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A220BC3-A660-4C85-857D-76FAE8190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70" i="1" l="1"/>
  <c r="AD123" i="1" l="1"/>
  <c r="AD137" i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AC185" i="1" l="1"/>
  <c r="AD186" i="1"/>
  <c r="AE185" i="1" l="1"/>
  <c r="Y62" i="1"/>
  <c r="AC186" i="1"/>
  <c r="AD187" i="1"/>
  <c r="AE186" i="1" l="1"/>
  <c r="Y63" i="1"/>
  <c r="AA63" i="1" s="1"/>
  <c r="AD188" i="1"/>
  <c r="AC187" i="1"/>
  <c r="AE187" i="1" l="1"/>
  <c r="Y64" i="1"/>
  <c r="AA64" i="1" s="1"/>
  <c r="AH62" i="1"/>
  <c r="AD189" i="1"/>
  <c r="AC188" i="1"/>
  <c r="AE188" i="1" l="1"/>
  <c r="Y65" i="1"/>
  <c r="AA65" i="1" s="1"/>
  <c r="AH63" i="1"/>
  <c r="AC189" i="1"/>
  <c r="AD190" i="1"/>
  <c r="AE189" i="1" l="1"/>
  <c r="Y66" i="1"/>
  <c r="AA66" i="1" s="1"/>
  <c r="AH64" i="1"/>
  <c r="AC190" i="1"/>
  <c r="AD191" i="1"/>
  <c r="Q12" i="1"/>
  <c r="B1" i="1"/>
  <c r="AC184" i="1"/>
  <c r="AE184" i="1" s="1"/>
  <c r="AC183" i="1"/>
  <c r="AE183" i="1" s="1"/>
  <c r="AC182" i="1"/>
  <c r="AE182" i="1" s="1"/>
  <c r="AC181" i="1"/>
  <c r="Y58" i="1" s="1"/>
  <c r="AC180" i="1"/>
  <c r="AE180" i="1" s="1"/>
  <c r="AC179" i="1"/>
  <c r="AE179" i="1" s="1"/>
  <c r="AC178" i="1"/>
  <c r="AE178" i="1" s="1"/>
  <c r="AC177" i="1"/>
  <c r="Y54" i="1" s="1"/>
  <c r="AH53" i="1" s="1"/>
  <c r="AC176" i="1"/>
  <c r="Y53" i="1" s="1"/>
  <c r="AC175" i="1"/>
  <c r="AE175" i="1" s="1"/>
  <c r="AC174" i="1"/>
  <c r="Y51" i="1" s="1"/>
  <c r="AH50" i="1" s="1"/>
  <c r="AC173" i="1"/>
  <c r="AE173" i="1" s="1"/>
  <c r="AC172" i="1"/>
  <c r="Y49" i="1" s="1"/>
  <c r="AC171" i="1"/>
  <c r="Y48" i="1" s="1"/>
  <c r="AC170" i="1"/>
  <c r="AE170" i="1" s="1"/>
  <c r="AC169" i="1"/>
  <c r="Y46" i="1" s="1"/>
  <c r="AC168" i="1"/>
  <c r="Y45" i="1" s="1"/>
  <c r="AC167" i="1"/>
  <c r="AE167" i="1" s="1"/>
  <c r="AC166" i="1"/>
  <c r="AE166" i="1" s="1"/>
  <c r="AC165" i="1"/>
  <c r="AE165" i="1" s="1"/>
  <c r="AC164" i="1"/>
  <c r="AE164" i="1" s="1"/>
  <c r="AC163" i="1"/>
  <c r="Y40" i="1" s="1"/>
  <c r="AC162" i="1"/>
  <c r="AE162" i="1" s="1"/>
  <c r="AC161" i="1"/>
  <c r="Y38" i="1" s="1"/>
  <c r="AC160" i="1"/>
  <c r="Y37" i="1" s="1"/>
  <c r="AC159" i="1"/>
  <c r="AE159" i="1" s="1"/>
  <c r="AC158" i="1"/>
  <c r="Y35" i="1" s="1"/>
  <c r="AH34" i="1" s="1"/>
  <c r="AC157" i="1"/>
  <c r="Y34" i="1" s="1"/>
  <c r="AC156" i="1"/>
  <c r="AE156" i="1" s="1"/>
  <c r="AC155" i="1"/>
  <c r="Y32" i="1" s="1"/>
  <c r="AC154" i="1"/>
  <c r="AE154" i="1" s="1"/>
  <c r="AC153" i="1"/>
  <c r="AE153" i="1" s="1"/>
  <c r="AC152" i="1"/>
  <c r="AE152" i="1" s="1"/>
  <c r="AC151" i="1"/>
  <c r="AE151" i="1" s="1"/>
  <c r="AC150" i="1"/>
  <c r="AE150" i="1" s="1"/>
  <c r="AC149" i="1"/>
  <c r="Y26" i="1" s="1"/>
  <c r="AC148" i="1"/>
  <c r="AE148" i="1" s="1"/>
  <c r="AC147" i="1"/>
  <c r="AE147" i="1" s="1"/>
  <c r="AC146" i="1"/>
  <c r="AE146" i="1" s="1"/>
  <c r="AC145" i="1"/>
  <c r="AE145" i="1" s="1"/>
  <c r="AC144" i="1"/>
  <c r="Y21" i="1" s="1"/>
  <c r="AH20" i="1" s="1"/>
  <c r="AC143" i="1"/>
  <c r="AE143" i="1" s="1"/>
  <c r="AC142" i="1"/>
  <c r="AE142" i="1" s="1"/>
  <c r="AC141" i="1"/>
  <c r="Y18" i="1" s="1"/>
  <c r="AH17" i="1" s="1"/>
  <c r="AC140" i="1"/>
  <c r="AE140" i="1" s="1"/>
  <c r="AC139" i="1"/>
  <c r="Y16" i="1" s="1"/>
  <c r="AH15" i="1" s="1"/>
  <c r="AC138" i="1"/>
  <c r="Y15" i="1" s="1"/>
  <c r="AC137" i="1"/>
  <c r="AE137" i="1" s="1"/>
  <c r="AC136" i="1"/>
  <c r="Y13" i="1" s="1"/>
  <c r="AC135" i="1"/>
  <c r="AE135" i="1" s="1"/>
  <c r="AH61" i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A13" i="1"/>
  <c r="Y12" i="1"/>
  <c r="M12" i="1"/>
  <c r="J12" i="1"/>
  <c r="J13" i="1" s="1"/>
  <c r="G12" i="1"/>
  <c r="H12" i="1" s="1"/>
  <c r="C12" i="1"/>
  <c r="Z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V12" i="1"/>
  <c r="I1774" i="1" l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Y47" i="1"/>
  <c r="AH46" i="1" s="1"/>
  <c r="Y55" i="1"/>
  <c r="AH54" i="1" s="1"/>
  <c r="Y23" i="1"/>
  <c r="AH22" i="1" s="1"/>
  <c r="AE176" i="1"/>
  <c r="AE190" i="1"/>
  <c r="Y67" i="1"/>
  <c r="AA67" i="1" s="1"/>
  <c r="AH65" i="1"/>
  <c r="AE139" i="1"/>
  <c r="AC191" i="1"/>
  <c r="AD192" i="1"/>
  <c r="Y43" i="1"/>
  <c r="AH42" i="1" s="1"/>
  <c r="D12" i="1"/>
  <c r="E12" i="1" s="1"/>
  <c r="Y36" i="1"/>
  <c r="AA37" i="1" s="1"/>
  <c r="AE158" i="1"/>
  <c r="AE161" i="1"/>
  <c r="Y29" i="1"/>
  <c r="AH28" i="1" s="1"/>
  <c r="Y61" i="1"/>
  <c r="AE172" i="1"/>
  <c r="AE174" i="1"/>
  <c r="Y27" i="1"/>
  <c r="AH26" i="1" s="1"/>
  <c r="AE149" i="1"/>
  <c r="AE144" i="1"/>
  <c r="AE169" i="1"/>
  <c r="AE163" i="1"/>
  <c r="AE155" i="1"/>
  <c r="Y39" i="1"/>
  <c r="AH38" i="1" s="1"/>
  <c r="Y42" i="1"/>
  <c r="AH41" i="1" s="1"/>
  <c r="Y31" i="1"/>
  <c r="AH30" i="1" s="1"/>
  <c r="Y22" i="1"/>
  <c r="AH21" i="1" s="1"/>
  <c r="AE138" i="1"/>
  <c r="AE171" i="1"/>
  <c r="AE181" i="1"/>
  <c r="G13" i="1"/>
  <c r="Y41" i="1"/>
  <c r="AH40" i="1" s="1"/>
  <c r="Y33" i="1"/>
  <c r="AH32" i="1" s="1"/>
  <c r="AE136" i="1"/>
  <c r="Y56" i="1"/>
  <c r="AE141" i="1"/>
  <c r="AA13" i="1"/>
  <c r="Y30" i="1"/>
  <c r="Y50" i="1"/>
  <c r="AA50" i="1" s="1"/>
  <c r="AA59" i="1"/>
  <c r="AE177" i="1"/>
  <c r="D13" i="1"/>
  <c r="E13" i="1" s="1"/>
  <c r="K13" i="1"/>
  <c r="L13" i="1" s="1"/>
  <c r="M13" i="1" s="1"/>
  <c r="Y19" i="1"/>
  <c r="AH18" i="1" s="1"/>
  <c r="AE168" i="1"/>
  <c r="A14" i="1"/>
  <c r="Y60" i="1"/>
  <c r="AH59" i="1" s="1"/>
  <c r="Y57" i="1"/>
  <c r="AH56" i="1" s="1"/>
  <c r="AE157" i="1"/>
  <c r="AH31" i="1"/>
  <c r="AH47" i="1"/>
  <c r="AH36" i="1"/>
  <c r="AA38" i="1"/>
  <c r="AH44" i="1"/>
  <c r="AA46" i="1"/>
  <c r="AH52" i="1"/>
  <c r="AA54" i="1"/>
  <c r="AA16" i="1"/>
  <c r="AH14" i="1"/>
  <c r="AH25" i="1"/>
  <c r="AH33" i="1"/>
  <c r="AH45" i="1"/>
  <c r="Y17" i="1"/>
  <c r="AE160" i="1"/>
  <c r="N12" i="1"/>
  <c r="P12" i="1" s="1"/>
  <c r="B12" i="1" s="1"/>
  <c r="Y52" i="1"/>
  <c r="AA53" i="1" s="1"/>
  <c r="Y44" i="1"/>
  <c r="Y28" i="1"/>
  <c r="AH12" i="1"/>
  <c r="Y25" i="1"/>
  <c r="Y14" i="1"/>
  <c r="Y24" i="1"/>
  <c r="C13" i="1"/>
  <c r="X31" i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AA35" i="1"/>
  <c r="Y20" i="1"/>
  <c r="AH57" i="1"/>
  <c r="AH48" i="1"/>
  <c r="AA49" i="1"/>
  <c r="AH39" i="1"/>
  <c r="AH37" i="1"/>
  <c r="AA55" i="1" l="1"/>
  <c r="AA47" i="1"/>
  <c r="AA48" i="1"/>
  <c r="AA44" i="1"/>
  <c r="AH60" i="1"/>
  <c r="AA62" i="1"/>
  <c r="AE191" i="1"/>
  <c r="Y68" i="1"/>
  <c r="AB13" i="1"/>
  <c r="Z13" i="1" s="1"/>
  <c r="Z14" i="1" s="1"/>
  <c r="Z15" i="1" s="1"/>
  <c r="AH66" i="1"/>
  <c r="AC192" i="1"/>
  <c r="AD193" i="1"/>
  <c r="AH35" i="1"/>
  <c r="I1847" i="1"/>
  <c r="F13" i="1"/>
  <c r="H13" i="1" s="1"/>
  <c r="N13" i="1" s="1"/>
  <c r="AH58" i="1"/>
  <c r="AA36" i="1"/>
  <c r="F14" i="1"/>
  <c r="G15" i="1" s="1"/>
  <c r="AA43" i="1"/>
  <c r="AA39" i="1"/>
  <c r="AA27" i="1"/>
  <c r="AA40" i="1"/>
  <c r="AA19" i="1"/>
  <c r="AA42" i="1"/>
  <c r="AH49" i="1"/>
  <c r="AA31" i="1"/>
  <c r="AA22" i="1"/>
  <c r="AA32" i="1"/>
  <c r="AA41" i="1"/>
  <c r="AA23" i="1"/>
  <c r="AA51" i="1"/>
  <c r="O13" i="1"/>
  <c r="V13" i="1" s="1"/>
  <c r="AA61" i="1"/>
  <c r="AA34" i="1"/>
  <c r="AA33" i="1"/>
  <c r="AA30" i="1"/>
  <c r="AA60" i="1"/>
  <c r="AH29" i="1"/>
  <c r="AA58" i="1"/>
  <c r="AA57" i="1"/>
  <c r="AH55" i="1"/>
  <c r="AA56" i="1"/>
  <c r="D14" i="1"/>
  <c r="E14" i="1" s="1"/>
  <c r="F15" i="1" s="1"/>
  <c r="A15" i="1"/>
  <c r="AH13" i="1"/>
  <c r="AA15" i="1"/>
  <c r="AH51" i="1"/>
  <c r="AA52" i="1"/>
  <c r="AH23" i="1"/>
  <c r="AA24" i="1"/>
  <c r="AA25" i="1"/>
  <c r="AH43" i="1"/>
  <c r="AA45" i="1"/>
  <c r="AA26" i="1"/>
  <c r="AH24" i="1"/>
  <c r="AA14" i="1"/>
  <c r="AA29" i="1"/>
  <c r="AH27" i="1"/>
  <c r="AA28" i="1"/>
  <c r="AA18" i="1"/>
  <c r="AH16" i="1"/>
  <c r="AA17" i="1"/>
  <c r="AH19" i="1"/>
  <c r="AA21" i="1"/>
  <c r="AA20" i="1"/>
  <c r="AA68" i="1" l="1"/>
  <c r="AE13" i="1"/>
  <c r="Z16" i="1"/>
  <c r="Z17" i="1" s="1"/>
  <c r="Z18" i="1" s="1"/>
  <c r="Z19" i="1" s="1"/>
  <c r="Z20" i="1" s="1"/>
  <c r="Z21" i="1" s="1"/>
  <c r="AB22" i="1" s="1"/>
  <c r="AB16" i="1"/>
  <c r="AE192" i="1"/>
  <c r="Y69" i="1"/>
  <c r="AB14" i="1"/>
  <c r="AB15" i="1"/>
  <c r="AH67" i="1"/>
  <c r="AC193" i="1"/>
  <c r="AD194" i="1"/>
  <c r="I1848" i="1"/>
  <c r="Q13" i="1"/>
  <c r="C14" i="1" s="1"/>
  <c r="C15" i="1" s="1"/>
  <c r="J14" i="1"/>
  <c r="K14" i="1" s="1"/>
  <c r="L14" i="1" s="1"/>
  <c r="M14" i="1" s="1"/>
  <c r="G14" i="1"/>
  <c r="H14" i="1" s="1"/>
  <c r="K15" i="1"/>
  <c r="O15" i="1"/>
  <c r="A16" i="1"/>
  <c r="D16" i="1" s="1"/>
  <c r="D15" i="1"/>
  <c r="E15" i="1" s="1"/>
  <c r="F16" i="1" s="1"/>
  <c r="H15" i="1"/>
  <c r="P13" i="1"/>
  <c r="AA69" i="1" l="1"/>
  <c r="AB21" i="1"/>
  <c r="AB17" i="1"/>
  <c r="AB19" i="1"/>
  <c r="AB18" i="1"/>
  <c r="AE193" i="1"/>
  <c r="Y70" i="1"/>
  <c r="AA70" i="1" s="1"/>
  <c r="AH68" i="1"/>
  <c r="AB20" i="1"/>
  <c r="AC194" i="1"/>
  <c r="AD195" i="1"/>
  <c r="I1849" i="1"/>
  <c r="L15" i="1"/>
  <c r="M15" i="1" s="1"/>
  <c r="N14" i="1"/>
  <c r="P14" i="1" s="1"/>
  <c r="E16" i="1"/>
  <c r="A17" i="1"/>
  <c r="D17" i="1" s="1"/>
  <c r="O16" i="1"/>
  <c r="J16" i="1"/>
  <c r="K16" i="1" s="1"/>
  <c r="L16" i="1" s="1"/>
  <c r="M16" i="1" s="1"/>
  <c r="V15" i="1"/>
  <c r="Q15" i="1"/>
  <c r="C16" i="1" s="1"/>
  <c r="G16" i="1"/>
  <c r="B13" i="1"/>
  <c r="AH69" i="1" l="1"/>
  <c r="AE194" i="1"/>
  <c r="Y71" i="1"/>
  <c r="AD196" i="1"/>
  <c r="AC195" i="1"/>
  <c r="I1850" i="1"/>
  <c r="G17" i="1"/>
  <c r="F17" i="1"/>
  <c r="H16" i="1"/>
  <c r="N16" i="1" s="1"/>
  <c r="J17" i="1"/>
  <c r="K17" i="1" s="1"/>
  <c r="L17" i="1" s="1"/>
  <c r="M17" i="1" s="1"/>
  <c r="Q16" i="1"/>
  <c r="C17" i="1" s="1"/>
  <c r="V16" i="1"/>
  <c r="O17" i="1"/>
  <c r="A18" i="1"/>
  <c r="D18" i="1" s="1"/>
  <c r="E17" i="1"/>
  <c r="F18" i="1" s="1"/>
  <c r="B14" i="1"/>
  <c r="V14" i="1"/>
  <c r="N15" i="1"/>
  <c r="AE195" i="1" l="1"/>
  <c r="Y72" i="1"/>
  <c r="AH70" i="1"/>
  <c r="AA71" i="1"/>
  <c r="AD197" i="1"/>
  <c r="AC196" i="1"/>
  <c r="I1851" i="1"/>
  <c r="H17" i="1"/>
  <c r="N17" i="1" s="1"/>
  <c r="P17" i="1" s="1"/>
  <c r="B17" i="1" s="1"/>
  <c r="O18" i="1"/>
  <c r="E18" i="1"/>
  <c r="F19" i="1" s="1"/>
  <c r="A19" i="1"/>
  <c r="D19" i="1" s="1"/>
  <c r="G18" i="1"/>
  <c r="H18" i="1" s="1"/>
  <c r="Q17" i="1"/>
  <c r="C18" i="1" s="1"/>
  <c r="J18" i="1"/>
  <c r="K18" i="1" s="1"/>
  <c r="L18" i="1" s="1"/>
  <c r="M18" i="1" s="1"/>
  <c r="V17" i="1"/>
  <c r="P15" i="1"/>
  <c r="P16" i="1"/>
  <c r="AA72" i="1" l="1"/>
  <c r="AE196" i="1"/>
  <c r="Y73" i="1"/>
  <c r="AA73" i="1" s="1"/>
  <c r="AH71" i="1"/>
  <c r="AC197" i="1"/>
  <c r="AD198" i="1"/>
  <c r="I1852" i="1"/>
  <c r="N18" i="1"/>
  <c r="P18" i="1" s="1"/>
  <c r="B18" i="1" s="1"/>
  <c r="E19" i="1"/>
  <c r="F20" i="1" s="1"/>
  <c r="A20" i="1"/>
  <c r="D20" i="1" s="1"/>
  <c r="O19" i="1"/>
  <c r="G19" i="1"/>
  <c r="H19" i="1" s="1"/>
  <c r="J19" i="1"/>
  <c r="K19" i="1" s="1"/>
  <c r="L19" i="1" s="1"/>
  <c r="M19" i="1" s="1"/>
  <c r="V18" i="1"/>
  <c r="Q18" i="1"/>
  <c r="C19" i="1" s="1"/>
  <c r="B16" i="1"/>
  <c r="B15" i="1"/>
  <c r="AE197" i="1" l="1"/>
  <c r="Y74" i="1"/>
  <c r="AA74" i="1" s="1"/>
  <c r="AH72" i="1"/>
  <c r="AC198" i="1"/>
  <c r="AD199" i="1"/>
  <c r="I1853" i="1"/>
  <c r="G21" i="1"/>
  <c r="N19" i="1"/>
  <c r="P19" i="1" s="1"/>
  <c r="B19" i="1" s="1"/>
  <c r="J20" i="1"/>
  <c r="K20" i="1" s="1"/>
  <c r="L20" i="1" s="1"/>
  <c r="M20" i="1" s="1"/>
  <c r="G20" i="1"/>
  <c r="H20" i="1" s="1"/>
  <c r="V19" i="1"/>
  <c r="Q19" i="1"/>
  <c r="C20" i="1" s="1"/>
  <c r="C21" i="1" s="1"/>
  <c r="A21" i="1"/>
  <c r="D21" i="1" s="1"/>
  <c r="E20" i="1"/>
  <c r="F21" i="1" s="1"/>
  <c r="AE198" i="1" l="1"/>
  <c r="Y75" i="1"/>
  <c r="AH73" i="1"/>
  <c r="AC199" i="1"/>
  <c r="AD200" i="1"/>
  <c r="I1854" i="1"/>
  <c r="H21" i="1"/>
  <c r="E21" i="1"/>
  <c r="F22" i="1" s="1"/>
  <c r="A22" i="1"/>
  <c r="D22" i="1" s="1"/>
  <c r="K21" i="1"/>
  <c r="L21" i="1" s="1"/>
  <c r="M21" i="1" s="1"/>
  <c r="O21" i="1"/>
  <c r="N20" i="1"/>
  <c r="P20" i="1" s="1"/>
  <c r="AH74" i="1" l="1"/>
  <c r="AE199" i="1"/>
  <c r="Y76" i="1"/>
  <c r="AA75" i="1"/>
  <c r="AC200" i="1"/>
  <c r="AD201" i="1"/>
  <c r="I1855" i="1"/>
  <c r="N21" i="1"/>
  <c r="P21" i="1" s="1"/>
  <c r="B21" i="1" s="1"/>
  <c r="V20" i="1"/>
  <c r="B20" i="1"/>
  <c r="G22" i="1"/>
  <c r="H22" i="1" s="1"/>
  <c r="Q21" i="1"/>
  <c r="C22" i="1" s="1"/>
  <c r="V21" i="1"/>
  <c r="J22" i="1"/>
  <c r="K22" i="1" s="1"/>
  <c r="L22" i="1" s="1"/>
  <c r="M22" i="1" s="1"/>
  <c r="E22" i="1"/>
  <c r="F23" i="1" s="1"/>
  <c r="A23" i="1"/>
  <c r="D23" i="1" s="1"/>
  <c r="O22" i="1"/>
  <c r="AE200" i="1" l="1"/>
  <c r="Y77" i="1"/>
  <c r="AA77" i="1" s="1"/>
  <c r="AH75" i="1"/>
  <c r="AA76" i="1"/>
  <c r="AC201" i="1"/>
  <c r="AD202" i="1"/>
  <c r="I1856" i="1"/>
  <c r="N22" i="1"/>
  <c r="P22" i="1" s="1"/>
  <c r="B22" i="1" s="1"/>
  <c r="O23" i="1"/>
  <c r="E23" i="1"/>
  <c r="F24" i="1" s="1"/>
  <c r="A24" i="1"/>
  <c r="D24" i="1" s="1"/>
  <c r="G23" i="1"/>
  <c r="H23" i="1" s="1"/>
  <c r="V22" i="1"/>
  <c r="J23" i="1"/>
  <c r="K23" i="1" s="1"/>
  <c r="L23" i="1" s="1"/>
  <c r="M23" i="1" s="1"/>
  <c r="Q22" i="1"/>
  <c r="C23" i="1" s="1"/>
  <c r="AE201" i="1" l="1"/>
  <c r="Y78" i="1"/>
  <c r="AH76" i="1"/>
  <c r="AC202" i="1"/>
  <c r="AD203" i="1"/>
  <c r="I1857" i="1"/>
  <c r="N23" i="1"/>
  <c r="P23" i="1" s="1"/>
  <c r="B23" i="1" s="1"/>
  <c r="E24" i="1"/>
  <c r="F25" i="1" s="1"/>
  <c r="O24" i="1"/>
  <c r="A25" i="1"/>
  <c r="D25" i="1" s="1"/>
  <c r="V23" i="1"/>
  <c r="J24" i="1"/>
  <c r="K24" i="1" s="1"/>
  <c r="L24" i="1" s="1"/>
  <c r="M24" i="1" s="1"/>
  <c r="G24" i="1"/>
  <c r="H24" i="1" s="1"/>
  <c r="Q23" i="1"/>
  <c r="C24" i="1" s="1"/>
  <c r="AH77" i="1" l="1"/>
  <c r="AE202" i="1"/>
  <c r="Y79" i="1"/>
  <c r="AA79" i="1" s="1"/>
  <c r="AA78" i="1"/>
  <c r="AD204" i="1"/>
  <c r="AC203" i="1"/>
  <c r="I1858" i="1"/>
  <c r="N24" i="1"/>
  <c r="P24" i="1" s="1"/>
  <c r="B24" i="1" s="1"/>
  <c r="J25" i="1"/>
  <c r="K25" i="1" s="1"/>
  <c r="L25" i="1" s="1"/>
  <c r="M25" i="1" s="1"/>
  <c r="G25" i="1"/>
  <c r="H25" i="1" s="1"/>
  <c r="Q24" i="1"/>
  <c r="C25" i="1" s="1"/>
  <c r="V24" i="1"/>
  <c r="A26" i="1"/>
  <c r="D26" i="1" s="1"/>
  <c r="E25" i="1"/>
  <c r="F26" i="1" s="1"/>
  <c r="O25" i="1"/>
  <c r="AE203" i="1" l="1"/>
  <c r="Y80" i="1"/>
  <c r="AH78" i="1"/>
  <c r="AD205" i="1"/>
  <c r="AC204" i="1"/>
  <c r="I1859" i="1"/>
  <c r="G26" i="1"/>
  <c r="H26" i="1" s="1"/>
  <c r="Q25" i="1"/>
  <c r="C26" i="1" s="1"/>
  <c r="J26" i="1"/>
  <c r="K26" i="1" s="1"/>
  <c r="L26" i="1" s="1"/>
  <c r="M26" i="1" s="1"/>
  <c r="V25" i="1"/>
  <c r="A27" i="1"/>
  <c r="D27" i="1" s="1"/>
  <c r="O26" i="1"/>
  <c r="E26" i="1"/>
  <c r="F27" i="1" s="1"/>
  <c r="N25" i="1"/>
  <c r="P25" i="1" s="1"/>
  <c r="B25" i="1" s="1"/>
  <c r="AE204" i="1" l="1"/>
  <c r="Y81" i="1"/>
  <c r="AA81" i="1" s="1"/>
  <c r="AH79" i="1"/>
  <c r="AA80" i="1"/>
  <c r="AC205" i="1"/>
  <c r="AD206" i="1"/>
  <c r="I1860" i="1"/>
  <c r="N26" i="1"/>
  <c r="P26" i="1" s="1"/>
  <c r="B26" i="1" s="1"/>
  <c r="G27" i="1"/>
  <c r="H27" i="1" s="1"/>
  <c r="Q26" i="1"/>
  <c r="C27" i="1" s="1"/>
  <c r="C28" i="1" s="1"/>
  <c r="J27" i="1"/>
  <c r="K27" i="1" s="1"/>
  <c r="L27" i="1" s="1"/>
  <c r="M27" i="1" s="1"/>
  <c r="V26" i="1"/>
  <c r="E27" i="1"/>
  <c r="F28" i="1" s="1"/>
  <c r="A28" i="1"/>
  <c r="D28" i="1" s="1"/>
  <c r="G28" i="1"/>
  <c r="H28" i="1" l="1"/>
  <c r="AE205" i="1"/>
  <c r="Y82" i="1"/>
  <c r="AA82" i="1" s="1"/>
  <c r="AH80" i="1"/>
  <c r="AC206" i="1"/>
  <c r="AD207" i="1"/>
  <c r="I1861" i="1"/>
  <c r="N27" i="1"/>
  <c r="P27" i="1" s="1"/>
  <c r="A29" i="1"/>
  <c r="D29" i="1" s="1"/>
  <c r="E28" i="1"/>
  <c r="F29" i="1" s="1"/>
  <c r="O28" i="1"/>
  <c r="K28" i="1"/>
  <c r="L28" i="1" s="1"/>
  <c r="M28" i="1" s="1"/>
  <c r="AE206" i="1" l="1"/>
  <c r="Y83" i="1"/>
  <c r="AA83" i="1" s="1"/>
  <c r="AH81" i="1"/>
  <c r="AC207" i="1"/>
  <c r="AD208" i="1"/>
  <c r="I1862" i="1"/>
  <c r="N28" i="1"/>
  <c r="P28" i="1" s="1"/>
  <c r="B28" i="1" s="1"/>
  <c r="V28" i="1"/>
  <c r="G29" i="1"/>
  <c r="H29" i="1" s="1"/>
  <c r="Q28" i="1"/>
  <c r="C29" i="1" s="1"/>
  <c r="J29" i="1"/>
  <c r="K29" i="1" s="1"/>
  <c r="L29" i="1" s="1"/>
  <c r="M29" i="1" s="1"/>
  <c r="O29" i="1"/>
  <c r="A30" i="1"/>
  <c r="D30" i="1" s="1"/>
  <c r="E29" i="1"/>
  <c r="F30" i="1" s="1"/>
  <c r="V27" i="1"/>
  <c r="B27" i="1"/>
  <c r="AE207" i="1" l="1"/>
  <c r="Y84" i="1"/>
  <c r="AH82" i="1"/>
  <c r="AC208" i="1"/>
  <c r="AD209" i="1"/>
  <c r="I1863" i="1"/>
  <c r="N29" i="1"/>
  <c r="P29" i="1" s="1"/>
  <c r="B29" i="1" s="1"/>
  <c r="O30" i="1"/>
  <c r="A31" i="1"/>
  <c r="D31" i="1" s="1"/>
  <c r="E30" i="1"/>
  <c r="F31" i="1" s="1"/>
  <c r="G30" i="1"/>
  <c r="H30" i="1" s="1"/>
  <c r="V29" i="1"/>
  <c r="J30" i="1"/>
  <c r="K30" i="1" s="1"/>
  <c r="L30" i="1" s="1"/>
  <c r="M30" i="1" s="1"/>
  <c r="Q29" i="1"/>
  <c r="C30" i="1" s="1"/>
  <c r="AA84" i="1" l="1"/>
  <c r="AE208" i="1"/>
  <c r="Y85" i="1"/>
  <c r="AA85" i="1" s="1"/>
  <c r="AH83" i="1"/>
  <c r="AC209" i="1"/>
  <c r="AD210" i="1"/>
  <c r="I1864" i="1"/>
  <c r="N30" i="1"/>
  <c r="P30" i="1" s="1"/>
  <c r="B30" i="1" s="1"/>
  <c r="A32" i="1"/>
  <c r="D32" i="1" s="1"/>
  <c r="O31" i="1"/>
  <c r="E31" i="1"/>
  <c r="F32" i="1" s="1"/>
  <c r="Q30" i="1"/>
  <c r="C31" i="1" s="1"/>
  <c r="G31" i="1"/>
  <c r="H31" i="1" s="1"/>
  <c r="J31" i="1"/>
  <c r="K31" i="1" s="1"/>
  <c r="L31" i="1" s="1"/>
  <c r="M31" i="1" s="1"/>
  <c r="V30" i="1"/>
  <c r="AE209" i="1" l="1"/>
  <c r="Y86" i="1"/>
  <c r="AA86" i="1" s="1"/>
  <c r="AH84" i="1"/>
  <c r="AC210" i="1"/>
  <c r="AD211" i="1"/>
  <c r="I1865" i="1"/>
  <c r="N31" i="1"/>
  <c r="P31" i="1" s="1"/>
  <c r="B31" i="1" s="1"/>
  <c r="J32" i="1"/>
  <c r="K32" i="1" s="1"/>
  <c r="L32" i="1" s="1"/>
  <c r="M32" i="1" s="1"/>
  <c r="G32" i="1"/>
  <c r="H32" i="1" s="1"/>
  <c r="V31" i="1"/>
  <c r="Q31" i="1"/>
  <c r="C32" i="1" s="1"/>
  <c r="E32" i="1"/>
  <c r="F33" i="1" s="1"/>
  <c r="A33" i="1"/>
  <c r="D33" i="1" s="1"/>
  <c r="O32" i="1"/>
  <c r="AE210" i="1" l="1"/>
  <c r="Y87" i="1"/>
  <c r="AH85" i="1"/>
  <c r="AD212" i="1"/>
  <c r="AC211" i="1"/>
  <c r="I1866" i="1"/>
  <c r="N32" i="1"/>
  <c r="P32" i="1" s="1"/>
  <c r="B32" i="1" s="1"/>
  <c r="J33" i="1"/>
  <c r="K33" i="1" s="1"/>
  <c r="L33" i="1" s="1"/>
  <c r="M33" i="1" s="1"/>
  <c r="V32" i="1"/>
  <c r="G33" i="1"/>
  <c r="H33" i="1" s="1"/>
  <c r="Q32" i="1"/>
  <c r="C33" i="1" s="1"/>
  <c r="E33" i="1"/>
  <c r="F34" i="1" s="1"/>
  <c r="A34" i="1"/>
  <c r="D34" i="1" s="1"/>
  <c r="O33" i="1"/>
  <c r="AA87" i="1" l="1"/>
  <c r="AE211" i="1"/>
  <c r="Y88" i="1"/>
  <c r="AA88" i="1" s="1"/>
  <c r="AH86" i="1"/>
  <c r="AD213" i="1"/>
  <c r="AC212" i="1"/>
  <c r="I1867" i="1"/>
  <c r="N33" i="1"/>
  <c r="P33" i="1" s="1"/>
  <c r="B33" i="1" s="1"/>
  <c r="G35" i="1"/>
  <c r="A35" i="1"/>
  <c r="D35" i="1" s="1"/>
  <c r="E34" i="1"/>
  <c r="F35" i="1" s="1"/>
  <c r="Q33" i="1"/>
  <c r="C34" i="1" s="1"/>
  <c r="C35" i="1" s="1"/>
  <c r="J34" i="1"/>
  <c r="K34" i="1" s="1"/>
  <c r="L34" i="1" s="1"/>
  <c r="M34" i="1" s="1"/>
  <c r="V33" i="1"/>
  <c r="G34" i="1"/>
  <c r="H34" i="1" s="1"/>
  <c r="AE212" i="1" l="1"/>
  <c r="Y89" i="1"/>
  <c r="AA89" i="1" s="1"/>
  <c r="AH87" i="1"/>
  <c r="AC213" i="1"/>
  <c r="AD214" i="1"/>
  <c r="I1868" i="1"/>
  <c r="H35" i="1"/>
  <c r="N34" i="1"/>
  <c r="P34" i="1" s="1"/>
  <c r="V34" i="1" s="1"/>
  <c r="O35" i="1"/>
  <c r="A36" i="1"/>
  <c r="D36" i="1" s="1"/>
  <c r="K35" i="1"/>
  <c r="L35" i="1" s="1"/>
  <c r="M35" i="1" s="1"/>
  <c r="E35" i="1"/>
  <c r="F36" i="1" s="1"/>
  <c r="AE213" i="1" l="1"/>
  <c r="Y90" i="1"/>
  <c r="AA90" i="1" s="1"/>
  <c r="AH88" i="1"/>
  <c r="AC214" i="1"/>
  <c r="AD215" i="1"/>
  <c r="I1869" i="1"/>
  <c r="N35" i="1"/>
  <c r="P35" i="1" s="1"/>
  <c r="B35" i="1" s="1"/>
  <c r="B34" i="1"/>
  <c r="O36" i="1"/>
  <c r="E36" i="1"/>
  <c r="F37" i="1" s="1"/>
  <c r="A37" i="1"/>
  <c r="D37" i="1" s="1"/>
  <c r="J36" i="1"/>
  <c r="K36" i="1" s="1"/>
  <c r="L36" i="1" s="1"/>
  <c r="M36" i="1" s="1"/>
  <c r="V35" i="1"/>
  <c r="Q35" i="1"/>
  <c r="C36" i="1" s="1"/>
  <c r="G36" i="1"/>
  <c r="H36" i="1" s="1"/>
  <c r="AE214" i="1" l="1"/>
  <c r="Y91" i="1"/>
  <c r="AH89" i="1"/>
  <c r="AC215" i="1"/>
  <c r="AD216" i="1"/>
  <c r="I1870" i="1"/>
  <c r="A38" i="1"/>
  <c r="D38" i="1" s="1"/>
  <c r="E37" i="1"/>
  <c r="F38" i="1" s="1"/>
  <c r="O37" i="1"/>
  <c r="N36" i="1"/>
  <c r="P36" i="1" s="1"/>
  <c r="B36" i="1" s="1"/>
  <c r="V36" i="1"/>
  <c r="G37" i="1"/>
  <c r="Q36" i="1"/>
  <c r="C37" i="1" s="1"/>
  <c r="J37" i="1"/>
  <c r="K37" i="1" s="1"/>
  <c r="L37" i="1" s="1"/>
  <c r="M37" i="1" s="1"/>
  <c r="AA91" i="1" l="1"/>
  <c r="AE215" i="1"/>
  <c r="Y92" i="1"/>
  <c r="AA92" i="1" s="1"/>
  <c r="AH90" i="1"/>
  <c r="AC216" i="1"/>
  <c r="AD217" i="1"/>
  <c r="I1871" i="1"/>
  <c r="J38" i="1"/>
  <c r="K38" i="1" s="1"/>
  <c r="L38" i="1" s="1"/>
  <c r="M38" i="1" s="1"/>
  <c r="Q37" i="1"/>
  <c r="C38" i="1" s="1"/>
  <c r="V37" i="1"/>
  <c r="A39" i="1"/>
  <c r="D39" i="1" s="1"/>
  <c r="E38" i="1"/>
  <c r="F39" i="1" s="1"/>
  <c r="O38" i="1"/>
  <c r="G38" i="1"/>
  <c r="H38" i="1" s="1"/>
  <c r="H37" i="1"/>
  <c r="N37" i="1" s="1"/>
  <c r="P37" i="1" s="1"/>
  <c r="B37" i="1" s="1"/>
  <c r="AE216" i="1" l="1"/>
  <c r="Y93" i="1"/>
  <c r="AA93" i="1" s="1"/>
  <c r="AH91" i="1"/>
  <c r="AC217" i="1"/>
  <c r="AD218" i="1"/>
  <c r="I1872" i="1"/>
  <c r="N38" i="1"/>
  <c r="P38" i="1" s="1"/>
  <c r="B38" i="1" s="1"/>
  <c r="G39" i="1"/>
  <c r="H39" i="1" s="1"/>
  <c r="V38" i="1"/>
  <c r="Q38" i="1"/>
  <c r="C39" i="1" s="1"/>
  <c r="J39" i="1"/>
  <c r="K39" i="1" s="1"/>
  <c r="L39" i="1" s="1"/>
  <c r="M39" i="1" s="1"/>
  <c r="A40" i="1"/>
  <c r="D40" i="1" s="1"/>
  <c r="O39" i="1"/>
  <c r="E39" i="1"/>
  <c r="F40" i="1" s="1"/>
  <c r="AE217" i="1" l="1"/>
  <c r="Y94" i="1"/>
  <c r="AH92" i="1"/>
  <c r="AC218" i="1"/>
  <c r="AD219" i="1"/>
  <c r="I1873" i="1"/>
  <c r="N39" i="1"/>
  <c r="P39" i="1" s="1"/>
  <c r="B39" i="1" s="1"/>
  <c r="O40" i="1"/>
  <c r="A41" i="1"/>
  <c r="D41" i="1" s="1"/>
  <c r="E40" i="1"/>
  <c r="F41" i="1" s="1"/>
  <c r="G42" i="1" s="1"/>
  <c r="G40" i="1"/>
  <c r="H40" i="1" s="1"/>
  <c r="J40" i="1"/>
  <c r="K40" i="1" s="1"/>
  <c r="L40" i="1" s="1"/>
  <c r="M40" i="1" s="1"/>
  <c r="Q39" i="1"/>
  <c r="C40" i="1" s="1"/>
  <c r="V39" i="1"/>
  <c r="AA94" i="1" l="1"/>
  <c r="AE218" i="1"/>
  <c r="Y95" i="1"/>
  <c r="AA95" i="1" s="1"/>
  <c r="AH93" i="1"/>
  <c r="AD220" i="1"/>
  <c r="AC219" i="1"/>
  <c r="I1874" i="1"/>
  <c r="N40" i="1"/>
  <c r="P40" i="1" s="1"/>
  <c r="B40" i="1" s="1"/>
  <c r="A42" i="1"/>
  <c r="D42" i="1" s="1"/>
  <c r="E41" i="1"/>
  <c r="F42" i="1" s="1"/>
  <c r="H42" i="1" s="1"/>
  <c r="Q40" i="1"/>
  <c r="C41" i="1" s="1"/>
  <c r="C42" i="1" s="1"/>
  <c r="G41" i="1"/>
  <c r="H41" i="1" s="1"/>
  <c r="J41" i="1"/>
  <c r="K41" i="1" s="1"/>
  <c r="L41" i="1" s="1"/>
  <c r="M41" i="1" s="1"/>
  <c r="V40" i="1"/>
  <c r="AE219" i="1" l="1"/>
  <c r="Y96" i="1"/>
  <c r="AA96" i="1" s="1"/>
  <c r="AH94" i="1"/>
  <c r="AD221" i="1"/>
  <c r="AC220" i="1"/>
  <c r="I1875" i="1"/>
  <c r="A43" i="1"/>
  <c r="D43" i="1" s="1"/>
  <c r="K42" i="1"/>
  <c r="L42" i="1" s="1"/>
  <c r="M42" i="1" s="1"/>
  <c r="O42" i="1"/>
  <c r="E42" i="1"/>
  <c r="F43" i="1" s="1"/>
  <c r="N41" i="1"/>
  <c r="P41" i="1" s="1"/>
  <c r="AE220" i="1" l="1"/>
  <c r="Y97" i="1"/>
  <c r="AH95" i="1"/>
  <c r="AC221" i="1"/>
  <c r="AD222" i="1"/>
  <c r="I1876" i="1"/>
  <c r="N42" i="1"/>
  <c r="P42" i="1" s="1"/>
  <c r="B42" i="1" s="1"/>
  <c r="J43" i="1"/>
  <c r="K43" i="1" s="1"/>
  <c r="L43" i="1" s="1"/>
  <c r="M43" i="1" s="1"/>
  <c r="G43" i="1"/>
  <c r="H43" i="1" s="1"/>
  <c r="V42" i="1"/>
  <c r="Q42" i="1"/>
  <c r="C43" i="1" s="1"/>
  <c r="V41" i="1"/>
  <c r="B41" i="1"/>
  <c r="E43" i="1"/>
  <c r="F44" i="1" s="1"/>
  <c r="A44" i="1"/>
  <c r="D44" i="1" s="1"/>
  <c r="O43" i="1"/>
  <c r="AA97" i="1" l="1"/>
  <c r="AE221" i="1"/>
  <c r="Y98" i="1"/>
  <c r="AA98" i="1" s="1"/>
  <c r="AH96" i="1"/>
  <c r="AC222" i="1"/>
  <c r="AD223" i="1"/>
  <c r="I1877" i="1"/>
  <c r="Q43" i="1"/>
  <c r="C44" i="1" s="1"/>
  <c r="G44" i="1"/>
  <c r="H44" i="1" s="1"/>
  <c r="J44" i="1"/>
  <c r="K44" i="1" s="1"/>
  <c r="L44" i="1" s="1"/>
  <c r="M44" i="1" s="1"/>
  <c r="V43" i="1"/>
  <c r="O44" i="1"/>
  <c r="E44" i="1"/>
  <c r="F45" i="1" s="1"/>
  <c r="A45" i="1"/>
  <c r="D45" i="1" s="1"/>
  <c r="N43" i="1"/>
  <c r="P43" i="1" s="1"/>
  <c r="B43" i="1" s="1"/>
  <c r="AE222" i="1" l="1"/>
  <c r="Y99" i="1"/>
  <c r="AA99" i="1" s="1"/>
  <c r="AH97" i="1"/>
  <c r="AC223" i="1"/>
  <c r="AD224" i="1"/>
  <c r="I1878" i="1"/>
  <c r="N44" i="1"/>
  <c r="P44" i="1" s="1"/>
  <c r="B44" i="1" s="1"/>
  <c r="A46" i="1"/>
  <c r="D46" i="1" s="1"/>
  <c r="O45" i="1"/>
  <c r="E45" i="1"/>
  <c r="F46" i="1" s="1"/>
  <c r="Q44" i="1"/>
  <c r="C45" i="1" s="1"/>
  <c r="G45" i="1"/>
  <c r="H45" i="1" s="1"/>
  <c r="J45" i="1"/>
  <c r="K45" i="1" s="1"/>
  <c r="L45" i="1" s="1"/>
  <c r="M45" i="1" s="1"/>
  <c r="V44" i="1"/>
  <c r="AE223" i="1" l="1"/>
  <c r="Y100" i="1"/>
  <c r="AA100" i="1" s="1"/>
  <c r="AH98" i="1"/>
  <c r="AC224" i="1"/>
  <c r="AD225" i="1"/>
  <c r="I1879" i="1"/>
  <c r="N45" i="1"/>
  <c r="P45" i="1" s="1"/>
  <c r="B45" i="1" s="1"/>
  <c r="V45" i="1"/>
  <c r="G46" i="1"/>
  <c r="H46" i="1" s="1"/>
  <c r="J46" i="1"/>
  <c r="K46" i="1" s="1"/>
  <c r="L46" i="1" s="1"/>
  <c r="M46" i="1" s="1"/>
  <c r="Q45" i="1"/>
  <c r="C46" i="1" s="1"/>
  <c r="E46" i="1"/>
  <c r="F47" i="1" s="1"/>
  <c r="O46" i="1"/>
  <c r="A47" i="1"/>
  <c r="D47" i="1" s="1"/>
  <c r="AE224" i="1" l="1"/>
  <c r="Y101" i="1"/>
  <c r="AA101" i="1" s="1"/>
  <c r="AH99" i="1"/>
  <c r="AC225" i="1"/>
  <c r="AD226" i="1"/>
  <c r="I1880" i="1"/>
  <c r="A48" i="1"/>
  <c r="D48" i="1" s="1"/>
  <c r="E47" i="1"/>
  <c r="F48" i="1" s="1"/>
  <c r="G49" i="1" s="1"/>
  <c r="O47" i="1"/>
  <c r="Q46" i="1"/>
  <c r="C47" i="1" s="1"/>
  <c r="V46" i="1"/>
  <c r="G47" i="1"/>
  <c r="H47" i="1" s="1"/>
  <c r="J47" i="1"/>
  <c r="K47" i="1" s="1"/>
  <c r="L47" i="1" s="1"/>
  <c r="M47" i="1" s="1"/>
  <c r="N46" i="1"/>
  <c r="P46" i="1" s="1"/>
  <c r="B46" i="1" s="1"/>
  <c r="AE225" i="1" l="1"/>
  <c r="Y102" i="1"/>
  <c r="AA102" i="1" s="1"/>
  <c r="AH100" i="1"/>
  <c r="AC226" i="1"/>
  <c r="AD227" i="1"/>
  <c r="I1881" i="1"/>
  <c r="N47" i="1"/>
  <c r="P47" i="1" s="1"/>
  <c r="B47" i="1" s="1"/>
  <c r="E48" i="1"/>
  <c r="F49" i="1" s="1"/>
  <c r="H49" i="1" s="1"/>
  <c r="A49" i="1"/>
  <c r="D49" i="1" s="1"/>
  <c r="G48" i="1"/>
  <c r="H48" i="1" s="1"/>
  <c r="V47" i="1"/>
  <c r="J48" i="1"/>
  <c r="K48" i="1" s="1"/>
  <c r="L48" i="1" s="1"/>
  <c r="M48" i="1" s="1"/>
  <c r="Q47" i="1"/>
  <c r="C48" i="1" s="1"/>
  <c r="C49" i="1" s="1"/>
  <c r="AE226" i="1" l="1"/>
  <c r="Y103" i="1"/>
  <c r="AA103" i="1" s="1"/>
  <c r="AH101" i="1"/>
  <c r="AD228" i="1"/>
  <c r="AC227" i="1"/>
  <c r="I1882" i="1"/>
  <c r="N48" i="1"/>
  <c r="P48" i="1" s="1"/>
  <c r="O49" i="1"/>
  <c r="E49" i="1"/>
  <c r="F50" i="1" s="1"/>
  <c r="A50" i="1"/>
  <c r="D50" i="1" s="1"/>
  <c r="K49" i="1"/>
  <c r="L49" i="1" s="1"/>
  <c r="M49" i="1" s="1"/>
  <c r="AE227" i="1" l="1"/>
  <c r="Y104" i="1"/>
  <c r="AA104" i="1" s="1"/>
  <c r="AH102" i="1"/>
  <c r="AD229" i="1"/>
  <c r="AC228" i="1"/>
  <c r="I1883" i="1"/>
  <c r="N49" i="1"/>
  <c r="P49" i="1" s="1"/>
  <c r="B49" i="1" s="1"/>
  <c r="V49" i="1"/>
  <c r="Q49" i="1"/>
  <c r="C50" i="1" s="1"/>
  <c r="G50" i="1"/>
  <c r="H50" i="1" s="1"/>
  <c r="J50" i="1"/>
  <c r="K50" i="1" s="1"/>
  <c r="L50" i="1" s="1"/>
  <c r="M50" i="1" s="1"/>
  <c r="O50" i="1"/>
  <c r="E50" i="1"/>
  <c r="F51" i="1" s="1"/>
  <c r="A51" i="1"/>
  <c r="D51" i="1" s="1"/>
  <c r="V48" i="1"/>
  <c r="B48" i="1"/>
  <c r="AE228" i="1" l="1"/>
  <c r="Y105" i="1"/>
  <c r="AA105" i="1" s="1"/>
  <c r="AH103" i="1"/>
  <c r="AC229" i="1"/>
  <c r="AD230" i="1"/>
  <c r="I1884" i="1"/>
  <c r="N50" i="1"/>
  <c r="P50" i="1" s="1"/>
  <c r="B50" i="1" s="1"/>
  <c r="G51" i="1"/>
  <c r="H51" i="1" s="1"/>
  <c r="V50" i="1"/>
  <c r="Q50" i="1"/>
  <c r="C51" i="1" s="1"/>
  <c r="J51" i="1"/>
  <c r="K51" i="1" s="1"/>
  <c r="L51" i="1" s="1"/>
  <c r="M51" i="1" s="1"/>
  <c r="O51" i="1"/>
  <c r="A52" i="1"/>
  <c r="D52" i="1" s="1"/>
  <c r="E51" i="1"/>
  <c r="F52" i="1" s="1"/>
  <c r="AE229" i="1" l="1"/>
  <c r="Y106" i="1"/>
  <c r="AA106" i="1" s="1"/>
  <c r="AH104" i="1"/>
  <c r="AC230" i="1"/>
  <c r="AD231" i="1"/>
  <c r="I1885" i="1"/>
  <c r="N51" i="1"/>
  <c r="P51" i="1" s="1"/>
  <c r="B51" i="1" s="1"/>
  <c r="O52" i="1"/>
  <c r="E52" i="1"/>
  <c r="F53" i="1" s="1"/>
  <c r="A53" i="1"/>
  <c r="D53" i="1" s="1"/>
  <c r="Q51" i="1"/>
  <c r="C52" i="1" s="1"/>
  <c r="V51" i="1"/>
  <c r="J52" i="1"/>
  <c r="K52" i="1" s="1"/>
  <c r="L52" i="1" s="1"/>
  <c r="M52" i="1" s="1"/>
  <c r="G52" i="1"/>
  <c r="H52" i="1" s="1"/>
  <c r="AE230" i="1" l="1"/>
  <c r="Y107" i="1"/>
  <c r="AA107" i="1" s="1"/>
  <c r="AH105" i="1"/>
  <c r="AC231" i="1"/>
  <c r="AD232" i="1"/>
  <c r="I1886" i="1"/>
  <c r="N52" i="1"/>
  <c r="P52" i="1" s="1"/>
  <c r="B52" i="1" s="1"/>
  <c r="V52" i="1"/>
  <c r="G53" i="1"/>
  <c r="H53" i="1" s="1"/>
  <c r="Q52" i="1"/>
  <c r="C53" i="1" s="1"/>
  <c r="J53" i="1"/>
  <c r="K53" i="1" s="1"/>
  <c r="L53" i="1" s="1"/>
  <c r="M53" i="1" s="1"/>
  <c r="E53" i="1"/>
  <c r="F54" i="1" s="1"/>
  <c r="A54" i="1"/>
  <c r="D54" i="1" s="1"/>
  <c r="O53" i="1"/>
  <c r="AE231" i="1" l="1"/>
  <c r="Y108" i="1"/>
  <c r="AA108" i="1" s="1"/>
  <c r="AH106" i="1"/>
  <c r="AC232" i="1"/>
  <c r="AD233" i="1"/>
  <c r="I1887" i="1"/>
  <c r="J54" i="1"/>
  <c r="K54" i="1" s="1"/>
  <c r="L54" i="1" s="1"/>
  <c r="M54" i="1" s="1"/>
  <c r="G54" i="1"/>
  <c r="H54" i="1" s="1"/>
  <c r="V53" i="1"/>
  <c r="Q53" i="1"/>
  <c r="C54" i="1" s="1"/>
  <c r="N53" i="1"/>
  <c r="P53" i="1" s="1"/>
  <c r="B53" i="1" s="1"/>
  <c r="A55" i="1"/>
  <c r="D55" i="1" s="1"/>
  <c r="E54" i="1"/>
  <c r="F55" i="1" s="1"/>
  <c r="G56" i="1" s="1"/>
  <c r="O54" i="1"/>
  <c r="AE232" i="1" l="1"/>
  <c r="Y109" i="1"/>
  <c r="AA109" i="1" s="1"/>
  <c r="AH107" i="1"/>
  <c r="AC233" i="1"/>
  <c r="AD234" i="1"/>
  <c r="I1888" i="1"/>
  <c r="E55" i="1"/>
  <c r="F56" i="1" s="1"/>
  <c r="H56" i="1" s="1"/>
  <c r="A56" i="1"/>
  <c r="D56" i="1" s="1"/>
  <c r="V54" i="1"/>
  <c r="Q54" i="1"/>
  <c r="C55" i="1" s="1"/>
  <c r="C56" i="1" s="1"/>
  <c r="J55" i="1"/>
  <c r="K55" i="1" s="1"/>
  <c r="L55" i="1" s="1"/>
  <c r="M55" i="1" s="1"/>
  <c r="G55" i="1"/>
  <c r="H55" i="1" s="1"/>
  <c r="N54" i="1"/>
  <c r="P54" i="1" s="1"/>
  <c r="B54" i="1" s="1"/>
  <c r="AE233" i="1" l="1"/>
  <c r="Y110" i="1"/>
  <c r="AA110" i="1" s="1"/>
  <c r="AH108" i="1"/>
  <c r="AC234" i="1"/>
  <c r="AD235" i="1"/>
  <c r="I1889" i="1"/>
  <c r="K56" i="1"/>
  <c r="L56" i="1" s="1"/>
  <c r="M56" i="1" s="1"/>
  <c r="E56" i="1"/>
  <c r="F57" i="1" s="1"/>
  <c r="O56" i="1"/>
  <c r="A57" i="1"/>
  <c r="D57" i="1" s="1"/>
  <c r="N55" i="1"/>
  <c r="P55" i="1" s="1"/>
  <c r="V55" i="1" s="1"/>
  <c r="AE234" i="1" l="1"/>
  <c r="Y111" i="1"/>
  <c r="AA111" i="1" s="1"/>
  <c r="AH109" i="1"/>
  <c r="AD236" i="1"/>
  <c r="AC235" i="1"/>
  <c r="I1890" i="1"/>
  <c r="B55" i="1"/>
  <c r="N56" i="1"/>
  <c r="P56" i="1" s="1"/>
  <c r="B56" i="1" s="1"/>
  <c r="A58" i="1"/>
  <c r="D58" i="1" s="1"/>
  <c r="O57" i="1"/>
  <c r="E57" i="1"/>
  <c r="F58" i="1" s="1"/>
  <c r="J57" i="1"/>
  <c r="K57" i="1" s="1"/>
  <c r="L57" i="1" s="1"/>
  <c r="M57" i="1" s="1"/>
  <c r="V56" i="1"/>
  <c r="Q56" i="1"/>
  <c r="C57" i="1" s="1"/>
  <c r="G57" i="1"/>
  <c r="H57" i="1" s="1"/>
  <c r="AE235" i="1" l="1"/>
  <c r="Y112" i="1"/>
  <c r="AA112" i="1" s="1"/>
  <c r="AH110" i="1"/>
  <c r="AD237" i="1"/>
  <c r="AC236" i="1"/>
  <c r="I1891" i="1"/>
  <c r="N57" i="1"/>
  <c r="P57" i="1" s="1"/>
  <c r="B57" i="1" s="1"/>
  <c r="J58" i="1"/>
  <c r="K58" i="1" s="1"/>
  <c r="L58" i="1" s="1"/>
  <c r="M58" i="1" s="1"/>
  <c r="V57" i="1"/>
  <c r="G58" i="1"/>
  <c r="H58" i="1" s="1"/>
  <c r="Q57" i="1"/>
  <c r="C58" i="1" s="1"/>
  <c r="A59" i="1"/>
  <c r="D59" i="1" s="1"/>
  <c r="E58" i="1"/>
  <c r="F59" i="1" s="1"/>
  <c r="O58" i="1"/>
  <c r="AE236" i="1" l="1"/>
  <c r="Y113" i="1"/>
  <c r="AA113" i="1" s="1"/>
  <c r="AH111" i="1"/>
  <c r="AC237" i="1"/>
  <c r="AD238" i="1"/>
  <c r="I1892" i="1"/>
  <c r="A60" i="1"/>
  <c r="D60" i="1" s="1"/>
  <c r="O59" i="1"/>
  <c r="E59" i="1"/>
  <c r="F60" i="1" s="1"/>
  <c r="N58" i="1"/>
  <c r="P58" i="1" s="1"/>
  <c r="B58" i="1" s="1"/>
  <c r="Q58" i="1"/>
  <c r="C59" i="1" s="1"/>
  <c r="G59" i="1"/>
  <c r="H59" i="1" s="1"/>
  <c r="J59" i="1"/>
  <c r="K59" i="1" s="1"/>
  <c r="L59" i="1" s="1"/>
  <c r="M59" i="1" s="1"/>
  <c r="V58" i="1"/>
  <c r="AE237" i="1" l="1"/>
  <c r="Y114" i="1"/>
  <c r="AA114" i="1" s="1"/>
  <c r="AH112" i="1"/>
  <c r="AC238" i="1"/>
  <c r="AD239" i="1"/>
  <c r="I1893" i="1"/>
  <c r="N59" i="1"/>
  <c r="P59" i="1" s="1"/>
  <c r="B59" i="1" s="1"/>
  <c r="E60" i="1"/>
  <c r="F61" i="1" s="1"/>
  <c r="A61" i="1"/>
  <c r="D61" i="1" s="1"/>
  <c r="O60" i="1"/>
  <c r="G60" i="1"/>
  <c r="H60" i="1" s="1"/>
  <c r="V59" i="1"/>
  <c r="Q59" i="1"/>
  <c r="C60" i="1" s="1"/>
  <c r="J60" i="1"/>
  <c r="K60" i="1" s="1"/>
  <c r="L60" i="1" s="1"/>
  <c r="M60" i="1" s="1"/>
  <c r="AE238" i="1" l="1"/>
  <c r="Y115" i="1"/>
  <c r="AA115" i="1" s="1"/>
  <c r="AH113" i="1"/>
  <c r="AC239" i="1"/>
  <c r="AD240" i="1"/>
  <c r="I1894" i="1"/>
  <c r="J61" i="1"/>
  <c r="K61" i="1" s="1"/>
  <c r="L61" i="1" s="1"/>
  <c r="M61" i="1" s="1"/>
  <c r="V60" i="1"/>
  <c r="G61" i="1"/>
  <c r="H61" i="1" s="1"/>
  <c r="Q60" i="1"/>
  <c r="C61" i="1" s="1"/>
  <c r="N60" i="1"/>
  <c r="P60" i="1" s="1"/>
  <c r="B60" i="1" s="1"/>
  <c r="A62" i="1"/>
  <c r="D62" i="1" s="1"/>
  <c r="E61" i="1"/>
  <c r="F62" i="1" s="1"/>
  <c r="G63" i="1" s="1"/>
  <c r="O61" i="1"/>
  <c r="AE239" i="1" l="1"/>
  <c r="Y116" i="1"/>
  <c r="AA116" i="1" s="1"/>
  <c r="AH114" i="1"/>
  <c r="AC240" i="1"/>
  <c r="AD241" i="1"/>
  <c r="I1895" i="1"/>
  <c r="N61" i="1"/>
  <c r="P61" i="1" s="1"/>
  <c r="B61" i="1" s="1"/>
  <c r="A63" i="1"/>
  <c r="D63" i="1" s="1"/>
  <c r="E62" i="1"/>
  <c r="F63" i="1" s="1"/>
  <c r="H63" i="1" s="1"/>
  <c r="G62" i="1"/>
  <c r="H62" i="1" s="1"/>
  <c r="J62" i="1"/>
  <c r="K62" i="1" s="1"/>
  <c r="L62" i="1" s="1"/>
  <c r="M62" i="1" s="1"/>
  <c r="V61" i="1"/>
  <c r="Q61" i="1"/>
  <c r="C62" i="1" s="1"/>
  <c r="C63" i="1" s="1"/>
  <c r="AE240" i="1" l="1"/>
  <c r="Y117" i="1"/>
  <c r="AA117" i="1" s="1"/>
  <c r="AH115" i="1"/>
  <c r="AC241" i="1"/>
  <c r="AD242" i="1"/>
  <c r="I1896" i="1"/>
  <c r="N62" i="1"/>
  <c r="P62" i="1" s="1"/>
  <c r="O63" i="1"/>
  <c r="E63" i="1"/>
  <c r="F64" i="1" s="1"/>
  <c r="A64" i="1"/>
  <c r="D64" i="1" s="1"/>
  <c r="K63" i="1"/>
  <c r="L63" i="1" s="1"/>
  <c r="M63" i="1" s="1"/>
  <c r="AE241" i="1" l="1"/>
  <c r="Y118" i="1"/>
  <c r="AH116" i="1"/>
  <c r="AC242" i="1"/>
  <c r="AD243" i="1"/>
  <c r="I1897" i="1"/>
  <c r="N63" i="1"/>
  <c r="P63" i="1" s="1"/>
  <c r="B63" i="1" s="1"/>
  <c r="O64" i="1"/>
  <c r="A65" i="1"/>
  <c r="D65" i="1" s="1"/>
  <c r="E64" i="1"/>
  <c r="F65" i="1" s="1"/>
  <c r="Q63" i="1"/>
  <c r="C64" i="1" s="1"/>
  <c r="J64" i="1"/>
  <c r="K64" i="1" s="1"/>
  <c r="L64" i="1" s="1"/>
  <c r="M64" i="1" s="1"/>
  <c r="V63" i="1"/>
  <c r="G64" i="1"/>
  <c r="H64" i="1" s="1"/>
  <c r="V62" i="1"/>
  <c r="B62" i="1"/>
  <c r="AH117" i="1" l="1"/>
  <c r="AA118" i="1"/>
  <c r="AE242" i="1"/>
  <c r="Y119" i="1"/>
  <c r="AA119" i="1" s="1"/>
  <c r="AD244" i="1"/>
  <c r="AC243" i="1"/>
  <c r="I1898" i="1"/>
  <c r="N64" i="1"/>
  <c r="P64" i="1" s="1"/>
  <c r="B64" i="1" s="1"/>
  <c r="Q64" i="1"/>
  <c r="C65" i="1" s="1"/>
  <c r="V64" i="1"/>
  <c r="J65" i="1"/>
  <c r="K65" i="1" s="1"/>
  <c r="L65" i="1" s="1"/>
  <c r="M65" i="1" s="1"/>
  <c r="G65" i="1"/>
  <c r="H65" i="1" s="1"/>
  <c r="A66" i="1"/>
  <c r="D66" i="1" s="1"/>
  <c r="E65" i="1"/>
  <c r="F66" i="1" s="1"/>
  <c r="O65" i="1"/>
  <c r="AE243" i="1" l="1"/>
  <c r="Y120" i="1"/>
  <c r="AH118" i="1"/>
  <c r="AD245" i="1"/>
  <c r="AC244" i="1"/>
  <c r="I1899" i="1"/>
  <c r="Q65" i="1"/>
  <c r="C66" i="1" s="1"/>
  <c r="V65" i="1"/>
  <c r="J66" i="1"/>
  <c r="K66" i="1" s="1"/>
  <c r="L66" i="1" s="1"/>
  <c r="M66" i="1" s="1"/>
  <c r="N65" i="1"/>
  <c r="P65" i="1" s="1"/>
  <c r="B65" i="1" s="1"/>
  <c r="G66" i="1"/>
  <c r="H66" i="1" s="1"/>
  <c r="A67" i="1"/>
  <c r="D67" i="1" s="1"/>
  <c r="E66" i="1"/>
  <c r="F67" i="1" s="1"/>
  <c r="O66" i="1"/>
  <c r="AE244" i="1" l="1"/>
  <c r="Y121" i="1"/>
  <c r="AA121" i="1" s="1"/>
  <c r="AH119" i="1"/>
  <c r="AA120" i="1"/>
  <c r="AC245" i="1"/>
  <c r="AD246" i="1"/>
  <c r="I1900" i="1"/>
  <c r="E67" i="1"/>
  <c r="F68" i="1" s="1"/>
  <c r="O67" i="1"/>
  <c r="A68" i="1"/>
  <c r="D68" i="1" s="1"/>
  <c r="N66" i="1"/>
  <c r="P66" i="1" s="1"/>
  <c r="B66" i="1" s="1"/>
  <c r="G67" i="1"/>
  <c r="H67" i="1" s="1"/>
  <c r="J67" i="1"/>
  <c r="K67" i="1" s="1"/>
  <c r="L67" i="1" s="1"/>
  <c r="M67" i="1" s="1"/>
  <c r="Q66" i="1"/>
  <c r="C67" i="1" s="1"/>
  <c r="V66" i="1"/>
  <c r="AE245" i="1" l="1"/>
  <c r="Y122" i="1"/>
  <c r="AA122" i="1" s="1"/>
  <c r="AH120" i="1"/>
  <c r="AC246" i="1"/>
  <c r="AD247" i="1"/>
  <c r="I1901" i="1"/>
  <c r="E68" i="1"/>
  <c r="F69" i="1" s="1"/>
  <c r="G70" i="1" s="1"/>
  <c r="A69" i="1"/>
  <c r="D69" i="1" s="1"/>
  <c r="O68" i="1"/>
  <c r="N67" i="1"/>
  <c r="P67" i="1" s="1"/>
  <c r="B67" i="1" s="1"/>
  <c r="G68" i="1"/>
  <c r="H68" i="1" s="1"/>
  <c r="Q67" i="1"/>
  <c r="C68" i="1" s="1"/>
  <c r="J68" i="1"/>
  <c r="K68" i="1" s="1"/>
  <c r="L68" i="1" s="1"/>
  <c r="M68" i="1" s="1"/>
  <c r="V67" i="1"/>
  <c r="AE246" i="1" l="1"/>
  <c r="Y123" i="1"/>
  <c r="AH122" i="1" s="1"/>
  <c r="AH121" i="1"/>
  <c r="AC247" i="1"/>
  <c r="AE247" i="1" s="1"/>
  <c r="AD248" i="1"/>
  <c r="I1902" i="1"/>
  <c r="N68" i="1"/>
  <c r="P68" i="1" s="1"/>
  <c r="B68" i="1" s="1"/>
  <c r="J69" i="1"/>
  <c r="K69" i="1" s="1"/>
  <c r="L69" i="1" s="1"/>
  <c r="M69" i="1" s="1"/>
  <c r="V68" i="1"/>
  <c r="Q68" i="1"/>
  <c r="C69" i="1" s="1"/>
  <c r="C70" i="1" s="1"/>
  <c r="G69" i="1"/>
  <c r="H69" i="1" s="1"/>
  <c r="A70" i="1"/>
  <c r="D70" i="1" s="1"/>
  <c r="E69" i="1"/>
  <c r="F70" i="1" s="1"/>
  <c r="H70" i="1" s="1"/>
  <c r="AA123" i="1" l="1"/>
  <c r="AC248" i="1"/>
  <c r="AE248" i="1" s="1"/>
  <c r="AD249" i="1"/>
  <c r="I1903" i="1"/>
  <c r="A71" i="1"/>
  <c r="D71" i="1" s="1"/>
  <c r="O70" i="1"/>
  <c r="E70" i="1"/>
  <c r="F71" i="1" s="1"/>
  <c r="K70" i="1"/>
  <c r="L70" i="1" s="1"/>
  <c r="M70" i="1" s="1"/>
  <c r="N69" i="1"/>
  <c r="P69" i="1" s="1"/>
  <c r="V69" i="1" s="1"/>
  <c r="AC249" i="1" l="1"/>
  <c r="AE249" i="1" s="1"/>
  <c r="AD250" i="1"/>
  <c r="I1904" i="1"/>
  <c r="B69" i="1"/>
  <c r="N70" i="1"/>
  <c r="P70" i="1" s="1"/>
  <c r="B70" i="1" s="1"/>
  <c r="V70" i="1"/>
  <c r="G71" i="1"/>
  <c r="H71" i="1" s="1"/>
  <c r="Q70" i="1"/>
  <c r="C71" i="1" s="1"/>
  <c r="J71" i="1"/>
  <c r="K71" i="1" s="1"/>
  <c r="L71" i="1" s="1"/>
  <c r="M71" i="1" s="1"/>
  <c r="O71" i="1"/>
  <c r="A72" i="1"/>
  <c r="D72" i="1" s="1"/>
  <c r="E71" i="1"/>
  <c r="F72" i="1" s="1"/>
  <c r="AC250" i="1" l="1"/>
  <c r="AE250" i="1" s="1"/>
  <c r="AD251" i="1"/>
  <c r="I1905" i="1"/>
  <c r="N71" i="1"/>
  <c r="P71" i="1" s="1"/>
  <c r="B71" i="1" s="1"/>
  <c r="O72" i="1"/>
  <c r="A73" i="1"/>
  <c r="D73" i="1" s="1"/>
  <c r="E72" i="1"/>
  <c r="F73" i="1" s="1"/>
  <c r="Q71" i="1"/>
  <c r="C72" i="1" s="1"/>
  <c r="J72" i="1"/>
  <c r="K72" i="1" s="1"/>
  <c r="L72" i="1" s="1"/>
  <c r="M72" i="1" s="1"/>
  <c r="V71" i="1"/>
  <c r="G72" i="1"/>
  <c r="H72" i="1" s="1"/>
  <c r="AD252" i="1" l="1"/>
  <c r="AC251" i="1"/>
  <c r="AE251" i="1" s="1"/>
  <c r="I1906" i="1"/>
  <c r="N72" i="1"/>
  <c r="P72" i="1" s="1"/>
  <c r="B72" i="1" s="1"/>
  <c r="A74" i="1"/>
  <c r="D74" i="1" s="1"/>
  <c r="E73" i="1"/>
  <c r="F74" i="1" s="1"/>
  <c r="O73" i="1"/>
  <c r="G73" i="1"/>
  <c r="H73" i="1" s="1"/>
  <c r="V72" i="1"/>
  <c r="Q72" i="1"/>
  <c r="C73" i="1" s="1"/>
  <c r="J73" i="1"/>
  <c r="K73" i="1" s="1"/>
  <c r="L73" i="1" s="1"/>
  <c r="M73" i="1" s="1"/>
  <c r="AC252" i="1" l="1"/>
  <c r="AE252" i="1" s="1"/>
  <c r="I1907" i="1"/>
  <c r="N73" i="1"/>
  <c r="P73" i="1" s="1"/>
  <c r="B73" i="1" s="1"/>
  <c r="E74" i="1"/>
  <c r="F75" i="1" s="1"/>
  <c r="A75" i="1"/>
  <c r="D75" i="1" s="1"/>
  <c r="O74" i="1"/>
  <c r="G74" i="1"/>
  <c r="H74" i="1" s="1"/>
  <c r="V73" i="1"/>
  <c r="Q73" i="1"/>
  <c r="C74" i="1" s="1"/>
  <c r="J74" i="1"/>
  <c r="K74" i="1" s="1"/>
  <c r="L74" i="1" s="1"/>
  <c r="M74" i="1" s="1"/>
  <c r="I1908" i="1" l="1"/>
  <c r="N74" i="1"/>
  <c r="P74" i="1" s="1"/>
  <c r="B74" i="1" s="1"/>
  <c r="J75" i="1"/>
  <c r="K75" i="1" s="1"/>
  <c r="L75" i="1" s="1"/>
  <c r="M75" i="1" s="1"/>
  <c r="G75" i="1"/>
  <c r="H75" i="1" s="1"/>
  <c r="Q74" i="1"/>
  <c r="C75" i="1" s="1"/>
  <c r="V74" i="1"/>
  <c r="E75" i="1"/>
  <c r="F76" i="1" s="1"/>
  <c r="A76" i="1"/>
  <c r="D76" i="1" s="1"/>
  <c r="O75" i="1"/>
  <c r="I1909" i="1" l="1"/>
  <c r="G77" i="1"/>
  <c r="N75" i="1"/>
  <c r="P75" i="1" s="1"/>
  <c r="B75" i="1" s="1"/>
  <c r="G76" i="1"/>
  <c r="H76" i="1" s="1"/>
  <c r="J76" i="1"/>
  <c r="K76" i="1" s="1"/>
  <c r="L76" i="1" s="1"/>
  <c r="M76" i="1" s="1"/>
  <c r="Q75" i="1"/>
  <c r="C76" i="1" s="1"/>
  <c r="C77" i="1" s="1"/>
  <c r="V75" i="1"/>
  <c r="E76" i="1"/>
  <c r="A77" i="1"/>
  <c r="D77" i="1" s="1"/>
  <c r="F77" i="1" l="1"/>
  <c r="H77" i="1" s="1"/>
  <c r="I1910" i="1"/>
  <c r="N76" i="1"/>
  <c r="P76" i="1" s="1"/>
  <c r="K77" i="1"/>
  <c r="L77" i="1" s="1"/>
  <c r="M77" i="1" s="1"/>
  <c r="A78" i="1"/>
  <c r="D78" i="1" s="1"/>
  <c r="O77" i="1"/>
  <c r="E77" i="1"/>
  <c r="F78" i="1" s="1"/>
  <c r="I1911" i="1" l="1"/>
  <c r="N77" i="1"/>
  <c r="P77" i="1" s="1"/>
  <c r="B77" i="1" s="1"/>
  <c r="V76" i="1"/>
  <c r="B76" i="1"/>
  <c r="G78" i="1"/>
  <c r="H78" i="1" s="1"/>
  <c r="J78" i="1"/>
  <c r="K78" i="1" s="1"/>
  <c r="L78" i="1" s="1"/>
  <c r="M78" i="1" s="1"/>
  <c r="V77" i="1"/>
  <c r="Q77" i="1"/>
  <c r="C78" i="1" s="1"/>
  <c r="A79" i="1"/>
  <c r="D79" i="1" s="1"/>
  <c r="O78" i="1"/>
  <c r="E78" i="1"/>
  <c r="F79" i="1" l="1"/>
  <c r="I1912" i="1"/>
  <c r="Q78" i="1"/>
  <c r="C79" i="1" s="1"/>
  <c r="G79" i="1"/>
  <c r="J79" i="1"/>
  <c r="K79" i="1" s="1"/>
  <c r="L79" i="1" s="1"/>
  <c r="M79" i="1" s="1"/>
  <c r="V78" i="1"/>
  <c r="O79" i="1"/>
  <c r="A80" i="1"/>
  <c r="D80" i="1" s="1"/>
  <c r="E79" i="1"/>
  <c r="F80" i="1" s="1"/>
  <c r="N78" i="1"/>
  <c r="P78" i="1" s="1"/>
  <c r="B78" i="1" s="1"/>
  <c r="I1913" i="1" l="1"/>
  <c r="H79" i="1"/>
  <c r="N79" i="1" s="1"/>
  <c r="P79" i="1" s="1"/>
  <c r="B79" i="1" s="1"/>
  <c r="O80" i="1"/>
  <c r="E80" i="1"/>
  <c r="F81" i="1" s="1"/>
  <c r="A81" i="1"/>
  <c r="D81" i="1" s="1"/>
  <c r="Q79" i="1"/>
  <c r="C80" i="1" s="1"/>
  <c r="J80" i="1"/>
  <c r="K80" i="1" s="1"/>
  <c r="L80" i="1" s="1"/>
  <c r="M80" i="1" s="1"/>
  <c r="G80" i="1"/>
  <c r="H80" i="1" s="1"/>
  <c r="V79" i="1"/>
  <c r="I1914" i="1" l="1"/>
  <c r="G81" i="1"/>
  <c r="H81" i="1" s="1"/>
  <c r="Q80" i="1"/>
  <c r="C81" i="1" s="1"/>
  <c r="J81" i="1"/>
  <c r="K81" i="1" s="1"/>
  <c r="L81" i="1" s="1"/>
  <c r="M81" i="1" s="1"/>
  <c r="V80" i="1"/>
  <c r="N80" i="1"/>
  <c r="P80" i="1" s="1"/>
  <c r="B80" i="1" s="1"/>
  <c r="A82" i="1"/>
  <c r="D82" i="1" s="1"/>
  <c r="O81" i="1"/>
  <c r="E81" i="1"/>
  <c r="F82" i="1" s="1"/>
  <c r="I1915" i="1" l="1"/>
  <c r="N81" i="1"/>
  <c r="P81" i="1" s="1"/>
  <c r="B81" i="1" s="1"/>
  <c r="Q81" i="1"/>
  <c r="C82" i="1" s="1"/>
  <c r="J82" i="1"/>
  <c r="K82" i="1" s="1"/>
  <c r="L82" i="1" s="1"/>
  <c r="M82" i="1" s="1"/>
  <c r="V81" i="1"/>
  <c r="G82" i="1"/>
  <c r="H82" i="1" s="1"/>
  <c r="A83" i="1"/>
  <c r="D83" i="1" s="1"/>
  <c r="E82" i="1"/>
  <c r="F83" i="1" s="1"/>
  <c r="O82" i="1"/>
  <c r="I1916" i="1" l="1"/>
  <c r="V82" i="1"/>
  <c r="J83" i="1"/>
  <c r="K83" i="1" s="1"/>
  <c r="L83" i="1" s="1"/>
  <c r="M83" i="1" s="1"/>
  <c r="G83" i="1"/>
  <c r="H83" i="1" s="1"/>
  <c r="Q82" i="1"/>
  <c r="C83" i="1" s="1"/>
  <c r="E83" i="1"/>
  <c r="F84" i="1" s="1"/>
  <c r="A84" i="1"/>
  <c r="D84" i="1" s="1"/>
  <c r="O83" i="1"/>
  <c r="N82" i="1"/>
  <c r="P82" i="1" s="1"/>
  <c r="B82" i="1" s="1"/>
  <c r="I1917" i="1" l="1"/>
  <c r="N83" i="1"/>
  <c r="P83" i="1" s="1"/>
  <c r="B83" i="1" s="1"/>
  <c r="G84" i="1"/>
  <c r="H84" i="1" s="1"/>
  <c r="V83" i="1"/>
  <c r="J84" i="1"/>
  <c r="K84" i="1" s="1"/>
  <c r="L84" i="1" s="1"/>
  <c r="M84" i="1" s="1"/>
  <c r="Q83" i="1"/>
  <c r="C84" i="1" s="1"/>
  <c r="E84" i="1"/>
  <c r="F85" i="1" s="1"/>
  <c r="G86" i="1" s="1"/>
  <c r="O84" i="1"/>
  <c r="A85" i="1"/>
  <c r="D85" i="1" s="1"/>
  <c r="I1918" i="1" l="1"/>
  <c r="V84" i="1"/>
  <c r="J85" i="1"/>
  <c r="K85" i="1" s="1"/>
  <c r="L85" i="1" s="1"/>
  <c r="M85" i="1" s="1"/>
  <c r="Q84" i="1"/>
  <c r="C85" i="1" s="1"/>
  <c r="C86" i="1" s="1"/>
  <c r="G85" i="1"/>
  <c r="H85" i="1" s="1"/>
  <c r="E85" i="1"/>
  <c r="F86" i="1" s="1"/>
  <c r="H86" i="1" s="1"/>
  <c r="A86" i="1"/>
  <c r="D86" i="1" s="1"/>
  <c r="N84" i="1"/>
  <c r="P84" i="1" s="1"/>
  <c r="B84" i="1" s="1"/>
  <c r="I1919" i="1" l="1"/>
  <c r="E86" i="1"/>
  <c r="F87" i="1" s="1"/>
  <c r="O86" i="1"/>
  <c r="A87" i="1"/>
  <c r="D87" i="1" s="1"/>
  <c r="K86" i="1"/>
  <c r="L86" i="1" s="1"/>
  <c r="M86" i="1" s="1"/>
  <c r="N85" i="1"/>
  <c r="P85" i="1" s="1"/>
  <c r="I1920" i="1" l="1"/>
  <c r="N86" i="1"/>
  <c r="P86" i="1" s="1"/>
  <c r="B86" i="1" s="1"/>
  <c r="O87" i="1"/>
  <c r="E87" i="1"/>
  <c r="F88" i="1" s="1"/>
  <c r="A88" i="1"/>
  <c r="D88" i="1" s="1"/>
  <c r="G87" i="1"/>
  <c r="H87" i="1" s="1"/>
  <c r="Q86" i="1"/>
  <c r="C87" i="1" s="1"/>
  <c r="V86" i="1"/>
  <c r="J87" i="1"/>
  <c r="K87" i="1" s="1"/>
  <c r="L87" i="1" s="1"/>
  <c r="M87" i="1" s="1"/>
  <c r="V85" i="1"/>
  <c r="B85" i="1"/>
  <c r="I1921" i="1" l="1"/>
  <c r="G88" i="1"/>
  <c r="H88" i="1" s="1"/>
  <c r="J88" i="1"/>
  <c r="K88" i="1" s="1"/>
  <c r="L88" i="1" s="1"/>
  <c r="M88" i="1" s="1"/>
  <c r="V87" i="1"/>
  <c r="Q87" i="1"/>
  <c r="C88" i="1" s="1"/>
  <c r="N87" i="1"/>
  <c r="P87" i="1" s="1"/>
  <c r="B87" i="1" s="1"/>
  <c r="O88" i="1"/>
  <c r="A89" i="1"/>
  <c r="D89" i="1" s="1"/>
  <c r="E88" i="1"/>
  <c r="F89" i="1" s="1"/>
  <c r="I1922" i="1" l="1"/>
  <c r="E89" i="1"/>
  <c r="F90" i="1" s="1"/>
  <c r="G91" i="1" s="1"/>
  <c r="A90" i="1"/>
  <c r="D90" i="1" s="1"/>
  <c r="O89" i="1"/>
  <c r="N88" i="1"/>
  <c r="P88" i="1" s="1"/>
  <c r="B88" i="1" s="1"/>
  <c r="Q88" i="1"/>
  <c r="C89" i="1" s="1"/>
  <c r="G89" i="1"/>
  <c r="H89" i="1" s="1"/>
  <c r="J89" i="1"/>
  <c r="K89" i="1" s="1"/>
  <c r="L89" i="1" s="1"/>
  <c r="M89" i="1" s="1"/>
  <c r="V88" i="1"/>
  <c r="I1923" i="1" l="1"/>
  <c r="N89" i="1"/>
  <c r="P89" i="1" s="1"/>
  <c r="B89" i="1" s="1"/>
  <c r="V89" i="1"/>
  <c r="Q89" i="1"/>
  <c r="C90" i="1" s="1"/>
  <c r="C91" i="1" s="1"/>
  <c r="G90" i="1"/>
  <c r="H90" i="1" s="1"/>
  <c r="J90" i="1"/>
  <c r="K90" i="1" s="1"/>
  <c r="L90" i="1" s="1"/>
  <c r="M90" i="1" s="1"/>
  <c r="A91" i="1"/>
  <c r="D91" i="1" s="1"/>
  <c r="E90" i="1"/>
  <c r="F91" i="1" s="1"/>
  <c r="H91" i="1" s="1"/>
  <c r="I1924" i="1" l="1"/>
  <c r="O91" i="1"/>
  <c r="A92" i="1"/>
  <c r="D92" i="1" s="1"/>
  <c r="K91" i="1"/>
  <c r="L91" i="1" s="1"/>
  <c r="M91" i="1" s="1"/>
  <c r="E91" i="1"/>
  <c r="F92" i="1" s="1"/>
  <c r="N90" i="1"/>
  <c r="P90" i="1" s="1"/>
  <c r="I1925" i="1" l="1"/>
  <c r="N91" i="1"/>
  <c r="P91" i="1" s="1"/>
  <c r="B91" i="1" s="1"/>
  <c r="V90" i="1"/>
  <c r="B90" i="1"/>
  <c r="E92" i="1"/>
  <c r="F93" i="1" s="1"/>
  <c r="A93" i="1"/>
  <c r="D93" i="1" s="1"/>
  <c r="O92" i="1"/>
  <c r="Q91" i="1"/>
  <c r="C92" i="1" s="1"/>
  <c r="V91" i="1"/>
  <c r="J92" i="1"/>
  <c r="K92" i="1" s="1"/>
  <c r="L92" i="1" s="1"/>
  <c r="M92" i="1" s="1"/>
  <c r="G92" i="1"/>
  <c r="H92" i="1" s="1"/>
  <c r="I1926" i="1" l="1"/>
  <c r="N92" i="1"/>
  <c r="P92" i="1" s="1"/>
  <c r="B92" i="1" s="1"/>
  <c r="Q92" i="1"/>
  <c r="C93" i="1" s="1"/>
  <c r="V92" i="1"/>
  <c r="J93" i="1"/>
  <c r="K93" i="1" s="1"/>
  <c r="L93" i="1" s="1"/>
  <c r="M93" i="1" s="1"/>
  <c r="G93" i="1"/>
  <c r="H93" i="1" s="1"/>
  <c r="E93" i="1"/>
  <c r="F94" i="1" s="1"/>
  <c r="O93" i="1"/>
  <c r="A94" i="1"/>
  <c r="D94" i="1" s="1"/>
  <c r="I1927" i="1" l="1"/>
  <c r="A95" i="1"/>
  <c r="D95" i="1" s="1"/>
  <c r="E94" i="1"/>
  <c r="F95" i="1" s="1"/>
  <c r="O94" i="1"/>
  <c r="Q93" i="1"/>
  <c r="C94" i="1" s="1"/>
  <c r="J94" i="1"/>
  <c r="K94" i="1" s="1"/>
  <c r="L94" i="1" s="1"/>
  <c r="M94" i="1" s="1"/>
  <c r="V93" i="1"/>
  <c r="G94" i="1"/>
  <c r="H94" i="1" s="1"/>
  <c r="N93" i="1"/>
  <c r="P93" i="1" s="1"/>
  <c r="B93" i="1" s="1"/>
  <c r="I1928" i="1" l="1"/>
  <c r="Q94" i="1"/>
  <c r="C95" i="1" s="1"/>
  <c r="J95" i="1"/>
  <c r="K95" i="1" s="1"/>
  <c r="L95" i="1" s="1"/>
  <c r="M95" i="1" s="1"/>
  <c r="V94" i="1"/>
  <c r="G95" i="1"/>
  <c r="H95" i="1" s="1"/>
  <c r="N94" i="1"/>
  <c r="P94" i="1" s="1"/>
  <c r="B94" i="1" s="1"/>
  <c r="O95" i="1"/>
  <c r="E95" i="1"/>
  <c r="F96" i="1" s="1"/>
  <c r="A96" i="1"/>
  <c r="D96" i="1" s="1"/>
  <c r="I1929" i="1" l="1"/>
  <c r="O96" i="1"/>
  <c r="E96" i="1"/>
  <c r="F97" i="1" s="1"/>
  <c r="G98" i="1" s="1"/>
  <c r="A97" i="1"/>
  <c r="D97" i="1" s="1"/>
  <c r="G96" i="1"/>
  <c r="H96" i="1" s="1"/>
  <c r="V95" i="1"/>
  <c r="J96" i="1"/>
  <c r="K96" i="1" s="1"/>
  <c r="L96" i="1" s="1"/>
  <c r="M96" i="1" s="1"/>
  <c r="Q95" i="1"/>
  <c r="C96" i="1" s="1"/>
  <c r="N95" i="1"/>
  <c r="P95" i="1" s="1"/>
  <c r="B95" i="1" s="1"/>
  <c r="I1930" i="1" l="1"/>
  <c r="E97" i="1"/>
  <c r="F98" i="1" s="1"/>
  <c r="H98" i="1" s="1"/>
  <c r="A98" i="1"/>
  <c r="D98" i="1" s="1"/>
  <c r="Q96" i="1"/>
  <c r="C97" i="1" s="1"/>
  <c r="C98" i="1" s="1"/>
  <c r="V96" i="1"/>
  <c r="G97" i="1"/>
  <c r="H97" i="1" s="1"/>
  <c r="J97" i="1"/>
  <c r="K97" i="1" s="1"/>
  <c r="L97" i="1" s="1"/>
  <c r="M97" i="1" s="1"/>
  <c r="N96" i="1"/>
  <c r="P96" i="1" s="1"/>
  <c r="B96" i="1" s="1"/>
  <c r="I1931" i="1" l="1"/>
  <c r="N97" i="1"/>
  <c r="P97" i="1" s="1"/>
  <c r="K98" i="1"/>
  <c r="L98" i="1" s="1"/>
  <c r="M98" i="1" s="1"/>
  <c r="O98" i="1"/>
  <c r="A99" i="1"/>
  <c r="D99" i="1" s="1"/>
  <c r="E98" i="1"/>
  <c r="F99" i="1" s="1"/>
  <c r="I1932" i="1" l="1"/>
  <c r="N98" i="1"/>
  <c r="P98" i="1" s="1"/>
  <c r="B98" i="1" s="1"/>
  <c r="E99" i="1"/>
  <c r="F100" i="1" s="1"/>
  <c r="A100" i="1"/>
  <c r="D100" i="1" s="1"/>
  <c r="O99" i="1"/>
  <c r="Q98" i="1"/>
  <c r="C99" i="1" s="1"/>
  <c r="V98" i="1"/>
  <c r="J99" i="1"/>
  <c r="K99" i="1" s="1"/>
  <c r="L99" i="1" s="1"/>
  <c r="M99" i="1" s="1"/>
  <c r="G99" i="1"/>
  <c r="H99" i="1" s="1"/>
  <c r="V97" i="1"/>
  <c r="B97" i="1"/>
  <c r="I1933" i="1" l="1"/>
  <c r="N99" i="1"/>
  <c r="P99" i="1" s="1"/>
  <c r="B99" i="1" s="1"/>
  <c r="O100" i="1"/>
  <c r="E100" i="1"/>
  <c r="F101" i="1" s="1"/>
  <c r="A101" i="1"/>
  <c r="D101" i="1" s="1"/>
  <c r="V99" i="1"/>
  <c r="Q99" i="1"/>
  <c r="C100" i="1" s="1"/>
  <c r="G100" i="1"/>
  <c r="H100" i="1" s="1"/>
  <c r="J100" i="1"/>
  <c r="K100" i="1" s="1"/>
  <c r="L100" i="1" s="1"/>
  <c r="M100" i="1" s="1"/>
  <c r="I1934" i="1" l="1"/>
  <c r="N100" i="1"/>
  <c r="P100" i="1" s="1"/>
  <c r="B100" i="1" s="1"/>
  <c r="Q100" i="1"/>
  <c r="C101" i="1" s="1"/>
  <c r="J101" i="1"/>
  <c r="K101" i="1" s="1"/>
  <c r="L101" i="1" s="1"/>
  <c r="M101" i="1" s="1"/>
  <c r="G101" i="1"/>
  <c r="H101" i="1" s="1"/>
  <c r="V100" i="1"/>
  <c r="O101" i="1"/>
  <c r="A102" i="1"/>
  <c r="D102" i="1" s="1"/>
  <c r="E101" i="1"/>
  <c r="F102" i="1" s="1"/>
  <c r="I1935" i="1" l="1"/>
  <c r="E102" i="1"/>
  <c r="O102" i="1"/>
  <c r="A103" i="1"/>
  <c r="D103" i="1" s="1"/>
  <c r="Q101" i="1"/>
  <c r="C102" i="1" s="1"/>
  <c r="J102" i="1"/>
  <c r="K102" i="1" s="1"/>
  <c r="L102" i="1" s="1"/>
  <c r="M102" i="1" s="1"/>
  <c r="V101" i="1"/>
  <c r="N101" i="1"/>
  <c r="P101" i="1" s="1"/>
  <c r="B101" i="1" s="1"/>
  <c r="G102" i="1"/>
  <c r="H102" i="1" s="1"/>
  <c r="I1936" i="1" l="1"/>
  <c r="F103" i="1"/>
  <c r="N102" i="1"/>
  <c r="P102" i="1" s="1"/>
  <c r="B102" i="1" s="1"/>
  <c r="O103" i="1"/>
  <c r="E103" i="1"/>
  <c r="F104" i="1" s="1"/>
  <c r="A104" i="1"/>
  <c r="D104" i="1" s="1"/>
  <c r="Q102" i="1"/>
  <c r="C103" i="1" s="1"/>
  <c r="G103" i="1"/>
  <c r="V102" i="1"/>
  <c r="J103" i="1"/>
  <c r="K103" i="1" s="1"/>
  <c r="L103" i="1" s="1"/>
  <c r="M103" i="1" s="1"/>
  <c r="I1937" i="1" l="1"/>
  <c r="G105" i="1"/>
  <c r="Q103" i="1"/>
  <c r="C104" i="1" s="1"/>
  <c r="C105" i="1" s="1"/>
  <c r="V103" i="1"/>
  <c r="J104" i="1"/>
  <c r="K104" i="1" s="1"/>
  <c r="L104" i="1" s="1"/>
  <c r="M104" i="1" s="1"/>
  <c r="G104" i="1"/>
  <c r="H104" i="1" s="1"/>
  <c r="H103" i="1"/>
  <c r="N103" i="1" s="1"/>
  <c r="P103" i="1" s="1"/>
  <c r="B103" i="1" s="1"/>
  <c r="A105" i="1"/>
  <c r="D105" i="1" s="1"/>
  <c r="E104" i="1"/>
  <c r="F105" i="1" s="1"/>
  <c r="I1938" i="1" l="1"/>
  <c r="H105" i="1"/>
  <c r="N104" i="1"/>
  <c r="P104" i="1" s="1"/>
  <c r="B104" i="1" s="1"/>
  <c r="E105" i="1"/>
  <c r="F106" i="1" s="1"/>
  <c r="K105" i="1"/>
  <c r="L105" i="1" s="1"/>
  <c r="M105" i="1" s="1"/>
  <c r="O105" i="1"/>
  <c r="A106" i="1"/>
  <c r="D106" i="1" s="1"/>
  <c r="I1939" i="1" l="1"/>
  <c r="N105" i="1"/>
  <c r="P105" i="1" s="1"/>
  <c r="B105" i="1" s="1"/>
  <c r="V104" i="1"/>
  <c r="O106" i="1"/>
  <c r="A107" i="1"/>
  <c r="D107" i="1" s="1"/>
  <c r="E106" i="1"/>
  <c r="F107" i="1" s="1"/>
  <c r="G106" i="1"/>
  <c r="H106" i="1" s="1"/>
  <c r="V105" i="1"/>
  <c r="Q105" i="1"/>
  <c r="C106" i="1" s="1"/>
  <c r="J106" i="1"/>
  <c r="K106" i="1" s="1"/>
  <c r="L106" i="1" s="1"/>
  <c r="M106" i="1" s="1"/>
  <c r="I1940" i="1" l="1"/>
  <c r="N106" i="1"/>
  <c r="P106" i="1" s="1"/>
  <c r="B106" i="1" s="1"/>
  <c r="O107" i="1"/>
  <c r="E107" i="1"/>
  <c r="F108" i="1" s="1"/>
  <c r="A108" i="1"/>
  <c r="D108" i="1" s="1"/>
  <c r="Q106" i="1"/>
  <c r="C107" i="1" s="1"/>
  <c r="G107" i="1"/>
  <c r="H107" i="1" s="1"/>
  <c r="J107" i="1"/>
  <c r="K107" i="1" s="1"/>
  <c r="L107" i="1" s="1"/>
  <c r="M107" i="1" s="1"/>
  <c r="V106" i="1"/>
  <c r="I1941" i="1" l="1"/>
  <c r="Q107" i="1"/>
  <c r="C108" i="1" s="1"/>
  <c r="V107" i="1"/>
  <c r="G108" i="1"/>
  <c r="H108" i="1" s="1"/>
  <c r="J108" i="1"/>
  <c r="K108" i="1" s="1"/>
  <c r="L108" i="1" s="1"/>
  <c r="M108" i="1" s="1"/>
  <c r="N107" i="1"/>
  <c r="P107" i="1" s="1"/>
  <c r="B107" i="1" s="1"/>
  <c r="A109" i="1"/>
  <c r="D109" i="1" s="1"/>
  <c r="O108" i="1"/>
  <c r="E108" i="1"/>
  <c r="F109" i="1" s="1"/>
  <c r="I1942" i="1" l="1"/>
  <c r="J109" i="1"/>
  <c r="K109" i="1" s="1"/>
  <c r="L109" i="1" s="1"/>
  <c r="M109" i="1" s="1"/>
  <c r="V108" i="1"/>
  <c r="G109" i="1"/>
  <c r="Q108" i="1"/>
  <c r="C109" i="1" s="1"/>
  <c r="A110" i="1"/>
  <c r="D110" i="1" s="1"/>
  <c r="O109" i="1"/>
  <c r="E109" i="1"/>
  <c r="F110" i="1" s="1"/>
  <c r="N108" i="1"/>
  <c r="P108" i="1" s="1"/>
  <c r="B108" i="1" s="1"/>
  <c r="I1943" i="1" l="1"/>
  <c r="G110" i="1"/>
  <c r="H110" i="1" s="1"/>
  <c r="E110" i="1"/>
  <c r="F111" i="1" s="1"/>
  <c r="O110" i="1"/>
  <c r="A111" i="1"/>
  <c r="D111" i="1" s="1"/>
  <c r="V109" i="1"/>
  <c r="J110" i="1"/>
  <c r="K110" i="1" s="1"/>
  <c r="L110" i="1" s="1"/>
  <c r="M110" i="1" s="1"/>
  <c r="Q109" i="1"/>
  <c r="C110" i="1" s="1"/>
  <c r="H109" i="1"/>
  <c r="N109" i="1" s="1"/>
  <c r="P109" i="1" s="1"/>
  <c r="B109" i="1" s="1"/>
  <c r="I1944" i="1" l="1"/>
  <c r="N110" i="1"/>
  <c r="P110" i="1" s="1"/>
  <c r="B110" i="1" s="1"/>
  <c r="A112" i="1"/>
  <c r="D112" i="1" s="1"/>
  <c r="O111" i="1"/>
  <c r="E111" i="1"/>
  <c r="F112" i="1" s="1"/>
  <c r="G111" i="1"/>
  <c r="H111" i="1" s="1"/>
  <c r="J111" i="1"/>
  <c r="K111" i="1" s="1"/>
  <c r="L111" i="1" s="1"/>
  <c r="M111" i="1" s="1"/>
  <c r="Q110" i="1"/>
  <c r="C111" i="1" s="1"/>
  <c r="V110" i="1"/>
  <c r="I1945" i="1" l="1"/>
  <c r="N111" i="1"/>
  <c r="P111" i="1" s="1"/>
  <c r="B111" i="1" s="1"/>
  <c r="O112" i="1"/>
  <c r="A113" i="1"/>
  <c r="D113" i="1" s="1"/>
  <c r="E112" i="1"/>
  <c r="F113" i="1" s="1"/>
  <c r="J112" i="1"/>
  <c r="K112" i="1" s="1"/>
  <c r="L112" i="1" s="1"/>
  <c r="M112" i="1" s="1"/>
  <c r="V111" i="1"/>
  <c r="Q111" i="1"/>
  <c r="C112" i="1" s="1"/>
  <c r="G112" i="1"/>
  <c r="H112" i="1" s="1"/>
  <c r="I1946" i="1" l="1"/>
  <c r="N112" i="1"/>
  <c r="P112" i="1" s="1"/>
  <c r="B112" i="1" s="1"/>
  <c r="V112" i="1"/>
  <c r="J113" i="1"/>
  <c r="K113" i="1" s="1"/>
  <c r="L113" i="1" s="1"/>
  <c r="M113" i="1" s="1"/>
  <c r="Q112" i="1"/>
  <c r="C113" i="1" s="1"/>
  <c r="G113" i="1"/>
  <c r="H113" i="1" s="1"/>
  <c r="O113" i="1"/>
  <c r="A114" i="1"/>
  <c r="D114" i="1" s="1"/>
  <c r="E113" i="1"/>
  <c r="F114" i="1" s="1"/>
  <c r="I1947" i="1" l="1"/>
  <c r="V113" i="1"/>
  <c r="J114" i="1"/>
  <c r="K114" i="1" s="1"/>
  <c r="L114" i="1" s="1"/>
  <c r="M114" i="1" s="1"/>
  <c r="G114" i="1"/>
  <c r="H114" i="1" s="1"/>
  <c r="Q113" i="1"/>
  <c r="C114" i="1" s="1"/>
  <c r="N113" i="1"/>
  <c r="P113" i="1" s="1"/>
  <c r="B113" i="1" s="1"/>
  <c r="A115" i="1"/>
  <c r="D115" i="1" s="1"/>
  <c r="E114" i="1"/>
  <c r="O114" i="1"/>
  <c r="F115" i="1" l="1"/>
  <c r="I1948" i="1"/>
  <c r="J115" i="1"/>
  <c r="K115" i="1" s="1"/>
  <c r="L115" i="1" s="1"/>
  <c r="M115" i="1" s="1"/>
  <c r="V114" i="1"/>
  <c r="G115" i="1"/>
  <c r="Q114" i="1"/>
  <c r="C115" i="1" s="1"/>
  <c r="E115" i="1"/>
  <c r="F116" i="1" s="1"/>
  <c r="O115" i="1"/>
  <c r="A116" i="1"/>
  <c r="D116" i="1" s="1"/>
  <c r="N114" i="1"/>
  <c r="P114" i="1" s="1"/>
  <c r="B114" i="1" s="1"/>
  <c r="H115" i="1" l="1"/>
  <c r="N115" i="1" s="1"/>
  <c r="P115" i="1" s="1"/>
  <c r="B115" i="1" s="1"/>
  <c r="I1949" i="1"/>
  <c r="E116" i="1"/>
  <c r="A117" i="1"/>
  <c r="D117" i="1" s="1"/>
  <c r="O116" i="1"/>
  <c r="Q115" i="1"/>
  <c r="C116" i="1" s="1"/>
  <c r="J116" i="1"/>
  <c r="K116" i="1" s="1"/>
  <c r="L116" i="1" s="1"/>
  <c r="M116" i="1" s="1"/>
  <c r="G116" i="1"/>
  <c r="H116" i="1" s="1"/>
  <c r="V115" i="1"/>
  <c r="F117" i="1" l="1"/>
  <c r="I1950" i="1"/>
  <c r="N116" i="1"/>
  <c r="P116" i="1" s="1"/>
  <c r="B116" i="1" s="1"/>
  <c r="V116" i="1"/>
  <c r="Q116" i="1"/>
  <c r="C117" i="1" s="1"/>
  <c r="J117" i="1"/>
  <c r="K117" i="1" s="1"/>
  <c r="L117" i="1" s="1"/>
  <c r="M117" i="1" s="1"/>
  <c r="G117" i="1"/>
  <c r="A118" i="1"/>
  <c r="D118" i="1" s="1"/>
  <c r="E117" i="1"/>
  <c r="F118" i="1" s="1"/>
  <c r="G119" i="1" s="1"/>
  <c r="O117" i="1"/>
  <c r="H117" i="1" l="1"/>
  <c r="N117" i="1" s="1"/>
  <c r="P117" i="1" s="1"/>
  <c r="B117" i="1" s="1"/>
  <c r="I1951" i="1"/>
  <c r="A119" i="1"/>
  <c r="D119" i="1" s="1"/>
  <c r="E118" i="1"/>
  <c r="F119" i="1" s="1"/>
  <c r="H119" i="1" s="1"/>
  <c r="G118" i="1"/>
  <c r="H118" i="1" s="1"/>
  <c r="V117" i="1"/>
  <c r="Q117" i="1"/>
  <c r="C118" i="1" s="1"/>
  <c r="C119" i="1" s="1"/>
  <c r="J118" i="1"/>
  <c r="K118" i="1" s="1"/>
  <c r="L118" i="1" s="1"/>
  <c r="M118" i="1" s="1"/>
  <c r="I1952" i="1" l="1"/>
  <c r="N118" i="1"/>
  <c r="P118" i="1" s="1"/>
  <c r="K119" i="1"/>
  <c r="L119" i="1" s="1"/>
  <c r="M119" i="1" s="1"/>
  <c r="O119" i="1"/>
  <c r="E119" i="1"/>
  <c r="F120" i="1" s="1"/>
  <c r="A120" i="1"/>
  <c r="D120" i="1" s="1"/>
  <c r="I1953" i="1" l="1"/>
  <c r="N119" i="1"/>
  <c r="P119" i="1" s="1"/>
  <c r="B119" i="1" s="1"/>
  <c r="V118" i="1"/>
  <c r="B118" i="1"/>
  <c r="O120" i="1"/>
  <c r="A121" i="1"/>
  <c r="D121" i="1" s="1"/>
  <c r="E120" i="1"/>
  <c r="F121" i="1" s="1"/>
  <c r="G120" i="1"/>
  <c r="H120" i="1" s="1"/>
  <c r="V119" i="1"/>
  <c r="Q119" i="1"/>
  <c r="C120" i="1" s="1"/>
  <c r="J120" i="1"/>
  <c r="K120" i="1" s="1"/>
  <c r="L120" i="1" s="1"/>
  <c r="M120" i="1" s="1"/>
  <c r="I1954" i="1" l="1"/>
  <c r="N120" i="1"/>
  <c r="P120" i="1" s="1"/>
  <c r="B120" i="1" s="1"/>
  <c r="V120" i="1"/>
  <c r="Q120" i="1"/>
  <c r="C121" i="1" s="1"/>
  <c r="G121" i="1"/>
  <c r="H121" i="1" s="1"/>
  <c r="J121" i="1"/>
  <c r="K121" i="1" s="1"/>
  <c r="L121" i="1" s="1"/>
  <c r="M121" i="1" s="1"/>
  <c r="O121" i="1"/>
  <c r="A122" i="1"/>
  <c r="D122" i="1" s="1"/>
  <c r="E121" i="1"/>
  <c r="F122" i="1" s="1"/>
  <c r="I1955" i="1" l="1"/>
  <c r="O122" i="1"/>
  <c r="A123" i="1"/>
  <c r="D123" i="1" s="1"/>
  <c r="E122" i="1"/>
  <c r="F123" i="1" s="1"/>
  <c r="G122" i="1"/>
  <c r="H122" i="1" s="1"/>
  <c r="J122" i="1"/>
  <c r="K122" i="1" s="1"/>
  <c r="L122" i="1" s="1"/>
  <c r="M122" i="1" s="1"/>
  <c r="Q121" i="1"/>
  <c r="C122" i="1" s="1"/>
  <c r="V121" i="1"/>
  <c r="N121" i="1"/>
  <c r="P121" i="1" s="1"/>
  <c r="B121" i="1" s="1"/>
  <c r="I1956" i="1" l="1"/>
  <c r="N122" i="1"/>
  <c r="P122" i="1" s="1"/>
  <c r="B122" i="1" s="1"/>
  <c r="E123" i="1"/>
  <c r="F124" i="1" s="1"/>
  <c r="O123" i="1"/>
  <c r="A124" i="1"/>
  <c r="D124" i="1" s="1"/>
  <c r="G123" i="1"/>
  <c r="H123" i="1" s="1"/>
  <c r="Q122" i="1"/>
  <c r="C123" i="1" s="1"/>
  <c r="J123" i="1"/>
  <c r="K123" i="1" s="1"/>
  <c r="L123" i="1" s="1"/>
  <c r="M123" i="1" s="1"/>
  <c r="V122" i="1"/>
  <c r="I1957" i="1" l="1"/>
  <c r="A125" i="1"/>
  <c r="D125" i="1" s="1"/>
  <c r="E124" i="1"/>
  <c r="F125" i="1" s="1"/>
  <c r="O124" i="1"/>
  <c r="J124" i="1"/>
  <c r="K124" i="1" s="1"/>
  <c r="L124" i="1" s="1"/>
  <c r="M124" i="1" s="1"/>
  <c r="V123" i="1"/>
  <c r="Q123" i="1"/>
  <c r="C124" i="1" s="1"/>
  <c r="N123" i="1"/>
  <c r="P123" i="1" s="1"/>
  <c r="B123" i="1" s="1"/>
  <c r="G124" i="1"/>
  <c r="H124" i="1" s="1"/>
  <c r="I1958" i="1" l="1"/>
  <c r="N124" i="1"/>
  <c r="P124" i="1" s="1"/>
  <c r="B124" i="1" s="1"/>
  <c r="A126" i="1"/>
  <c r="D126" i="1" s="1"/>
  <c r="E125" i="1"/>
  <c r="F126" i="1" s="1"/>
  <c r="G125" i="1"/>
  <c r="H125" i="1" s="1"/>
  <c r="Q124" i="1"/>
  <c r="C125" i="1" s="1"/>
  <c r="C126" i="1" s="1"/>
  <c r="V124" i="1"/>
  <c r="J125" i="1"/>
  <c r="K125" i="1" s="1"/>
  <c r="L125" i="1" s="1"/>
  <c r="M125" i="1" s="1"/>
  <c r="G126" i="1"/>
  <c r="I1959" i="1" l="1"/>
  <c r="N125" i="1"/>
  <c r="P125" i="1" s="1"/>
  <c r="V125" i="1" s="1"/>
  <c r="H126" i="1"/>
  <c r="E126" i="1"/>
  <c r="F127" i="1" s="1"/>
  <c r="O126" i="1"/>
  <c r="A127" i="1"/>
  <c r="D127" i="1" s="1"/>
  <c r="K126" i="1"/>
  <c r="L126" i="1" s="1"/>
  <c r="M126" i="1" s="1"/>
  <c r="I1960" i="1" l="1"/>
  <c r="N126" i="1"/>
  <c r="P126" i="1" s="1"/>
  <c r="B126" i="1" s="1"/>
  <c r="B125" i="1"/>
  <c r="O127" i="1"/>
  <c r="E127" i="1"/>
  <c r="F128" i="1" s="1"/>
  <c r="A128" i="1"/>
  <c r="D128" i="1" s="1"/>
  <c r="V126" i="1"/>
  <c r="J127" i="1"/>
  <c r="K127" i="1" s="1"/>
  <c r="L127" i="1" s="1"/>
  <c r="M127" i="1" s="1"/>
  <c r="Q126" i="1"/>
  <c r="C127" i="1" s="1"/>
  <c r="G127" i="1"/>
  <c r="H127" i="1" s="1"/>
  <c r="I1961" i="1" l="1"/>
  <c r="V127" i="1"/>
  <c r="G128" i="1"/>
  <c r="H128" i="1" s="1"/>
  <c r="J128" i="1"/>
  <c r="K128" i="1" s="1"/>
  <c r="L128" i="1" s="1"/>
  <c r="M128" i="1" s="1"/>
  <c r="Q127" i="1"/>
  <c r="C128" i="1" s="1"/>
  <c r="E128" i="1"/>
  <c r="F129" i="1" s="1"/>
  <c r="A129" i="1"/>
  <c r="D129" i="1" s="1"/>
  <c r="O128" i="1"/>
  <c r="N127" i="1"/>
  <c r="P127" i="1" s="1"/>
  <c r="B127" i="1" s="1"/>
  <c r="I1962" i="1" l="1"/>
  <c r="N128" i="1"/>
  <c r="P128" i="1" s="1"/>
  <c r="B128" i="1" s="1"/>
  <c r="V128" i="1"/>
  <c r="G129" i="1"/>
  <c r="H129" i="1" s="1"/>
  <c r="Q128" i="1"/>
  <c r="C129" i="1" s="1"/>
  <c r="J129" i="1"/>
  <c r="K129" i="1" s="1"/>
  <c r="L129" i="1" s="1"/>
  <c r="M129" i="1" s="1"/>
  <c r="E129" i="1"/>
  <c r="F130" i="1" s="1"/>
  <c r="O129" i="1"/>
  <c r="A130" i="1"/>
  <c r="D130" i="1" s="1"/>
  <c r="I1963" i="1" l="1"/>
  <c r="J130" i="1"/>
  <c r="K130" i="1" s="1"/>
  <c r="L130" i="1" s="1"/>
  <c r="M130" i="1" s="1"/>
  <c r="G130" i="1"/>
  <c r="H130" i="1" s="1"/>
  <c r="V129" i="1"/>
  <c r="Q129" i="1"/>
  <c r="C130" i="1" s="1"/>
  <c r="N129" i="1"/>
  <c r="P129" i="1" s="1"/>
  <c r="B129" i="1" s="1"/>
  <c r="O130" i="1"/>
  <c r="A131" i="1"/>
  <c r="D131" i="1" s="1"/>
  <c r="E130" i="1"/>
  <c r="F131" i="1" s="1"/>
  <c r="I1964" i="1" l="1"/>
  <c r="G131" i="1"/>
  <c r="H131" i="1" s="1"/>
  <c r="Q130" i="1"/>
  <c r="C131" i="1" s="1"/>
  <c r="V130" i="1"/>
  <c r="J131" i="1"/>
  <c r="K131" i="1" s="1"/>
  <c r="L131" i="1" s="1"/>
  <c r="M131" i="1" s="1"/>
  <c r="N130" i="1"/>
  <c r="P130" i="1" s="1"/>
  <c r="B130" i="1" s="1"/>
  <c r="O131" i="1"/>
  <c r="E131" i="1"/>
  <c r="F132" i="1" s="1"/>
  <c r="G133" i="1" s="1"/>
  <c r="A132" i="1"/>
  <c r="D132" i="1" s="1"/>
  <c r="I1965" i="1" l="1"/>
  <c r="N131" i="1"/>
  <c r="P131" i="1" s="1"/>
  <c r="B131" i="1" s="1"/>
  <c r="V131" i="1"/>
  <c r="J132" i="1"/>
  <c r="K132" i="1" s="1"/>
  <c r="L132" i="1" s="1"/>
  <c r="M132" i="1" s="1"/>
  <c r="G132" i="1"/>
  <c r="H132" i="1" s="1"/>
  <c r="Q131" i="1"/>
  <c r="C132" i="1" s="1"/>
  <c r="C133" i="1" s="1"/>
  <c r="A133" i="1"/>
  <c r="D133" i="1" s="1"/>
  <c r="E132" i="1"/>
  <c r="F133" i="1" s="1"/>
  <c r="H133" i="1" s="1"/>
  <c r="I1966" i="1" l="1"/>
  <c r="K133" i="1"/>
  <c r="L133" i="1" s="1"/>
  <c r="M133" i="1" s="1"/>
  <c r="E133" i="1"/>
  <c r="F134" i="1" s="1"/>
  <c r="A134" i="1"/>
  <c r="D134" i="1" s="1"/>
  <c r="O133" i="1"/>
  <c r="N132" i="1"/>
  <c r="P132" i="1" s="1"/>
  <c r="I1967" i="1" l="1"/>
  <c r="N133" i="1"/>
  <c r="P133" i="1" s="1"/>
  <c r="B133" i="1" s="1"/>
  <c r="V132" i="1"/>
  <c r="B132" i="1"/>
  <c r="Q133" i="1"/>
  <c r="C134" i="1" s="1"/>
  <c r="V133" i="1"/>
  <c r="J134" i="1"/>
  <c r="K134" i="1" s="1"/>
  <c r="L134" i="1" s="1"/>
  <c r="M134" i="1" s="1"/>
  <c r="G134" i="1"/>
  <c r="H134" i="1" s="1"/>
  <c r="E134" i="1"/>
  <c r="F135" i="1" s="1"/>
  <c r="O134" i="1"/>
  <c r="A135" i="1"/>
  <c r="D135" i="1" s="1"/>
  <c r="I1968" i="1" l="1"/>
  <c r="E135" i="1"/>
  <c r="F136" i="1" s="1"/>
  <c r="A136" i="1"/>
  <c r="D136" i="1" s="1"/>
  <c r="O135" i="1"/>
  <c r="V134" i="1"/>
  <c r="J135" i="1"/>
  <c r="K135" i="1" s="1"/>
  <c r="L135" i="1" s="1"/>
  <c r="M135" i="1" s="1"/>
  <c r="Q134" i="1"/>
  <c r="C135" i="1" s="1"/>
  <c r="G135" i="1"/>
  <c r="H135" i="1" s="1"/>
  <c r="N134" i="1"/>
  <c r="P134" i="1" s="1"/>
  <c r="B134" i="1" s="1"/>
  <c r="I1969" i="1" l="1"/>
  <c r="N135" i="1"/>
  <c r="P135" i="1" s="1"/>
  <c r="B135" i="1" s="1"/>
  <c r="G136" i="1"/>
  <c r="H136" i="1" s="1"/>
  <c r="J136" i="1"/>
  <c r="K136" i="1" s="1"/>
  <c r="L136" i="1" s="1"/>
  <c r="M136" i="1" s="1"/>
  <c r="V135" i="1"/>
  <c r="Q135" i="1"/>
  <c r="C136" i="1" s="1"/>
  <c r="E136" i="1"/>
  <c r="F137" i="1" s="1"/>
  <c r="O136" i="1"/>
  <c r="A137" i="1"/>
  <c r="D137" i="1" s="1"/>
  <c r="I1970" i="1" l="1"/>
  <c r="N136" i="1"/>
  <c r="P136" i="1" s="1"/>
  <c r="B136" i="1" s="1"/>
  <c r="G137" i="1"/>
  <c r="H137" i="1" s="1"/>
  <c r="J137" i="1"/>
  <c r="K137" i="1" s="1"/>
  <c r="L137" i="1" s="1"/>
  <c r="M137" i="1" s="1"/>
  <c r="V136" i="1"/>
  <c r="Q136" i="1"/>
  <c r="C137" i="1" s="1"/>
  <c r="O137" i="1"/>
  <c r="A138" i="1"/>
  <c r="D138" i="1" s="1"/>
  <c r="E137" i="1"/>
  <c r="F138" i="1" l="1"/>
  <c r="I1971" i="1"/>
  <c r="E138" i="1"/>
  <c r="F139" i="1" s="1"/>
  <c r="O138" i="1"/>
  <c r="A139" i="1"/>
  <c r="D139" i="1" s="1"/>
  <c r="V137" i="1"/>
  <c r="G138" i="1"/>
  <c r="J138" i="1"/>
  <c r="K138" i="1" s="1"/>
  <c r="L138" i="1" s="1"/>
  <c r="M138" i="1" s="1"/>
  <c r="Q137" i="1"/>
  <c r="C138" i="1" s="1"/>
  <c r="N137" i="1"/>
  <c r="P137" i="1" s="1"/>
  <c r="B137" i="1" s="1"/>
  <c r="H138" i="1" l="1"/>
  <c r="N138" i="1" s="1"/>
  <c r="P138" i="1" s="1"/>
  <c r="B138" i="1" s="1"/>
  <c r="I1972" i="1"/>
  <c r="E139" i="1"/>
  <c r="F140" i="1" s="1"/>
  <c r="O139" i="1"/>
  <c r="A140" i="1"/>
  <c r="D140" i="1" s="1"/>
  <c r="Q138" i="1"/>
  <c r="C139" i="1" s="1"/>
  <c r="G139" i="1"/>
  <c r="H139" i="1" s="1"/>
  <c r="V138" i="1"/>
  <c r="J139" i="1"/>
  <c r="K139" i="1" s="1"/>
  <c r="L139" i="1" s="1"/>
  <c r="M139" i="1" s="1"/>
  <c r="I1973" i="1" l="1"/>
  <c r="N139" i="1"/>
  <c r="P139" i="1" s="1"/>
  <c r="B139" i="1" s="1"/>
  <c r="V139" i="1"/>
  <c r="G140" i="1"/>
  <c r="H140" i="1" s="1"/>
  <c r="J140" i="1"/>
  <c r="K140" i="1" s="1"/>
  <c r="L140" i="1" s="1"/>
  <c r="M140" i="1" s="1"/>
  <c r="Q139" i="1"/>
  <c r="C140" i="1" s="1"/>
  <c r="O140" i="1"/>
  <c r="E140" i="1"/>
  <c r="A141" i="1"/>
  <c r="D141" i="1" s="1"/>
  <c r="I1974" i="1" l="1"/>
  <c r="F141" i="1"/>
  <c r="N140" i="1"/>
  <c r="P140" i="1" s="1"/>
  <c r="B140" i="1" s="1"/>
  <c r="O141" i="1"/>
  <c r="A142" i="1"/>
  <c r="D142" i="1" s="1"/>
  <c r="E141" i="1"/>
  <c r="F142" i="1" s="1"/>
  <c r="G141" i="1"/>
  <c r="Q140" i="1"/>
  <c r="C141" i="1" s="1"/>
  <c r="J141" i="1"/>
  <c r="K141" i="1" s="1"/>
  <c r="L141" i="1" s="1"/>
  <c r="M141" i="1" s="1"/>
  <c r="V140" i="1"/>
  <c r="H141" i="1" l="1"/>
  <c r="N141" i="1" s="1"/>
  <c r="P141" i="1" s="1"/>
  <c r="B141" i="1" s="1"/>
  <c r="I1975" i="1"/>
  <c r="E142" i="1"/>
  <c r="O142" i="1"/>
  <c r="A143" i="1"/>
  <c r="D143" i="1" s="1"/>
  <c r="G142" i="1"/>
  <c r="H142" i="1" s="1"/>
  <c r="J142" i="1"/>
  <c r="K142" i="1" s="1"/>
  <c r="L142" i="1" s="1"/>
  <c r="M142" i="1" s="1"/>
  <c r="Q141" i="1"/>
  <c r="C142" i="1" s="1"/>
  <c r="V141" i="1"/>
  <c r="I1976" i="1" l="1"/>
  <c r="F143" i="1"/>
  <c r="N142" i="1"/>
  <c r="P142" i="1" s="1"/>
  <c r="B142" i="1" s="1"/>
  <c r="V142" i="1"/>
  <c r="Q142" i="1"/>
  <c r="C143" i="1" s="1"/>
  <c r="J143" i="1"/>
  <c r="K143" i="1" s="1"/>
  <c r="L143" i="1" s="1"/>
  <c r="M143" i="1" s="1"/>
  <c r="G143" i="1"/>
  <c r="A144" i="1"/>
  <c r="D144" i="1" s="1"/>
  <c r="E143" i="1"/>
  <c r="F144" i="1" s="1"/>
  <c r="O143" i="1"/>
  <c r="H143" i="1" l="1"/>
  <c r="N143" i="1" s="1"/>
  <c r="P143" i="1" s="1"/>
  <c r="B143" i="1" s="1"/>
  <c r="I1977" i="1"/>
  <c r="E144" i="1"/>
  <c r="O144" i="1"/>
  <c r="A145" i="1"/>
  <c r="D145" i="1" s="1"/>
  <c r="Q143" i="1"/>
  <c r="C144" i="1" s="1"/>
  <c r="V143" i="1"/>
  <c r="G144" i="1"/>
  <c r="H144" i="1" s="1"/>
  <c r="J144" i="1"/>
  <c r="K144" i="1" s="1"/>
  <c r="L144" i="1" s="1"/>
  <c r="M144" i="1" s="1"/>
  <c r="I1978" i="1" l="1"/>
  <c r="F145" i="1"/>
  <c r="N144" i="1"/>
  <c r="P144" i="1" s="1"/>
  <c r="B144" i="1" s="1"/>
  <c r="E145" i="1"/>
  <c r="F146" i="1" s="1"/>
  <c r="A146" i="1"/>
  <c r="D146" i="1" s="1"/>
  <c r="O145" i="1"/>
  <c r="G145" i="1"/>
  <c r="J145" i="1"/>
  <c r="K145" i="1" s="1"/>
  <c r="L145" i="1" s="1"/>
  <c r="M145" i="1" s="1"/>
  <c r="Q144" i="1"/>
  <c r="C145" i="1" s="1"/>
  <c r="V144" i="1"/>
  <c r="H145" i="1" l="1"/>
  <c r="N145" i="1" s="1"/>
  <c r="P145" i="1" s="1"/>
  <c r="B145" i="1" s="1"/>
  <c r="I1979" i="1"/>
  <c r="G146" i="1"/>
  <c r="H146" i="1" s="1"/>
  <c r="Q145" i="1"/>
  <c r="C146" i="1" s="1"/>
  <c r="J146" i="1"/>
  <c r="K146" i="1" s="1"/>
  <c r="L146" i="1" s="1"/>
  <c r="M146" i="1" s="1"/>
  <c r="V145" i="1"/>
  <c r="O146" i="1"/>
  <c r="E146" i="1"/>
  <c r="A147" i="1"/>
  <c r="D147" i="1" s="1"/>
  <c r="F147" i="1" l="1"/>
  <c r="I1980" i="1"/>
  <c r="N146" i="1"/>
  <c r="P146" i="1" s="1"/>
  <c r="B146" i="1" s="1"/>
  <c r="J147" i="1"/>
  <c r="K147" i="1" s="1"/>
  <c r="L147" i="1" s="1"/>
  <c r="M147" i="1" s="1"/>
  <c r="V146" i="1"/>
  <c r="G147" i="1"/>
  <c r="Q146" i="1"/>
  <c r="C147" i="1" s="1"/>
  <c r="O147" i="1"/>
  <c r="E147" i="1"/>
  <c r="F148" i="1" s="1"/>
  <c r="A148" i="1"/>
  <c r="D148" i="1" s="1"/>
  <c r="H147" i="1" l="1"/>
  <c r="N147" i="1" s="1"/>
  <c r="P147" i="1" s="1"/>
  <c r="B147" i="1" s="1"/>
  <c r="I1981" i="1"/>
  <c r="O148" i="1"/>
  <c r="E148" i="1"/>
  <c r="A149" i="1"/>
  <c r="D149" i="1" s="1"/>
  <c r="V147" i="1"/>
  <c r="G148" i="1"/>
  <c r="H148" i="1" s="1"/>
  <c r="Q147" i="1"/>
  <c r="C148" i="1" s="1"/>
  <c r="J148" i="1"/>
  <c r="K148" i="1" s="1"/>
  <c r="L148" i="1" s="1"/>
  <c r="M148" i="1" s="1"/>
  <c r="I1982" i="1" l="1"/>
  <c r="F149" i="1"/>
  <c r="J149" i="1"/>
  <c r="K149" i="1" s="1"/>
  <c r="L149" i="1" s="1"/>
  <c r="M149" i="1" s="1"/>
  <c r="Q148" i="1"/>
  <c r="C149" i="1" s="1"/>
  <c r="G149" i="1"/>
  <c r="V148" i="1"/>
  <c r="N148" i="1"/>
  <c r="P148" i="1" s="1"/>
  <c r="B148" i="1" s="1"/>
  <c r="O149" i="1"/>
  <c r="A150" i="1"/>
  <c r="D150" i="1" s="1"/>
  <c r="E149" i="1"/>
  <c r="F150" i="1" s="1"/>
  <c r="H149" i="1" l="1"/>
  <c r="N149" i="1" s="1"/>
  <c r="P149" i="1" s="1"/>
  <c r="B149" i="1" s="1"/>
  <c r="I1983" i="1"/>
  <c r="G150" i="1"/>
  <c r="H150" i="1" s="1"/>
  <c r="V149" i="1"/>
  <c r="Q149" i="1"/>
  <c r="C150" i="1" s="1"/>
  <c r="J150" i="1"/>
  <c r="K150" i="1" s="1"/>
  <c r="L150" i="1" s="1"/>
  <c r="M150" i="1" s="1"/>
  <c r="O150" i="1"/>
  <c r="A151" i="1"/>
  <c r="D151" i="1" s="1"/>
  <c r="E150" i="1"/>
  <c r="F151" i="1" s="1"/>
  <c r="I1984" i="1" l="1"/>
  <c r="V150" i="1"/>
  <c r="G151" i="1"/>
  <c r="H151" i="1" s="1"/>
  <c r="Q150" i="1"/>
  <c r="C151" i="1" s="1"/>
  <c r="J151" i="1"/>
  <c r="K151" i="1" s="1"/>
  <c r="L151" i="1" s="1"/>
  <c r="M151" i="1" s="1"/>
  <c r="A152" i="1"/>
  <c r="D152" i="1" s="1"/>
  <c r="O151" i="1"/>
  <c r="E151" i="1"/>
  <c r="N150" i="1"/>
  <c r="P150" i="1" s="1"/>
  <c r="B150" i="1" s="1"/>
  <c r="F152" i="1" l="1"/>
  <c r="I1985" i="1"/>
  <c r="G152" i="1"/>
  <c r="Q151" i="1"/>
  <c r="C152" i="1" s="1"/>
  <c r="V151" i="1"/>
  <c r="J152" i="1"/>
  <c r="K152" i="1" s="1"/>
  <c r="L152" i="1" s="1"/>
  <c r="M152" i="1" s="1"/>
  <c r="A153" i="1"/>
  <c r="D153" i="1" s="1"/>
  <c r="O152" i="1"/>
  <c r="E152" i="1"/>
  <c r="F153" i="1" s="1"/>
  <c r="N151" i="1"/>
  <c r="P151" i="1" s="1"/>
  <c r="B151" i="1" s="1"/>
  <c r="H152" i="1" l="1"/>
  <c r="N152" i="1" s="1"/>
  <c r="P152" i="1" s="1"/>
  <c r="B152" i="1" s="1"/>
  <c r="I1986" i="1"/>
  <c r="A154" i="1"/>
  <c r="D154" i="1" s="1"/>
  <c r="O153" i="1"/>
  <c r="E153" i="1"/>
  <c r="F154" i="1" s="1"/>
  <c r="J153" i="1"/>
  <c r="K153" i="1" s="1"/>
  <c r="L153" i="1" s="1"/>
  <c r="M153" i="1" s="1"/>
  <c r="G153" i="1"/>
  <c r="H153" i="1" s="1"/>
  <c r="Q152" i="1"/>
  <c r="C153" i="1" s="1"/>
  <c r="V152" i="1"/>
  <c r="I1987" i="1" l="1"/>
  <c r="V153" i="1"/>
  <c r="Q153" i="1"/>
  <c r="C154" i="1" s="1"/>
  <c r="G154" i="1"/>
  <c r="H154" i="1" s="1"/>
  <c r="J154" i="1"/>
  <c r="K154" i="1" s="1"/>
  <c r="L154" i="1" s="1"/>
  <c r="M154" i="1" s="1"/>
  <c r="E154" i="1"/>
  <c r="F155" i="1" s="1"/>
  <c r="O154" i="1"/>
  <c r="A155" i="1"/>
  <c r="D155" i="1" s="1"/>
  <c r="N153" i="1"/>
  <c r="P153" i="1" s="1"/>
  <c r="B153" i="1" s="1"/>
  <c r="I1988" i="1" l="1"/>
  <c r="N154" i="1"/>
  <c r="P154" i="1" s="1"/>
  <c r="B154" i="1" s="1"/>
  <c r="E155" i="1"/>
  <c r="F156" i="1" s="1"/>
  <c r="O155" i="1"/>
  <c r="A156" i="1"/>
  <c r="D156" i="1" s="1"/>
  <c r="J155" i="1"/>
  <c r="K155" i="1" s="1"/>
  <c r="L155" i="1" s="1"/>
  <c r="M155" i="1" s="1"/>
  <c r="V154" i="1"/>
  <c r="Q154" i="1"/>
  <c r="C155" i="1" s="1"/>
  <c r="G155" i="1"/>
  <c r="H155" i="1" s="1"/>
  <c r="I1989" i="1" l="1"/>
  <c r="N155" i="1"/>
  <c r="P155" i="1" s="1"/>
  <c r="B155" i="1" s="1"/>
  <c r="O156" i="1"/>
  <c r="E156" i="1"/>
  <c r="F157" i="1" s="1"/>
  <c r="A157" i="1"/>
  <c r="D157" i="1" s="1"/>
  <c r="G156" i="1"/>
  <c r="H156" i="1" s="1"/>
  <c r="V155" i="1"/>
  <c r="Q155" i="1"/>
  <c r="C156" i="1" s="1"/>
  <c r="J156" i="1"/>
  <c r="K156" i="1" s="1"/>
  <c r="L156" i="1" s="1"/>
  <c r="M156" i="1" s="1"/>
  <c r="I1990" i="1" l="1"/>
  <c r="Q156" i="1"/>
  <c r="C157" i="1" s="1"/>
  <c r="J157" i="1"/>
  <c r="K157" i="1" s="1"/>
  <c r="L157" i="1" s="1"/>
  <c r="M157" i="1" s="1"/>
  <c r="G157" i="1"/>
  <c r="H157" i="1" s="1"/>
  <c r="V156" i="1"/>
  <c r="N156" i="1"/>
  <c r="P156" i="1" s="1"/>
  <c r="B156" i="1" s="1"/>
  <c r="E157" i="1"/>
  <c r="F158" i="1" s="1"/>
  <c r="O157" i="1"/>
  <c r="A158" i="1"/>
  <c r="D158" i="1" s="1"/>
  <c r="I1991" i="1" l="1"/>
  <c r="E158" i="1"/>
  <c r="F159" i="1" s="1"/>
  <c r="O158" i="1"/>
  <c r="A159" i="1"/>
  <c r="D159" i="1" s="1"/>
  <c r="V157" i="1"/>
  <c r="G158" i="1"/>
  <c r="H158" i="1" s="1"/>
  <c r="Q157" i="1"/>
  <c r="C158" i="1" s="1"/>
  <c r="J158" i="1"/>
  <c r="K158" i="1" s="1"/>
  <c r="L158" i="1" s="1"/>
  <c r="M158" i="1" s="1"/>
  <c r="N157" i="1"/>
  <c r="P157" i="1" s="1"/>
  <c r="B157" i="1" s="1"/>
  <c r="I1992" i="1" l="1"/>
  <c r="N158" i="1"/>
  <c r="P158" i="1" s="1"/>
  <c r="B158" i="1" s="1"/>
  <c r="E159" i="1"/>
  <c r="F160" i="1" s="1"/>
  <c r="G161" i="1" s="1"/>
  <c r="O159" i="1"/>
  <c r="A160" i="1"/>
  <c r="D160" i="1" s="1"/>
  <c r="Q158" i="1"/>
  <c r="C159" i="1" s="1"/>
  <c r="G159" i="1"/>
  <c r="H159" i="1" s="1"/>
  <c r="V158" i="1"/>
  <c r="J159" i="1"/>
  <c r="K159" i="1" s="1"/>
  <c r="L159" i="1" s="1"/>
  <c r="M159" i="1" s="1"/>
  <c r="I1993" i="1" l="1"/>
  <c r="N159" i="1"/>
  <c r="P159" i="1" s="1"/>
  <c r="B159" i="1" s="1"/>
  <c r="A161" i="1"/>
  <c r="D161" i="1" s="1"/>
  <c r="E160" i="1"/>
  <c r="F161" i="1" s="1"/>
  <c r="H161" i="1" s="1"/>
  <c r="J160" i="1"/>
  <c r="K160" i="1" s="1"/>
  <c r="L160" i="1" s="1"/>
  <c r="M160" i="1" s="1"/>
  <c r="V159" i="1"/>
  <c r="Q159" i="1"/>
  <c r="C160" i="1" s="1"/>
  <c r="C161" i="1" s="1"/>
  <c r="G160" i="1"/>
  <c r="H160" i="1" s="1"/>
  <c r="I1994" i="1" l="1"/>
  <c r="N160" i="1"/>
  <c r="P160" i="1" s="1"/>
  <c r="K161" i="1"/>
  <c r="L161" i="1" s="1"/>
  <c r="M161" i="1" s="1"/>
  <c r="E161" i="1"/>
  <c r="A162" i="1"/>
  <c r="D162" i="1" s="1"/>
  <c r="O161" i="1"/>
  <c r="F162" i="1" l="1"/>
  <c r="I1995" i="1"/>
  <c r="N161" i="1"/>
  <c r="P161" i="1" s="1"/>
  <c r="B161" i="1" s="1"/>
  <c r="E162" i="1"/>
  <c r="F163" i="1" s="1"/>
  <c r="O162" i="1"/>
  <c r="A163" i="1"/>
  <c r="D163" i="1" s="1"/>
  <c r="Q161" i="1"/>
  <c r="C162" i="1" s="1"/>
  <c r="G162" i="1"/>
  <c r="J162" i="1"/>
  <c r="K162" i="1" s="1"/>
  <c r="L162" i="1" s="1"/>
  <c r="M162" i="1" s="1"/>
  <c r="V161" i="1"/>
  <c r="V160" i="1"/>
  <c r="B160" i="1"/>
  <c r="H162" i="1" l="1"/>
  <c r="N162" i="1" s="1"/>
  <c r="P162" i="1" s="1"/>
  <c r="B162" i="1" s="1"/>
  <c r="I1996" i="1"/>
  <c r="A164" i="1"/>
  <c r="D164" i="1" s="1"/>
  <c r="O163" i="1"/>
  <c r="E163" i="1"/>
  <c r="J163" i="1"/>
  <c r="K163" i="1" s="1"/>
  <c r="L163" i="1" s="1"/>
  <c r="M163" i="1" s="1"/>
  <c r="G163" i="1"/>
  <c r="H163" i="1" s="1"/>
  <c r="Q162" i="1"/>
  <c r="C163" i="1" s="1"/>
  <c r="V162" i="1"/>
  <c r="F164" i="1" l="1"/>
  <c r="I1997" i="1"/>
  <c r="A165" i="1"/>
  <c r="D165" i="1" s="1"/>
  <c r="E164" i="1"/>
  <c r="F165" i="1" s="1"/>
  <c r="O164" i="1"/>
  <c r="N163" i="1"/>
  <c r="P163" i="1" s="1"/>
  <c r="B163" i="1" s="1"/>
  <c r="G164" i="1"/>
  <c r="J164" i="1"/>
  <c r="K164" i="1" s="1"/>
  <c r="L164" i="1" s="1"/>
  <c r="M164" i="1" s="1"/>
  <c r="V163" i="1"/>
  <c r="Q163" i="1"/>
  <c r="C164" i="1" s="1"/>
  <c r="H164" i="1" l="1"/>
  <c r="N164" i="1" s="1"/>
  <c r="P164" i="1" s="1"/>
  <c r="B164" i="1" s="1"/>
  <c r="I1998" i="1"/>
  <c r="E165" i="1"/>
  <c r="F166" i="1" s="1"/>
  <c r="A166" i="1"/>
  <c r="D166" i="1" s="1"/>
  <c r="O165" i="1"/>
  <c r="G165" i="1"/>
  <c r="H165" i="1" s="1"/>
  <c r="Q164" i="1"/>
  <c r="C165" i="1" s="1"/>
  <c r="J165" i="1"/>
  <c r="K165" i="1" s="1"/>
  <c r="L165" i="1" s="1"/>
  <c r="M165" i="1" s="1"/>
  <c r="V164" i="1"/>
  <c r="I1999" i="1" l="1"/>
  <c r="N165" i="1"/>
  <c r="P165" i="1" s="1"/>
  <c r="B165" i="1" s="1"/>
  <c r="J166" i="1"/>
  <c r="K166" i="1" s="1"/>
  <c r="L166" i="1" s="1"/>
  <c r="M166" i="1" s="1"/>
  <c r="Q165" i="1"/>
  <c r="C166" i="1" s="1"/>
  <c r="G166" i="1"/>
  <c r="H166" i="1" s="1"/>
  <c r="V165" i="1"/>
  <c r="E166" i="1"/>
  <c r="O166" i="1"/>
  <c r="A167" i="1"/>
  <c r="D167" i="1" s="1"/>
  <c r="I2000" i="1" l="1"/>
  <c r="F167" i="1"/>
  <c r="V166" i="1"/>
  <c r="Q166" i="1"/>
  <c r="C167" i="1" s="1"/>
  <c r="J167" i="1"/>
  <c r="K167" i="1" s="1"/>
  <c r="L167" i="1" s="1"/>
  <c r="M167" i="1" s="1"/>
  <c r="A168" i="1"/>
  <c r="D168" i="1" s="1"/>
  <c r="O167" i="1"/>
  <c r="E167" i="1"/>
  <c r="F168" i="1" s="1"/>
  <c r="N166" i="1"/>
  <c r="P166" i="1" s="1"/>
  <c r="B166" i="1" s="1"/>
  <c r="G167" i="1"/>
  <c r="H167" i="1" l="1"/>
  <c r="N167" i="1" s="1"/>
  <c r="P167" i="1" s="1"/>
  <c r="B167" i="1" s="1"/>
  <c r="I2001" i="1"/>
  <c r="J168" i="1"/>
  <c r="K168" i="1" s="1"/>
  <c r="L168" i="1" s="1"/>
  <c r="M168" i="1" s="1"/>
  <c r="Q167" i="1"/>
  <c r="C168" i="1" s="1"/>
  <c r="G168" i="1"/>
  <c r="H168" i="1" s="1"/>
  <c r="V167" i="1"/>
  <c r="O168" i="1"/>
  <c r="E168" i="1"/>
  <c r="F169" i="1" s="1"/>
  <c r="A169" i="1"/>
  <c r="D169" i="1" s="1"/>
  <c r="I2002" i="1" l="1"/>
  <c r="N168" i="1"/>
  <c r="P168" i="1" s="1"/>
  <c r="B168" i="1" s="1"/>
  <c r="E169" i="1"/>
  <c r="F170" i="1" s="1"/>
  <c r="A170" i="1"/>
  <c r="D170" i="1" s="1"/>
  <c r="O169" i="1"/>
  <c r="G169" i="1"/>
  <c r="H169" i="1" s="1"/>
  <c r="V168" i="1"/>
  <c r="Q168" i="1"/>
  <c r="C169" i="1" s="1"/>
  <c r="J169" i="1"/>
  <c r="K169" i="1" s="1"/>
  <c r="L169" i="1" s="1"/>
  <c r="M169" i="1" s="1"/>
  <c r="I2003" i="1" l="1"/>
  <c r="A171" i="1"/>
  <c r="D171" i="1" s="1"/>
  <c r="E170" i="1"/>
  <c r="F171" i="1" s="1"/>
  <c r="O170" i="1"/>
  <c r="N169" i="1"/>
  <c r="P169" i="1" s="1"/>
  <c r="B169" i="1" s="1"/>
  <c r="G170" i="1"/>
  <c r="H170" i="1" s="1"/>
  <c r="V169" i="1"/>
  <c r="J170" i="1"/>
  <c r="K170" i="1" s="1"/>
  <c r="L170" i="1" s="1"/>
  <c r="M170" i="1" s="1"/>
  <c r="Q169" i="1"/>
  <c r="C170" i="1" s="1"/>
  <c r="I2004" i="1" l="1"/>
  <c r="N170" i="1"/>
  <c r="P170" i="1" s="1"/>
  <c r="B170" i="1" s="1"/>
  <c r="O171" i="1"/>
  <c r="A172" i="1"/>
  <c r="D172" i="1" s="1"/>
  <c r="E171" i="1"/>
  <c r="F172" i="1" s="1"/>
  <c r="G171" i="1"/>
  <c r="H171" i="1" s="1"/>
  <c r="V170" i="1"/>
  <c r="J171" i="1"/>
  <c r="K171" i="1" s="1"/>
  <c r="L171" i="1" s="1"/>
  <c r="M171" i="1" s="1"/>
  <c r="Q170" i="1"/>
  <c r="C171" i="1" s="1"/>
  <c r="I2005" i="1" l="1"/>
  <c r="Q171" i="1"/>
  <c r="C172" i="1" s="1"/>
  <c r="V171" i="1"/>
  <c r="J172" i="1"/>
  <c r="K172" i="1" s="1"/>
  <c r="L172" i="1" s="1"/>
  <c r="M172" i="1" s="1"/>
  <c r="G172" i="1"/>
  <c r="H172" i="1" s="1"/>
  <c r="N171" i="1"/>
  <c r="P171" i="1" s="1"/>
  <c r="B171" i="1" s="1"/>
  <c r="E172" i="1"/>
  <c r="F173" i="1" s="1"/>
  <c r="O172" i="1"/>
  <c r="A173" i="1"/>
  <c r="D173" i="1" s="1"/>
  <c r="I2006" i="1" l="1"/>
  <c r="N172" i="1"/>
  <c r="P172" i="1" s="1"/>
  <c r="B172" i="1" s="1"/>
  <c r="O173" i="1"/>
  <c r="A174" i="1"/>
  <c r="D174" i="1" s="1"/>
  <c r="E173" i="1"/>
  <c r="F174" i="1" s="1"/>
  <c r="G173" i="1"/>
  <c r="H173" i="1" s="1"/>
  <c r="V172" i="1"/>
  <c r="Q172" i="1"/>
  <c r="C173" i="1" s="1"/>
  <c r="J173" i="1"/>
  <c r="K173" i="1" s="1"/>
  <c r="L173" i="1" s="1"/>
  <c r="M173" i="1" s="1"/>
  <c r="I2007" i="1" l="1"/>
  <c r="O174" i="1"/>
  <c r="A175" i="1"/>
  <c r="D175" i="1" s="1"/>
  <c r="E174" i="1"/>
  <c r="F175" i="1" s="1"/>
  <c r="V173" i="1"/>
  <c r="J174" i="1"/>
  <c r="K174" i="1" s="1"/>
  <c r="L174" i="1" s="1"/>
  <c r="M174" i="1" s="1"/>
  <c r="G174" i="1"/>
  <c r="H174" i="1" s="1"/>
  <c r="Q173" i="1"/>
  <c r="C174" i="1" s="1"/>
  <c r="N173" i="1"/>
  <c r="P173" i="1" s="1"/>
  <c r="B173" i="1" s="1"/>
  <c r="I2008" i="1" l="1"/>
  <c r="V174" i="1"/>
  <c r="G175" i="1"/>
  <c r="H175" i="1" s="1"/>
  <c r="Q174" i="1"/>
  <c r="C175" i="1" s="1"/>
  <c r="J175" i="1"/>
  <c r="K175" i="1" s="1"/>
  <c r="L175" i="1" s="1"/>
  <c r="M175" i="1" s="1"/>
  <c r="O175" i="1"/>
  <c r="A176" i="1"/>
  <c r="D176" i="1" s="1"/>
  <c r="E175" i="1"/>
  <c r="F176" i="1" s="1"/>
  <c r="N174" i="1"/>
  <c r="P174" i="1" s="1"/>
  <c r="B174" i="1" s="1"/>
  <c r="I2009" i="1" l="1"/>
  <c r="N175" i="1"/>
  <c r="P175" i="1" s="1"/>
  <c r="B175" i="1" s="1"/>
  <c r="V175" i="1"/>
  <c r="Q175" i="1"/>
  <c r="C176" i="1" s="1"/>
  <c r="G176" i="1"/>
  <c r="H176" i="1" s="1"/>
  <c r="J176" i="1"/>
  <c r="K176" i="1" s="1"/>
  <c r="L176" i="1" s="1"/>
  <c r="M176" i="1" s="1"/>
  <c r="O176" i="1"/>
  <c r="A177" i="1"/>
  <c r="D177" i="1" s="1"/>
  <c r="E176" i="1"/>
  <c r="F177" i="1" s="1"/>
  <c r="I2010" i="1" l="1"/>
  <c r="O177" i="1"/>
  <c r="A178" i="1"/>
  <c r="D178" i="1" s="1"/>
  <c r="E177" i="1"/>
  <c r="F178" i="1" s="1"/>
  <c r="G177" i="1"/>
  <c r="H177" i="1" s="1"/>
  <c r="Q176" i="1"/>
  <c r="C177" i="1" s="1"/>
  <c r="J177" i="1"/>
  <c r="K177" i="1" s="1"/>
  <c r="L177" i="1" s="1"/>
  <c r="M177" i="1" s="1"/>
  <c r="V176" i="1"/>
  <c r="N176" i="1"/>
  <c r="P176" i="1" s="1"/>
  <c r="B176" i="1" s="1"/>
  <c r="I2011" i="1" l="1"/>
  <c r="N177" i="1"/>
  <c r="P177" i="1" s="1"/>
  <c r="B177" i="1" s="1"/>
  <c r="E178" i="1"/>
  <c r="F179" i="1" s="1"/>
  <c r="O178" i="1"/>
  <c r="A179" i="1"/>
  <c r="D179" i="1" s="1"/>
  <c r="G178" i="1"/>
  <c r="H178" i="1" s="1"/>
  <c r="J178" i="1"/>
  <c r="K178" i="1" s="1"/>
  <c r="L178" i="1" s="1"/>
  <c r="M178" i="1" s="1"/>
  <c r="Q177" i="1"/>
  <c r="C178" i="1" s="1"/>
  <c r="V177" i="1"/>
  <c r="I2012" i="1" l="1"/>
  <c r="N178" i="1"/>
  <c r="P178" i="1" s="1"/>
  <c r="B178" i="1" s="1"/>
  <c r="O179" i="1"/>
  <c r="A180" i="1"/>
  <c r="D180" i="1" s="1"/>
  <c r="E179" i="1"/>
  <c r="F180" i="1" s="1"/>
  <c r="J179" i="1"/>
  <c r="K179" i="1" s="1"/>
  <c r="L179" i="1" s="1"/>
  <c r="M179" i="1" s="1"/>
  <c r="Q178" i="1"/>
  <c r="C179" i="1" s="1"/>
  <c r="G179" i="1"/>
  <c r="H179" i="1" s="1"/>
  <c r="V178" i="1"/>
  <c r="I2013" i="1" l="1"/>
  <c r="E180" i="1"/>
  <c r="F181" i="1" s="1"/>
  <c r="A181" i="1"/>
  <c r="D181" i="1" s="1"/>
  <c r="O180" i="1"/>
  <c r="G180" i="1"/>
  <c r="H180" i="1" s="1"/>
  <c r="V179" i="1"/>
  <c r="Q179" i="1"/>
  <c r="C180" i="1" s="1"/>
  <c r="J180" i="1"/>
  <c r="K180" i="1" s="1"/>
  <c r="L180" i="1" s="1"/>
  <c r="M180" i="1" s="1"/>
  <c r="N179" i="1"/>
  <c r="P179" i="1" s="1"/>
  <c r="B179" i="1" s="1"/>
  <c r="I2014" i="1" l="1"/>
  <c r="N180" i="1"/>
  <c r="P180" i="1" s="1"/>
  <c r="B180" i="1" s="1"/>
  <c r="G181" i="1"/>
  <c r="H181" i="1" s="1"/>
  <c r="V180" i="1"/>
  <c r="J181" i="1"/>
  <c r="K181" i="1" s="1"/>
  <c r="L181" i="1" s="1"/>
  <c r="M181" i="1" s="1"/>
  <c r="Q180" i="1"/>
  <c r="C181" i="1" s="1"/>
  <c r="E181" i="1"/>
  <c r="F182" i="1" s="1"/>
  <c r="A182" i="1"/>
  <c r="D182" i="1" s="1"/>
  <c r="O181" i="1"/>
  <c r="I2015" i="1" l="1"/>
  <c r="V181" i="1"/>
  <c r="Q181" i="1"/>
  <c r="C182" i="1" s="1"/>
  <c r="G182" i="1"/>
  <c r="H182" i="1" s="1"/>
  <c r="J182" i="1"/>
  <c r="K182" i="1" s="1"/>
  <c r="L182" i="1" s="1"/>
  <c r="M182" i="1" s="1"/>
  <c r="N181" i="1"/>
  <c r="P181" i="1" s="1"/>
  <c r="B181" i="1" s="1"/>
  <c r="E182" i="1"/>
  <c r="F183" i="1" s="1"/>
  <c r="O182" i="1"/>
  <c r="A183" i="1"/>
  <c r="D183" i="1" s="1"/>
  <c r="I2016" i="1" l="1"/>
  <c r="N182" i="1"/>
  <c r="P182" i="1" s="1"/>
  <c r="B182" i="1" s="1"/>
  <c r="O183" i="1"/>
  <c r="A184" i="1"/>
  <c r="D184" i="1" s="1"/>
  <c r="E183" i="1"/>
  <c r="F184" i="1" s="1"/>
  <c r="G183" i="1"/>
  <c r="H183" i="1" s="1"/>
  <c r="Q182" i="1"/>
  <c r="C183" i="1" s="1"/>
  <c r="V182" i="1"/>
  <c r="J183" i="1"/>
  <c r="K183" i="1" s="1"/>
  <c r="L183" i="1" s="1"/>
  <c r="M183" i="1" s="1"/>
  <c r="I2017" i="1" l="1"/>
  <c r="N183" i="1"/>
  <c r="P183" i="1" s="1"/>
  <c r="B183" i="1" s="1"/>
  <c r="A185" i="1"/>
  <c r="D185" i="1" s="1"/>
  <c r="O184" i="1"/>
  <c r="E184" i="1"/>
  <c r="F185" i="1" s="1"/>
  <c r="G184" i="1"/>
  <c r="H184" i="1" s="1"/>
  <c r="V183" i="1"/>
  <c r="Q183" i="1"/>
  <c r="C184" i="1" s="1"/>
  <c r="J184" i="1"/>
  <c r="K184" i="1" s="1"/>
  <c r="L184" i="1" s="1"/>
  <c r="M184" i="1" s="1"/>
  <c r="I2018" i="1" l="1"/>
  <c r="N184" i="1"/>
  <c r="P184" i="1" s="1"/>
  <c r="B184" i="1" s="1"/>
  <c r="G185" i="1"/>
  <c r="H185" i="1" s="1"/>
  <c r="J185" i="1"/>
  <c r="K185" i="1" s="1"/>
  <c r="L185" i="1" s="1"/>
  <c r="M185" i="1" s="1"/>
  <c r="Q184" i="1"/>
  <c r="C185" i="1" s="1"/>
  <c r="V184" i="1"/>
  <c r="O185" i="1"/>
  <c r="A186" i="1"/>
  <c r="D186" i="1" s="1"/>
  <c r="E185" i="1"/>
  <c r="I2019" i="1" l="1"/>
  <c r="F186" i="1"/>
  <c r="A187" i="1"/>
  <c r="D187" i="1" s="1"/>
  <c r="O186" i="1"/>
  <c r="E186" i="1"/>
  <c r="F187" i="1" s="1"/>
  <c r="N185" i="1"/>
  <c r="P185" i="1" s="1"/>
  <c r="B185" i="1" s="1"/>
  <c r="G186" i="1"/>
  <c r="J186" i="1"/>
  <c r="K186" i="1" s="1"/>
  <c r="L186" i="1" s="1"/>
  <c r="M186" i="1" s="1"/>
  <c r="V185" i="1"/>
  <c r="Q185" i="1"/>
  <c r="C186" i="1" s="1"/>
  <c r="H186" i="1" l="1"/>
  <c r="N186" i="1" s="1"/>
  <c r="P186" i="1" s="1"/>
  <c r="B186" i="1" s="1"/>
  <c r="I2020" i="1"/>
  <c r="Q186" i="1"/>
  <c r="C187" i="1" s="1"/>
  <c r="V186" i="1"/>
  <c r="J187" i="1"/>
  <c r="K187" i="1" s="1"/>
  <c r="L187" i="1" s="1"/>
  <c r="M187" i="1" s="1"/>
  <c r="G187" i="1"/>
  <c r="H187" i="1" s="1"/>
  <c r="A188" i="1"/>
  <c r="D188" i="1" s="1"/>
  <c r="O187" i="1"/>
  <c r="E187" i="1"/>
  <c r="F188" i="1" s="1"/>
  <c r="I2021" i="1" l="1"/>
  <c r="O188" i="1"/>
  <c r="A189" i="1"/>
  <c r="D189" i="1" s="1"/>
  <c r="E188" i="1"/>
  <c r="F189" i="1" s="1"/>
  <c r="N187" i="1"/>
  <c r="P187" i="1" s="1"/>
  <c r="B187" i="1" s="1"/>
  <c r="G188" i="1"/>
  <c r="H188" i="1" s="1"/>
  <c r="Q187" i="1"/>
  <c r="C188" i="1" s="1"/>
  <c r="V187" i="1"/>
  <c r="J188" i="1"/>
  <c r="K188" i="1" s="1"/>
  <c r="L188" i="1" s="1"/>
  <c r="M188" i="1" s="1"/>
  <c r="I2022" i="1" l="1"/>
  <c r="N188" i="1"/>
  <c r="P188" i="1" s="1"/>
  <c r="B188" i="1" s="1"/>
  <c r="O189" i="1"/>
  <c r="A190" i="1"/>
  <c r="D190" i="1" s="1"/>
  <c r="E189" i="1"/>
  <c r="F190" i="1" s="1"/>
  <c r="J189" i="1"/>
  <c r="K189" i="1" s="1"/>
  <c r="L189" i="1" s="1"/>
  <c r="M189" i="1" s="1"/>
  <c r="Q188" i="1"/>
  <c r="C189" i="1" s="1"/>
  <c r="V188" i="1"/>
  <c r="G189" i="1"/>
  <c r="H189" i="1" s="1"/>
  <c r="I2023" i="1" l="1"/>
  <c r="O190" i="1"/>
  <c r="A191" i="1"/>
  <c r="D191" i="1" s="1"/>
  <c r="E190" i="1"/>
  <c r="N189" i="1"/>
  <c r="P189" i="1" s="1"/>
  <c r="B189" i="1" s="1"/>
  <c r="Q189" i="1"/>
  <c r="C190" i="1" s="1"/>
  <c r="V189" i="1"/>
  <c r="G190" i="1"/>
  <c r="H190" i="1" s="1"/>
  <c r="J190" i="1"/>
  <c r="K190" i="1" s="1"/>
  <c r="L190" i="1" s="1"/>
  <c r="M190" i="1" s="1"/>
  <c r="I2024" i="1" l="1"/>
  <c r="F191" i="1"/>
  <c r="A192" i="1"/>
  <c r="D192" i="1" s="1"/>
  <c r="E191" i="1"/>
  <c r="F192" i="1" s="1"/>
  <c r="O191" i="1"/>
  <c r="N190" i="1"/>
  <c r="P190" i="1" s="1"/>
  <c r="B190" i="1" s="1"/>
  <c r="G191" i="1"/>
  <c r="J191" i="1"/>
  <c r="K191" i="1" s="1"/>
  <c r="L191" i="1" s="1"/>
  <c r="M191" i="1" s="1"/>
  <c r="Q190" i="1"/>
  <c r="C191" i="1" s="1"/>
  <c r="V190" i="1"/>
  <c r="H191" i="1" l="1"/>
  <c r="N191" i="1" s="1"/>
  <c r="P191" i="1" s="1"/>
  <c r="B191" i="1" s="1"/>
  <c r="I2025" i="1"/>
  <c r="Q191" i="1"/>
  <c r="C192" i="1" s="1"/>
  <c r="V191" i="1"/>
  <c r="G192" i="1"/>
  <c r="H192" i="1" s="1"/>
  <c r="J192" i="1"/>
  <c r="K192" i="1" s="1"/>
  <c r="L192" i="1" s="1"/>
  <c r="M192" i="1" s="1"/>
  <c r="O192" i="1"/>
  <c r="E192" i="1"/>
  <c r="F193" i="1" s="1"/>
  <c r="A193" i="1"/>
  <c r="D193" i="1" s="1"/>
  <c r="I2026" i="1" l="1"/>
  <c r="N192" i="1"/>
  <c r="P192" i="1" s="1"/>
  <c r="B192" i="1" s="1"/>
  <c r="A194" i="1"/>
  <c r="D194" i="1" s="1"/>
  <c r="O193" i="1"/>
  <c r="E193" i="1"/>
  <c r="F194" i="1" s="1"/>
  <c r="V192" i="1"/>
  <c r="Q192" i="1"/>
  <c r="C193" i="1" s="1"/>
  <c r="G193" i="1"/>
  <c r="H193" i="1" s="1"/>
  <c r="J193" i="1"/>
  <c r="K193" i="1" s="1"/>
  <c r="L193" i="1" s="1"/>
  <c r="M193" i="1" s="1"/>
  <c r="I2027" i="1" l="1"/>
  <c r="V193" i="1"/>
  <c r="G194" i="1"/>
  <c r="H194" i="1" s="1"/>
  <c r="Q193" i="1"/>
  <c r="C194" i="1" s="1"/>
  <c r="J194" i="1"/>
  <c r="K194" i="1" s="1"/>
  <c r="L194" i="1" s="1"/>
  <c r="M194" i="1" s="1"/>
  <c r="N193" i="1"/>
  <c r="P193" i="1" s="1"/>
  <c r="B193" i="1" s="1"/>
  <c r="E194" i="1"/>
  <c r="A195" i="1"/>
  <c r="D195" i="1" s="1"/>
  <c r="O194" i="1"/>
  <c r="I2028" i="1" l="1"/>
  <c r="F195" i="1"/>
  <c r="G196" i="1" s="1"/>
  <c r="N194" i="1"/>
  <c r="P194" i="1" s="1"/>
  <c r="B194" i="1" s="1"/>
  <c r="V194" i="1"/>
  <c r="G195" i="1"/>
  <c r="J195" i="1"/>
  <c r="K195" i="1" s="1"/>
  <c r="L195" i="1" s="1"/>
  <c r="M195" i="1" s="1"/>
  <c r="Q194" i="1"/>
  <c r="C195" i="1" s="1"/>
  <c r="C196" i="1" s="1"/>
  <c r="E195" i="1"/>
  <c r="F196" i="1" s="1"/>
  <c r="A196" i="1"/>
  <c r="D196" i="1" s="1"/>
  <c r="H196" i="1" l="1"/>
  <c r="H195" i="1"/>
  <c r="N195" i="1" s="1"/>
  <c r="P195" i="1" s="1"/>
  <c r="V195" i="1" s="1"/>
  <c r="I2029" i="1"/>
  <c r="E196" i="1"/>
  <c r="F197" i="1" s="1"/>
  <c r="K196" i="1"/>
  <c r="L196" i="1" s="1"/>
  <c r="M196" i="1" s="1"/>
  <c r="A197" i="1"/>
  <c r="D197" i="1" s="1"/>
  <c r="O196" i="1"/>
  <c r="I2030" i="1" l="1"/>
  <c r="N196" i="1"/>
  <c r="P196" i="1" s="1"/>
  <c r="B196" i="1" s="1"/>
  <c r="B195" i="1"/>
  <c r="A198" i="1"/>
  <c r="D198" i="1" s="1"/>
  <c r="O197" i="1"/>
  <c r="E197" i="1"/>
  <c r="F198" i="1" s="1"/>
  <c r="Q196" i="1"/>
  <c r="C197" i="1" s="1"/>
  <c r="G197" i="1"/>
  <c r="H197" i="1" s="1"/>
  <c r="J197" i="1"/>
  <c r="K197" i="1" s="1"/>
  <c r="L197" i="1" s="1"/>
  <c r="M197" i="1" s="1"/>
  <c r="V196" i="1"/>
  <c r="I2031" i="1" l="1"/>
  <c r="N197" i="1"/>
  <c r="P197" i="1" s="1"/>
  <c r="B197" i="1" s="1"/>
  <c r="G198" i="1"/>
  <c r="H198" i="1" s="1"/>
  <c r="Q197" i="1"/>
  <c r="C198" i="1" s="1"/>
  <c r="V197" i="1"/>
  <c r="J198" i="1"/>
  <c r="K198" i="1" s="1"/>
  <c r="L198" i="1" s="1"/>
  <c r="M198" i="1" s="1"/>
  <c r="O198" i="1"/>
  <c r="E198" i="1"/>
  <c r="F199" i="1" s="1"/>
  <c r="A199" i="1"/>
  <c r="D199" i="1" s="1"/>
  <c r="I2032" i="1" l="1"/>
  <c r="G199" i="1"/>
  <c r="H199" i="1" s="1"/>
  <c r="J199" i="1"/>
  <c r="K199" i="1" s="1"/>
  <c r="L199" i="1" s="1"/>
  <c r="M199" i="1" s="1"/>
  <c r="V198" i="1"/>
  <c r="Q198" i="1"/>
  <c r="C199" i="1" s="1"/>
  <c r="E199" i="1"/>
  <c r="F200" i="1" s="1"/>
  <c r="O199" i="1"/>
  <c r="A200" i="1"/>
  <c r="D200" i="1" s="1"/>
  <c r="N198" i="1"/>
  <c r="P198" i="1" s="1"/>
  <c r="B198" i="1" s="1"/>
  <c r="I2033" i="1" l="1"/>
  <c r="N199" i="1"/>
  <c r="P199" i="1" s="1"/>
  <c r="B199" i="1" s="1"/>
  <c r="E200" i="1"/>
  <c r="F201" i="1" s="1"/>
  <c r="O200" i="1"/>
  <c r="A201" i="1"/>
  <c r="D201" i="1" s="1"/>
  <c r="G200" i="1"/>
  <c r="H200" i="1" s="1"/>
  <c r="J200" i="1"/>
  <c r="K200" i="1" s="1"/>
  <c r="L200" i="1" s="1"/>
  <c r="M200" i="1" s="1"/>
  <c r="Q199" i="1"/>
  <c r="C200" i="1" s="1"/>
  <c r="V199" i="1"/>
  <c r="I2034" i="1" l="1"/>
  <c r="N200" i="1"/>
  <c r="P200" i="1" s="1"/>
  <c r="B200" i="1" s="1"/>
  <c r="E201" i="1"/>
  <c r="F202" i="1" s="1"/>
  <c r="O201" i="1"/>
  <c r="A202" i="1"/>
  <c r="D202" i="1" s="1"/>
  <c r="Q200" i="1"/>
  <c r="C201" i="1" s="1"/>
  <c r="G201" i="1"/>
  <c r="H201" i="1" s="1"/>
  <c r="J201" i="1"/>
  <c r="K201" i="1" s="1"/>
  <c r="L201" i="1" s="1"/>
  <c r="M201" i="1" s="1"/>
  <c r="V200" i="1"/>
  <c r="I2035" i="1" l="1"/>
  <c r="N201" i="1"/>
  <c r="P201" i="1" s="1"/>
  <c r="B201" i="1" s="1"/>
  <c r="A203" i="1"/>
  <c r="D203" i="1" s="1"/>
  <c r="E202" i="1"/>
  <c r="O202" i="1"/>
  <c r="J202" i="1"/>
  <c r="K202" i="1" s="1"/>
  <c r="L202" i="1" s="1"/>
  <c r="M202" i="1" s="1"/>
  <c r="Q201" i="1"/>
  <c r="C202" i="1" s="1"/>
  <c r="G202" i="1"/>
  <c r="H202" i="1" s="1"/>
  <c r="V201" i="1"/>
  <c r="F203" i="1" l="1"/>
  <c r="I2036" i="1"/>
  <c r="V202" i="1"/>
  <c r="Q202" i="1"/>
  <c r="C203" i="1" s="1"/>
  <c r="G203" i="1"/>
  <c r="J203" i="1"/>
  <c r="K203" i="1" s="1"/>
  <c r="L203" i="1" s="1"/>
  <c r="M203" i="1" s="1"/>
  <c r="A204" i="1"/>
  <c r="D204" i="1" s="1"/>
  <c r="E203" i="1"/>
  <c r="F204" i="1" s="1"/>
  <c r="O203" i="1"/>
  <c r="N202" i="1"/>
  <c r="P202" i="1" s="1"/>
  <c r="B202" i="1" s="1"/>
  <c r="H203" i="1" l="1"/>
  <c r="N203" i="1" s="1"/>
  <c r="P203" i="1" s="1"/>
  <c r="B203" i="1" s="1"/>
  <c r="I2037" i="1"/>
  <c r="E204" i="1"/>
  <c r="F205" i="1" s="1"/>
  <c r="O204" i="1"/>
  <c r="A205" i="1"/>
  <c r="D205" i="1" s="1"/>
  <c r="G204" i="1"/>
  <c r="H204" i="1" s="1"/>
  <c r="J204" i="1"/>
  <c r="K204" i="1" s="1"/>
  <c r="L204" i="1" s="1"/>
  <c r="M204" i="1" s="1"/>
  <c r="V203" i="1"/>
  <c r="Q203" i="1"/>
  <c r="C204" i="1" s="1"/>
  <c r="I2038" i="1" l="1"/>
  <c r="N204" i="1"/>
  <c r="P204" i="1" s="1"/>
  <c r="B204" i="1" s="1"/>
  <c r="A206" i="1"/>
  <c r="D206" i="1" s="1"/>
  <c r="E205" i="1"/>
  <c r="O205" i="1"/>
  <c r="G205" i="1"/>
  <c r="H205" i="1" s="1"/>
  <c r="Q204" i="1"/>
  <c r="C205" i="1" s="1"/>
  <c r="J205" i="1"/>
  <c r="K205" i="1" s="1"/>
  <c r="L205" i="1" s="1"/>
  <c r="M205" i="1" s="1"/>
  <c r="V204" i="1"/>
  <c r="I2039" i="1" l="1"/>
  <c r="F206" i="1"/>
  <c r="N205" i="1"/>
  <c r="P205" i="1" s="1"/>
  <c r="B205" i="1" s="1"/>
  <c r="G206" i="1"/>
  <c r="V205" i="1"/>
  <c r="Q205" i="1"/>
  <c r="C206" i="1" s="1"/>
  <c r="J206" i="1"/>
  <c r="K206" i="1" s="1"/>
  <c r="L206" i="1" s="1"/>
  <c r="M206" i="1" s="1"/>
  <c r="O206" i="1"/>
  <c r="A207" i="1"/>
  <c r="D207" i="1" s="1"/>
  <c r="E206" i="1"/>
  <c r="F207" i="1" s="1"/>
  <c r="H206" i="1" l="1"/>
  <c r="N206" i="1" s="1"/>
  <c r="P206" i="1" s="1"/>
  <c r="B206" i="1" s="1"/>
  <c r="I2040" i="1"/>
  <c r="J207" i="1"/>
  <c r="K207" i="1" s="1"/>
  <c r="L207" i="1" s="1"/>
  <c r="M207" i="1" s="1"/>
  <c r="V206" i="1"/>
  <c r="G207" i="1"/>
  <c r="H207" i="1" s="1"/>
  <c r="Q206" i="1"/>
  <c r="C207" i="1" s="1"/>
  <c r="O207" i="1"/>
  <c r="A208" i="1"/>
  <c r="D208" i="1" s="1"/>
  <c r="E207" i="1"/>
  <c r="F208" i="1" s="1"/>
  <c r="I2041" i="1" l="1"/>
  <c r="G208" i="1"/>
  <c r="H208" i="1" s="1"/>
  <c r="J208" i="1"/>
  <c r="K208" i="1" s="1"/>
  <c r="L208" i="1" s="1"/>
  <c r="M208" i="1" s="1"/>
  <c r="V207" i="1"/>
  <c r="Q207" i="1"/>
  <c r="C208" i="1" s="1"/>
  <c r="O208" i="1"/>
  <c r="A209" i="1"/>
  <c r="D209" i="1" s="1"/>
  <c r="E208" i="1"/>
  <c r="F209" i="1" s="1"/>
  <c r="N207" i="1"/>
  <c r="P207" i="1" s="1"/>
  <c r="B207" i="1" s="1"/>
  <c r="I2042" i="1" l="1"/>
  <c r="E209" i="1"/>
  <c r="F210" i="1" s="1"/>
  <c r="G211" i="1" s="1"/>
  <c r="O209" i="1"/>
  <c r="A210" i="1"/>
  <c r="D210" i="1" s="1"/>
  <c r="J209" i="1"/>
  <c r="K209" i="1" s="1"/>
  <c r="L209" i="1" s="1"/>
  <c r="M209" i="1" s="1"/>
  <c r="V208" i="1"/>
  <c r="G209" i="1"/>
  <c r="H209" i="1" s="1"/>
  <c r="Q208" i="1"/>
  <c r="C209" i="1" s="1"/>
  <c r="N208" i="1"/>
  <c r="P208" i="1" s="1"/>
  <c r="B208" i="1" s="1"/>
  <c r="I2043" i="1" l="1"/>
  <c r="N209" i="1"/>
  <c r="P209" i="1" s="1"/>
  <c r="B209" i="1" s="1"/>
  <c r="A211" i="1"/>
  <c r="D211" i="1" s="1"/>
  <c r="E210" i="1"/>
  <c r="F211" i="1" s="1"/>
  <c r="H211" i="1" s="1"/>
  <c r="V209" i="1"/>
  <c r="J210" i="1"/>
  <c r="K210" i="1" s="1"/>
  <c r="L210" i="1" s="1"/>
  <c r="M210" i="1" s="1"/>
  <c r="G210" i="1"/>
  <c r="H210" i="1" s="1"/>
  <c r="Q209" i="1"/>
  <c r="C210" i="1" s="1"/>
  <c r="C211" i="1" s="1"/>
  <c r="I2044" i="1" l="1"/>
  <c r="N210" i="1"/>
  <c r="P210" i="1" s="1"/>
  <c r="O211" i="1"/>
  <c r="A212" i="1"/>
  <c r="D212" i="1" s="1"/>
  <c r="K211" i="1"/>
  <c r="L211" i="1" s="1"/>
  <c r="M211" i="1" s="1"/>
  <c r="E211" i="1"/>
  <c r="F212" i="1" s="1"/>
  <c r="I2045" i="1" l="1"/>
  <c r="N211" i="1"/>
  <c r="P211" i="1" s="1"/>
  <c r="B211" i="1" s="1"/>
  <c r="A213" i="1"/>
  <c r="D213" i="1" s="1"/>
  <c r="E212" i="1"/>
  <c r="F213" i="1" s="1"/>
  <c r="O212" i="1"/>
  <c r="V210" i="1"/>
  <c r="B210" i="1"/>
  <c r="G212" i="1"/>
  <c r="H212" i="1" s="1"/>
  <c r="V211" i="1"/>
  <c r="Q211" i="1"/>
  <c r="C212" i="1" s="1"/>
  <c r="J212" i="1"/>
  <c r="K212" i="1" s="1"/>
  <c r="L212" i="1" s="1"/>
  <c r="M212" i="1" s="1"/>
  <c r="I2046" i="1" l="1"/>
  <c r="N212" i="1"/>
  <c r="P212" i="1" s="1"/>
  <c r="B212" i="1" s="1"/>
  <c r="V212" i="1"/>
  <c r="Q212" i="1"/>
  <c r="C213" i="1" s="1"/>
  <c r="J213" i="1"/>
  <c r="K213" i="1" s="1"/>
  <c r="L213" i="1" s="1"/>
  <c r="M213" i="1" s="1"/>
  <c r="G213" i="1"/>
  <c r="E213" i="1"/>
  <c r="F214" i="1" s="1"/>
  <c r="A214" i="1"/>
  <c r="D214" i="1" s="1"/>
  <c r="O213" i="1"/>
  <c r="I2047" i="1" l="1"/>
  <c r="G214" i="1"/>
  <c r="H214" i="1" s="1"/>
  <c r="Q213" i="1"/>
  <c r="C214" i="1" s="1"/>
  <c r="J214" i="1"/>
  <c r="K214" i="1" s="1"/>
  <c r="L214" i="1" s="1"/>
  <c r="M214" i="1" s="1"/>
  <c r="V213" i="1"/>
  <c r="E214" i="1"/>
  <c r="O214" i="1"/>
  <c r="A215" i="1"/>
  <c r="D215" i="1" s="1"/>
  <c r="H213" i="1"/>
  <c r="N213" i="1" s="1"/>
  <c r="P213" i="1" s="1"/>
  <c r="B213" i="1" s="1"/>
  <c r="F215" i="1" l="1"/>
  <c r="I2048" i="1"/>
  <c r="N214" i="1"/>
  <c r="P214" i="1" s="1"/>
  <c r="B214" i="1" s="1"/>
  <c r="G215" i="1"/>
  <c r="V214" i="1"/>
  <c r="Q214" i="1"/>
  <c r="C215" i="1" s="1"/>
  <c r="J215" i="1"/>
  <c r="K215" i="1" s="1"/>
  <c r="L215" i="1" s="1"/>
  <c r="M215" i="1" s="1"/>
  <c r="A216" i="1"/>
  <c r="D216" i="1" s="1"/>
  <c r="E215" i="1"/>
  <c r="F216" i="1" s="1"/>
  <c r="O215" i="1"/>
  <c r="H215" i="1" l="1"/>
  <c r="N215" i="1" s="1"/>
  <c r="P215" i="1" s="1"/>
  <c r="B215" i="1" s="1"/>
  <c r="I2049" i="1"/>
  <c r="O216" i="1"/>
  <c r="E216" i="1"/>
  <c r="A217" i="1"/>
  <c r="D217" i="1" s="1"/>
  <c r="Q215" i="1"/>
  <c r="C216" i="1" s="1"/>
  <c r="G216" i="1"/>
  <c r="H216" i="1" s="1"/>
  <c r="V215" i="1"/>
  <c r="J216" i="1"/>
  <c r="K216" i="1" s="1"/>
  <c r="L216" i="1" s="1"/>
  <c r="M216" i="1" s="1"/>
  <c r="F217" i="1" l="1"/>
  <c r="I2050" i="1"/>
  <c r="N216" i="1"/>
  <c r="P216" i="1" s="1"/>
  <c r="B216" i="1" s="1"/>
  <c r="O217" i="1"/>
  <c r="A218" i="1"/>
  <c r="D218" i="1" s="1"/>
  <c r="E217" i="1"/>
  <c r="F218" i="1" s="1"/>
  <c r="G217" i="1"/>
  <c r="V216" i="1"/>
  <c r="J217" i="1"/>
  <c r="K217" i="1" s="1"/>
  <c r="L217" i="1" s="1"/>
  <c r="M217" i="1" s="1"/>
  <c r="Q216" i="1"/>
  <c r="C217" i="1" s="1"/>
  <c r="H217" i="1" l="1"/>
  <c r="N217" i="1" s="1"/>
  <c r="P217" i="1" s="1"/>
  <c r="B217" i="1" s="1"/>
  <c r="I2051" i="1"/>
  <c r="E218" i="1"/>
  <c r="F219" i="1" s="1"/>
  <c r="O218" i="1"/>
  <c r="A219" i="1"/>
  <c r="D219" i="1" s="1"/>
  <c r="Q217" i="1"/>
  <c r="C218" i="1" s="1"/>
  <c r="J218" i="1"/>
  <c r="K218" i="1" s="1"/>
  <c r="L218" i="1" s="1"/>
  <c r="M218" i="1" s="1"/>
  <c r="V217" i="1"/>
  <c r="G218" i="1"/>
  <c r="H218" i="1" s="1"/>
  <c r="I2052" i="1" l="1"/>
  <c r="N218" i="1"/>
  <c r="P218" i="1" s="1"/>
  <c r="B218" i="1" s="1"/>
  <c r="A220" i="1"/>
  <c r="D220" i="1" s="1"/>
  <c r="E219" i="1"/>
  <c r="F220" i="1" s="1"/>
  <c r="O219" i="1"/>
  <c r="V218" i="1"/>
  <c r="G219" i="1"/>
  <c r="H219" i="1" s="1"/>
  <c r="Q218" i="1"/>
  <c r="C219" i="1" s="1"/>
  <c r="J219" i="1"/>
  <c r="K219" i="1" s="1"/>
  <c r="L219" i="1" s="1"/>
  <c r="M219" i="1" s="1"/>
  <c r="I2053" i="1" l="1"/>
  <c r="N219" i="1"/>
  <c r="P219" i="1" s="1"/>
  <c r="B219" i="1" s="1"/>
  <c r="Q219" i="1"/>
  <c r="C220" i="1" s="1"/>
  <c r="J220" i="1"/>
  <c r="K220" i="1" s="1"/>
  <c r="L220" i="1" s="1"/>
  <c r="M220" i="1" s="1"/>
  <c r="G220" i="1"/>
  <c r="H220" i="1" s="1"/>
  <c r="V219" i="1"/>
  <c r="E220" i="1"/>
  <c r="O220" i="1"/>
  <c r="A221" i="1"/>
  <c r="D221" i="1" s="1"/>
  <c r="F221" i="1" l="1"/>
  <c r="I2054" i="1"/>
  <c r="N220" i="1"/>
  <c r="P220" i="1" s="1"/>
  <c r="B220" i="1" s="1"/>
  <c r="E221" i="1"/>
  <c r="F222" i="1" s="1"/>
  <c r="O221" i="1"/>
  <c r="A222" i="1"/>
  <c r="D222" i="1" s="1"/>
  <c r="G221" i="1"/>
  <c r="J221" i="1"/>
  <c r="K221" i="1" s="1"/>
  <c r="L221" i="1" s="1"/>
  <c r="M221" i="1" s="1"/>
  <c r="V220" i="1"/>
  <c r="Q220" i="1"/>
  <c r="C221" i="1" s="1"/>
  <c r="I2055" i="1" l="1"/>
  <c r="H221" i="1"/>
  <c r="N221" i="1" s="1"/>
  <c r="P221" i="1" s="1"/>
  <c r="B221" i="1" s="1"/>
  <c r="A223" i="1"/>
  <c r="D223" i="1" s="1"/>
  <c r="E222" i="1"/>
  <c r="F223" i="1" s="1"/>
  <c r="O222" i="1"/>
  <c r="G222" i="1"/>
  <c r="H222" i="1" s="1"/>
  <c r="J222" i="1"/>
  <c r="K222" i="1" s="1"/>
  <c r="L222" i="1" s="1"/>
  <c r="M222" i="1" s="1"/>
  <c r="Q221" i="1"/>
  <c r="C222" i="1" s="1"/>
  <c r="V221" i="1"/>
  <c r="I2056" i="1" l="1"/>
  <c r="N222" i="1"/>
  <c r="P222" i="1" s="1"/>
  <c r="B222" i="1" s="1"/>
  <c r="G223" i="1"/>
  <c r="H223" i="1" s="1"/>
  <c r="V222" i="1"/>
  <c r="Q222" i="1"/>
  <c r="C223" i="1" s="1"/>
  <c r="J223" i="1"/>
  <c r="K223" i="1" s="1"/>
  <c r="L223" i="1" s="1"/>
  <c r="M223" i="1" s="1"/>
  <c r="E223" i="1"/>
  <c r="F224" i="1" s="1"/>
  <c r="A224" i="1"/>
  <c r="D224" i="1" s="1"/>
  <c r="O223" i="1"/>
  <c r="I2057" i="1" l="1"/>
  <c r="N223" i="1"/>
  <c r="P223" i="1" s="1"/>
  <c r="B223" i="1" s="1"/>
  <c r="G224" i="1"/>
  <c r="H224" i="1" s="1"/>
  <c r="Q223" i="1"/>
  <c r="C224" i="1" s="1"/>
  <c r="V223" i="1"/>
  <c r="J224" i="1"/>
  <c r="K224" i="1" s="1"/>
  <c r="L224" i="1" s="1"/>
  <c r="M224" i="1" s="1"/>
  <c r="E224" i="1"/>
  <c r="F225" i="1" s="1"/>
  <c r="A225" i="1"/>
  <c r="D225" i="1" s="1"/>
  <c r="O224" i="1"/>
  <c r="I2058" i="1" l="1"/>
  <c r="N224" i="1"/>
  <c r="P224" i="1" s="1"/>
  <c r="B224" i="1" s="1"/>
  <c r="G225" i="1"/>
  <c r="H225" i="1" s="1"/>
  <c r="V224" i="1"/>
  <c r="Q224" i="1"/>
  <c r="C225" i="1" s="1"/>
  <c r="J225" i="1"/>
  <c r="K225" i="1" s="1"/>
  <c r="L225" i="1" s="1"/>
  <c r="M225" i="1" s="1"/>
  <c r="E225" i="1"/>
  <c r="F226" i="1" s="1"/>
  <c r="O225" i="1"/>
  <c r="A226" i="1"/>
  <c r="D226" i="1" s="1"/>
  <c r="I2059" i="1" l="1"/>
  <c r="E226" i="1"/>
  <c r="O226" i="1"/>
  <c r="A227" i="1"/>
  <c r="D227" i="1" s="1"/>
  <c r="N225" i="1"/>
  <c r="P225" i="1" s="1"/>
  <c r="B225" i="1" s="1"/>
  <c r="J226" i="1"/>
  <c r="K226" i="1" s="1"/>
  <c r="L226" i="1" s="1"/>
  <c r="M226" i="1" s="1"/>
  <c r="V225" i="1"/>
  <c r="G226" i="1"/>
  <c r="H226" i="1" s="1"/>
  <c r="Q225" i="1"/>
  <c r="C226" i="1" s="1"/>
  <c r="F227" i="1" l="1"/>
  <c r="I2060" i="1"/>
  <c r="N226" i="1"/>
  <c r="P226" i="1" s="1"/>
  <c r="B226" i="1" s="1"/>
  <c r="A228" i="1"/>
  <c r="D228" i="1" s="1"/>
  <c r="E227" i="1"/>
  <c r="F228" i="1" s="1"/>
  <c r="O227" i="1"/>
  <c r="G227" i="1"/>
  <c r="J227" i="1"/>
  <c r="K227" i="1" s="1"/>
  <c r="L227" i="1" s="1"/>
  <c r="M227" i="1" s="1"/>
  <c r="Q226" i="1"/>
  <c r="C227" i="1" s="1"/>
  <c r="V226" i="1"/>
  <c r="H227" i="1" l="1"/>
  <c r="N227" i="1" s="1"/>
  <c r="P227" i="1" s="1"/>
  <c r="B227" i="1" s="1"/>
  <c r="I2061" i="1"/>
  <c r="V227" i="1"/>
  <c r="J228" i="1"/>
  <c r="K228" i="1" s="1"/>
  <c r="L228" i="1" s="1"/>
  <c r="M228" i="1" s="1"/>
  <c r="G228" i="1"/>
  <c r="H228" i="1" s="1"/>
  <c r="Q227" i="1"/>
  <c r="C228" i="1" s="1"/>
  <c r="O228" i="1"/>
  <c r="E228" i="1"/>
  <c r="F229" i="1" s="1"/>
  <c r="A229" i="1"/>
  <c r="D229" i="1" s="1"/>
  <c r="I2062" i="1" l="1"/>
  <c r="G229" i="1"/>
  <c r="H229" i="1" s="1"/>
  <c r="Q228" i="1"/>
  <c r="C229" i="1" s="1"/>
  <c r="V228" i="1"/>
  <c r="J229" i="1"/>
  <c r="K229" i="1" s="1"/>
  <c r="L229" i="1" s="1"/>
  <c r="M229" i="1" s="1"/>
  <c r="N228" i="1"/>
  <c r="P228" i="1" s="1"/>
  <c r="B228" i="1" s="1"/>
  <c r="A230" i="1"/>
  <c r="D230" i="1" s="1"/>
  <c r="O229" i="1"/>
  <c r="E229" i="1"/>
  <c r="F230" i="1" s="1"/>
  <c r="I2063" i="1" l="1"/>
  <c r="N229" i="1"/>
  <c r="P229" i="1" s="1"/>
  <c r="B229" i="1" s="1"/>
  <c r="G230" i="1"/>
  <c r="H230" i="1" s="1"/>
  <c r="J230" i="1"/>
  <c r="K230" i="1" s="1"/>
  <c r="L230" i="1" s="1"/>
  <c r="M230" i="1" s="1"/>
  <c r="V229" i="1"/>
  <c r="Q229" i="1"/>
  <c r="C230" i="1" s="1"/>
  <c r="O230" i="1"/>
  <c r="A231" i="1"/>
  <c r="D231" i="1" s="1"/>
  <c r="E230" i="1"/>
  <c r="F231" i="1" s="1"/>
  <c r="I2064" i="1" l="1"/>
  <c r="N230" i="1"/>
  <c r="P230" i="1" s="1"/>
  <c r="B230" i="1" s="1"/>
  <c r="V230" i="1"/>
  <c r="J231" i="1"/>
  <c r="K231" i="1" s="1"/>
  <c r="L231" i="1" s="1"/>
  <c r="M231" i="1" s="1"/>
  <c r="Q230" i="1"/>
  <c r="C231" i="1" s="1"/>
  <c r="G231" i="1"/>
  <c r="O231" i="1"/>
  <c r="A232" i="1"/>
  <c r="D232" i="1" s="1"/>
  <c r="E231" i="1"/>
  <c r="F232" i="1" s="1"/>
  <c r="I2065" i="1" l="1"/>
  <c r="Q231" i="1"/>
  <c r="C232" i="1" s="1"/>
  <c r="J232" i="1"/>
  <c r="K232" i="1" s="1"/>
  <c r="L232" i="1" s="1"/>
  <c r="M232" i="1" s="1"/>
  <c r="V231" i="1"/>
  <c r="G232" i="1"/>
  <c r="H232" i="1" s="1"/>
  <c r="A233" i="1"/>
  <c r="D233" i="1" s="1"/>
  <c r="O232" i="1"/>
  <c r="E232" i="1"/>
  <c r="F233" i="1" s="1"/>
  <c r="H231" i="1"/>
  <c r="N231" i="1" s="1"/>
  <c r="P231" i="1" s="1"/>
  <c r="B231" i="1" s="1"/>
  <c r="I2066" i="1" l="1"/>
  <c r="N232" i="1"/>
  <c r="P232" i="1" s="1"/>
  <c r="B232" i="1" s="1"/>
  <c r="A234" i="1"/>
  <c r="D234" i="1" s="1"/>
  <c r="O233" i="1"/>
  <c r="E233" i="1"/>
  <c r="G233" i="1"/>
  <c r="H233" i="1" s="1"/>
  <c r="V232" i="1"/>
  <c r="J233" i="1"/>
  <c r="K233" i="1" s="1"/>
  <c r="L233" i="1" s="1"/>
  <c r="M233" i="1" s="1"/>
  <c r="Q232" i="1"/>
  <c r="C233" i="1" s="1"/>
  <c r="F234" i="1" l="1"/>
  <c r="I2067" i="1"/>
  <c r="N233" i="1"/>
  <c r="P233" i="1" s="1"/>
  <c r="B233" i="1" s="1"/>
  <c r="Q233" i="1"/>
  <c r="C234" i="1" s="1"/>
  <c r="V233" i="1"/>
  <c r="G234" i="1"/>
  <c r="J234" i="1"/>
  <c r="K234" i="1" s="1"/>
  <c r="L234" i="1" s="1"/>
  <c r="M234" i="1" s="1"/>
  <c r="O234" i="1"/>
  <c r="E234" i="1"/>
  <c r="F235" i="1" s="1"/>
  <c r="A235" i="1"/>
  <c r="D235" i="1" s="1"/>
  <c r="H234" i="1" l="1"/>
  <c r="N234" i="1" s="1"/>
  <c r="P234" i="1" s="1"/>
  <c r="B234" i="1" s="1"/>
  <c r="I2068" i="1"/>
  <c r="O235" i="1"/>
  <c r="E235" i="1"/>
  <c r="A236" i="1"/>
  <c r="D236" i="1" s="1"/>
  <c r="J235" i="1"/>
  <c r="K235" i="1" s="1"/>
  <c r="L235" i="1" s="1"/>
  <c r="M235" i="1" s="1"/>
  <c r="G235" i="1"/>
  <c r="H235" i="1" s="1"/>
  <c r="Q234" i="1"/>
  <c r="C235" i="1" s="1"/>
  <c r="V234" i="1"/>
  <c r="F236" i="1" l="1"/>
  <c r="I2069" i="1"/>
  <c r="A237" i="1"/>
  <c r="D237" i="1" s="1"/>
  <c r="O236" i="1"/>
  <c r="E236" i="1"/>
  <c r="F237" i="1" s="1"/>
  <c r="Q235" i="1"/>
  <c r="C236" i="1" s="1"/>
  <c r="J236" i="1"/>
  <c r="K236" i="1" s="1"/>
  <c r="L236" i="1" s="1"/>
  <c r="M236" i="1" s="1"/>
  <c r="V235" i="1"/>
  <c r="G236" i="1"/>
  <c r="N235" i="1"/>
  <c r="P235" i="1" s="1"/>
  <c r="B235" i="1" s="1"/>
  <c r="I2070" i="1" l="1"/>
  <c r="H236" i="1"/>
  <c r="N236" i="1" s="1"/>
  <c r="P236" i="1" s="1"/>
  <c r="B236" i="1" s="1"/>
  <c r="G237" i="1"/>
  <c r="H237" i="1" s="1"/>
  <c r="V236" i="1"/>
  <c r="J237" i="1"/>
  <c r="K237" i="1" s="1"/>
  <c r="L237" i="1" s="1"/>
  <c r="M237" i="1" s="1"/>
  <c r="Q236" i="1"/>
  <c r="C237" i="1" s="1"/>
  <c r="E237" i="1"/>
  <c r="F238" i="1" s="1"/>
  <c r="O237" i="1"/>
  <c r="A238" i="1"/>
  <c r="D238" i="1" s="1"/>
  <c r="I2071" i="1" l="1"/>
  <c r="J238" i="1"/>
  <c r="K238" i="1" s="1"/>
  <c r="L238" i="1" s="1"/>
  <c r="M238" i="1" s="1"/>
  <c r="G238" i="1"/>
  <c r="Q237" i="1"/>
  <c r="C238" i="1" s="1"/>
  <c r="V237" i="1"/>
  <c r="O238" i="1"/>
  <c r="A239" i="1"/>
  <c r="D239" i="1" s="1"/>
  <c r="E238" i="1"/>
  <c r="F239" i="1" s="1"/>
  <c r="N237" i="1"/>
  <c r="P237" i="1" s="1"/>
  <c r="B237" i="1" s="1"/>
  <c r="I2072" i="1" l="1"/>
  <c r="J239" i="1"/>
  <c r="K239" i="1" s="1"/>
  <c r="L239" i="1" s="1"/>
  <c r="M239" i="1" s="1"/>
  <c r="Q238" i="1"/>
  <c r="C239" i="1" s="1"/>
  <c r="V238" i="1"/>
  <c r="G239" i="1"/>
  <c r="H239" i="1" s="1"/>
  <c r="O239" i="1"/>
  <c r="A240" i="1"/>
  <c r="D240" i="1" s="1"/>
  <c r="E239" i="1"/>
  <c r="F240" i="1" s="1"/>
  <c r="H238" i="1"/>
  <c r="N238" i="1" s="1"/>
  <c r="P238" i="1" s="1"/>
  <c r="B238" i="1" s="1"/>
  <c r="I2073" i="1" l="1"/>
  <c r="G240" i="1"/>
  <c r="H240" i="1" s="1"/>
  <c r="V239" i="1"/>
  <c r="Q239" i="1"/>
  <c r="C240" i="1" s="1"/>
  <c r="J240" i="1"/>
  <c r="K240" i="1" s="1"/>
  <c r="L240" i="1" s="1"/>
  <c r="M240" i="1" s="1"/>
  <c r="N239" i="1"/>
  <c r="P239" i="1" s="1"/>
  <c r="B239" i="1" s="1"/>
  <c r="O240" i="1"/>
  <c r="E240" i="1"/>
  <c r="F241" i="1" s="1"/>
  <c r="A241" i="1"/>
  <c r="D241" i="1" s="1"/>
  <c r="I2074" i="1" l="1"/>
  <c r="N240" i="1"/>
  <c r="P240" i="1" s="1"/>
  <c r="B240" i="1" s="1"/>
  <c r="E241" i="1"/>
  <c r="F242" i="1" s="1"/>
  <c r="O241" i="1"/>
  <c r="A242" i="1"/>
  <c r="D242" i="1" s="1"/>
  <c r="Q240" i="1"/>
  <c r="C241" i="1" s="1"/>
  <c r="G241" i="1"/>
  <c r="J241" i="1"/>
  <c r="K241" i="1" s="1"/>
  <c r="L241" i="1" s="1"/>
  <c r="M241" i="1" s="1"/>
  <c r="V240" i="1"/>
  <c r="I2075" i="1" l="1"/>
  <c r="E242" i="1"/>
  <c r="F243" i="1" s="1"/>
  <c r="A243" i="1"/>
  <c r="D243" i="1" s="1"/>
  <c r="O242" i="1"/>
  <c r="J242" i="1"/>
  <c r="K242" i="1" s="1"/>
  <c r="L242" i="1" s="1"/>
  <c r="M242" i="1" s="1"/>
  <c r="V241" i="1"/>
  <c r="Q241" i="1"/>
  <c r="C242" i="1" s="1"/>
  <c r="G242" i="1"/>
  <c r="H242" i="1" s="1"/>
  <c r="H241" i="1"/>
  <c r="N241" i="1" s="1"/>
  <c r="P241" i="1" s="1"/>
  <c r="B241" i="1" s="1"/>
  <c r="I2076" i="1" l="1"/>
  <c r="N242" i="1"/>
  <c r="P242" i="1" s="1"/>
  <c r="B242" i="1" s="1"/>
  <c r="G243" i="1"/>
  <c r="H243" i="1" s="1"/>
  <c r="J243" i="1"/>
  <c r="K243" i="1" s="1"/>
  <c r="L243" i="1" s="1"/>
  <c r="M243" i="1" s="1"/>
  <c r="Q242" i="1"/>
  <c r="C243" i="1" s="1"/>
  <c r="V242" i="1"/>
  <c r="O243" i="1"/>
  <c r="A244" i="1"/>
  <c r="D244" i="1" s="1"/>
  <c r="E243" i="1"/>
  <c r="F244" i="1" s="1"/>
  <c r="I2077" i="1" l="1"/>
  <c r="N243" i="1"/>
  <c r="P243" i="1" s="1"/>
  <c r="B243" i="1" s="1"/>
  <c r="E244" i="1"/>
  <c r="F245" i="1" s="1"/>
  <c r="O244" i="1"/>
  <c r="A245" i="1"/>
  <c r="D245" i="1" s="1"/>
  <c r="G244" i="1"/>
  <c r="H244" i="1" s="1"/>
  <c r="J244" i="1"/>
  <c r="K244" i="1" s="1"/>
  <c r="L244" i="1" s="1"/>
  <c r="M244" i="1" s="1"/>
  <c r="V243" i="1"/>
  <c r="Q243" i="1"/>
  <c r="C244" i="1" s="1"/>
  <c r="I2078" i="1" l="1"/>
  <c r="N244" i="1"/>
  <c r="P244" i="1" s="1"/>
  <c r="B244" i="1" s="1"/>
  <c r="E245" i="1"/>
  <c r="F246" i="1" s="1"/>
  <c r="O245" i="1"/>
  <c r="A246" i="1"/>
  <c r="D246" i="1" s="1"/>
  <c r="J245" i="1"/>
  <c r="K245" i="1" s="1"/>
  <c r="L245" i="1" s="1"/>
  <c r="M245" i="1" s="1"/>
  <c r="V244" i="1"/>
  <c r="G245" i="1"/>
  <c r="H245" i="1" s="1"/>
  <c r="Q244" i="1"/>
  <c r="C245" i="1" s="1"/>
  <c r="I2079" i="1" l="1"/>
  <c r="N245" i="1"/>
  <c r="P245" i="1" s="1"/>
  <c r="B245" i="1" s="1"/>
  <c r="O246" i="1"/>
  <c r="A247" i="1"/>
  <c r="D247" i="1" s="1"/>
  <c r="E246" i="1"/>
  <c r="F247" i="1" s="1"/>
  <c r="Q245" i="1"/>
  <c r="C246" i="1" s="1"/>
  <c r="G246" i="1"/>
  <c r="H246" i="1" s="1"/>
  <c r="J246" i="1"/>
  <c r="K246" i="1" s="1"/>
  <c r="L246" i="1" s="1"/>
  <c r="M246" i="1" s="1"/>
  <c r="V245" i="1"/>
  <c r="I2080" i="1" l="1"/>
  <c r="N246" i="1"/>
  <c r="P246" i="1" s="1"/>
  <c r="B246" i="1" s="1"/>
  <c r="O247" i="1"/>
  <c r="A248" i="1"/>
  <c r="D248" i="1" s="1"/>
  <c r="E247" i="1"/>
  <c r="G247" i="1"/>
  <c r="H247" i="1" s="1"/>
  <c r="V246" i="1"/>
  <c r="J247" i="1"/>
  <c r="K247" i="1" s="1"/>
  <c r="L247" i="1" s="1"/>
  <c r="M247" i="1" s="1"/>
  <c r="Q246" i="1"/>
  <c r="C247" i="1" s="1"/>
  <c r="F248" i="1" l="1"/>
  <c r="I2081" i="1"/>
  <c r="N247" i="1"/>
  <c r="P247" i="1" s="1"/>
  <c r="B247" i="1" s="1"/>
  <c r="E248" i="1"/>
  <c r="F249" i="1" s="1"/>
  <c r="O248" i="1"/>
  <c r="A249" i="1"/>
  <c r="D249" i="1" s="1"/>
  <c r="G248" i="1"/>
  <c r="Q247" i="1"/>
  <c r="C248" i="1" s="1"/>
  <c r="V247" i="1"/>
  <c r="J248" i="1"/>
  <c r="K248" i="1" s="1"/>
  <c r="L248" i="1" s="1"/>
  <c r="M248" i="1" s="1"/>
  <c r="H248" i="1" l="1"/>
  <c r="N248" i="1" s="1"/>
  <c r="P248" i="1" s="1"/>
  <c r="B248" i="1" s="1"/>
  <c r="I2082" i="1"/>
  <c r="O249" i="1"/>
  <c r="A250" i="1"/>
  <c r="D250" i="1" s="1"/>
  <c r="E249" i="1"/>
  <c r="F250" i="1" s="1"/>
  <c r="J249" i="1"/>
  <c r="K249" i="1" s="1"/>
  <c r="L249" i="1" s="1"/>
  <c r="M249" i="1" s="1"/>
  <c r="V248" i="1"/>
  <c r="G249" i="1"/>
  <c r="H249" i="1" s="1"/>
  <c r="Q248" i="1"/>
  <c r="C249" i="1" s="1"/>
  <c r="I2083" i="1" l="1"/>
  <c r="N249" i="1"/>
  <c r="P249" i="1" s="1"/>
  <c r="B249" i="1" s="1"/>
  <c r="A251" i="1"/>
  <c r="D251" i="1" s="1"/>
  <c r="E250" i="1"/>
  <c r="F251" i="1" s="1"/>
  <c r="O250" i="1"/>
  <c r="Q249" i="1"/>
  <c r="C250" i="1" s="1"/>
  <c r="G250" i="1"/>
  <c r="H250" i="1" s="1"/>
  <c r="J250" i="1"/>
  <c r="K250" i="1" s="1"/>
  <c r="L250" i="1" s="1"/>
  <c r="M250" i="1" s="1"/>
  <c r="V249" i="1"/>
  <c r="I2084" i="1" l="1"/>
  <c r="N250" i="1"/>
  <c r="P250" i="1" s="1"/>
  <c r="B250" i="1" s="1"/>
  <c r="J251" i="1"/>
  <c r="K251" i="1" s="1"/>
  <c r="L251" i="1" s="1"/>
  <c r="M251" i="1" s="1"/>
  <c r="V250" i="1"/>
  <c r="G251" i="1"/>
  <c r="H251" i="1" s="1"/>
  <c r="Q250" i="1"/>
  <c r="C251" i="1" s="1"/>
  <c r="A252" i="1"/>
  <c r="D252" i="1" s="1"/>
  <c r="O251" i="1"/>
  <c r="E251" i="1"/>
  <c r="F252" i="1" s="1"/>
  <c r="I2085" i="1" l="1"/>
  <c r="Q251" i="1"/>
  <c r="C252" i="1" s="1"/>
  <c r="G252" i="1"/>
  <c r="H252" i="1" s="1"/>
  <c r="V251" i="1"/>
  <c r="J252" i="1"/>
  <c r="K252" i="1" s="1"/>
  <c r="L252" i="1" s="1"/>
  <c r="M252" i="1" s="1"/>
  <c r="A253" i="1"/>
  <c r="D253" i="1" s="1"/>
  <c r="E252" i="1"/>
  <c r="F253" i="1" s="1"/>
  <c r="O252" i="1"/>
  <c r="N251" i="1"/>
  <c r="P251" i="1" s="1"/>
  <c r="B251" i="1" s="1"/>
  <c r="I2086" i="1" l="1"/>
  <c r="E253" i="1"/>
  <c r="F254" i="1" s="1"/>
  <c r="O253" i="1"/>
  <c r="A254" i="1"/>
  <c r="D254" i="1" s="1"/>
  <c r="V252" i="1"/>
  <c r="Q252" i="1"/>
  <c r="C253" i="1" s="1"/>
  <c r="J253" i="1"/>
  <c r="K253" i="1" s="1"/>
  <c r="L253" i="1" s="1"/>
  <c r="M253" i="1" s="1"/>
  <c r="G253" i="1"/>
  <c r="N252" i="1"/>
  <c r="P252" i="1" s="1"/>
  <c r="B252" i="1" s="1"/>
  <c r="I2087" i="1" l="1"/>
  <c r="G254" i="1"/>
  <c r="H254" i="1" s="1"/>
  <c r="E254" i="1"/>
  <c r="F255" i="1" s="1"/>
  <c r="A255" i="1"/>
  <c r="D255" i="1" s="1"/>
  <c r="O254" i="1"/>
  <c r="Q253" i="1"/>
  <c r="C254" i="1" s="1"/>
  <c r="J254" i="1"/>
  <c r="K254" i="1" s="1"/>
  <c r="L254" i="1" s="1"/>
  <c r="M254" i="1" s="1"/>
  <c r="V253" i="1"/>
  <c r="H253" i="1"/>
  <c r="N253" i="1" s="1"/>
  <c r="P253" i="1" s="1"/>
  <c r="B253" i="1" s="1"/>
  <c r="I2088" i="1" l="1"/>
  <c r="N254" i="1"/>
  <c r="P254" i="1" s="1"/>
  <c r="B254" i="1" s="1"/>
  <c r="J255" i="1"/>
  <c r="K255" i="1" s="1"/>
  <c r="L255" i="1" s="1"/>
  <c r="M255" i="1" s="1"/>
  <c r="V254" i="1"/>
  <c r="Q254" i="1"/>
  <c r="C255" i="1" s="1"/>
  <c r="G255" i="1"/>
  <c r="H255" i="1" s="1"/>
  <c r="O255" i="1"/>
  <c r="A256" i="1"/>
  <c r="D256" i="1" s="1"/>
  <c r="E255" i="1"/>
  <c r="I2089" i="1" l="1"/>
  <c r="F256" i="1"/>
  <c r="N255" i="1"/>
  <c r="P255" i="1" s="1"/>
  <c r="B255" i="1" s="1"/>
  <c r="O256" i="1"/>
  <c r="E256" i="1"/>
  <c r="F257" i="1" s="1"/>
  <c r="A257" i="1"/>
  <c r="D257" i="1" s="1"/>
  <c r="G256" i="1"/>
  <c r="V255" i="1"/>
  <c r="J256" i="1"/>
  <c r="K256" i="1" s="1"/>
  <c r="L256" i="1" s="1"/>
  <c r="M256" i="1" s="1"/>
  <c r="Q255" i="1"/>
  <c r="C256" i="1" s="1"/>
  <c r="H256" i="1" l="1"/>
  <c r="N256" i="1" s="1"/>
  <c r="P256" i="1" s="1"/>
  <c r="B256" i="1" s="1"/>
  <c r="I2090" i="1"/>
  <c r="E257" i="1"/>
  <c r="F258" i="1" s="1"/>
  <c r="O257" i="1"/>
  <c r="A258" i="1"/>
  <c r="D258" i="1" s="1"/>
  <c r="J257" i="1"/>
  <c r="K257" i="1" s="1"/>
  <c r="L257" i="1" s="1"/>
  <c r="M257" i="1" s="1"/>
  <c r="G257" i="1"/>
  <c r="H257" i="1" s="1"/>
  <c r="Q256" i="1"/>
  <c r="C257" i="1" s="1"/>
  <c r="V256" i="1"/>
  <c r="I2091" i="1" l="1"/>
  <c r="N257" i="1"/>
  <c r="P257" i="1" s="1"/>
  <c r="B257" i="1" s="1"/>
  <c r="V257" i="1"/>
  <c r="Q257" i="1"/>
  <c r="C258" i="1" s="1"/>
  <c r="J258" i="1"/>
  <c r="K258" i="1" s="1"/>
  <c r="L258" i="1" s="1"/>
  <c r="M258" i="1" s="1"/>
  <c r="G258" i="1"/>
  <c r="H258" i="1" s="1"/>
  <c r="A259" i="1"/>
  <c r="D259" i="1" s="1"/>
  <c r="O258" i="1"/>
  <c r="E258" i="1"/>
  <c r="F259" i="1" s="1"/>
  <c r="I2092" i="1" l="1"/>
  <c r="N258" i="1"/>
  <c r="P258" i="1" s="1"/>
  <c r="B258" i="1" s="1"/>
  <c r="E259" i="1"/>
  <c r="F260" i="1" s="1"/>
  <c r="O259" i="1"/>
  <c r="A260" i="1"/>
  <c r="D260" i="1" s="1"/>
  <c r="G259" i="1"/>
  <c r="H259" i="1" s="1"/>
  <c r="V258" i="1"/>
  <c r="Q258" i="1"/>
  <c r="C259" i="1" s="1"/>
  <c r="J259" i="1"/>
  <c r="K259" i="1" s="1"/>
  <c r="L259" i="1" s="1"/>
  <c r="M259" i="1" s="1"/>
  <c r="I2093" i="1" l="1"/>
  <c r="N259" i="1"/>
  <c r="P259" i="1" s="1"/>
  <c r="B259" i="1" s="1"/>
  <c r="O260" i="1"/>
  <c r="A261" i="1"/>
  <c r="D261" i="1" s="1"/>
  <c r="E260" i="1"/>
  <c r="F261" i="1" s="1"/>
  <c r="G260" i="1"/>
  <c r="H260" i="1" s="1"/>
  <c r="Q259" i="1"/>
  <c r="C260" i="1" s="1"/>
  <c r="V259" i="1"/>
  <c r="J260" i="1"/>
  <c r="K260" i="1" s="1"/>
  <c r="L260" i="1" s="1"/>
  <c r="M260" i="1" s="1"/>
  <c r="I2094" i="1" l="1"/>
  <c r="N260" i="1"/>
  <c r="P260" i="1" s="1"/>
  <c r="B260" i="1" s="1"/>
  <c r="O261" i="1"/>
  <c r="E261" i="1"/>
  <c r="F262" i="1" s="1"/>
  <c r="A262" i="1"/>
  <c r="D262" i="1" s="1"/>
  <c r="G261" i="1"/>
  <c r="H261" i="1" s="1"/>
  <c r="V260" i="1"/>
  <c r="J261" i="1"/>
  <c r="K261" i="1" s="1"/>
  <c r="L261" i="1" s="1"/>
  <c r="M261" i="1" s="1"/>
  <c r="Q260" i="1"/>
  <c r="C261" i="1" s="1"/>
  <c r="I2095" i="1" l="1"/>
  <c r="N261" i="1"/>
  <c r="P261" i="1" s="1"/>
  <c r="B261" i="1" s="1"/>
  <c r="E262" i="1"/>
  <c r="F263" i="1" s="1"/>
  <c r="O262" i="1"/>
  <c r="A263" i="1"/>
  <c r="D263" i="1" s="1"/>
  <c r="G262" i="1"/>
  <c r="H262" i="1" s="1"/>
  <c r="J262" i="1"/>
  <c r="K262" i="1" s="1"/>
  <c r="L262" i="1" s="1"/>
  <c r="M262" i="1" s="1"/>
  <c r="V261" i="1"/>
  <c r="Q261" i="1"/>
  <c r="C262" i="1" s="1"/>
  <c r="I2096" i="1" l="1"/>
  <c r="N262" i="1"/>
  <c r="P262" i="1" s="1"/>
  <c r="B262" i="1" s="1"/>
  <c r="E263" i="1"/>
  <c r="F264" i="1" s="1"/>
  <c r="A264" i="1"/>
  <c r="D264" i="1" s="1"/>
  <c r="O263" i="1"/>
  <c r="G263" i="1"/>
  <c r="H263" i="1" s="1"/>
  <c r="J263" i="1"/>
  <c r="K263" i="1" s="1"/>
  <c r="L263" i="1" s="1"/>
  <c r="M263" i="1" s="1"/>
  <c r="Q262" i="1"/>
  <c r="C263" i="1" s="1"/>
  <c r="V262" i="1"/>
  <c r="I2097" i="1" l="1"/>
  <c r="N263" i="1"/>
  <c r="P263" i="1" s="1"/>
  <c r="B263" i="1" s="1"/>
  <c r="Q263" i="1"/>
  <c r="C264" i="1" s="1"/>
  <c r="G264" i="1"/>
  <c r="H264" i="1" s="1"/>
  <c r="V263" i="1"/>
  <c r="J264" i="1"/>
  <c r="K264" i="1" s="1"/>
  <c r="L264" i="1" s="1"/>
  <c r="M264" i="1" s="1"/>
  <c r="O264" i="1"/>
  <c r="E264" i="1"/>
  <c r="F265" i="1" s="1"/>
  <c r="A265" i="1"/>
  <c r="D265" i="1" s="1"/>
  <c r="I2098" i="1" l="1"/>
  <c r="Q264" i="1"/>
  <c r="C265" i="1" s="1"/>
  <c r="V264" i="1"/>
  <c r="J265" i="1"/>
  <c r="K265" i="1" s="1"/>
  <c r="L265" i="1" s="1"/>
  <c r="M265" i="1" s="1"/>
  <c r="G265" i="1"/>
  <c r="H265" i="1" s="1"/>
  <c r="N264" i="1"/>
  <c r="P264" i="1" s="1"/>
  <c r="B264" i="1" s="1"/>
  <c r="O265" i="1"/>
  <c r="E265" i="1"/>
  <c r="F266" i="1" s="1"/>
  <c r="A266" i="1"/>
  <c r="D266" i="1" s="1"/>
  <c r="I2099" i="1" l="1"/>
  <c r="G266" i="1"/>
  <c r="J266" i="1"/>
  <c r="K266" i="1" s="1"/>
  <c r="L266" i="1" s="1"/>
  <c r="M266" i="1" s="1"/>
  <c r="Q265" i="1"/>
  <c r="C266" i="1" s="1"/>
  <c r="V265" i="1"/>
  <c r="N265" i="1"/>
  <c r="P265" i="1" s="1"/>
  <c r="B265" i="1" s="1"/>
  <c r="A267" i="1"/>
  <c r="D267" i="1" s="1"/>
  <c r="O266" i="1"/>
  <c r="E266" i="1"/>
  <c r="I2100" i="1" l="1"/>
  <c r="F267" i="1"/>
  <c r="G267" i="1"/>
  <c r="V266" i="1"/>
  <c r="J267" i="1"/>
  <c r="K267" i="1" s="1"/>
  <c r="L267" i="1" s="1"/>
  <c r="M267" i="1" s="1"/>
  <c r="Q266" i="1"/>
  <c r="C267" i="1" s="1"/>
  <c r="O267" i="1"/>
  <c r="E267" i="1"/>
  <c r="A268" i="1"/>
  <c r="D268" i="1" s="1"/>
  <c r="H266" i="1"/>
  <c r="N266" i="1" s="1"/>
  <c r="P266" i="1" s="1"/>
  <c r="B266" i="1" s="1"/>
  <c r="I2101" i="1" l="1"/>
  <c r="H267" i="1"/>
  <c r="N267" i="1" s="1"/>
  <c r="P267" i="1" s="1"/>
  <c r="B267" i="1" s="1"/>
  <c r="F268" i="1"/>
  <c r="Q267" i="1"/>
  <c r="C268" i="1" s="1"/>
  <c r="J268" i="1"/>
  <c r="K268" i="1" s="1"/>
  <c r="L268" i="1" s="1"/>
  <c r="M268" i="1" s="1"/>
  <c r="V267" i="1"/>
  <c r="G268" i="1"/>
  <c r="O268" i="1"/>
  <c r="E268" i="1"/>
  <c r="F269" i="1" s="1"/>
  <c r="A269" i="1"/>
  <c r="D269" i="1" s="1"/>
  <c r="I2102" i="1" l="1"/>
  <c r="H268" i="1"/>
  <c r="N268" i="1" s="1"/>
  <c r="P268" i="1" s="1"/>
  <c r="B268" i="1" s="1"/>
  <c r="O269" i="1"/>
  <c r="A270" i="1"/>
  <c r="D270" i="1" s="1"/>
  <c r="E269" i="1"/>
  <c r="F270" i="1" s="1"/>
  <c r="V268" i="1"/>
  <c r="G269" i="1"/>
  <c r="H269" i="1" s="1"/>
  <c r="J269" i="1"/>
  <c r="K269" i="1" s="1"/>
  <c r="L269" i="1" s="1"/>
  <c r="M269" i="1" s="1"/>
  <c r="Q268" i="1"/>
  <c r="C269" i="1" s="1"/>
  <c r="I2103" i="1" l="1"/>
  <c r="N269" i="1"/>
  <c r="P269" i="1" s="1"/>
  <c r="B269" i="1" s="1"/>
  <c r="G270" i="1"/>
  <c r="H270" i="1" s="1"/>
  <c r="J270" i="1"/>
  <c r="K270" i="1" s="1"/>
  <c r="L270" i="1" s="1"/>
  <c r="M270" i="1" s="1"/>
  <c r="V269" i="1"/>
  <c r="Q269" i="1"/>
  <c r="C270" i="1" s="1"/>
  <c r="E270" i="1"/>
  <c r="F271" i="1" s="1"/>
  <c r="O270" i="1"/>
  <c r="A271" i="1"/>
  <c r="D271" i="1" s="1"/>
  <c r="I2104" i="1" l="1"/>
  <c r="N270" i="1"/>
  <c r="P270" i="1" s="1"/>
  <c r="B270" i="1" s="1"/>
  <c r="A272" i="1"/>
  <c r="D272" i="1" s="1"/>
  <c r="O271" i="1"/>
  <c r="E271" i="1"/>
  <c r="G271" i="1"/>
  <c r="H271" i="1" s="1"/>
  <c r="J271" i="1"/>
  <c r="K271" i="1" s="1"/>
  <c r="L271" i="1" s="1"/>
  <c r="M271" i="1" s="1"/>
  <c r="Q270" i="1"/>
  <c r="C271" i="1" s="1"/>
  <c r="V270" i="1"/>
  <c r="F272" i="1" l="1"/>
  <c r="I2105" i="1"/>
  <c r="N271" i="1"/>
  <c r="P271" i="1" s="1"/>
  <c r="B271" i="1" s="1"/>
  <c r="G272" i="1"/>
  <c r="V271" i="1"/>
  <c r="J272" i="1"/>
  <c r="K272" i="1" s="1"/>
  <c r="L272" i="1" s="1"/>
  <c r="M272" i="1" s="1"/>
  <c r="Q271" i="1"/>
  <c r="C272" i="1" s="1"/>
  <c r="E272" i="1"/>
  <c r="F273" i="1" s="1"/>
  <c r="A273" i="1"/>
  <c r="D273" i="1" s="1"/>
  <c r="O272" i="1"/>
  <c r="I2106" i="1" l="1"/>
  <c r="H272" i="1"/>
  <c r="N272" i="1" s="1"/>
  <c r="P272" i="1" s="1"/>
  <c r="B272" i="1" s="1"/>
  <c r="Q272" i="1"/>
  <c r="C273" i="1" s="1"/>
  <c r="J273" i="1"/>
  <c r="K273" i="1" s="1"/>
  <c r="L273" i="1" s="1"/>
  <c r="M273" i="1" s="1"/>
  <c r="V272" i="1"/>
  <c r="G273" i="1"/>
  <c r="H273" i="1" s="1"/>
  <c r="A274" i="1"/>
  <c r="D274" i="1" s="1"/>
  <c r="O273" i="1"/>
  <c r="E273" i="1"/>
  <c r="F274" i="1" l="1"/>
  <c r="I2107" i="1"/>
  <c r="Q273" i="1"/>
  <c r="C274" i="1" s="1"/>
  <c r="V273" i="1"/>
  <c r="G274" i="1"/>
  <c r="J274" i="1"/>
  <c r="K274" i="1" s="1"/>
  <c r="L274" i="1" s="1"/>
  <c r="M274" i="1" s="1"/>
  <c r="O274" i="1"/>
  <c r="A275" i="1"/>
  <c r="D275" i="1" s="1"/>
  <c r="E274" i="1"/>
  <c r="F275" i="1" s="1"/>
  <c r="N273" i="1"/>
  <c r="P273" i="1" s="1"/>
  <c r="B273" i="1" s="1"/>
  <c r="H274" i="1" l="1"/>
  <c r="N274" i="1" s="1"/>
  <c r="P274" i="1" s="1"/>
  <c r="B274" i="1" s="1"/>
  <c r="I2108" i="1"/>
  <c r="E275" i="1"/>
  <c r="A276" i="1"/>
  <c r="D276" i="1" s="1"/>
  <c r="O275" i="1"/>
  <c r="G275" i="1"/>
  <c r="H275" i="1" s="1"/>
  <c r="Q274" i="1"/>
  <c r="C275" i="1" s="1"/>
  <c r="V274" i="1"/>
  <c r="J275" i="1"/>
  <c r="K275" i="1" s="1"/>
  <c r="L275" i="1" s="1"/>
  <c r="M275" i="1" s="1"/>
  <c r="I2109" i="1" l="1"/>
  <c r="F276" i="1"/>
  <c r="N275" i="1"/>
  <c r="P275" i="1" s="1"/>
  <c r="B275" i="1" s="1"/>
  <c r="J276" i="1"/>
  <c r="K276" i="1" s="1"/>
  <c r="L276" i="1" s="1"/>
  <c r="M276" i="1" s="1"/>
  <c r="V275" i="1"/>
  <c r="Q275" i="1"/>
  <c r="C276" i="1" s="1"/>
  <c r="G276" i="1"/>
  <c r="O276" i="1"/>
  <c r="E276" i="1"/>
  <c r="F277" i="1" s="1"/>
  <c r="A277" i="1"/>
  <c r="D277" i="1" s="1"/>
  <c r="H276" i="1" l="1"/>
  <c r="N276" i="1" s="1"/>
  <c r="P276" i="1" s="1"/>
  <c r="B276" i="1" s="1"/>
  <c r="I2110" i="1"/>
  <c r="Q276" i="1"/>
  <c r="C277" i="1" s="1"/>
  <c r="V276" i="1"/>
  <c r="G277" i="1"/>
  <c r="H277" i="1" s="1"/>
  <c r="J277" i="1"/>
  <c r="K277" i="1" s="1"/>
  <c r="L277" i="1" s="1"/>
  <c r="M277" i="1" s="1"/>
  <c r="E277" i="1"/>
  <c r="F278" i="1" s="1"/>
  <c r="A278" i="1"/>
  <c r="D278" i="1" s="1"/>
  <c r="O277" i="1"/>
  <c r="I2111" i="1" l="1"/>
  <c r="O278" i="1"/>
  <c r="E278" i="1"/>
  <c r="F279" i="1" s="1"/>
  <c r="A279" i="1"/>
  <c r="D279" i="1" s="1"/>
  <c r="N277" i="1"/>
  <c r="P277" i="1" s="1"/>
  <c r="B277" i="1" s="1"/>
  <c r="V277" i="1"/>
  <c r="Q277" i="1"/>
  <c r="C278" i="1" s="1"/>
  <c r="J278" i="1"/>
  <c r="K278" i="1" s="1"/>
  <c r="L278" i="1" s="1"/>
  <c r="M278" i="1" s="1"/>
  <c r="G278" i="1"/>
  <c r="H278" i="1" s="1"/>
  <c r="I2112" i="1" l="1"/>
  <c r="N278" i="1"/>
  <c r="P278" i="1" s="1"/>
  <c r="B278" i="1" s="1"/>
  <c r="A280" i="1"/>
  <c r="D280" i="1" s="1"/>
  <c r="O279" i="1"/>
  <c r="E279" i="1"/>
  <c r="F280" i="1" s="1"/>
  <c r="V278" i="1"/>
  <c r="G279" i="1"/>
  <c r="H279" i="1" s="1"/>
  <c r="J279" i="1"/>
  <c r="K279" i="1" s="1"/>
  <c r="L279" i="1" s="1"/>
  <c r="M279" i="1" s="1"/>
  <c r="Q278" i="1"/>
  <c r="C279" i="1" s="1"/>
  <c r="I2113" i="1" l="1"/>
  <c r="G280" i="1"/>
  <c r="H280" i="1" s="1"/>
  <c r="J280" i="1"/>
  <c r="K280" i="1" s="1"/>
  <c r="L280" i="1" s="1"/>
  <c r="M280" i="1" s="1"/>
  <c r="V279" i="1"/>
  <c r="Q279" i="1"/>
  <c r="C280" i="1" s="1"/>
  <c r="E280" i="1"/>
  <c r="F281" i="1" s="1"/>
  <c r="A281" i="1"/>
  <c r="D281" i="1" s="1"/>
  <c r="O280" i="1"/>
  <c r="N279" i="1"/>
  <c r="P279" i="1" s="1"/>
  <c r="B279" i="1" s="1"/>
  <c r="I2114" i="1" l="1"/>
  <c r="A282" i="1"/>
  <c r="D282" i="1" s="1"/>
  <c r="E281" i="1"/>
  <c r="F282" i="1" s="1"/>
  <c r="O281" i="1"/>
  <c r="G281" i="1"/>
  <c r="H281" i="1" s="1"/>
  <c r="J281" i="1"/>
  <c r="K281" i="1" s="1"/>
  <c r="L281" i="1" s="1"/>
  <c r="M281" i="1" s="1"/>
  <c r="Q280" i="1"/>
  <c r="C281" i="1" s="1"/>
  <c r="V280" i="1"/>
  <c r="N280" i="1"/>
  <c r="P280" i="1" s="1"/>
  <c r="B280" i="1" s="1"/>
  <c r="I2115" i="1" l="1"/>
  <c r="J282" i="1"/>
  <c r="K282" i="1" s="1"/>
  <c r="L282" i="1" s="1"/>
  <c r="M282" i="1" s="1"/>
  <c r="G282" i="1"/>
  <c r="H282" i="1" s="1"/>
  <c r="V281" i="1"/>
  <c r="Q281" i="1"/>
  <c r="C282" i="1" s="1"/>
  <c r="N281" i="1"/>
  <c r="P281" i="1" s="1"/>
  <c r="B281" i="1" s="1"/>
  <c r="E282" i="1"/>
  <c r="F283" i="1" s="1"/>
  <c r="A283" i="1"/>
  <c r="D283" i="1" s="1"/>
  <c r="O282" i="1"/>
  <c r="I2116" i="1" l="1"/>
  <c r="E283" i="1"/>
  <c r="F284" i="1" s="1"/>
  <c r="A284" i="1"/>
  <c r="D284" i="1" s="1"/>
  <c r="O283" i="1"/>
  <c r="V282" i="1"/>
  <c r="G283" i="1"/>
  <c r="H283" i="1" s="1"/>
  <c r="J283" i="1"/>
  <c r="K283" i="1" s="1"/>
  <c r="L283" i="1" s="1"/>
  <c r="M283" i="1" s="1"/>
  <c r="Q282" i="1"/>
  <c r="C283" i="1" s="1"/>
  <c r="N282" i="1"/>
  <c r="P282" i="1" s="1"/>
  <c r="B282" i="1" s="1"/>
  <c r="I2117" i="1" l="1"/>
  <c r="N283" i="1"/>
  <c r="P283" i="1" s="1"/>
  <c r="B283" i="1" s="1"/>
  <c r="V283" i="1"/>
  <c r="Q283" i="1"/>
  <c r="C284" i="1" s="1"/>
  <c r="G284" i="1"/>
  <c r="H284" i="1" s="1"/>
  <c r="J284" i="1"/>
  <c r="K284" i="1" s="1"/>
  <c r="L284" i="1" s="1"/>
  <c r="M284" i="1" s="1"/>
  <c r="E284" i="1"/>
  <c r="F285" i="1" s="1"/>
  <c r="A285" i="1"/>
  <c r="D285" i="1" s="1"/>
  <c r="O284" i="1"/>
  <c r="I2118" i="1" l="1"/>
  <c r="N284" i="1"/>
  <c r="P284" i="1" s="1"/>
  <c r="B284" i="1" s="1"/>
  <c r="J285" i="1"/>
  <c r="K285" i="1" s="1"/>
  <c r="L285" i="1" s="1"/>
  <c r="M285" i="1" s="1"/>
  <c r="Q284" i="1"/>
  <c r="C285" i="1" s="1"/>
  <c r="V284" i="1"/>
  <c r="G285" i="1"/>
  <c r="H285" i="1" s="1"/>
  <c r="E285" i="1"/>
  <c r="F286" i="1" s="1"/>
  <c r="A286" i="1"/>
  <c r="D286" i="1" s="1"/>
  <c r="O285" i="1"/>
  <c r="I2119" i="1" l="1"/>
  <c r="V285" i="1"/>
  <c r="Q285" i="1"/>
  <c r="C286" i="1" s="1"/>
  <c r="J286" i="1"/>
  <c r="K286" i="1" s="1"/>
  <c r="L286" i="1" s="1"/>
  <c r="M286" i="1" s="1"/>
  <c r="G286" i="1"/>
  <c r="H286" i="1" s="1"/>
  <c r="N285" i="1"/>
  <c r="P285" i="1" s="1"/>
  <c r="B285" i="1" s="1"/>
  <c r="E286" i="1"/>
  <c r="F287" i="1" s="1"/>
  <c r="A287" i="1"/>
  <c r="D287" i="1" s="1"/>
  <c r="O286" i="1"/>
  <c r="I2120" i="1" l="1"/>
  <c r="N286" i="1"/>
  <c r="P286" i="1" s="1"/>
  <c r="B286" i="1" s="1"/>
  <c r="V286" i="1"/>
  <c r="G287" i="1"/>
  <c r="H287" i="1" s="1"/>
  <c r="J287" i="1"/>
  <c r="K287" i="1" s="1"/>
  <c r="L287" i="1" s="1"/>
  <c r="M287" i="1" s="1"/>
  <c r="Q286" i="1"/>
  <c r="C287" i="1" s="1"/>
  <c r="O287" i="1"/>
  <c r="E287" i="1"/>
  <c r="F288" i="1" s="1"/>
  <c r="A288" i="1"/>
  <c r="D288" i="1" s="1"/>
  <c r="I2121" i="1" l="1"/>
  <c r="Q287" i="1"/>
  <c r="C288" i="1" s="1"/>
  <c r="G288" i="1"/>
  <c r="H288" i="1" s="1"/>
  <c r="J288" i="1"/>
  <c r="K288" i="1" s="1"/>
  <c r="L288" i="1" s="1"/>
  <c r="M288" i="1" s="1"/>
  <c r="V287" i="1"/>
  <c r="N287" i="1"/>
  <c r="P287" i="1" s="1"/>
  <c r="B287" i="1" s="1"/>
  <c r="O288" i="1"/>
  <c r="A289" i="1"/>
  <c r="D289" i="1" s="1"/>
  <c r="E288" i="1"/>
  <c r="F289" i="1" s="1"/>
  <c r="I2122" i="1" l="1"/>
  <c r="O289" i="1"/>
  <c r="A290" i="1"/>
  <c r="D290" i="1" s="1"/>
  <c r="E289" i="1"/>
  <c r="F290" i="1" s="1"/>
  <c r="N288" i="1"/>
  <c r="P288" i="1" s="1"/>
  <c r="B288" i="1" s="1"/>
  <c r="J289" i="1"/>
  <c r="K289" i="1" s="1"/>
  <c r="L289" i="1" s="1"/>
  <c r="M289" i="1" s="1"/>
  <c r="Q288" i="1"/>
  <c r="C289" i="1" s="1"/>
  <c r="V288" i="1"/>
  <c r="G289" i="1"/>
  <c r="H289" i="1" s="1"/>
  <c r="I2123" i="1" l="1"/>
  <c r="N289" i="1"/>
  <c r="P289" i="1" s="1"/>
  <c r="B289" i="1" s="1"/>
  <c r="E290" i="1"/>
  <c r="O290" i="1"/>
  <c r="A291" i="1"/>
  <c r="D291" i="1" s="1"/>
  <c r="Q289" i="1"/>
  <c r="C290" i="1" s="1"/>
  <c r="J290" i="1"/>
  <c r="K290" i="1" s="1"/>
  <c r="L290" i="1" s="1"/>
  <c r="M290" i="1" s="1"/>
  <c r="V289" i="1"/>
  <c r="G290" i="1"/>
  <c r="H290" i="1" s="1"/>
  <c r="I2124" i="1" l="1"/>
  <c r="F291" i="1"/>
  <c r="A292" i="1"/>
  <c r="D292" i="1" s="1"/>
  <c r="E291" i="1"/>
  <c r="F292" i="1" s="1"/>
  <c r="O291" i="1"/>
  <c r="G291" i="1"/>
  <c r="Q290" i="1"/>
  <c r="C291" i="1" s="1"/>
  <c r="V290" i="1"/>
  <c r="J291" i="1"/>
  <c r="K291" i="1" s="1"/>
  <c r="L291" i="1" s="1"/>
  <c r="M291" i="1" s="1"/>
  <c r="N290" i="1"/>
  <c r="P290" i="1" s="1"/>
  <c r="B290" i="1" s="1"/>
  <c r="H291" i="1" l="1"/>
  <c r="N291" i="1" s="1"/>
  <c r="P291" i="1" s="1"/>
  <c r="B291" i="1" s="1"/>
  <c r="I2125" i="1"/>
  <c r="G292" i="1"/>
  <c r="H292" i="1" s="1"/>
  <c r="J292" i="1"/>
  <c r="K292" i="1" s="1"/>
  <c r="L292" i="1" s="1"/>
  <c r="M292" i="1" s="1"/>
  <c r="V291" i="1"/>
  <c r="Q291" i="1"/>
  <c r="C292" i="1" s="1"/>
  <c r="E292" i="1"/>
  <c r="F293" i="1" s="1"/>
  <c r="O292" i="1"/>
  <c r="A293" i="1"/>
  <c r="D293" i="1" s="1"/>
  <c r="I2126" i="1" l="1"/>
  <c r="A294" i="1"/>
  <c r="D294" i="1" s="1"/>
  <c r="E293" i="1"/>
  <c r="O293" i="1"/>
  <c r="N292" i="1"/>
  <c r="P292" i="1" s="1"/>
  <c r="B292" i="1" s="1"/>
  <c r="V292" i="1"/>
  <c r="G293" i="1"/>
  <c r="H293" i="1" s="1"/>
  <c r="J293" i="1"/>
  <c r="K293" i="1" s="1"/>
  <c r="L293" i="1" s="1"/>
  <c r="M293" i="1" s="1"/>
  <c r="Q292" i="1"/>
  <c r="C293" i="1" s="1"/>
  <c r="F294" i="1" l="1"/>
  <c r="I2127" i="1"/>
  <c r="N293" i="1"/>
  <c r="P293" i="1" s="1"/>
  <c r="B293" i="1" s="1"/>
  <c r="Q293" i="1"/>
  <c r="C294" i="1" s="1"/>
  <c r="V293" i="1"/>
  <c r="J294" i="1"/>
  <c r="K294" i="1" s="1"/>
  <c r="L294" i="1" s="1"/>
  <c r="M294" i="1" s="1"/>
  <c r="G294" i="1"/>
  <c r="E294" i="1"/>
  <c r="A295" i="1"/>
  <c r="D295" i="1" s="1"/>
  <c r="O294" i="1"/>
  <c r="H294" i="1" l="1"/>
  <c r="N294" i="1" s="1"/>
  <c r="P294" i="1" s="1"/>
  <c r="B294" i="1" s="1"/>
  <c r="I2128" i="1"/>
  <c r="F295" i="1"/>
  <c r="J295" i="1"/>
  <c r="K295" i="1" s="1"/>
  <c r="L295" i="1" s="1"/>
  <c r="M295" i="1" s="1"/>
  <c r="Q294" i="1"/>
  <c r="C295" i="1" s="1"/>
  <c r="V294" i="1"/>
  <c r="G295" i="1"/>
  <c r="A296" i="1"/>
  <c r="D296" i="1" s="1"/>
  <c r="O295" i="1"/>
  <c r="E295" i="1"/>
  <c r="F296" i="1" s="1"/>
  <c r="H295" i="1" l="1"/>
  <c r="N295" i="1" s="1"/>
  <c r="P295" i="1" s="1"/>
  <c r="B295" i="1" s="1"/>
  <c r="I2129" i="1"/>
  <c r="O296" i="1"/>
  <c r="E296" i="1"/>
  <c r="F297" i="1" s="1"/>
  <c r="A297" i="1"/>
  <c r="D297" i="1" s="1"/>
  <c r="J296" i="1"/>
  <c r="K296" i="1" s="1"/>
  <c r="L296" i="1" s="1"/>
  <c r="M296" i="1" s="1"/>
  <c r="V295" i="1"/>
  <c r="Q295" i="1"/>
  <c r="C296" i="1" s="1"/>
  <c r="G296" i="1"/>
  <c r="H296" i="1" s="1"/>
  <c r="I2130" i="1" l="1"/>
  <c r="N296" i="1"/>
  <c r="P296" i="1" s="1"/>
  <c r="B296" i="1" s="1"/>
  <c r="O297" i="1"/>
  <c r="A298" i="1"/>
  <c r="D298" i="1" s="1"/>
  <c r="E297" i="1"/>
  <c r="F298" i="1" s="1"/>
  <c r="G297" i="1"/>
  <c r="H297" i="1" s="1"/>
  <c r="J297" i="1"/>
  <c r="K297" i="1" s="1"/>
  <c r="L297" i="1" s="1"/>
  <c r="M297" i="1" s="1"/>
  <c r="V296" i="1"/>
  <c r="Q296" i="1"/>
  <c r="C297" i="1" s="1"/>
  <c r="I2131" i="1" l="1"/>
  <c r="N297" i="1"/>
  <c r="P297" i="1" s="1"/>
  <c r="B297" i="1" s="1"/>
  <c r="O298" i="1"/>
  <c r="A299" i="1"/>
  <c r="D299" i="1" s="1"/>
  <c r="E298" i="1"/>
  <c r="F299" i="1" s="1"/>
  <c r="Q297" i="1"/>
  <c r="C298" i="1" s="1"/>
  <c r="G298" i="1"/>
  <c r="H298" i="1" s="1"/>
  <c r="J298" i="1"/>
  <c r="K298" i="1" s="1"/>
  <c r="L298" i="1" s="1"/>
  <c r="M298" i="1" s="1"/>
  <c r="V297" i="1"/>
  <c r="I2132" i="1" l="1"/>
  <c r="N298" i="1"/>
  <c r="P298" i="1" s="1"/>
  <c r="B298" i="1" s="1"/>
  <c r="A300" i="1"/>
  <c r="D300" i="1" s="1"/>
  <c r="E299" i="1"/>
  <c r="F300" i="1" s="1"/>
  <c r="O299" i="1"/>
  <c r="J299" i="1"/>
  <c r="K299" i="1" s="1"/>
  <c r="L299" i="1" s="1"/>
  <c r="M299" i="1" s="1"/>
  <c r="G299" i="1"/>
  <c r="H299" i="1" s="1"/>
  <c r="Q298" i="1"/>
  <c r="C299" i="1" s="1"/>
  <c r="V298" i="1"/>
  <c r="I2133" i="1" l="1"/>
  <c r="J300" i="1"/>
  <c r="K300" i="1" s="1"/>
  <c r="L300" i="1" s="1"/>
  <c r="M300" i="1" s="1"/>
  <c r="V299" i="1"/>
  <c r="Q299" i="1"/>
  <c r="C300" i="1" s="1"/>
  <c r="G300" i="1"/>
  <c r="H300" i="1" s="1"/>
  <c r="E300" i="1"/>
  <c r="F301" i="1" s="1"/>
  <c r="O300" i="1"/>
  <c r="A301" i="1"/>
  <c r="D301" i="1" s="1"/>
  <c r="N299" i="1"/>
  <c r="P299" i="1" s="1"/>
  <c r="B299" i="1" s="1"/>
  <c r="I2134" i="1" l="1"/>
  <c r="V300" i="1"/>
  <c r="J301" i="1"/>
  <c r="K301" i="1" s="1"/>
  <c r="L301" i="1" s="1"/>
  <c r="M301" i="1" s="1"/>
  <c r="Q300" i="1"/>
  <c r="C301" i="1" s="1"/>
  <c r="G301" i="1"/>
  <c r="H301" i="1" s="1"/>
  <c r="N300" i="1"/>
  <c r="P300" i="1" s="1"/>
  <c r="B300" i="1" s="1"/>
  <c r="O301" i="1"/>
  <c r="E301" i="1"/>
  <c r="F302" i="1" s="1"/>
  <c r="A302" i="1"/>
  <c r="D302" i="1" s="1"/>
  <c r="I2135" i="1" l="1"/>
  <c r="J302" i="1"/>
  <c r="K302" i="1" s="1"/>
  <c r="L302" i="1" s="1"/>
  <c r="M302" i="1" s="1"/>
  <c r="G302" i="1"/>
  <c r="H302" i="1" s="1"/>
  <c r="V301" i="1"/>
  <c r="Q301" i="1"/>
  <c r="C302" i="1" s="1"/>
  <c r="E302" i="1"/>
  <c r="A303" i="1"/>
  <c r="D303" i="1" s="1"/>
  <c r="O302" i="1"/>
  <c r="N301" i="1"/>
  <c r="P301" i="1" s="1"/>
  <c r="B301" i="1" s="1"/>
  <c r="F303" i="1" l="1"/>
  <c r="I2136" i="1"/>
  <c r="E303" i="1"/>
  <c r="F304" i="1" s="1"/>
  <c r="O303" i="1"/>
  <c r="A304" i="1"/>
  <c r="D304" i="1" s="1"/>
  <c r="J303" i="1"/>
  <c r="K303" i="1" s="1"/>
  <c r="L303" i="1" s="1"/>
  <c r="M303" i="1" s="1"/>
  <c r="Q302" i="1"/>
  <c r="C303" i="1" s="1"/>
  <c r="V302" i="1"/>
  <c r="G303" i="1"/>
  <c r="N302" i="1"/>
  <c r="P302" i="1" s="1"/>
  <c r="B302" i="1" s="1"/>
  <c r="H303" i="1" l="1"/>
  <c r="N303" i="1" s="1"/>
  <c r="P303" i="1" s="1"/>
  <c r="B303" i="1" s="1"/>
  <c r="I2137" i="1"/>
  <c r="O304" i="1"/>
  <c r="A305" i="1"/>
  <c r="D305" i="1" s="1"/>
  <c r="E304" i="1"/>
  <c r="F305" i="1" s="1"/>
  <c r="G304" i="1"/>
  <c r="H304" i="1" s="1"/>
  <c r="J304" i="1"/>
  <c r="K304" i="1" s="1"/>
  <c r="L304" i="1" s="1"/>
  <c r="M304" i="1" s="1"/>
  <c r="V303" i="1"/>
  <c r="Q303" i="1"/>
  <c r="C304" i="1" s="1"/>
  <c r="I2138" i="1" l="1"/>
  <c r="N304" i="1"/>
  <c r="P304" i="1" s="1"/>
  <c r="B304" i="1" s="1"/>
  <c r="O305" i="1"/>
  <c r="E305" i="1"/>
  <c r="F306" i="1" s="1"/>
  <c r="A306" i="1"/>
  <c r="D306" i="1" s="1"/>
  <c r="G305" i="1"/>
  <c r="H305" i="1" s="1"/>
  <c r="V304" i="1"/>
  <c r="Q304" i="1"/>
  <c r="C305" i="1" s="1"/>
  <c r="J305" i="1"/>
  <c r="K305" i="1" s="1"/>
  <c r="L305" i="1" s="1"/>
  <c r="M305" i="1" s="1"/>
  <c r="I2139" i="1" l="1"/>
  <c r="N305" i="1"/>
  <c r="P305" i="1" s="1"/>
  <c r="B305" i="1" s="1"/>
  <c r="O306" i="1"/>
  <c r="E306" i="1"/>
  <c r="F307" i="1" s="1"/>
  <c r="A307" i="1"/>
  <c r="D307" i="1" s="1"/>
  <c r="Q305" i="1"/>
  <c r="C306" i="1" s="1"/>
  <c r="V305" i="1"/>
  <c r="J306" i="1"/>
  <c r="K306" i="1" s="1"/>
  <c r="L306" i="1" s="1"/>
  <c r="M306" i="1" s="1"/>
  <c r="G306" i="1"/>
  <c r="H306" i="1" s="1"/>
  <c r="I2140" i="1" l="1"/>
  <c r="J307" i="1"/>
  <c r="K307" i="1" s="1"/>
  <c r="L307" i="1" s="1"/>
  <c r="M307" i="1" s="1"/>
  <c r="V306" i="1"/>
  <c r="Q306" i="1"/>
  <c r="C307" i="1" s="1"/>
  <c r="G307" i="1"/>
  <c r="H307" i="1" s="1"/>
  <c r="O307" i="1"/>
  <c r="E307" i="1"/>
  <c r="F308" i="1" s="1"/>
  <c r="A308" i="1"/>
  <c r="D308" i="1" s="1"/>
  <c r="N306" i="1"/>
  <c r="P306" i="1" s="1"/>
  <c r="B306" i="1" s="1"/>
  <c r="I2141" i="1" l="1"/>
  <c r="V307" i="1"/>
  <c r="G308" i="1"/>
  <c r="H308" i="1" s="1"/>
  <c r="Q307" i="1"/>
  <c r="C308" i="1" s="1"/>
  <c r="J308" i="1"/>
  <c r="K308" i="1" s="1"/>
  <c r="L308" i="1" s="1"/>
  <c r="M308" i="1" s="1"/>
  <c r="E308" i="1"/>
  <c r="F309" i="1" s="1"/>
  <c r="O308" i="1"/>
  <c r="A309" i="1"/>
  <c r="D309" i="1" s="1"/>
  <c r="N307" i="1"/>
  <c r="P307" i="1" s="1"/>
  <c r="B307" i="1" s="1"/>
  <c r="I2142" i="1" l="1"/>
  <c r="E309" i="1"/>
  <c r="F310" i="1" s="1"/>
  <c r="O309" i="1"/>
  <c r="A310" i="1"/>
  <c r="D310" i="1" s="1"/>
  <c r="N308" i="1"/>
  <c r="P308" i="1" s="1"/>
  <c r="B308" i="1" s="1"/>
  <c r="V308" i="1"/>
  <c r="G309" i="1"/>
  <c r="H309" i="1" s="1"/>
  <c r="Q308" i="1"/>
  <c r="C309" i="1" s="1"/>
  <c r="J309" i="1"/>
  <c r="K309" i="1" s="1"/>
  <c r="L309" i="1" s="1"/>
  <c r="M309" i="1" s="1"/>
  <c r="I2143" i="1" l="1"/>
  <c r="N309" i="1"/>
  <c r="P309" i="1" s="1"/>
  <c r="B309" i="1" s="1"/>
  <c r="E310" i="1"/>
  <c r="O310" i="1"/>
  <c r="A311" i="1"/>
  <c r="D311" i="1" s="1"/>
  <c r="J310" i="1"/>
  <c r="K310" i="1" s="1"/>
  <c r="L310" i="1" s="1"/>
  <c r="M310" i="1" s="1"/>
  <c r="V309" i="1"/>
  <c r="G310" i="1"/>
  <c r="H310" i="1" s="1"/>
  <c r="Q309" i="1"/>
  <c r="C310" i="1" s="1"/>
  <c r="I2144" i="1" l="1"/>
  <c r="F311" i="1"/>
  <c r="E311" i="1"/>
  <c r="F312" i="1" s="1"/>
  <c r="A312" i="1"/>
  <c r="D312" i="1" s="1"/>
  <c r="O311" i="1"/>
  <c r="J311" i="1"/>
  <c r="K311" i="1" s="1"/>
  <c r="L311" i="1" s="1"/>
  <c r="M311" i="1" s="1"/>
  <c r="V310" i="1"/>
  <c r="Q310" i="1"/>
  <c r="C311" i="1" s="1"/>
  <c r="G311" i="1"/>
  <c r="N310" i="1"/>
  <c r="P310" i="1" s="1"/>
  <c r="B310" i="1" s="1"/>
  <c r="H311" i="1" l="1"/>
  <c r="N311" i="1" s="1"/>
  <c r="P311" i="1" s="1"/>
  <c r="B311" i="1" s="1"/>
  <c r="I2145" i="1"/>
  <c r="Q311" i="1"/>
  <c r="C312" i="1" s="1"/>
  <c r="G312" i="1"/>
  <c r="H312" i="1" s="1"/>
  <c r="J312" i="1"/>
  <c r="K312" i="1" s="1"/>
  <c r="L312" i="1" s="1"/>
  <c r="M312" i="1" s="1"/>
  <c r="V311" i="1"/>
  <c r="A313" i="1"/>
  <c r="D313" i="1" s="1"/>
  <c r="O312" i="1"/>
  <c r="E312" i="1"/>
  <c r="F313" i="1" s="1"/>
  <c r="I2146" i="1" l="1"/>
  <c r="N312" i="1"/>
  <c r="P312" i="1" s="1"/>
  <c r="B312" i="1" s="1"/>
  <c r="G313" i="1"/>
  <c r="H313" i="1" s="1"/>
  <c r="J313" i="1"/>
  <c r="K313" i="1" s="1"/>
  <c r="L313" i="1" s="1"/>
  <c r="M313" i="1" s="1"/>
  <c r="Q312" i="1"/>
  <c r="C313" i="1" s="1"/>
  <c r="V312" i="1"/>
  <c r="O313" i="1"/>
  <c r="E313" i="1"/>
  <c r="A314" i="1"/>
  <c r="D314" i="1" s="1"/>
  <c r="F314" i="1" l="1"/>
  <c r="I2147" i="1"/>
  <c r="G314" i="1"/>
  <c r="V313" i="1"/>
  <c r="Q313" i="1"/>
  <c r="C314" i="1" s="1"/>
  <c r="J314" i="1"/>
  <c r="K314" i="1" s="1"/>
  <c r="L314" i="1" s="1"/>
  <c r="M314" i="1" s="1"/>
  <c r="O314" i="1"/>
  <c r="A315" i="1"/>
  <c r="D315" i="1" s="1"/>
  <c r="E314" i="1"/>
  <c r="F315" i="1" s="1"/>
  <c r="N313" i="1"/>
  <c r="P313" i="1" s="1"/>
  <c r="B313" i="1" s="1"/>
  <c r="H314" i="1" l="1"/>
  <c r="N314" i="1" s="1"/>
  <c r="P314" i="1" s="1"/>
  <c r="B314" i="1" s="1"/>
  <c r="I2148" i="1"/>
  <c r="E315" i="1"/>
  <c r="O315" i="1"/>
  <c r="A316" i="1"/>
  <c r="D316" i="1" s="1"/>
  <c r="J315" i="1"/>
  <c r="K315" i="1" s="1"/>
  <c r="L315" i="1" s="1"/>
  <c r="M315" i="1" s="1"/>
  <c r="V314" i="1"/>
  <c r="Q314" i="1"/>
  <c r="C315" i="1" s="1"/>
  <c r="G315" i="1"/>
  <c r="H315" i="1" s="1"/>
  <c r="F316" i="1" l="1"/>
  <c r="I2149" i="1"/>
  <c r="A317" i="1"/>
  <c r="D317" i="1" s="1"/>
  <c r="E316" i="1"/>
  <c r="F317" i="1" s="1"/>
  <c r="O316" i="1"/>
  <c r="N315" i="1"/>
  <c r="P315" i="1" s="1"/>
  <c r="B315" i="1" s="1"/>
  <c r="Q315" i="1"/>
  <c r="C316" i="1" s="1"/>
  <c r="V315" i="1"/>
  <c r="G316" i="1"/>
  <c r="J316" i="1"/>
  <c r="K316" i="1" s="1"/>
  <c r="L316" i="1" s="1"/>
  <c r="M316" i="1" s="1"/>
  <c r="I2150" i="1" l="1"/>
  <c r="H316" i="1"/>
  <c r="N316" i="1" s="1"/>
  <c r="P316" i="1" s="1"/>
  <c r="B316" i="1" s="1"/>
  <c r="J317" i="1"/>
  <c r="K317" i="1" s="1"/>
  <c r="L317" i="1" s="1"/>
  <c r="M317" i="1" s="1"/>
  <c r="V316" i="1"/>
  <c r="G317" i="1"/>
  <c r="H317" i="1" s="1"/>
  <c r="Q316" i="1"/>
  <c r="C317" i="1" s="1"/>
  <c r="E317" i="1"/>
  <c r="F318" i="1" s="1"/>
  <c r="A318" i="1"/>
  <c r="D318" i="1" s="1"/>
  <c r="O317" i="1"/>
  <c r="I2151" i="1" l="1"/>
  <c r="E318" i="1"/>
  <c r="F319" i="1" s="1"/>
  <c r="O318" i="1"/>
  <c r="A319" i="1"/>
  <c r="D319" i="1" s="1"/>
  <c r="N317" i="1"/>
  <c r="P317" i="1" s="1"/>
  <c r="B317" i="1" s="1"/>
  <c r="Q317" i="1"/>
  <c r="C318" i="1" s="1"/>
  <c r="J318" i="1"/>
  <c r="K318" i="1" s="1"/>
  <c r="L318" i="1" s="1"/>
  <c r="M318" i="1" s="1"/>
  <c r="G318" i="1"/>
  <c r="H318" i="1" s="1"/>
  <c r="V317" i="1"/>
  <c r="I2152" i="1" l="1"/>
  <c r="E319" i="1"/>
  <c r="F320" i="1" s="1"/>
  <c r="O319" i="1"/>
  <c r="A320" i="1"/>
  <c r="D320" i="1" s="1"/>
  <c r="G319" i="1"/>
  <c r="H319" i="1" s="1"/>
  <c r="J319" i="1"/>
  <c r="K319" i="1" s="1"/>
  <c r="L319" i="1" s="1"/>
  <c r="M319" i="1" s="1"/>
  <c r="V318" i="1"/>
  <c r="Q318" i="1"/>
  <c r="C319" i="1" s="1"/>
  <c r="N318" i="1"/>
  <c r="P318" i="1" s="1"/>
  <c r="B318" i="1" s="1"/>
  <c r="I2153" i="1" l="1"/>
  <c r="N319" i="1"/>
  <c r="P319" i="1" s="1"/>
  <c r="B319" i="1" s="1"/>
  <c r="E320" i="1"/>
  <c r="O320" i="1"/>
  <c r="A321" i="1"/>
  <c r="D321" i="1" s="1"/>
  <c r="V319" i="1"/>
  <c r="G320" i="1"/>
  <c r="H320" i="1" s="1"/>
  <c r="J320" i="1"/>
  <c r="K320" i="1" s="1"/>
  <c r="L320" i="1" s="1"/>
  <c r="M320" i="1" s="1"/>
  <c r="Q319" i="1"/>
  <c r="C320" i="1" s="1"/>
  <c r="F321" i="1" l="1"/>
  <c r="I2154" i="1"/>
  <c r="N320" i="1"/>
  <c r="P320" i="1" s="1"/>
  <c r="B320" i="1" s="1"/>
  <c r="A322" i="1"/>
  <c r="D322" i="1" s="1"/>
  <c r="E321" i="1"/>
  <c r="F322" i="1" s="1"/>
  <c r="O321" i="1"/>
  <c r="V320" i="1"/>
  <c r="G321" i="1"/>
  <c r="Q320" i="1"/>
  <c r="C321" i="1" s="1"/>
  <c r="J321" i="1"/>
  <c r="K321" i="1" s="1"/>
  <c r="L321" i="1" s="1"/>
  <c r="M321" i="1" s="1"/>
  <c r="H321" i="1" l="1"/>
  <c r="N321" i="1" s="1"/>
  <c r="P321" i="1" s="1"/>
  <c r="B321" i="1" s="1"/>
  <c r="I2155" i="1"/>
  <c r="Q321" i="1"/>
  <c r="C322" i="1" s="1"/>
  <c r="V321" i="1"/>
  <c r="J322" i="1"/>
  <c r="K322" i="1" s="1"/>
  <c r="L322" i="1" s="1"/>
  <c r="M322" i="1" s="1"/>
  <c r="G322" i="1"/>
  <c r="H322" i="1" s="1"/>
  <c r="A323" i="1"/>
  <c r="D323" i="1" s="1"/>
  <c r="E322" i="1"/>
  <c r="F323" i="1" s="1"/>
  <c r="O322" i="1"/>
  <c r="I2156" i="1" l="1"/>
  <c r="N322" i="1"/>
  <c r="P322" i="1" s="1"/>
  <c r="B322" i="1" s="1"/>
  <c r="E323" i="1"/>
  <c r="F324" i="1" s="1"/>
  <c r="A324" i="1"/>
  <c r="D324" i="1" s="1"/>
  <c r="O323" i="1"/>
  <c r="G323" i="1"/>
  <c r="H323" i="1" s="1"/>
  <c r="J323" i="1"/>
  <c r="K323" i="1" s="1"/>
  <c r="L323" i="1" s="1"/>
  <c r="M323" i="1" s="1"/>
  <c r="V322" i="1"/>
  <c r="Q322" i="1"/>
  <c r="C323" i="1" s="1"/>
  <c r="I2157" i="1" l="1"/>
  <c r="N323" i="1"/>
  <c r="P323" i="1" s="1"/>
  <c r="B323" i="1" s="1"/>
  <c r="G324" i="1"/>
  <c r="H324" i="1" s="1"/>
  <c r="J324" i="1"/>
  <c r="K324" i="1" s="1"/>
  <c r="L324" i="1" s="1"/>
  <c r="M324" i="1" s="1"/>
  <c r="Q323" i="1"/>
  <c r="C324" i="1" s="1"/>
  <c r="V323" i="1"/>
  <c r="E324" i="1"/>
  <c r="F325" i="1" s="1"/>
  <c r="O324" i="1"/>
  <c r="A325" i="1"/>
  <c r="D325" i="1" s="1"/>
  <c r="I2158" i="1" l="1"/>
  <c r="O325" i="1"/>
  <c r="E325" i="1"/>
  <c r="F326" i="1" s="1"/>
  <c r="A326" i="1"/>
  <c r="D326" i="1" s="1"/>
  <c r="N324" i="1"/>
  <c r="P324" i="1" s="1"/>
  <c r="B324" i="1" s="1"/>
  <c r="Q324" i="1"/>
  <c r="C325" i="1" s="1"/>
  <c r="J325" i="1"/>
  <c r="K325" i="1" s="1"/>
  <c r="L325" i="1" s="1"/>
  <c r="M325" i="1" s="1"/>
  <c r="V324" i="1"/>
  <c r="G325" i="1"/>
  <c r="H325" i="1" s="1"/>
  <c r="I2159" i="1" l="1"/>
  <c r="A327" i="1"/>
  <c r="D327" i="1" s="1"/>
  <c r="O326" i="1"/>
  <c r="E326" i="1"/>
  <c r="F327" i="1" s="1"/>
  <c r="N325" i="1"/>
  <c r="P325" i="1" s="1"/>
  <c r="B325" i="1" s="1"/>
  <c r="G326" i="1"/>
  <c r="H326" i="1" s="1"/>
  <c r="J326" i="1"/>
  <c r="K326" i="1" s="1"/>
  <c r="L326" i="1" s="1"/>
  <c r="M326" i="1" s="1"/>
  <c r="V325" i="1"/>
  <c r="Q325" i="1"/>
  <c r="C326" i="1" s="1"/>
  <c r="I2160" i="1" l="1"/>
  <c r="N326" i="1"/>
  <c r="P326" i="1" s="1"/>
  <c r="B326" i="1" s="1"/>
  <c r="V326" i="1"/>
  <c r="G327" i="1"/>
  <c r="H327" i="1" s="1"/>
  <c r="J327" i="1"/>
  <c r="K327" i="1" s="1"/>
  <c r="L327" i="1" s="1"/>
  <c r="M327" i="1" s="1"/>
  <c r="Q326" i="1"/>
  <c r="C327" i="1" s="1"/>
  <c r="E327" i="1"/>
  <c r="F328" i="1" s="1"/>
  <c r="A328" i="1"/>
  <c r="D328" i="1" s="1"/>
  <c r="O327" i="1"/>
  <c r="I2161" i="1" l="1"/>
  <c r="N327" i="1"/>
  <c r="P327" i="1" s="1"/>
  <c r="B327" i="1" s="1"/>
  <c r="G328" i="1"/>
  <c r="H328" i="1" s="1"/>
  <c r="J328" i="1"/>
  <c r="K328" i="1" s="1"/>
  <c r="L328" i="1" s="1"/>
  <c r="M328" i="1" s="1"/>
  <c r="V327" i="1"/>
  <c r="Q327" i="1"/>
  <c r="C328" i="1" s="1"/>
  <c r="O328" i="1"/>
  <c r="E328" i="1"/>
  <c r="A329" i="1"/>
  <c r="D329" i="1" s="1"/>
  <c r="I2162" i="1" l="1"/>
  <c r="F329" i="1"/>
  <c r="J329" i="1"/>
  <c r="K329" i="1" s="1"/>
  <c r="L329" i="1" s="1"/>
  <c r="M329" i="1" s="1"/>
  <c r="Q328" i="1"/>
  <c r="C329" i="1" s="1"/>
  <c r="V328" i="1"/>
  <c r="G329" i="1"/>
  <c r="E329" i="1"/>
  <c r="F330" i="1" s="1"/>
  <c r="O329" i="1"/>
  <c r="A330" i="1"/>
  <c r="D330" i="1" s="1"/>
  <c r="N328" i="1"/>
  <c r="P328" i="1" s="1"/>
  <c r="B328" i="1" s="1"/>
  <c r="I2163" i="1" l="1"/>
  <c r="H329" i="1"/>
  <c r="N329" i="1" s="1"/>
  <c r="P329" i="1" s="1"/>
  <c r="B329" i="1" s="1"/>
  <c r="E330" i="1"/>
  <c r="A331" i="1"/>
  <c r="D331" i="1" s="1"/>
  <c r="O330" i="1"/>
  <c r="V329" i="1"/>
  <c r="Q329" i="1"/>
  <c r="C330" i="1" s="1"/>
  <c r="J330" i="1"/>
  <c r="K330" i="1" s="1"/>
  <c r="L330" i="1" s="1"/>
  <c r="M330" i="1" s="1"/>
  <c r="G330" i="1"/>
  <c r="H330" i="1" s="1"/>
  <c r="F331" i="1" l="1"/>
  <c r="I2164" i="1"/>
  <c r="N330" i="1"/>
  <c r="P330" i="1" s="1"/>
  <c r="B330" i="1" s="1"/>
  <c r="V330" i="1"/>
  <c r="J331" i="1"/>
  <c r="K331" i="1" s="1"/>
  <c r="L331" i="1" s="1"/>
  <c r="M331" i="1" s="1"/>
  <c r="Q330" i="1"/>
  <c r="C331" i="1" s="1"/>
  <c r="G331" i="1"/>
  <c r="E331" i="1"/>
  <c r="F332" i="1" s="1"/>
  <c r="A332" i="1"/>
  <c r="D332" i="1" s="1"/>
  <c r="O331" i="1"/>
  <c r="H331" i="1" l="1"/>
  <c r="N331" i="1" s="1"/>
  <c r="P331" i="1" s="1"/>
  <c r="B331" i="1" s="1"/>
  <c r="I2165" i="1"/>
  <c r="J332" i="1"/>
  <c r="K332" i="1" s="1"/>
  <c r="L332" i="1" s="1"/>
  <c r="M332" i="1" s="1"/>
  <c r="G332" i="1"/>
  <c r="H332" i="1" s="1"/>
  <c r="Q331" i="1"/>
  <c r="C332" i="1" s="1"/>
  <c r="V331" i="1"/>
  <c r="O332" i="1"/>
  <c r="A333" i="1"/>
  <c r="D333" i="1" s="1"/>
  <c r="E332" i="1"/>
  <c r="I2166" i="1" l="1"/>
  <c r="F333" i="1"/>
  <c r="G333" i="1"/>
  <c r="J333" i="1"/>
  <c r="K333" i="1" s="1"/>
  <c r="L333" i="1" s="1"/>
  <c r="M333" i="1" s="1"/>
  <c r="Q332" i="1"/>
  <c r="C333" i="1" s="1"/>
  <c r="V332" i="1"/>
  <c r="O333" i="1"/>
  <c r="A334" i="1"/>
  <c r="D334" i="1" s="1"/>
  <c r="E333" i="1"/>
  <c r="F334" i="1" s="1"/>
  <c r="N332" i="1"/>
  <c r="P332" i="1" s="1"/>
  <c r="B332" i="1" s="1"/>
  <c r="H333" i="1" l="1"/>
  <c r="N333" i="1" s="1"/>
  <c r="P333" i="1" s="1"/>
  <c r="B333" i="1" s="1"/>
  <c r="I2167" i="1"/>
  <c r="E334" i="1"/>
  <c r="A335" i="1"/>
  <c r="D335" i="1" s="1"/>
  <c r="O334" i="1"/>
  <c r="Q333" i="1"/>
  <c r="C334" i="1" s="1"/>
  <c r="G334" i="1"/>
  <c r="H334" i="1" s="1"/>
  <c r="V333" i="1"/>
  <c r="J334" i="1"/>
  <c r="K334" i="1" s="1"/>
  <c r="L334" i="1" s="1"/>
  <c r="M334" i="1" s="1"/>
  <c r="F335" i="1" l="1"/>
  <c r="I2168" i="1"/>
  <c r="N334" i="1"/>
  <c r="P334" i="1" s="1"/>
  <c r="B334" i="1" s="1"/>
  <c r="J335" i="1"/>
  <c r="K335" i="1" s="1"/>
  <c r="L335" i="1" s="1"/>
  <c r="M335" i="1" s="1"/>
  <c r="Q334" i="1"/>
  <c r="C335" i="1" s="1"/>
  <c r="V334" i="1"/>
  <c r="G335" i="1"/>
  <c r="E335" i="1"/>
  <c r="F336" i="1" s="1"/>
  <c r="A336" i="1"/>
  <c r="D336" i="1" s="1"/>
  <c r="O335" i="1"/>
  <c r="H335" i="1" l="1"/>
  <c r="N335" i="1" s="1"/>
  <c r="P335" i="1" s="1"/>
  <c r="B335" i="1" s="1"/>
  <c r="I2169" i="1"/>
  <c r="V335" i="1"/>
  <c r="J336" i="1"/>
  <c r="K336" i="1" s="1"/>
  <c r="L336" i="1" s="1"/>
  <c r="M336" i="1" s="1"/>
  <c r="G336" i="1"/>
  <c r="H336" i="1" s="1"/>
  <c r="Q335" i="1"/>
  <c r="C336" i="1" s="1"/>
  <c r="E336" i="1"/>
  <c r="F337" i="1" s="1"/>
  <c r="O336" i="1"/>
  <c r="A337" i="1"/>
  <c r="D337" i="1" s="1"/>
  <c r="I2170" i="1" l="1"/>
  <c r="N336" i="1"/>
  <c r="P336" i="1" s="1"/>
  <c r="B336" i="1" s="1"/>
  <c r="O337" i="1"/>
  <c r="E337" i="1"/>
  <c r="F338" i="1" s="1"/>
  <c r="A338" i="1"/>
  <c r="D338" i="1" s="1"/>
  <c r="G337" i="1"/>
  <c r="H337" i="1" s="1"/>
  <c r="Q336" i="1"/>
  <c r="C337" i="1" s="1"/>
  <c r="V336" i="1"/>
  <c r="J337" i="1"/>
  <c r="K337" i="1" s="1"/>
  <c r="L337" i="1" s="1"/>
  <c r="M337" i="1" s="1"/>
  <c r="I2171" i="1" l="1"/>
  <c r="N337" i="1"/>
  <c r="P337" i="1" s="1"/>
  <c r="B337" i="1" s="1"/>
  <c r="E338" i="1"/>
  <c r="F339" i="1" s="1"/>
  <c r="A339" i="1"/>
  <c r="D339" i="1" s="1"/>
  <c r="O338" i="1"/>
  <c r="G338" i="1"/>
  <c r="H338" i="1" s="1"/>
  <c r="J338" i="1"/>
  <c r="K338" i="1" s="1"/>
  <c r="L338" i="1" s="1"/>
  <c r="M338" i="1" s="1"/>
  <c r="Q337" i="1"/>
  <c r="C338" i="1" s="1"/>
  <c r="V337" i="1"/>
  <c r="I2172" i="1" l="1"/>
  <c r="G339" i="1"/>
  <c r="H339" i="1" s="1"/>
  <c r="V338" i="1"/>
  <c r="J339" i="1"/>
  <c r="K339" i="1" s="1"/>
  <c r="L339" i="1" s="1"/>
  <c r="M339" i="1" s="1"/>
  <c r="Q338" i="1"/>
  <c r="C339" i="1" s="1"/>
  <c r="N338" i="1"/>
  <c r="P338" i="1" s="1"/>
  <c r="B338" i="1" s="1"/>
  <c r="A340" i="1"/>
  <c r="D340" i="1" s="1"/>
  <c r="E339" i="1"/>
  <c r="O339" i="1"/>
  <c r="F340" i="1" l="1"/>
  <c r="I2173" i="1"/>
  <c r="E340" i="1"/>
  <c r="O340" i="1"/>
  <c r="A341" i="1"/>
  <c r="D341" i="1" s="1"/>
  <c r="G340" i="1"/>
  <c r="J340" i="1"/>
  <c r="K340" i="1" s="1"/>
  <c r="L340" i="1" s="1"/>
  <c r="M340" i="1" s="1"/>
  <c r="Q339" i="1"/>
  <c r="C340" i="1" s="1"/>
  <c r="V339" i="1"/>
  <c r="N339" i="1"/>
  <c r="P339" i="1" s="1"/>
  <c r="B339" i="1" s="1"/>
  <c r="F341" i="1" l="1"/>
  <c r="I2174" i="1"/>
  <c r="H340" i="1"/>
  <c r="N340" i="1" s="1"/>
  <c r="P340" i="1" s="1"/>
  <c r="B340" i="1" s="1"/>
  <c r="E341" i="1"/>
  <c r="F342" i="1" s="1"/>
  <c r="O341" i="1"/>
  <c r="A342" i="1"/>
  <c r="D342" i="1" s="1"/>
  <c r="Q340" i="1"/>
  <c r="C341" i="1" s="1"/>
  <c r="J341" i="1"/>
  <c r="K341" i="1" s="1"/>
  <c r="L341" i="1" s="1"/>
  <c r="M341" i="1" s="1"/>
  <c r="V340" i="1"/>
  <c r="G341" i="1"/>
  <c r="I2175" i="1" l="1"/>
  <c r="H341" i="1"/>
  <c r="N341" i="1" s="1"/>
  <c r="P341" i="1" s="1"/>
  <c r="B341" i="1" s="1"/>
  <c r="A343" i="1"/>
  <c r="D343" i="1" s="1"/>
  <c r="E342" i="1"/>
  <c r="F343" i="1" s="1"/>
  <c r="O342" i="1"/>
  <c r="Q341" i="1"/>
  <c r="C342" i="1" s="1"/>
  <c r="V341" i="1"/>
  <c r="J342" i="1"/>
  <c r="K342" i="1" s="1"/>
  <c r="L342" i="1" s="1"/>
  <c r="M342" i="1" s="1"/>
  <c r="G342" i="1"/>
  <c r="H342" i="1" s="1"/>
  <c r="I2176" i="1" l="1"/>
  <c r="J343" i="1"/>
  <c r="K343" i="1" s="1"/>
  <c r="L343" i="1" s="1"/>
  <c r="M343" i="1" s="1"/>
  <c r="V342" i="1"/>
  <c r="G343" i="1"/>
  <c r="H343" i="1" s="1"/>
  <c r="Q342" i="1"/>
  <c r="C343" i="1" s="1"/>
  <c r="N342" i="1"/>
  <c r="P342" i="1" s="1"/>
  <c r="B342" i="1" s="1"/>
  <c r="O343" i="1"/>
  <c r="A344" i="1"/>
  <c r="D344" i="1" s="1"/>
  <c r="E343" i="1"/>
  <c r="F344" i="1" s="1"/>
  <c r="I2177" i="1" l="1"/>
  <c r="V343" i="1"/>
  <c r="J344" i="1"/>
  <c r="K344" i="1" s="1"/>
  <c r="L344" i="1" s="1"/>
  <c r="M344" i="1" s="1"/>
  <c r="Q343" i="1"/>
  <c r="C344" i="1" s="1"/>
  <c r="G344" i="1"/>
  <c r="H344" i="1" s="1"/>
  <c r="O344" i="1"/>
  <c r="A345" i="1"/>
  <c r="D345" i="1" s="1"/>
  <c r="E344" i="1"/>
  <c r="F345" i="1" s="1"/>
  <c r="N343" i="1"/>
  <c r="P343" i="1" s="1"/>
  <c r="B343" i="1" s="1"/>
  <c r="I2178" i="1" l="1"/>
  <c r="O345" i="1"/>
  <c r="A346" i="1"/>
  <c r="D346" i="1" s="1"/>
  <c r="E345" i="1"/>
  <c r="F346" i="1" s="1"/>
  <c r="N344" i="1"/>
  <c r="P344" i="1" s="1"/>
  <c r="B344" i="1" s="1"/>
  <c r="Q344" i="1"/>
  <c r="C345" i="1" s="1"/>
  <c r="J345" i="1"/>
  <c r="K345" i="1" s="1"/>
  <c r="L345" i="1" s="1"/>
  <c r="M345" i="1" s="1"/>
  <c r="V344" i="1"/>
  <c r="G345" i="1"/>
  <c r="H345" i="1" s="1"/>
  <c r="I2179" i="1" l="1"/>
  <c r="N345" i="1"/>
  <c r="P345" i="1" s="1"/>
  <c r="B345" i="1" s="1"/>
  <c r="O346" i="1"/>
  <c r="A347" i="1"/>
  <c r="D347" i="1" s="1"/>
  <c r="E346" i="1"/>
  <c r="F347" i="1" s="1"/>
  <c r="V345" i="1"/>
  <c r="Q345" i="1"/>
  <c r="C346" i="1" s="1"/>
  <c r="J346" i="1"/>
  <c r="K346" i="1" s="1"/>
  <c r="L346" i="1" s="1"/>
  <c r="M346" i="1" s="1"/>
  <c r="G346" i="1"/>
  <c r="H346" i="1" s="1"/>
  <c r="I2180" i="1" l="1"/>
  <c r="A348" i="1"/>
  <c r="D348" i="1" s="1"/>
  <c r="O347" i="1"/>
  <c r="E347" i="1"/>
  <c r="F348" i="1" s="1"/>
  <c r="N346" i="1"/>
  <c r="P346" i="1" s="1"/>
  <c r="B346" i="1" s="1"/>
  <c r="J347" i="1"/>
  <c r="K347" i="1" s="1"/>
  <c r="L347" i="1" s="1"/>
  <c r="M347" i="1" s="1"/>
  <c r="Q346" i="1"/>
  <c r="C347" i="1" s="1"/>
  <c r="V346" i="1"/>
  <c r="G347" i="1"/>
  <c r="H347" i="1" s="1"/>
  <c r="I2181" i="1" l="1"/>
  <c r="V347" i="1"/>
  <c r="J348" i="1"/>
  <c r="K348" i="1" s="1"/>
  <c r="L348" i="1" s="1"/>
  <c r="M348" i="1" s="1"/>
  <c r="Q347" i="1"/>
  <c r="C348" i="1" s="1"/>
  <c r="G348" i="1"/>
  <c r="H348" i="1" s="1"/>
  <c r="N347" i="1"/>
  <c r="P347" i="1" s="1"/>
  <c r="B347" i="1" s="1"/>
  <c r="E348" i="1"/>
  <c r="F349" i="1" s="1"/>
  <c r="A349" i="1"/>
  <c r="D349" i="1" s="1"/>
  <c r="O348" i="1"/>
  <c r="I2182" i="1" l="1"/>
  <c r="N348" i="1"/>
  <c r="P348" i="1" s="1"/>
  <c r="B348" i="1" s="1"/>
  <c r="J349" i="1"/>
  <c r="K349" i="1" s="1"/>
  <c r="L349" i="1" s="1"/>
  <c r="M349" i="1" s="1"/>
  <c r="Q348" i="1"/>
  <c r="C349" i="1" s="1"/>
  <c r="V348" i="1"/>
  <c r="G349" i="1"/>
  <c r="H349" i="1" s="1"/>
  <c r="E349" i="1"/>
  <c r="F350" i="1" s="1"/>
  <c r="A350" i="1"/>
  <c r="D350" i="1" s="1"/>
  <c r="O349" i="1"/>
  <c r="I2183" i="1" l="1"/>
  <c r="N349" i="1"/>
  <c r="P349" i="1" s="1"/>
  <c r="B349" i="1" s="1"/>
  <c r="G350" i="1"/>
  <c r="H350" i="1" s="1"/>
  <c r="J350" i="1"/>
  <c r="K350" i="1" s="1"/>
  <c r="L350" i="1" s="1"/>
  <c r="M350" i="1" s="1"/>
  <c r="Q349" i="1"/>
  <c r="C350" i="1" s="1"/>
  <c r="V349" i="1"/>
  <c r="E350" i="1"/>
  <c r="F351" i="1" s="1"/>
  <c r="A351" i="1"/>
  <c r="D351" i="1" s="1"/>
  <c r="O350" i="1"/>
  <c r="I2184" i="1" l="1"/>
  <c r="G351" i="1"/>
  <c r="H351" i="1" s="1"/>
  <c r="Q350" i="1"/>
  <c r="C351" i="1" s="1"/>
  <c r="J351" i="1"/>
  <c r="K351" i="1" s="1"/>
  <c r="L351" i="1" s="1"/>
  <c r="M351" i="1" s="1"/>
  <c r="V350" i="1"/>
  <c r="N350" i="1"/>
  <c r="P350" i="1" s="1"/>
  <c r="B350" i="1" s="1"/>
  <c r="O351" i="1"/>
  <c r="E351" i="1"/>
  <c r="A352" i="1"/>
  <c r="D352" i="1" s="1"/>
  <c r="F352" i="1" l="1"/>
  <c r="I2185" i="1"/>
  <c r="G352" i="1"/>
  <c r="V351" i="1"/>
  <c r="J352" i="1"/>
  <c r="K352" i="1" s="1"/>
  <c r="L352" i="1" s="1"/>
  <c r="M352" i="1" s="1"/>
  <c r="Q351" i="1"/>
  <c r="C352" i="1" s="1"/>
  <c r="E352" i="1"/>
  <c r="A353" i="1"/>
  <c r="D353" i="1" s="1"/>
  <c r="O352" i="1"/>
  <c r="N351" i="1"/>
  <c r="P351" i="1" s="1"/>
  <c r="B351" i="1" s="1"/>
  <c r="I2186" i="1" l="1"/>
  <c r="H352" i="1"/>
  <c r="N352" i="1" s="1"/>
  <c r="P352" i="1" s="1"/>
  <c r="B352" i="1" s="1"/>
  <c r="F353" i="1"/>
  <c r="E353" i="1"/>
  <c r="F354" i="1" s="1"/>
  <c r="O353" i="1"/>
  <c r="A354" i="1"/>
  <c r="D354" i="1" s="1"/>
  <c r="J353" i="1"/>
  <c r="K353" i="1" s="1"/>
  <c r="L353" i="1" s="1"/>
  <c r="M353" i="1" s="1"/>
  <c r="Q352" i="1"/>
  <c r="C353" i="1" s="1"/>
  <c r="V352" i="1"/>
  <c r="G353" i="1"/>
  <c r="H353" i="1" l="1"/>
  <c r="N353" i="1" s="1"/>
  <c r="P353" i="1" s="1"/>
  <c r="B353" i="1" s="1"/>
  <c r="I2187" i="1"/>
  <c r="E354" i="1"/>
  <c r="F355" i="1" s="1"/>
  <c r="A355" i="1"/>
  <c r="D355" i="1" s="1"/>
  <c r="O354" i="1"/>
  <c r="G354" i="1"/>
  <c r="H354" i="1" s="1"/>
  <c r="V353" i="1"/>
  <c r="J354" i="1"/>
  <c r="K354" i="1" s="1"/>
  <c r="L354" i="1" s="1"/>
  <c r="M354" i="1" s="1"/>
  <c r="Q353" i="1"/>
  <c r="C354" i="1" s="1"/>
  <c r="I2188" i="1" l="1"/>
  <c r="N354" i="1"/>
  <c r="P354" i="1" s="1"/>
  <c r="B354" i="1" s="1"/>
  <c r="V354" i="1"/>
  <c r="G355" i="1"/>
  <c r="H355" i="1" s="1"/>
  <c r="Q354" i="1"/>
  <c r="C355" i="1" s="1"/>
  <c r="J355" i="1"/>
  <c r="K355" i="1" s="1"/>
  <c r="L355" i="1" s="1"/>
  <c r="M355" i="1" s="1"/>
  <c r="E355" i="1"/>
  <c r="F356" i="1" s="1"/>
  <c r="O355" i="1"/>
  <c r="A356" i="1"/>
  <c r="D356" i="1" s="1"/>
  <c r="I2189" i="1" l="1"/>
  <c r="N355" i="1"/>
  <c r="P355" i="1" s="1"/>
  <c r="B355" i="1" s="1"/>
  <c r="A357" i="1"/>
  <c r="D357" i="1" s="1"/>
  <c r="O356" i="1"/>
  <c r="E356" i="1"/>
  <c r="F357" i="1" s="1"/>
  <c r="J356" i="1"/>
  <c r="K356" i="1" s="1"/>
  <c r="L356" i="1" s="1"/>
  <c r="M356" i="1" s="1"/>
  <c r="G356" i="1"/>
  <c r="H356" i="1" s="1"/>
  <c r="Q355" i="1"/>
  <c r="C356" i="1" s="1"/>
  <c r="V355" i="1"/>
  <c r="I2190" i="1" l="1"/>
  <c r="J357" i="1"/>
  <c r="K357" i="1" s="1"/>
  <c r="L357" i="1" s="1"/>
  <c r="M357" i="1" s="1"/>
  <c r="Q356" i="1"/>
  <c r="C357" i="1" s="1"/>
  <c r="V356" i="1"/>
  <c r="G357" i="1"/>
  <c r="H357" i="1" s="1"/>
  <c r="A358" i="1"/>
  <c r="D358" i="1" s="1"/>
  <c r="O357" i="1"/>
  <c r="E357" i="1"/>
  <c r="F358" i="1" s="1"/>
  <c r="N356" i="1"/>
  <c r="P356" i="1" s="1"/>
  <c r="B356" i="1" s="1"/>
  <c r="I2191" i="1" l="1"/>
  <c r="J358" i="1"/>
  <c r="K358" i="1" s="1"/>
  <c r="L358" i="1" s="1"/>
  <c r="M358" i="1" s="1"/>
  <c r="G358" i="1"/>
  <c r="H358" i="1" s="1"/>
  <c r="V357" i="1"/>
  <c r="Q357" i="1"/>
  <c r="C358" i="1" s="1"/>
  <c r="E358" i="1"/>
  <c r="O358" i="1"/>
  <c r="A359" i="1"/>
  <c r="D359" i="1" s="1"/>
  <c r="N357" i="1"/>
  <c r="P357" i="1" s="1"/>
  <c r="B357" i="1" s="1"/>
  <c r="I2192" i="1" l="1"/>
  <c r="F359" i="1"/>
  <c r="J359" i="1"/>
  <c r="K359" i="1" s="1"/>
  <c r="L359" i="1" s="1"/>
  <c r="M359" i="1" s="1"/>
  <c r="V358" i="1"/>
  <c r="G359" i="1"/>
  <c r="Q358" i="1"/>
  <c r="C359" i="1" s="1"/>
  <c r="O359" i="1"/>
  <c r="E359" i="1"/>
  <c r="F360" i="1" s="1"/>
  <c r="A360" i="1"/>
  <c r="D360" i="1" s="1"/>
  <c r="N358" i="1"/>
  <c r="P358" i="1" s="1"/>
  <c r="B358" i="1" s="1"/>
  <c r="I2193" i="1" l="1"/>
  <c r="H359" i="1"/>
  <c r="N359" i="1" s="1"/>
  <c r="P359" i="1" s="1"/>
  <c r="B359" i="1" s="1"/>
  <c r="A361" i="1"/>
  <c r="D361" i="1" s="1"/>
  <c r="E360" i="1"/>
  <c r="O360" i="1"/>
  <c r="V359" i="1"/>
  <c r="J360" i="1"/>
  <c r="K360" i="1" s="1"/>
  <c r="L360" i="1" s="1"/>
  <c r="M360" i="1" s="1"/>
  <c r="Q359" i="1"/>
  <c r="C360" i="1" s="1"/>
  <c r="G360" i="1"/>
  <c r="H360" i="1" s="1"/>
  <c r="F361" i="1" l="1"/>
  <c r="I2194" i="1"/>
  <c r="G361" i="1"/>
  <c r="J361" i="1"/>
  <c r="K361" i="1" s="1"/>
  <c r="L361" i="1" s="1"/>
  <c r="M361" i="1" s="1"/>
  <c r="V360" i="1"/>
  <c r="Q360" i="1"/>
  <c r="C361" i="1" s="1"/>
  <c r="N360" i="1"/>
  <c r="P360" i="1" s="1"/>
  <c r="B360" i="1" s="1"/>
  <c r="O361" i="1"/>
  <c r="A362" i="1"/>
  <c r="D362" i="1" s="1"/>
  <c r="E361" i="1"/>
  <c r="F362" i="1" s="1"/>
  <c r="H361" i="1" l="1"/>
  <c r="N361" i="1" s="1"/>
  <c r="P361" i="1" s="1"/>
  <c r="B361" i="1" s="1"/>
  <c r="I2195" i="1"/>
  <c r="E362" i="1"/>
  <c r="O362" i="1"/>
  <c r="A363" i="1"/>
  <c r="D363" i="1" s="1"/>
  <c r="G362" i="1"/>
  <c r="H362" i="1" s="1"/>
  <c r="V361" i="1"/>
  <c r="Q361" i="1"/>
  <c r="C362" i="1" s="1"/>
  <c r="J362" i="1"/>
  <c r="K362" i="1" s="1"/>
  <c r="L362" i="1" s="1"/>
  <c r="M362" i="1" s="1"/>
  <c r="I2196" i="1" l="1"/>
  <c r="F363" i="1"/>
  <c r="N362" i="1"/>
  <c r="P362" i="1" s="1"/>
  <c r="B362" i="1" s="1"/>
  <c r="O363" i="1"/>
  <c r="E363" i="1"/>
  <c r="A364" i="1"/>
  <c r="D364" i="1" s="1"/>
  <c r="J363" i="1"/>
  <c r="K363" i="1" s="1"/>
  <c r="L363" i="1" s="1"/>
  <c r="M363" i="1" s="1"/>
  <c r="V362" i="1"/>
  <c r="G363" i="1"/>
  <c r="Q362" i="1"/>
  <c r="C363" i="1" s="1"/>
  <c r="F364" i="1" l="1"/>
  <c r="H363" i="1"/>
  <c r="N363" i="1" s="1"/>
  <c r="P363" i="1" s="1"/>
  <c r="B363" i="1" s="1"/>
  <c r="I2197" i="1"/>
  <c r="A365" i="1"/>
  <c r="D365" i="1" s="1"/>
  <c r="O364" i="1"/>
  <c r="E364" i="1"/>
  <c r="V363" i="1"/>
  <c r="Q363" i="1"/>
  <c r="C364" i="1" s="1"/>
  <c r="G364" i="1"/>
  <c r="J364" i="1"/>
  <c r="K364" i="1" s="1"/>
  <c r="L364" i="1" s="1"/>
  <c r="M364" i="1" s="1"/>
  <c r="F365" i="1" l="1"/>
  <c r="H364" i="1"/>
  <c r="N364" i="1" s="1"/>
  <c r="P364" i="1" s="1"/>
  <c r="B364" i="1" s="1"/>
  <c r="I2198" i="1"/>
  <c r="G365" i="1"/>
  <c r="Q364" i="1"/>
  <c r="C365" i="1" s="1"/>
  <c r="V364" i="1"/>
  <c r="J365" i="1"/>
  <c r="K365" i="1" s="1"/>
  <c r="L365" i="1" s="1"/>
  <c r="M365" i="1" s="1"/>
  <c r="A366" i="1"/>
  <c r="D366" i="1" s="1"/>
  <c r="E365" i="1"/>
  <c r="F366" i="1" s="1"/>
  <c r="O365" i="1"/>
  <c r="H365" i="1" l="1"/>
  <c r="N365" i="1" s="1"/>
  <c r="P365" i="1" s="1"/>
  <c r="B365" i="1" s="1"/>
  <c r="I2199" i="1"/>
  <c r="O366" i="1"/>
  <c r="A367" i="1"/>
  <c r="D367" i="1" s="1"/>
  <c r="E366" i="1"/>
  <c r="F367" i="1" s="1"/>
  <c r="J366" i="1"/>
  <c r="K366" i="1" s="1"/>
  <c r="L366" i="1" s="1"/>
  <c r="M366" i="1" s="1"/>
  <c r="G366" i="1"/>
  <c r="H366" i="1" s="1"/>
  <c r="Q365" i="1"/>
  <c r="C366" i="1" s="1"/>
  <c r="V365" i="1"/>
  <c r="I2200" i="1" l="1"/>
  <c r="A368" i="1"/>
  <c r="D368" i="1" s="1"/>
  <c r="E367" i="1"/>
  <c r="F368" i="1" s="1"/>
  <c r="O367" i="1"/>
  <c r="N366" i="1"/>
  <c r="P366" i="1" s="1"/>
  <c r="B366" i="1" s="1"/>
  <c r="J367" i="1"/>
  <c r="K367" i="1" s="1"/>
  <c r="L367" i="1" s="1"/>
  <c r="M367" i="1" s="1"/>
  <c r="Q366" i="1"/>
  <c r="C367" i="1" s="1"/>
  <c r="V366" i="1"/>
  <c r="G367" i="1"/>
  <c r="H367" i="1" s="1"/>
  <c r="I2201" i="1" l="1"/>
  <c r="Q367" i="1"/>
  <c r="C368" i="1" s="1"/>
  <c r="G368" i="1"/>
  <c r="H368" i="1" s="1"/>
  <c r="V367" i="1"/>
  <c r="J368" i="1"/>
  <c r="K368" i="1" s="1"/>
  <c r="L368" i="1" s="1"/>
  <c r="M368" i="1" s="1"/>
  <c r="N367" i="1"/>
  <c r="P367" i="1" s="1"/>
  <c r="B367" i="1" s="1"/>
  <c r="A369" i="1"/>
  <c r="D369" i="1" s="1"/>
  <c r="O368" i="1"/>
  <c r="E368" i="1"/>
  <c r="F369" i="1" s="1"/>
  <c r="I2202" i="1" l="1"/>
  <c r="A370" i="1"/>
  <c r="D370" i="1" s="1"/>
  <c r="O369" i="1"/>
  <c r="E369" i="1"/>
  <c r="F370" i="1" s="1"/>
  <c r="N368" i="1"/>
  <c r="P368" i="1" s="1"/>
  <c r="B368" i="1" s="1"/>
  <c r="J369" i="1"/>
  <c r="K369" i="1" s="1"/>
  <c r="L369" i="1" s="1"/>
  <c r="M369" i="1" s="1"/>
  <c r="Q368" i="1"/>
  <c r="C369" i="1" s="1"/>
  <c r="V368" i="1"/>
  <c r="G369" i="1"/>
  <c r="H369" i="1" s="1"/>
  <c r="I2203" i="1" l="1"/>
  <c r="G370" i="1"/>
  <c r="H370" i="1" s="1"/>
  <c r="Q369" i="1"/>
  <c r="C370" i="1" s="1"/>
  <c r="V369" i="1"/>
  <c r="J370" i="1"/>
  <c r="K370" i="1" s="1"/>
  <c r="L370" i="1" s="1"/>
  <c r="M370" i="1" s="1"/>
  <c r="N369" i="1"/>
  <c r="P369" i="1" s="1"/>
  <c r="B369" i="1" s="1"/>
  <c r="A371" i="1"/>
  <c r="D371" i="1" s="1"/>
  <c r="E370" i="1"/>
  <c r="F371" i="1" s="1"/>
  <c r="O370" i="1"/>
  <c r="I2204" i="1" l="1"/>
  <c r="A372" i="1"/>
  <c r="D372" i="1" s="1"/>
  <c r="E371" i="1"/>
  <c r="F372" i="1" s="1"/>
  <c r="O371" i="1"/>
  <c r="J371" i="1"/>
  <c r="K371" i="1" s="1"/>
  <c r="L371" i="1" s="1"/>
  <c r="M371" i="1" s="1"/>
  <c r="Q370" i="1"/>
  <c r="C371" i="1" s="1"/>
  <c r="V370" i="1"/>
  <c r="G371" i="1"/>
  <c r="H371" i="1" s="1"/>
  <c r="N370" i="1"/>
  <c r="P370" i="1" s="1"/>
  <c r="B370" i="1" s="1"/>
  <c r="I2205" i="1" l="1"/>
  <c r="G372" i="1"/>
  <c r="H372" i="1" s="1"/>
  <c r="V371" i="1"/>
  <c r="J372" i="1"/>
  <c r="K372" i="1" s="1"/>
  <c r="L372" i="1" s="1"/>
  <c r="M372" i="1" s="1"/>
  <c r="Q371" i="1"/>
  <c r="C372" i="1" s="1"/>
  <c r="N371" i="1"/>
  <c r="P371" i="1" s="1"/>
  <c r="B371" i="1" s="1"/>
  <c r="E372" i="1"/>
  <c r="O372" i="1"/>
  <c r="A373" i="1"/>
  <c r="D373" i="1" s="1"/>
  <c r="I2206" i="1" l="1"/>
  <c r="F373" i="1"/>
  <c r="E373" i="1"/>
  <c r="A374" i="1"/>
  <c r="D374" i="1" s="1"/>
  <c r="O373" i="1"/>
  <c r="G373" i="1"/>
  <c r="J373" i="1"/>
  <c r="K373" i="1" s="1"/>
  <c r="L373" i="1" s="1"/>
  <c r="M373" i="1" s="1"/>
  <c r="V372" i="1"/>
  <c r="Q372" i="1"/>
  <c r="C373" i="1" s="1"/>
  <c r="N372" i="1"/>
  <c r="P372" i="1" s="1"/>
  <c r="B372" i="1" s="1"/>
  <c r="F374" i="1" l="1"/>
  <c r="H373" i="1"/>
  <c r="N373" i="1" s="1"/>
  <c r="P373" i="1" s="1"/>
  <c r="B373" i="1" s="1"/>
  <c r="I2207" i="1"/>
  <c r="V373" i="1"/>
  <c r="Q373" i="1"/>
  <c r="C374" i="1" s="1"/>
  <c r="J374" i="1"/>
  <c r="K374" i="1" s="1"/>
  <c r="L374" i="1" s="1"/>
  <c r="M374" i="1" s="1"/>
  <c r="G374" i="1"/>
  <c r="O374" i="1"/>
  <c r="A375" i="1"/>
  <c r="D375" i="1" s="1"/>
  <c r="E374" i="1"/>
  <c r="H374" i="1" l="1"/>
  <c r="N374" i="1" s="1"/>
  <c r="P374" i="1" s="1"/>
  <c r="B374" i="1" s="1"/>
  <c r="F375" i="1"/>
  <c r="I2208" i="1"/>
  <c r="Q374" i="1"/>
  <c r="C375" i="1" s="1"/>
  <c r="G375" i="1"/>
  <c r="J375" i="1"/>
  <c r="K375" i="1" s="1"/>
  <c r="L375" i="1" s="1"/>
  <c r="M375" i="1" s="1"/>
  <c r="V374" i="1"/>
  <c r="O375" i="1"/>
  <c r="A376" i="1"/>
  <c r="D376" i="1" s="1"/>
  <c r="E375" i="1"/>
  <c r="F376" i="1" s="1"/>
  <c r="H375" i="1" l="1"/>
  <c r="N375" i="1" s="1"/>
  <c r="P375" i="1" s="1"/>
  <c r="B375" i="1" s="1"/>
  <c r="I2209" i="1"/>
  <c r="G376" i="1"/>
  <c r="H376" i="1" s="1"/>
  <c r="Q375" i="1"/>
  <c r="C376" i="1" s="1"/>
  <c r="J376" i="1"/>
  <c r="K376" i="1" s="1"/>
  <c r="L376" i="1" s="1"/>
  <c r="M376" i="1" s="1"/>
  <c r="V375" i="1"/>
  <c r="E376" i="1"/>
  <c r="A377" i="1"/>
  <c r="D377" i="1" s="1"/>
  <c r="O376" i="1"/>
  <c r="F377" i="1" l="1"/>
  <c r="I2210" i="1"/>
  <c r="Q376" i="1"/>
  <c r="C377" i="1" s="1"/>
  <c r="J377" i="1"/>
  <c r="K377" i="1" s="1"/>
  <c r="L377" i="1" s="1"/>
  <c r="M377" i="1" s="1"/>
  <c r="V376" i="1"/>
  <c r="G377" i="1"/>
  <c r="O377" i="1"/>
  <c r="E377" i="1"/>
  <c r="F378" i="1" s="1"/>
  <c r="A378" i="1"/>
  <c r="D378" i="1" s="1"/>
  <c r="N376" i="1"/>
  <c r="P376" i="1" s="1"/>
  <c r="B376" i="1" s="1"/>
  <c r="H377" i="1" l="1"/>
  <c r="N377" i="1" s="1"/>
  <c r="P377" i="1" s="1"/>
  <c r="B377" i="1" s="1"/>
  <c r="I2211" i="1"/>
  <c r="U378" i="1"/>
  <c r="Q377" i="1"/>
  <c r="T378" i="1"/>
  <c r="G378" i="1"/>
  <c r="J378" i="1"/>
  <c r="K378" i="1" s="1"/>
  <c r="L378" i="1" s="1"/>
  <c r="M378" i="1" s="1"/>
  <c r="O378" i="1"/>
  <c r="A379" i="1"/>
  <c r="D379" i="1" s="1"/>
  <c r="E378" i="1"/>
  <c r="I2212" i="1" l="1"/>
  <c r="F379" i="1"/>
  <c r="C378" i="1"/>
  <c r="G379" i="1"/>
  <c r="Q378" i="1"/>
  <c r="J379" i="1"/>
  <c r="K379" i="1" s="1"/>
  <c r="L379" i="1" s="1"/>
  <c r="M379" i="1" s="1"/>
  <c r="V378" i="1"/>
  <c r="T379" i="1"/>
  <c r="U379" i="1"/>
  <c r="O379" i="1"/>
  <c r="E379" i="1"/>
  <c r="F380" i="1" s="1"/>
  <c r="A380" i="1"/>
  <c r="D380" i="1" s="1"/>
  <c r="V377" i="1"/>
  <c r="H378" i="1"/>
  <c r="N378" i="1" s="1"/>
  <c r="AE14" i="1" l="1"/>
  <c r="I2213" i="1"/>
  <c r="H379" i="1"/>
  <c r="N379" i="1" s="1"/>
  <c r="P378" i="1"/>
  <c r="B378" i="1" s="1"/>
  <c r="C379" i="1"/>
  <c r="A381" i="1"/>
  <c r="D381" i="1" s="1"/>
  <c r="E380" i="1"/>
  <c r="O380" i="1"/>
  <c r="G380" i="1"/>
  <c r="H380" i="1" s="1"/>
  <c r="T380" i="1"/>
  <c r="U380" i="1"/>
  <c r="V379" i="1"/>
  <c r="Q379" i="1"/>
  <c r="J380" i="1"/>
  <c r="K380" i="1" s="1"/>
  <c r="L380" i="1" s="1"/>
  <c r="M380" i="1" s="1"/>
  <c r="AE15" i="1" l="1"/>
  <c r="I2214" i="1"/>
  <c r="F381" i="1"/>
  <c r="P379" i="1"/>
  <c r="B379" i="1" s="1"/>
  <c r="C380" i="1"/>
  <c r="G381" i="1"/>
  <c r="V380" i="1"/>
  <c r="J381" i="1"/>
  <c r="K381" i="1" s="1"/>
  <c r="L381" i="1" s="1"/>
  <c r="M381" i="1" s="1"/>
  <c r="T381" i="1"/>
  <c r="Q380" i="1"/>
  <c r="U381" i="1"/>
  <c r="N380" i="1"/>
  <c r="A382" i="1"/>
  <c r="D382" i="1" s="1"/>
  <c r="O381" i="1"/>
  <c r="E381" i="1"/>
  <c r="F382" i="1" s="1"/>
  <c r="AE16" i="1" l="1"/>
  <c r="H381" i="1"/>
  <c r="N381" i="1" s="1"/>
  <c r="I2215" i="1"/>
  <c r="P380" i="1"/>
  <c r="B380" i="1" s="1"/>
  <c r="C381" i="1"/>
  <c r="G382" i="1"/>
  <c r="H382" i="1" s="1"/>
  <c r="T382" i="1"/>
  <c r="J382" i="1"/>
  <c r="K382" i="1" s="1"/>
  <c r="L382" i="1" s="1"/>
  <c r="M382" i="1" s="1"/>
  <c r="U382" i="1"/>
  <c r="Q381" i="1"/>
  <c r="V381" i="1"/>
  <c r="O382" i="1"/>
  <c r="A383" i="1"/>
  <c r="D383" i="1" s="1"/>
  <c r="E382" i="1"/>
  <c r="F383" i="1" s="1"/>
  <c r="AE17" i="1" l="1"/>
  <c r="I2216" i="1"/>
  <c r="C382" i="1"/>
  <c r="P381" i="1"/>
  <c r="B381" i="1" s="1"/>
  <c r="N382" i="1"/>
  <c r="O383" i="1"/>
  <c r="A384" i="1"/>
  <c r="D384" i="1" s="1"/>
  <c r="E383" i="1"/>
  <c r="G383" i="1"/>
  <c r="H383" i="1" s="1"/>
  <c r="V382" i="1"/>
  <c r="J383" i="1"/>
  <c r="K383" i="1" s="1"/>
  <c r="L383" i="1" s="1"/>
  <c r="M383" i="1" s="1"/>
  <c r="Q382" i="1"/>
  <c r="T383" i="1"/>
  <c r="U383" i="1"/>
  <c r="AE18" i="1" l="1"/>
  <c r="F384" i="1"/>
  <c r="I2217" i="1"/>
  <c r="P382" i="1"/>
  <c r="B382" i="1" s="1"/>
  <c r="C383" i="1"/>
  <c r="N383" i="1"/>
  <c r="A385" i="1"/>
  <c r="D385" i="1" s="1"/>
  <c r="O384" i="1"/>
  <c r="E384" i="1"/>
  <c r="G384" i="1"/>
  <c r="U384" i="1"/>
  <c r="Q383" i="1"/>
  <c r="J384" i="1"/>
  <c r="K384" i="1" s="1"/>
  <c r="L384" i="1" s="1"/>
  <c r="M384" i="1" s="1"/>
  <c r="T384" i="1"/>
  <c r="V383" i="1"/>
  <c r="AE19" i="1" l="1"/>
  <c r="I2218" i="1"/>
  <c r="H384" i="1"/>
  <c r="N384" i="1" s="1"/>
  <c r="F385" i="1"/>
  <c r="P383" i="1"/>
  <c r="B383" i="1" s="1"/>
  <c r="C384" i="1"/>
  <c r="G385" i="1"/>
  <c r="Q384" i="1"/>
  <c r="T385" i="1"/>
  <c r="U385" i="1"/>
  <c r="J385" i="1"/>
  <c r="K385" i="1" s="1"/>
  <c r="L385" i="1" s="1"/>
  <c r="M385" i="1" s="1"/>
  <c r="V384" i="1"/>
  <c r="E385" i="1"/>
  <c r="F386" i="1" s="1"/>
  <c r="A386" i="1"/>
  <c r="D386" i="1" s="1"/>
  <c r="O385" i="1"/>
  <c r="AE20" i="1" l="1"/>
  <c r="H385" i="1"/>
  <c r="N385" i="1" s="1"/>
  <c r="I2219" i="1"/>
  <c r="P384" i="1"/>
  <c r="B384" i="1" s="1"/>
  <c r="C385" i="1"/>
  <c r="V385" i="1"/>
  <c r="G386" i="1"/>
  <c r="H386" i="1" s="1"/>
  <c r="U386" i="1"/>
  <c r="T386" i="1"/>
  <c r="J386" i="1"/>
  <c r="K386" i="1" s="1"/>
  <c r="L386" i="1" s="1"/>
  <c r="M386" i="1" s="1"/>
  <c r="Q385" i="1"/>
  <c r="O386" i="1"/>
  <c r="E386" i="1"/>
  <c r="F387" i="1" s="1"/>
  <c r="A387" i="1"/>
  <c r="D387" i="1" s="1"/>
  <c r="AE21" i="1" l="1"/>
  <c r="I2220" i="1"/>
  <c r="C386" i="1"/>
  <c r="P385" i="1"/>
  <c r="B385" i="1" s="1"/>
  <c r="E387" i="1"/>
  <c r="F388" i="1" s="1"/>
  <c r="O387" i="1"/>
  <c r="A388" i="1"/>
  <c r="D388" i="1" s="1"/>
  <c r="N386" i="1"/>
  <c r="J387" i="1"/>
  <c r="K387" i="1" s="1"/>
  <c r="L387" i="1" s="1"/>
  <c r="M387" i="1" s="1"/>
  <c r="V386" i="1"/>
  <c r="T387" i="1"/>
  <c r="G387" i="1"/>
  <c r="H387" i="1" s="1"/>
  <c r="Q386" i="1"/>
  <c r="U387" i="1"/>
  <c r="AC28" i="1" l="1"/>
  <c r="AC33" i="1"/>
  <c r="AC24" i="1"/>
  <c r="AC23" i="1"/>
  <c r="AC22" i="1"/>
  <c r="Z22" i="1" s="1"/>
  <c r="AC27" i="1"/>
  <c r="AC26" i="1"/>
  <c r="AC25" i="1"/>
  <c r="AC32" i="1"/>
  <c r="AC31" i="1"/>
  <c r="AC30" i="1"/>
  <c r="AC29" i="1"/>
  <c r="AC36" i="1"/>
  <c r="AC38" i="1"/>
  <c r="AC39" i="1"/>
  <c r="AC37" i="1"/>
  <c r="AC34" i="1"/>
  <c r="AC35" i="1"/>
  <c r="I2221" i="1"/>
  <c r="P386" i="1"/>
  <c r="B386" i="1" s="1"/>
  <c r="C387" i="1"/>
  <c r="N387" i="1"/>
  <c r="O388" i="1"/>
  <c r="A389" i="1"/>
  <c r="D389" i="1" s="1"/>
  <c r="E388" i="1"/>
  <c r="F389" i="1" s="1"/>
  <c r="V387" i="1"/>
  <c r="J388" i="1"/>
  <c r="K388" i="1" s="1"/>
  <c r="L388" i="1" s="1"/>
  <c r="M388" i="1" s="1"/>
  <c r="U388" i="1"/>
  <c r="T388" i="1"/>
  <c r="G388" i="1"/>
  <c r="H388" i="1" s="1"/>
  <c r="Q387" i="1"/>
  <c r="Z23" i="1" l="1"/>
  <c r="AB23" i="1"/>
  <c r="AE23" i="1" s="1"/>
  <c r="AE22" i="1"/>
  <c r="I2222" i="1"/>
  <c r="C388" i="1"/>
  <c r="P387" i="1"/>
  <c r="B387" i="1" s="1"/>
  <c r="N388" i="1"/>
  <c r="O389" i="1"/>
  <c r="E389" i="1"/>
  <c r="F390" i="1" s="1"/>
  <c r="A390" i="1"/>
  <c r="D390" i="1" s="1"/>
  <c r="Q388" i="1"/>
  <c r="U389" i="1"/>
  <c r="J389" i="1"/>
  <c r="K389" i="1" s="1"/>
  <c r="L389" i="1" s="1"/>
  <c r="M389" i="1" s="1"/>
  <c r="V388" i="1"/>
  <c r="G389" i="1"/>
  <c r="H389" i="1" s="1"/>
  <c r="T389" i="1"/>
  <c r="Z24" i="1" l="1"/>
  <c r="AB24" i="1"/>
  <c r="AE24" i="1" s="1"/>
  <c r="I2223" i="1"/>
  <c r="C389" i="1"/>
  <c r="P388" i="1"/>
  <c r="B388" i="1" s="1"/>
  <c r="O390" i="1"/>
  <c r="E390" i="1"/>
  <c r="F391" i="1" s="1"/>
  <c r="A391" i="1"/>
  <c r="D391" i="1" s="1"/>
  <c r="N389" i="1"/>
  <c r="G390" i="1"/>
  <c r="H390" i="1" s="1"/>
  <c r="V389" i="1"/>
  <c r="J390" i="1"/>
  <c r="K390" i="1" s="1"/>
  <c r="L390" i="1" s="1"/>
  <c r="M390" i="1" s="1"/>
  <c r="U390" i="1"/>
  <c r="Q389" i="1"/>
  <c r="T390" i="1"/>
  <c r="Z25" i="1" l="1"/>
  <c r="AB25" i="1"/>
  <c r="AE25" i="1" s="1"/>
  <c r="I2224" i="1"/>
  <c r="P389" i="1"/>
  <c r="B389" i="1" s="1"/>
  <c r="C390" i="1"/>
  <c r="N390" i="1"/>
  <c r="O391" i="1"/>
  <c r="E391" i="1"/>
  <c r="F392" i="1" s="1"/>
  <c r="A392" i="1"/>
  <c r="D392" i="1" s="1"/>
  <c r="J391" i="1"/>
  <c r="K391" i="1" s="1"/>
  <c r="L391" i="1" s="1"/>
  <c r="M391" i="1" s="1"/>
  <c r="Q390" i="1"/>
  <c r="G391" i="1"/>
  <c r="H391" i="1" s="1"/>
  <c r="T391" i="1"/>
  <c r="U391" i="1"/>
  <c r="V390" i="1"/>
  <c r="Z26" i="1" l="1"/>
  <c r="AB26" i="1"/>
  <c r="AE26" i="1" s="1"/>
  <c r="I2225" i="1"/>
  <c r="P390" i="1"/>
  <c r="B390" i="1" s="1"/>
  <c r="C391" i="1"/>
  <c r="N391" i="1"/>
  <c r="A393" i="1"/>
  <c r="D393" i="1" s="1"/>
  <c r="E392" i="1"/>
  <c r="F393" i="1" s="1"/>
  <c r="O392" i="1"/>
  <c r="V391" i="1"/>
  <c r="J392" i="1"/>
  <c r="K392" i="1" s="1"/>
  <c r="L392" i="1" s="1"/>
  <c r="M392" i="1" s="1"/>
  <c r="Q391" i="1"/>
  <c r="T392" i="1"/>
  <c r="G392" i="1"/>
  <c r="H392" i="1" s="1"/>
  <c r="U392" i="1"/>
  <c r="Z27" i="1" l="1"/>
  <c r="AB27" i="1"/>
  <c r="AE27" i="1" s="1"/>
  <c r="I2226" i="1"/>
  <c r="P391" i="1"/>
  <c r="B391" i="1" s="1"/>
  <c r="C392" i="1"/>
  <c r="G393" i="1"/>
  <c r="H393" i="1" s="1"/>
  <c r="T393" i="1"/>
  <c r="J393" i="1"/>
  <c r="K393" i="1" s="1"/>
  <c r="L393" i="1" s="1"/>
  <c r="M393" i="1" s="1"/>
  <c r="V392" i="1"/>
  <c r="Q392" i="1"/>
  <c r="U393" i="1"/>
  <c r="N392" i="1"/>
  <c r="E393" i="1"/>
  <c r="F394" i="1" s="1"/>
  <c r="A394" i="1"/>
  <c r="D394" i="1" s="1"/>
  <c r="O393" i="1"/>
  <c r="Z28" i="1" l="1"/>
  <c r="AB28" i="1"/>
  <c r="AE28" i="1" s="1"/>
  <c r="I2227" i="1"/>
  <c r="P392" i="1"/>
  <c r="B392" i="1" s="1"/>
  <c r="C393" i="1"/>
  <c r="G394" i="1"/>
  <c r="H394" i="1" s="1"/>
  <c r="J394" i="1"/>
  <c r="K394" i="1" s="1"/>
  <c r="L394" i="1" s="1"/>
  <c r="M394" i="1" s="1"/>
  <c r="U394" i="1"/>
  <c r="T394" i="1"/>
  <c r="V393" i="1"/>
  <c r="Q393" i="1"/>
  <c r="O394" i="1"/>
  <c r="A395" i="1"/>
  <c r="D395" i="1" s="1"/>
  <c r="E394" i="1"/>
  <c r="F395" i="1" s="1"/>
  <c r="N393" i="1"/>
  <c r="Z29" i="1" l="1"/>
  <c r="AB29" i="1"/>
  <c r="AE29" i="1" s="1"/>
  <c r="I2228" i="1"/>
  <c r="P393" i="1"/>
  <c r="B393" i="1" s="1"/>
  <c r="C394" i="1"/>
  <c r="O395" i="1"/>
  <c r="A396" i="1"/>
  <c r="D396" i="1" s="1"/>
  <c r="E395" i="1"/>
  <c r="F396" i="1" s="1"/>
  <c r="N394" i="1"/>
  <c r="T395" i="1"/>
  <c r="G395" i="1"/>
  <c r="H395" i="1" s="1"/>
  <c r="U395" i="1"/>
  <c r="Q394" i="1"/>
  <c r="V394" i="1"/>
  <c r="J395" i="1"/>
  <c r="K395" i="1" s="1"/>
  <c r="L395" i="1" s="1"/>
  <c r="M395" i="1" s="1"/>
  <c r="Z30" i="1" l="1"/>
  <c r="AB30" i="1"/>
  <c r="AE30" i="1" s="1"/>
  <c r="I2229" i="1"/>
  <c r="P394" i="1"/>
  <c r="B394" i="1" s="1"/>
  <c r="C395" i="1"/>
  <c r="N395" i="1"/>
  <c r="E396" i="1"/>
  <c r="F397" i="1" s="1"/>
  <c r="A397" i="1"/>
  <c r="D397" i="1" s="1"/>
  <c r="O396" i="1"/>
  <c r="Q395" i="1"/>
  <c r="U396" i="1"/>
  <c r="G396" i="1"/>
  <c r="H396" i="1" s="1"/>
  <c r="T396" i="1"/>
  <c r="V395" i="1"/>
  <c r="J396" i="1"/>
  <c r="K396" i="1" s="1"/>
  <c r="L396" i="1" s="1"/>
  <c r="M396" i="1" s="1"/>
  <c r="Z31" i="1" l="1"/>
  <c r="AB31" i="1"/>
  <c r="AE31" i="1" s="1"/>
  <c r="I2230" i="1"/>
  <c r="P395" i="1"/>
  <c r="B395" i="1" s="1"/>
  <c r="C396" i="1"/>
  <c r="N396" i="1"/>
  <c r="T397" i="1"/>
  <c r="V396" i="1"/>
  <c r="U397" i="1"/>
  <c r="Q396" i="1"/>
  <c r="G397" i="1"/>
  <c r="H397" i="1" s="1"/>
  <c r="J397" i="1"/>
  <c r="K397" i="1" s="1"/>
  <c r="L397" i="1" s="1"/>
  <c r="M397" i="1" s="1"/>
  <c r="E397" i="1"/>
  <c r="F398" i="1" s="1"/>
  <c r="A398" i="1"/>
  <c r="D398" i="1" s="1"/>
  <c r="O397" i="1"/>
  <c r="Z32" i="1" l="1"/>
  <c r="AB32" i="1"/>
  <c r="AE32" i="1" s="1"/>
  <c r="I2231" i="1"/>
  <c r="C397" i="1"/>
  <c r="P396" i="1"/>
  <c r="B396" i="1" s="1"/>
  <c r="N397" i="1"/>
  <c r="J398" i="1"/>
  <c r="K398" i="1" s="1"/>
  <c r="L398" i="1" s="1"/>
  <c r="M398" i="1" s="1"/>
  <c r="Q397" i="1"/>
  <c r="U398" i="1"/>
  <c r="G398" i="1"/>
  <c r="H398" i="1" s="1"/>
  <c r="T398" i="1"/>
  <c r="V397" i="1"/>
  <c r="O398" i="1"/>
  <c r="E398" i="1"/>
  <c r="F399" i="1" s="1"/>
  <c r="A399" i="1"/>
  <c r="D399" i="1" s="1"/>
  <c r="Z33" i="1" l="1"/>
  <c r="AB33" i="1"/>
  <c r="AE33" i="1" s="1"/>
  <c r="I2232" i="1"/>
  <c r="C398" i="1"/>
  <c r="P397" i="1"/>
  <c r="B397" i="1" s="1"/>
  <c r="N398" i="1"/>
  <c r="E399" i="1"/>
  <c r="F400" i="1" s="1"/>
  <c r="O399" i="1"/>
  <c r="A400" i="1"/>
  <c r="D400" i="1" s="1"/>
  <c r="Q398" i="1"/>
  <c r="J399" i="1"/>
  <c r="K399" i="1" s="1"/>
  <c r="L399" i="1" s="1"/>
  <c r="M399" i="1" s="1"/>
  <c r="G399" i="1"/>
  <c r="V398" i="1"/>
  <c r="T399" i="1"/>
  <c r="U399" i="1"/>
  <c r="Z34" i="1" l="1"/>
  <c r="AB34" i="1"/>
  <c r="AE34" i="1" s="1"/>
  <c r="I2233" i="1"/>
  <c r="P398" i="1"/>
  <c r="B398" i="1" s="1"/>
  <c r="C399" i="1"/>
  <c r="E400" i="1"/>
  <c r="F401" i="1" s="1"/>
  <c r="A401" i="1"/>
  <c r="D401" i="1" s="1"/>
  <c r="O400" i="1"/>
  <c r="Q399" i="1"/>
  <c r="J400" i="1"/>
  <c r="K400" i="1" s="1"/>
  <c r="L400" i="1" s="1"/>
  <c r="M400" i="1" s="1"/>
  <c r="V399" i="1"/>
  <c r="U400" i="1"/>
  <c r="T400" i="1"/>
  <c r="G400" i="1"/>
  <c r="H400" i="1" s="1"/>
  <c r="H399" i="1"/>
  <c r="N399" i="1" s="1"/>
  <c r="Z35" i="1" l="1"/>
  <c r="AB35" i="1"/>
  <c r="AE35" i="1" s="1"/>
  <c r="I2234" i="1"/>
  <c r="C400" i="1"/>
  <c r="P399" i="1"/>
  <c r="B399" i="1" s="1"/>
  <c r="T401" i="1"/>
  <c r="U401" i="1"/>
  <c r="J401" i="1"/>
  <c r="K401" i="1" s="1"/>
  <c r="L401" i="1" s="1"/>
  <c r="M401" i="1" s="1"/>
  <c r="V400" i="1"/>
  <c r="Q400" i="1"/>
  <c r="G401" i="1"/>
  <c r="H401" i="1" s="1"/>
  <c r="N400" i="1"/>
  <c r="A402" i="1"/>
  <c r="D402" i="1" s="1"/>
  <c r="E401" i="1"/>
  <c r="F402" i="1" s="1"/>
  <c r="O401" i="1"/>
  <c r="Z36" i="1" l="1"/>
  <c r="AB36" i="1"/>
  <c r="AE36" i="1" s="1"/>
  <c r="I2235" i="1"/>
  <c r="P400" i="1"/>
  <c r="B400" i="1" s="1"/>
  <c r="C401" i="1"/>
  <c r="E402" i="1"/>
  <c r="F403" i="1" s="1"/>
  <c r="A403" i="1"/>
  <c r="D403" i="1" s="1"/>
  <c r="O402" i="1"/>
  <c r="T402" i="1"/>
  <c r="G402" i="1"/>
  <c r="H402" i="1" s="1"/>
  <c r="V401" i="1"/>
  <c r="J402" i="1"/>
  <c r="K402" i="1" s="1"/>
  <c r="L402" i="1" s="1"/>
  <c r="M402" i="1" s="1"/>
  <c r="Q401" i="1"/>
  <c r="U402" i="1"/>
  <c r="N401" i="1"/>
  <c r="Z37" i="1" l="1"/>
  <c r="AB37" i="1"/>
  <c r="AE37" i="1" s="1"/>
  <c r="I2236" i="1"/>
  <c r="C402" i="1"/>
  <c r="P401" i="1"/>
  <c r="B401" i="1" s="1"/>
  <c r="N402" i="1"/>
  <c r="G403" i="1"/>
  <c r="H403" i="1" s="1"/>
  <c r="V402" i="1"/>
  <c r="Q402" i="1"/>
  <c r="J403" i="1"/>
  <c r="K403" i="1" s="1"/>
  <c r="L403" i="1" s="1"/>
  <c r="M403" i="1" s="1"/>
  <c r="U403" i="1"/>
  <c r="T403" i="1"/>
  <c r="E403" i="1"/>
  <c r="F404" i="1" s="1"/>
  <c r="O403" i="1"/>
  <c r="A404" i="1"/>
  <c r="D404" i="1" s="1"/>
  <c r="Z38" i="1" l="1"/>
  <c r="AB39" i="1" s="1"/>
  <c r="AB38" i="1"/>
  <c r="AE38" i="1" s="1"/>
  <c r="I2237" i="1"/>
  <c r="C403" i="1"/>
  <c r="P402" i="1"/>
  <c r="B402" i="1" s="1"/>
  <c r="N403" i="1"/>
  <c r="J404" i="1"/>
  <c r="K404" i="1" s="1"/>
  <c r="L404" i="1" s="1"/>
  <c r="M404" i="1" s="1"/>
  <c r="Q403" i="1"/>
  <c r="T404" i="1"/>
  <c r="U404" i="1"/>
  <c r="G404" i="1"/>
  <c r="H404" i="1" s="1"/>
  <c r="V403" i="1"/>
  <c r="E404" i="1"/>
  <c r="F405" i="1" s="1"/>
  <c r="O404" i="1"/>
  <c r="A405" i="1"/>
  <c r="D405" i="1" s="1"/>
  <c r="AE39" i="1" l="1"/>
  <c r="I2238" i="1"/>
  <c r="C404" i="1"/>
  <c r="P403" i="1"/>
  <c r="B403" i="1" s="1"/>
  <c r="G405" i="1"/>
  <c r="H405" i="1" s="1"/>
  <c r="U405" i="1"/>
  <c r="Q404" i="1"/>
  <c r="J405" i="1"/>
  <c r="K405" i="1" s="1"/>
  <c r="L405" i="1" s="1"/>
  <c r="M405" i="1" s="1"/>
  <c r="V404" i="1"/>
  <c r="T405" i="1"/>
  <c r="O405" i="1"/>
  <c r="E405" i="1"/>
  <c r="F406" i="1" s="1"/>
  <c r="A406" i="1"/>
  <c r="D406" i="1" s="1"/>
  <c r="N404" i="1"/>
  <c r="I2239" i="1" l="1"/>
  <c r="P404" i="1"/>
  <c r="B404" i="1" s="1"/>
  <c r="C405" i="1"/>
  <c r="N405" i="1"/>
  <c r="E406" i="1"/>
  <c r="F407" i="1" s="1"/>
  <c r="A407" i="1"/>
  <c r="D407" i="1" s="1"/>
  <c r="O406" i="1"/>
  <c r="G406" i="1"/>
  <c r="H406" i="1" s="1"/>
  <c r="J406" i="1"/>
  <c r="K406" i="1" s="1"/>
  <c r="L406" i="1" s="1"/>
  <c r="M406" i="1" s="1"/>
  <c r="Q405" i="1"/>
  <c r="U406" i="1"/>
  <c r="T406" i="1"/>
  <c r="V405" i="1"/>
  <c r="I2240" i="1" l="1"/>
  <c r="C406" i="1"/>
  <c r="P405" i="1"/>
  <c r="B405" i="1" s="1"/>
  <c r="N406" i="1"/>
  <c r="U407" i="1"/>
  <c r="Q406" i="1"/>
  <c r="T407" i="1"/>
  <c r="J407" i="1"/>
  <c r="K407" i="1" s="1"/>
  <c r="L407" i="1" s="1"/>
  <c r="M407" i="1" s="1"/>
  <c r="G407" i="1"/>
  <c r="H407" i="1" s="1"/>
  <c r="V406" i="1"/>
  <c r="O407" i="1"/>
  <c r="E407" i="1"/>
  <c r="F408" i="1" s="1"/>
  <c r="A408" i="1"/>
  <c r="D408" i="1" s="1"/>
  <c r="I2241" i="1" l="1"/>
  <c r="C407" i="1"/>
  <c r="P406" i="1"/>
  <c r="B406" i="1" s="1"/>
  <c r="N407" i="1"/>
  <c r="U408" i="1"/>
  <c r="Q407" i="1"/>
  <c r="T408" i="1"/>
  <c r="G408" i="1"/>
  <c r="H408" i="1" s="1"/>
  <c r="J408" i="1"/>
  <c r="K408" i="1" s="1"/>
  <c r="L408" i="1" s="1"/>
  <c r="M408" i="1" s="1"/>
  <c r="A409" i="1"/>
  <c r="D409" i="1" s="1"/>
  <c r="E408" i="1"/>
  <c r="F409" i="1" s="1"/>
  <c r="O408" i="1"/>
  <c r="I2242" i="1" l="1"/>
  <c r="C408" i="1"/>
  <c r="P407" i="1"/>
  <c r="V407" i="1" s="1"/>
  <c r="N408" i="1"/>
  <c r="T409" i="1"/>
  <c r="Q408" i="1"/>
  <c r="U409" i="1"/>
  <c r="J409" i="1"/>
  <c r="K409" i="1" s="1"/>
  <c r="L409" i="1" s="1"/>
  <c r="M409" i="1" s="1"/>
  <c r="G409" i="1"/>
  <c r="H409" i="1" s="1"/>
  <c r="O409" i="1"/>
  <c r="E409" i="1"/>
  <c r="F410" i="1" s="1"/>
  <c r="A410" i="1"/>
  <c r="D410" i="1" s="1"/>
  <c r="I2243" i="1" l="1"/>
  <c r="P408" i="1"/>
  <c r="C409" i="1"/>
  <c r="B407" i="1"/>
  <c r="N409" i="1"/>
  <c r="E410" i="1"/>
  <c r="F411" i="1" s="1"/>
  <c r="O410" i="1"/>
  <c r="A411" i="1"/>
  <c r="D411" i="1" s="1"/>
  <c r="Q409" i="1"/>
  <c r="U410" i="1"/>
  <c r="T410" i="1"/>
  <c r="G410" i="1"/>
  <c r="H410" i="1" s="1"/>
  <c r="V409" i="1"/>
  <c r="J410" i="1"/>
  <c r="K410" i="1" s="1"/>
  <c r="L410" i="1" s="1"/>
  <c r="M410" i="1" s="1"/>
  <c r="B408" i="1" l="1"/>
  <c r="V408" i="1"/>
  <c r="I2244" i="1"/>
  <c r="P409" i="1"/>
  <c r="B409" i="1" s="1"/>
  <c r="C410" i="1"/>
  <c r="N410" i="1"/>
  <c r="A412" i="1"/>
  <c r="D412" i="1" s="1"/>
  <c r="O411" i="1"/>
  <c r="E411" i="1"/>
  <c r="G411" i="1"/>
  <c r="H411" i="1" s="1"/>
  <c r="V410" i="1"/>
  <c r="Q410" i="1"/>
  <c r="J411" i="1"/>
  <c r="K411" i="1" s="1"/>
  <c r="L411" i="1" s="1"/>
  <c r="M411" i="1" s="1"/>
  <c r="U411" i="1"/>
  <c r="T411" i="1"/>
  <c r="I2245" i="1" l="1"/>
  <c r="F412" i="1"/>
  <c r="C411" i="1"/>
  <c r="P410" i="1"/>
  <c r="B410" i="1" s="1"/>
  <c r="Q411" i="1"/>
  <c r="U412" i="1"/>
  <c r="G412" i="1"/>
  <c r="T412" i="1"/>
  <c r="V411" i="1"/>
  <c r="J412" i="1"/>
  <c r="K412" i="1" s="1"/>
  <c r="L412" i="1" s="1"/>
  <c r="M412" i="1" s="1"/>
  <c r="E412" i="1"/>
  <c r="A413" i="1"/>
  <c r="D413" i="1" s="1"/>
  <c r="O412" i="1"/>
  <c r="N411" i="1"/>
  <c r="I2246" i="1" l="1"/>
  <c r="F413" i="1"/>
  <c r="H412" i="1"/>
  <c r="N412" i="1" s="1"/>
  <c r="C412" i="1"/>
  <c r="P411" i="1"/>
  <c r="B411" i="1" s="1"/>
  <c r="Q412" i="1"/>
  <c r="V412" i="1"/>
  <c r="T413" i="1"/>
  <c r="U413" i="1"/>
  <c r="J413" i="1"/>
  <c r="K413" i="1" s="1"/>
  <c r="L413" i="1" s="1"/>
  <c r="M413" i="1" s="1"/>
  <c r="G413" i="1"/>
  <c r="E413" i="1"/>
  <c r="F414" i="1" s="1"/>
  <c r="A414" i="1"/>
  <c r="D414" i="1" s="1"/>
  <c r="O413" i="1"/>
  <c r="H413" i="1" l="1"/>
  <c r="N413" i="1" s="1"/>
  <c r="I2247" i="1"/>
  <c r="C413" i="1"/>
  <c r="P412" i="1"/>
  <c r="B412" i="1" s="1"/>
  <c r="Q413" i="1"/>
  <c r="G414" i="1"/>
  <c r="H414" i="1" s="1"/>
  <c r="T414" i="1"/>
  <c r="J414" i="1"/>
  <c r="K414" i="1" s="1"/>
  <c r="L414" i="1" s="1"/>
  <c r="M414" i="1" s="1"/>
  <c r="V413" i="1"/>
  <c r="U414" i="1"/>
  <c r="A415" i="1"/>
  <c r="D415" i="1" s="1"/>
  <c r="O414" i="1"/>
  <c r="E414" i="1"/>
  <c r="F415" i="1" s="1"/>
  <c r="I2248" i="1" l="1"/>
  <c r="C414" i="1"/>
  <c r="P413" i="1"/>
  <c r="B413" i="1" s="1"/>
  <c r="T415" i="1"/>
  <c r="V414" i="1"/>
  <c r="U415" i="1"/>
  <c r="J415" i="1"/>
  <c r="K415" i="1" s="1"/>
  <c r="L415" i="1" s="1"/>
  <c r="M415" i="1" s="1"/>
  <c r="G415" i="1"/>
  <c r="H415" i="1" s="1"/>
  <c r="Q414" i="1"/>
  <c r="N414" i="1"/>
  <c r="A416" i="1"/>
  <c r="D416" i="1" s="1"/>
  <c r="E415" i="1"/>
  <c r="O415" i="1"/>
  <c r="F416" i="1" l="1"/>
  <c r="I2249" i="1"/>
  <c r="P414" i="1"/>
  <c r="B414" i="1" s="1"/>
  <c r="C415" i="1"/>
  <c r="J416" i="1"/>
  <c r="K416" i="1" s="1"/>
  <c r="L416" i="1" s="1"/>
  <c r="M416" i="1" s="1"/>
  <c r="U416" i="1"/>
  <c r="Q415" i="1"/>
  <c r="T416" i="1"/>
  <c r="G416" i="1"/>
  <c r="V415" i="1"/>
  <c r="A417" i="1"/>
  <c r="D417" i="1" s="1"/>
  <c r="O416" i="1"/>
  <c r="E416" i="1"/>
  <c r="F417" i="1" s="1"/>
  <c r="N415" i="1"/>
  <c r="I2250" i="1" l="1"/>
  <c r="H416" i="1"/>
  <c r="N416" i="1" s="1"/>
  <c r="P415" i="1"/>
  <c r="B415" i="1" s="1"/>
  <c r="C416" i="1"/>
  <c r="J417" i="1"/>
  <c r="K417" i="1" s="1"/>
  <c r="L417" i="1" s="1"/>
  <c r="M417" i="1" s="1"/>
  <c r="Q416" i="1"/>
  <c r="U417" i="1"/>
  <c r="T417" i="1"/>
  <c r="G417" i="1"/>
  <c r="H417" i="1" s="1"/>
  <c r="V416" i="1"/>
  <c r="O417" i="1"/>
  <c r="A418" i="1"/>
  <c r="D418" i="1" s="1"/>
  <c r="E417" i="1"/>
  <c r="F418" i="1" l="1"/>
  <c r="I2251" i="1"/>
  <c r="C417" i="1"/>
  <c r="P416" i="1"/>
  <c r="B416" i="1" s="1"/>
  <c r="N417" i="1"/>
  <c r="O418" i="1"/>
  <c r="A419" i="1"/>
  <c r="D419" i="1" s="1"/>
  <c r="E418" i="1"/>
  <c r="F419" i="1" s="1"/>
  <c r="T418" i="1"/>
  <c r="U418" i="1"/>
  <c r="V417" i="1"/>
  <c r="Q417" i="1"/>
  <c r="G418" i="1"/>
  <c r="J418" i="1"/>
  <c r="K418" i="1" s="1"/>
  <c r="L418" i="1" s="1"/>
  <c r="M418" i="1" s="1"/>
  <c r="H418" i="1" l="1"/>
  <c r="N418" i="1" s="1"/>
  <c r="I2252" i="1"/>
  <c r="C418" i="1"/>
  <c r="P417" i="1"/>
  <c r="B417" i="1" s="1"/>
  <c r="A420" i="1"/>
  <c r="D420" i="1" s="1"/>
  <c r="O419" i="1"/>
  <c r="E419" i="1"/>
  <c r="G419" i="1"/>
  <c r="U419" i="1"/>
  <c r="J419" i="1"/>
  <c r="K419" i="1" s="1"/>
  <c r="L419" i="1" s="1"/>
  <c r="M419" i="1" s="1"/>
  <c r="V418" i="1"/>
  <c r="T419" i="1"/>
  <c r="Q418" i="1"/>
  <c r="F420" i="1" l="1"/>
  <c r="I2253" i="1"/>
  <c r="P418" i="1"/>
  <c r="B418" i="1" s="1"/>
  <c r="C419" i="1"/>
  <c r="G420" i="1"/>
  <c r="Q419" i="1"/>
  <c r="U420" i="1"/>
  <c r="J420" i="1"/>
  <c r="K420" i="1" s="1"/>
  <c r="L420" i="1" s="1"/>
  <c r="M420" i="1" s="1"/>
  <c r="T420" i="1"/>
  <c r="V419" i="1"/>
  <c r="E420" i="1"/>
  <c r="F421" i="1" s="1"/>
  <c r="A421" i="1"/>
  <c r="D421" i="1" s="1"/>
  <c r="O420" i="1"/>
  <c r="H419" i="1"/>
  <c r="N419" i="1" s="1"/>
  <c r="I2254" i="1" l="1"/>
  <c r="H420" i="1"/>
  <c r="N420" i="1" s="1"/>
  <c r="C420" i="1"/>
  <c r="P419" i="1"/>
  <c r="B419" i="1" s="1"/>
  <c r="G421" i="1"/>
  <c r="H421" i="1" s="1"/>
  <c r="Q420" i="1"/>
  <c r="J421" i="1"/>
  <c r="K421" i="1" s="1"/>
  <c r="L421" i="1" s="1"/>
  <c r="M421" i="1" s="1"/>
  <c r="T421" i="1"/>
  <c r="V420" i="1"/>
  <c r="U421" i="1"/>
  <c r="E421" i="1"/>
  <c r="F422" i="1" s="1"/>
  <c r="A422" i="1"/>
  <c r="D422" i="1" s="1"/>
  <c r="O421" i="1"/>
  <c r="I2255" i="1" l="1"/>
  <c r="C421" i="1"/>
  <c r="P420" i="1"/>
  <c r="B420" i="1" s="1"/>
  <c r="N421" i="1"/>
  <c r="J422" i="1"/>
  <c r="K422" i="1" s="1"/>
  <c r="L422" i="1" s="1"/>
  <c r="M422" i="1" s="1"/>
  <c r="Q421" i="1"/>
  <c r="T422" i="1"/>
  <c r="V421" i="1"/>
  <c r="U422" i="1"/>
  <c r="G422" i="1"/>
  <c r="H422" i="1" s="1"/>
  <c r="O422" i="1"/>
  <c r="A423" i="1"/>
  <c r="D423" i="1" s="1"/>
  <c r="E422" i="1"/>
  <c r="F423" i="1" l="1"/>
  <c r="I2256" i="1"/>
  <c r="P421" i="1"/>
  <c r="B421" i="1" s="1"/>
  <c r="C422" i="1"/>
  <c r="N422" i="1"/>
  <c r="J423" i="1"/>
  <c r="K423" i="1" s="1"/>
  <c r="L423" i="1" s="1"/>
  <c r="M423" i="1" s="1"/>
  <c r="U423" i="1"/>
  <c r="V422" i="1"/>
  <c r="T423" i="1"/>
  <c r="G423" i="1"/>
  <c r="Q422" i="1"/>
  <c r="E423" i="1"/>
  <c r="F424" i="1" s="1"/>
  <c r="O423" i="1"/>
  <c r="A424" i="1"/>
  <c r="D424" i="1" s="1"/>
  <c r="H423" i="1" l="1"/>
  <c r="N423" i="1" s="1"/>
  <c r="I2257" i="1"/>
  <c r="C423" i="1"/>
  <c r="P422" i="1"/>
  <c r="B422" i="1" s="1"/>
  <c r="J424" i="1"/>
  <c r="K424" i="1" s="1"/>
  <c r="L424" i="1" s="1"/>
  <c r="M424" i="1" s="1"/>
  <c r="V423" i="1"/>
  <c r="Q423" i="1"/>
  <c r="T424" i="1"/>
  <c r="G424" i="1"/>
  <c r="H424" i="1" s="1"/>
  <c r="U424" i="1"/>
  <c r="A425" i="1"/>
  <c r="D425" i="1" s="1"/>
  <c r="O424" i="1"/>
  <c r="E424" i="1"/>
  <c r="F425" i="1" s="1"/>
  <c r="I2258" i="1" l="1"/>
  <c r="C424" i="1"/>
  <c r="P423" i="1"/>
  <c r="B423" i="1" s="1"/>
  <c r="N424" i="1"/>
  <c r="E425" i="1"/>
  <c r="F426" i="1" s="1"/>
  <c r="A426" i="1"/>
  <c r="D426" i="1" s="1"/>
  <c r="O425" i="1"/>
  <c r="Q424" i="1"/>
  <c r="G425" i="1"/>
  <c r="H425" i="1" s="1"/>
  <c r="T425" i="1"/>
  <c r="J425" i="1"/>
  <c r="K425" i="1" s="1"/>
  <c r="L425" i="1" s="1"/>
  <c r="M425" i="1" s="1"/>
  <c r="U425" i="1"/>
  <c r="V424" i="1"/>
  <c r="I2259" i="1" l="1"/>
  <c r="C425" i="1"/>
  <c r="P424" i="1"/>
  <c r="B424" i="1" s="1"/>
  <c r="N425" i="1"/>
  <c r="V425" i="1"/>
  <c r="G426" i="1"/>
  <c r="H426" i="1" s="1"/>
  <c r="Q425" i="1"/>
  <c r="J426" i="1"/>
  <c r="K426" i="1" s="1"/>
  <c r="L426" i="1" s="1"/>
  <c r="M426" i="1" s="1"/>
  <c r="T426" i="1"/>
  <c r="U426" i="1"/>
  <c r="O426" i="1"/>
  <c r="A427" i="1"/>
  <c r="D427" i="1" s="1"/>
  <c r="E426" i="1"/>
  <c r="F427" i="1" s="1"/>
  <c r="I2260" i="1" l="1"/>
  <c r="P425" i="1"/>
  <c r="B425" i="1" s="1"/>
  <c r="C426" i="1"/>
  <c r="O427" i="1"/>
  <c r="A428" i="1"/>
  <c r="D428" i="1" s="1"/>
  <c r="E427" i="1"/>
  <c r="F428" i="1" s="1"/>
  <c r="N426" i="1"/>
  <c r="J427" i="1"/>
  <c r="K427" i="1" s="1"/>
  <c r="L427" i="1" s="1"/>
  <c r="M427" i="1" s="1"/>
  <c r="U427" i="1"/>
  <c r="V426" i="1"/>
  <c r="Q426" i="1"/>
  <c r="G427" i="1"/>
  <c r="H427" i="1" s="1"/>
  <c r="T427" i="1"/>
  <c r="I2261" i="1" l="1"/>
  <c r="P426" i="1"/>
  <c r="B426" i="1" s="1"/>
  <c r="C427" i="1"/>
  <c r="N427" i="1"/>
  <c r="A429" i="1"/>
  <c r="D429" i="1" s="1"/>
  <c r="E428" i="1"/>
  <c r="F429" i="1" s="1"/>
  <c r="O428" i="1"/>
  <c r="J428" i="1"/>
  <c r="K428" i="1" s="1"/>
  <c r="L428" i="1" s="1"/>
  <c r="M428" i="1" s="1"/>
  <c r="T428" i="1"/>
  <c r="V427" i="1"/>
  <c r="U428" i="1"/>
  <c r="G428" i="1"/>
  <c r="H428" i="1" s="1"/>
  <c r="Q427" i="1"/>
  <c r="I2262" i="1" l="1"/>
  <c r="P427" i="1"/>
  <c r="B427" i="1" s="1"/>
  <c r="C428" i="1"/>
  <c r="N428" i="1"/>
  <c r="T429" i="1"/>
  <c r="V428" i="1"/>
  <c r="Q428" i="1"/>
  <c r="U429" i="1"/>
  <c r="J429" i="1"/>
  <c r="K429" i="1" s="1"/>
  <c r="L429" i="1" s="1"/>
  <c r="M429" i="1" s="1"/>
  <c r="G429" i="1"/>
  <c r="A430" i="1"/>
  <c r="D430" i="1" s="1"/>
  <c r="O429" i="1"/>
  <c r="E429" i="1"/>
  <c r="F430" i="1" s="1"/>
  <c r="I2263" i="1" l="1"/>
  <c r="P428" i="1"/>
  <c r="B428" i="1" s="1"/>
  <c r="C429" i="1"/>
  <c r="T430" i="1"/>
  <c r="J430" i="1"/>
  <c r="K430" i="1" s="1"/>
  <c r="L430" i="1" s="1"/>
  <c r="M430" i="1" s="1"/>
  <c r="Q429" i="1"/>
  <c r="U430" i="1"/>
  <c r="V429" i="1"/>
  <c r="O430" i="1"/>
  <c r="A431" i="1"/>
  <c r="D431" i="1" s="1"/>
  <c r="E430" i="1"/>
  <c r="G430" i="1"/>
  <c r="H430" i="1" s="1"/>
  <c r="H429" i="1"/>
  <c r="N429" i="1" s="1"/>
  <c r="F431" i="1" l="1"/>
  <c r="I2264" i="1"/>
  <c r="P429" i="1"/>
  <c r="B429" i="1" s="1"/>
  <c r="C430" i="1"/>
  <c r="N430" i="1"/>
  <c r="O431" i="1"/>
  <c r="E431" i="1"/>
  <c r="F432" i="1" s="1"/>
  <c r="A432" i="1"/>
  <c r="D432" i="1" s="1"/>
  <c r="G431" i="1"/>
  <c r="Q430" i="1"/>
  <c r="T431" i="1"/>
  <c r="U431" i="1"/>
  <c r="J431" i="1"/>
  <c r="K431" i="1" s="1"/>
  <c r="L431" i="1" s="1"/>
  <c r="M431" i="1" s="1"/>
  <c r="V430" i="1"/>
  <c r="I2265" i="1" l="1"/>
  <c r="H431" i="1"/>
  <c r="N431" i="1" s="1"/>
  <c r="C431" i="1"/>
  <c r="P430" i="1"/>
  <c r="B430" i="1" s="1"/>
  <c r="E432" i="1"/>
  <c r="F433" i="1" s="1"/>
  <c r="A433" i="1"/>
  <c r="D433" i="1" s="1"/>
  <c r="O432" i="1"/>
  <c r="G432" i="1"/>
  <c r="H432" i="1" s="1"/>
  <c r="U432" i="1"/>
  <c r="V431" i="1"/>
  <c r="T432" i="1"/>
  <c r="Q431" i="1"/>
  <c r="J432" i="1"/>
  <c r="K432" i="1" s="1"/>
  <c r="L432" i="1" s="1"/>
  <c r="M432" i="1" s="1"/>
  <c r="I2266" i="1" l="1"/>
  <c r="P431" i="1"/>
  <c r="B431" i="1" s="1"/>
  <c r="C432" i="1"/>
  <c r="N432" i="1"/>
  <c r="G433" i="1"/>
  <c r="H433" i="1" s="1"/>
  <c r="U433" i="1"/>
  <c r="J433" i="1"/>
  <c r="K433" i="1" s="1"/>
  <c r="L433" i="1" s="1"/>
  <c r="M433" i="1" s="1"/>
  <c r="T433" i="1"/>
  <c r="Q432" i="1"/>
  <c r="V432" i="1"/>
  <c r="O433" i="1"/>
  <c r="A434" i="1"/>
  <c r="D434" i="1" s="1"/>
  <c r="E433" i="1"/>
  <c r="F434" i="1" s="1"/>
  <c r="I2267" i="1" l="1"/>
  <c r="C433" i="1"/>
  <c r="P432" i="1"/>
  <c r="B432" i="1" s="1"/>
  <c r="N433" i="1"/>
  <c r="E434" i="1"/>
  <c r="F435" i="1" s="1"/>
  <c r="O434" i="1"/>
  <c r="A435" i="1"/>
  <c r="D435" i="1" s="1"/>
  <c r="J434" i="1"/>
  <c r="K434" i="1" s="1"/>
  <c r="L434" i="1" s="1"/>
  <c r="M434" i="1" s="1"/>
  <c r="V433" i="1"/>
  <c r="Q433" i="1"/>
  <c r="U434" i="1"/>
  <c r="G434" i="1"/>
  <c r="H434" i="1" s="1"/>
  <c r="T434" i="1"/>
  <c r="I2268" i="1" l="1"/>
  <c r="P433" i="1"/>
  <c r="B433" i="1" s="1"/>
  <c r="C434" i="1"/>
  <c r="E435" i="1"/>
  <c r="F436" i="1" s="1"/>
  <c r="O435" i="1"/>
  <c r="A436" i="1"/>
  <c r="D436" i="1" s="1"/>
  <c r="N434" i="1"/>
  <c r="G435" i="1"/>
  <c r="H435" i="1" s="1"/>
  <c r="J435" i="1"/>
  <c r="K435" i="1" s="1"/>
  <c r="L435" i="1" s="1"/>
  <c r="M435" i="1" s="1"/>
  <c r="T435" i="1"/>
  <c r="U435" i="1"/>
  <c r="V434" i="1"/>
  <c r="Q434" i="1"/>
  <c r="I2269" i="1" l="1"/>
  <c r="C435" i="1"/>
  <c r="P434" i="1"/>
  <c r="B434" i="1" s="1"/>
  <c r="N435" i="1"/>
  <c r="O436" i="1"/>
  <c r="E436" i="1"/>
  <c r="F437" i="1" s="1"/>
  <c r="A437" i="1"/>
  <c r="D437" i="1" s="1"/>
  <c r="G436" i="1"/>
  <c r="H436" i="1" s="1"/>
  <c r="Q435" i="1"/>
  <c r="T436" i="1"/>
  <c r="J436" i="1"/>
  <c r="K436" i="1" s="1"/>
  <c r="L436" i="1" s="1"/>
  <c r="M436" i="1" s="1"/>
  <c r="U436" i="1"/>
  <c r="V435" i="1"/>
  <c r="I2270" i="1" l="1"/>
  <c r="C436" i="1"/>
  <c r="P435" i="1"/>
  <c r="B435" i="1" s="1"/>
  <c r="N436" i="1"/>
  <c r="O437" i="1"/>
  <c r="E437" i="1"/>
  <c r="F438" i="1" s="1"/>
  <c r="A438" i="1"/>
  <c r="D438" i="1" s="1"/>
  <c r="G437" i="1"/>
  <c r="H437" i="1" s="1"/>
  <c r="J437" i="1"/>
  <c r="K437" i="1" s="1"/>
  <c r="L437" i="1" s="1"/>
  <c r="M437" i="1" s="1"/>
  <c r="Q436" i="1"/>
  <c r="T437" i="1"/>
  <c r="U437" i="1"/>
  <c r="V436" i="1"/>
  <c r="I2271" i="1" l="1"/>
  <c r="C437" i="1"/>
  <c r="P436" i="1"/>
  <c r="B436" i="1" s="1"/>
  <c r="E438" i="1"/>
  <c r="F439" i="1" s="1"/>
  <c r="O438" i="1"/>
  <c r="A439" i="1"/>
  <c r="D439" i="1" s="1"/>
  <c r="J438" i="1"/>
  <c r="K438" i="1" s="1"/>
  <c r="L438" i="1" s="1"/>
  <c r="M438" i="1" s="1"/>
  <c r="U438" i="1"/>
  <c r="Q437" i="1"/>
  <c r="T438" i="1"/>
  <c r="G438" i="1"/>
  <c r="H438" i="1" s="1"/>
  <c r="N437" i="1"/>
  <c r="I2272" i="1" l="1"/>
  <c r="P437" i="1"/>
  <c r="V437" i="1" s="1"/>
  <c r="C438" i="1"/>
  <c r="N438" i="1"/>
  <c r="E439" i="1"/>
  <c r="F440" i="1" s="1"/>
  <c r="O439" i="1"/>
  <c r="A440" i="1"/>
  <c r="D440" i="1" s="1"/>
  <c r="J439" i="1"/>
  <c r="K439" i="1" s="1"/>
  <c r="L439" i="1" s="1"/>
  <c r="M439" i="1" s="1"/>
  <c r="Q438" i="1"/>
  <c r="T439" i="1"/>
  <c r="U439" i="1"/>
  <c r="V438" i="1"/>
  <c r="G439" i="1"/>
  <c r="H439" i="1" s="1"/>
  <c r="I2273" i="1" l="1"/>
  <c r="B437" i="1"/>
  <c r="C439" i="1"/>
  <c r="P438" i="1"/>
  <c r="B438" i="1" s="1"/>
  <c r="N439" i="1"/>
  <c r="A441" i="1"/>
  <c r="D441" i="1" s="1"/>
  <c r="E440" i="1"/>
  <c r="F441" i="1" s="1"/>
  <c r="O440" i="1"/>
  <c r="G440" i="1"/>
  <c r="J440" i="1"/>
  <c r="K440" i="1" s="1"/>
  <c r="L440" i="1" s="1"/>
  <c r="M440" i="1" s="1"/>
  <c r="Q439" i="1"/>
  <c r="U440" i="1"/>
  <c r="V439" i="1"/>
  <c r="T440" i="1"/>
  <c r="I2274" i="1" l="1"/>
  <c r="C440" i="1"/>
  <c r="P439" i="1"/>
  <c r="B439" i="1" s="1"/>
  <c r="G441" i="1"/>
  <c r="H441" i="1" s="1"/>
  <c r="Q440" i="1"/>
  <c r="V440" i="1"/>
  <c r="T441" i="1"/>
  <c r="U441" i="1"/>
  <c r="J441" i="1"/>
  <c r="K441" i="1" s="1"/>
  <c r="L441" i="1" s="1"/>
  <c r="M441" i="1" s="1"/>
  <c r="A442" i="1"/>
  <c r="D442" i="1" s="1"/>
  <c r="E441" i="1"/>
  <c r="F442" i="1" s="1"/>
  <c r="O441" i="1"/>
  <c r="H440" i="1"/>
  <c r="N440" i="1" s="1"/>
  <c r="I2275" i="1" l="1"/>
  <c r="P440" i="1"/>
  <c r="B440" i="1" s="1"/>
  <c r="C441" i="1"/>
  <c r="N441" i="1"/>
  <c r="G442" i="1"/>
  <c r="H442" i="1" s="1"/>
  <c r="U442" i="1"/>
  <c r="T442" i="1"/>
  <c r="J442" i="1"/>
  <c r="K442" i="1" s="1"/>
  <c r="L442" i="1" s="1"/>
  <c r="M442" i="1" s="1"/>
  <c r="Q441" i="1"/>
  <c r="V441" i="1"/>
  <c r="O442" i="1"/>
  <c r="E442" i="1"/>
  <c r="A443" i="1"/>
  <c r="D443" i="1" s="1"/>
  <c r="I2276" i="1" l="1"/>
  <c r="F443" i="1"/>
  <c r="C442" i="1"/>
  <c r="P441" i="1"/>
  <c r="B441" i="1" s="1"/>
  <c r="A444" i="1"/>
  <c r="D444" i="1" s="1"/>
  <c r="E443" i="1"/>
  <c r="O443" i="1"/>
  <c r="N442" i="1"/>
  <c r="G443" i="1"/>
  <c r="U443" i="1"/>
  <c r="Q442" i="1"/>
  <c r="V442" i="1"/>
  <c r="J443" i="1"/>
  <c r="K443" i="1" s="1"/>
  <c r="L443" i="1" s="1"/>
  <c r="M443" i="1" s="1"/>
  <c r="T443" i="1"/>
  <c r="F444" i="1" l="1"/>
  <c r="H443" i="1"/>
  <c r="N443" i="1" s="1"/>
  <c r="I2277" i="1"/>
  <c r="P442" i="1"/>
  <c r="B442" i="1" s="1"/>
  <c r="C443" i="1"/>
  <c r="G444" i="1"/>
  <c r="Q443" i="1"/>
  <c r="J444" i="1"/>
  <c r="K444" i="1" s="1"/>
  <c r="L444" i="1" s="1"/>
  <c r="M444" i="1" s="1"/>
  <c r="T444" i="1"/>
  <c r="V443" i="1"/>
  <c r="U444" i="1"/>
  <c r="O444" i="1"/>
  <c r="E444" i="1"/>
  <c r="F445" i="1" s="1"/>
  <c r="A445" i="1"/>
  <c r="D445" i="1" s="1"/>
  <c r="I2278" i="1" l="1"/>
  <c r="P443" i="1"/>
  <c r="B443" i="1" s="1"/>
  <c r="C444" i="1"/>
  <c r="O445" i="1"/>
  <c r="E445" i="1"/>
  <c r="A446" i="1"/>
  <c r="D446" i="1" s="1"/>
  <c r="G445" i="1"/>
  <c r="H445" i="1" s="1"/>
  <c r="U445" i="1"/>
  <c r="J445" i="1"/>
  <c r="K445" i="1" s="1"/>
  <c r="L445" i="1" s="1"/>
  <c r="M445" i="1" s="1"/>
  <c r="V444" i="1"/>
  <c r="T445" i="1"/>
  <c r="Q444" i="1"/>
  <c r="H444" i="1"/>
  <c r="N444" i="1" s="1"/>
  <c r="F446" i="1" l="1"/>
  <c r="I2279" i="1"/>
  <c r="C445" i="1"/>
  <c r="P444" i="1"/>
  <c r="B444" i="1" s="1"/>
  <c r="A447" i="1"/>
  <c r="D447" i="1" s="1"/>
  <c r="O446" i="1"/>
  <c r="E446" i="1"/>
  <c r="F447" i="1" s="1"/>
  <c r="N445" i="1"/>
  <c r="G446" i="1"/>
  <c r="T446" i="1"/>
  <c r="J446" i="1"/>
  <c r="K446" i="1" s="1"/>
  <c r="L446" i="1" s="1"/>
  <c r="M446" i="1" s="1"/>
  <c r="V445" i="1"/>
  <c r="U446" i="1"/>
  <c r="Q445" i="1"/>
  <c r="H446" i="1" l="1"/>
  <c r="N446" i="1" s="1"/>
  <c r="I2280" i="1"/>
  <c r="P445" i="1"/>
  <c r="B445" i="1" s="1"/>
  <c r="C446" i="1"/>
  <c r="G447" i="1"/>
  <c r="H447" i="1" s="1"/>
  <c r="T447" i="1"/>
  <c r="V446" i="1"/>
  <c r="Q446" i="1"/>
  <c r="J447" i="1"/>
  <c r="K447" i="1" s="1"/>
  <c r="L447" i="1" s="1"/>
  <c r="M447" i="1" s="1"/>
  <c r="U447" i="1"/>
  <c r="O447" i="1"/>
  <c r="A448" i="1"/>
  <c r="D448" i="1" s="1"/>
  <c r="E447" i="1"/>
  <c r="F448" i="1" s="1"/>
  <c r="I2281" i="1" l="1"/>
  <c r="P446" i="1"/>
  <c r="B446" i="1" s="1"/>
  <c r="C447" i="1"/>
  <c r="N447" i="1"/>
  <c r="U448" i="1"/>
  <c r="V447" i="1"/>
  <c r="G448" i="1"/>
  <c r="H448" i="1" s="1"/>
  <c r="J448" i="1"/>
  <c r="K448" i="1" s="1"/>
  <c r="L448" i="1" s="1"/>
  <c r="M448" i="1" s="1"/>
  <c r="Q447" i="1"/>
  <c r="T448" i="1"/>
  <c r="E448" i="1"/>
  <c r="F449" i="1" s="1"/>
  <c r="O448" i="1"/>
  <c r="A449" i="1"/>
  <c r="D449" i="1" s="1"/>
  <c r="I2282" i="1" l="1"/>
  <c r="C448" i="1"/>
  <c r="P447" i="1"/>
  <c r="B447" i="1" s="1"/>
  <c r="O449" i="1"/>
  <c r="A450" i="1"/>
  <c r="D450" i="1" s="1"/>
  <c r="E449" i="1"/>
  <c r="F450" i="1" s="1"/>
  <c r="N448" i="1"/>
  <c r="G449" i="1"/>
  <c r="H449" i="1" s="1"/>
  <c r="J449" i="1"/>
  <c r="K449" i="1" s="1"/>
  <c r="L449" i="1" s="1"/>
  <c r="M449" i="1" s="1"/>
  <c r="U449" i="1"/>
  <c r="V448" i="1"/>
  <c r="T449" i="1"/>
  <c r="Q448" i="1"/>
  <c r="I2283" i="1" l="1"/>
  <c r="P448" i="1"/>
  <c r="B448" i="1" s="1"/>
  <c r="C449" i="1"/>
  <c r="N449" i="1"/>
  <c r="E450" i="1"/>
  <c r="F451" i="1" s="1"/>
  <c r="O450" i="1"/>
  <c r="A451" i="1"/>
  <c r="D451" i="1" s="1"/>
  <c r="Q449" i="1"/>
  <c r="T450" i="1"/>
  <c r="J450" i="1"/>
  <c r="K450" i="1" s="1"/>
  <c r="L450" i="1" s="1"/>
  <c r="M450" i="1" s="1"/>
  <c r="G450" i="1"/>
  <c r="H450" i="1" s="1"/>
  <c r="U450" i="1"/>
  <c r="V449" i="1"/>
  <c r="I2284" i="1" l="1"/>
  <c r="P449" i="1"/>
  <c r="B449" i="1" s="1"/>
  <c r="C450" i="1"/>
  <c r="A452" i="1"/>
  <c r="D452" i="1" s="1"/>
  <c r="E451" i="1"/>
  <c r="F452" i="1" s="1"/>
  <c r="O451" i="1"/>
  <c r="N450" i="1"/>
  <c r="G451" i="1"/>
  <c r="H451" i="1" s="1"/>
  <c r="V450" i="1"/>
  <c r="Q450" i="1"/>
  <c r="U451" i="1"/>
  <c r="T451" i="1"/>
  <c r="J451" i="1"/>
  <c r="K451" i="1" s="1"/>
  <c r="L451" i="1" s="1"/>
  <c r="M451" i="1" s="1"/>
  <c r="I2285" i="1" l="1"/>
  <c r="P450" i="1"/>
  <c r="B450" i="1" s="1"/>
  <c r="C451" i="1"/>
  <c r="J452" i="1"/>
  <c r="K452" i="1" s="1"/>
  <c r="L452" i="1" s="1"/>
  <c r="M452" i="1" s="1"/>
  <c r="G452" i="1"/>
  <c r="H452" i="1" s="1"/>
  <c r="Q451" i="1"/>
  <c r="T452" i="1"/>
  <c r="U452" i="1"/>
  <c r="V451" i="1"/>
  <c r="N451" i="1"/>
  <c r="E452" i="1"/>
  <c r="O452" i="1"/>
  <c r="A453" i="1"/>
  <c r="D453" i="1" s="1"/>
  <c r="I2286" i="1" l="1"/>
  <c r="F453" i="1"/>
  <c r="C452" i="1"/>
  <c r="P451" i="1"/>
  <c r="B451" i="1" s="1"/>
  <c r="O453" i="1"/>
  <c r="A454" i="1"/>
  <c r="D454" i="1" s="1"/>
  <c r="E453" i="1"/>
  <c r="F454" i="1" s="1"/>
  <c r="V452" i="1"/>
  <c r="Q452" i="1"/>
  <c r="T453" i="1"/>
  <c r="U453" i="1"/>
  <c r="G453" i="1"/>
  <c r="J453" i="1"/>
  <c r="K453" i="1" s="1"/>
  <c r="L453" i="1" s="1"/>
  <c r="M453" i="1" s="1"/>
  <c r="N452" i="1"/>
  <c r="I2287" i="1" l="1"/>
  <c r="H453" i="1"/>
  <c r="N453" i="1" s="1"/>
  <c r="P452" i="1"/>
  <c r="B452" i="1" s="1"/>
  <c r="C453" i="1"/>
  <c r="E454" i="1"/>
  <c r="F455" i="1" s="1"/>
  <c r="O454" i="1"/>
  <c r="A455" i="1"/>
  <c r="D455" i="1" s="1"/>
  <c r="V453" i="1"/>
  <c r="U454" i="1"/>
  <c r="J454" i="1"/>
  <c r="K454" i="1" s="1"/>
  <c r="L454" i="1" s="1"/>
  <c r="M454" i="1" s="1"/>
  <c r="G454" i="1"/>
  <c r="H454" i="1" s="1"/>
  <c r="Q453" i="1"/>
  <c r="T454" i="1"/>
  <c r="I2288" i="1" l="1"/>
  <c r="C454" i="1"/>
  <c r="P453" i="1"/>
  <c r="B453" i="1" s="1"/>
  <c r="E455" i="1"/>
  <c r="F456" i="1" s="1"/>
  <c r="O455" i="1"/>
  <c r="A456" i="1"/>
  <c r="D456" i="1" s="1"/>
  <c r="N454" i="1"/>
  <c r="T455" i="1"/>
  <c r="U455" i="1"/>
  <c r="G455" i="1"/>
  <c r="H455" i="1" s="1"/>
  <c r="V454" i="1"/>
  <c r="Q454" i="1"/>
  <c r="J455" i="1"/>
  <c r="K455" i="1" s="1"/>
  <c r="L455" i="1" s="1"/>
  <c r="M455" i="1" s="1"/>
  <c r="I2289" i="1" l="1"/>
  <c r="P454" i="1"/>
  <c r="B454" i="1" s="1"/>
  <c r="C455" i="1"/>
  <c r="E456" i="1"/>
  <c r="F457" i="1" s="1"/>
  <c r="A457" i="1"/>
  <c r="D457" i="1" s="1"/>
  <c r="O456" i="1"/>
  <c r="N455" i="1"/>
  <c r="J456" i="1"/>
  <c r="K456" i="1" s="1"/>
  <c r="L456" i="1" s="1"/>
  <c r="M456" i="1" s="1"/>
  <c r="Q455" i="1"/>
  <c r="T456" i="1"/>
  <c r="V455" i="1"/>
  <c r="G456" i="1"/>
  <c r="H456" i="1" s="1"/>
  <c r="U456" i="1"/>
  <c r="I2290" i="1" l="1"/>
  <c r="P455" i="1"/>
  <c r="B455" i="1" s="1"/>
  <c r="C456" i="1"/>
  <c r="G457" i="1"/>
  <c r="H457" i="1" s="1"/>
  <c r="J457" i="1"/>
  <c r="K457" i="1" s="1"/>
  <c r="L457" i="1" s="1"/>
  <c r="M457" i="1" s="1"/>
  <c r="U457" i="1"/>
  <c r="V456" i="1"/>
  <c r="T457" i="1"/>
  <c r="Q456" i="1"/>
  <c r="N456" i="1"/>
  <c r="E457" i="1"/>
  <c r="O457" i="1"/>
  <c r="A458" i="1"/>
  <c r="D458" i="1" s="1"/>
  <c r="I2291" i="1" l="1"/>
  <c r="F458" i="1"/>
  <c r="P456" i="1"/>
  <c r="B456" i="1" s="1"/>
  <c r="C457" i="1"/>
  <c r="G458" i="1"/>
  <c r="U458" i="1"/>
  <c r="J458" i="1"/>
  <c r="K458" i="1" s="1"/>
  <c r="L458" i="1" s="1"/>
  <c r="M458" i="1" s="1"/>
  <c r="V457" i="1"/>
  <c r="Q457" i="1"/>
  <c r="T458" i="1"/>
  <c r="N457" i="1"/>
  <c r="E458" i="1"/>
  <c r="F459" i="1" s="1"/>
  <c r="A459" i="1"/>
  <c r="D459" i="1" s="1"/>
  <c r="O458" i="1"/>
  <c r="I2292" i="1" l="1"/>
  <c r="H458" i="1"/>
  <c r="N458" i="1" s="1"/>
  <c r="P457" i="1"/>
  <c r="B457" i="1" s="1"/>
  <c r="C458" i="1"/>
  <c r="G459" i="1"/>
  <c r="H459" i="1" s="1"/>
  <c r="J459" i="1"/>
  <c r="K459" i="1" s="1"/>
  <c r="L459" i="1" s="1"/>
  <c r="M459" i="1" s="1"/>
  <c r="Q458" i="1"/>
  <c r="T459" i="1"/>
  <c r="V458" i="1"/>
  <c r="U459" i="1"/>
  <c r="E459" i="1"/>
  <c r="F460" i="1" s="1"/>
  <c r="A460" i="1"/>
  <c r="D460" i="1" s="1"/>
  <c r="O459" i="1"/>
  <c r="I2293" i="1" l="1"/>
  <c r="C459" i="1"/>
  <c r="P458" i="1"/>
  <c r="B458" i="1" s="1"/>
  <c r="V459" i="1"/>
  <c r="G460" i="1"/>
  <c r="H460" i="1" s="1"/>
  <c r="J460" i="1"/>
  <c r="K460" i="1" s="1"/>
  <c r="L460" i="1" s="1"/>
  <c r="M460" i="1" s="1"/>
  <c r="U460" i="1"/>
  <c r="T460" i="1"/>
  <c r="Q459" i="1"/>
  <c r="E460" i="1"/>
  <c r="O460" i="1"/>
  <c r="A461" i="1"/>
  <c r="D461" i="1" s="1"/>
  <c r="N459" i="1"/>
  <c r="F461" i="1" l="1"/>
  <c r="I2294" i="1"/>
  <c r="C460" i="1"/>
  <c r="P459" i="1"/>
  <c r="B459" i="1" s="1"/>
  <c r="O461" i="1"/>
  <c r="A462" i="1"/>
  <c r="D462" i="1" s="1"/>
  <c r="E461" i="1"/>
  <c r="T461" i="1"/>
  <c r="U461" i="1"/>
  <c r="G461" i="1"/>
  <c r="V460" i="1"/>
  <c r="J461" i="1"/>
  <c r="K461" i="1" s="1"/>
  <c r="L461" i="1" s="1"/>
  <c r="M461" i="1" s="1"/>
  <c r="Q460" i="1"/>
  <c r="N460" i="1"/>
  <c r="I2295" i="1" l="1"/>
  <c r="H461" i="1"/>
  <c r="N461" i="1" s="1"/>
  <c r="F462" i="1"/>
  <c r="C461" i="1"/>
  <c r="P460" i="1"/>
  <c r="B460" i="1" s="1"/>
  <c r="A463" i="1"/>
  <c r="D463" i="1" s="1"/>
  <c r="E462" i="1"/>
  <c r="F463" i="1" s="1"/>
  <c r="O462" i="1"/>
  <c r="U462" i="1"/>
  <c r="V461" i="1"/>
  <c r="J462" i="1"/>
  <c r="K462" i="1" s="1"/>
  <c r="L462" i="1" s="1"/>
  <c r="M462" i="1" s="1"/>
  <c r="G462" i="1"/>
  <c r="T462" i="1"/>
  <c r="Q461" i="1"/>
  <c r="H462" i="1" l="1"/>
  <c r="N462" i="1" s="1"/>
  <c r="I2296" i="1"/>
  <c r="C462" i="1"/>
  <c r="P461" i="1"/>
  <c r="B461" i="1" s="1"/>
  <c r="V462" i="1"/>
  <c r="Q462" i="1"/>
  <c r="J463" i="1"/>
  <c r="K463" i="1" s="1"/>
  <c r="L463" i="1" s="1"/>
  <c r="M463" i="1" s="1"/>
  <c r="T463" i="1"/>
  <c r="U463" i="1"/>
  <c r="G463" i="1"/>
  <c r="H463" i="1" s="1"/>
  <c r="E463" i="1"/>
  <c r="F464" i="1" s="1"/>
  <c r="A464" i="1"/>
  <c r="D464" i="1" s="1"/>
  <c r="O463" i="1"/>
  <c r="I2297" i="1" l="1"/>
  <c r="C463" i="1"/>
  <c r="P462" i="1"/>
  <c r="B462" i="1" s="1"/>
  <c r="N463" i="1"/>
  <c r="J464" i="1"/>
  <c r="K464" i="1" s="1"/>
  <c r="L464" i="1" s="1"/>
  <c r="M464" i="1" s="1"/>
  <c r="G464" i="1"/>
  <c r="H464" i="1" s="1"/>
  <c r="U464" i="1"/>
  <c r="Q463" i="1"/>
  <c r="V463" i="1"/>
  <c r="T464" i="1"/>
  <c r="O464" i="1"/>
  <c r="A465" i="1"/>
  <c r="D465" i="1" s="1"/>
  <c r="E464" i="1"/>
  <c r="F465" i="1" l="1"/>
  <c r="I2298" i="1"/>
  <c r="C464" i="1"/>
  <c r="P463" i="1"/>
  <c r="B463" i="1" s="1"/>
  <c r="A466" i="1"/>
  <c r="D466" i="1" s="1"/>
  <c r="E465" i="1"/>
  <c r="F466" i="1" s="1"/>
  <c r="O465" i="1"/>
  <c r="N464" i="1"/>
  <c r="J465" i="1"/>
  <c r="K465" i="1" s="1"/>
  <c r="L465" i="1" s="1"/>
  <c r="M465" i="1" s="1"/>
  <c r="V464" i="1"/>
  <c r="U465" i="1"/>
  <c r="G465" i="1"/>
  <c r="Q464" i="1"/>
  <c r="T465" i="1"/>
  <c r="H465" i="1" l="1"/>
  <c r="N465" i="1" s="1"/>
  <c r="I2299" i="1"/>
  <c r="P464" i="1"/>
  <c r="B464" i="1" s="1"/>
  <c r="C465" i="1"/>
  <c r="T466" i="1"/>
  <c r="V465" i="1"/>
  <c r="G466" i="1"/>
  <c r="H466" i="1" s="1"/>
  <c r="J466" i="1"/>
  <c r="K466" i="1" s="1"/>
  <c r="L466" i="1" s="1"/>
  <c r="M466" i="1" s="1"/>
  <c r="U466" i="1"/>
  <c r="Q465" i="1"/>
  <c r="E466" i="1"/>
  <c r="F467" i="1" s="1"/>
  <c r="O466" i="1"/>
  <c r="A467" i="1"/>
  <c r="D467" i="1" s="1"/>
  <c r="I2300" i="1" l="1"/>
  <c r="P465" i="1"/>
  <c r="B465" i="1" s="1"/>
  <c r="C466" i="1"/>
  <c r="O467" i="1"/>
  <c r="A468" i="1"/>
  <c r="D468" i="1" s="1"/>
  <c r="E467" i="1"/>
  <c r="F468" i="1" s="1"/>
  <c r="N466" i="1"/>
  <c r="G467" i="1"/>
  <c r="H467" i="1" s="1"/>
  <c r="T467" i="1"/>
  <c r="U467" i="1"/>
  <c r="J467" i="1"/>
  <c r="K467" i="1" s="1"/>
  <c r="L467" i="1" s="1"/>
  <c r="M467" i="1" s="1"/>
  <c r="V466" i="1"/>
  <c r="Q466" i="1"/>
  <c r="I2301" i="1" l="1"/>
  <c r="P466" i="1"/>
  <c r="B466" i="1" s="1"/>
  <c r="C467" i="1"/>
  <c r="N467" i="1"/>
  <c r="E468" i="1"/>
  <c r="F469" i="1" s="1"/>
  <c r="O468" i="1"/>
  <c r="A469" i="1"/>
  <c r="D469" i="1" s="1"/>
  <c r="V467" i="1"/>
  <c r="Q467" i="1"/>
  <c r="U468" i="1"/>
  <c r="T468" i="1"/>
  <c r="G468" i="1"/>
  <c r="H468" i="1" s="1"/>
  <c r="J468" i="1"/>
  <c r="K468" i="1" s="1"/>
  <c r="L468" i="1" s="1"/>
  <c r="M468" i="1" s="1"/>
  <c r="I2302" i="1" l="1"/>
  <c r="P467" i="1"/>
  <c r="B467" i="1" s="1"/>
  <c r="C468" i="1"/>
  <c r="E469" i="1"/>
  <c r="F470" i="1" s="1"/>
  <c r="A470" i="1"/>
  <c r="D470" i="1" s="1"/>
  <c r="O469" i="1"/>
  <c r="N468" i="1"/>
  <c r="T469" i="1"/>
  <c r="V468" i="1"/>
  <c r="Q468" i="1"/>
  <c r="J469" i="1"/>
  <c r="K469" i="1" s="1"/>
  <c r="L469" i="1" s="1"/>
  <c r="M469" i="1" s="1"/>
  <c r="U469" i="1"/>
  <c r="G469" i="1"/>
  <c r="H469" i="1" s="1"/>
  <c r="I2303" i="1" l="1"/>
  <c r="P468" i="1"/>
  <c r="B468" i="1" s="1"/>
  <c r="C469" i="1"/>
  <c r="N469" i="1"/>
  <c r="T470" i="1"/>
  <c r="U470" i="1"/>
  <c r="Q469" i="1"/>
  <c r="G470" i="1"/>
  <c r="H470" i="1" s="1"/>
  <c r="J470" i="1"/>
  <c r="K470" i="1" s="1"/>
  <c r="L470" i="1" s="1"/>
  <c r="M470" i="1" s="1"/>
  <c r="E470" i="1"/>
  <c r="F471" i="1" s="1"/>
  <c r="O470" i="1"/>
  <c r="A471" i="1"/>
  <c r="D471" i="1" s="1"/>
  <c r="I2304" i="1" l="1"/>
  <c r="C470" i="1"/>
  <c r="P469" i="1"/>
  <c r="B469" i="1" s="1"/>
  <c r="N470" i="1"/>
  <c r="A472" i="1"/>
  <c r="D472" i="1" s="1"/>
  <c r="E471" i="1"/>
  <c r="F472" i="1" s="1"/>
  <c r="O471" i="1"/>
  <c r="T471" i="1"/>
  <c r="G471" i="1"/>
  <c r="H471" i="1" s="1"/>
  <c r="U471" i="1"/>
  <c r="V470" i="1"/>
  <c r="J471" i="1"/>
  <c r="K471" i="1" s="1"/>
  <c r="L471" i="1" s="1"/>
  <c r="M471" i="1" s="1"/>
  <c r="Q470" i="1"/>
  <c r="I2305" i="1" l="1"/>
  <c r="C471" i="1"/>
  <c r="V469" i="1"/>
  <c r="P470" i="1"/>
  <c r="B470" i="1" s="1"/>
  <c r="N471" i="1"/>
  <c r="A473" i="1"/>
  <c r="D473" i="1" s="1"/>
  <c r="O472" i="1"/>
  <c r="E472" i="1"/>
  <c r="F473" i="1" s="1"/>
  <c r="V471" i="1"/>
  <c r="J472" i="1"/>
  <c r="K472" i="1" s="1"/>
  <c r="L472" i="1" s="1"/>
  <c r="M472" i="1" s="1"/>
  <c r="Q471" i="1"/>
  <c r="U472" i="1"/>
  <c r="G472" i="1"/>
  <c r="H472" i="1" s="1"/>
  <c r="T472" i="1"/>
  <c r="I2306" i="1" l="1"/>
  <c r="P471" i="1"/>
  <c r="B471" i="1" s="1"/>
  <c r="C472" i="1"/>
  <c r="G473" i="1"/>
  <c r="H473" i="1" s="1"/>
  <c r="V472" i="1"/>
  <c r="U473" i="1"/>
  <c r="Q472" i="1"/>
  <c r="J473" i="1"/>
  <c r="K473" i="1" s="1"/>
  <c r="L473" i="1" s="1"/>
  <c r="M473" i="1" s="1"/>
  <c r="T473" i="1"/>
  <c r="N472" i="1"/>
  <c r="A474" i="1"/>
  <c r="D474" i="1" s="1"/>
  <c r="E473" i="1"/>
  <c r="F474" i="1" s="1"/>
  <c r="O473" i="1"/>
  <c r="I2307" i="1" l="1"/>
  <c r="C473" i="1"/>
  <c r="P472" i="1"/>
  <c r="B472" i="1" s="1"/>
  <c r="N473" i="1"/>
  <c r="G474" i="1"/>
  <c r="H474" i="1" s="1"/>
  <c r="J474" i="1"/>
  <c r="K474" i="1" s="1"/>
  <c r="L474" i="1" s="1"/>
  <c r="M474" i="1" s="1"/>
  <c r="T474" i="1"/>
  <c r="Q473" i="1"/>
  <c r="U474" i="1"/>
  <c r="V473" i="1"/>
  <c r="A475" i="1"/>
  <c r="D475" i="1" s="1"/>
  <c r="E474" i="1"/>
  <c r="F475" i="1" s="1"/>
  <c r="O474" i="1"/>
  <c r="I2308" i="1" l="1"/>
  <c r="P473" i="1"/>
  <c r="B473" i="1" s="1"/>
  <c r="C474" i="1"/>
  <c r="N474" i="1"/>
  <c r="U475" i="1"/>
  <c r="V474" i="1"/>
  <c r="Q474" i="1"/>
  <c r="J475" i="1"/>
  <c r="K475" i="1" s="1"/>
  <c r="L475" i="1" s="1"/>
  <c r="M475" i="1" s="1"/>
  <c r="T475" i="1"/>
  <c r="G475" i="1"/>
  <c r="H475" i="1" s="1"/>
  <c r="A476" i="1"/>
  <c r="D476" i="1" s="1"/>
  <c r="E475" i="1"/>
  <c r="F476" i="1" s="1"/>
  <c r="O475" i="1"/>
  <c r="I2309" i="1" l="1"/>
  <c r="P474" i="1"/>
  <c r="B474" i="1" s="1"/>
  <c r="C475" i="1"/>
  <c r="N475" i="1"/>
  <c r="E476" i="1"/>
  <c r="F477" i="1" s="1"/>
  <c r="A477" i="1"/>
  <c r="D477" i="1" s="1"/>
  <c r="O476" i="1"/>
  <c r="Q475" i="1"/>
  <c r="U476" i="1"/>
  <c r="J476" i="1"/>
  <c r="K476" i="1" s="1"/>
  <c r="L476" i="1" s="1"/>
  <c r="M476" i="1" s="1"/>
  <c r="T476" i="1"/>
  <c r="V475" i="1"/>
  <c r="G476" i="1"/>
  <c r="H476" i="1" s="1"/>
  <c r="I2310" i="1" l="1"/>
  <c r="C476" i="1"/>
  <c r="P475" i="1"/>
  <c r="B475" i="1" s="1"/>
  <c r="J477" i="1"/>
  <c r="K477" i="1" s="1"/>
  <c r="L477" i="1" s="1"/>
  <c r="M477" i="1" s="1"/>
  <c r="G477" i="1"/>
  <c r="H477" i="1" s="1"/>
  <c r="Q476" i="1"/>
  <c r="V476" i="1"/>
  <c r="U477" i="1"/>
  <c r="T477" i="1"/>
  <c r="N476" i="1"/>
  <c r="E477" i="1"/>
  <c r="F478" i="1" s="1"/>
  <c r="O477" i="1"/>
  <c r="A478" i="1"/>
  <c r="D478" i="1" s="1"/>
  <c r="I2311" i="1" l="1"/>
  <c r="C477" i="1"/>
  <c r="P476" i="1"/>
  <c r="B476" i="1" s="1"/>
  <c r="N477" i="1"/>
  <c r="E478" i="1"/>
  <c r="A479" i="1"/>
  <c r="D479" i="1" s="1"/>
  <c r="O478" i="1"/>
  <c r="T478" i="1"/>
  <c r="G478" i="1"/>
  <c r="H478" i="1" s="1"/>
  <c r="J478" i="1"/>
  <c r="K478" i="1" s="1"/>
  <c r="L478" i="1" s="1"/>
  <c r="M478" i="1" s="1"/>
  <c r="U478" i="1"/>
  <c r="V477" i="1"/>
  <c r="Q477" i="1"/>
  <c r="F479" i="1" l="1"/>
  <c r="I2312" i="1"/>
  <c r="P477" i="1"/>
  <c r="B477" i="1" s="1"/>
  <c r="C478" i="1"/>
  <c r="N478" i="1"/>
  <c r="G479" i="1"/>
  <c r="J479" i="1"/>
  <c r="K479" i="1" s="1"/>
  <c r="L479" i="1" s="1"/>
  <c r="M479" i="1" s="1"/>
  <c r="U479" i="1"/>
  <c r="Q478" i="1"/>
  <c r="T479" i="1"/>
  <c r="V478" i="1"/>
  <c r="A480" i="1"/>
  <c r="D480" i="1" s="1"/>
  <c r="E479" i="1"/>
  <c r="F480" i="1" s="1"/>
  <c r="O479" i="1"/>
  <c r="H479" i="1" l="1"/>
  <c r="N479" i="1" s="1"/>
  <c r="I2313" i="1"/>
  <c r="C479" i="1"/>
  <c r="P478" i="1"/>
  <c r="B478" i="1" s="1"/>
  <c r="T480" i="1"/>
  <c r="V479" i="1"/>
  <c r="U480" i="1"/>
  <c r="Q479" i="1"/>
  <c r="J480" i="1"/>
  <c r="K480" i="1" s="1"/>
  <c r="L480" i="1" s="1"/>
  <c r="M480" i="1" s="1"/>
  <c r="G480" i="1"/>
  <c r="H480" i="1" s="1"/>
  <c r="A481" i="1"/>
  <c r="D481" i="1" s="1"/>
  <c r="O480" i="1"/>
  <c r="E480" i="1"/>
  <c r="F481" i="1" s="1"/>
  <c r="I2314" i="1" l="1"/>
  <c r="C480" i="1"/>
  <c r="P479" i="1"/>
  <c r="B479" i="1" s="1"/>
  <c r="N480" i="1"/>
  <c r="G481" i="1"/>
  <c r="H481" i="1" s="1"/>
  <c r="Q480" i="1"/>
  <c r="T481" i="1"/>
  <c r="J481" i="1"/>
  <c r="K481" i="1" s="1"/>
  <c r="L481" i="1" s="1"/>
  <c r="M481" i="1" s="1"/>
  <c r="V480" i="1"/>
  <c r="U481" i="1"/>
  <c r="A482" i="1"/>
  <c r="D482" i="1" s="1"/>
  <c r="E481" i="1"/>
  <c r="O481" i="1"/>
  <c r="I2315" i="1" l="1"/>
  <c r="F482" i="1"/>
  <c r="C481" i="1"/>
  <c r="P480" i="1"/>
  <c r="B480" i="1" s="1"/>
  <c r="N481" i="1"/>
  <c r="E482" i="1"/>
  <c r="A483" i="1"/>
  <c r="D483" i="1" s="1"/>
  <c r="O482" i="1"/>
  <c r="U482" i="1"/>
  <c r="T482" i="1"/>
  <c r="Q481" i="1"/>
  <c r="G482" i="1"/>
  <c r="J482" i="1"/>
  <c r="K482" i="1" s="1"/>
  <c r="L482" i="1" s="1"/>
  <c r="M482" i="1" s="1"/>
  <c r="V481" i="1"/>
  <c r="F483" i="1" l="1"/>
  <c r="H482" i="1"/>
  <c r="N482" i="1" s="1"/>
  <c r="I2316" i="1"/>
  <c r="P481" i="1"/>
  <c r="B481" i="1" s="1"/>
  <c r="C482" i="1"/>
  <c r="G483" i="1"/>
  <c r="V482" i="1"/>
  <c r="U483" i="1"/>
  <c r="Q482" i="1"/>
  <c r="T483" i="1"/>
  <c r="J483" i="1"/>
  <c r="K483" i="1" s="1"/>
  <c r="L483" i="1" s="1"/>
  <c r="M483" i="1" s="1"/>
  <c r="A484" i="1"/>
  <c r="D484" i="1" s="1"/>
  <c r="O483" i="1"/>
  <c r="E483" i="1"/>
  <c r="H483" i="1" l="1"/>
  <c r="N483" i="1" s="1"/>
  <c r="F484" i="1"/>
  <c r="I2317" i="1"/>
  <c r="C483" i="1"/>
  <c r="P482" i="1"/>
  <c r="B482" i="1" s="1"/>
  <c r="V483" i="1"/>
  <c r="G484" i="1"/>
  <c r="T484" i="1"/>
  <c r="J484" i="1"/>
  <c r="K484" i="1" s="1"/>
  <c r="L484" i="1" s="1"/>
  <c r="M484" i="1" s="1"/>
  <c r="U484" i="1"/>
  <c r="Q483" i="1"/>
  <c r="E484" i="1"/>
  <c r="O484" i="1"/>
  <c r="A485" i="1"/>
  <c r="D485" i="1" s="1"/>
  <c r="F485" i="1" l="1"/>
  <c r="I2318" i="1"/>
  <c r="H484" i="1"/>
  <c r="N484" i="1" s="1"/>
  <c r="P483" i="1"/>
  <c r="B483" i="1" s="1"/>
  <c r="C484" i="1"/>
  <c r="O485" i="1"/>
  <c r="A486" i="1"/>
  <c r="D486" i="1" s="1"/>
  <c r="E485" i="1"/>
  <c r="F486" i="1" s="1"/>
  <c r="J485" i="1"/>
  <c r="K485" i="1" s="1"/>
  <c r="L485" i="1" s="1"/>
  <c r="M485" i="1" s="1"/>
  <c r="U485" i="1"/>
  <c r="V484" i="1"/>
  <c r="T485" i="1"/>
  <c r="G485" i="1"/>
  <c r="Q484" i="1"/>
  <c r="H485" i="1" l="1"/>
  <c r="N485" i="1" s="1"/>
  <c r="I2319" i="1"/>
  <c r="P484" i="1"/>
  <c r="B484" i="1" s="1"/>
  <c r="C485" i="1"/>
  <c r="E486" i="1"/>
  <c r="F487" i="1" s="1"/>
  <c r="O486" i="1"/>
  <c r="A487" i="1"/>
  <c r="D487" i="1" s="1"/>
  <c r="T486" i="1"/>
  <c r="J486" i="1"/>
  <c r="K486" i="1" s="1"/>
  <c r="L486" i="1" s="1"/>
  <c r="M486" i="1" s="1"/>
  <c r="V485" i="1"/>
  <c r="G486" i="1"/>
  <c r="H486" i="1" s="1"/>
  <c r="U486" i="1"/>
  <c r="Q485" i="1"/>
  <c r="I2320" i="1" l="1"/>
  <c r="C486" i="1"/>
  <c r="P485" i="1"/>
  <c r="B485" i="1" s="1"/>
  <c r="N486" i="1"/>
  <c r="O487" i="1"/>
  <c r="E487" i="1"/>
  <c r="F488" i="1" s="1"/>
  <c r="A488" i="1"/>
  <c r="D488" i="1" s="1"/>
  <c r="U487" i="1"/>
  <c r="J487" i="1"/>
  <c r="K487" i="1" s="1"/>
  <c r="L487" i="1" s="1"/>
  <c r="M487" i="1" s="1"/>
  <c r="Q486" i="1"/>
  <c r="G487" i="1"/>
  <c r="H487" i="1" s="1"/>
  <c r="T487" i="1"/>
  <c r="V486" i="1"/>
  <c r="I2321" i="1" l="1"/>
  <c r="P486" i="1"/>
  <c r="B486" i="1" s="1"/>
  <c r="C487" i="1"/>
  <c r="N487" i="1"/>
  <c r="E488" i="1"/>
  <c r="F489" i="1" s="1"/>
  <c r="A489" i="1"/>
  <c r="D489" i="1" s="1"/>
  <c r="O488" i="1"/>
  <c r="U488" i="1"/>
  <c r="G488" i="1"/>
  <c r="V487" i="1"/>
  <c r="J488" i="1"/>
  <c r="K488" i="1" s="1"/>
  <c r="L488" i="1" s="1"/>
  <c r="M488" i="1" s="1"/>
  <c r="Q487" i="1"/>
  <c r="T488" i="1"/>
  <c r="I2322" i="1" l="1"/>
  <c r="C488" i="1"/>
  <c r="P487" i="1"/>
  <c r="B487" i="1" s="1"/>
  <c r="G489" i="1"/>
  <c r="H489" i="1" s="1"/>
  <c r="Q488" i="1"/>
  <c r="T489" i="1"/>
  <c r="V488" i="1"/>
  <c r="U489" i="1"/>
  <c r="J489" i="1"/>
  <c r="K489" i="1" s="1"/>
  <c r="L489" i="1" s="1"/>
  <c r="M489" i="1" s="1"/>
  <c r="A490" i="1"/>
  <c r="D490" i="1" s="1"/>
  <c r="E489" i="1"/>
  <c r="O489" i="1"/>
  <c r="H488" i="1"/>
  <c r="N488" i="1" s="1"/>
  <c r="F490" i="1" l="1"/>
  <c r="I2323" i="1"/>
  <c r="P488" i="1"/>
  <c r="B488" i="1" s="1"/>
  <c r="C489" i="1"/>
  <c r="N489" i="1"/>
  <c r="G490" i="1"/>
  <c r="J490" i="1"/>
  <c r="K490" i="1" s="1"/>
  <c r="L490" i="1" s="1"/>
  <c r="M490" i="1" s="1"/>
  <c r="Q489" i="1"/>
  <c r="T490" i="1"/>
  <c r="V489" i="1"/>
  <c r="U490" i="1"/>
  <c r="A491" i="1"/>
  <c r="D491" i="1" s="1"/>
  <c r="E490" i="1"/>
  <c r="O490" i="1"/>
  <c r="I2324" i="1" l="1"/>
  <c r="F491" i="1"/>
  <c r="H490" i="1"/>
  <c r="N490" i="1" s="1"/>
  <c r="P489" i="1"/>
  <c r="B489" i="1" s="1"/>
  <c r="C490" i="1"/>
  <c r="Q490" i="1"/>
  <c r="T491" i="1"/>
  <c r="U491" i="1"/>
  <c r="J491" i="1"/>
  <c r="K491" i="1" s="1"/>
  <c r="L491" i="1" s="1"/>
  <c r="M491" i="1" s="1"/>
  <c r="V490" i="1"/>
  <c r="G491" i="1"/>
  <c r="A492" i="1"/>
  <c r="D492" i="1" s="1"/>
  <c r="E491" i="1"/>
  <c r="F492" i="1" s="1"/>
  <c r="O491" i="1"/>
  <c r="H491" i="1" l="1"/>
  <c r="N491" i="1" s="1"/>
  <c r="I2325" i="1"/>
  <c r="C491" i="1"/>
  <c r="P490" i="1"/>
  <c r="B490" i="1" s="1"/>
  <c r="T492" i="1"/>
  <c r="V491" i="1"/>
  <c r="J492" i="1"/>
  <c r="K492" i="1" s="1"/>
  <c r="L492" i="1" s="1"/>
  <c r="M492" i="1" s="1"/>
  <c r="U492" i="1"/>
  <c r="G492" i="1"/>
  <c r="H492" i="1" s="1"/>
  <c r="Q491" i="1"/>
  <c r="E492" i="1"/>
  <c r="A493" i="1"/>
  <c r="D493" i="1" s="1"/>
  <c r="O492" i="1"/>
  <c r="F493" i="1" l="1"/>
  <c r="I2326" i="1"/>
  <c r="P491" i="1"/>
  <c r="B491" i="1" s="1"/>
  <c r="C492" i="1"/>
  <c r="N492" i="1"/>
  <c r="A494" i="1"/>
  <c r="D494" i="1" s="1"/>
  <c r="O493" i="1"/>
  <c r="E493" i="1"/>
  <c r="F494" i="1" s="1"/>
  <c r="G493" i="1"/>
  <c r="Q492" i="1"/>
  <c r="U493" i="1"/>
  <c r="T493" i="1"/>
  <c r="V492" i="1"/>
  <c r="J493" i="1"/>
  <c r="K493" i="1" s="1"/>
  <c r="L493" i="1" s="1"/>
  <c r="M493" i="1" s="1"/>
  <c r="I2327" i="1" l="1"/>
  <c r="H493" i="1"/>
  <c r="N493" i="1" s="1"/>
  <c r="P492" i="1"/>
  <c r="B492" i="1" s="1"/>
  <c r="C493" i="1"/>
  <c r="G494" i="1"/>
  <c r="H494" i="1" s="1"/>
  <c r="Q493" i="1"/>
  <c r="T494" i="1"/>
  <c r="U494" i="1"/>
  <c r="J494" i="1"/>
  <c r="K494" i="1" s="1"/>
  <c r="L494" i="1" s="1"/>
  <c r="M494" i="1" s="1"/>
  <c r="V493" i="1"/>
  <c r="O494" i="1"/>
  <c r="E494" i="1"/>
  <c r="F495" i="1" s="1"/>
  <c r="A495" i="1"/>
  <c r="D495" i="1" s="1"/>
  <c r="I2328" i="1" l="1"/>
  <c r="P493" i="1"/>
  <c r="B493" i="1" s="1"/>
  <c r="C494" i="1"/>
  <c r="A496" i="1"/>
  <c r="D496" i="1" s="1"/>
  <c r="E495" i="1"/>
  <c r="F496" i="1" s="1"/>
  <c r="O495" i="1"/>
  <c r="G495" i="1"/>
  <c r="H495" i="1" s="1"/>
  <c r="Q494" i="1"/>
  <c r="V494" i="1"/>
  <c r="J495" i="1"/>
  <c r="K495" i="1" s="1"/>
  <c r="L495" i="1" s="1"/>
  <c r="M495" i="1" s="1"/>
  <c r="U495" i="1"/>
  <c r="T495" i="1"/>
  <c r="N494" i="1"/>
  <c r="I2329" i="1" l="1"/>
  <c r="P494" i="1"/>
  <c r="B494" i="1" s="1"/>
  <c r="C495" i="1"/>
  <c r="N495" i="1"/>
  <c r="T496" i="1"/>
  <c r="U496" i="1"/>
  <c r="G496" i="1"/>
  <c r="H496" i="1" s="1"/>
  <c r="J496" i="1"/>
  <c r="K496" i="1" s="1"/>
  <c r="L496" i="1" s="1"/>
  <c r="M496" i="1" s="1"/>
  <c r="V495" i="1"/>
  <c r="Q495" i="1"/>
  <c r="O496" i="1"/>
  <c r="A497" i="1"/>
  <c r="D497" i="1" s="1"/>
  <c r="E496" i="1"/>
  <c r="F497" i="1" s="1"/>
  <c r="I2330" i="1" l="1"/>
  <c r="P495" i="1"/>
  <c r="B495" i="1" s="1"/>
  <c r="C496" i="1"/>
  <c r="O497" i="1"/>
  <c r="A498" i="1"/>
  <c r="D498" i="1" s="1"/>
  <c r="E497" i="1"/>
  <c r="F498" i="1" s="1"/>
  <c r="N496" i="1"/>
  <c r="G497" i="1"/>
  <c r="H497" i="1" s="1"/>
  <c r="V496" i="1"/>
  <c r="U497" i="1"/>
  <c r="Q496" i="1"/>
  <c r="J497" i="1"/>
  <c r="K497" i="1" s="1"/>
  <c r="L497" i="1" s="1"/>
  <c r="M497" i="1" s="1"/>
  <c r="T497" i="1"/>
  <c r="I2331" i="1" l="1"/>
  <c r="P496" i="1"/>
  <c r="B496" i="1" s="1"/>
  <c r="C497" i="1"/>
  <c r="N497" i="1"/>
  <c r="A499" i="1"/>
  <c r="D499" i="1" s="1"/>
  <c r="O498" i="1"/>
  <c r="E498" i="1"/>
  <c r="F499" i="1" s="1"/>
  <c r="V497" i="1"/>
  <c r="T498" i="1"/>
  <c r="G498" i="1"/>
  <c r="H498" i="1" s="1"/>
  <c r="Q497" i="1"/>
  <c r="J498" i="1"/>
  <c r="K498" i="1" s="1"/>
  <c r="L498" i="1" s="1"/>
  <c r="M498" i="1" s="1"/>
  <c r="U498" i="1"/>
  <c r="I2332" i="1" l="1"/>
  <c r="P497" i="1"/>
  <c r="B497" i="1" s="1"/>
  <c r="C498" i="1"/>
  <c r="N498" i="1"/>
  <c r="G499" i="1"/>
  <c r="H499" i="1" s="1"/>
  <c r="V498" i="1"/>
  <c r="T499" i="1"/>
  <c r="J499" i="1"/>
  <c r="K499" i="1" s="1"/>
  <c r="L499" i="1" s="1"/>
  <c r="M499" i="1" s="1"/>
  <c r="Q498" i="1"/>
  <c r="U499" i="1"/>
  <c r="A500" i="1"/>
  <c r="D500" i="1" s="1"/>
  <c r="E499" i="1"/>
  <c r="F500" i="1" s="1"/>
  <c r="O499" i="1"/>
  <c r="I2333" i="1" l="1"/>
  <c r="C499" i="1"/>
  <c r="P498" i="1"/>
  <c r="B498" i="1" s="1"/>
  <c r="G500" i="1"/>
  <c r="H500" i="1" s="1"/>
  <c r="Q499" i="1"/>
  <c r="J500" i="1"/>
  <c r="K500" i="1" s="1"/>
  <c r="L500" i="1" s="1"/>
  <c r="M500" i="1" s="1"/>
  <c r="V499" i="1"/>
  <c r="T500" i="1"/>
  <c r="U500" i="1"/>
  <c r="A501" i="1"/>
  <c r="D501" i="1" s="1"/>
  <c r="E500" i="1"/>
  <c r="F501" i="1" s="1"/>
  <c r="O500" i="1"/>
  <c r="N499" i="1"/>
  <c r="I2334" i="1" l="1"/>
  <c r="P499" i="1"/>
  <c r="B499" i="1" s="1"/>
  <c r="C500" i="1"/>
  <c r="Q500" i="1"/>
  <c r="T501" i="1"/>
  <c r="U501" i="1"/>
  <c r="G501" i="1"/>
  <c r="H501" i="1" s="1"/>
  <c r="J501" i="1"/>
  <c r="K501" i="1" s="1"/>
  <c r="L501" i="1" s="1"/>
  <c r="M501" i="1" s="1"/>
  <c r="E501" i="1"/>
  <c r="O501" i="1"/>
  <c r="A502" i="1"/>
  <c r="D502" i="1" s="1"/>
  <c r="N500" i="1"/>
  <c r="I2335" i="1" l="1"/>
  <c r="F502" i="1"/>
  <c r="P500" i="1"/>
  <c r="B500" i="1" s="1"/>
  <c r="C501" i="1"/>
  <c r="N501" i="1"/>
  <c r="O502" i="1"/>
  <c r="E502" i="1"/>
  <c r="A503" i="1"/>
  <c r="D503" i="1" s="1"/>
  <c r="V501" i="1"/>
  <c r="T502" i="1"/>
  <c r="U502" i="1"/>
  <c r="J502" i="1"/>
  <c r="K502" i="1" s="1"/>
  <c r="L502" i="1" s="1"/>
  <c r="M502" i="1" s="1"/>
  <c r="Q501" i="1"/>
  <c r="G502" i="1"/>
  <c r="F503" i="1" l="1"/>
  <c r="H502" i="1"/>
  <c r="N502" i="1" s="1"/>
  <c r="I2336" i="1"/>
  <c r="V500" i="1"/>
  <c r="C502" i="1"/>
  <c r="P501" i="1"/>
  <c r="B501" i="1" s="1"/>
  <c r="O503" i="1"/>
  <c r="A504" i="1"/>
  <c r="D504" i="1" s="1"/>
  <c r="E503" i="1"/>
  <c r="F504" i="1" s="1"/>
  <c r="T503" i="1"/>
  <c r="J503" i="1"/>
  <c r="K503" i="1" s="1"/>
  <c r="L503" i="1" s="1"/>
  <c r="M503" i="1" s="1"/>
  <c r="U503" i="1"/>
  <c r="G503" i="1"/>
  <c r="V502" i="1"/>
  <c r="Q502" i="1"/>
  <c r="H503" i="1" l="1"/>
  <c r="N503" i="1" s="1"/>
  <c r="I2337" i="1"/>
  <c r="P502" i="1"/>
  <c r="B502" i="1" s="1"/>
  <c r="C503" i="1"/>
  <c r="O504" i="1"/>
  <c r="E504" i="1"/>
  <c r="F505" i="1" s="1"/>
  <c r="A505" i="1"/>
  <c r="D505" i="1" s="1"/>
  <c r="Q503" i="1"/>
  <c r="G504" i="1"/>
  <c r="H504" i="1" s="1"/>
  <c r="V503" i="1"/>
  <c r="U504" i="1"/>
  <c r="T504" i="1"/>
  <c r="J504" i="1"/>
  <c r="K504" i="1" s="1"/>
  <c r="L504" i="1" s="1"/>
  <c r="M504" i="1" s="1"/>
  <c r="I2338" i="1" l="1"/>
  <c r="P503" i="1"/>
  <c r="B503" i="1" s="1"/>
  <c r="C504" i="1"/>
  <c r="A506" i="1"/>
  <c r="D506" i="1" s="1"/>
  <c r="E505" i="1"/>
  <c r="F506" i="1" s="1"/>
  <c r="O505" i="1"/>
  <c r="N504" i="1"/>
  <c r="Q504" i="1"/>
  <c r="U505" i="1"/>
  <c r="V504" i="1"/>
  <c r="T505" i="1"/>
  <c r="G505" i="1"/>
  <c r="H505" i="1" s="1"/>
  <c r="J505" i="1"/>
  <c r="K505" i="1" s="1"/>
  <c r="L505" i="1" s="1"/>
  <c r="M505" i="1" s="1"/>
  <c r="I2339" i="1" l="1"/>
  <c r="C505" i="1"/>
  <c r="P504" i="1"/>
  <c r="B504" i="1" s="1"/>
  <c r="N505" i="1"/>
  <c r="T506" i="1"/>
  <c r="V505" i="1"/>
  <c r="J506" i="1"/>
  <c r="K506" i="1" s="1"/>
  <c r="L506" i="1" s="1"/>
  <c r="M506" i="1" s="1"/>
  <c r="G506" i="1"/>
  <c r="H506" i="1" s="1"/>
  <c r="U506" i="1"/>
  <c r="Q505" i="1"/>
  <c r="O506" i="1"/>
  <c r="E506" i="1"/>
  <c r="A507" i="1"/>
  <c r="D507" i="1" s="1"/>
  <c r="I2340" i="1" l="1"/>
  <c r="F507" i="1"/>
  <c r="C506" i="1"/>
  <c r="P505" i="1"/>
  <c r="B505" i="1" s="1"/>
  <c r="N506" i="1"/>
  <c r="E507" i="1"/>
  <c r="F508" i="1" s="1"/>
  <c r="O507" i="1"/>
  <c r="A508" i="1"/>
  <c r="D508" i="1" s="1"/>
  <c r="G507" i="1"/>
  <c r="V506" i="1"/>
  <c r="Q506" i="1"/>
  <c r="U507" i="1"/>
  <c r="J507" i="1"/>
  <c r="K507" i="1" s="1"/>
  <c r="L507" i="1" s="1"/>
  <c r="M507" i="1" s="1"/>
  <c r="T507" i="1"/>
  <c r="H507" i="1" l="1"/>
  <c r="N507" i="1" s="1"/>
  <c r="I2341" i="1"/>
  <c r="P506" i="1"/>
  <c r="B506" i="1" s="1"/>
  <c r="C507" i="1"/>
  <c r="E508" i="1"/>
  <c r="A509" i="1"/>
  <c r="D509" i="1" s="1"/>
  <c r="O508" i="1"/>
  <c r="G508" i="1"/>
  <c r="H508" i="1" s="1"/>
  <c r="J508" i="1"/>
  <c r="K508" i="1" s="1"/>
  <c r="L508" i="1" s="1"/>
  <c r="M508" i="1" s="1"/>
  <c r="U508" i="1"/>
  <c r="T508" i="1"/>
  <c r="V507" i="1"/>
  <c r="Q507" i="1"/>
  <c r="I2342" i="1" l="1"/>
  <c r="F509" i="1"/>
  <c r="C508" i="1"/>
  <c r="P507" i="1"/>
  <c r="B507" i="1" s="1"/>
  <c r="N508" i="1"/>
  <c r="G509" i="1"/>
  <c r="V508" i="1"/>
  <c r="J509" i="1"/>
  <c r="K509" i="1" s="1"/>
  <c r="L509" i="1" s="1"/>
  <c r="M509" i="1" s="1"/>
  <c r="T509" i="1"/>
  <c r="U509" i="1"/>
  <c r="Q508" i="1"/>
  <c r="E509" i="1"/>
  <c r="F510" i="1" s="1"/>
  <c r="O509" i="1"/>
  <c r="A510" i="1"/>
  <c r="D510" i="1" s="1"/>
  <c r="H509" i="1" l="1"/>
  <c r="N509" i="1" s="1"/>
  <c r="I2343" i="1"/>
  <c r="P508" i="1"/>
  <c r="B508" i="1" s="1"/>
  <c r="C509" i="1"/>
  <c r="J510" i="1"/>
  <c r="K510" i="1" s="1"/>
  <c r="L510" i="1" s="1"/>
  <c r="M510" i="1" s="1"/>
  <c r="U510" i="1"/>
  <c r="T510" i="1"/>
  <c r="G510" i="1"/>
  <c r="V509" i="1"/>
  <c r="Q509" i="1"/>
  <c r="O510" i="1"/>
  <c r="E510" i="1"/>
  <c r="F511" i="1" s="1"/>
  <c r="A511" i="1"/>
  <c r="D511" i="1" s="1"/>
  <c r="I2344" i="1" l="1"/>
  <c r="P509" i="1"/>
  <c r="B509" i="1" s="1"/>
  <c r="C510" i="1"/>
  <c r="G511" i="1"/>
  <c r="H511" i="1" s="1"/>
  <c r="J511" i="1"/>
  <c r="K511" i="1" s="1"/>
  <c r="L511" i="1" s="1"/>
  <c r="M511" i="1" s="1"/>
  <c r="T511" i="1"/>
  <c r="Q510" i="1"/>
  <c r="U511" i="1"/>
  <c r="V510" i="1"/>
  <c r="E511" i="1"/>
  <c r="O511" i="1"/>
  <c r="A512" i="1"/>
  <c r="D512" i="1" s="1"/>
  <c r="H510" i="1"/>
  <c r="N510" i="1" s="1"/>
  <c r="I2345" i="1" l="1"/>
  <c r="F512" i="1"/>
  <c r="P510" i="1"/>
  <c r="B510" i="1" s="1"/>
  <c r="C511" i="1"/>
  <c r="N511" i="1"/>
  <c r="A513" i="1"/>
  <c r="D513" i="1" s="1"/>
  <c r="O512" i="1"/>
  <c r="E512" i="1"/>
  <c r="G512" i="1"/>
  <c r="U512" i="1"/>
  <c r="T512" i="1"/>
  <c r="V511" i="1"/>
  <c r="Q511" i="1"/>
  <c r="J512" i="1"/>
  <c r="K512" i="1" s="1"/>
  <c r="L512" i="1" s="1"/>
  <c r="M512" i="1" s="1"/>
  <c r="I2346" i="1" l="1"/>
  <c r="H512" i="1"/>
  <c r="N512" i="1" s="1"/>
  <c r="F513" i="1"/>
  <c r="P511" i="1"/>
  <c r="B511" i="1" s="1"/>
  <c r="C512" i="1"/>
  <c r="G513" i="1"/>
  <c r="U513" i="1"/>
  <c r="Q512" i="1"/>
  <c r="T513" i="1"/>
  <c r="J513" i="1"/>
  <c r="K513" i="1" s="1"/>
  <c r="L513" i="1" s="1"/>
  <c r="M513" i="1" s="1"/>
  <c r="V512" i="1"/>
  <c r="E513" i="1"/>
  <c r="F514" i="1" s="1"/>
  <c r="A514" i="1"/>
  <c r="D514" i="1" s="1"/>
  <c r="O513" i="1"/>
  <c r="H513" i="1" l="1"/>
  <c r="N513" i="1" s="1"/>
  <c r="I2347" i="1"/>
  <c r="C513" i="1"/>
  <c r="P512" i="1"/>
  <c r="B512" i="1" s="1"/>
  <c r="V513" i="1"/>
  <c r="J514" i="1"/>
  <c r="K514" i="1" s="1"/>
  <c r="L514" i="1" s="1"/>
  <c r="M514" i="1" s="1"/>
  <c r="Q513" i="1"/>
  <c r="T514" i="1"/>
  <c r="G514" i="1"/>
  <c r="H514" i="1" s="1"/>
  <c r="U514" i="1"/>
  <c r="O514" i="1"/>
  <c r="E514" i="1"/>
  <c r="F515" i="1" s="1"/>
  <c r="A515" i="1"/>
  <c r="D515" i="1" s="1"/>
  <c r="I2348" i="1" l="1"/>
  <c r="C514" i="1"/>
  <c r="P513" i="1"/>
  <c r="B513" i="1" s="1"/>
  <c r="N514" i="1"/>
  <c r="O515" i="1"/>
  <c r="A516" i="1"/>
  <c r="D516" i="1" s="1"/>
  <c r="E515" i="1"/>
  <c r="F516" i="1" s="1"/>
  <c r="J515" i="1"/>
  <c r="K515" i="1" s="1"/>
  <c r="L515" i="1" s="1"/>
  <c r="M515" i="1" s="1"/>
  <c r="Q514" i="1"/>
  <c r="G515" i="1"/>
  <c r="H515" i="1" s="1"/>
  <c r="V514" i="1"/>
  <c r="U515" i="1"/>
  <c r="T515" i="1"/>
  <c r="I2349" i="1" l="1"/>
  <c r="C515" i="1"/>
  <c r="P514" i="1"/>
  <c r="B514" i="1" s="1"/>
  <c r="A517" i="1"/>
  <c r="D517" i="1" s="1"/>
  <c r="O516" i="1"/>
  <c r="E516" i="1"/>
  <c r="F517" i="1" s="1"/>
  <c r="T516" i="1"/>
  <c r="Q515" i="1"/>
  <c r="V515" i="1"/>
  <c r="J516" i="1"/>
  <c r="K516" i="1" s="1"/>
  <c r="L516" i="1" s="1"/>
  <c r="M516" i="1" s="1"/>
  <c r="U516" i="1"/>
  <c r="G516" i="1"/>
  <c r="H516" i="1" s="1"/>
  <c r="N515" i="1"/>
  <c r="I2350" i="1" l="1"/>
  <c r="P515" i="1"/>
  <c r="B515" i="1" s="1"/>
  <c r="C516" i="1"/>
  <c r="N516" i="1"/>
  <c r="V516" i="1"/>
  <c r="G517" i="1"/>
  <c r="H517" i="1" s="1"/>
  <c r="U517" i="1"/>
  <c r="Q516" i="1"/>
  <c r="J517" i="1"/>
  <c r="K517" i="1" s="1"/>
  <c r="L517" i="1" s="1"/>
  <c r="M517" i="1" s="1"/>
  <c r="T517" i="1"/>
  <c r="A518" i="1"/>
  <c r="D518" i="1" s="1"/>
  <c r="E517" i="1"/>
  <c r="F518" i="1" s="1"/>
  <c r="O517" i="1"/>
  <c r="I2351" i="1" l="1"/>
  <c r="P516" i="1"/>
  <c r="B516" i="1" s="1"/>
  <c r="C517" i="1"/>
  <c r="N517" i="1"/>
  <c r="T518" i="1"/>
  <c r="V517" i="1"/>
  <c r="G518" i="1"/>
  <c r="H518" i="1" s="1"/>
  <c r="Q517" i="1"/>
  <c r="J518" i="1"/>
  <c r="K518" i="1" s="1"/>
  <c r="L518" i="1" s="1"/>
  <c r="M518" i="1" s="1"/>
  <c r="U518" i="1"/>
  <c r="A519" i="1"/>
  <c r="D519" i="1" s="1"/>
  <c r="E518" i="1"/>
  <c r="F519" i="1" s="1"/>
  <c r="O518" i="1"/>
  <c r="I2352" i="1" l="1"/>
  <c r="C518" i="1"/>
  <c r="P517" i="1"/>
  <c r="B517" i="1" s="1"/>
  <c r="N518" i="1"/>
  <c r="G519" i="1"/>
  <c r="H519" i="1" s="1"/>
  <c r="J519" i="1"/>
  <c r="K519" i="1" s="1"/>
  <c r="L519" i="1" s="1"/>
  <c r="M519" i="1" s="1"/>
  <c r="U519" i="1"/>
  <c r="Q518" i="1"/>
  <c r="T519" i="1"/>
  <c r="V518" i="1"/>
  <c r="E519" i="1"/>
  <c r="F520" i="1" s="1"/>
  <c r="A520" i="1"/>
  <c r="D520" i="1" s="1"/>
  <c r="O519" i="1"/>
  <c r="I2353" i="1" l="1"/>
  <c r="P518" i="1"/>
  <c r="B518" i="1" s="1"/>
  <c r="C519" i="1"/>
  <c r="N519" i="1"/>
  <c r="T520" i="1"/>
  <c r="V519" i="1"/>
  <c r="J520" i="1"/>
  <c r="K520" i="1" s="1"/>
  <c r="L520" i="1" s="1"/>
  <c r="M520" i="1" s="1"/>
  <c r="Q519" i="1"/>
  <c r="G520" i="1"/>
  <c r="H520" i="1" s="1"/>
  <c r="U520" i="1"/>
  <c r="E520" i="1"/>
  <c r="F521" i="1" s="1"/>
  <c r="A521" i="1"/>
  <c r="D521" i="1" s="1"/>
  <c r="O520" i="1"/>
  <c r="I2354" i="1" l="1"/>
  <c r="P519" i="1"/>
  <c r="B519" i="1" s="1"/>
  <c r="C520" i="1"/>
  <c r="N520" i="1"/>
  <c r="U521" i="1"/>
  <c r="G521" i="1"/>
  <c r="H521" i="1" s="1"/>
  <c r="T521" i="1"/>
  <c r="J521" i="1"/>
  <c r="K521" i="1" s="1"/>
  <c r="L521" i="1" s="1"/>
  <c r="M521" i="1" s="1"/>
  <c r="V520" i="1"/>
  <c r="Q520" i="1"/>
  <c r="E521" i="1"/>
  <c r="F522" i="1" s="1"/>
  <c r="O521" i="1"/>
  <c r="A522" i="1"/>
  <c r="D522" i="1" s="1"/>
  <c r="I2355" i="1" l="1"/>
  <c r="C521" i="1"/>
  <c r="P520" i="1"/>
  <c r="B520" i="1" s="1"/>
  <c r="O522" i="1"/>
  <c r="E522" i="1"/>
  <c r="F523" i="1" s="1"/>
  <c r="A523" i="1"/>
  <c r="D523" i="1" s="1"/>
  <c r="G522" i="1"/>
  <c r="H522" i="1" s="1"/>
  <c r="T522" i="1"/>
  <c r="Q521" i="1"/>
  <c r="V521" i="1"/>
  <c r="J522" i="1"/>
  <c r="K522" i="1" s="1"/>
  <c r="L522" i="1" s="1"/>
  <c r="M522" i="1" s="1"/>
  <c r="U522" i="1"/>
  <c r="N521" i="1"/>
  <c r="I2356" i="1" l="1"/>
  <c r="P521" i="1"/>
  <c r="B521" i="1" s="1"/>
  <c r="C522" i="1"/>
  <c r="N522" i="1"/>
  <c r="E523" i="1"/>
  <c r="F524" i="1" s="1"/>
  <c r="A524" i="1"/>
  <c r="D524" i="1" s="1"/>
  <c r="O523" i="1"/>
  <c r="G523" i="1"/>
  <c r="H523" i="1" s="1"/>
  <c r="U523" i="1"/>
  <c r="T523" i="1"/>
  <c r="V522" i="1"/>
  <c r="J523" i="1"/>
  <c r="K523" i="1" s="1"/>
  <c r="L523" i="1" s="1"/>
  <c r="M523" i="1" s="1"/>
  <c r="Q522" i="1"/>
  <c r="I2357" i="1" l="1"/>
  <c r="P522" i="1"/>
  <c r="B522" i="1" s="1"/>
  <c r="C523" i="1"/>
  <c r="N523" i="1"/>
  <c r="T524" i="1"/>
  <c r="G524" i="1"/>
  <c r="H524" i="1" s="1"/>
  <c r="Q523" i="1"/>
  <c r="V523" i="1"/>
  <c r="J524" i="1"/>
  <c r="K524" i="1" s="1"/>
  <c r="L524" i="1" s="1"/>
  <c r="M524" i="1" s="1"/>
  <c r="U524" i="1"/>
  <c r="A525" i="1"/>
  <c r="D525" i="1" s="1"/>
  <c r="O524" i="1"/>
  <c r="E524" i="1"/>
  <c r="F525" i="1" s="1"/>
  <c r="I2358" i="1" l="1"/>
  <c r="C524" i="1"/>
  <c r="P523" i="1"/>
  <c r="B523" i="1" s="1"/>
  <c r="N524" i="1"/>
  <c r="Q524" i="1"/>
  <c r="U525" i="1"/>
  <c r="V524" i="1"/>
  <c r="G525" i="1"/>
  <c r="J525" i="1"/>
  <c r="K525" i="1" s="1"/>
  <c r="L525" i="1" s="1"/>
  <c r="M525" i="1" s="1"/>
  <c r="T525" i="1"/>
  <c r="E525" i="1"/>
  <c r="F526" i="1" s="1"/>
  <c r="O525" i="1"/>
  <c r="A526" i="1"/>
  <c r="D526" i="1" s="1"/>
  <c r="I2359" i="1" l="1"/>
  <c r="C525" i="1"/>
  <c r="P524" i="1"/>
  <c r="B524" i="1" s="1"/>
  <c r="G526" i="1"/>
  <c r="H526" i="1" s="1"/>
  <c r="J526" i="1"/>
  <c r="K526" i="1" s="1"/>
  <c r="L526" i="1" s="1"/>
  <c r="M526" i="1" s="1"/>
  <c r="Q525" i="1"/>
  <c r="U526" i="1"/>
  <c r="V525" i="1"/>
  <c r="T526" i="1"/>
  <c r="E526" i="1"/>
  <c r="F527" i="1" s="1"/>
  <c r="O526" i="1"/>
  <c r="A527" i="1"/>
  <c r="D527" i="1" s="1"/>
  <c r="H525" i="1"/>
  <c r="N525" i="1" s="1"/>
  <c r="I2360" i="1" l="1"/>
  <c r="C526" i="1"/>
  <c r="P525" i="1"/>
  <c r="B525" i="1" s="1"/>
  <c r="N526" i="1"/>
  <c r="T527" i="1"/>
  <c r="G527" i="1"/>
  <c r="H527" i="1" s="1"/>
  <c r="Q526" i="1"/>
  <c r="U527" i="1"/>
  <c r="V526" i="1"/>
  <c r="J527" i="1"/>
  <c r="K527" i="1" s="1"/>
  <c r="L527" i="1" s="1"/>
  <c r="M527" i="1" s="1"/>
  <c r="A528" i="1"/>
  <c r="D528" i="1" s="1"/>
  <c r="E527" i="1"/>
  <c r="F528" i="1" s="1"/>
  <c r="O527" i="1"/>
  <c r="I2361" i="1" l="1"/>
  <c r="C527" i="1"/>
  <c r="P526" i="1"/>
  <c r="B526" i="1" s="1"/>
  <c r="N527" i="1"/>
  <c r="Q527" i="1"/>
  <c r="U528" i="1"/>
  <c r="G528" i="1"/>
  <c r="H528" i="1" s="1"/>
  <c r="T528" i="1"/>
  <c r="J528" i="1"/>
  <c r="K528" i="1" s="1"/>
  <c r="L528" i="1" s="1"/>
  <c r="M528" i="1" s="1"/>
  <c r="V527" i="1"/>
  <c r="A529" i="1"/>
  <c r="D529" i="1" s="1"/>
  <c r="E528" i="1"/>
  <c r="F529" i="1" s="1"/>
  <c r="O528" i="1"/>
  <c r="I2362" i="1" l="1"/>
  <c r="C528" i="1"/>
  <c r="P527" i="1"/>
  <c r="B527" i="1" s="1"/>
  <c r="N528" i="1"/>
  <c r="J529" i="1"/>
  <c r="K529" i="1" s="1"/>
  <c r="L529" i="1" s="1"/>
  <c r="M529" i="1" s="1"/>
  <c r="T529" i="1"/>
  <c r="G529" i="1"/>
  <c r="H529" i="1" s="1"/>
  <c r="Q528" i="1"/>
  <c r="U529" i="1"/>
  <c r="E529" i="1"/>
  <c r="O529" i="1"/>
  <c r="A530" i="1"/>
  <c r="D530" i="1" s="1"/>
  <c r="F530" i="1" l="1"/>
  <c r="I2363" i="1"/>
  <c r="P528" i="1"/>
  <c r="B528" i="1" s="1"/>
  <c r="C529" i="1"/>
  <c r="N529" i="1"/>
  <c r="O530" i="1"/>
  <c r="A531" i="1"/>
  <c r="D531" i="1" s="1"/>
  <c r="E530" i="1"/>
  <c r="F531" i="1" s="1"/>
  <c r="V529" i="1"/>
  <c r="J530" i="1"/>
  <c r="K530" i="1" s="1"/>
  <c r="L530" i="1" s="1"/>
  <c r="M530" i="1" s="1"/>
  <c r="U530" i="1"/>
  <c r="T530" i="1"/>
  <c r="G530" i="1"/>
  <c r="Q529" i="1"/>
  <c r="H530" i="1" l="1"/>
  <c r="N530" i="1" s="1"/>
  <c r="I2364" i="1"/>
  <c r="C530" i="1"/>
  <c r="P529" i="1"/>
  <c r="B529" i="1" s="1"/>
  <c r="V528" i="1"/>
  <c r="O531" i="1"/>
  <c r="A532" i="1"/>
  <c r="D532" i="1" s="1"/>
  <c r="E531" i="1"/>
  <c r="F532" i="1" s="1"/>
  <c r="V530" i="1"/>
  <c r="J531" i="1"/>
  <c r="K531" i="1" s="1"/>
  <c r="L531" i="1" s="1"/>
  <c r="M531" i="1" s="1"/>
  <c r="Q530" i="1"/>
  <c r="U531" i="1"/>
  <c r="T531" i="1"/>
  <c r="G531" i="1"/>
  <c r="H531" i="1" s="1"/>
  <c r="I2365" i="1" l="1"/>
  <c r="P530" i="1"/>
  <c r="B530" i="1" s="1"/>
  <c r="C531" i="1"/>
  <c r="N531" i="1"/>
  <c r="A533" i="1"/>
  <c r="D533" i="1" s="1"/>
  <c r="E532" i="1"/>
  <c r="F533" i="1" s="1"/>
  <c r="O532" i="1"/>
  <c r="Q531" i="1"/>
  <c r="J532" i="1"/>
  <c r="K532" i="1" s="1"/>
  <c r="L532" i="1" s="1"/>
  <c r="M532" i="1" s="1"/>
  <c r="V531" i="1"/>
  <c r="U532" i="1"/>
  <c r="T532" i="1"/>
  <c r="G532" i="1"/>
  <c r="H532" i="1" s="1"/>
  <c r="I2366" i="1" l="1"/>
  <c r="C532" i="1"/>
  <c r="P531" i="1"/>
  <c r="B531" i="1" s="1"/>
  <c r="N532" i="1"/>
  <c r="T533" i="1"/>
  <c r="V532" i="1"/>
  <c r="J533" i="1"/>
  <c r="K533" i="1" s="1"/>
  <c r="L533" i="1" s="1"/>
  <c r="M533" i="1" s="1"/>
  <c r="Q532" i="1"/>
  <c r="U533" i="1"/>
  <c r="G533" i="1"/>
  <c r="H533" i="1" s="1"/>
  <c r="A534" i="1"/>
  <c r="D534" i="1" s="1"/>
  <c r="E533" i="1"/>
  <c r="F534" i="1" s="1"/>
  <c r="O533" i="1"/>
  <c r="I2367" i="1" l="1"/>
  <c r="P532" i="1"/>
  <c r="B532" i="1" s="1"/>
  <c r="C533" i="1"/>
  <c r="N533" i="1"/>
  <c r="T534" i="1"/>
  <c r="Q533" i="1"/>
  <c r="U534" i="1"/>
  <c r="V533" i="1"/>
  <c r="G534" i="1"/>
  <c r="H534" i="1" s="1"/>
  <c r="J534" i="1"/>
  <c r="K534" i="1" s="1"/>
  <c r="L534" i="1" s="1"/>
  <c r="M534" i="1" s="1"/>
  <c r="E534" i="1"/>
  <c r="F535" i="1" s="1"/>
  <c r="O534" i="1"/>
  <c r="A535" i="1"/>
  <c r="D535" i="1" s="1"/>
  <c r="I2368" i="1" l="1"/>
  <c r="P533" i="1"/>
  <c r="B533" i="1" s="1"/>
  <c r="C534" i="1"/>
  <c r="N534" i="1"/>
  <c r="A536" i="1"/>
  <c r="D536" i="1" s="1"/>
  <c r="E535" i="1"/>
  <c r="F536" i="1" s="1"/>
  <c r="O535" i="1"/>
  <c r="V534" i="1"/>
  <c r="J535" i="1"/>
  <c r="K535" i="1" s="1"/>
  <c r="L535" i="1" s="1"/>
  <c r="M535" i="1" s="1"/>
  <c r="G535" i="1"/>
  <c r="H535" i="1" s="1"/>
  <c r="U535" i="1"/>
  <c r="Q534" i="1"/>
  <c r="T535" i="1"/>
  <c r="I2369" i="1" l="1"/>
  <c r="C535" i="1"/>
  <c r="P534" i="1"/>
  <c r="B534" i="1" s="1"/>
  <c r="T536" i="1"/>
  <c r="Q535" i="1"/>
  <c r="G536" i="1"/>
  <c r="V535" i="1"/>
  <c r="J536" i="1"/>
  <c r="K536" i="1" s="1"/>
  <c r="L536" i="1" s="1"/>
  <c r="M536" i="1" s="1"/>
  <c r="U536" i="1"/>
  <c r="E536" i="1"/>
  <c r="F537" i="1" s="1"/>
  <c r="O536" i="1"/>
  <c r="A537" i="1"/>
  <c r="D537" i="1" s="1"/>
  <c r="N535" i="1"/>
  <c r="I2370" i="1" l="1"/>
  <c r="P535" i="1"/>
  <c r="B535" i="1" s="1"/>
  <c r="C536" i="1"/>
  <c r="A538" i="1"/>
  <c r="D538" i="1" s="1"/>
  <c r="O537" i="1"/>
  <c r="E537" i="1"/>
  <c r="G537" i="1"/>
  <c r="H537" i="1" s="1"/>
  <c r="J537" i="1"/>
  <c r="K537" i="1" s="1"/>
  <c r="L537" i="1" s="1"/>
  <c r="M537" i="1" s="1"/>
  <c r="V536" i="1"/>
  <c r="U537" i="1"/>
  <c r="T537" i="1"/>
  <c r="Q536" i="1"/>
  <c r="H536" i="1"/>
  <c r="N536" i="1" s="1"/>
  <c r="F538" i="1" l="1"/>
  <c r="I2371" i="1"/>
  <c r="C537" i="1"/>
  <c r="P536" i="1"/>
  <c r="B536" i="1" s="1"/>
  <c r="N537" i="1"/>
  <c r="U538" i="1"/>
  <c r="J538" i="1"/>
  <c r="K538" i="1" s="1"/>
  <c r="L538" i="1" s="1"/>
  <c r="M538" i="1" s="1"/>
  <c r="T538" i="1"/>
  <c r="G538" i="1"/>
  <c r="Q537" i="1"/>
  <c r="V537" i="1"/>
  <c r="O538" i="1"/>
  <c r="A539" i="1"/>
  <c r="D539" i="1" s="1"/>
  <c r="E538" i="1"/>
  <c r="F539" i="1" s="1"/>
  <c r="I2372" i="1" l="1"/>
  <c r="P537" i="1"/>
  <c r="B537" i="1" s="1"/>
  <c r="C538" i="1"/>
  <c r="G539" i="1"/>
  <c r="H539" i="1" s="1"/>
  <c r="U539" i="1"/>
  <c r="J539" i="1"/>
  <c r="K539" i="1" s="1"/>
  <c r="L539" i="1" s="1"/>
  <c r="M539" i="1" s="1"/>
  <c r="Q538" i="1"/>
  <c r="V538" i="1"/>
  <c r="T539" i="1"/>
  <c r="A540" i="1"/>
  <c r="D540" i="1" s="1"/>
  <c r="O539" i="1"/>
  <c r="E539" i="1"/>
  <c r="H538" i="1"/>
  <c r="N538" i="1" s="1"/>
  <c r="F540" i="1" l="1"/>
  <c r="I2373" i="1"/>
  <c r="P538" i="1"/>
  <c r="B538" i="1" s="1"/>
  <c r="C539" i="1"/>
  <c r="N539" i="1"/>
  <c r="G540" i="1"/>
  <c r="T540" i="1"/>
  <c r="V539" i="1"/>
  <c r="U540" i="1"/>
  <c r="Q539" i="1"/>
  <c r="J540" i="1"/>
  <c r="K540" i="1" s="1"/>
  <c r="L540" i="1" s="1"/>
  <c r="M540" i="1" s="1"/>
  <c r="A541" i="1"/>
  <c r="D541" i="1" s="1"/>
  <c r="E540" i="1"/>
  <c r="F541" i="1" s="1"/>
  <c r="O540" i="1"/>
  <c r="H540" i="1" l="1"/>
  <c r="N540" i="1" s="1"/>
  <c r="I2374" i="1"/>
  <c r="P539" i="1"/>
  <c r="B539" i="1" s="1"/>
  <c r="C540" i="1"/>
  <c r="G541" i="1"/>
  <c r="H541" i="1" s="1"/>
  <c r="U541" i="1"/>
  <c r="V540" i="1"/>
  <c r="Q540" i="1"/>
  <c r="J541" i="1"/>
  <c r="K541" i="1" s="1"/>
  <c r="L541" i="1" s="1"/>
  <c r="M541" i="1" s="1"/>
  <c r="T541" i="1"/>
  <c r="A542" i="1"/>
  <c r="D542" i="1" s="1"/>
  <c r="E541" i="1"/>
  <c r="O541" i="1"/>
  <c r="F542" i="1" l="1"/>
  <c r="I2375" i="1"/>
  <c r="P540" i="1"/>
  <c r="B540" i="1" s="1"/>
  <c r="C541" i="1"/>
  <c r="A543" i="1"/>
  <c r="D543" i="1" s="1"/>
  <c r="E542" i="1"/>
  <c r="F543" i="1" s="1"/>
  <c r="O542" i="1"/>
  <c r="J542" i="1"/>
  <c r="K542" i="1" s="1"/>
  <c r="L542" i="1" s="1"/>
  <c r="M542" i="1" s="1"/>
  <c r="G542" i="1"/>
  <c r="T542" i="1"/>
  <c r="U542" i="1"/>
  <c r="Q541" i="1"/>
  <c r="V541" i="1"/>
  <c r="N541" i="1"/>
  <c r="H542" i="1" l="1"/>
  <c r="N542" i="1" s="1"/>
  <c r="I2376" i="1"/>
  <c r="P541" i="1"/>
  <c r="B541" i="1" s="1"/>
  <c r="C542" i="1"/>
  <c r="G543" i="1"/>
  <c r="H543" i="1" s="1"/>
  <c r="U543" i="1"/>
  <c r="T543" i="1"/>
  <c r="Q542" i="1"/>
  <c r="V542" i="1"/>
  <c r="J543" i="1"/>
  <c r="K543" i="1" s="1"/>
  <c r="L543" i="1" s="1"/>
  <c r="M543" i="1" s="1"/>
  <c r="E543" i="1"/>
  <c r="F544" i="1" s="1"/>
  <c r="A544" i="1"/>
  <c r="D544" i="1" s="1"/>
  <c r="O543" i="1"/>
  <c r="I2377" i="1" l="1"/>
  <c r="P542" i="1"/>
  <c r="B542" i="1" s="1"/>
  <c r="C543" i="1"/>
  <c r="G544" i="1"/>
  <c r="H544" i="1" s="1"/>
  <c r="V543" i="1"/>
  <c r="J544" i="1"/>
  <c r="K544" i="1" s="1"/>
  <c r="L544" i="1" s="1"/>
  <c r="M544" i="1" s="1"/>
  <c r="T544" i="1"/>
  <c r="U544" i="1"/>
  <c r="Q543" i="1"/>
  <c r="O544" i="1"/>
  <c r="E544" i="1"/>
  <c r="F545" i="1" s="1"/>
  <c r="A545" i="1"/>
  <c r="D545" i="1" s="1"/>
  <c r="N543" i="1"/>
  <c r="I2378" i="1" l="1"/>
  <c r="P543" i="1"/>
  <c r="B543" i="1" s="1"/>
  <c r="C544" i="1"/>
  <c r="E545" i="1"/>
  <c r="F546" i="1" s="1"/>
  <c r="A546" i="1"/>
  <c r="D546" i="1" s="1"/>
  <c r="O545" i="1"/>
  <c r="G545" i="1"/>
  <c r="H545" i="1" s="1"/>
  <c r="V544" i="1"/>
  <c r="U545" i="1"/>
  <c r="J545" i="1"/>
  <c r="K545" i="1" s="1"/>
  <c r="L545" i="1" s="1"/>
  <c r="M545" i="1" s="1"/>
  <c r="Q544" i="1"/>
  <c r="T545" i="1"/>
  <c r="N544" i="1"/>
  <c r="I2379" i="1" l="1"/>
  <c r="P544" i="1"/>
  <c r="B544" i="1" s="1"/>
  <c r="C545" i="1"/>
  <c r="N545" i="1"/>
  <c r="J546" i="1"/>
  <c r="K546" i="1" s="1"/>
  <c r="L546" i="1" s="1"/>
  <c r="M546" i="1" s="1"/>
  <c r="Q545" i="1"/>
  <c r="T546" i="1"/>
  <c r="G546" i="1"/>
  <c r="U546" i="1"/>
  <c r="V545" i="1"/>
  <c r="A547" i="1"/>
  <c r="D547" i="1" s="1"/>
  <c r="O546" i="1"/>
  <c r="E546" i="1"/>
  <c r="F547" i="1" s="1"/>
  <c r="I2380" i="1" l="1"/>
  <c r="C546" i="1"/>
  <c r="P545" i="1"/>
  <c r="B545" i="1" s="1"/>
  <c r="G547" i="1"/>
  <c r="H547" i="1" s="1"/>
  <c r="O547" i="1"/>
  <c r="A548" i="1"/>
  <c r="D548" i="1" s="1"/>
  <c r="E547" i="1"/>
  <c r="T547" i="1"/>
  <c r="J547" i="1"/>
  <c r="K547" i="1" s="1"/>
  <c r="L547" i="1" s="1"/>
  <c r="M547" i="1" s="1"/>
  <c r="Q546" i="1"/>
  <c r="U547" i="1"/>
  <c r="V546" i="1"/>
  <c r="H546" i="1"/>
  <c r="N546" i="1" s="1"/>
  <c r="F548" i="1" l="1"/>
  <c r="I2381" i="1"/>
  <c r="P546" i="1"/>
  <c r="B546" i="1" s="1"/>
  <c r="C547" i="1"/>
  <c r="N547" i="1"/>
  <c r="O548" i="1"/>
  <c r="A549" i="1"/>
  <c r="D549" i="1" s="1"/>
  <c r="E548" i="1"/>
  <c r="G548" i="1"/>
  <c r="V547" i="1"/>
  <c r="J548" i="1"/>
  <c r="K548" i="1" s="1"/>
  <c r="L548" i="1" s="1"/>
  <c r="M548" i="1" s="1"/>
  <c r="T548" i="1"/>
  <c r="U548" i="1"/>
  <c r="Q547" i="1"/>
  <c r="I2382" i="1" l="1"/>
  <c r="H548" i="1"/>
  <c r="N548" i="1" s="1"/>
  <c r="F549" i="1"/>
  <c r="C548" i="1"/>
  <c r="P547" i="1"/>
  <c r="B547" i="1" s="1"/>
  <c r="A550" i="1"/>
  <c r="D550" i="1" s="1"/>
  <c r="O549" i="1"/>
  <c r="E549" i="1"/>
  <c r="F550" i="1" s="1"/>
  <c r="T549" i="1"/>
  <c r="J549" i="1"/>
  <c r="K549" i="1" s="1"/>
  <c r="L549" i="1" s="1"/>
  <c r="M549" i="1" s="1"/>
  <c r="Q548" i="1"/>
  <c r="V548" i="1"/>
  <c r="G549" i="1"/>
  <c r="U549" i="1"/>
  <c r="I2383" i="1" l="1"/>
  <c r="P548" i="1"/>
  <c r="B548" i="1" s="1"/>
  <c r="C549" i="1"/>
  <c r="Q549" i="1"/>
  <c r="V549" i="1"/>
  <c r="T550" i="1"/>
  <c r="U550" i="1"/>
  <c r="J550" i="1"/>
  <c r="K550" i="1" s="1"/>
  <c r="L550" i="1" s="1"/>
  <c r="M550" i="1" s="1"/>
  <c r="E550" i="1"/>
  <c r="F551" i="1" s="1"/>
  <c r="O550" i="1"/>
  <c r="A551" i="1"/>
  <c r="D551" i="1" s="1"/>
  <c r="G550" i="1"/>
  <c r="H550" i="1" s="1"/>
  <c r="H549" i="1"/>
  <c r="N549" i="1" s="1"/>
  <c r="I2384" i="1" l="1"/>
  <c r="P549" i="1"/>
  <c r="B549" i="1" s="1"/>
  <c r="C550" i="1"/>
  <c r="N550" i="1"/>
  <c r="A552" i="1"/>
  <c r="D552" i="1" s="1"/>
  <c r="E551" i="1"/>
  <c r="F552" i="1" s="1"/>
  <c r="O551" i="1"/>
  <c r="J551" i="1"/>
  <c r="K551" i="1" s="1"/>
  <c r="L551" i="1" s="1"/>
  <c r="M551" i="1" s="1"/>
  <c r="Q550" i="1"/>
  <c r="U551" i="1"/>
  <c r="T551" i="1"/>
  <c r="G551" i="1"/>
  <c r="H551" i="1" s="1"/>
  <c r="V550" i="1"/>
  <c r="I2385" i="1" l="1"/>
  <c r="P550" i="1"/>
  <c r="B550" i="1" s="1"/>
  <c r="C551" i="1"/>
  <c r="J552" i="1"/>
  <c r="K552" i="1" s="1"/>
  <c r="L552" i="1" s="1"/>
  <c r="M552" i="1" s="1"/>
  <c r="Q551" i="1"/>
  <c r="T552" i="1"/>
  <c r="U552" i="1"/>
  <c r="G552" i="1"/>
  <c r="H552" i="1" s="1"/>
  <c r="V551" i="1"/>
  <c r="N551" i="1"/>
  <c r="A553" i="1"/>
  <c r="D553" i="1" s="1"/>
  <c r="E552" i="1"/>
  <c r="F553" i="1" s="1"/>
  <c r="O552" i="1"/>
  <c r="I2386" i="1" l="1"/>
  <c r="P551" i="1"/>
  <c r="B551" i="1" s="1"/>
  <c r="C552" i="1"/>
  <c r="N552" i="1"/>
  <c r="J553" i="1"/>
  <c r="K553" i="1" s="1"/>
  <c r="L553" i="1" s="1"/>
  <c r="M553" i="1" s="1"/>
  <c r="Q552" i="1"/>
  <c r="G553" i="1"/>
  <c r="H553" i="1" s="1"/>
  <c r="U553" i="1"/>
  <c r="V552" i="1"/>
  <c r="T553" i="1"/>
  <c r="O553" i="1"/>
  <c r="A554" i="1"/>
  <c r="D554" i="1" s="1"/>
  <c r="E553" i="1"/>
  <c r="F554" i="1" s="1"/>
  <c r="I2387" i="1" l="1"/>
  <c r="C553" i="1"/>
  <c r="P552" i="1"/>
  <c r="B552" i="1" s="1"/>
  <c r="G554" i="1"/>
  <c r="H554" i="1" s="1"/>
  <c r="U554" i="1"/>
  <c r="T554" i="1"/>
  <c r="V553" i="1"/>
  <c r="Q553" i="1"/>
  <c r="J554" i="1"/>
  <c r="K554" i="1" s="1"/>
  <c r="L554" i="1" s="1"/>
  <c r="M554" i="1" s="1"/>
  <c r="N553" i="1"/>
  <c r="E554" i="1"/>
  <c r="O554" i="1"/>
  <c r="A555" i="1"/>
  <c r="D555" i="1" s="1"/>
  <c r="I2388" i="1" l="1"/>
  <c r="F555" i="1"/>
  <c r="C554" i="1"/>
  <c r="P553" i="1"/>
  <c r="B553" i="1" s="1"/>
  <c r="E555" i="1"/>
  <c r="F556" i="1" s="1"/>
  <c r="O555" i="1"/>
  <c r="A556" i="1"/>
  <c r="D556" i="1" s="1"/>
  <c r="J555" i="1"/>
  <c r="K555" i="1" s="1"/>
  <c r="L555" i="1" s="1"/>
  <c r="M555" i="1" s="1"/>
  <c r="V554" i="1"/>
  <c r="U555" i="1"/>
  <c r="G555" i="1"/>
  <c r="T555" i="1"/>
  <c r="Q554" i="1"/>
  <c r="N554" i="1"/>
  <c r="H555" i="1" l="1"/>
  <c r="N555" i="1" s="1"/>
  <c r="I2389" i="1"/>
  <c r="C555" i="1"/>
  <c r="P554" i="1"/>
  <c r="B554" i="1" s="1"/>
  <c r="E556" i="1"/>
  <c r="F557" i="1" s="1"/>
  <c r="A557" i="1"/>
  <c r="D557" i="1" s="1"/>
  <c r="O556" i="1"/>
  <c r="U556" i="1"/>
  <c r="T556" i="1"/>
  <c r="V555" i="1"/>
  <c r="Q555" i="1"/>
  <c r="J556" i="1"/>
  <c r="K556" i="1" s="1"/>
  <c r="L556" i="1" s="1"/>
  <c r="M556" i="1" s="1"/>
  <c r="G556" i="1"/>
  <c r="H556" i="1" s="1"/>
  <c r="I2390" i="1" l="1"/>
  <c r="C556" i="1"/>
  <c r="P555" i="1"/>
  <c r="B555" i="1" s="1"/>
  <c r="N556" i="1"/>
  <c r="G557" i="1"/>
  <c r="H557" i="1" s="1"/>
  <c r="T557" i="1"/>
  <c r="Q556" i="1"/>
  <c r="V556" i="1"/>
  <c r="J557" i="1"/>
  <c r="K557" i="1" s="1"/>
  <c r="L557" i="1" s="1"/>
  <c r="M557" i="1" s="1"/>
  <c r="U557" i="1"/>
  <c r="E557" i="1"/>
  <c r="F558" i="1" s="1"/>
  <c r="A558" i="1"/>
  <c r="D558" i="1" s="1"/>
  <c r="O557" i="1"/>
  <c r="I2391" i="1" l="1"/>
  <c r="P556" i="1"/>
  <c r="B556" i="1" s="1"/>
  <c r="C557" i="1"/>
  <c r="G558" i="1"/>
  <c r="H558" i="1" s="1"/>
  <c r="J558" i="1"/>
  <c r="K558" i="1" s="1"/>
  <c r="L558" i="1" s="1"/>
  <c r="M558" i="1" s="1"/>
  <c r="U558" i="1"/>
  <c r="Q557" i="1"/>
  <c r="T558" i="1"/>
  <c r="V557" i="1"/>
  <c r="E558" i="1"/>
  <c r="F559" i="1" s="1"/>
  <c r="A559" i="1"/>
  <c r="D559" i="1" s="1"/>
  <c r="O558" i="1"/>
  <c r="N557" i="1"/>
  <c r="P557" i="1" l="1"/>
  <c r="B557" i="1" s="1"/>
  <c r="I2392" i="1"/>
  <c r="C558" i="1"/>
  <c r="E559" i="1"/>
  <c r="F560" i="1" s="1"/>
  <c r="O559" i="1"/>
  <c r="A560" i="1"/>
  <c r="D560" i="1" s="1"/>
  <c r="N558" i="1"/>
  <c r="V558" i="1"/>
  <c r="Q558" i="1"/>
  <c r="U559" i="1"/>
  <c r="T559" i="1"/>
  <c r="G559" i="1"/>
  <c r="H559" i="1" s="1"/>
  <c r="J559" i="1"/>
  <c r="K559" i="1" s="1"/>
  <c r="L559" i="1" s="1"/>
  <c r="M559" i="1" s="1"/>
  <c r="I2393" i="1" l="1"/>
  <c r="P558" i="1"/>
  <c r="B558" i="1" s="1"/>
  <c r="C559" i="1"/>
  <c r="N559" i="1"/>
  <c r="E560" i="1"/>
  <c r="F561" i="1" s="1"/>
  <c r="O560" i="1"/>
  <c r="A561" i="1"/>
  <c r="D561" i="1" s="1"/>
  <c r="T560" i="1"/>
  <c r="Q559" i="1"/>
  <c r="V559" i="1"/>
  <c r="G560" i="1"/>
  <c r="H560" i="1" s="1"/>
  <c r="J560" i="1"/>
  <c r="K560" i="1" s="1"/>
  <c r="L560" i="1" s="1"/>
  <c r="M560" i="1" s="1"/>
  <c r="U560" i="1"/>
  <c r="I2394" i="1" l="1"/>
  <c r="P559" i="1"/>
  <c r="B559" i="1" s="1"/>
  <c r="C560" i="1"/>
  <c r="O561" i="1"/>
  <c r="E561" i="1"/>
  <c r="F562" i="1" s="1"/>
  <c r="A562" i="1"/>
  <c r="D562" i="1" s="1"/>
  <c r="G561" i="1"/>
  <c r="H561" i="1" s="1"/>
  <c r="V560" i="1"/>
  <c r="Q560" i="1"/>
  <c r="J561" i="1"/>
  <c r="K561" i="1" s="1"/>
  <c r="L561" i="1" s="1"/>
  <c r="M561" i="1" s="1"/>
  <c r="T561" i="1"/>
  <c r="U561" i="1"/>
  <c r="N560" i="1"/>
  <c r="I2395" i="1" l="1"/>
  <c r="P560" i="1"/>
  <c r="B560" i="1" s="1"/>
  <c r="C561" i="1"/>
  <c r="N561" i="1"/>
  <c r="O562" i="1"/>
  <c r="E562" i="1"/>
  <c r="F563" i="1" s="1"/>
  <c r="A563" i="1"/>
  <c r="D563" i="1" s="1"/>
  <c r="U562" i="1"/>
  <c r="G562" i="1"/>
  <c r="J562" i="1"/>
  <c r="K562" i="1" s="1"/>
  <c r="L562" i="1" s="1"/>
  <c r="M562" i="1" s="1"/>
  <c r="Q561" i="1"/>
  <c r="T562" i="1"/>
  <c r="I2396" i="1" l="1"/>
  <c r="P561" i="1"/>
  <c r="V561" i="1" s="1"/>
  <c r="C562" i="1"/>
  <c r="E563" i="1"/>
  <c r="F564" i="1" s="1"/>
  <c r="A564" i="1"/>
  <c r="D564" i="1" s="1"/>
  <c r="O563" i="1"/>
  <c r="U563" i="1"/>
  <c r="Q562" i="1"/>
  <c r="J563" i="1"/>
  <c r="K563" i="1" s="1"/>
  <c r="L563" i="1" s="1"/>
  <c r="M563" i="1" s="1"/>
  <c r="T563" i="1"/>
  <c r="V562" i="1"/>
  <c r="G563" i="1"/>
  <c r="H563" i="1" s="1"/>
  <c r="H562" i="1"/>
  <c r="N562" i="1" s="1"/>
  <c r="I2397" i="1" l="1"/>
  <c r="P562" i="1"/>
  <c r="B562" i="1" s="1"/>
  <c r="B561" i="1"/>
  <c r="C563" i="1"/>
  <c r="N563" i="1"/>
  <c r="G564" i="1"/>
  <c r="H564" i="1" s="1"/>
  <c r="T564" i="1"/>
  <c r="V563" i="1"/>
  <c r="J564" i="1"/>
  <c r="K564" i="1" s="1"/>
  <c r="L564" i="1" s="1"/>
  <c r="M564" i="1" s="1"/>
  <c r="U564" i="1"/>
  <c r="Q563" i="1"/>
  <c r="E564" i="1"/>
  <c r="O564" i="1"/>
  <c r="A565" i="1"/>
  <c r="D565" i="1" s="1"/>
  <c r="F565" i="1" l="1"/>
  <c r="I2398" i="1"/>
  <c r="P563" i="1"/>
  <c r="B563" i="1" s="1"/>
  <c r="C564" i="1"/>
  <c r="N564" i="1"/>
  <c r="E565" i="1"/>
  <c r="F566" i="1" s="1"/>
  <c r="O565" i="1"/>
  <c r="A566" i="1"/>
  <c r="D566" i="1" s="1"/>
  <c r="G565" i="1"/>
  <c r="J565" i="1"/>
  <c r="K565" i="1" s="1"/>
  <c r="L565" i="1" s="1"/>
  <c r="M565" i="1" s="1"/>
  <c r="Q564" i="1"/>
  <c r="T565" i="1"/>
  <c r="V564" i="1"/>
  <c r="U565" i="1"/>
  <c r="I2399" i="1" l="1"/>
  <c r="H565" i="1"/>
  <c r="N565" i="1" s="1"/>
  <c r="P564" i="1"/>
  <c r="B564" i="1" s="1"/>
  <c r="C565" i="1"/>
  <c r="E566" i="1"/>
  <c r="O566" i="1"/>
  <c r="A567" i="1"/>
  <c r="D567" i="1" s="1"/>
  <c r="U566" i="1"/>
  <c r="T566" i="1"/>
  <c r="J566" i="1"/>
  <c r="K566" i="1" s="1"/>
  <c r="L566" i="1" s="1"/>
  <c r="M566" i="1" s="1"/>
  <c r="V565" i="1"/>
  <c r="G566" i="1"/>
  <c r="H566" i="1" s="1"/>
  <c r="Q565" i="1"/>
  <c r="F567" i="1" l="1"/>
  <c r="I2400" i="1"/>
  <c r="P565" i="1"/>
  <c r="B565" i="1" s="1"/>
  <c r="C566" i="1"/>
  <c r="A568" i="1"/>
  <c r="D568" i="1" s="1"/>
  <c r="E567" i="1"/>
  <c r="F568" i="1" s="1"/>
  <c r="O567" i="1"/>
  <c r="U567" i="1"/>
  <c r="T567" i="1"/>
  <c r="Q566" i="1"/>
  <c r="G567" i="1"/>
  <c r="V566" i="1"/>
  <c r="J567" i="1"/>
  <c r="K567" i="1" s="1"/>
  <c r="L567" i="1" s="1"/>
  <c r="M567" i="1" s="1"/>
  <c r="N566" i="1"/>
  <c r="I2401" i="1" l="1"/>
  <c r="H567" i="1"/>
  <c r="N567" i="1" s="1"/>
  <c r="P566" i="1"/>
  <c r="B566" i="1" s="1"/>
  <c r="C567" i="1"/>
  <c r="U568" i="1"/>
  <c r="J568" i="1"/>
  <c r="K568" i="1" s="1"/>
  <c r="L568" i="1" s="1"/>
  <c r="M568" i="1" s="1"/>
  <c r="T568" i="1"/>
  <c r="V567" i="1"/>
  <c r="Q567" i="1"/>
  <c r="G568" i="1"/>
  <c r="H568" i="1" s="1"/>
  <c r="O568" i="1"/>
  <c r="E568" i="1"/>
  <c r="F569" i="1" s="1"/>
  <c r="A569" i="1"/>
  <c r="D569" i="1" s="1"/>
  <c r="I2402" i="1" l="1"/>
  <c r="C568" i="1"/>
  <c r="P567" i="1"/>
  <c r="B567" i="1" s="1"/>
  <c r="N568" i="1"/>
  <c r="O569" i="1"/>
  <c r="A570" i="1"/>
  <c r="D570" i="1" s="1"/>
  <c r="E569" i="1"/>
  <c r="J569" i="1"/>
  <c r="K569" i="1" s="1"/>
  <c r="L569" i="1" s="1"/>
  <c r="M569" i="1" s="1"/>
  <c r="U569" i="1"/>
  <c r="T569" i="1"/>
  <c r="V568" i="1"/>
  <c r="G569" i="1"/>
  <c r="H569" i="1" s="1"/>
  <c r="Q568" i="1"/>
  <c r="I2403" i="1" l="1"/>
  <c r="F570" i="1"/>
  <c r="C569" i="1"/>
  <c r="P568" i="1"/>
  <c r="B568" i="1" s="1"/>
  <c r="N569" i="1"/>
  <c r="O570" i="1"/>
  <c r="A571" i="1"/>
  <c r="D571" i="1" s="1"/>
  <c r="E570" i="1"/>
  <c r="T570" i="1"/>
  <c r="V569" i="1"/>
  <c r="U570" i="1"/>
  <c r="Q569" i="1"/>
  <c r="G570" i="1"/>
  <c r="J570" i="1"/>
  <c r="K570" i="1" s="1"/>
  <c r="L570" i="1" s="1"/>
  <c r="M570" i="1" s="1"/>
  <c r="I2404" i="1" l="1"/>
  <c r="F571" i="1"/>
  <c r="H570" i="1"/>
  <c r="N570" i="1" s="1"/>
  <c r="P569" i="1"/>
  <c r="B569" i="1" s="1"/>
  <c r="C570" i="1"/>
  <c r="E571" i="1"/>
  <c r="O571" i="1"/>
  <c r="A572" i="1"/>
  <c r="D572" i="1" s="1"/>
  <c r="U571" i="1"/>
  <c r="T571" i="1"/>
  <c r="G571" i="1"/>
  <c r="Q570" i="1"/>
  <c r="J571" i="1"/>
  <c r="K571" i="1" s="1"/>
  <c r="L571" i="1" s="1"/>
  <c r="M571" i="1" s="1"/>
  <c r="V570" i="1"/>
  <c r="H571" i="1" l="1"/>
  <c r="N571" i="1" s="1"/>
  <c r="F572" i="1"/>
  <c r="I2405" i="1"/>
  <c r="P570" i="1"/>
  <c r="B570" i="1" s="1"/>
  <c r="C571" i="1"/>
  <c r="O572" i="1"/>
  <c r="A573" i="1"/>
  <c r="D573" i="1" s="1"/>
  <c r="E572" i="1"/>
  <c r="F573" i="1" s="1"/>
  <c r="T572" i="1"/>
  <c r="V571" i="1"/>
  <c r="J572" i="1"/>
  <c r="K572" i="1" s="1"/>
  <c r="L572" i="1" s="1"/>
  <c r="M572" i="1" s="1"/>
  <c r="U572" i="1"/>
  <c r="Q571" i="1"/>
  <c r="G572" i="1"/>
  <c r="H572" i="1" l="1"/>
  <c r="N572" i="1" s="1"/>
  <c r="I2406" i="1"/>
  <c r="P571" i="1"/>
  <c r="B571" i="1" s="1"/>
  <c r="C572" i="1"/>
  <c r="E573" i="1"/>
  <c r="O573" i="1"/>
  <c r="A574" i="1"/>
  <c r="D574" i="1" s="1"/>
  <c r="T573" i="1"/>
  <c r="Q572" i="1"/>
  <c r="J573" i="1"/>
  <c r="K573" i="1" s="1"/>
  <c r="L573" i="1" s="1"/>
  <c r="M573" i="1" s="1"/>
  <c r="U573" i="1"/>
  <c r="V572" i="1"/>
  <c r="G573" i="1"/>
  <c r="H573" i="1" s="1"/>
  <c r="I2407" i="1" l="1"/>
  <c r="F574" i="1"/>
  <c r="P572" i="1"/>
  <c r="B572" i="1" s="1"/>
  <c r="C573" i="1"/>
  <c r="N573" i="1"/>
  <c r="A575" i="1"/>
  <c r="D575" i="1" s="1"/>
  <c r="O574" i="1"/>
  <c r="E574" i="1"/>
  <c r="F575" i="1" s="1"/>
  <c r="Q573" i="1"/>
  <c r="J574" i="1"/>
  <c r="K574" i="1" s="1"/>
  <c r="L574" i="1" s="1"/>
  <c r="M574" i="1" s="1"/>
  <c r="T574" i="1"/>
  <c r="V573" i="1"/>
  <c r="U574" i="1"/>
  <c r="G574" i="1"/>
  <c r="I2408" i="1" l="1"/>
  <c r="H574" i="1"/>
  <c r="N574" i="1" s="1"/>
  <c r="C574" i="1"/>
  <c r="P573" i="1"/>
  <c r="B573" i="1" s="1"/>
  <c r="T575" i="1"/>
  <c r="J575" i="1"/>
  <c r="K575" i="1" s="1"/>
  <c r="L575" i="1" s="1"/>
  <c r="M575" i="1" s="1"/>
  <c r="V574" i="1"/>
  <c r="U575" i="1"/>
  <c r="G575" i="1"/>
  <c r="H575" i="1" s="1"/>
  <c r="Q574" i="1"/>
  <c r="E575" i="1"/>
  <c r="A576" i="1"/>
  <c r="D576" i="1" s="1"/>
  <c r="O575" i="1"/>
  <c r="F576" i="1" l="1"/>
  <c r="I2409" i="1"/>
  <c r="P574" i="1"/>
  <c r="B574" i="1" s="1"/>
  <c r="C575" i="1"/>
  <c r="N575" i="1"/>
  <c r="E576" i="1"/>
  <c r="A577" i="1"/>
  <c r="D577" i="1" s="1"/>
  <c r="O576" i="1"/>
  <c r="Q575" i="1"/>
  <c r="G576" i="1"/>
  <c r="J576" i="1"/>
  <c r="K576" i="1" s="1"/>
  <c r="L576" i="1" s="1"/>
  <c r="M576" i="1" s="1"/>
  <c r="T576" i="1"/>
  <c r="U576" i="1"/>
  <c r="V575" i="1"/>
  <c r="I2410" i="1" l="1"/>
  <c r="F577" i="1"/>
  <c r="H576" i="1"/>
  <c r="N576" i="1" s="1"/>
  <c r="C576" i="1"/>
  <c r="P575" i="1"/>
  <c r="B575" i="1" s="1"/>
  <c r="V576" i="1"/>
  <c r="G577" i="1"/>
  <c r="Q576" i="1"/>
  <c r="U577" i="1"/>
  <c r="J577" i="1"/>
  <c r="K577" i="1" s="1"/>
  <c r="L577" i="1" s="1"/>
  <c r="M577" i="1" s="1"/>
  <c r="T577" i="1"/>
  <c r="O577" i="1"/>
  <c r="E577" i="1"/>
  <c r="F578" i="1" s="1"/>
  <c r="A578" i="1"/>
  <c r="D578" i="1" s="1"/>
  <c r="P576" i="1" l="1"/>
  <c r="B576" i="1" s="1"/>
  <c r="H577" i="1"/>
  <c r="N577" i="1" s="1"/>
  <c r="I2411" i="1"/>
  <c r="C577" i="1"/>
  <c r="A579" i="1"/>
  <c r="D579" i="1" s="1"/>
  <c r="E578" i="1"/>
  <c r="F579" i="1" s="1"/>
  <c r="O578" i="1"/>
  <c r="G578" i="1"/>
  <c r="H578" i="1" s="1"/>
  <c r="Q577" i="1"/>
  <c r="J578" i="1"/>
  <c r="K578" i="1" s="1"/>
  <c r="L578" i="1" s="1"/>
  <c r="M578" i="1" s="1"/>
  <c r="T578" i="1"/>
  <c r="V577" i="1"/>
  <c r="U578" i="1"/>
  <c r="I2412" i="1" l="1"/>
  <c r="C578" i="1"/>
  <c r="P577" i="1"/>
  <c r="B577" i="1" s="1"/>
  <c r="N578" i="1"/>
  <c r="G579" i="1"/>
  <c r="H579" i="1" s="1"/>
  <c r="U579" i="1"/>
  <c r="J579" i="1"/>
  <c r="K579" i="1" s="1"/>
  <c r="L579" i="1" s="1"/>
  <c r="M579" i="1" s="1"/>
  <c r="Q578" i="1"/>
  <c r="T579" i="1"/>
  <c r="V578" i="1"/>
  <c r="E579" i="1"/>
  <c r="F580" i="1" s="1"/>
  <c r="A580" i="1"/>
  <c r="D580" i="1" s="1"/>
  <c r="O579" i="1"/>
  <c r="C579" i="1" l="1"/>
  <c r="P578" i="1"/>
  <c r="B578" i="1" s="1"/>
  <c r="I2413" i="1"/>
  <c r="G580" i="1"/>
  <c r="H580" i="1" s="1"/>
  <c r="Q579" i="1"/>
  <c r="V579" i="1"/>
  <c r="J580" i="1"/>
  <c r="K580" i="1" s="1"/>
  <c r="L580" i="1" s="1"/>
  <c r="M580" i="1" s="1"/>
  <c r="U580" i="1"/>
  <c r="T580" i="1"/>
  <c r="O580" i="1"/>
  <c r="A581" i="1"/>
  <c r="D581" i="1" s="1"/>
  <c r="E580" i="1"/>
  <c r="F581" i="1" s="1"/>
  <c r="N579" i="1"/>
  <c r="P579" i="1" l="1"/>
  <c r="B579" i="1" s="1"/>
  <c r="C580" i="1"/>
  <c r="I2414" i="1"/>
  <c r="E581" i="1"/>
  <c r="F582" i="1" s="1"/>
  <c r="A582" i="1"/>
  <c r="D582" i="1" s="1"/>
  <c r="O581" i="1"/>
  <c r="Q580" i="1"/>
  <c r="J581" i="1"/>
  <c r="K581" i="1" s="1"/>
  <c r="L581" i="1" s="1"/>
  <c r="M581" i="1" s="1"/>
  <c r="U581" i="1"/>
  <c r="G581" i="1"/>
  <c r="H581" i="1" s="1"/>
  <c r="T581" i="1"/>
  <c r="V580" i="1"/>
  <c r="N580" i="1"/>
  <c r="C581" i="1" l="1"/>
  <c r="P580" i="1"/>
  <c r="B580" i="1" s="1"/>
  <c r="I2415" i="1"/>
  <c r="N581" i="1"/>
  <c r="T582" i="1"/>
  <c r="J582" i="1"/>
  <c r="K582" i="1" s="1"/>
  <c r="L582" i="1" s="1"/>
  <c r="M582" i="1" s="1"/>
  <c r="U582" i="1"/>
  <c r="V581" i="1"/>
  <c r="G582" i="1"/>
  <c r="H582" i="1" s="1"/>
  <c r="Q581" i="1"/>
  <c r="A583" i="1"/>
  <c r="D583" i="1" s="1"/>
  <c r="E582" i="1"/>
  <c r="F583" i="1" s="1"/>
  <c r="O582" i="1"/>
  <c r="P581" i="1" l="1"/>
  <c r="B581" i="1" s="1"/>
  <c r="C582" i="1"/>
  <c r="I2416" i="1"/>
  <c r="N582" i="1"/>
  <c r="J583" i="1"/>
  <c r="K583" i="1" s="1"/>
  <c r="L583" i="1" s="1"/>
  <c r="M583" i="1" s="1"/>
  <c r="U583" i="1"/>
  <c r="V582" i="1"/>
  <c r="G583" i="1"/>
  <c r="H583" i="1" s="1"/>
  <c r="Q582" i="1"/>
  <c r="T583" i="1"/>
  <c r="O583" i="1"/>
  <c r="E583" i="1"/>
  <c r="F584" i="1" s="1"/>
  <c r="A584" i="1"/>
  <c r="D584" i="1" s="1"/>
  <c r="P582" i="1" l="1"/>
  <c r="B582" i="1" s="1"/>
  <c r="C583" i="1"/>
  <c r="I2417" i="1"/>
  <c r="N583" i="1"/>
  <c r="O584" i="1"/>
  <c r="A585" i="1"/>
  <c r="D585" i="1" s="1"/>
  <c r="E584" i="1"/>
  <c r="J584" i="1"/>
  <c r="K584" i="1" s="1"/>
  <c r="L584" i="1" s="1"/>
  <c r="M584" i="1" s="1"/>
  <c r="V583" i="1"/>
  <c r="T584" i="1"/>
  <c r="U584" i="1"/>
  <c r="G584" i="1"/>
  <c r="H584" i="1" s="1"/>
  <c r="Q583" i="1"/>
  <c r="C584" i="1" l="1"/>
  <c r="P583" i="1"/>
  <c r="B583" i="1" s="1"/>
  <c r="I2418" i="1"/>
  <c r="F585" i="1"/>
  <c r="N584" i="1"/>
  <c r="O585" i="1"/>
  <c r="A586" i="1"/>
  <c r="D586" i="1" s="1"/>
  <c r="E585" i="1"/>
  <c r="F586" i="1" s="1"/>
  <c r="T585" i="1"/>
  <c r="U585" i="1"/>
  <c r="Q584" i="1"/>
  <c r="G585" i="1"/>
  <c r="V584" i="1"/>
  <c r="J585" i="1"/>
  <c r="K585" i="1" s="1"/>
  <c r="L585" i="1" s="1"/>
  <c r="M585" i="1" s="1"/>
  <c r="P584" i="1" l="1"/>
  <c r="B584" i="1" s="1"/>
  <c r="C585" i="1"/>
  <c r="I2419" i="1"/>
  <c r="H585" i="1"/>
  <c r="N585" i="1" s="1"/>
  <c r="A587" i="1"/>
  <c r="D587" i="1" s="1"/>
  <c r="O586" i="1"/>
  <c r="E586" i="1"/>
  <c r="F587" i="1" s="1"/>
  <c r="Q585" i="1"/>
  <c r="T586" i="1"/>
  <c r="V585" i="1"/>
  <c r="J586" i="1"/>
  <c r="K586" i="1" s="1"/>
  <c r="L586" i="1" s="1"/>
  <c r="M586" i="1" s="1"/>
  <c r="G586" i="1"/>
  <c r="H586" i="1" s="1"/>
  <c r="U586" i="1"/>
  <c r="C586" i="1" l="1"/>
  <c r="P585" i="1"/>
  <c r="B585" i="1" s="1"/>
  <c r="I2420" i="1"/>
  <c r="N586" i="1"/>
  <c r="J587" i="1"/>
  <c r="K587" i="1" s="1"/>
  <c r="L587" i="1" s="1"/>
  <c r="M587" i="1" s="1"/>
  <c r="Q586" i="1"/>
  <c r="U587" i="1"/>
  <c r="V586" i="1"/>
  <c r="T587" i="1"/>
  <c r="G587" i="1"/>
  <c r="H587" i="1" s="1"/>
  <c r="O587" i="1"/>
  <c r="A588" i="1"/>
  <c r="D588" i="1" s="1"/>
  <c r="E587" i="1"/>
  <c r="F588" i="1" s="1"/>
  <c r="P586" i="1" l="1"/>
  <c r="B586" i="1" s="1"/>
  <c r="C587" i="1"/>
  <c r="I2421" i="1"/>
  <c r="E588" i="1"/>
  <c r="O588" i="1"/>
  <c r="A589" i="1"/>
  <c r="D589" i="1" s="1"/>
  <c r="T588" i="1"/>
  <c r="V587" i="1"/>
  <c r="Q587" i="1"/>
  <c r="J588" i="1"/>
  <c r="K588" i="1" s="1"/>
  <c r="L588" i="1" s="1"/>
  <c r="M588" i="1" s="1"/>
  <c r="G588" i="1"/>
  <c r="H588" i="1" s="1"/>
  <c r="U588" i="1"/>
  <c r="N587" i="1"/>
  <c r="P587" i="1" l="1"/>
  <c r="B587" i="1" s="1"/>
  <c r="C588" i="1"/>
  <c r="F589" i="1"/>
  <c r="I2422" i="1"/>
  <c r="N588" i="1"/>
  <c r="E589" i="1"/>
  <c r="F590" i="1" s="1"/>
  <c r="A590" i="1"/>
  <c r="D590" i="1" s="1"/>
  <c r="O589" i="1"/>
  <c r="T589" i="1"/>
  <c r="U589" i="1"/>
  <c r="Q588" i="1"/>
  <c r="G589" i="1"/>
  <c r="V588" i="1"/>
  <c r="J589" i="1"/>
  <c r="K589" i="1" s="1"/>
  <c r="L589" i="1" s="1"/>
  <c r="M589" i="1" s="1"/>
  <c r="C589" i="1" l="1"/>
  <c r="P588" i="1"/>
  <c r="B588" i="1" s="1"/>
  <c r="I2423" i="1"/>
  <c r="H589" i="1"/>
  <c r="N589" i="1" s="1"/>
  <c r="J590" i="1"/>
  <c r="K590" i="1" s="1"/>
  <c r="L590" i="1" s="1"/>
  <c r="M590" i="1" s="1"/>
  <c r="V589" i="1"/>
  <c r="U590" i="1"/>
  <c r="G590" i="1"/>
  <c r="H590" i="1" s="1"/>
  <c r="Q589" i="1"/>
  <c r="T590" i="1"/>
  <c r="E590" i="1"/>
  <c r="F591" i="1" s="1"/>
  <c r="A591" i="1"/>
  <c r="D591" i="1" s="1"/>
  <c r="O590" i="1"/>
  <c r="C590" i="1" l="1"/>
  <c r="P589" i="1"/>
  <c r="B589" i="1" s="1"/>
  <c r="I2424" i="1"/>
  <c r="N590" i="1"/>
  <c r="G591" i="1"/>
  <c r="H591" i="1" s="1"/>
  <c r="T591" i="1"/>
  <c r="Q590" i="1"/>
  <c r="U591" i="1"/>
  <c r="J591" i="1"/>
  <c r="K591" i="1" s="1"/>
  <c r="L591" i="1" s="1"/>
  <c r="M591" i="1" s="1"/>
  <c r="V590" i="1"/>
  <c r="A592" i="1"/>
  <c r="D592" i="1" s="1"/>
  <c r="E591" i="1"/>
  <c r="F592" i="1" s="1"/>
  <c r="O591" i="1"/>
  <c r="C591" i="1" l="1"/>
  <c r="P590" i="1"/>
  <c r="B590" i="1" s="1"/>
  <c r="I2425" i="1"/>
  <c r="T592" i="1"/>
  <c r="Q591" i="1"/>
  <c r="U592" i="1"/>
  <c r="J592" i="1"/>
  <c r="K592" i="1" s="1"/>
  <c r="L592" i="1" s="1"/>
  <c r="M592" i="1" s="1"/>
  <c r="G592" i="1"/>
  <c r="A593" i="1"/>
  <c r="D593" i="1" s="1"/>
  <c r="E592" i="1"/>
  <c r="O592" i="1"/>
  <c r="N591" i="1"/>
  <c r="C592" i="1" l="1"/>
  <c r="P591" i="1"/>
  <c r="B591" i="1" s="1"/>
  <c r="F593" i="1"/>
  <c r="I2426" i="1"/>
  <c r="G593" i="1"/>
  <c r="U593" i="1"/>
  <c r="J593" i="1"/>
  <c r="K593" i="1" s="1"/>
  <c r="L593" i="1" s="1"/>
  <c r="M593" i="1" s="1"/>
  <c r="Q592" i="1"/>
  <c r="T593" i="1"/>
  <c r="V592" i="1"/>
  <c r="O593" i="1"/>
  <c r="E593" i="1"/>
  <c r="A594" i="1"/>
  <c r="D594" i="1" s="1"/>
  <c r="H592" i="1"/>
  <c r="N592" i="1" s="1"/>
  <c r="C593" i="1" l="1"/>
  <c r="P592" i="1"/>
  <c r="B592" i="1" s="1"/>
  <c r="V591" i="1"/>
  <c r="I2427" i="1"/>
  <c r="H593" i="1"/>
  <c r="N593" i="1" s="1"/>
  <c r="F594" i="1"/>
  <c r="Q593" i="1"/>
  <c r="T594" i="1"/>
  <c r="J594" i="1"/>
  <c r="K594" i="1" s="1"/>
  <c r="L594" i="1" s="1"/>
  <c r="M594" i="1" s="1"/>
  <c r="G594" i="1"/>
  <c r="V593" i="1"/>
  <c r="U594" i="1"/>
  <c r="A595" i="1"/>
  <c r="D595" i="1" s="1"/>
  <c r="O594" i="1"/>
  <c r="E594" i="1"/>
  <c r="F595" i="1" s="1"/>
  <c r="C594" i="1" l="1"/>
  <c r="P593" i="1"/>
  <c r="B593" i="1" s="1"/>
  <c r="H594" i="1"/>
  <c r="N594" i="1" s="1"/>
  <c r="I2428" i="1"/>
  <c r="J595" i="1"/>
  <c r="K595" i="1" s="1"/>
  <c r="L595" i="1" s="1"/>
  <c r="M595" i="1" s="1"/>
  <c r="T595" i="1"/>
  <c r="U595" i="1"/>
  <c r="G595" i="1"/>
  <c r="H595" i="1" s="1"/>
  <c r="V594" i="1"/>
  <c r="Q594" i="1"/>
  <c r="O595" i="1"/>
  <c r="A596" i="1"/>
  <c r="D596" i="1" s="1"/>
  <c r="E595" i="1"/>
  <c r="F596" i="1" s="1"/>
  <c r="P594" i="1" l="1"/>
  <c r="B594" i="1" s="1"/>
  <c r="C595" i="1"/>
  <c r="I2429" i="1"/>
  <c r="N595" i="1"/>
  <c r="O596" i="1"/>
  <c r="E596" i="1"/>
  <c r="F597" i="1" s="1"/>
  <c r="A597" i="1"/>
  <c r="D597" i="1" s="1"/>
  <c r="V595" i="1"/>
  <c r="T596" i="1"/>
  <c r="G596" i="1"/>
  <c r="J596" i="1"/>
  <c r="K596" i="1" s="1"/>
  <c r="L596" i="1" s="1"/>
  <c r="M596" i="1" s="1"/>
  <c r="U596" i="1"/>
  <c r="Q595" i="1"/>
  <c r="P595" i="1" l="1"/>
  <c r="B595" i="1" s="1"/>
  <c r="C596" i="1"/>
  <c r="I2430" i="1"/>
  <c r="A598" i="1"/>
  <c r="D598" i="1" s="1"/>
  <c r="E597" i="1"/>
  <c r="F598" i="1" s="1"/>
  <c r="O597" i="1"/>
  <c r="V596" i="1"/>
  <c r="Q596" i="1"/>
  <c r="T597" i="1"/>
  <c r="U597" i="1"/>
  <c r="J597" i="1"/>
  <c r="K597" i="1" s="1"/>
  <c r="L597" i="1" s="1"/>
  <c r="M597" i="1" s="1"/>
  <c r="G597" i="1"/>
  <c r="H597" i="1" s="1"/>
  <c r="H596" i="1"/>
  <c r="N596" i="1" s="1"/>
  <c r="C597" i="1" l="1"/>
  <c r="P596" i="1"/>
  <c r="B596" i="1" s="1"/>
  <c r="I2431" i="1"/>
  <c r="G598" i="1"/>
  <c r="H598" i="1" s="1"/>
  <c r="Q597" i="1"/>
  <c r="U598" i="1"/>
  <c r="J598" i="1"/>
  <c r="K598" i="1" s="1"/>
  <c r="L598" i="1" s="1"/>
  <c r="M598" i="1" s="1"/>
  <c r="T598" i="1"/>
  <c r="V597" i="1"/>
  <c r="N597" i="1"/>
  <c r="E598" i="1"/>
  <c r="O598" i="1"/>
  <c r="A599" i="1"/>
  <c r="D599" i="1" s="1"/>
  <c r="P597" i="1" l="1"/>
  <c r="B597" i="1" s="1"/>
  <c r="C598" i="1"/>
  <c r="I2432" i="1"/>
  <c r="F599" i="1"/>
  <c r="N598" i="1"/>
  <c r="V598" i="1"/>
  <c r="T599" i="1"/>
  <c r="G599" i="1"/>
  <c r="Q598" i="1"/>
  <c r="J599" i="1"/>
  <c r="K599" i="1" s="1"/>
  <c r="L599" i="1" s="1"/>
  <c r="M599" i="1" s="1"/>
  <c r="U599" i="1"/>
  <c r="O599" i="1"/>
  <c r="A600" i="1"/>
  <c r="D600" i="1" s="1"/>
  <c r="E599" i="1"/>
  <c r="P598" i="1" l="1"/>
  <c r="B598" i="1" s="1"/>
  <c r="C599" i="1"/>
  <c r="H599" i="1"/>
  <c r="N599" i="1" s="1"/>
  <c r="I2433" i="1"/>
  <c r="F600" i="1"/>
  <c r="O600" i="1"/>
  <c r="E600" i="1"/>
  <c r="F601" i="1" s="1"/>
  <c r="A601" i="1"/>
  <c r="D601" i="1" s="1"/>
  <c r="G600" i="1"/>
  <c r="T600" i="1"/>
  <c r="V599" i="1"/>
  <c r="Q599" i="1"/>
  <c r="J600" i="1"/>
  <c r="K600" i="1" s="1"/>
  <c r="L600" i="1" s="1"/>
  <c r="M600" i="1" s="1"/>
  <c r="U600" i="1"/>
  <c r="P599" i="1" l="1"/>
  <c r="B599" i="1" s="1"/>
  <c r="C600" i="1"/>
  <c r="H600" i="1"/>
  <c r="N600" i="1" s="1"/>
  <c r="I2434" i="1"/>
  <c r="E601" i="1"/>
  <c r="F602" i="1" s="1"/>
  <c r="O601" i="1"/>
  <c r="A602" i="1"/>
  <c r="D602" i="1" s="1"/>
  <c r="G601" i="1"/>
  <c r="H601" i="1" s="1"/>
  <c r="T601" i="1"/>
  <c r="V600" i="1"/>
  <c r="Q600" i="1"/>
  <c r="J601" i="1"/>
  <c r="K601" i="1" s="1"/>
  <c r="L601" i="1" s="1"/>
  <c r="M601" i="1" s="1"/>
  <c r="U601" i="1"/>
  <c r="C601" i="1" l="1"/>
  <c r="P600" i="1"/>
  <c r="B600" i="1" s="1"/>
  <c r="I2435" i="1"/>
  <c r="N601" i="1"/>
  <c r="A603" i="1"/>
  <c r="D603" i="1" s="1"/>
  <c r="E602" i="1"/>
  <c r="F603" i="1" s="1"/>
  <c r="O602" i="1"/>
  <c r="J602" i="1"/>
  <c r="K602" i="1" s="1"/>
  <c r="L602" i="1" s="1"/>
  <c r="M602" i="1" s="1"/>
  <c r="G602" i="1"/>
  <c r="Q601" i="1"/>
  <c r="U602" i="1"/>
  <c r="V601" i="1"/>
  <c r="T602" i="1"/>
  <c r="C602" i="1" l="1"/>
  <c r="P601" i="1"/>
  <c r="B601" i="1" s="1"/>
  <c r="I2436" i="1"/>
  <c r="T603" i="1"/>
  <c r="V602" i="1"/>
  <c r="J603" i="1"/>
  <c r="K603" i="1" s="1"/>
  <c r="L603" i="1" s="1"/>
  <c r="M603" i="1" s="1"/>
  <c r="U603" i="1"/>
  <c r="Q602" i="1"/>
  <c r="O603" i="1"/>
  <c r="E603" i="1"/>
  <c r="F604" i="1" s="1"/>
  <c r="A604" i="1"/>
  <c r="D604" i="1" s="1"/>
  <c r="G603" i="1"/>
  <c r="H603" i="1" s="1"/>
  <c r="H602" i="1"/>
  <c r="N602" i="1" s="1"/>
  <c r="C603" i="1" l="1"/>
  <c r="P602" i="1"/>
  <c r="B602" i="1" s="1"/>
  <c r="I2437" i="1"/>
  <c r="N603" i="1"/>
  <c r="E604" i="1"/>
  <c r="F605" i="1" s="1"/>
  <c r="O604" i="1"/>
  <c r="A605" i="1"/>
  <c r="D605" i="1" s="1"/>
  <c r="G604" i="1"/>
  <c r="H604" i="1" s="1"/>
  <c r="T604" i="1"/>
  <c r="U604" i="1"/>
  <c r="V603" i="1"/>
  <c r="Q603" i="1"/>
  <c r="J604" i="1"/>
  <c r="K604" i="1" s="1"/>
  <c r="L604" i="1" s="1"/>
  <c r="M604" i="1" s="1"/>
  <c r="C604" i="1" l="1"/>
  <c r="P603" i="1"/>
  <c r="B603" i="1" s="1"/>
  <c r="I2438" i="1"/>
  <c r="O605" i="1"/>
  <c r="A606" i="1"/>
  <c r="D606" i="1" s="1"/>
  <c r="E605" i="1"/>
  <c r="F606" i="1" s="1"/>
  <c r="V604" i="1"/>
  <c r="G605" i="1"/>
  <c r="H605" i="1" s="1"/>
  <c r="T605" i="1"/>
  <c r="Q604" i="1"/>
  <c r="U605" i="1"/>
  <c r="J605" i="1"/>
  <c r="K605" i="1" s="1"/>
  <c r="L605" i="1" s="1"/>
  <c r="M605" i="1" s="1"/>
  <c r="N604" i="1"/>
  <c r="C605" i="1" l="1"/>
  <c r="P604" i="1"/>
  <c r="B604" i="1" s="1"/>
  <c r="I2439" i="1"/>
  <c r="N605" i="1"/>
  <c r="O606" i="1"/>
  <c r="A607" i="1"/>
  <c r="D607" i="1" s="1"/>
  <c r="E606" i="1"/>
  <c r="F607" i="1" s="1"/>
  <c r="G606" i="1"/>
  <c r="H606" i="1" s="1"/>
  <c r="V605" i="1"/>
  <c r="J606" i="1"/>
  <c r="K606" i="1" s="1"/>
  <c r="L606" i="1" s="1"/>
  <c r="M606" i="1" s="1"/>
  <c r="Q605" i="1"/>
  <c r="U606" i="1"/>
  <c r="T606" i="1"/>
  <c r="P605" i="1" l="1"/>
  <c r="B605" i="1" s="1"/>
  <c r="C606" i="1"/>
  <c r="I2440" i="1"/>
  <c r="N606" i="1"/>
  <c r="A608" i="1"/>
  <c r="D608" i="1" s="1"/>
  <c r="E607" i="1"/>
  <c r="F608" i="1" s="1"/>
  <c r="O607" i="1"/>
  <c r="G607" i="1"/>
  <c r="H607" i="1" s="1"/>
  <c r="V606" i="1"/>
  <c r="Q606" i="1"/>
  <c r="T607" i="1"/>
  <c r="J607" i="1"/>
  <c r="K607" i="1" s="1"/>
  <c r="L607" i="1" s="1"/>
  <c r="M607" i="1" s="1"/>
  <c r="U607" i="1"/>
  <c r="C607" i="1" l="1"/>
  <c r="P606" i="1"/>
  <c r="B606" i="1" s="1"/>
  <c r="I2441" i="1"/>
  <c r="N607" i="1"/>
  <c r="E608" i="1"/>
  <c r="F609" i="1" s="1"/>
  <c r="O608" i="1"/>
  <c r="A609" i="1"/>
  <c r="D609" i="1" s="1"/>
  <c r="G608" i="1"/>
  <c r="H608" i="1" s="1"/>
  <c r="Q607" i="1"/>
  <c r="J608" i="1"/>
  <c r="K608" i="1" s="1"/>
  <c r="L608" i="1" s="1"/>
  <c r="M608" i="1" s="1"/>
  <c r="U608" i="1"/>
  <c r="T608" i="1"/>
  <c r="V607" i="1"/>
  <c r="C608" i="1" l="1"/>
  <c r="P607" i="1"/>
  <c r="B607" i="1" s="1"/>
  <c r="I2442" i="1"/>
  <c r="E609" i="1"/>
  <c r="O609" i="1"/>
  <c r="A610" i="1"/>
  <c r="D610" i="1" s="1"/>
  <c r="G609" i="1"/>
  <c r="H609" i="1" s="1"/>
  <c r="J609" i="1"/>
  <c r="K609" i="1" s="1"/>
  <c r="L609" i="1" s="1"/>
  <c r="M609" i="1" s="1"/>
  <c r="T609" i="1"/>
  <c r="V608" i="1"/>
  <c r="U609" i="1"/>
  <c r="Q608" i="1"/>
  <c r="N608" i="1"/>
  <c r="P608" i="1" l="1"/>
  <c r="B608" i="1" s="1"/>
  <c r="C609" i="1"/>
  <c r="I2443" i="1"/>
  <c r="F610" i="1"/>
  <c r="N609" i="1"/>
  <c r="A611" i="1"/>
  <c r="D611" i="1" s="1"/>
  <c r="E610" i="1"/>
  <c r="F611" i="1" s="1"/>
  <c r="O610" i="1"/>
  <c r="G610" i="1"/>
  <c r="U610" i="1"/>
  <c r="J610" i="1"/>
  <c r="K610" i="1" s="1"/>
  <c r="L610" i="1" s="1"/>
  <c r="M610" i="1" s="1"/>
  <c r="T610" i="1"/>
  <c r="V609" i="1"/>
  <c r="Q609" i="1"/>
  <c r="P609" i="1" l="1"/>
  <c r="B609" i="1" s="1"/>
  <c r="C610" i="1"/>
  <c r="H610" i="1"/>
  <c r="N610" i="1" s="1"/>
  <c r="I2444" i="1"/>
  <c r="G611" i="1"/>
  <c r="H611" i="1" s="1"/>
  <c r="U611" i="1"/>
  <c r="T611" i="1"/>
  <c r="V610" i="1"/>
  <c r="J611" i="1"/>
  <c r="K611" i="1" s="1"/>
  <c r="L611" i="1" s="1"/>
  <c r="M611" i="1" s="1"/>
  <c r="Q610" i="1"/>
  <c r="O611" i="1"/>
  <c r="E611" i="1"/>
  <c r="F612" i="1" s="1"/>
  <c r="A612" i="1"/>
  <c r="D612" i="1" s="1"/>
  <c r="C611" i="1" l="1"/>
  <c r="P610" i="1"/>
  <c r="B610" i="1" s="1"/>
  <c r="I2445" i="1"/>
  <c r="O612" i="1"/>
  <c r="E612" i="1"/>
  <c r="F613" i="1" s="1"/>
  <c r="A613" i="1"/>
  <c r="D613" i="1" s="1"/>
  <c r="U612" i="1"/>
  <c r="V611" i="1"/>
  <c r="G612" i="1"/>
  <c r="J612" i="1"/>
  <c r="K612" i="1" s="1"/>
  <c r="L612" i="1" s="1"/>
  <c r="M612" i="1" s="1"/>
  <c r="T612" i="1"/>
  <c r="Q611" i="1"/>
  <c r="N611" i="1"/>
  <c r="P611" i="1" l="1"/>
  <c r="B611" i="1" s="1"/>
  <c r="C612" i="1"/>
  <c r="I2446" i="1"/>
  <c r="E613" i="1"/>
  <c r="F614" i="1" s="1"/>
  <c r="A614" i="1"/>
  <c r="D614" i="1" s="1"/>
  <c r="O613" i="1"/>
  <c r="Q612" i="1"/>
  <c r="V612" i="1"/>
  <c r="T613" i="1"/>
  <c r="J613" i="1"/>
  <c r="K613" i="1" s="1"/>
  <c r="L613" i="1" s="1"/>
  <c r="M613" i="1" s="1"/>
  <c r="U613" i="1"/>
  <c r="G613" i="1"/>
  <c r="H613" i="1" s="1"/>
  <c r="H612" i="1"/>
  <c r="N612" i="1" s="1"/>
  <c r="C613" i="1" l="1"/>
  <c r="P612" i="1"/>
  <c r="B612" i="1" s="1"/>
  <c r="I2447" i="1"/>
  <c r="G614" i="1"/>
  <c r="H614" i="1" s="1"/>
  <c r="T614" i="1"/>
  <c r="V613" i="1"/>
  <c r="Q613" i="1"/>
  <c r="U614" i="1"/>
  <c r="J614" i="1"/>
  <c r="K614" i="1" s="1"/>
  <c r="L614" i="1" s="1"/>
  <c r="M614" i="1" s="1"/>
  <c r="N613" i="1"/>
  <c r="E614" i="1"/>
  <c r="F615" i="1" s="1"/>
  <c r="O614" i="1"/>
  <c r="A615" i="1"/>
  <c r="D615" i="1" s="1"/>
  <c r="C614" i="1" l="1"/>
  <c r="P613" i="1"/>
  <c r="B613" i="1" s="1"/>
  <c r="I2448" i="1"/>
  <c r="N614" i="1"/>
  <c r="E615" i="1"/>
  <c r="O615" i="1"/>
  <c r="A616" i="1"/>
  <c r="D616" i="1" s="1"/>
  <c r="G615" i="1"/>
  <c r="H615" i="1" s="1"/>
  <c r="Q614" i="1"/>
  <c r="T615" i="1"/>
  <c r="J615" i="1"/>
  <c r="K615" i="1" s="1"/>
  <c r="L615" i="1" s="1"/>
  <c r="M615" i="1" s="1"/>
  <c r="V614" i="1"/>
  <c r="U615" i="1"/>
  <c r="C615" i="1" l="1"/>
  <c r="P614" i="1"/>
  <c r="B614" i="1" s="1"/>
  <c r="F616" i="1"/>
  <c r="I2449" i="1"/>
  <c r="N615" i="1"/>
  <c r="A617" i="1"/>
  <c r="D617" i="1" s="1"/>
  <c r="O616" i="1"/>
  <c r="E616" i="1"/>
  <c r="Q615" i="1"/>
  <c r="U616" i="1"/>
  <c r="T616" i="1"/>
  <c r="V615" i="1"/>
  <c r="J616" i="1"/>
  <c r="K616" i="1" s="1"/>
  <c r="L616" i="1" s="1"/>
  <c r="M616" i="1" s="1"/>
  <c r="G616" i="1"/>
  <c r="C616" i="1" l="1"/>
  <c r="P615" i="1"/>
  <c r="B615" i="1" s="1"/>
  <c r="F617" i="1"/>
  <c r="H616" i="1"/>
  <c r="N616" i="1" s="1"/>
  <c r="I2450" i="1"/>
  <c r="G617" i="1"/>
  <c r="J617" i="1"/>
  <c r="K617" i="1" s="1"/>
  <c r="L617" i="1" s="1"/>
  <c r="M617" i="1" s="1"/>
  <c r="Q616" i="1"/>
  <c r="U617" i="1"/>
  <c r="T617" i="1"/>
  <c r="V616" i="1"/>
  <c r="A618" i="1"/>
  <c r="D618" i="1" s="1"/>
  <c r="E617" i="1"/>
  <c r="O617" i="1"/>
  <c r="P616" i="1" l="1"/>
  <c r="B616" i="1" s="1"/>
  <c r="C617" i="1"/>
  <c r="I2451" i="1"/>
  <c r="H617" i="1"/>
  <c r="N617" i="1" s="1"/>
  <c r="F618" i="1"/>
  <c r="U618" i="1"/>
  <c r="J618" i="1"/>
  <c r="K618" i="1" s="1"/>
  <c r="L618" i="1" s="1"/>
  <c r="M618" i="1" s="1"/>
  <c r="G618" i="1"/>
  <c r="T618" i="1"/>
  <c r="Q617" i="1"/>
  <c r="V617" i="1"/>
  <c r="E618" i="1"/>
  <c r="F619" i="1" s="1"/>
  <c r="A619" i="1"/>
  <c r="D619" i="1" s="1"/>
  <c r="O618" i="1"/>
  <c r="P617" i="1" l="1"/>
  <c r="B617" i="1" s="1"/>
  <c r="C618" i="1"/>
  <c r="I2452" i="1"/>
  <c r="G619" i="1"/>
  <c r="H619" i="1" s="1"/>
  <c r="Q618" i="1"/>
  <c r="T619" i="1"/>
  <c r="V618" i="1"/>
  <c r="J619" i="1"/>
  <c r="K619" i="1" s="1"/>
  <c r="L619" i="1" s="1"/>
  <c r="M619" i="1" s="1"/>
  <c r="U619" i="1"/>
  <c r="A620" i="1"/>
  <c r="D620" i="1" s="1"/>
  <c r="E619" i="1"/>
  <c r="F620" i="1" s="1"/>
  <c r="O619" i="1"/>
  <c r="H618" i="1"/>
  <c r="N618" i="1" s="1"/>
  <c r="P618" i="1" l="1"/>
  <c r="B618" i="1" s="1"/>
  <c r="C619" i="1"/>
  <c r="I2453" i="1"/>
  <c r="N619" i="1"/>
  <c r="P619" i="1" s="1"/>
  <c r="B619" i="1" s="1"/>
  <c r="G620" i="1"/>
  <c r="H620" i="1" s="1"/>
  <c r="J620" i="1"/>
  <c r="K620" i="1" s="1"/>
  <c r="L620" i="1" s="1"/>
  <c r="M620" i="1" s="1"/>
  <c r="T620" i="1"/>
  <c r="Q619" i="1"/>
  <c r="U620" i="1"/>
  <c r="V619" i="1"/>
  <c r="E620" i="1"/>
  <c r="F621" i="1" s="1"/>
  <c r="O620" i="1"/>
  <c r="A621" i="1"/>
  <c r="D621" i="1" s="1"/>
  <c r="C620" i="1" l="1"/>
  <c r="I2454" i="1"/>
  <c r="O621" i="1"/>
  <c r="E621" i="1"/>
  <c r="F622" i="1" s="1"/>
  <c r="A622" i="1"/>
  <c r="D622" i="1" s="1"/>
  <c r="U621" i="1"/>
  <c r="V620" i="1"/>
  <c r="J621" i="1"/>
  <c r="K621" i="1" s="1"/>
  <c r="L621" i="1" s="1"/>
  <c r="M621" i="1" s="1"/>
  <c r="T621" i="1"/>
  <c r="Q620" i="1"/>
  <c r="G621" i="1"/>
  <c r="H621" i="1" s="1"/>
  <c r="N620" i="1"/>
  <c r="P620" i="1" l="1"/>
  <c r="B620" i="1" s="1"/>
  <c r="C621" i="1"/>
  <c r="I2455" i="1"/>
  <c r="N621" i="1"/>
  <c r="E622" i="1"/>
  <c r="A623" i="1"/>
  <c r="D623" i="1" s="1"/>
  <c r="O622" i="1"/>
  <c r="Q621" i="1"/>
  <c r="V621" i="1"/>
  <c r="U622" i="1"/>
  <c r="T622" i="1"/>
  <c r="J622" i="1"/>
  <c r="K622" i="1" s="1"/>
  <c r="L622" i="1" s="1"/>
  <c r="M622" i="1" s="1"/>
  <c r="G622" i="1"/>
  <c r="H622" i="1" s="1"/>
  <c r="C622" i="1" l="1"/>
  <c r="P621" i="1"/>
  <c r="B621" i="1" s="1"/>
  <c r="I2456" i="1"/>
  <c r="F623" i="1"/>
  <c r="N622" i="1"/>
  <c r="P622" i="1" s="1"/>
  <c r="B622" i="1" s="1"/>
  <c r="J623" i="1"/>
  <c r="K623" i="1" s="1"/>
  <c r="L623" i="1" s="1"/>
  <c r="M623" i="1" s="1"/>
  <c r="Q622" i="1"/>
  <c r="C623" i="1" s="1"/>
  <c r="U623" i="1"/>
  <c r="G623" i="1"/>
  <c r="T623" i="1"/>
  <c r="O623" i="1"/>
  <c r="E623" i="1"/>
  <c r="A624" i="1"/>
  <c r="D624" i="1" s="1"/>
  <c r="H623" i="1" l="1"/>
  <c r="N623" i="1" s="1"/>
  <c r="P623" i="1" s="1"/>
  <c r="B623" i="1" s="1"/>
  <c r="I2457" i="1"/>
  <c r="F624" i="1"/>
  <c r="V622" i="1"/>
  <c r="Q623" i="1"/>
  <c r="C624" i="1" s="1"/>
  <c r="V623" i="1"/>
  <c r="J624" i="1"/>
  <c r="K624" i="1" s="1"/>
  <c r="L624" i="1" s="1"/>
  <c r="M624" i="1" s="1"/>
  <c r="U624" i="1"/>
  <c r="G624" i="1"/>
  <c r="T624" i="1"/>
  <c r="O624" i="1"/>
  <c r="A625" i="1"/>
  <c r="D625" i="1" s="1"/>
  <c r="E624" i="1"/>
  <c r="H624" i="1" l="1"/>
  <c r="N624" i="1" s="1"/>
  <c r="P624" i="1" s="1"/>
  <c r="B624" i="1" s="1"/>
  <c r="I2458" i="1"/>
  <c r="F625" i="1"/>
  <c r="U625" i="1"/>
  <c r="V624" i="1"/>
  <c r="T625" i="1"/>
  <c r="G625" i="1"/>
  <c r="Q624" i="1"/>
  <c r="C625" i="1" s="1"/>
  <c r="J625" i="1"/>
  <c r="K625" i="1" s="1"/>
  <c r="L625" i="1" s="1"/>
  <c r="M625" i="1" s="1"/>
  <c r="E625" i="1"/>
  <c r="O625" i="1"/>
  <c r="A626" i="1"/>
  <c r="D626" i="1" s="1"/>
  <c r="I2459" i="1" l="1"/>
  <c r="H625" i="1"/>
  <c r="N625" i="1" s="1"/>
  <c r="P625" i="1" s="1"/>
  <c r="B625" i="1" s="1"/>
  <c r="F626" i="1"/>
  <c r="O626" i="1"/>
  <c r="E626" i="1"/>
  <c r="F627" i="1" s="1"/>
  <c r="A627" i="1"/>
  <c r="D627" i="1" s="1"/>
  <c r="Q625" i="1"/>
  <c r="C626" i="1" s="1"/>
  <c r="T626" i="1"/>
  <c r="V625" i="1"/>
  <c r="J626" i="1"/>
  <c r="K626" i="1" s="1"/>
  <c r="L626" i="1" s="1"/>
  <c r="M626" i="1" s="1"/>
  <c r="G626" i="1"/>
  <c r="U626" i="1"/>
  <c r="H626" i="1" l="1"/>
  <c r="N626" i="1" s="1"/>
  <c r="P626" i="1" s="1"/>
  <c r="B626" i="1" s="1"/>
  <c r="I2460" i="1"/>
  <c r="A628" i="1"/>
  <c r="D628" i="1" s="1"/>
  <c r="E627" i="1"/>
  <c r="O627" i="1"/>
  <c r="U627" i="1"/>
  <c r="T627" i="1"/>
  <c r="J627" i="1"/>
  <c r="K627" i="1" s="1"/>
  <c r="L627" i="1" s="1"/>
  <c r="M627" i="1" s="1"/>
  <c r="Q626" i="1"/>
  <c r="C627" i="1" s="1"/>
  <c r="G627" i="1"/>
  <c r="H627" i="1" s="1"/>
  <c r="V626" i="1"/>
  <c r="I2461" i="1" l="1"/>
  <c r="F628" i="1"/>
  <c r="Q627" i="1"/>
  <c r="C628" i="1" s="1"/>
  <c r="J628" i="1"/>
  <c r="K628" i="1" s="1"/>
  <c r="L628" i="1" s="1"/>
  <c r="M628" i="1" s="1"/>
  <c r="T628" i="1"/>
  <c r="G628" i="1"/>
  <c r="V627" i="1"/>
  <c r="U628" i="1"/>
  <c r="N627" i="1"/>
  <c r="P627" i="1" s="1"/>
  <c r="B627" i="1" s="1"/>
  <c r="O628" i="1"/>
  <c r="E628" i="1"/>
  <c r="A629" i="1"/>
  <c r="D629" i="1" s="1"/>
  <c r="I2462" i="1" l="1"/>
  <c r="F629" i="1"/>
  <c r="H628" i="1"/>
  <c r="N628" i="1" s="1"/>
  <c r="P628" i="1" s="1"/>
  <c r="B628" i="1" s="1"/>
  <c r="E629" i="1"/>
  <c r="O629" i="1"/>
  <c r="A630" i="1"/>
  <c r="D630" i="1" s="1"/>
  <c r="U629" i="1"/>
  <c r="J629" i="1"/>
  <c r="K629" i="1" s="1"/>
  <c r="L629" i="1" s="1"/>
  <c r="M629" i="1" s="1"/>
  <c r="T629" i="1"/>
  <c r="Q628" i="1"/>
  <c r="C629" i="1" s="1"/>
  <c r="G629" i="1"/>
  <c r="V628" i="1"/>
  <c r="H629" i="1" l="1"/>
  <c r="N629" i="1" s="1"/>
  <c r="P629" i="1" s="1"/>
  <c r="B629" i="1" s="1"/>
  <c r="F630" i="1"/>
  <c r="I2463" i="1"/>
  <c r="E630" i="1"/>
  <c r="F631" i="1" s="1"/>
  <c r="O630" i="1"/>
  <c r="A631" i="1"/>
  <c r="D631" i="1" s="1"/>
  <c r="V629" i="1"/>
  <c r="G630" i="1"/>
  <c r="J630" i="1"/>
  <c r="K630" i="1" s="1"/>
  <c r="L630" i="1" s="1"/>
  <c r="M630" i="1" s="1"/>
  <c r="Q629" i="1"/>
  <c r="C630" i="1" s="1"/>
  <c r="T630" i="1"/>
  <c r="U630" i="1"/>
  <c r="I2464" i="1" l="1"/>
  <c r="O631" i="1"/>
  <c r="A632" i="1"/>
  <c r="D632" i="1" s="1"/>
  <c r="E631" i="1"/>
  <c r="U631" i="1"/>
  <c r="Q630" i="1"/>
  <c r="C631" i="1" s="1"/>
  <c r="T631" i="1"/>
  <c r="V630" i="1"/>
  <c r="J631" i="1"/>
  <c r="K631" i="1" s="1"/>
  <c r="L631" i="1" s="1"/>
  <c r="M631" i="1" s="1"/>
  <c r="G631" i="1"/>
  <c r="H631" i="1" s="1"/>
  <c r="H630" i="1"/>
  <c r="N630" i="1" s="1"/>
  <c r="P630" i="1" s="1"/>
  <c r="B630" i="1" s="1"/>
  <c r="F632" i="1" l="1"/>
  <c r="I2465" i="1"/>
  <c r="N631" i="1"/>
  <c r="P631" i="1" s="1"/>
  <c r="B631" i="1" s="1"/>
  <c r="O632" i="1"/>
  <c r="E632" i="1"/>
  <c r="F633" i="1" s="1"/>
  <c r="A633" i="1"/>
  <c r="D633" i="1" s="1"/>
  <c r="G632" i="1"/>
  <c r="J632" i="1"/>
  <c r="K632" i="1" s="1"/>
  <c r="L632" i="1" s="1"/>
  <c r="M632" i="1" s="1"/>
  <c r="T632" i="1"/>
  <c r="U632" i="1"/>
  <c r="V631" i="1"/>
  <c r="Q631" i="1"/>
  <c r="C632" i="1" s="1"/>
  <c r="I2466" i="1" l="1"/>
  <c r="H632" i="1"/>
  <c r="N632" i="1" s="1"/>
  <c r="P632" i="1" s="1"/>
  <c r="B632" i="1" s="1"/>
  <c r="O633" i="1"/>
  <c r="A634" i="1"/>
  <c r="D634" i="1" s="1"/>
  <c r="E633" i="1"/>
  <c r="G633" i="1"/>
  <c r="H633" i="1" s="1"/>
  <c r="T633" i="1"/>
  <c r="V632" i="1"/>
  <c r="Q632" i="1"/>
  <c r="C633" i="1" s="1"/>
  <c r="U633" i="1"/>
  <c r="J633" i="1"/>
  <c r="K633" i="1" s="1"/>
  <c r="L633" i="1" s="1"/>
  <c r="M633" i="1" s="1"/>
  <c r="I2467" i="1" l="1"/>
  <c r="F634" i="1"/>
  <c r="N633" i="1"/>
  <c r="P633" i="1" s="1"/>
  <c r="B633" i="1" s="1"/>
  <c r="O634" i="1"/>
  <c r="A635" i="1"/>
  <c r="D635" i="1" s="1"/>
  <c r="E634" i="1"/>
  <c r="U634" i="1"/>
  <c r="V633" i="1"/>
  <c r="G634" i="1"/>
  <c r="Q633" i="1"/>
  <c r="C634" i="1" s="1"/>
  <c r="J634" i="1"/>
  <c r="K634" i="1" s="1"/>
  <c r="L634" i="1" s="1"/>
  <c r="M634" i="1" s="1"/>
  <c r="T634" i="1"/>
  <c r="F635" i="1" l="1"/>
  <c r="H634" i="1"/>
  <c r="N634" i="1" s="1"/>
  <c r="P634" i="1" s="1"/>
  <c r="B634" i="1" s="1"/>
  <c r="I2468" i="1"/>
  <c r="A636" i="1"/>
  <c r="D636" i="1" s="1"/>
  <c r="O635" i="1"/>
  <c r="E635" i="1"/>
  <c r="F636" i="1" s="1"/>
  <c r="T635" i="1"/>
  <c r="V634" i="1"/>
  <c r="J635" i="1"/>
  <c r="K635" i="1" s="1"/>
  <c r="L635" i="1" s="1"/>
  <c r="M635" i="1" s="1"/>
  <c r="U635" i="1"/>
  <c r="G635" i="1"/>
  <c r="Q634" i="1"/>
  <c r="C635" i="1" s="1"/>
  <c r="H635" i="1" l="1"/>
  <c r="N635" i="1" s="1"/>
  <c r="P635" i="1" s="1"/>
  <c r="B635" i="1" s="1"/>
  <c r="I2469" i="1"/>
  <c r="J636" i="1"/>
  <c r="K636" i="1" s="1"/>
  <c r="L636" i="1" s="1"/>
  <c r="M636" i="1" s="1"/>
  <c r="T636" i="1"/>
  <c r="U636" i="1"/>
  <c r="V635" i="1"/>
  <c r="G636" i="1"/>
  <c r="H636" i="1" s="1"/>
  <c r="Q635" i="1"/>
  <c r="C636" i="1" s="1"/>
  <c r="E636" i="1"/>
  <c r="A637" i="1"/>
  <c r="D637" i="1" s="1"/>
  <c r="O636" i="1"/>
  <c r="F637" i="1" l="1"/>
  <c r="I2470" i="1"/>
  <c r="N636" i="1"/>
  <c r="P636" i="1" s="1"/>
  <c r="B636" i="1" s="1"/>
  <c r="U637" i="1"/>
  <c r="V636" i="1"/>
  <c r="T637" i="1"/>
  <c r="G637" i="1"/>
  <c r="Q636" i="1"/>
  <c r="C637" i="1" s="1"/>
  <c r="J637" i="1"/>
  <c r="K637" i="1" s="1"/>
  <c r="L637" i="1" s="1"/>
  <c r="M637" i="1" s="1"/>
  <c r="A638" i="1"/>
  <c r="D638" i="1" s="1"/>
  <c r="E637" i="1"/>
  <c r="O637" i="1"/>
  <c r="I2471" i="1" l="1"/>
  <c r="F638" i="1"/>
  <c r="H637" i="1"/>
  <c r="N637" i="1" s="1"/>
  <c r="P637" i="1" s="1"/>
  <c r="B637" i="1" s="1"/>
  <c r="Q637" i="1"/>
  <c r="C638" i="1" s="1"/>
  <c r="T638" i="1"/>
  <c r="U638" i="1"/>
  <c r="J638" i="1"/>
  <c r="K638" i="1" s="1"/>
  <c r="L638" i="1" s="1"/>
  <c r="M638" i="1" s="1"/>
  <c r="V637" i="1"/>
  <c r="G638" i="1"/>
  <c r="A639" i="1"/>
  <c r="D639" i="1" s="1"/>
  <c r="E638" i="1"/>
  <c r="O638" i="1"/>
  <c r="F639" i="1" l="1"/>
  <c r="H638" i="1"/>
  <c r="N638" i="1" s="1"/>
  <c r="P638" i="1" s="1"/>
  <c r="B638" i="1" s="1"/>
  <c r="I2472" i="1"/>
  <c r="V638" i="1"/>
  <c r="J639" i="1"/>
  <c r="K639" i="1" s="1"/>
  <c r="L639" i="1" s="1"/>
  <c r="M639" i="1" s="1"/>
  <c r="Q638" i="1"/>
  <c r="C639" i="1" s="1"/>
  <c r="G639" i="1"/>
  <c r="U639" i="1"/>
  <c r="T639" i="1"/>
  <c r="O639" i="1"/>
  <c r="E639" i="1"/>
  <c r="F640" i="1" s="1"/>
  <c r="A640" i="1"/>
  <c r="D640" i="1" s="1"/>
  <c r="I2473" i="1" l="1"/>
  <c r="G640" i="1"/>
  <c r="H640" i="1" s="1"/>
  <c r="A641" i="1"/>
  <c r="D641" i="1" s="1"/>
  <c r="E640" i="1"/>
  <c r="F641" i="1" s="1"/>
  <c r="O640" i="1"/>
  <c r="Q639" i="1"/>
  <c r="C640" i="1" s="1"/>
  <c r="V639" i="1"/>
  <c r="T640" i="1"/>
  <c r="U640" i="1"/>
  <c r="J640" i="1"/>
  <c r="K640" i="1" s="1"/>
  <c r="L640" i="1" s="1"/>
  <c r="M640" i="1" s="1"/>
  <c r="H639" i="1"/>
  <c r="N639" i="1" s="1"/>
  <c r="P639" i="1" s="1"/>
  <c r="B639" i="1" s="1"/>
  <c r="I2474" i="1" l="1"/>
  <c r="N640" i="1"/>
  <c r="P640" i="1" s="1"/>
  <c r="B640" i="1" s="1"/>
  <c r="G641" i="1"/>
  <c r="H641" i="1" s="1"/>
  <c r="J641" i="1"/>
  <c r="K641" i="1" s="1"/>
  <c r="L641" i="1" s="1"/>
  <c r="M641" i="1" s="1"/>
  <c r="Q640" i="1"/>
  <c r="C641" i="1" s="1"/>
  <c r="V640" i="1"/>
  <c r="T641" i="1"/>
  <c r="U641" i="1"/>
  <c r="E641" i="1"/>
  <c r="A642" i="1"/>
  <c r="D642" i="1" s="1"/>
  <c r="O641" i="1"/>
  <c r="F642" i="1" l="1"/>
  <c r="I2475" i="1"/>
  <c r="T642" i="1"/>
  <c r="Q641" i="1"/>
  <c r="C642" i="1" s="1"/>
  <c r="J642" i="1"/>
  <c r="K642" i="1" s="1"/>
  <c r="L642" i="1" s="1"/>
  <c r="M642" i="1" s="1"/>
  <c r="U642" i="1"/>
  <c r="V641" i="1"/>
  <c r="G642" i="1"/>
  <c r="A643" i="1"/>
  <c r="D643" i="1" s="1"/>
  <c r="E642" i="1"/>
  <c r="F643" i="1" s="1"/>
  <c r="O642" i="1"/>
  <c r="N641" i="1"/>
  <c r="P641" i="1" s="1"/>
  <c r="B641" i="1" s="1"/>
  <c r="H642" i="1" l="1"/>
  <c r="N642" i="1" s="1"/>
  <c r="P642" i="1" s="1"/>
  <c r="B642" i="1" s="1"/>
  <c r="I2476" i="1"/>
  <c r="Q642" i="1"/>
  <c r="C643" i="1" s="1"/>
  <c r="T643" i="1"/>
  <c r="J643" i="1"/>
  <c r="K643" i="1" s="1"/>
  <c r="L643" i="1" s="1"/>
  <c r="M643" i="1" s="1"/>
  <c r="G643" i="1"/>
  <c r="H643" i="1" s="1"/>
  <c r="V642" i="1"/>
  <c r="U643" i="1"/>
  <c r="A644" i="1"/>
  <c r="D644" i="1" s="1"/>
  <c r="O643" i="1"/>
  <c r="E643" i="1"/>
  <c r="F644" i="1" s="1"/>
  <c r="I2477" i="1" l="1"/>
  <c r="N643" i="1"/>
  <c r="P643" i="1" s="1"/>
  <c r="B643" i="1" s="1"/>
  <c r="O644" i="1"/>
  <c r="E644" i="1"/>
  <c r="F645" i="1" s="1"/>
  <c r="A645" i="1"/>
  <c r="D645" i="1" s="1"/>
  <c r="J644" i="1"/>
  <c r="K644" i="1" s="1"/>
  <c r="L644" i="1" s="1"/>
  <c r="M644" i="1" s="1"/>
  <c r="Q643" i="1"/>
  <c r="C644" i="1" s="1"/>
  <c r="U644" i="1"/>
  <c r="T644" i="1"/>
  <c r="V643" i="1"/>
  <c r="G644" i="1"/>
  <c r="I2478" i="1" l="1"/>
  <c r="G645" i="1"/>
  <c r="H645" i="1" s="1"/>
  <c r="A646" i="1"/>
  <c r="D646" i="1" s="1"/>
  <c r="O645" i="1"/>
  <c r="E645" i="1"/>
  <c r="F646" i="1" s="1"/>
  <c r="T645" i="1"/>
  <c r="Q644" i="1"/>
  <c r="C645" i="1" s="1"/>
  <c r="J645" i="1"/>
  <c r="K645" i="1" s="1"/>
  <c r="L645" i="1" s="1"/>
  <c r="M645" i="1" s="1"/>
  <c r="U645" i="1"/>
  <c r="V644" i="1"/>
  <c r="H644" i="1"/>
  <c r="N644" i="1" s="1"/>
  <c r="P644" i="1" s="1"/>
  <c r="B644" i="1" s="1"/>
  <c r="I2479" i="1" l="1"/>
  <c r="N645" i="1"/>
  <c r="P645" i="1" s="1"/>
  <c r="B645" i="1" s="1"/>
  <c r="U646" i="1"/>
  <c r="V645" i="1"/>
  <c r="T646" i="1"/>
  <c r="J646" i="1"/>
  <c r="K646" i="1" s="1"/>
  <c r="L646" i="1" s="1"/>
  <c r="M646" i="1" s="1"/>
  <c r="G646" i="1"/>
  <c r="H646" i="1" s="1"/>
  <c r="Q645" i="1"/>
  <c r="C646" i="1" s="1"/>
  <c r="A647" i="1"/>
  <c r="D647" i="1" s="1"/>
  <c r="E646" i="1"/>
  <c r="O646" i="1"/>
  <c r="F647" i="1" l="1"/>
  <c r="I2480" i="1"/>
  <c r="N646" i="1"/>
  <c r="P646" i="1" s="1"/>
  <c r="B646" i="1" s="1"/>
  <c r="T647" i="1"/>
  <c r="V646" i="1"/>
  <c r="Q646" i="1"/>
  <c r="C647" i="1" s="1"/>
  <c r="J647" i="1"/>
  <c r="K647" i="1" s="1"/>
  <c r="L647" i="1" s="1"/>
  <c r="M647" i="1" s="1"/>
  <c r="G647" i="1"/>
  <c r="U647" i="1"/>
  <c r="O647" i="1"/>
  <c r="E647" i="1"/>
  <c r="A648" i="1"/>
  <c r="D648" i="1" s="1"/>
  <c r="F648" i="1" l="1"/>
  <c r="I2481" i="1"/>
  <c r="O648" i="1"/>
  <c r="E648" i="1"/>
  <c r="A649" i="1"/>
  <c r="D649" i="1" s="1"/>
  <c r="Q647" i="1"/>
  <c r="C648" i="1" s="1"/>
  <c r="U648" i="1"/>
  <c r="V647" i="1"/>
  <c r="T648" i="1"/>
  <c r="J648" i="1"/>
  <c r="K648" i="1" s="1"/>
  <c r="L648" i="1" s="1"/>
  <c r="M648" i="1" s="1"/>
  <c r="G648" i="1"/>
  <c r="H647" i="1"/>
  <c r="N647" i="1" s="1"/>
  <c r="P647" i="1" s="1"/>
  <c r="B647" i="1" s="1"/>
  <c r="F649" i="1" l="1"/>
  <c r="I2482" i="1"/>
  <c r="H648" i="1"/>
  <c r="N648" i="1" s="1"/>
  <c r="P648" i="1" s="1"/>
  <c r="B648" i="1" s="1"/>
  <c r="E649" i="1"/>
  <c r="F650" i="1" s="1"/>
  <c r="A650" i="1"/>
  <c r="D650" i="1" s="1"/>
  <c r="O649" i="1"/>
  <c r="J649" i="1"/>
  <c r="K649" i="1" s="1"/>
  <c r="L649" i="1" s="1"/>
  <c r="M649" i="1" s="1"/>
  <c r="Q648" i="1"/>
  <c r="C649" i="1" s="1"/>
  <c r="V648" i="1"/>
  <c r="T649" i="1"/>
  <c r="U649" i="1"/>
  <c r="G649" i="1"/>
  <c r="H649" i="1" l="1"/>
  <c r="N649" i="1" s="1"/>
  <c r="P649" i="1" s="1"/>
  <c r="B649" i="1" s="1"/>
  <c r="I2483" i="1"/>
  <c r="V649" i="1"/>
  <c r="Q649" i="1"/>
  <c r="C650" i="1" s="1"/>
  <c r="T650" i="1"/>
  <c r="J650" i="1"/>
  <c r="K650" i="1" s="1"/>
  <c r="L650" i="1" s="1"/>
  <c r="M650" i="1" s="1"/>
  <c r="G650" i="1"/>
  <c r="H650" i="1" s="1"/>
  <c r="U650" i="1"/>
  <c r="A651" i="1"/>
  <c r="D651" i="1" s="1"/>
  <c r="O650" i="1"/>
  <c r="E650" i="1"/>
  <c r="F651" i="1" s="1"/>
  <c r="I2484" i="1" l="1"/>
  <c r="N650" i="1"/>
  <c r="P650" i="1" s="1"/>
  <c r="B650" i="1" s="1"/>
  <c r="O651" i="1"/>
  <c r="E651" i="1"/>
  <c r="A652" i="1"/>
  <c r="D652" i="1" s="1"/>
  <c r="V650" i="1"/>
  <c r="U651" i="1"/>
  <c r="T651" i="1"/>
  <c r="Q650" i="1"/>
  <c r="C651" i="1" s="1"/>
  <c r="G651" i="1"/>
  <c r="H651" i="1" s="1"/>
  <c r="J651" i="1"/>
  <c r="K651" i="1" s="1"/>
  <c r="L651" i="1" s="1"/>
  <c r="M651" i="1" s="1"/>
  <c r="F652" i="1" l="1"/>
  <c r="I2485" i="1"/>
  <c r="O652" i="1"/>
  <c r="A653" i="1"/>
  <c r="D653" i="1" s="1"/>
  <c r="E652" i="1"/>
  <c r="F653" i="1" s="1"/>
  <c r="N651" i="1"/>
  <c r="P651" i="1" s="1"/>
  <c r="B651" i="1" s="1"/>
  <c r="G652" i="1"/>
  <c r="Q651" i="1"/>
  <c r="C652" i="1" s="1"/>
  <c r="T652" i="1"/>
  <c r="J652" i="1"/>
  <c r="K652" i="1" s="1"/>
  <c r="L652" i="1" s="1"/>
  <c r="M652" i="1" s="1"/>
  <c r="U652" i="1"/>
  <c r="V651" i="1"/>
  <c r="H652" i="1" l="1"/>
  <c r="N652" i="1" s="1"/>
  <c r="P652" i="1" s="1"/>
  <c r="B652" i="1" s="1"/>
  <c r="I2486" i="1"/>
  <c r="A654" i="1"/>
  <c r="D654" i="1" s="1"/>
  <c r="O653" i="1"/>
  <c r="E653" i="1"/>
  <c r="Q652" i="1"/>
  <c r="C653" i="1" s="1"/>
  <c r="G653" i="1"/>
  <c r="H653" i="1" s="1"/>
  <c r="U653" i="1"/>
  <c r="J653" i="1"/>
  <c r="K653" i="1" s="1"/>
  <c r="L653" i="1" s="1"/>
  <c r="M653" i="1" s="1"/>
  <c r="T653" i="1"/>
  <c r="V652" i="1"/>
  <c r="F654" i="1" l="1"/>
  <c r="I2487" i="1"/>
  <c r="Q653" i="1"/>
  <c r="C654" i="1" s="1"/>
  <c r="U654" i="1"/>
  <c r="G654" i="1"/>
  <c r="T654" i="1"/>
  <c r="J654" i="1"/>
  <c r="K654" i="1" s="1"/>
  <c r="L654" i="1" s="1"/>
  <c r="M654" i="1" s="1"/>
  <c r="A655" i="1"/>
  <c r="D655" i="1" s="1"/>
  <c r="O654" i="1"/>
  <c r="E654" i="1"/>
  <c r="F655" i="1" s="1"/>
  <c r="N653" i="1"/>
  <c r="P653" i="1" s="1"/>
  <c r="H654" i="1" l="1"/>
  <c r="N654" i="1" s="1"/>
  <c r="P654" i="1" s="1"/>
  <c r="B654" i="1" s="1"/>
  <c r="I2488" i="1"/>
  <c r="V653" i="1"/>
  <c r="B653" i="1"/>
  <c r="A656" i="1"/>
  <c r="D656" i="1" s="1"/>
  <c r="O655" i="1"/>
  <c r="E655" i="1"/>
  <c r="F656" i="1" s="1"/>
  <c r="J655" i="1"/>
  <c r="K655" i="1" s="1"/>
  <c r="L655" i="1" s="1"/>
  <c r="M655" i="1" s="1"/>
  <c r="U655" i="1"/>
  <c r="G655" i="1"/>
  <c r="T655" i="1"/>
  <c r="Q654" i="1"/>
  <c r="C655" i="1" s="1"/>
  <c r="V654" i="1"/>
  <c r="I2489" i="1" l="1"/>
  <c r="V655" i="1"/>
  <c r="U656" i="1"/>
  <c r="J656" i="1"/>
  <c r="K656" i="1" s="1"/>
  <c r="L656" i="1" s="1"/>
  <c r="M656" i="1" s="1"/>
  <c r="Q655" i="1"/>
  <c r="C656" i="1" s="1"/>
  <c r="T656" i="1"/>
  <c r="G656" i="1"/>
  <c r="H656" i="1" s="1"/>
  <c r="A657" i="1"/>
  <c r="D657" i="1" s="1"/>
  <c r="E656" i="1"/>
  <c r="F657" i="1" s="1"/>
  <c r="O656" i="1"/>
  <c r="H655" i="1"/>
  <c r="N655" i="1" s="1"/>
  <c r="P655" i="1" s="1"/>
  <c r="B655" i="1" s="1"/>
  <c r="I2490" i="1" l="1"/>
  <c r="N656" i="1"/>
  <c r="P656" i="1" s="1"/>
  <c r="B656" i="1" s="1"/>
  <c r="O657" i="1"/>
  <c r="A658" i="1"/>
  <c r="D658" i="1" s="1"/>
  <c r="E657" i="1"/>
  <c r="G657" i="1"/>
  <c r="H657" i="1" s="1"/>
  <c r="T657" i="1"/>
  <c r="V656" i="1"/>
  <c r="Q656" i="1"/>
  <c r="C657" i="1" s="1"/>
  <c r="J657" i="1"/>
  <c r="K657" i="1" s="1"/>
  <c r="L657" i="1" s="1"/>
  <c r="M657" i="1" s="1"/>
  <c r="U657" i="1"/>
  <c r="F658" i="1" l="1"/>
  <c r="I2491" i="1"/>
  <c r="N657" i="1"/>
  <c r="P657" i="1" s="1"/>
  <c r="B657" i="1" s="1"/>
  <c r="O658" i="1"/>
  <c r="A659" i="1"/>
  <c r="D659" i="1" s="1"/>
  <c r="E658" i="1"/>
  <c r="F659" i="1" s="1"/>
  <c r="J658" i="1"/>
  <c r="K658" i="1" s="1"/>
  <c r="L658" i="1" s="1"/>
  <c r="M658" i="1" s="1"/>
  <c r="T658" i="1"/>
  <c r="Q657" i="1"/>
  <c r="C658" i="1" s="1"/>
  <c r="V657" i="1"/>
  <c r="G658" i="1"/>
  <c r="U658" i="1"/>
  <c r="I2492" i="1" l="1"/>
  <c r="G659" i="1"/>
  <c r="H659" i="1" s="1"/>
  <c r="A660" i="1"/>
  <c r="D660" i="1" s="1"/>
  <c r="E659" i="1"/>
  <c r="F660" i="1" s="1"/>
  <c r="O659" i="1"/>
  <c r="Q658" i="1"/>
  <c r="C659" i="1" s="1"/>
  <c r="J659" i="1"/>
  <c r="K659" i="1" s="1"/>
  <c r="L659" i="1" s="1"/>
  <c r="M659" i="1" s="1"/>
  <c r="V658" i="1"/>
  <c r="T659" i="1"/>
  <c r="U659" i="1"/>
  <c r="H658" i="1"/>
  <c r="N658" i="1" s="1"/>
  <c r="P658" i="1" s="1"/>
  <c r="B658" i="1" s="1"/>
  <c r="I2493" i="1" l="1"/>
  <c r="N659" i="1"/>
  <c r="P659" i="1" s="1"/>
  <c r="B659" i="1" s="1"/>
  <c r="Q659" i="1"/>
  <c r="C660" i="1" s="1"/>
  <c r="G660" i="1"/>
  <c r="J660" i="1"/>
  <c r="K660" i="1" s="1"/>
  <c r="L660" i="1" s="1"/>
  <c r="M660" i="1" s="1"/>
  <c r="U660" i="1"/>
  <c r="T660" i="1"/>
  <c r="V659" i="1"/>
  <c r="O660" i="1"/>
  <c r="A661" i="1"/>
  <c r="D661" i="1" s="1"/>
  <c r="E660" i="1"/>
  <c r="F661" i="1" s="1"/>
  <c r="I2494" i="1" l="1"/>
  <c r="E661" i="1"/>
  <c r="F662" i="1" s="1"/>
  <c r="A662" i="1"/>
  <c r="D662" i="1" s="1"/>
  <c r="O661" i="1"/>
  <c r="G661" i="1"/>
  <c r="H661" i="1" s="1"/>
  <c r="U661" i="1"/>
  <c r="T661" i="1"/>
  <c r="Q660" i="1"/>
  <c r="C661" i="1" s="1"/>
  <c r="J661" i="1"/>
  <c r="K661" i="1" s="1"/>
  <c r="L661" i="1" s="1"/>
  <c r="M661" i="1" s="1"/>
  <c r="V660" i="1"/>
  <c r="H660" i="1"/>
  <c r="N660" i="1" s="1"/>
  <c r="P660" i="1" s="1"/>
  <c r="B660" i="1" s="1"/>
  <c r="I2495" i="1" l="1"/>
  <c r="G662" i="1"/>
  <c r="H662" i="1" s="1"/>
  <c r="U662" i="1"/>
  <c r="V661" i="1"/>
  <c r="Q661" i="1"/>
  <c r="C662" i="1" s="1"/>
  <c r="J662" i="1"/>
  <c r="K662" i="1" s="1"/>
  <c r="L662" i="1" s="1"/>
  <c r="M662" i="1" s="1"/>
  <c r="T662" i="1"/>
  <c r="N661" i="1"/>
  <c r="P661" i="1" s="1"/>
  <c r="B661" i="1" s="1"/>
  <c r="A663" i="1"/>
  <c r="D663" i="1" s="1"/>
  <c r="O662" i="1"/>
  <c r="E662" i="1"/>
  <c r="F663" i="1" s="1"/>
  <c r="I2496" i="1" l="1"/>
  <c r="N662" i="1"/>
  <c r="P662" i="1" s="1"/>
  <c r="B662" i="1" s="1"/>
  <c r="G663" i="1"/>
  <c r="H663" i="1" s="1"/>
  <c r="T663" i="1"/>
  <c r="Q662" i="1"/>
  <c r="C663" i="1" s="1"/>
  <c r="U663" i="1"/>
  <c r="V662" i="1"/>
  <c r="J663" i="1"/>
  <c r="K663" i="1" s="1"/>
  <c r="L663" i="1" s="1"/>
  <c r="M663" i="1" s="1"/>
  <c r="E663" i="1"/>
  <c r="F664" i="1" s="1"/>
  <c r="O663" i="1"/>
  <c r="A664" i="1"/>
  <c r="D664" i="1" s="1"/>
  <c r="I2497" i="1" l="1"/>
  <c r="N663" i="1"/>
  <c r="P663" i="1" s="1"/>
  <c r="B663" i="1" s="1"/>
  <c r="O664" i="1"/>
  <c r="E664" i="1"/>
  <c r="F665" i="1" s="1"/>
  <c r="A665" i="1"/>
  <c r="D665" i="1" s="1"/>
  <c r="J664" i="1"/>
  <c r="K664" i="1" s="1"/>
  <c r="L664" i="1" s="1"/>
  <c r="M664" i="1" s="1"/>
  <c r="T664" i="1"/>
  <c r="U664" i="1"/>
  <c r="G664" i="1"/>
  <c r="H664" i="1" s="1"/>
  <c r="Q663" i="1"/>
  <c r="C664" i="1" s="1"/>
  <c r="V663" i="1"/>
  <c r="I2498" i="1" l="1"/>
  <c r="N664" i="1"/>
  <c r="P664" i="1" s="1"/>
  <c r="B664" i="1" s="1"/>
  <c r="A666" i="1"/>
  <c r="D666" i="1" s="1"/>
  <c r="E665" i="1"/>
  <c r="O665" i="1"/>
  <c r="G665" i="1"/>
  <c r="H665" i="1" s="1"/>
  <c r="V664" i="1"/>
  <c r="J665" i="1"/>
  <c r="K665" i="1" s="1"/>
  <c r="L665" i="1" s="1"/>
  <c r="M665" i="1" s="1"/>
  <c r="U665" i="1"/>
  <c r="T665" i="1"/>
  <c r="Q664" i="1"/>
  <c r="C665" i="1" s="1"/>
  <c r="F666" i="1" l="1"/>
  <c r="I2499" i="1"/>
  <c r="N665" i="1"/>
  <c r="P665" i="1" s="1"/>
  <c r="B665" i="1" s="1"/>
  <c r="Q665" i="1"/>
  <c r="C666" i="1" s="1"/>
  <c r="J666" i="1"/>
  <c r="K666" i="1" s="1"/>
  <c r="L666" i="1" s="1"/>
  <c r="M666" i="1" s="1"/>
  <c r="T666" i="1"/>
  <c r="G666" i="1"/>
  <c r="U666" i="1"/>
  <c r="V665" i="1"/>
  <c r="A667" i="1"/>
  <c r="D667" i="1" s="1"/>
  <c r="O666" i="1"/>
  <c r="E666" i="1"/>
  <c r="F667" i="1" s="1"/>
  <c r="H666" i="1" l="1"/>
  <c r="N666" i="1" s="1"/>
  <c r="P666" i="1" s="1"/>
  <c r="B666" i="1" s="1"/>
  <c r="I2500" i="1"/>
  <c r="T667" i="1"/>
  <c r="J667" i="1"/>
  <c r="K667" i="1" s="1"/>
  <c r="L667" i="1" s="1"/>
  <c r="M667" i="1" s="1"/>
  <c r="U667" i="1"/>
  <c r="V666" i="1"/>
  <c r="G667" i="1"/>
  <c r="H667" i="1" s="1"/>
  <c r="Q666" i="1"/>
  <c r="C667" i="1" s="1"/>
  <c r="O667" i="1"/>
  <c r="E667" i="1"/>
  <c r="A668" i="1"/>
  <c r="D668" i="1" s="1"/>
  <c r="I2501" i="1" l="1"/>
  <c r="F668" i="1"/>
  <c r="N667" i="1"/>
  <c r="P667" i="1" s="1"/>
  <c r="B667" i="1" s="1"/>
  <c r="J668" i="1"/>
  <c r="K668" i="1" s="1"/>
  <c r="L668" i="1" s="1"/>
  <c r="M668" i="1" s="1"/>
  <c r="G668" i="1"/>
  <c r="U668" i="1"/>
  <c r="T668" i="1"/>
  <c r="V667" i="1"/>
  <c r="Q667" i="1"/>
  <c r="C668" i="1" s="1"/>
  <c r="O668" i="1"/>
  <c r="E668" i="1"/>
  <c r="A669" i="1"/>
  <c r="D669" i="1" s="1"/>
  <c r="H668" i="1" l="1"/>
  <c r="N668" i="1" s="1"/>
  <c r="P668" i="1" s="1"/>
  <c r="B668" i="1" s="1"/>
  <c r="I2502" i="1"/>
  <c r="F669" i="1"/>
  <c r="O669" i="1"/>
  <c r="A670" i="1"/>
  <c r="D670" i="1" s="1"/>
  <c r="E669" i="1"/>
  <c r="F670" i="1" s="1"/>
  <c r="J669" i="1"/>
  <c r="K669" i="1" s="1"/>
  <c r="L669" i="1" s="1"/>
  <c r="M669" i="1" s="1"/>
  <c r="T669" i="1"/>
  <c r="U669" i="1"/>
  <c r="V668" i="1"/>
  <c r="G669" i="1"/>
  <c r="Q668" i="1"/>
  <c r="C669" i="1" s="1"/>
  <c r="H669" i="1" l="1"/>
  <c r="N669" i="1" s="1"/>
  <c r="P669" i="1" s="1"/>
  <c r="B669" i="1" s="1"/>
  <c r="I2503" i="1"/>
  <c r="A671" i="1"/>
  <c r="D671" i="1" s="1"/>
  <c r="E670" i="1"/>
  <c r="O670" i="1"/>
  <c r="U670" i="1"/>
  <c r="V669" i="1"/>
  <c r="J670" i="1"/>
  <c r="K670" i="1" s="1"/>
  <c r="L670" i="1" s="1"/>
  <c r="M670" i="1" s="1"/>
  <c r="Q669" i="1"/>
  <c r="C670" i="1" s="1"/>
  <c r="G670" i="1"/>
  <c r="H670" i="1" s="1"/>
  <c r="T670" i="1"/>
  <c r="F671" i="1" l="1"/>
  <c r="I2504" i="1"/>
  <c r="N670" i="1"/>
  <c r="P670" i="1" s="1"/>
  <c r="B670" i="1" s="1"/>
  <c r="G671" i="1"/>
  <c r="U671" i="1"/>
  <c r="Q670" i="1"/>
  <c r="C671" i="1" s="1"/>
  <c r="T671" i="1"/>
  <c r="V670" i="1"/>
  <c r="J671" i="1"/>
  <c r="K671" i="1" s="1"/>
  <c r="L671" i="1" s="1"/>
  <c r="M671" i="1" s="1"/>
  <c r="E671" i="1"/>
  <c r="F672" i="1" s="1"/>
  <c r="O671" i="1"/>
  <c r="A672" i="1"/>
  <c r="D672" i="1" s="1"/>
  <c r="I2505" i="1" l="1"/>
  <c r="H671" i="1"/>
  <c r="N671" i="1" s="1"/>
  <c r="P671" i="1" s="1"/>
  <c r="B671" i="1" s="1"/>
  <c r="A673" i="1"/>
  <c r="D673" i="1" s="1"/>
  <c r="E672" i="1"/>
  <c r="O672" i="1"/>
  <c r="J672" i="1"/>
  <c r="K672" i="1" s="1"/>
  <c r="L672" i="1" s="1"/>
  <c r="M672" i="1" s="1"/>
  <c r="U672" i="1"/>
  <c r="G672" i="1"/>
  <c r="H672" i="1" s="1"/>
  <c r="V671" i="1"/>
  <c r="T672" i="1"/>
  <c r="Q671" i="1"/>
  <c r="C672" i="1" s="1"/>
  <c r="F673" i="1" l="1"/>
  <c r="I2506" i="1"/>
  <c r="U673" i="1"/>
  <c r="Q672" i="1"/>
  <c r="C673" i="1" s="1"/>
  <c r="G673" i="1"/>
  <c r="T673" i="1"/>
  <c r="V672" i="1"/>
  <c r="J673" i="1"/>
  <c r="K673" i="1" s="1"/>
  <c r="L673" i="1" s="1"/>
  <c r="M673" i="1" s="1"/>
  <c r="N672" i="1"/>
  <c r="P672" i="1" s="1"/>
  <c r="B672" i="1" s="1"/>
  <c r="A674" i="1"/>
  <c r="D674" i="1" s="1"/>
  <c r="E673" i="1"/>
  <c r="F674" i="1" s="1"/>
  <c r="O673" i="1"/>
  <c r="H673" i="1" l="1"/>
  <c r="N673" i="1" s="1"/>
  <c r="P673" i="1" s="1"/>
  <c r="B673" i="1" s="1"/>
  <c r="I2507" i="1"/>
  <c r="Q673" i="1"/>
  <c r="C674" i="1" s="1"/>
  <c r="V673" i="1"/>
  <c r="G674" i="1"/>
  <c r="H674" i="1" s="1"/>
  <c r="T674" i="1"/>
  <c r="U674" i="1"/>
  <c r="J674" i="1"/>
  <c r="K674" i="1" s="1"/>
  <c r="L674" i="1" s="1"/>
  <c r="M674" i="1" s="1"/>
  <c r="A675" i="1"/>
  <c r="D675" i="1" s="1"/>
  <c r="O674" i="1"/>
  <c r="E674" i="1"/>
  <c r="I2508" i="1" l="1"/>
  <c r="F675" i="1"/>
  <c r="N674" i="1"/>
  <c r="P674" i="1" s="1"/>
  <c r="B674" i="1" s="1"/>
  <c r="Q674" i="1"/>
  <c r="C675" i="1" s="1"/>
  <c r="J675" i="1"/>
  <c r="K675" i="1" s="1"/>
  <c r="L675" i="1" s="1"/>
  <c r="M675" i="1" s="1"/>
  <c r="T675" i="1"/>
  <c r="V674" i="1"/>
  <c r="G675" i="1"/>
  <c r="U675" i="1"/>
  <c r="O675" i="1"/>
  <c r="A676" i="1"/>
  <c r="D676" i="1" s="1"/>
  <c r="E675" i="1"/>
  <c r="F676" i="1" s="1"/>
  <c r="H675" i="1" l="1"/>
  <c r="N675" i="1" s="1"/>
  <c r="P675" i="1" s="1"/>
  <c r="B675" i="1" s="1"/>
  <c r="I2509" i="1"/>
  <c r="O676" i="1"/>
  <c r="A677" i="1"/>
  <c r="D677" i="1" s="1"/>
  <c r="E676" i="1"/>
  <c r="J676" i="1"/>
  <c r="K676" i="1" s="1"/>
  <c r="L676" i="1" s="1"/>
  <c r="M676" i="1" s="1"/>
  <c r="Q675" i="1"/>
  <c r="C676" i="1" s="1"/>
  <c r="U676" i="1"/>
  <c r="G676" i="1"/>
  <c r="H676" i="1" s="1"/>
  <c r="T676" i="1"/>
  <c r="V675" i="1"/>
  <c r="F677" i="1" l="1"/>
  <c r="I2510" i="1"/>
  <c r="N676" i="1"/>
  <c r="P676" i="1" s="1"/>
  <c r="B676" i="1" s="1"/>
  <c r="O677" i="1"/>
  <c r="A678" i="1"/>
  <c r="D678" i="1" s="1"/>
  <c r="E677" i="1"/>
  <c r="F678" i="1" s="1"/>
  <c r="G677" i="1"/>
  <c r="V676" i="1"/>
  <c r="Q676" i="1"/>
  <c r="C677" i="1" s="1"/>
  <c r="T677" i="1"/>
  <c r="U677" i="1"/>
  <c r="J677" i="1"/>
  <c r="K677" i="1" s="1"/>
  <c r="L677" i="1" s="1"/>
  <c r="M677" i="1" s="1"/>
  <c r="I2511" i="1" l="1"/>
  <c r="H677" i="1"/>
  <c r="N677" i="1" s="1"/>
  <c r="P677" i="1" s="1"/>
  <c r="B677" i="1" s="1"/>
  <c r="E678" i="1"/>
  <c r="A679" i="1"/>
  <c r="D679" i="1" s="1"/>
  <c r="O678" i="1"/>
  <c r="V677" i="1"/>
  <c r="G678" i="1"/>
  <c r="H678" i="1" s="1"/>
  <c r="T678" i="1"/>
  <c r="J678" i="1"/>
  <c r="K678" i="1" s="1"/>
  <c r="L678" i="1" s="1"/>
  <c r="M678" i="1" s="1"/>
  <c r="U678" i="1"/>
  <c r="Q677" i="1"/>
  <c r="C678" i="1" s="1"/>
  <c r="I2512" i="1" l="1"/>
  <c r="F679" i="1"/>
  <c r="Q678" i="1"/>
  <c r="C679" i="1" s="1"/>
  <c r="J679" i="1"/>
  <c r="K679" i="1" s="1"/>
  <c r="L679" i="1" s="1"/>
  <c r="M679" i="1" s="1"/>
  <c r="V678" i="1"/>
  <c r="T679" i="1"/>
  <c r="U679" i="1"/>
  <c r="G679" i="1"/>
  <c r="A680" i="1"/>
  <c r="D680" i="1" s="1"/>
  <c r="O679" i="1"/>
  <c r="E679" i="1"/>
  <c r="F680" i="1" s="1"/>
  <c r="N678" i="1"/>
  <c r="P678" i="1" s="1"/>
  <c r="B678" i="1" s="1"/>
  <c r="H679" i="1" l="1"/>
  <c r="N679" i="1" s="1"/>
  <c r="P679" i="1" s="1"/>
  <c r="B679" i="1" s="1"/>
  <c r="I2513" i="1"/>
  <c r="J680" i="1"/>
  <c r="K680" i="1" s="1"/>
  <c r="L680" i="1" s="1"/>
  <c r="M680" i="1" s="1"/>
  <c r="U680" i="1"/>
  <c r="Q679" i="1"/>
  <c r="C680" i="1" s="1"/>
  <c r="V679" i="1"/>
  <c r="G680" i="1"/>
  <c r="H680" i="1" s="1"/>
  <c r="T680" i="1"/>
  <c r="A681" i="1"/>
  <c r="D681" i="1" s="1"/>
  <c r="E680" i="1"/>
  <c r="F681" i="1" s="1"/>
  <c r="O680" i="1"/>
  <c r="I2514" i="1" l="1"/>
  <c r="N680" i="1"/>
  <c r="P680" i="1" s="1"/>
  <c r="B680" i="1" s="1"/>
  <c r="V680" i="1"/>
  <c r="T681" i="1"/>
  <c r="U681" i="1"/>
  <c r="G681" i="1"/>
  <c r="H681" i="1" s="1"/>
  <c r="Q680" i="1"/>
  <c r="C681" i="1" s="1"/>
  <c r="J681" i="1"/>
  <c r="K681" i="1" s="1"/>
  <c r="L681" i="1" s="1"/>
  <c r="M681" i="1" s="1"/>
  <c r="O681" i="1"/>
  <c r="A682" i="1"/>
  <c r="D682" i="1" s="1"/>
  <c r="E681" i="1"/>
  <c r="F682" i="1" s="1"/>
  <c r="I2515" i="1" l="1"/>
  <c r="N681" i="1"/>
  <c r="P681" i="1" s="1"/>
  <c r="B681" i="1" s="1"/>
  <c r="E682" i="1"/>
  <c r="A683" i="1"/>
  <c r="D683" i="1" s="1"/>
  <c r="O682" i="1"/>
  <c r="J682" i="1"/>
  <c r="K682" i="1" s="1"/>
  <c r="L682" i="1" s="1"/>
  <c r="M682" i="1" s="1"/>
  <c r="Q681" i="1"/>
  <c r="C682" i="1" s="1"/>
  <c r="U682" i="1"/>
  <c r="T682" i="1"/>
  <c r="G682" i="1"/>
  <c r="H682" i="1" s="1"/>
  <c r="I2516" i="1" l="1"/>
  <c r="F683" i="1"/>
  <c r="N682" i="1"/>
  <c r="P682" i="1" s="1"/>
  <c r="B682" i="1" s="1"/>
  <c r="O683" i="1"/>
  <c r="E683" i="1"/>
  <c r="A684" i="1"/>
  <c r="D684" i="1" s="1"/>
  <c r="V681" i="1"/>
  <c r="T683" i="1"/>
  <c r="U683" i="1"/>
  <c r="J683" i="1"/>
  <c r="K683" i="1" s="1"/>
  <c r="L683" i="1" s="1"/>
  <c r="M683" i="1" s="1"/>
  <c r="V682" i="1"/>
  <c r="Q682" i="1"/>
  <c r="C683" i="1" s="1"/>
  <c r="G683" i="1"/>
  <c r="F684" i="1" l="1"/>
  <c r="H683" i="1"/>
  <c r="N683" i="1" s="1"/>
  <c r="P683" i="1" s="1"/>
  <c r="B683" i="1" s="1"/>
  <c r="I2517" i="1"/>
  <c r="E684" i="1"/>
  <c r="A685" i="1"/>
  <c r="D685" i="1" s="1"/>
  <c r="O684" i="1"/>
  <c r="J684" i="1"/>
  <c r="K684" i="1" s="1"/>
  <c r="L684" i="1" s="1"/>
  <c r="M684" i="1" s="1"/>
  <c r="G684" i="1"/>
  <c r="Q683" i="1"/>
  <c r="C684" i="1" s="1"/>
  <c r="V683" i="1"/>
  <c r="U684" i="1"/>
  <c r="T684" i="1"/>
  <c r="F685" i="1" l="1"/>
  <c r="H684" i="1"/>
  <c r="N684" i="1" s="1"/>
  <c r="P684" i="1" s="1"/>
  <c r="B684" i="1" s="1"/>
  <c r="I2518" i="1"/>
  <c r="E685" i="1"/>
  <c r="F686" i="1" s="1"/>
  <c r="A686" i="1"/>
  <c r="D686" i="1" s="1"/>
  <c r="O685" i="1"/>
  <c r="U685" i="1"/>
  <c r="V684" i="1"/>
  <c r="Q684" i="1"/>
  <c r="C685" i="1" s="1"/>
  <c r="G685" i="1"/>
  <c r="J685" i="1"/>
  <c r="K685" i="1" s="1"/>
  <c r="L685" i="1" s="1"/>
  <c r="M685" i="1" s="1"/>
  <c r="T685" i="1"/>
  <c r="H685" i="1" l="1"/>
  <c r="N685" i="1" s="1"/>
  <c r="P685" i="1" s="1"/>
  <c r="B685" i="1" s="1"/>
  <c r="I2519" i="1"/>
  <c r="V685" i="1"/>
  <c r="Q685" i="1"/>
  <c r="C686" i="1" s="1"/>
  <c r="G686" i="1"/>
  <c r="H686" i="1" s="1"/>
  <c r="J686" i="1"/>
  <c r="K686" i="1" s="1"/>
  <c r="L686" i="1" s="1"/>
  <c r="M686" i="1" s="1"/>
  <c r="T686" i="1"/>
  <c r="U686" i="1"/>
  <c r="A687" i="1"/>
  <c r="D687" i="1" s="1"/>
  <c r="E686" i="1"/>
  <c r="O686" i="1"/>
  <c r="F687" i="1" l="1"/>
  <c r="I2520" i="1"/>
  <c r="N686" i="1"/>
  <c r="P686" i="1" s="1"/>
  <c r="B686" i="1" s="1"/>
  <c r="T687" i="1"/>
  <c r="V686" i="1"/>
  <c r="Q686" i="1"/>
  <c r="C687" i="1" s="1"/>
  <c r="U687" i="1"/>
  <c r="G687" i="1"/>
  <c r="J687" i="1"/>
  <c r="K687" i="1" s="1"/>
  <c r="L687" i="1" s="1"/>
  <c r="M687" i="1" s="1"/>
  <c r="O687" i="1"/>
  <c r="A688" i="1"/>
  <c r="D688" i="1" s="1"/>
  <c r="E687" i="1"/>
  <c r="F688" i="1" s="1"/>
  <c r="I2521" i="1" l="1"/>
  <c r="H687" i="1"/>
  <c r="N687" i="1" s="1"/>
  <c r="P687" i="1" s="1"/>
  <c r="B687" i="1" s="1"/>
  <c r="O688" i="1"/>
  <c r="E688" i="1"/>
  <c r="A689" i="1"/>
  <c r="D689" i="1" s="1"/>
  <c r="T688" i="1"/>
  <c r="Q687" i="1"/>
  <c r="C688" i="1" s="1"/>
  <c r="J688" i="1"/>
  <c r="K688" i="1" s="1"/>
  <c r="L688" i="1" s="1"/>
  <c r="M688" i="1" s="1"/>
  <c r="G688" i="1"/>
  <c r="H688" i="1" s="1"/>
  <c r="V687" i="1"/>
  <c r="U688" i="1"/>
  <c r="F689" i="1" l="1"/>
  <c r="I2522" i="1"/>
  <c r="O689" i="1"/>
  <c r="A690" i="1"/>
  <c r="D690" i="1" s="1"/>
  <c r="E689" i="1"/>
  <c r="F690" i="1" s="1"/>
  <c r="N688" i="1"/>
  <c r="P688" i="1" s="1"/>
  <c r="B688" i="1" s="1"/>
  <c r="G689" i="1"/>
  <c r="J689" i="1"/>
  <c r="K689" i="1" s="1"/>
  <c r="L689" i="1" s="1"/>
  <c r="M689" i="1" s="1"/>
  <c r="T689" i="1"/>
  <c r="V688" i="1"/>
  <c r="U689" i="1"/>
  <c r="Q688" i="1"/>
  <c r="C689" i="1" s="1"/>
  <c r="H689" i="1" l="1"/>
  <c r="N689" i="1" s="1"/>
  <c r="P689" i="1" s="1"/>
  <c r="B689" i="1" s="1"/>
  <c r="I2523" i="1"/>
  <c r="O690" i="1"/>
  <c r="A691" i="1"/>
  <c r="D691" i="1" s="1"/>
  <c r="E690" i="1"/>
  <c r="T690" i="1"/>
  <c r="U690" i="1"/>
  <c r="V689" i="1"/>
  <c r="Q689" i="1"/>
  <c r="C690" i="1" s="1"/>
  <c r="J690" i="1"/>
  <c r="K690" i="1" s="1"/>
  <c r="L690" i="1" s="1"/>
  <c r="M690" i="1" s="1"/>
  <c r="G690" i="1"/>
  <c r="H690" i="1" s="1"/>
  <c r="I2524" i="1" l="1"/>
  <c r="F691" i="1"/>
  <c r="N690" i="1"/>
  <c r="P690" i="1" s="1"/>
  <c r="B690" i="1" s="1"/>
  <c r="A692" i="1"/>
  <c r="D692" i="1" s="1"/>
  <c r="E691" i="1"/>
  <c r="F692" i="1" s="1"/>
  <c r="O691" i="1"/>
  <c r="G691" i="1"/>
  <c r="U691" i="1"/>
  <c r="V690" i="1"/>
  <c r="T691" i="1"/>
  <c r="Q690" i="1"/>
  <c r="C691" i="1" s="1"/>
  <c r="J691" i="1"/>
  <c r="K691" i="1" s="1"/>
  <c r="L691" i="1" s="1"/>
  <c r="M691" i="1" s="1"/>
  <c r="H691" i="1" l="1"/>
  <c r="N691" i="1" s="1"/>
  <c r="P691" i="1" s="1"/>
  <c r="B691" i="1" s="1"/>
  <c r="I2525" i="1"/>
  <c r="V691" i="1"/>
  <c r="T692" i="1"/>
  <c r="U692" i="1"/>
  <c r="G692" i="1"/>
  <c r="H692" i="1" s="1"/>
  <c r="J692" i="1"/>
  <c r="K692" i="1" s="1"/>
  <c r="L692" i="1" s="1"/>
  <c r="M692" i="1" s="1"/>
  <c r="Q691" i="1"/>
  <c r="C692" i="1" s="1"/>
  <c r="O692" i="1"/>
  <c r="A693" i="1"/>
  <c r="D693" i="1" s="1"/>
  <c r="E692" i="1"/>
  <c r="I2526" i="1" l="1"/>
  <c r="F693" i="1"/>
  <c r="N692" i="1"/>
  <c r="P692" i="1" s="1"/>
  <c r="B692" i="1" s="1"/>
  <c r="A694" i="1"/>
  <c r="D694" i="1" s="1"/>
  <c r="O693" i="1"/>
  <c r="E693" i="1"/>
  <c r="V692" i="1"/>
  <c r="U693" i="1"/>
  <c r="J693" i="1"/>
  <c r="K693" i="1" s="1"/>
  <c r="L693" i="1" s="1"/>
  <c r="M693" i="1" s="1"/>
  <c r="G693" i="1"/>
  <c r="T693" i="1"/>
  <c r="Q692" i="1"/>
  <c r="C693" i="1" s="1"/>
  <c r="F694" i="1" l="1"/>
  <c r="H693" i="1"/>
  <c r="N693" i="1" s="1"/>
  <c r="P693" i="1" s="1"/>
  <c r="B693" i="1" s="1"/>
  <c r="I2527" i="1"/>
  <c r="V693" i="1"/>
  <c r="J694" i="1"/>
  <c r="K694" i="1" s="1"/>
  <c r="L694" i="1" s="1"/>
  <c r="M694" i="1" s="1"/>
  <c r="G694" i="1"/>
  <c r="Q693" i="1"/>
  <c r="C694" i="1" s="1"/>
  <c r="U694" i="1"/>
  <c r="T694" i="1"/>
  <c r="A695" i="1"/>
  <c r="D695" i="1" s="1"/>
  <c r="O694" i="1"/>
  <c r="E694" i="1"/>
  <c r="H694" i="1" l="1"/>
  <c r="N694" i="1" s="1"/>
  <c r="P694" i="1" s="1"/>
  <c r="B694" i="1" s="1"/>
  <c r="I2528" i="1"/>
  <c r="F695" i="1"/>
  <c r="G695" i="1"/>
  <c r="V694" i="1"/>
  <c r="J695" i="1"/>
  <c r="K695" i="1" s="1"/>
  <c r="L695" i="1" s="1"/>
  <c r="M695" i="1" s="1"/>
  <c r="U695" i="1"/>
  <c r="Q694" i="1"/>
  <c r="C695" i="1" s="1"/>
  <c r="T695" i="1"/>
  <c r="O695" i="1"/>
  <c r="A696" i="1"/>
  <c r="D696" i="1" s="1"/>
  <c r="E695" i="1"/>
  <c r="F696" i="1" s="1"/>
  <c r="I2529" i="1" l="1"/>
  <c r="H695" i="1"/>
  <c r="N695" i="1" s="1"/>
  <c r="P695" i="1" s="1"/>
  <c r="B695" i="1" s="1"/>
  <c r="O696" i="1"/>
  <c r="E696" i="1"/>
  <c r="A697" i="1"/>
  <c r="D697" i="1" s="1"/>
  <c r="Q695" i="1"/>
  <c r="C696" i="1" s="1"/>
  <c r="J696" i="1"/>
  <c r="K696" i="1" s="1"/>
  <c r="L696" i="1" s="1"/>
  <c r="M696" i="1" s="1"/>
  <c r="V695" i="1"/>
  <c r="G696" i="1"/>
  <c r="H696" i="1" s="1"/>
  <c r="U696" i="1"/>
  <c r="T696" i="1"/>
  <c r="F697" i="1" l="1"/>
  <c r="I2530" i="1"/>
  <c r="E697" i="1"/>
  <c r="F698" i="1" s="1"/>
  <c r="A698" i="1"/>
  <c r="D698" i="1" s="1"/>
  <c r="O697" i="1"/>
  <c r="N696" i="1"/>
  <c r="P696" i="1" s="1"/>
  <c r="B696" i="1" s="1"/>
  <c r="Q696" i="1"/>
  <c r="C697" i="1" s="1"/>
  <c r="U697" i="1"/>
  <c r="V696" i="1"/>
  <c r="T697" i="1"/>
  <c r="G697" i="1"/>
  <c r="J697" i="1"/>
  <c r="K697" i="1" s="1"/>
  <c r="L697" i="1" s="1"/>
  <c r="M697" i="1" s="1"/>
  <c r="I2531" i="1" l="1"/>
  <c r="H697" i="1"/>
  <c r="N697" i="1" s="1"/>
  <c r="P697" i="1" s="1"/>
  <c r="B697" i="1" s="1"/>
  <c r="Q697" i="1"/>
  <c r="C698" i="1" s="1"/>
  <c r="U698" i="1"/>
  <c r="T698" i="1"/>
  <c r="J698" i="1"/>
  <c r="K698" i="1" s="1"/>
  <c r="L698" i="1" s="1"/>
  <c r="M698" i="1" s="1"/>
  <c r="G698" i="1"/>
  <c r="H698" i="1" s="1"/>
  <c r="V697" i="1"/>
  <c r="O698" i="1"/>
  <c r="A699" i="1"/>
  <c r="D699" i="1" s="1"/>
  <c r="E698" i="1"/>
  <c r="F699" i="1" l="1"/>
  <c r="I2532" i="1"/>
  <c r="T699" i="1"/>
  <c r="V698" i="1"/>
  <c r="G699" i="1"/>
  <c r="U699" i="1"/>
  <c r="J699" i="1"/>
  <c r="K699" i="1" s="1"/>
  <c r="L699" i="1" s="1"/>
  <c r="M699" i="1" s="1"/>
  <c r="Q698" i="1"/>
  <c r="C699" i="1" s="1"/>
  <c r="N698" i="1"/>
  <c r="P698" i="1" s="1"/>
  <c r="B698" i="1" s="1"/>
  <c r="E699" i="1"/>
  <c r="F700" i="1" s="1"/>
  <c r="O699" i="1"/>
  <c r="A700" i="1"/>
  <c r="D700" i="1" s="1"/>
  <c r="H699" i="1" l="1"/>
  <c r="N699" i="1" s="1"/>
  <c r="P699" i="1" s="1"/>
  <c r="B699" i="1" s="1"/>
  <c r="I2533" i="1"/>
  <c r="T700" i="1"/>
  <c r="Q699" i="1"/>
  <c r="C700" i="1" s="1"/>
  <c r="G700" i="1"/>
  <c r="H700" i="1" s="1"/>
  <c r="V699" i="1"/>
  <c r="J700" i="1"/>
  <c r="K700" i="1" s="1"/>
  <c r="L700" i="1" s="1"/>
  <c r="M700" i="1" s="1"/>
  <c r="U700" i="1"/>
  <c r="O700" i="1"/>
  <c r="E700" i="1"/>
  <c r="F701" i="1" s="1"/>
  <c r="A701" i="1"/>
  <c r="D701" i="1" s="1"/>
  <c r="I2534" i="1" l="1"/>
  <c r="N700" i="1"/>
  <c r="P700" i="1" s="1"/>
  <c r="B700" i="1" s="1"/>
  <c r="G701" i="1"/>
  <c r="H701" i="1" s="1"/>
  <c r="J701" i="1"/>
  <c r="K701" i="1" s="1"/>
  <c r="L701" i="1" s="1"/>
  <c r="M701" i="1" s="1"/>
  <c r="V700" i="1"/>
  <c r="T701" i="1"/>
  <c r="Q700" i="1"/>
  <c r="C701" i="1" s="1"/>
  <c r="U701" i="1"/>
  <c r="A702" i="1"/>
  <c r="D702" i="1" s="1"/>
  <c r="E701" i="1"/>
  <c r="O701" i="1"/>
  <c r="I2535" i="1" l="1"/>
  <c r="F702" i="1"/>
  <c r="V701" i="1"/>
  <c r="T702" i="1"/>
  <c r="G702" i="1"/>
  <c r="U702" i="1"/>
  <c r="Q701" i="1"/>
  <c r="C702" i="1" s="1"/>
  <c r="J702" i="1"/>
  <c r="K702" i="1" s="1"/>
  <c r="L702" i="1" s="1"/>
  <c r="M702" i="1" s="1"/>
  <c r="E702" i="1"/>
  <c r="A703" i="1"/>
  <c r="D703" i="1" s="1"/>
  <c r="O702" i="1"/>
  <c r="N701" i="1"/>
  <c r="P701" i="1" s="1"/>
  <c r="B701" i="1" s="1"/>
  <c r="H702" i="1" l="1"/>
  <c r="N702" i="1" s="1"/>
  <c r="P702" i="1" s="1"/>
  <c r="B702" i="1" s="1"/>
  <c r="F703" i="1"/>
  <c r="I2536" i="1"/>
  <c r="V702" i="1"/>
  <c r="J703" i="1"/>
  <c r="K703" i="1" s="1"/>
  <c r="L703" i="1" s="1"/>
  <c r="M703" i="1" s="1"/>
  <c r="G703" i="1"/>
  <c r="T703" i="1"/>
  <c r="Q702" i="1"/>
  <c r="C703" i="1" s="1"/>
  <c r="U703" i="1"/>
  <c r="A704" i="1"/>
  <c r="D704" i="1" s="1"/>
  <c r="E703" i="1"/>
  <c r="O703" i="1"/>
  <c r="F704" i="1" l="1"/>
  <c r="H703" i="1"/>
  <c r="N703" i="1" s="1"/>
  <c r="P703" i="1" s="1"/>
  <c r="B703" i="1" s="1"/>
  <c r="I2537" i="1"/>
  <c r="G704" i="1"/>
  <c r="U704" i="1"/>
  <c r="T704" i="1"/>
  <c r="J704" i="1"/>
  <c r="K704" i="1" s="1"/>
  <c r="L704" i="1" s="1"/>
  <c r="M704" i="1" s="1"/>
  <c r="Q703" i="1"/>
  <c r="C704" i="1" s="1"/>
  <c r="V703" i="1"/>
  <c r="O704" i="1"/>
  <c r="E704" i="1"/>
  <c r="F705" i="1" s="1"/>
  <c r="A705" i="1"/>
  <c r="D705" i="1" s="1"/>
  <c r="H704" i="1" l="1"/>
  <c r="N704" i="1" s="1"/>
  <c r="P704" i="1" s="1"/>
  <c r="B704" i="1" s="1"/>
  <c r="I2538" i="1"/>
  <c r="O705" i="1"/>
  <c r="A706" i="1"/>
  <c r="D706" i="1" s="1"/>
  <c r="E705" i="1"/>
  <c r="F706" i="1" s="1"/>
  <c r="U705" i="1"/>
  <c r="J705" i="1"/>
  <c r="K705" i="1" s="1"/>
  <c r="L705" i="1" s="1"/>
  <c r="M705" i="1" s="1"/>
  <c r="T705" i="1"/>
  <c r="Q704" i="1"/>
  <c r="C705" i="1" s="1"/>
  <c r="V704" i="1"/>
  <c r="G705" i="1"/>
  <c r="H705" i="1" s="1"/>
  <c r="I2539" i="1" l="1"/>
  <c r="N705" i="1"/>
  <c r="P705" i="1" s="1"/>
  <c r="B705" i="1" s="1"/>
  <c r="O706" i="1"/>
  <c r="A707" i="1"/>
  <c r="D707" i="1" s="1"/>
  <c r="E706" i="1"/>
  <c r="T706" i="1"/>
  <c r="Q705" i="1"/>
  <c r="C706" i="1" s="1"/>
  <c r="J706" i="1"/>
  <c r="K706" i="1" s="1"/>
  <c r="L706" i="1" s="1"/>
  <c r="M706" i="1" s="1"/>
  <c r="V705" i="1"/>
  <c r="G706" i="1"/>
  <c r="H706" i="1" s="1"/>
  <c r="U706" i="1"/>
  <c r="F707" i="1" l="1"/>
  <c r="I2540" i="1"/>
  <c r="O707" i="1"/>
  <c r="A708" i="1"/>
  <c r="D708" i="1" s="1"/>
  <c r="E707" i="1"/>
  <c r="N706" i="1"/>
  <c r="P706" i="1" s="1"/>
  <c r="B706" i="1" s="1"/>
  <c r="U707" i="1"/>
  <c r="G707" i="1"/>
  <c r="T707" i="1"/>
  <c r="Q706" i="1"/>
  <c r="C707" i="1" s="1"/>
  <c r="V706" i="1"/>
  <c r="J707" i="1"/>
  <c r="K707" i="1" s="1"/>
  <c r="L707" i="1" s="1"/>
  <c r="M707" i="1" s="1"/>
  <c r="F708" i="1" l="1"/>
  <c r="I2541" i="1"/>
  <c r="H707" i="1"/>
  <c r="N707" i="1" s="1"/>
  <c r="P707" i="1" s="1"/>
  <c r="B707" i="1" s="1"/>
  <c r="O708" i="1"/>
  <c r="A709" i="1"/>
  <c r="D709" i="1" s="1"/>
  <c r="E708" i="1"/>
  <c r="F709" i="1" s="1"/>
  <c r="Q707" i="1"/>
  <c r="C708" i="1" s="1"/>
  <c r="U708" i="1"/>
  <c r="V707" i="1"/>
  <c r="T708" i="1"/>
  <c r="J708" i="1"/>
  <c r="K708" i="1" s="1"/>
  <c r="L708" i="1" s="1"/>
  <c r="M708" i="1" s="1"/>
  <c r="G708" i="1"/>
  <c r="I2542" i="1" l="1"/>
  <c r="H708" i="1"/>
  <c r="N708" i="1" s="1"/>
  <c r="P708" i="1" s="1"/>
  <c r="B708" i="1" s="1"/>
  <c r="O709" i="1"/>
  <c r="A710" i="1"/>
  <c r="D710" i="1" s="1"/>
  <c r="E709" i="1"/>
  <c r="F710" i="1" s="1"/>
  <c r="U709" i="1"/>
  <c r="V708" i="1"/>
  <c r="J709" i="1"/>
  <c r="K709" i="1" s="1"/>
  <c r="L709" i="1" s="1"/>
  <c r="M709" i="1" s="1"/>
  <c r="Q708" i="1"/>
  <c r="C709" i="1" s="1"/>
  <c r="T709" i="1"/>
  <c r="G709" i="1"/>
  <c r="H709" i="1" s="1"/>
  <c r="I2543" i="1" l="1"/>
  <c r="N709" i="1"/>
  <c r="P709" i="1" s="1"/>
  <c r="B709" i="1" s="1"/>
  <c r="A711" i="1"/>
  <c r="D711" i="1" s="1"/>
  <c r="E710" i="1"/>
  <c r="F711" i="1" s="1"/>
  <c r="O710" i="1"/>
  <c r="V709" i="1"/>
  <c r="G710" i="1"/>
  <c r="H710" i="1" s="1"/>
  <c r="Q709" i="1"/>
  <c r="C710" i="1" s="1"/>
  <c r="J710" i="1"/>
  <c r="K710" i="1" s="1"/>
  <c r="L710" i="1" s="1"/>
  <c r="M710" i="1" s="1"/>
  <c r="U710" i="1"/>
  <c r="T710" i="1"/>
  <c r="I2544" i="1" l="1"/>
  <c r="A712" i="1"/>
  <c r="D712" i="1" s="1"/>
  <c r="E711" i="1"/>
  <c r="O711" i="1"/>
  <c r="Q710" i="1"/>
  <c r="C711" i="1" s="1"/>
  <c r="J711" i="1"/>
  <c r="K711" i="1" s="1"/>
  <c r="L711" i="1" s="1"/>
  <c r="M711" i="1" s="1"/>
  <c r="T711" i="1"/>
  <c r="U711" i="1"/>
  <c r="G711" i="1"/>
  <c r="H711" i="1" s="1"/>
  <c r="N710" i="1"/>
  <c r="P710" i="1" s="1"/>
  <c r="B710" i="1" s="1"/>
  <c r="I2545" i="1" l="1"/>
  <c r="F712" i="1"/>
  <c r="V710" i="1"/>
  <c r="N711" i="1"/>
  <c r="P711" i="1" s="1"/>
  <c r="B711" i="1" s="1"/>
  <c r="O712" i="1"/>
  <c r="E712" i="1"/>
  <c r="A713" i="1"/>
  <c r="D713" i="1" s="1"/>
  <c r="G712" i="1"/>
  <c r="Q711" i="1"/>
  <c r="C712" i="1" s="1"/>
  <c r="J712" i="1"/>
  <c r="K712" i="1" s="1"/>
  <c r="L712" i="1" s="1"/>
  <c r="M712" i="1" s="1"/>
  <c r="V711" i="1"/>
  <c r="U712" i="1"/>
  <c r="T712" i="1"/>
  <c r="F713" i="1" l="1"/>
  <c r="I2546" i="1"/>
  <c r="H712" i="1"/>
  <c r="N712" i="1" s="1"/>
  <c r="P712" i="1" s="1"/>
  <c r="B712" i="1" s="1"/>
  <c r="A714" i="1"/>
  <c r="D714" i="1" s="1"/>
  <c r="E713" i="1"/>
  <c r="F714" i="1" s="1"/>
  <c r="O713" i="1"/>
  <c r="V712" i="1"/>
  <c r="G713" i="1"/>
  <c r="J713" i="1"/>
  <c r="K713" i="1" s="1"/>
  <c r="L713" i="1" s="1"/>
  <c r="M713" i="1" s="1"/>
  <c r="T713" i="1"/>
  <c r="U713" i="1"/>
  <c r="Q712" i="1"/>
  <c r="C713" i="1" s="1"/>
  <c r="H713" i="1" l="1"/>
  <c r="N713" i="1" s="1"/>
  <c r="P713" i="1" s="1"/>
  <c r="B713" i="1" s="1"/>
  <c r="I2547" i="1"/>
  <c r="G714" i="1"/>
  <c r="H714" i="1" s="1"/>
  <c r="J714" i="1"/>
  <c r="K714" i="1" s="1"/>
  <c r="L714" i="1" s="1"/>
  <c r="M714" i="1" s="1"/>
  <c r="Q713" i="1"/>
  <c r="C714" i="1" s="1"/>
  <c r="U714" i="1"/>
  <c r="V713" i="1"/>
  <c r="T714" i="1"/>
  <c r="O714" i="1"/>
  <c r="E714" i="1"/>
  <c r="F715" i="1" s="1"/>
  <c r="A715" i="1"/>
  <c r="D715" i="1" s="1"/>
  <c r="I2548" i="1" l="1"/>
  <c r="E715" i="1"/>
  <c r="F716" i="1" s="1"/>
  <c r="A716" i="1"/>
  <c r="D716" i="1" s="1"/>
  <c r="O715" i="1"/>
  <c r="V714" i="1"/>
  <c r="T715" i="1"/>
  <c r="J715" i="1"/>
  <c r="K715" i="1" s="1"/>
  <c r="L715" i="1" s="1"/>
  <c r="M715" i="1" s="1"/>
  <c r="G715" i="1"/>
  <c r="H715" i="1" s="1"/>
  <c r="Q714" i="1"/>
  <c r="C715" i="1" s="1"/>
  <c r="U715" i="1"/>
  <c r="N714" i="1"/>
  <c r="P714" i="1" s="1"/>
  <c r="B714" i="1" s="1"/>
  <c r="I2549" i="1" l="1"/>
  <c r="V715" i="1"/>
  <c r="Q715" i="1"/>
  <c r="C716" i="1" s="1"/>
  <c r="T716" i="1"/>
  <c r="U716" i="1"/>
  <c r="G716" i="1"/>
  <c r="H716" i="1" s="1"/>
  <c r="J716" i="1"/>
  <c r="K716" i="1" s="1"/>
  <c r="L716" i="1" s="1"/>
  <c r="M716" i="1" s="1"/>
  <c r="E716" i="1"/>
  <c r="F717" i="1" s="1"/>
  <c r="O716" i="1"/>
  <c r="A717" i="1"/>
  <c r="D717" i="1" s="1"/>
  <c r="N715" i="1"/>
  <c r="P715" i="1" s="1"/>
  <c r="B715" i="1" s="1"/>
  <c r="I2550" i="1" l="1"/>
  <c r="N716" i="1"/>
  <c r="P716" i="1" s="1"/>
  <c r="B716" i="1" s="1"/>
  <c r="Q716" i="1"/>
  <c r="C717" i="1" s="1"/>
  <c r="G717" i="1"/>
  <c r="H717" i="1" s="1"/>
  <c r="T717" i="1"/>
  <c r="J717" i="1"/>
  <c r="K717" i="1" s="1"/>
  <c r="L717" i="1" s="1"/>
  <c r="M717" i="1" s="1"/>
  <c r="U717" i="1"/>
  <c r="V716" i="1"/>
  <c r="A718" i="1"/>
  <c r="D718" i="1" s="1"/>
  <c r="E717" i="1"/>
  <c r="O717" i="1"/>
  <c r="F718" i="1" l="1"/>
  <c r="I2551" i="1"/>
  <c r="U718" i="1"/>
  <c r="V717" i="1"/>
  <c r="G718" i="1"/>
  <c r="J718" i="1"/>
  <c r="K718" i="1" s="1"/>
  <c r="L718" i="1" s="1"/>
  <c r="M718" i="1" s="1"/>
  <c r="Q717" i="1"/>
  <c r="C718" i="1" s="1"/>
  <c r="T718" i="1"/>
  <c r="N717" i="1"/>
  <c r="P717" i="1" s="1"/>
  <c r="B717" i="1" s="1"/>
  <c r="O718" i="1"/>
  <c r="A719" i="1"/>
  <c r="D719" i="1" s="1"/>
  <c r="E718" i="1"/>
  <c r="F719" i="1" l="1"/>
  <c r="H718" i="1"/>
  <c r="N718" i="1" s="1"/>
  <c r="P718" i="1" s="1"/>
  <c r="B718" i="1" s="1"/>
  <c r="I2552" i="1"/>
  <c r="V718" i="1"/>
  <c r="U719" i="1"/>
  <c r="T719" i="1"/>
  <c r="Q718" i="1"/>
  <c r="C719" i="1" s="1"/>
  <c r="J719" i="1"/>
  <c r="K719" i="1" s="1"/>
  <c r="L719" i="1" s="1"/>
  <c r="M719" i="1" s="1"/>
  <c r="G719" i="1"/>
  <c r="O719" i="1"/>
  <c r="E719" i="1"/>
  <c r="F720" i="1" s="1"/>
  <c r="A720" i="1"/>
  <c r="D720" i="1" s="1"/>
  <c r="H719" i="1" l="1"/>
  <c r="N719" i="1" s="1"/>
  <c r="P719" i="1" s="1"/>
  <c r="B719" i="1" s="1"/>
  <c r="I2553" i="1"/>
  <c r="O720" i="1"/>
  <c r="A721" i="1"/>
  <c r="D721" i="1" s="1"/>
  <c r="E720" i="1"/>
  <c r="F721" i="1" s="1"/>
  <c r="T720" i="1"/>
  <c r="V719" i="1"/>
  <c r="J720" i="1"/>
  <c r="K720" i="1" s="1"/>
  <c r="L720" i="1" s="1"/>
  <c r="M720" i="1" s="1"/>
  <c r="U720" i="1"/>
  <c r="Q719" i="1"/>
  <c r="C720" i="1" s="1"/>
  <c r="G720" i="1"/>
  <c r="H720" i="1" s="1"/>
  <c r="I2554" i="1" l="1"/>
  <c r="E721" i="1"/>
  <c r="F722" i="1" s="1"/>
  <c r="O721" i="1"/>
  <c r="A722" i="1"/>
  <c r="D722" i="1" s="1"/>
  <c r="Q720" i="1"/>
  <c r="C721" i="1" s="1"/>
  <c r="G721" i="1"/>
  <c r="H721" i="1" s="1"/>
  <c r="U721" i="1"/>
  <c r="V720" i="1"/>
  <c r="J721" i="1"/>
  <c r="K721" i="1" s="1"/>
  <c r="L721" i="1" s="1"/>
  <c r="M721" i="1" s="1"/>
  <c r="T721" i="1"/>
  <c r="N720" i="1"/>
  <c r="P720" i="1" s="1"/>
  <c r="B720" i="1" s="1"/>
  <c r="I2555" i="1" l="1"/>
  <c r="N721" i="1"/>
  <c r="P721" i="1" s="1"/>
  <c r="B721" i="1" s="1"/>
  <c r="A723" i="1"/>
  <c r="D723" i="1" s="1"/>
  <c r="E722" i="1"/>
  <c r="F723" i="1" s="1"/>
  <c r="O722" i="1"/>
  <c r="G722" i="1"/>
  <c r="H722" i="1" s="1"/>
  <c r="Q721" i="1"/>
  <c r="C722" i="1" s="1"/>
  <c r="U722" i="1"/>
  <c r="V721" i="1"/>
  <c r="J722" i="1"/>
  <c r="K722" i="1" s="1"/>
  <c r="L722" i="1" s="1"/>
  <c r="M722" i="1" s="1"/>
  <c r="T722" i="1"/>
  <c r="I2556" i="1" l="1"/>
  <c r="J723" i="1"/>
  <c r="K723" i="1" s="1"/>
  <c r="L723" i="1" s="1"/>
  <c r="M723" i="1" s="1"/>
  <c r="U723" i="1"/>
  <c r="V722" i="1"/>
  <c r="Q722" i="1"/>
  <c r="C723" i="1" s="1"/>
  <c r="T723" i="1"/>
  <c r="G723" i="1"/>
  <c r="H723" i="1" s="1"/>
  <c r="A724" i="1"/>
  <c r="D724" i="1" s="1"/>
  <c r="O723" i="1"/>
  <c r="E723" i="1"/>
  <c r="N722" i="1"/>
  <c r="P722" i="1" s="1"/>
  <c r="B722" i="1" s="1"/>
  <c r="I2557" i="1" l="1"/>
  <c r="F724" i="1"/>
  <c r="N723" i="1"/>
  <c r="P723" i="1" s="1"/>
  <c r="B723" i="1" s="1"/>
  <c r="G724" i="1"/>
  <c r="Q723" i="1"/>
  <c r="C724" i="1" s="1"/>
  <c r="T724" i="1"/>
  <c r="U724" i="1"/>
  <c r="V723" i="1"/>
  <c r="J724" i="1"/>
  <c r="K724" i="1" s="1"/>
  <c r="L724" i="1" s="1"/>
  <c r="M724" i="1" s="1"/>
  <c r="A725" i="1"/>
  <c r="D725" i="1" s="1"/>
  <c r="E724" i="1"/>
  <c r="O724" i="1"/>
  <c r="F725" i="1" l="1"/>
  <c r="I2558" i="1"/>
  <c r="H724" i="1"/>
  <c r="N724" i="1" s="1"/>
  <c r="P724" i="1" s="1"/>
  <c r="B724" i="1" s="1"/>
  <c r="Q724" i="1"/>
  <c r="C725" i="1" s="1"/>
  <c r="V724" i="1"/>
  <c r="G725" i="1"/>
  <c r="J725" i="1"/>
  <c r="K725" i="1" s="1"/>
  <c r="L725" i="1" s="1"/>
  <c r="M725" i="1" s="1"/>
  <c r="T725" i="1"/>
  <c r="U725" i="1"/>
  <c r="A726" i="1"/>
  <c r="D726" i="1" s="1"/>
  <c r="E725" i="1"/>
  <c r="F726" i="1" s="1"/>
  <c r="O725" i="1"/>
  <c r="H725" i="1" l="1"/>
  <c r="N725" i="1" s="1"/>
  <c r="P725" i="1" s="1"/>
  <c r="B725" i="1" s="1"/>
  <c r="I2559" i="1"/>
  <c r="J726" i="1"/>
  <c r="K726" i="1" s="1"/>
  <c r="L726" i="1" s="1"/>
  <c r="M726" i="1" s="1"/>
  <c r="V725" i="1"/>
  <c r="T726" i="1"/>
  <c r="G726" i="1"/>
  <c r="H726" i="1" s="1"/>
  <c r="U726" i="1"/>
  <c r="Q725" i="1"/>
  <c r="C726" i="1" s="1"/>
  <c r="E726" i="1"/>
  <c r="F727" i="1" s="1"/>
  <c r="A727" i="1"/>
  <c r="D727" i="1" s="1"/>
  <c r="O726" i="1"/>
  <c r="I2560" i="1" l="1"/>
  <c r="G727" i="1"/>
  <c r="H727" i="1" s="1"/>
  <c r="Q726" i="1"/>
  <c r="C727" i="1" s="1"/>
  <c r="J727" i="1"/>
  <c r="K727" i="1" s="1"/>
  <c r="L727" i="1" s="1"/>
  <c r="M727" i="1" s="1"/>
  <c r="U727" i="1"/>
  <c r="T727" i="1"/>
  <c r="V726" i="1"/>
  <c r="O727" i="1"/>
  <c r="E727" i="1"/>
  <c r="F728" i="1" s="1"/>
  <c r="A728" i="1"/>
  <c r="D728" i="1" s="1"/>
  <c r="N726" i="1"/>
  <c r="P726" i="1" s="1"/>
  <c r="B726" i="1" s="1"/>
  <c r="I2561" i="1" l="1"/>
  <c r="E728" i="1"/>
  <c r="A729" i="1"/>
  <c r="D729" i="1" s="1"/>
  <c r="O728" i="1"/>
  <c r="V727" i="1"/>
  <c r="G728" i="1"/>
  <c r="H728" i="1" s="1"/>
  <c r="J728" i="1"/>
  <c r="K728" i="1" s="1"/>
  <c r="L728" i="1" s="1"/>
  <c r="M728" i="1" s="1"/>
  <c r="Q727" i="1"/>
  <c r="C728" i="1" s="1"/>
  <c r="T728" i="1"/>
  <c r="U728" i="1"/>
  <c r="N727" i="1"/>
  <c r="P727" i="1" s="1"/>
  <c r="B727" i="1" s="1"/>
  <c r="I2562" i="1" l="1"/>
  <c r="F729" i="1"/>
  <c r="N728" i="1"/>
  <c r="P728" i="1" s="1"/>
  <c r="B728" i="1" s="1"/>
  <c r="J729" i="1"/>
  <c r="K729" i="1" s="1"/>
  <c r="L729" i="1" s="1"/>
  <c r="M729" i="1" s="1"/>
  <c r="G729" i="1"/>
  <c r="T729" i="1"/>
  <c r="Q728" i="1"/>
  <c r="C729" i="1" s="1"/>
  <c r="V728" i="1"/>
  <c r="U729" i="1"/>
  <c r="E729" i="1"/>
  <c r="O729" i="1"/>
  <c r="A730" i="1"/>
  <c r="D730" i="1" s="1"/>
  <c r="H729" i="1" l="1"/>
  <c r="N729" i="1" s="1"/>
  <c r="P729" i="1" s="1"/>
  <c r="B729" i="1" s="1"/>
  <c r="I2563" i="1"/>
  <c r="F730" i="1"/>
  <c r="J730" i="1"/>
  <c r="K730" i="1" s="1"/>
  <c r="L730" i="1" s="1"/>
  <c r="M730" i="1" s="1"/>
  <c r="V729" i="1"/>
  <c r="G730" i="1"/>
  <c r="Q729" i="1"/>
  <c r="C730" i="1" s="1"/>
  <c r="U730" i="1"/>
  <c r="T730" i="1"/>
  <c r="A731" i="1"/>
  <c r="D731" i="1" s="1"/>
  <c r="E730" i="1"/>
  <c r="O730" i="1"/>
  <c r="H730" i="1" l="1"/>
  <c r="N730" i="1" s="1"/>
  <c r="P730" i="1" s="1"/>
  <c r="B730" i="1" s="1"/>
  <c r="F731" i="1"/>
  <c r="I2564" i="1"/>
  <c r="V730" i="1"/>
  <c r="T731" i="1"/>
  <c r="G731" i="1"/>
  <c r="Q730" i="1"/>
  <c r="C731" i="1" s="1"/>
  <c r="J731" i="1"/>
  <c r="K731" i="1" s="1"/>
  <c r="L731" i="1" s="1"/>
  <c r="M731" i="1" s="1"/>
  <c r="U731" i="1"/>
  <c r="A732" i="1"/>
  <c r="D732" i="1" s="1"/>
  <c r="E731" i="1"/>
  <c r="F732" i="1" s="1"/>
  <c r="O731" i="1"/>
  <c r="H731" i="1" l="1"/>
  <c r="N731" i="1" s="1"/>
  <c r="P731" i="1" s="1"/>
  <c r="B731" i="1" s="1"/>
  <c r="I2565" i="1"/>
  <c r="Q731" i="1"/>
  <c r="C732" i="1" s="1"/>
  <c r="U732" i="1"/>
  <c r="T732" i="1"/>
  <c r="G732" i="1"/>
  <c r="H732" i="1" s="1"/>
  <c r="V731" i="1"/>
  <c r="J732" i="1"/>
  <c r="K732" i="1" s="1"/>
  <c r="L732" i="1" s="1"/>
  <c r="M732" i="1" s="1"/>
  <c r="E732" i="1"/>
  <c r="F733" i="1" s="1"/>
  <c r="A733" i="1"/>
  <c r="D733" i="1" s="1"/>
  <c r="O732" i="1"/>
  <c r="I2566" i="1" l="1"/>
  <c r="N732" i="1"/>
  <c r="P732" i="1" s="1"/>
  <c r="B732" i="1" s="1"/>
  <c r="V732" i="1"/>
  <c r="Q732" i="1"/>
  <c r="C733" i="1" s="1"/>
  <c r="J733" i="1"/>
  <c r="K733" i="1" s="1"/>
  <c r="L733" i="1" s="1"/>
  <c r="M733" i="1" s="1"/>
  <c r="G733" i="1"/>
  <c r="H733" i="1" s="1"/>
  <c r="U733" i="1"/>
  <c r="T733" i="1"/>
  <c r="E733" i="1"/>
  <c r="F734" i="1" s="1"/>
  <c r="A734" i="1"/>
  <c r="D734" i="1" s="1"/>
  <c r="O733" i="1"/>
  <c r="I2567" i="1" l="1"/>
  <c r="N733" i="1"/>
  <c r="P733" i="1" s="1"/>
  <c r="B733" i="1" s="1"/>
  <c r="J734" i="1"/>
  <c r="K734" i="1" s="1"/>
  <c r="L734" i="1" s="1"/>
  <c r="M734" i="1" s="1"/>
  <c r="G734" i="1"/>
  <c r="H734" i="1" s="1"/>
  <c r="U734" i="1"/>
  <c r="Q733" i="1"/>
  <c r="C734" i="1" s="1"/>
  <c r="V733" i="1"/>
  <c r="T734" i="1"/>
  <c r="O734" i="1"/>
  <c r="A735" i="1"/>
  <c r="D735" i="1" s="1"/>
  <c r="E734" i="1"/>
  <c r="I2568" i="1" l="1"/>
  <c r="F735" i="1"/>
  <c r="O735" i="1"/>
  <c r="A736" i="1"/>
  <c r="D736" i="1" s="1"/>
  <c r="E735" i="1"/>
  <c r="F736" i="1" s="1"/>
  <c r="N734" i="1"/>
  <c r="P734" i="1" s="1"/>
  <c r="B734" i="1" s="1"/>
  <c r="G735" i="1"/>
  <c r="Q734" i="1"/>
  <c r="C735" i="1" s="1"/>
  <c r="J735" i="1"/>
  <c r="K735" i="1" s="1"/>
  <c r="L735" i="1" s="1"/>
  <c r="M735" i="1" s="1"/>
  <c r="U735" i="1"/>
  <c r="T735" i="1"/>
  <c r="V734" i="1"/>
  <c r="H735" i="1" l="1"/>
  <c r="N735" i="1" s="1"/>
  <c r="P735" i="1" s="1"/>
  <c r="B735" i="1" s="1"/>
  <c r="I2569" i="1"/>
  <c r="E736" i="1"/>
  <c r="O736" i="1"/>
  <c r="A737" i="1"/>
  <c r="D737" i="1" s="1"/>
  <c r="U736" i="1"/>
  <c r="V735" i="1"/>
  <c r="Q735" i="1"/>
  <c r="C736" i="1" s="1"/>
  <c r="T736" i="1"/>
  <c r="G736" i="1"/>
  <c r="H736" i="1" s="1"/>
  <c r="J736" i="1"/>
  <c r="K736" i="1" s="1"/>
  <c r="L736" i="1" s="1"/>
  <c r="M736" i="1" s="1"/>
  <c r="I2570" i="1" l="1"/>
  <c r="F737" i="1"/>
  <c r="O737" i="1"/>
  <c r="A738" i="1"/>
  <c r="D738" i="1" s="1"/>
  <c r="E737" i="1"/>
  <c r="F738" i="1" s="1"/>
  <c r="N736" i="1"/>
  <c r="P736" i="1" s="1"/>
  <c r="B736" i="1" s="1"/>
  <c r="Q736" i="1"/>
  <c r="C737" i="1" s="1"/>
  <c r="J737" i="1"/>
  <c r="K737" i="1" s="1"/>
  <c r="L737" i="1" s="1"/>
  <c r="M737" i="1" s="1"/>
  <c r="G737" i="1"/>
  <c r="V736" i="1"/>
  <c r="U737" i="1"/>
  <c r="T737" i="1"/>
  <c r="H737" i="1" l="1"/>
  <c r="N737" i="1" s="1"/>
  <c r="P737" i="1" s="1"/>
  <c r="B737" i="1" s="1"/>
  <c r="I2571" i="1"/>
  <c r="O738" i="1"/>
  <c r="E738" i="1"/>
  <c r="A739" i="1"/>
  <c r="D739" i="1" s="1"/>
  <c r="U738" i="1"/>
  <c r="J738" i="1"/>
  <c r="K738" i="1" s="1"/>
  <c r="L738" i="1" s="1"/>
  <c r="M738" i="1" s="1"/>
  <c r="T738" i="1"/>
  <c r="Q737" i="1"/>
  <c r="C738" i="1" s="1"/>
  <c r="V737" i="1"/>
  <c r="G738" i="1"/>
  <c r="H738" i="1" s="1"/>
  <c r="F739" i="1" l="1"/>
  <c r="I2572" i="1"/>
  <c r="N738" i="1"/>
  <c r="P738" i="1" s="1"/>
  <c r="B738" i="1" s="1"/>
  <c r="A740" i="1"/>
  <c r="D740" i="1" s="1"/>
  <c r="O739" i="1"/>
  <c r="E739" i="1"/>
  <c r="F740" i="1" s="1"/>
  <c r="T739" i="1"/>
  <c r="G739" i="1"/>
  <c r="J739" i="1"/>
  <c r="K739" i="1" s="1"/>
  <c r="L739" i="1" s="1"/>
  <c r="M739" i="1" s="1"/>
  <c r="Q738" i="1"/>
  <c r="C739" i="1" s="1"/>
  <c r="V738" i="1"/>
  <c r="U739" i="1"/>
  <c r="H739" i="1" l="1"/>
  <c r="N739" i="1" s="1"/>
  <c r="P739" i="1" s="1"/>
  <c r="B739" i="1" s="1"/>
  <c r="I2573" i="1"/>
  <c r="V739" i="1"/>
  <c r="Q739" i="1"/>
  <c r="C740" i="1" s="1"/>
  <c r="J740" i="1"/>
  <c r="K740" i="1" s="1"/>
  <c r="L740" i="1" s="1"/>
  <c r="M740" i="1" s="1"/>
  <c r="G740" i="1"/>
  <c r="H740" i="1" s="1"/>
  <c r="U740" i="1"/>
  <c r="T740" i="1"/>
  <c r="E740" i="1"/>
  <c r="A741" i="1"/>
  <c r="D741" i="1" s="1"/>
  <c r="O740" i="1"/>
  <c r="I2574" i="1" l="1"/>
  <c r="F741" i="1"/>
  <c r="N740" i="1"/>
  <c r="P740" i="1" s="1"/>
  <c r="B740" i="1" s="1"/>
  <c r="O741" i="1"/>
  <c r="E741" i="1"/>
  <c r="F742" i="1" s="1"/>
  <c r="A742" i="1"/>
  <c r="D742" i="1" s="1"/>
  <c r="U741" i="1"/>
  <c r="Q740" i="1"/>
  <c r="C741" i="1" s="1"/>
  <c r="G741" i="1"/>
  <c r="V740" i="1"/>
  <c r="J741" i="1"/>
  <c r="K741" i="1" s="1"/>
  <c r="L741" i="1" s="1"/>
  <c r="M741" i="1" s="1"/>
  <c r="T741" i="1"/>
  <c r="H741" i="1" l="1"/>
  <c r="N741" i="1" s="1"/>
  <c r="P741" i="1" s="1"/>
  <c r="B741" i="1" s="1"/>
  <c r="I2575" i="1"/>
  <c r="A743" i="1"/>
  <c r="D743" i="1" s="1"/>
  <c r="E742" i="1"/>
  <c r="O742" i="1"/>
  <c r="U742" i="1"/>
  <c r="J742" i="1"/>
  <c r="K742" i="1" s="1"/>
  <c r="L742" i="1" s="1"/>
  <c r="M742" i="1" s="1"/>
  <c r="T742" i="1"/>
  <c r="Q741" i="1"/>
  <c r="C742" i="1" s="1"/>
  <c r="G742" i="1"/>
  <c r="H742" i="1" s="1"/>
  <c r="V741" i="1"/>
  <c r="I2576" i="1" l="1"/>
  <c r="F743" i="1"/>
  <c r="N742" i="1"/>
  <c r="P742" i="1" s="1"/>
  <c r="Q742" i="1"/>
  <c r="C743" i="1" s="1"/>
  <c r="J743" i="1"/>
  <c r="K743" i="1" s="1"/>
  <c r="L743" i="1" s="1"/>
  <c r="M743" i="1" s="1"/>
  <c r="U743" i="1"/>
  <c r="T743" i="1"/>
  <c r="G743" i="1"/>
  <c r="O743" i="1"/>
  <c r="E743" i="1"/>
  <c r="F744" i="1" s="1"/>
  <c r="A744" i="1"/>
  <c r="D744" i="1" s="1"/>
  <c r="I2577" i="1" l="1"/>
  <c r="B742" i="1"/>
  <c r="V742" i="1"/>
  <c r="E744" i="1"/>
  <c r="O744" i="1"/>
  <c r="A745" i="1"/>
  <c r="D745" i="1" s="1"/>
  <c r="U744" i="1"/>
  <c r="Q743" i="1"/>
  <c r="C744" i="1" s="1"/>
  <c r="V743" i="1"/>
  <c r="T744" i="1"/>
  <c r="J744" i="1"/>
  <c r="K744" i="1" s="1"/>
  <c r="L744" i="1" s="1"/>
  <c r="M744" i="1" s="1"/>
  <c r="G744" i="1"/>
  <c r="H744" i="1" s="1"/>
  <c r="H743" i="1"/>
  <c r="N743" i="1" s="1"/>
  <c r="P743" i="1" s="1"/>
  <c r="B743" i="1" s="1"/>
  <c r="F745" i="1" l="1"/>
  <c r="I2578" i="1"/>
  <c r="A746" i="1"/>
  <c r="D746" i="1" s="1"/>
  <c r="E745" i="1"/>
  <c r="F746" i="1" s="1"/>
  <c r="O745" i="1"/>
  <c r="G745" i="1"/>
  <c r="Q744" i="1"/>
  <c r="C745" i="1" s="1"/>
  <c r="J745" i="1"/>
  <c r="K745" i="1" s="1"/>
  <c r="L745" i="1" s="1"/>
  <c r="M745" i="1" s="1"/>
  <c r="T745" i="1"/>
  <c r="V744" i="1"/>
  <c r="U745" i="1"/>
  <c r="N744" i="1"/>
  <c r="P744" i="1" s="1"/>
  <c r="B744" i="1" s="1"/>
  <c r="H745" i="1" l="1"/>
  <c r="N745" i="1" s="1"/>
  <c r="P745" i="1" s="1"/>
  <c r="B745" i="1" s="1"/>
  <c r="I2579" i="1"/>
  <c r="G746" i="1"/>
  <c r="H746" i="1" s="1"/>
  <c r="T746" i="1"/>
  <c r="V745" i="1"/>
  <c r="Q745" i="1"/>
  <c r="C746" i="1" s="1"/>
  <c r="J746" i="1"/>
  <c r="K746" i="1" s="1"/>
  <c r="L746" i="1" s="1"/>
  <c r="M746" i="1" s="1"/>
  <c r="U746" i="1"/>
  <c r="A747" i="1"/>
  <c r="D747" i="1" s="1"/>
  <c r="O746" i="1"/>
  <c r="E746" i="1"/>
  <c r="I2580" i="1" l="1"/>
  <c r="F747" i="1"/>
  <c r="N746" i="1"/>
  <c r="P746" i="1" s="1"/>
  <c r="B746" i="1" s="1"/>
  <c r="T747" i="1"/>
  <c r="G747" i="1"/>
  <c r="J747" i="1"/>
  <c r="K747" i="1" s="1"/>
  <c r="L747" i="1" s="1"/>
  <c r="M747" i="1" s="1"/>
  <c r="U747" i="1"/>
  <c r="V746" i="1"/>
  <c r="Q746" i="1"/>
  <c r="C747" i="1" s="1"/>
  <c r="E747" i="1"/>
  <c r="F748" i="1" s="1"/>
  <c r="A748" i="1"/>
  <c r="D748" i="1" s="1"/>
  <c r="O747" i="1"/>
  <c r="H747" i="1" l="1"/>
  <c r="N747" i="1" s="1"/>
  <c r="P747" i="1" s="1"/>
  <c r="B747" i="1" s="1"/>
  <c r="I2581" i="1"/>
  <c r="G748" i="1"/>
  <c r="H748" i="1" s="1"/>
  <c r="Q747" i="1"/>
  <c r="C748" i="1" s="1"/>
  <c r="U748" i="1"/>
  <c r="J748" i="1"/>
  <c r="K748" i="1" s="1"/>
  <c r="L748" i="1" s="1"/>
  <c r="M748" i="1" s="1"/>
  <c r="V747" i="1"/>
  <c r="T748" i="1"/>
  <c r="O748" i="1"/>
  <c r="A749" i="1"/>
  <c r="D749" i="1" s="1"/>
  <c r="E748" i="1"/>
  <c r="F749" i="1" s="1"/>
  <c r="I2582" i="1" l="1"/>
  <c r="E749" i="1"/>
  <c r="F750" i="1" s="1"/>
  <c r="A750" i="1"/>
  <c r="D750" i="1" s="1"/>
  <c r="O749" i="1"/>
  <c r="U749" i="1"/>
  <c r="Q748" i="1"/>
  <c r="C749" i="1" s="1"/>
  <c r="V748" i="1"/>
  <c r="G749" i="1"/>
  <c r="H749" i="1" s="1"/>
  <c r="J749" i="1"/>
  <c r="K749" i="1" s="1"/>
  <c r="L749" i="1" s="1"/>
  <c r="M749" i="1" s="1"/>
  <c r="T749" i="1"/>
  <c r="N748" i="1"/>
  <c r="P748" i="1" s="1"/>
  <c r="B748" i="1" s="1"/>
  <c r="I2583" i="1" l="1"/>
  <c r="J750" i="1"/>
  <c r="K750" i="1" s="1"/>
  <c r="L750" i="1" s="1"/>
  <c r="M750" i="1" s="1"/>
  <c r="Q749" i="1"/>
  <c r="C750" i="1" s="1"/>
  <c r="V749" i="1"/>
  <c r="T750" i="1"/>
  <c r="G750" i="1"/>
  <c r="H750" i="1" s="1"/>
  <c r="U750" i="1"/>
  <c r="A751" i="1"/>
  <c r="D751" i="1" s="1"/>
  <c r="O750" i="1"/>
  <c r="E750" i="1"/>
  <c r="N749" i="1"/>
  <c r="P749" i="1" s="1"/>
  <c r="B749" i="1" s="1"/>
  <c r="I2584" i="1" l="1"/>
  <c r="F751" i="1"/>
  <c r="O751" i="1"/>
  <c r="E751" i="1"/>
  <c r="A752" i="1"/>
  <c r="D752" i="1" s="1"/>
  <c r="N750" i="1"/>
  <c r="P750" i="1" s="1"/>
  <c r="B750" i="1" s="1"/>
  <c r="J751" i="1"/>
  <c r="K751" i="1" s="1"/>
  <c r="L751" i="1" s="1"/>
  <c r="M751" i="1" s="1"/>
  <c r="T751" i="1"/>
  <c r="Q750" i="1"/>
  <c r="C751" i="1" s="1"/>
  <c r="V750" i="1"/>
  <c r="U751" i="1"/>
  <c r="G751" i="1"/>
  <c r="F752" i="1" l="1"/>
  <c r="H751" i="1"/>
  <c r="N751" i="1" s="1"/>
  <c r="P751" i="1" s="1"/>
  <c r="B751" i="1" s="1"/>
  <c r="I2585" i="1"/>
  <c r="A753" i="1"/>
  <c r="D753" i="1" s="1"/>
  <c r="O752" i="1"/>
  <c r="E752" i="1"/>
  <c r="Q751" i="1"/>
  <c r="C752" i="1" s="1"/>
  <c r="V751" i="1"/>
  <c r="T752" i="1"/>
  <c r="G752" i="1"/>
  <c r="J752" i="1"/>
  <c r="K752" i="1" s="1"/>
  <c r="L752" i="1" s="1"/>
  <c r="M752" i="1" s="1"/>
  <c r="U752" i="1"/>
  <c r="I2586" i="1" l="1"/>
  <c r="F753" i="1"/>
  <c r="H752" i="1"/>
  <c r="N752" i="1" s="1"/>
  <c r="P752" i="1" s="1"/>
  <c r="B752" i="1" s="1"/>
  <c r="V752" i="1"/>
  <c r="U753" i="1"/>
  <c r="Q752" i="1"/>
  <c r="C753" i="1" s="1"/>
  <c r="J753" i="1"/>
  <c r="K753" i="1" s="1"/>
  <c r="L753" i="1" s="1"/>
  <c r="M753" i="1" s="1"/>
  <c r="T753" i="1"/>
  <c r="G753" i="1"/>
  <c r="E753" i="1"/>
  <c r="F754" i="1" s="1"/>
  <c r="A754" i="1"/>
  <c r="D754" i="1" s="1"/>
  <c r="O753" i="1"/>
  <c r="H753" i="1" l="1"/>
  <c r="N753" i="1" s="1"/>
  <c r="P753" i="1" s="1"/>
  <c r="B753" i="1" s="1"/>
  <c r="I2587" i="1"/>
  <c r="T754" i="1"/>
  <c r="V753" i="1"/>
  <c r="U754" i="1"/>
  <c r="Q753" i="1"/>
  <c r="C754" i="1" s="1"/>
  <c r="J754" i="1"/>
  <c r="K754" i="1" s="1"/>
  <c r="L754" i="1" s="1"/>
  <c r="M754" i="1" s="1"/>
  <c r="G754" i="1"/>
  <c r="H754" i="1" s="1"/>
  <c r="A755" i="1"/>
  <c r="D755" i="1" s="1"/>
  <c r="O754" i="1"/>
  <c r="E754" i="1"/>
  <c r="F755" i="1" s="1"/>
  <c r="I2588" i="1" l="1"/>
  <c r="N754" i="1"/>
  <c r="P754" i="1" s="1"/>
  <c r="B754" i="1" s="1"/>
  <c r="J755" i="1"/>
  <c r="K755" i="1" s="1"/>
  <c r="L755" i="1" s="1"/>
  <c r="M755" i="1" s="1"/>
  <c r="Q754" i="1"/>
  <c r="C755" i="1" s="1"/>
  <c r="G755" i="1"/>
  <c r="H755" i="1" s="1"/>
  <c r="T755" i="1"/>
  <c r="U755" i="1"/>
  <c r="V754" i="1"/>
  <c r="A756" i="1"/>
  <c r="D756" i="1" s="1"/>
  <c r="O755" i="1"/>
  <c r="E755" i="1"/>
  <c r="F756" i="1" s="1"/>
  <c r="I2589" i="1" l="1"/>
  <c r="J756" i="1"/>
  <c r="K756" i="1" s="1"/>
  <c r="L756" i="1" s="1"/>
  <c r="M756" i="1" s="1"/>
  <c r="Q755" i="1"/>
  <c r="C756" i="1" s="1"/>
  <c r="V755" i="1"/>
  <c r="U756" i="1"/>
  <c r="T756" i="1"/>
  <c r="G756" i="1"/>
  <c r="H756" i="1" s="1"/>
  <c r="N755" i="1"/>
  <c r="P755" i="1" s="1"/>
  <c r="B755" i="1" s="1"/>
  <c r="O756" i="1"/>
  <c r="A757" i="1"/>
  <c r="D757" i="1" s="1"/>
  <c r="E756" i="1"/>
  <c r="F757" i="1" l="1"/>
  <c r="I2590" i="1"/>
  <c r="N756" i="1"/>
  <c r="P756" i="1" s="1"/>
  <c r="B756" i="1" s="1"/>
  <c r="Q756" i="1"/>
  <c r="C757" i="1" s="1"/>
  <c r="U757" i="1"/>
  <c r="V756" i="1"/>
  <c r="J757" i="1"/>
  <c r="K757" i="1" s="1"/>
  <c r="L757" i="1" s="1"/>
  <c r="M757" i="1" s="1"/>
  <c r="G757" i="1"/>
  <c r="T757" i="1"/>
  <c r="A758" i="1"/>
  <c r="D758" i="1" s="1"/>
  <c r="E757" i="1"/>
  <c r="F758" i="1" s="1"/>
  <c r="O757" i="1"/>
  <c r="I2591" i="1" l="1"/>
  <c r="H757" i="1"/>
  <c r="N757" i="1" s="1"/>
  <c r="P757" i="1" s="1"/>
  <c r="B757" i="1" s="1"/>
  <c r="E758" i="1"/>
  <c r="A759" i="1"/>
  <c r="D759" i="1" s="1"/>
  <c r="O758" i="1"/>
  <c r="U758" i="1"/>
  <c r="V757" i="1"/>
  <c r="Q757" i="1"/>
  <c r="C758" i="1" s="1"/>
  <c r="J758" i="1"/>
  <c r="K758" i="1" s="1"/>
  <c r="L758" i="1" s="1"/>
  <c r="M758" i="1" s="1"/>
  <c r="G758" i="1"/>
  <c r="H758" i="1" s="1"/>
  <c r="T758" i="1"/>
  <c r="F759" i="1" l="1"/>
  <c r="I2592" i="1"/>
  <c r="V758" i="1"/>
  <c r="G759" i="1"/>
  <c r="U759" i="1"/>
  <c r="T759" i="1"/>
  <c r="J759" i="1"/>
  <c r="K759" i="1" s="1"/>
  <c r="L759" i="1" s="1"/>
  <c r="M759" i="1" s="1"/>
  <c r="Q758" i="1"/>
  <c r="C759" i="1" s="1"/>
  <c r="N758" i="1"/>
  <c r="P758" i="1" s="1"/>
  <c r="B758" i="1" s="1"/>
  <c r="O759" i="1"/>
  <c r="E759" i="1"/>
  <c r="A760" i="1"/>
  <c r="D760" i="1" s="1"/>
  <c r="F760" i="1" l="1"/>
  <c r="I2593" i="1"/>
  <c r="H759" i="1"/>
  <c r="N759" i="1" s="1"/>
  <c r="P759" i="1" s="1"/>
  <c r="B759" i="1" s="1"/>
  <c r="O760" i="1"/>
  <c r="A761" i="1"/>
  <c r="D761" i="1" s="1"/>
  <c r="E760" i="1"/>
  <c r="J760" i="1"/>
  <c r="K760" i="1" s="1"/>
  <c r="L760" i="1" s="1"/>
  <c r="M760" i="1" s="1"/>
  <c r="T760" i="1"/>
  <c r="Q759" i="1"/>
  <c r="C760" i="1" s="1"/>
  <c r="U760" i="1"/>
  <c r="G760" i="1"/>
  <c r="V759" i="1"/>
  <c r="F761" i="1" l="1"/>
  <c r="I2594" i="1"/>
  <c r="H760" i="1"/>
  <c r="N760" i="1" s="1"/>
  <c r="P760" i="1" s="1"/>
  <c r="B760" i="1" s="1"/>
  <c r="O761" i="1"/>
  <c r="A762" i="1"/>
  <c r="D762" i="1" s="1"/>
  <c r="E761" i="1"/>
  <c r="F762" i="1" s="1"/>
  <c r="J761" i="1"/>
  <c r="K761" i="1" s="1"/>
  <c r="L761" i="1" s="1"/>
  <c r="M761" i="1" s="1"/>
  <c r="V760" i="1"/>
  <c r="G761" i="1"/>
  <c r="T761" i="1"/>
  <c r="U761" i="1"/>
  <c r="Q760" i="1"/>
  <c r="C761" i="1" s="1"/>
  <c r="H761" i="1" l="1"/>
  <c r="N761" i="1" s="1"/>
  <c r="P761" i="1" s="1"/>
  <c r="B761" i="1" s="1"/>
  <c r="I2595" i="1"/>
  <c r="E762" i="1"/>
  <c r="F763" i="1" s="1"/>
  <c r="O762" i="1"/>
  <c r="A763" i="1"/>
  <c r="D763" i="1" s="1"/>
  <c r="G762" i="1"/>
  <c r="H762" i="1" s="1"/>
  <c r="J762" i="1"/>
  <c r="K762" i="1" s="1"/>
  <c r="L762" i="1" s="1"/>
  <c r="M762" i="1" s="1"/>
  <c r="T762" i="1"/>
  <c r="Q761" i="1"/>
  <c r="C762" i="1" s="1"/>
  <c r="V761" i="1"/>
  <c r="U762" i="1"/>
  <c r="I2596" i="1" l="1"/>
  <c r="N762" i="1"/>
  <c r="P762" i="1" s="1"/>
  <c r="B762" i="1" s="1"/>
  <c r="E763" i="1"/>
  <c r="A764" i="1"/>
  <c r="D764" i="1" s="1"/>
  <c r="O763" i="1"/>
  <c r="U763" i="1"/>
  <c r="V762" i="1"/>
  <c r="J763" i="1"/>
  <c r="K763" i="1" s="1"/>
  <c r="L763" i="1" s="1"/>
  <c r="M763" i="1" s="1"/>
  <c r="T763" i="1"/>
  <c r="Q762" i="1"/>
  <c r="C763" i="1" s="1"/>
  <c r="G763" i="1"/>
  <c r="H763" i="1" s="1"/>
  <c r="I2597" i="1" l="1"/>
  <c r="F764" i="1"/>
  <c r="U764" i="1"/>
  <c r="G764" i="1"/>
  <c r="T764" i="1"/>
  <c r="Q763" i="1"/>
  <c r="C764" i="1" s="1"/>
  <c r="J764" i="1"/>
  <c r="K764" i="1" s="1"/>
  <c r="L764" i="1" s="1"/>
  <c r="M764" i="1" s="1"/>
  <c r="V763" i="1"/>
  <c r="N763" i="1"/>
  <c r="P763" i="1" s="1"/>
  <c r="B763" i="1" s="1"/>
  <c r="E764" i="1"/>
  <c r="F765" i="1" s="1"/>
  <c r="A765" i="1"/>
  <c r="D765" i="1" s="1"/>
  <c r="O764" i="1"/>
  <c r="H764" i="1" l="1"/>
  <c r="N764" i="1" s="1"/>
  <c r="P764" i="1" s="1"/>
  <c r="B764" i="1" s="1"/>
  <c r="I2598" i="1"/>
  <c r="T765" i="1"/>
  <c r="V764" i="1"/>
  <c r="G765" i="1"/>
  <c r="H765" i="1" s="1"/>
  <c r="J765" i="1"/>
  <c r="K765" i="1" s="1"/>
  <c r="L765" i="1" s="1"/>
  <c r="M765" i="1" s="1"/>
  <c r="U765" i="1"/>
  <c r="Q764" i="1"/>
  <c r="C765" i="1" s="1"/>
  <c r="E765" i="1"/>
  <c r="A766" i="1"/>
  <c r="D766" i="1" s="1"/>
  <c r="O765" i="1"/>
  <c r="F766" i="1" l="1"/>
  <c r="I2599" i="1"/>
  <c r="N765" i="1"/>
  <c r="P765" i="1" s="1"/>
  <c r="B765" i="1" s="1"/>
  <c r="O766" i="1"/>
  <c r="A767" i="1"/>
  <c r="D767" i="1" s="1"/>
  <c r="E766" i="1"/>
  <c r="U766" i="1"/>
  <c r="V765" i="1"/>
  <c r="T766" i="1"/>
  <c r="J766" i="1"/>
  <c r="K766" i="1" s="1"/>
  <c r="L766" i="1" s="1"/>
  <c r="M766" i="1" s="1"/>
  <c r="G766" i="1"/>
  <c r="Q765" i="1"/>
  <c r="C766" i="1" s="1"/>
  <c r="I2600" i="1" l="1"/>
  <c r="F767" i="1"/>
  <c r="H766" i="1"/>
  <c r="N766" i="1" s="1"/>
  <c r="P766" i="1" s="1"/>
  <c r="B766" i="1" s="1"/>
  <c r="E767" i="1"/>
  <c r="O767" i="1"/>
  <c r="A768" i="1"/>
  <c r="D768" i="1" s="1"/>
  <c r="J767" i="1"/>
  <c r="K767" i="1" s="1"/>
  <c r="L767" i="1" s="1"/>
  <c r="M767" i="1" s="1"/>
  <c r="T767" i="1"/>
  <c r="G767" i="1"/>
  <c r="V766" i="1"/>
  <c r="Q766" i="1"/>
  <c r="C767" i="1" s="1"/>
  <c r="U767" i="1"/>
  <c r="I2601" i="1" l="1"/>
  <c r="H767" i="1"/>
  <c r="N767" i="1" s="1"/>
  <c r="P767" i="1" s="1"/>
  <c r="B767" i="1" s="1"/>
  <c r="F768" i="1"/>
  <c r="Q767" i="1"/>
  <c r="C768" i="1" s="1"/>
  <c r="J768" i="1"/>
  <c r="K768" i="1" s="1"/>
  <c r="L768" i="1" s="1"/>
  <c r="M768" i="1" s="1"/>
  <c r="U768" i="1"/>
  <c r="G768" i="1"/>
  <c r="T768" i="1"/>
  <c r="V767" i="1"/>
  <c r="E768" i="1"/>
  <c r="F769" i="1" s="1"/>
  <c r="O768" i="1"/>
  <c r="A769" i="1"/>
  <c r="D769" i="1" s="1"/>
  <c r="I2602" i="1" l="1"/>
  <c r="H768" i="1"/>
  <c r="N768" i="1" s="1"/>
  <c r="P768" i="1" s="1"/>
  <c r="B768" i="1" s="1"/>
  <c r="E769" i="1"/>
  <c r="A770" i="1"/>
  <c r="D770" i="1" s="1"/>
  <c r="O769" i="1"/>
  <c r="G769" i="1"/>
  <c r="H769" i="1" s="1"/>
  <c r="Q768" i="1"/>
  <c r="C769" i="1" s="1"/>
  <c r="J769" i="1"/>
  <c r="K769" i="1" s="1"/>
  <c r="L769" i="1" s="1"/>
  <c r="M769" i="1" s="1"/>
  <c r="V768" i="1"/>
  <c r="U769" i="1"/>
  <c r="T769" i="1"/>
  <c r="F770" i="1" l="1"/>
  <c r="I2603" i="1"/>
  <c r="Q769" i="1"/>
  <c r="C770" i="1" s="1"/>
  <c r="V769" i="1"/>
  <c r="T770" i="1"/>
  <c r="J770" i="1"/>
  <c r="K770" i="1" s="1"/>
  <c r="L770" i="1" s="1"/>
  <c r="M770" i="1" s="1"/>
  <c r="G770" i="1"/>
  <c r="U770" i="1"/>
  <c r="A771" i="1"/>
  <c r="D771" i="1" s="1"/>
  <c r="E770" i="1"/>
  <c r="F771" i="1" s="1"/>
  <c r="O770" i="1"/>
  <c r="N769" i="1"/>
  <c r="P769" i="1" s="1"/>
  <c r="B769" i="1" s="1"/>
  <c r="H770" i="1" l="1"/>
  <c r="N770" i="1" s="1"/>
  <c r="P770" i="1" s="1"/>
  <c r="B770" i="1" s="1"/>
  <c r="I2604" i="1"/>
  <c r="J771" i="1"/>
  <c r="K771" i="1" s="1"/>
  <c r="L771" i="1" s="1"/>
  <c r="M771" i="1" s="1"/>
  <c r="G771" i="1"/>
  <c r="H771" i="1" s="1"/>
  <c r="T771" i="1"/>
  <c r="U771" i="1"/>
  <c r="V770" i="1"/>
  <c r="Q770" i="1"/>
  <c r="C771" i="1" s="1"/>
  <c r="A772" i="1"/>
  <c r="D772" i="1" s="1"/>
  <c r="E771" i="1"/>
  <c r="O771" i="1"/>
  <c r="I2605" i="1" l="1"/>
  <c r="F772" i="1"/>
  <c r="Q771" i="1"/>
  <c r="C772" i="1" s="1"/>
  <c r="U772" i="1"/>
  <c r="G772" i="1"/>
  <c r="T772" i="1"/>
  <c r="J772" i="1"/>
  <c r="K772" i="1" s="1"/>
  <c r="L772" i="1" s="1"/>
  <c r="M772" i="1" s="1"/>
  <c r="V771" i="1"/>
  <c r="N771" i="1"/>
  <c r="P771" i="1" s="1"/>
  <c r="B771" i="1" s="1"/>
  <c r="A773" i="1"/>
  <c r="D773" i="1" s="1"/>
  <c r="O772" i="1"/>
  <c r="E772" i="1"/>
  <c r="F773" i="1" s="1"/>
  <c r="I2606" i="1" l="1"/>
  <c r="H772" i="1"/>
  <c r="N772" i="1" s="1"/>
  <c r="P772" i="1" s="1"/>
  <c r="B772" i="1" s="1"/>
  <c r="E773" i="1"/>
  <c r="F774" i="1" s="1"/>
  <c r="A774" i="1"/>
  <c r="D774" i="1" s="1"/>
  <c r="O773" i="1"/>
  <c r="Q772" i="1"/>
  <c r="C773" i="1" s="1"/>
  <c r="J773" i="1"/>
  <c r="K773" i="1" s="1"/>
  <c r="L773" i="1" s="1"/>
  <c r="M773" i="1" s="1"/>
  <c r="T773" i="1"/>
  <c r="V772" i="1"/>
  <c r="U773" i="1"/>
  <c r="G773" i="1"/>
  <c r="H773" i="1" s="1"/>
  <c r="I2607" i="1" l="1"/>
  <c r="G774" i="1"/>
  <c r="H774" i="1" s="1"/>
  <c r="Q773" i="1"/>
  <c r="C774" i="1" s="1"/>
  <c r="U774" i="1"/>
  <c r="T774" i="1"/>
  <c r="J774" i="1"/>
  <c r="K774" i="1" s="1"/>
  <c r="L774" i="1" s="1"/>
  <c r="M774" i="1" s="1"/>
  <c r="N773" i="1"/>
  <c r="P773" i="1" s="1"/>
  <c r="B773" i="1" s="1"/>
  <c r="A775" i="1"/>
  <c r="D775" i="1" s="1"/>
  <c r="E774" i="1"/>
  <c r="F775" i="1" s="1"/>
  <c r="O774" i="1"/>
  <c r="I2608" i="1" l="1"/>
  <c r="N774" i="1"/>
  <c r="P774" i="1" s="1"/>
  <c r="B774" i="1" s="1"/>
  <c r="V773" i="1"/>
  <c r="U775" i="1"/>
  <c r="T775" i="1"/>
  <c r="Q774" i="1"/>
  <c r="C775" i="1" s="1"/>
  <c r="J775" i="1"/>
  <c r="K775" i="1" s="1"/>
  <c r="L775" i="1" s="1"/>
  <c r="M775" i="1" s="1"/>
  <c r="V774" i="1"/>
  <c r="G775" i="1"/>
  <c r="H775" i="1" s="1"/>
  <c r="E775" i="1"/>
  <c r="O775" i="1"/>
  <c r="A776" i="1"/>
  <c r="D776" i="1" s="1"/>
  <c r="I2609" i="1" l="1"/>
  <c r="F776" i="1"/>
  <c r="N775" i="1"/>
  <c r="P775" i="1" s="1"/>
  <c r="B775" i="1" s="1"/>
  <c r="V775" i="1"/>
  <c r="G776" i="1"/>
  <c r="T776" i="1"/>
  <c r="U776" i="1"/>
  <c r="Q775" i="1"/>
  <c r="C776" i="1" s="1"/>
  <c r="J776" i="1"/>
  <c r="K776" i="1" s="1"/>
  <c r="L776" i="1" s="1"/>
  <c r="M776" i="1" s="1"/>
  <c r="O776" i="1"/>
  <c r="A777" i="1"/>
  <c r="D777" i="1" s="1"/>
  <c r="E776" i="1"/>
  <c r="H776" i="1" l="1"/>
  <c r="N776" i="1" s="1"/>
  <c r="P776" i="1" s="1"/>
  <c r="B776" i="1" s="1"/>
  <c r="F777" i="1"/>
  <c r="I2610" i="1"/>
  <c r="E777" i="1"/>
  <c r="F778" i="1" s="1"/>
  <c r="A778" i="1"/>
  <c r="D778" i="1" s="1"/>
  <c r="O777" i="1"/>
  <c r="Q776" i="1"/>
  <c r="C777" i="1" s="1"/>
  <c r="J777" i="1"/>
  <c r="K777" i="1" s="1"/>
  <c r="L777" i="1" s="1"/>
  <c r="M777" i="1" s="1"/>
  <c r="V776" i="1"/>
  <c r="G777" i="1"/>
  <c r="U777" i="1"/>
  <c r="T777" i="1"/>
  <c r="H777" i="1" l="1"/>
  <c r="N777" i="1" s="1"/>
  <c r="P777" i="1" s="1"/>
  <c r="B777" i="1" s="1"/>
  <c r="I2611" i="1"/>
  <c r="J778" i="1"/>
  <c r="K778" i="1" s="1"/>
  <c r="L778" i="1" s="1"/>
  <c r="M778" i="1" s="1"/>
  <c r="G778" i="1"/>
  <c r="Q777" i="1"/>
  <c r="C778" i="1" s="1"/>
  <c r="U778" i="1"/>
  <c r="T778" i="1"/>
  <c r="V777" i="1"/>
  <c r="A779" i="1"/>
  <c r="D779" i="1" s="1"/>
  <c r="O778" i="1"/>
  <c r="E778" i="1"/>
  <c r="F779" i="1" s="1"/>
  <c r="I2612" i="1" l="1"/>
  <c r="J779" i="1"/>
  <c r="K779" i="1" s="1"/>
  <c r="L779" i="1" s="1"/>
  <c r="M779" i="1" s="1"/>
  <c r="T779" i="1"/>
  <c r="Q778" i="1"/>
  <c r="C779" i="1" s="1"/>
  <c r="V778" i="1"/>
  <c r="U779" i="1"/>
  <c r="O779" i="1"/>
  <c r="E779" i="1"/>
  <c r="F780" i="1" s="1"/>
  <c r="A780" i="1"/>
  <c r="D780" i="1" s="1"/>
  <c r="G779" i="1"/>
  <c r="H779" i="1" s="1"/>
  <c r="H778" i="1"/>
  <c r="N778" i="1" s="1"/>
  <c r="P778" i="1" s="1"/>
  <c r="B778" i="1" s="1"/>
  <c r="I2613" i="1" l="1"/>
  <c r="E780" i="1"/>
  <c r="O780" i="1"/>
  <c r="A781" i="1"/>
  <c r="D781" i="1" s="1"/>
  <c r="N779" i="1"/>
  <c r="P779" i="1" s="1"/>
  <c r="B779" i="1" s="1"/>
  <c r="G780" i="1"/>
  <c r="H780" i="1" s="1"/>
  <c r="Q779" i="1"/>
  <c r="C780" i="1" s="1"/>
  <c r="J780" i="1"/>
  <c r="K780" i="1" s="1"/>
  <c r="L780" i="1" s="1"/>
  <c r="M780" i="1" s="1"/>
  <c r="U780" i="1"/>
  <c r="T780" i="1"/>
  <c r="V779" i="1"/>
  <c r="F781" i="1" l="1"/>
  <c r="I2614" i="1"/>
  <c r="N780" i="1"/>
  <c r="P780" i="1" s="1"/>
  <c r="B780" i="1" s="1"/>
  <c r="O781" i="1"/>
  <c r="E781" i="1"/>
  <c r="A782" i="1"/>
  <c r="D782" i="1" s="1"/>
  <c r="U781" i="1"/>
  <c r="V780" i="1"/>
  <c r="G781" i="1"/>
  <c r="Q780" i="1"/>
  <c r="C781" i="1" s="1"/>
  <c r="J781" i="1"/>
  <c r="K781" i="1" s="1"/>
  <c r="L781" i="1" s="1"/>
  <c r="M781" i="1" s="1"/>
  <c r="T781" i="1"/>
  <c r="F782" i="1" l="1"/>
  <c r="H781" i="1"/>
  <c r="N781" i="1" s="1"/>
  <c r="P781" i="1" s="1"/>
  <c r="B781" i="1" s="1"/>
  <c r="I2615" i="1"/>
  <c r="O782" i="1"/>
  <c r="E782" i="1"/>
  <c r="F783" i="1" s="1"/>
  <c r="A783" i="1"/>
  <c r="D783" i="1" s="1"/>
  <c r="V781" i="1"/>
  <c r="G782" i="1"/>
  <c r="U782" i="1"/>
  <c r="J782" i="1"/>
  <c r="K782" i="1" s="1"/>
  <c r="L782" i="1" s="1"/>
  <c r="M782" i="1" s="1"/>
  <c r="T782" i="1"/>
  <c r="Q781" i="1"/>
  <c r="C782" i="1" s="1"/>
  <c r="I2616" i="1" l="1"/>
  <c r="H782" i="1"/>
  <c r="N782" i="1" s="1"/>
  <c r="P782" i="1" s="1"/>
  <c r="B782" i="1" s="1"/>
  <c r="A784" i="1"/>
  <c r="D784" i="1" s="1"/>
  <c r="O783" i="1"/>
  <c r="E783" i="1"/>
  <c r="U783" i="1"/>
  <c r="T783" i="1"/>
  <c r="G783" i="1"/>
  <c r="H783" i="1" s="1"/>
  <c r="V782" i="1"/>
  <c r="Q782" i="1"/>
  <c r="C783" i="1" s="1"/>
  <c r="J783" i="1"/>
  <c r="K783" i="1" s="1"/>
  <c r="L783" i="1" s="1"/>
  <c r="M783" i="1" s="1"/>
  <c r="F784" i="1" l="1"/>
  <c r="I2617" i="1"/>
  <c r="N783" i="1"/>
  <c r="P783" i="1" s="1"/>
  <c r="B783" i="1" s="1"/>
  <c r="Q783" i="1"/>
  <c r="C784" i="1" s="1"/>
  <c r="J784" i="1"/>
  <c r="K784" i="1" s="1"/>
  <c r="L784" i="1" s="1"/>
  <c r="M784" i="1" s="1"/>
  <c r="G784" i="1"/>
  <c r="V783" i="1"/>
  <c r="T784" i="1"/>
  <c r="U784" i="1"/>
  <c r="O784" i="1"/>
  <c r="A785" i="1"/>
  <c r="D785" i="1" s="1"/>
  <c r="E784" i="1"/>
  <c r="F785" i="1" s="1"/>
  <c r="H784" i="1" l="1"/>
  <c r="N784" i="1" s="1"/>
  <c r="P784" i="1" s="1"/>
  <c r="B784" i="1" s="1"/>
  <c r="I2618" i="1"/>
  <c r="G785" i="1"/>
  <c r="H785" i="1" s="1"/>
  <c r="U785" i="1"/>
  <c r="J785" i="1"/>
  <c r="K785" i="1" s="1"/>
  <c r="L785" i="1" s="1"/>
  <c r="M785" i="1" s="1"/>
  <c r="T785" i="1"/>
  <c r="V784" i="1"/>
  <c r="Q784" i="1"/>
  <c r="C785" i="1" s="1"/>
  <c r="A786" i="1"/>
  <c r="D786" i="1" s="1"/>
  <c r="O785" i="1"/>
  <c r="E785" i="1"/>
  <c r="F786" i="1" s="1"/>
  <c r="I2619" i="1" l="1"/>
  <c r="Q785" i="1"/>
  <c r="C786" i="1" s="1"/>
  <c r="U786" i="1"/>
  <c r="T786" i="1"/>
  <c r="J786" i="1"/>
  <c r="K786" i="1" s="1"/>
  <c r="L786" i="1" s="1"/>
  <c r="M786" i="1" s="1"/>
  <c r="V785" i="1"/>
  <c r="G786" i="1"/>
  <c r="H786" i="1" s="1"/>
  <c r="O786" i="1"/>
  <c r="E786" i="1"/>
  <c r="F787" i="1" s="1"/>
  <c r="A787" i="1"/>
  <c r="D787" i="1" s="1"/>
  <c r="N785" i="1"/>
  <c r="P785" i="1" s="1"/>
  <c r="B785" i="1" s="1"/>
  <c r="I2620" i="1" l="1"/>
  <c r="N786" i="1"/>
  <c r="P786" i="1" s="1"/>
  <c r="B786" i="1" s="1"/>
  <c r="O787" i="1"/>
  <c r="A788" i="1"/>
  <c r="D788" i="1" s="1"/>
  <c r="E787" i="1"/>
  <c r="J787" i="1"/>
  <c r="K787" i="1" s="1"/>
  <c r="L787" i="1" s="1"/>
  <c r="M787" i="1" s="1"/>
  <c r="T787" i="1"/>
  <c r="Q786" i="1"/>
  <c r="C787" i="1" s="1"/>
  <c r="G787" i="1"/>
  <c r="H787" i="1" s="1"/>
  <c r="U787" i="1"/>
  <c r="V786" i="1"/>
  <c r="F788" i="1" l="1"/>
  <c r="I2621" i="1"/>
  <c r="O788" i="1"/>
  <c r="A789" i="1"/>
  <c r="D789" i="1" s="1"/>
  <c r="E788" i="1"/>
  <c r="F789" i="1" s="1"/>
  <c r="N787" i="1"/>
  <c r="P787" i="1" s="1"/>
  <c r="B787" i="1" s="1"/>
  <c r="G788" i="1"/>
  <c r="T788" i="1"/>
  <c r="Q787" i="1"/>
  <c r="C788" i="1" s="1"/>
  <c r="J788" i="1"/>
  <c r="K788" i="1" s="1"/>
  <c r="L788" i="1" s="1"/>
  <c r="M788" i="1" s="1"/>
  <c r="V787" i="1"/>
  <c r="U788" i="1"/>
  <c r="H788" i="1" l="1"/>
  <c r="N788" i="1" s="1"/>
  <c r="P788" i="1" s="1"/>
  <c r="B788" i="1" s="1"/>
  <c r="I2622" i="1"/>
  <c r="O789" i="1"/>
  <c r="A790" i="1"/>
  <c r="D790" i="1" s="1"/>
  <c r="E789" i="1"/>
  <c r="V788" i="1"/>
  <c r="U789" i="1"/>
  <c r="T789" i="1"/>
  <c r="G789" i="1"/>
  <c r="H789" i="1" s="1"/>
  <c r="Q788" i="1"/>
  <c r="C789" i="1" s="1"/>
  <c r="J789" i="1"/>
  <c r="K789" i="1" s="1"/>
  <c r="L789" i="1" s="1"/>
  <c r="M789" i="1" s="1"/>
  <c r="I2623" i="1" l="1"/>
  <c r="F790" i="1"/>
  <c r="N789" i="1"/>
  <c r="P789" i="1" s="1"/>
  <c r="B789" i="1" s="1"/>
  <c r="E790" i="1"/>
  <c r="O790" i="1"/>
  <c r="A791" i="1"/>
  <c r="D791" i="1" s="1"/>
  <c r="U790" i="1"/>
  <c r="V789" i="1"/>
  <c r="Q789" i="1"/>
  <c r="C790" i="1" s="1"/>
  <c r="G790" i="1"/>
  <c r="J790" i="1"/>
  <c r="K790" i="1" s="1"/>
  <c r="L790" i="1" s="1"/>
  <c r="M790" i="1" s="1"/>
  <c r="T790" i="1"/>
  <c r="F791" i="1" l="1"/>
  <c r="H790" i="1"/>
  <c r="N790" i="1" s="1"/>
  <c r="P790" i="1" s="1"/>
  <c r="B790" i="1" s="1"/>
  <c r="I2624" i="1"/>
  <c r="O791" i="1"/>
  <c r="A792" i="1"/>
  <c r="D792" i="1" s="1"/>
  <c r="E791" i="1"/>
  <c r="U791" i="1"/>
  <c r="G791" i="1"/>
  <c r="T791" i="1"/>
  <c r="Q790" i="1"/>
  <c r="C791" i="1" s="1"/>
  <c r="J791" i="1"/>
  <c r="K791" i="1" s="1"/>
  <c r="L791" i="1" s="1"/>
  <c r="M791" i="1" s="1"/>
  <c r="V790" i="1"/>
  <c r="H791" i="1" l="1"/>
  <c r="N791" i="1" s="1"/>
  <c r="P791" i="1" s="1"/>
  <c r="B791" i="1" s="1"/>
  <c r="I2625" i="1"/>
  <c r="F792" i="1"/>
  <c r="A793" i="1"/>
  <c r="D793" i="1" s="1"/>
  <c r="O792" i="1"/>
  <c r="E792" i="1"/>
  <c r="G792" i="1"/>
  <c r="J792" i="1"/>
  <c r="K792" i="1" s="1"/>
  <c r="L792" i="1" s="1"/>
  <c r="M792" i="1" s="1"/>
  <c r="T792" i="1"/>
  <c r="V791" i="1"/>
  <c r="U792" i="1"/>
  <c r="Q791" i="1"/>
  <c r="C792" i="1" s="1"/>
  <c r="F793" i="1" l="1"/>
  <c r="H792" i="1"/>
  <c r="N792" i="1" s="1"/>
  <c r="P792" i="1" s="1"/>
  <c r="B792" i="1" s="1"/>
  <c r="I2626" i="1"/>
  <c r="Q792" i="1"/>
  <c r="C793" i="1" s="1"/>
  <c r="U793" i="1"/>
  <c r="T793" i="1"/>
  <c r="V792" i="1"/>
  <c r="G793" i="1"/>
  <c r="J793" i="1"/>
  <c r="K793" i="1" s="1"/>
  <c r="L793" i="1" s="1"/>
  <c r="M793" i="1" s="1"/>
  <c r="E793" i="1"/>
  <c r="F794" i="1" s="1"/>
  <c r="A794" i="1"/>
  <c r="D794" i="1" s="1"/>
  <c r="O793" i="1"/>
  <c r="H793" i="1" l="1"/>
  <c r="N793" i="1" s="1"/>
  <c r="P793" i="1" s="1"/>
  <c r="B793" i="1" s="1"/>
  <c r="I2627" i="1"/>
  <c r="U794" i="1"/>
  <c r="T794" i="1"/>
  <c r="V793" i="1"/>
  <c r="J794" i="1"/>
  <c r="K794" i="1" s="1"/>
  <c r="L794" i="1" s="1"/>
  <c r="M794" i="1" s="1"/>
  <c r="G794" i="1"/>
  <c r="H794" i="1" s="1"/>
  <c r="Q793" i="1"/>
  <c r="C794" i="1" s="1"/>
  <c r="O794" i="1"/>
  <c r="A795" i="1"/>
  <c r="D795" i="1" s="1"/>
  <c r="E794" i="1"/>
  <c r="F795" i="1" s="1"/>
  <c r="I2628" i="1" l="1"/>
  <c r="N794" i="1"/>
  <c r="P794" i="1" s="1"/>
  <c r="B794" i="1" s="1"/>
  <c r="A796" i="1"/>
  <c r="D796" i="1" s="1"/>
  <c r="O795" i="1"/>
  <c r="E795" i="1"/>
  <c r="Q794" i="1"/>
  <c r="C795" i="1" s="1"/>
  <c r="G795" i="1"/>
  <c r="H795" i="1" s="1"/>
  <c r="U795" i="1"/>
  <c r="T795" i="1"/>
  <c r="V794" i="1"/>
  <c r="J795" i="1"/>
  <c r="K795" i="1" s="1"/>
  <c r="L795" i="1" s="1"/>
  <c r="M795" i="1" s="1"/>
  <c r="F796" i="1" l="1"/>
  <c r="I2629" i="1"/>
  <c r="V795" i="1"/>
  <c r="G796" i="1"/>
  <c r="T796" i="1"/>
  <c r="U796" i="1"/>
  <c r="Q795" i="1"/>
  <c r="C796" i="1" s="1"/>
  <c r="J796" i="1"/>
  <c r="K796" i="1" s="1"/>
  <c r="L796" i="1" s="1"/>
  <c r="M796" i="1" s="1"/>
  <c r="A797" i="1"/>
  <c r="D797" i="1" s="1"/>
  <c r="E796" i="1"/>
  <c r="O796" i="1"/>
  <c r="N795" i="1"/>
  <c r="P795" i="1" s="1"/>
  <c r="B795" i="1" s="1"/>
  <c r="I2630" i="1" l="1"/>
  <c r="F797" i="1"/>
  <c r="H796" i="1"/>
  <c r="N796" i="1" s="1"/>
  <c r="P796" i="1" s="1"/>
  <c r="B796" i="1" s="1"/>
  <c r="J797" i="1"/>
  <c r="K797" i="1" s="1"/>
  <c r="L797" i="1" s="1"/>
  <c r="M797" i="1" s="1"/>
  <c r="Q796" i="1"/>
  <c r="C797" i="1" s="1"/>
  <c r="V796" i="1"/>
  <c r="U797" i="1"/>
  <c r="T797" i="1"/>
  <c r="G797" i="1"/>
  <c r="E797" i="1"/>
  <c r="O797" i="1"/>
  <c r="A798" i="1"/>
  <c r="D798" i="1" s="1"/>
  <c r="I2631" i="1" l="1"/>
  <c r="H797" i="1"/>
  <c r="N797" i="1" s="1"/>
  <c r="P797" i="1" s="1"/>
  <c r="B797" i="1" s="1"/>
  <c r="F798" i="1"/>
  <c r="E798" i="1"/>
  <c r="F799" i="1" s="1"/>
  <c r="O798" i="1"/>
  <c r="A799" i="1"/>
  <c r="D799" i="1" s="1"/>
  <c r="G798" i="1"/>
  <c r="Q797" i="1"/>
  <c r="C798" i="1" s="1"/>
  <c r="U798" i="1"/>
  <c r="V797" i="1"/>
  <c r="T798" i="1"/>
  <c r="J798" i="1"/>
  <c r="K798" i="1" s="1"/>
  <c r="L798" i="1" s="1"/>
  <c r="M798" i="1" s="1"/>
  <c r="I2632" i="1" l="1"/>
  <c r="H798" i="1"/>
  <c r="N798" i="1" s="1"/>
  <c r="P798" i="1" s="1"/>
  <c r="B798" i="1" s="1"/>
  <c r="E799" i="1"/>
  <c r="F800" i="1" s="1"/>
  <c r="O799" i="1"/>
  <c r="A800" i="1"/>
  <c r="D800" i="1" s="1"/>
  <c r="G799" i="1"/>
  <c r="H799" i="1" s="1"/>
  <c r="T799" i="1"/>
  <c r="U799" i="1"/>
  <c r="V798" i="1"/>
  <c r="J799" i="1"/>
  <c r="K799" i="1" s="1"/>
  <c r="L799" i="1" s="1"/>
  <c r="M799" i="1" s="1"/>
  <c r="Q798" i="1"/>
  <c r="C799" i="1" s="1"/>
  <c r="I2633" i="1" l="1"/>
  <c r="O800" i="1"/>
  <c r="A801" i="1"/>
  <c r="D801" i="1" s="1"/>
  <c r="E800" i="1"/>
  <c r="F801" i="1" s="1"/>
  <c r="V799" i="1"/>
  <c r="G800" i="1"/>
  <c r="H800" i="1" s="1"/>
  <c r="T800" i="1"/>
  <c r="Q799" i="1"/>
  <c r="C800" i="1" s="1"/>
  <c r="J800" i="1"/>
  <c r="K800" i="1" s="1"/>
  <c r="L800" i="1" s="1"/>
  <c r="M800" i="1" s="1"/>
  <c r="U800" i="1"/>
  <c r="N799" i="1"/>
  <c r="P799" i="1" s="1"/>
  <c r="B799" i="1" s="1"/>
  <c r="I2634" i="1" l="1"/>
  <c r="N800" i="1"/>
  <c r="P800" i="1" s="1"/>
  <c r="B800" i="1" s="1"/>
  <c r="O801" i="1"/>
  <c r="A802" i="1"/>
  <c r="D802" i="1" s="1"/>
  <c r="E801" i="1"/>
  <c r="F802" i="1" s="1"/>
  <c r="U801" i="1"/>
  <c r="G801" i="1"/>
  <c r="H801" i="1" s="1"/>
  <c r="T801" i="1"/>
  <c r="V800" i="1"/>
  <c r="Q800" i="1"/>
  <c r="C801" i="1" s="1"/>
  <c r="J801" i="1"/>
  <c r="K801" i="1" s="1"/>
  <c r="L801" i="1" s="1"/>
  <c r="M801" i="1" s="1"/>
  <c r="I2635" i="1" l="1"/>
  <c r="A803" i="1"/>
  <c r="D803" i="1" s="1"/>
  <c r="E802" i="1"/>
  <c r="O802" i="1"/>
  <c r="T802" i="1"/>
  <c r="J802" i="1"/>
  <c r="K802" i="1" s="1"/>
  <c r="L802" i="1" s="1"/>
  <c r="M802" i="1" s="1"/>
  <c r="Q801" i="1"/>
  <c r="C802" i="1" s="1"/>
  <c r="G802" i="1"/>
  <c r="H802" i="1" s="1"/>
  <c r="U802" i="1"/>
  <c r="N801" i="1"/>
  <c r="P801" i="1" s="1"/>
  <c r="B801" i="1" s="1"/>
  <c r="F803" i="1" l="1"/>
  <c r="I2636" i="1"/>
  <c r="V801" i="1"/>
  <c r="T803" i="1"/>
  <c r="Q802" i="1"/>
  <c r="C803" i="1" s="1"/>
  <c r="G803" i="1"/>
  <c r="V802" i="1"/>
  <c r="J803" i="1"/>
  <c r="K803" i="1" s="1"/>
  <c r="L803" i="1" s="1"/>
  <c r="M803" i="1" s="1"/>
  <c r="U803" i="1"/>
  <c r="N802" i="1"/>
  <c r="P802" i="1" s="1"/>
  <c r="B802" i="1" s="1"/>
  <c r="A804" i="1"/>
  <c r="D804" i="1" s="1"/>
  <c r="E803" i="1"/>
  <c r="O803" i="1"/>
  <c r="H803" i="1" l="1"/>
  <c r="N803" i="1" s="1"/>
  <c r="P803" i="1" s="1"/>
  <c r="B803" i="1" s="1"/>
  <c r="I2637" i="1"/>
  <c r="F804" i="1"/>
  <c r="T804" i="1"/>
  <c r="U804" i="1"/>
  <c r="J804" i="1"/>
  <c r="K804" i="1" s="1"/>
  <c r="L804" i="1" s="1"/>
  <c r="M804" i="1" s="1"/>
  <c r="V803" i="1"/>
  <c r="G804" i="1"/>
  <c r="Q803" i="1"/>
  <c r="C804" i="1" s="1"/>
  <c r="A805" i="1"/>
  <c r="D805" i="1" s="1"/>
  <c r="E804" i="1"/>
  <c r="F805" i="1" s="1"/>
  <c r="O804" i="1"/>
  <c r="H804" i="1" l="1"/>
  <c r="N804" i="1" s="1"/>
  <c r="P804" i="1" s="1"/>
  <c r="B804" i="1" s="1"/>
  <c r="I2638" i="1"/>
  <c r="V804" i="1"/>
  <c r="J805" i="1"/>
  <c r="K805" i="1" s="1"/>
  <c r="L805" i="1" s="1"/>
  <c r="M805" i="1" s="1"/>
  <c r="Q804" i="1"/>
  <c r="C805" i="1" s="1"/>
  <c r="G805" i="1"/>
  <c r="H805" i="1" s="1"/>
  <c r="U805" i="1"/>
  <c r="T805" i="1"/>
  <c r="A806" i="1"/>
  <c r="D806" i="1" s="1"/>
  <c r="O805" i="1"/>
  <c r="E805" i="1"/>
  <c r="F806" i="1" s="1"/>
  <c r="I2639" i="1" l="1"/>
  <c r="N805" i="1"/>
  <c r="P805" i="1" s="1"/>
  <c r="B805" i="1" s="1"/>
  <c r="G806" i="1"/>
  <c r="H806" i="1" s="1"/>
  <c r="U806" i="1"/>
  <c r="J806" i="1"/>
  <c r="K806" i="1" s="1"/>
  <c r="L806" i="1" s="1"/>
  <c r="M806" i="1" s="1"/>
  <c r="Q805" i="1"/>
  <c r="C806" i="1" s="1"/>
  <c r="T806" i="1"/>
  <c r="V805" i="1"/>
  <c r="A807" i="1"/>
  <c r="D807" i="1" s="1"/>
  <c r="O806" i="1"/>
  <c r="E806" i="1"/>
  <c r="F807" i="1" l="1"/>
  <c r="I2640" i="1"/>
  <c r="N806" i="1"/>
  <c r="P806" i="1" s="1"/>
  <c r="B806" i="1" s="1"/>
  <c r="T807" i="1"/>
  <c r="Q806" i="1"/>
  <c r="C807" i="1" s="1"/>
  <c r="J807" i="1"/>
  <c r="K807" i="1" s="1"/>
  <c r="L807" i="1" s="1"/>
  <c r="M807" i="1" s="1"/>
  <c r="V806" i="1"/>
  <c r="G807" i="1"/>
  <c r="U807" i="1"/>
  <c r="O807" i="1"/>
  <c r="A808" i="1"/>
  <c r="D808" i="1" s="1"/>
  <c r="E807" i="1"/>
  <c r="F808" i="1" l="1"/>
  <c r="H807" i="1"/>
  <c r="N807" i="1" s="1"/>
  <c r="P807" i="1" s="1"/>
  <c r="B807" i="1" s="1"/>
  <c r="I2641" i="1"/>
  <c r="E808" i="1"/>
  <c r="F809" i="1" s="1"/>
  <c r="A809" i="1"/>
  <c r="D809" i="1" s="1"/>
  <c r="O808" i="1"/>
  <c r="J808" i="1"/>
  <c r="K808" i="1" s="1"/>
  <c r="L808" i="1" s="1"/>
  <c r="M808" i="1" s="1"/>
  <c r="V807" i="1"/>
  <c r="T808" i="1"/>
  <c r="U808" i="1"/>
  <c r="G808" i="1"/>
  <c r="Q807" i="1"/>
  <c r="C808" i="1" s="1"/>
  <c r="I2642" i="1" l="1"/>
  <c r="H808" i="1"/>
  <c r="N808" i="1" s="1"/>
  <c r="P808" i="1" s="1"/>
  <c r="B808" i="1" s="1"/>
  <c r="Q808" i="1"/>
  <c r="C809" i="1" s="1"/>
  <c r="U809" i="1"/>
  <c r="V808" i="1"/>
  <c r="T809" i="1"/>
  <c r="J809" i="1"/>
  <c r="K809" i="1" s="1"/>
  <c r="L809" i="1" s="1"/>
  <c r="M809" i="1" s="1"/>
  <c r="G809" i="1"/>
  <c r="H809" i="1" s="1"/>
  <c r="E809" i="1"/>
  <c r="F810" i="1" s="1"/>
  <c r="O809" i="1"/>
  <c r="A810" i="1"/>
  <c r="D810" i="1" s="1"/>
  <c r="I2643" i="1" l="1"/>
  <c r="N809" i="1"/>
  <c r="P809" i="1" s="1"/>
  <c r="B809" i="1" s="1"/>
  <c r="G810" i="1"/>
  <c r="H810" i="1" s="1"/>
  <c r="T810" i="1"/>
  <c r="Q809" i="1"/>
  <c r="C810" i="1" s="1"/>
  <c r="J810" i="1"/>
  <c r="K810" i="1" s="1"/>
  <c r="L810" i="1" s="1"/>
  <c r="M810" i="1" s="1"/>
  <c r="U810" i="1"/>
  <c r="V809" i="1"/>
  <c r="A811" i="1"/>
  <c r="D811" i="1" s="1"/>
  <c r="E810" i="1"/>
  <c r="O810" i="1"/>
  <c r="F811" i="1" l="1"/>
  <c r="I2644" i="1"/>
  <c r="N810" i="1"/>
  <c r="P810" i="1" s="1"/>
  <c r="B810" i="1" s="1"/>
  <c r="J811" i="1"/>
  <c r="K811" i="1" s="1"/>
  <c r="L811" i="1" s="1"/>
  <c r="M811" i="1" s="1"/>
  <c r="U811" i="1"/>
  <c r="G811" i="1"/>
  <c r="T811" i="1"/>
  <c r="V810" i="1"/>
  <c r="Q810" i="1"/>
  <c r="C811" i="1" s="1"/>
  <c r="A812" i="1"/>
  <c r="D812" i="1" s="1"/>
  <c r="O811" i="1"/>
  <c r="E811" i="1"/>
  <c r="F812" i="1" l="1"/>
  <c r="H811" i="1"/>
  <c r="N811" i="1" s="1"/>
  <c r="P811" i="1" s="1"/>
  <c r="B811" i="1" s="1"/>
  <c r="I2645" i="1"/>
  <c r="Q811" i="1"/>
  <c r="C812" i="1" s="1"/>
  <c r="V811" i="1"/>
  <c r="J812" i="1"/>
  <c r="K812" i="1" s="1"/>
  <c r="L812" i="1" s="1"/>
  <c r="M812" i="1" s="1"/>
  <c r="G812" i="1"/>
  <c r="T812" i="1"/>
  <c r="U812" i="1"/>
  <c r="A813" i="1"/>
  <c r="D813" i="1" s="1"/>
  <c r="E812" i="1"/>
  <c r="F813" i="1" s="1"/>
  <c r="O812" i="1"/>
  <c r="I2646" i="1" l="1"/>
  <c r="G813" i="1"/>
  <c r="H813" i="1" s="1"/>
  <c r="U813" i="1"/>
  <c r="V812" i="1"/>
  <c r="Q812" i="1"/>
  <c r="C813" i="1" s="1"/>
  <c r="T813" i="1"/>
  <c r="J813" i="1"/>
  <c r="K813" i="1" s="1"/>
  <c r="L813" i="1" s="1"/>
  <c r="M813" i="1" s="1"/>
  <c r="O813" i="1"/>
  <c r="A814" i="1"/>
  <c r="D814" i="1" s="1"/>
  <c r="E813" i="1"/>
  <c r="H812" i="1"/>
  <c r="N812" i="1" s="1"/>
  <c r="P812" i="1" s="1"/>
  <c r="B812" i="1" s="1"/>
  <c r="I2647" i="1" l="1"/>
  <c r="F814" i="1"/>
  <c r="N813" i="1"/>
  <c r="P813" i="1" s="1"/>
  <c r="B813" i="1" s="1"/>
  <c r="E814" i="1"/>
  <c r="F815" i="1" s="1"/>
  <c r="A815" i="1"/>
  <c r="D815" i="1" s="1"/>
  <c r="O814" i="1"/>
  <c r="T814" i="1"/>
  <c r="G814" i="1"/>
  <c r="U814" i="1"/>
  <c r="Q813" i="1"/>
  <c r="C814" i="1" s="1"/>
  <c r="V813" i="1"/>
  <c r="J814" i="1"/>
  <c r="K814" i="1" s="1"/>
  <c r="L814" i="1" s="1"/>
  <c r="M814" i="1" s="1"/>
  <c r="H814" i="1" l="1"/>
  <c r="N814" i="1" s="1"/>
  <c r="P814" i="1" s="1"/>
  <c r="B814" i="1" s="1"/>
  <c r="I2648" i="1"/>
  <c r="Q814" i="1"/>
  <c r="C815" i="1" s="1"/>
  <c r="J815" i="1"/>
  <c r="K815" i="1" s="1"/>
  <c r="L815" i="1" s="1"/>
  <c r="M815" i="1" s="1"/>
  <c r="V814" i="1"/>
  <c r="U815" i="1"/>
  <c r="G815" i="1"/>
  <c r="T815" i="1"/>
  <c r="E815" i="1"/>
  <c r="F816" i="1" s="1"/>
  <c r="O815" i="1"/>
  <c r="A816" i="1"/>
  <c r="D816" i="1" s="1"/>
  <c r="I2649" i="1" l="1"/>
  <c r="E816" i="1"/>
  <c r="A817" i="1"/>
  <c r="D817" i="1" s="1"/>
  <c r="O816" i="1"/>
  <c r="G816" i="1"/>
  <c r="H816" i="1" s="1"/>
  <c r="T816" i="1"/>
  <c r="V815" i="1"/>
  <c r="J816" i="1"/>
  <c r="K816" i="1" s="1"/>
  <c r="L816" i="1" s="1"/>
  <c r="M816" i="1" s="1"/>
  <c r="U816" i="1"/>
  <c r="Q815" i="1"/>
  <c r="C816" i="1" s="1"/>
  <c r="H815" i="1"/>
  <c r="N815" i="1" s="1"/>
  <c r="P815" i="1" s="1"/>
  <c r="B815" i="1" s="1"/>
  <c r="I2650" i="1" l="1"/>
  <c r="F817" i="1"/>
  <c r="N816" i="1"/>
  <c r="P816" i="1" s="1"/>
  <c r="B816" i="1" s="1"/>
  <c r="G817" i="1"/>
  <c r="T817" i="1"/>
  <c r="J817" i="1"/>
  <c r="K817" i="1" s="1"/>
  <c r="L817" i="1" s="1"/>
  <c r="M817" i="1" s="1"/>
  <c r="Q816" i="1"/>
  <c r="C817" i="1" s="1"/>
  <c r="U817" i="1"/>
  <c r="V816" i="1"/>
  <c r="E817" i="1"/>
  <c r="F818" i="1" s="1"/>
  <c r="A818" i="1"/>
  <c r="D818" i="1" s="1"/>
  <c r="O817" i="1"/>
  <c r="I2651" i="1" l="1"/>
  <c r="H817" i="1"/>
  <c r="N817" i="1" s="1"/>
  <c r="P817" i="1" s="1"/>
  <c r="B817" i="1" s="1"/>
  <c r="V817" i="1"/>
  <c r="T818" i="1"/>
  <c r="G818" i="1"/>
  <c r="H818" i="1" s="1"/>
  <c r="U818" i="1"/>
  <c r="Q817" i="1"/>
  <c r="C818" i="1" s="1"/>
  <c r="J818" i="1"/>
  <c r="K818" i="1" s="1"/>
  <c r="L818" i="1" s="1"/>
  <c r="M818" i="1" s="1"/>
  <c r="E818" i="1"/>
  <c r="O818" i="1"/>
  <c r="A819" i="1"/>
  <c r="D819" i="1" s="1"/>
  <c r="I2652" i="1" l="1"/>
  <c r="F819" i="1"/>
  <c r="N818" i="1"/>
  <c r="P818" i="1" s="1"/>
  <c r="B818" i="1" s="1"/>
  <c r="O819" i="1"/>
  <c r="A820" i="1"/>
  <c r="D820" i="1" s="1"/>
  <c r="E819" i="1"/>
  <c r="F820" i="1" s="1"/>
  <c r="Q818" i="1"/>
  <c r="C819" i="1" s="1"/>
  <c r="J819" i="1"/>
  <c r="K819" i="1" s="1"/>
  <c r="L819" i="1" s="1"/>
  <c r="M819" i="1" s="1"/>
  <c r="G819" i="1"/>
  <c r="U819" i="1"/>
  <c r="T819" i="1"/>
  <c r="V818" i="1"/>
  <c r="I2653" i="1" l="1"/>
  <c r="H819" i="1"/>
  <c r="N819" i="1" s="1"/>
  <c r="P819" i="1" s="1"/>
  <c r="B819" i="1" s="1"/>
  <c r="O820" i="1"/>
  <c r="E820" i="1"/>
  <c r="A821" i="1"/>
  <c r="D821" i="1" s="1"/>
  <c r="T820" i="1"/>
  <c r="G820" i="1"/>
  <c r="H820" i="1" s="1"/>
  <c r="Q819" i="1"/>
  <c r="C820" i="1" s="1"/>
  <c r="J820" i="1"/>
  <c r="K820" i="1" s="1"/>
  <c r="L820" i="1" s="1"/>
  <c r="M820" i="1" s="1"/>
  <c r="V819" i="1"/>
  <c r="U820" i="1"/>
  <c r="F821" i="1" l="1"/>
  <c r="I2654" i="1"/>
  <c r="E821" i="1"/>
  <c r="F822" i="1" s="1"/>
  <c r="O821" i="1"/>
  <c r="A822" i="1"/>
  <c r="D822" i="1" s="1"/>
  <c r="G821" i="1"/>
  <c r="T821" i="1"/>
  <c r="Q820" i="1"/>
  <c r="C821" i="1" s="1"/>
  <c r="V820" i="1"/>
  <c r="J821" i="1"/>
  <c r="K821" i="1" s="1"/>
  <c r="L821" i="1" s="1"/>
  <c r="M821" i="1" s="1"/>
  <c r="U821" i="1"/>
  <c r="N820" i="1"/>
  <c r="P820" i="1" s="1"/>
  <c r="B820" i="1" s="1"/>
  <c r="H821" i="1" l="1"/>
  <c r="N821" i="1" s="1"/>
  <c r="P821" i="1" s="1"/>
  <c r="B821" i="1" s="1"/>
  <c r="I2655" i="1"/>
  <c r="A823" i="1"/>
  <c r="D823" i="1" s="1"/>
  <c r="O822" i="1"/>
  <c r="E822" i="1"/>
  <c r="J822" i="1"/>
  <c r="K822" i="1" s="1"/>
  <c r="L822" i="1" s="1"/>
  <c r="M822" i="1" s="1"/>
  <c r="V821" i="1"/>
  <c r="U822" i="1"/>
  <c r="G822" i="1"/>
  <c r="T822" i="1"/>
  <c r="Q821" i="1"/>
  <c r="C822" i="1" s="1"/>
  <c r="I2656" i="1" l="1"/>
  <c r="F823" i="1"/>
  <c r="G823" i="1"/>
  <c r="J823" i="1"/>
  <c r="K823" i="1" s="1"/>
  <c r="L823" i="1" s="1"/>
  <c r="M823" i="1" s="1"/>
  <c r="Q822" i="1"/>
  <c r="C823" i="1" s="1"/>
  <c r="U823" i="1"/>
  <c r="T823" i="1"/>
  <c r="V822" i="1"/>
  <c r="O823" i="1"/>
  <c r="A824" i="1"/>
  <c r="D824" i="1" s="1"/>
  <c r="E823" i="1"/>
  <c r="F824" i="1" s="1"/>
  <c r="H822" i="1"/>
  <c r="N822" i="1" s="1"/>
  <c r="P822" i="1" s="1"/>
  <c r="B822" i="1" s="1"/>
  <c r="H823" i="1" l="1"/>
  <c r="N823" i="1" s="1"/>
  <c r="P823" i="1" s="1"/>
  <c r="B823" i="1" s="1"/>
  <c r="I2657" i="1"/>
  <c r="E824" i="1"/>
  <c r="O824" i="1"/>
  <c r="A825" i="1"/>
  <c r="D825" i="1" s="1"/>
  <c r="G824" i="1"/>
  <c r="H824" i="1" s="1"/>
  <c r="U824" i="1"/>
  <c r="J824" i="1"/>
  <c r="K824" i="1" s="1"/>
  <c r="L824" i="1" s="1"/>
  <c r="M824" i="1" s="1"/>
  <c r="V823" i="1"/>
  <c r="Q823" i="1"/>
  <c r="C824" i="1" s="1"/>
  <c r="T824" i="1"/>
  <c r="I2658" i="1" l="1"/>
  <c r="F825" i="1"/>
  <c r="N824" i="1"/>
  <c r="P824" i="1" s="1"/>
  <c r="B824" i="1" s="1"/>
  <c r="E825" i="1"/>
  <c r="A826" i="1"/>
  <c r="D826" i="1" s="1"/>
  <c r="O825" i="1"/>
  <c r="G825" i="1"/>
  <c r="U825" i="1"/>
  <c r="V824" i="1"/>
  <c r="J825" i="1"/>
  <c r="K825" i="1" s="1"/>
  <c r="L825" i="1" s="1"/>
  <c r="M825" i="1" s="1"/>
  <c r="Q824" i="1"/>
  <c r="C825" i="1" s="1"/>
  <c r="T825" i="1"/>
  <c r="H825" i="1" l="1"/>
  <c r="N825" i="1" s="1"/>
  <c r="P825" i="1" s="1"/>
  <c r="B825" i="1" s="1"/>
  <c r="F826" i="1"/>
  <c r="I2659" i="1"/>
  <c r="G826" i="1"/>
  <c r="J826" i="1"/>
  <c r="K826" i="1" s="1"/>
  <c r="L826" i="1" s="1"/>
  <c r="M826" i="1" s="1"/>
  <c r="U826" i="1"/>
  <c r="T826" i="1"/>
  <c r="Q825" i="1"/>
  <c r="C826" i="1" s="1"/>
  <c r="V825" i="1"/>
  <c r="A827" i="1"/>
  <c r="D827" i="1" s="1"/>
  <c r="E826" i="1"/>
  <c r="O826" i="1"/>
  <c r="H826" i="1" l="1"/>
  <c r="N826" i="1" s="1"/>
  <c r="P826" i="1" s="1"/>
  <c r="B826" i="1" s="1"/>
  <c r="F827" i="1"/>
  <c r="I2660" i="1"/>
  <c r="O827" i="1"/>
  <c r="E827" i="1"/>
  <c r="A828" i="1"/>
  <c r="D828" i="1" s="1"/>
  <c r="Q826" i="1"/>
  <c r="C827" i="1" s="1"/>
  <c r="J827" i="1"/>
  <c r="K827" i="1" s="1"/>
  <c r="L827" i="1" s="1"/>
  <c r="M827" i="1" s="1"/>
  <c r="U827" i="1"/>
  <c r="T827" i="1"/>
  <c r="G827" i="1"/>
  <c r="V826" i="1"/>
  <c r="H827" i="1" l="1"/>
  <c r="N827" i="1" s="1"/>
  <c r="P827" i="1" s="1"/>
  <c r="B827" i="1" s="1"/>
  <c r="I2661" i="1"/>
  <c r="F828" i="1"/>
  <c r="O828" i="1"/>
  <c r="A829" i="1"/>
  <c r="D829" i="1" s="1"/>
  <c r="E828" i="1"/>
  <c r="V827" i="1"/>
  <c r="G828" i="1"/>
  <c r="J828" i="1"/>
  <c r="K828" i="1" s="1"/>
  <c r="L828" i="1" s="1"/>
  <c r="M828" i="1" s="1"/>
  <c r="T828" i="1"/>
  <c r="Q827" i="1"/>
  <c r="C828" i="1" s="1"/>
  <c r="U828" i="1"/>
  <c r="I2662" i="1" l="1"/>
  <c r="H828" i="1"/>
  <c r="N828" i="1" s="1"/>
  <c r="P828" i="1" s="1"/>
  <c r="B828" i="1" s="1"/>
  <c r="F829" i="1"/>
  <c r="O829" i="1"/>
  <c r="E829" i="1"/>
  <c r="A830" i="1"/>
  <c r="D830" i="1" s="1"/>
  <c r="J829" i="1"/>
  <c r="K829" i="1" s="1"/>
  <c r="L829" i="1" s="1"/>
  <c r="M829" i="1" s="1"/>
  <c r="U829" i="1"/>
  <c r="G829" i="1"/>
  <c r="T829" i="1"/>
  <c r="Q828" i="1"/>
  <c r="C829" i="1" s="1"/>
  <c r="V828" i="1"/>
  <c r="I2663" i="1" l="1"/>
  <c r="F830" i="1"/>
  <c r="H829" i="1"/>
  <c r="N829" i="1" s="1"/>
  <c r="P829" i="1" s="1"/>
  <c r="B829" i="1" s="1"/>
  <c r="O830" i="1"/>
  <c r="A831" i="1"/>
  <c r="D831" i="1" s="1"/>
  <c r="E830" i="1"/>
  <c r="J830" i="1"/>
  <c r="K830" i="1" s="1"/>
  <c r="L830" i="1" s="1"/>
  <c r="M830" i="1" s="1"/>
  <c r="V829" i="1"/>
  <c r="Q829" i="1"/>
  <c r="C830" i="1" s="1"/>
  <c r="U830" i="1"/>
  <c r="G830" i="1"/>
  <c r="T830" i="1"/>
  <c r="F831" i="1" l="1"/>
  <c r="I2664" i="1"/>
  <c r="G831" i="1"/>
  <c r="A832" i="1"/>
  <c r="D832" i="1" s="1"/>
  <c r="E831" i="1"/>
  <c r="O831" i="1"/>
  <c r="V830" i="1"/>
  <c r="T831" i="1"/>
  <c r="U831" i="1"/>
  <c r="J831" i="1"/>
  <c r="K831" i="1" s="1"/>
  <c r="L831" i="1" s="1"/>
  <c r="M831" i="1" s="1"/>
  <c r="Q830" i="1"/>
  <c r="C831" i="1" s="1"/>
  <c r="H830" i="1"/>
  <c r="N830" i="1" s="1"/>
  <c r="P830" i="1" s="1"/>
  <c r="B830" i="1" s="1"/>
  <c r="F832" i="1" l="1"/>
  <c r="I2665" i="1"/>
  <c r="H831" i="1"/>
  <c r="N831" i="1" s="1"/>
  <c r="P831" i="1" s="1"/>
  <c r="B831" i="1" s="1"/>
  <c r="G832" i="1"/>
  <c r="J832" i="1"/>
  <c r="K832" i="1" s="1"/>
  <c r="L832" i="1" s="1"/>
  <c r="M832" i="1" s="1"/>
  <c r="U832" i="1"/>
  <c r="V831" i="1"/>
  <c r="Q831" i="1"/>
  <c r="C832" i="1" s="1"/>
  <c r="T832" i="1"/>
  <c r="E832" i="1"/>
  <c r="O832" i="1"/>
  <c r="A833" i="1"/>
  <c r="D833" i="1" s="1"/>
  <c r="F833" i="1" l="1"/>
  <c r="H832" i="1"/>
  <c r="N832" i="1" s="1"/>
  <c r="P832" i="1" s="1"/>
  <c r="B832" i="1" s="1"/>
  <c r="I2666" i="1"/>
  <c r="Q832" i="1"/>
  <c r="C833" i="1" s="1"/>
  <c r="J833" i="1"/>
  <c r="K833" i="1" s="1"/>
  <c r="L833" i="1" s="1"/>
  <c r="M833" i="1" s="1"/>
  <c r="U833" i="1"/>
  <c r="G833" i="1"/>
  <c r="T833" i="1"/>
  <c r="V832" i="1"/>
  <c r="O833" i="1"/>
  <c r="E833" i="1"/>
  <c r="A834" i="1"/>
  <c r="D834" i="1" s="1"/>
  <c r="F834" i="1" l="1"/>
  <c r="I2667" i="1"/>
  <c r="H833" i="1"/>
  <c r="N833" i="1" s="1"/>
  <c r="P833" i="1" s="1"/>
  <c r="B833" i="1" s="1"/>
  <c r="A835" i="1"/>
  <c r="D835" i="1" s="1"/>
  <c r="O834" i="1"/>
  <c r="E834" i="1"/>
  <c r="J834" i="1"/>
  <c r="K834" i="1" s="1"/>
  <c r="L834" i="1" s="1"/>
  <c r="M834" i="1" s="1"/>
  <c r="V833" i="1"/>
  <c r="G834" i="1"/>
  <c r="Q833" i="1"/>
  <c r="C834" i="1" s="1"/>
  <c r="U834" i="1"/>
  <c r="T834" i="1"/>
  <c r="F835" i="1" l="1"/>
  <c r="I2668" i="1"/>
  <c r="H834" i="1"/>
  <c r="N834" i="1" s="1"/>
  <c r="P834" i="1" s="1"/>
  <c r="B834" i="1" s="1"/>
  <c r="Q834" i="1"/>
  <c r="C835" i="1" s="1"/>
  <c r="U835" i="1"/>
  <c r="T835" i="1"/>
  <c r="J835" i="1"/>
  <c r="K835" i="1" s="1"/>
  <c r="L835" i="1" s="1"/>
  <c r="M835" i="1" s="1"/>
  <c r="G835" i="1"/>
  <c r="O835" i="1"/>
  <c r="E835" i="1"/>
  <c r="A836" i="1"/>
  <c r="D836" i="1" s="1"/>
  <c r="F836" i="1" l="1"/>
  <c r="H835" i="1"/>
  <c r="N835" i="1" s="1"/>
  <c r="P835" i="1" s="1"/>
  <c r="B835" i="1" s="1"/>
  <c r="I2669" i="1"/>
  <c r="V834" i="1"/>
  <c r="E836" i="1"/>
  <c r="A837" i="1"/>
  <c r="D837" i="1" s="1"/>
  <c r="O836" i="1"/>
  <c r="Q835" i="1"/>
  <c r="C836" i="1" s="1"/>
  <c r="V835" i="1"/>
  <c r="T836" i="1"/>
  <c r="G836" i="1"/>
  <c r="U836" i="1"/>
  <c r="J836" i="1"/>
  <c r="K836" i="1" s="1"/>
  <c r="L836" i="1" s="1"/>
  <c r="M836" i="1" s="1"/>
  <c r="I2670" i="1" l="1"/>
  <c r="F837" i="1"/>
  <c r="H836" i="1"/>
  <c r="N836" i="1" s="1"/>
  <c r="P836" i="1" s="1"/>
  <c r="B836" i="1" s="1"/>
  <c r="G837" i="1"/>
  <c r="U837" i="1"/>
  <c r="T837" i="1"/>
  <c r="V836" i="1"/>
  <c r="Q836" i="1"/>
  <c r="C837" i="1" s="1"/>
  <c r="J837" i="1"/>
  <c r="K837" i="1" s="1"/>
  <c r="L837" i="1" s="1"/>
  <c r="M837" i="1" s="1"/>
  <c r="O837" i="1"/>
  <c r="E837" i="1"/>
  <c r="F838" i="1" s="1"/>
  <c r="A838" i="1"/>
  <c r="D838" i="1" s="1"/>
  <c r="H837" i="1" l="1"/>
  <c r="N837" i="1" s="1"/>
  <c r="P837" i="1" s="1"/>
  <c r="B837" i="1" s="1"/>
  <c r="I2671" i="1"/>
  <c r="A839" i="1"/>
  <c r="D839" i="1" s="1"/>
  <c r="O838" i="1"/>
  <c r="E838" i="1"/>
  <c r="F839" i="1" s="1"/>
  <c r="G838" i="1"/>
  <c r="H838" i="1" s="1"/>
  <c r="J838" i="1"/>
  <c r="K838" i="1" s="1"/>
  <c r="L838" i="1" s="1"/>
  <c r="M838" i="1" s="1"/>
  <c r="V837" i="1"/>
  <c r="Q837" i="1"/>
  <c r="C838" i="1" s="1"/>
  <c r="U838" i="1"/>
  <c r="T838" i="1"/>
  <c r="I2672" i="1" l="1"/>
  <c r="N838" i="1"/>
  <c r="P838" i="1" s="1"/>
  <c r="B838" i="1" s="1"/>
  <c r="U839" i="1"/>
  <c r="G839" i="1"/>
  <c r="H839" i="1" s="1"/>
  <c r="Q838" i="1"/>
  <c r="C839" i="1" s="1"/>
  <c r="T839" i="1"/>
  <c r="J839" i="1"/>
  <c r="K839" i="1" s="1"/>
  <c r="L839" i="1" s="1"/>
  <c r="M839" i="1" s="1"/>
  <c r="V838" i="1"/>
  <c r="E839" i="1"/>
  <c r="A840" i="1"/>
  <c r="D840" i="1" s="1"/>
  <c r="O839" i="1"/>
  <c r="F840" i="1" l="1"/>
  <c r="I2673" i="1"/>
  <c r="N839" i="1"/>
  <c r="P839" i="1" s="1"/>
  <c r="B839" i="1" s="1"/>
  <c r="J840" i="1"/>
  <c r="K840" i="1" s="1"/>
  <c r="L840" i="1" s="1"/>
  <c r="M840" i="1" s="1"/>
  <c r="T840" i="1"/>
  <c r="Q839" i="1"/>
  <c r="C840" i="1" s="1"/>
  <c r="V839" i="1"/>
  <c r="U840" i="1"/>
  <c r="G840" i="1"/>
  <c r="E840" i="1"/>
  <c r="F841" i="1" s="1"/>
  <c r="O840" i="1"/>
  <c r="A841" i="1"/>
  <c r="D841" i="1" s="1"/>
  <c r="H840" i="1" l="1"/>
  <c r="N840" i="1" s="1"/>
  <c r="P840" i="1" s="1"/>
  <c r="B840" i="1" s="1"/>
  <c r="I2674" i="1"/>
  <c r="A842" i="1"/>
  <c r="D842" i="1" s="1"/>
  <c r="O841" i="1"/>
  <c r="E841" i="1"/>
  <c r="U841" i="1"/>
  <c r="T841" i="1"/>
  <c r="Q840" i="1"/>
  <c r="C841" i="1" s="1"/>
  <c r="G841" i="1"/>
  <c r="H841" i="1" s="1"/>
  <c r="V840" i="1"/>
  <c r="J841" i="1"/>
  <c r="K841" i="1" s="1"/>
  <c r="L841" i="1" s="1"/>
  <c r="M841" i="1" s="1"/>
  <c r="I2675" i="1" l="1"/>
  <c r="F842" i="1"/>
  <c r="N841" i="1"/>
  <c r="P841" i="1" s="1"/>
  <c r="B841" i="1" s="1"/>
  <c r="V841" i="1"/>
  <c r="T842" i="1"/>
  <c r="U842" i="1"/>
  <c r="G842" i="1"/>
  <c r="Q841" i="1"/>
  <c r="C842" i="1" s="1"/>
  <c r="J842" i="1"/>
  <c r="K842" i="1" s="1"/>
  <c r="L842" i="1" s="1"/>
  <c r="M842" i="1" s="1"/>
  <c r="A843" i="1"/>
  <c r="D843" i="1" s="1"/>
  <c r="O842" i="1"/>
  <c r="E842" i="1"/>
  <c r="F843" i="1" l="1"/>
  <c r="H842" i="1"/>
  <c r="N842" i="1" s="1"/>
  <c r="P842" i="1" s="1"/>
  <c r="B842" i="1" s="1"/>
  <c r="I2676" i="1"/>
  <c r="U843" i="1"/>
  <c r="T843" i="1"/>
  <c r="Q842" i="1"/>
  <c r="C843" i="1" s="1"/>
  <c r="V842" i="1"/>
  <c r="J843" i="1"/>
  <c r="K843" i="1" s="1"/>
  <c r="L843" i="1" s="1"/>
  <c r="M843" i="1" s="1"/>
  <c r="G843" i="1"/>
  <c r="A844" i="1"/>
  <c r="D844" i="1" s="1"/>
  <c r="O843" i="1"/>
  <c r="E843" i="1"/>
  <c r="F844" i="1" s="1"/>
  <c r="I2677" i="1" l="1"/>
  <c r="H843" i="1"/>
  <c r="N843" i="1" s="1"/>
  <c r="P843" i="1" s="1"/>
  <c r="B843" i="1" s="1"/>
  <c r="J844" i="1"/>
  <c r="K844" i="1" s="1"/>
  <c r="L844" i="1" s="1"/>
  <c r="M844" i="1" s="1"/>
  <c r="U844" i="1"/>
  <c r="T844" i="1"/>
  <c r="V843" i="1"/>
  <c r="G844" i="1"/>
  <c r="H844" i="1" s="1"/>
  <c r="Q843" i="1"/>
  <c r="C844" i="1" s="1"/>
  <c r="O844" i="1"/>
  <c r="A845" i="1"/>
  <c r="D845" i="1" s="1"/>
  <c r="E844" i="1"/>
  <c r="F845" i="1" l="1"/>
  <c r="I2678" i="1"/>
  <c r="N844" i="1"/>
  <c r="P844" i="1" s="1"/>
  <c r="B844" i="1" s="1"/>
  <c r="A846" i="1"/>
  <c r="D846" i="1" s="1"/>
  <c r="O845" i="1"/>
  <c r="E845" i="1"/>
  <c r="V844" i="1"/>
  <c r="J845" i="1"/>
  <c r="K845" i="1" s="1"/>
  <c r="L845" i="1" s="1"/>
  <c r="M845" i="1" s="1"/>
  <c r="G845" i="1"/>
  <c r="U845" i="1"/>
  <c r="Q844" i="1"/>
  <c r="C845" i="1" s="1"/>
  <c r="T845" i="1"/>
  <c r="F846" i="1" l="1"/>
  <c r="I2679" i="1"/>
  <c r="H845" i="1"/>
  <c r="N845" i="1" s="1"/>
  <c r="P845" i="1" s="1"/>
  <c r="B845" i="1" s="1"/>
  <c r="G846" i="1"/>
  <c r="U846" i="1"/>
  <c r="V845" i="1"/>
  <c r="Q845" i="1"/>
  <c r="C846" i="1" s="1"/>
  <c r="J846" i="1"/>
  <c r="K846" i="1" s="1"/>
  <c r="L846" i="1" s="1"/>
  <c r="M846" i="1" s="1"/>
  <c r="T846" i="1"/>
  <c r="O846" i="1"/>
  <c r="A847" i="1"/>
  <c r="D847" i="1" s="1"/>
  <c r="E846" i="1"/>
  <c r="F847" i="1" l="1"/>
  <c r="I2680" i="1"/>
  <c r="U847" i="1"/>
  <c r="Q846" i="1"/>
  <c r="C847" i="1" s="1"/>
  <c r="V846" i="1"/>
  <c r="J847" i="1"/>
  <c r="K847" i="1" s="1"/>
  <c r="L847" i="1" s="1"/>
  <c r="M847" i="1" s="1"/>
  <c r="T847" i="1"/>
  <c r="G847" i="1"/>
  <c r="E847" i="1"/>
  <c r="O847" i="1"/>
  <c r="A848" i="1"/>
  <c r="D848" i="1" s="1"/>
  <c r="H846" i="1"/>
  <c r="N846" i="1" s="1"/>
  <c r="P846" i="1" s="1"/>
  <c r="B846" i="1" s="1"/>
  <c r="H847" i="1" l="1"/>
  <c r="N847" i="1" s="1"/>
  <c r="P847" i="1" s="1"/>
  <c r="B847" i="1" s="1"/>
  <c r="I2681" i="1"/>
  <c r="F848" i="1"/>
  <c r="G848" i="1"/>
  <c r="V847" i="1"/>
  <c r="Q847" i="1"/>
  <c r="C848" i="1" s="1"/>
  <c r="J848" i="1"/>
  <c r="K848" i="1" s="1"/>
  <c r="L848" i="1" s="1"/>
  <c r="M848" i="1" s="1"/>
  <c r="U848" i="1"/>
  <c r="T848" i="1"/>
  <c r="O848" i="1"/>
  <c r="A849" i="1"/>
  <c r="D849" i="1" s="1"/>
  <c r="E848" i="1"/>
  <c r="I2682" i="1" l="1"/>
  <c r="H848" i="1"/>
  <c r="N848" i="1" s="1"/>
  <c r="P848" i="1" s="1"/>
  <c r="B848" i="1" s="1"/>
  <c r="F849" i="1"/>
  <c r="E849" i="1"/>
  <c r="F850" i="1" s="1"/>
  <c r="O849" i="1"/>
  <c r="A850" i="1"/>
  <c r="D850" i="1" s="1"/>
  <c r="G849" i="1"/>
  <c r="T849" i="1"/>
  <c r="Q848" i="1"/>
  <c r="C849" i="1" s="1"/>
  <c r="J849" i="1"/>
  <c r="K849" i="1" s="1"/>
  <c r="L849" i="1" s="1"/>
  <c r="M849" i="1" s="1"/>
  <c r="V848" i="1"/>
  <c r="U849" i="1"/>
  <c r="H849" i="1" l="1"/>
  <c r="N849" i="1" s="1"/>
  <c r="P849" i="1" s="1"/>
  <c r="B849" i="1" s="1"/>
  <c r="I2683" i="1"/>
  <c r="E850" i="1"/>
  <c r="O850" i="1"/>
  <c r="A851" i="1"/>
  <c r="D851" i="1" s="1"/>
  <c r="G850" i="1"/>
  <c r="H850" i="1" s="1"/>
  <c r="T850" i="1"/>
  <c r="U850" i="1"/>
  <c r="J850" i="1"/>
  <c r="K850" i="1" s="1"/>
  <c r="L850" i="1" s="1"/>
  <c r="M850" i="1" s="1"/>
  <c r="Q849" i="1"/>
  <c r="C850" i="1" s="1"/>
  <c r="V849" i="1"/>
  <c r="I2684" i="1" l="1"/>
  <c r="F851" i="1"/>
  <c r="N850" i="1"/>
  <c r="P850" i="1" s="1"/>
  <c r="B850" i="1" s="1"/>
  <c r="O851" i="1"/>
  <c r="A852" i="1"/>
  <c r="D852" i="1" s="1"/>
  <c r="E851" i="1"/>
  <c r="J851" i="1"/>
  <c r="K851" i="1" s="1"/>
  <c r="L851" i="1" s="1"/>
  <c r="M851" i="1" s="1"/>
  <c r="Q850" i="1"/>
  <c r="C851" i="1" s="1"/>
  <c r="V850" i="1"/>
  <c r="T851" i="1"/>
  <c r="G851" i="1"/>
  <c r="U851" i="1"/>
  <c r="I2685" i="1" l="1"/>
  <c r="F852" i="1"/>
  <c r="G852" i="1"/>
  <c r="O852" i="1"/>
  <c r="A853" i="1"/>
  <c r="D853" i="1" s="1"/>
  <c r="E852" i="1"/>
  <c r="F853" i="1" s="1"/>
  <c r="J852" i="1"/>
  <c r="K852" i="1" s="1"/>
  <c r="L852" i="1" s="1"/>
  <c r="M852" i="1" s="1"/>
  <c r="T852" i="1"/>
  <c r="U852" i="1"/>
  <c r="V851" i="1"/>
  <c r="Q851" i="1"/>
  <c r="C852" i="1" s="1"/>
  <c r="H851" i="1"/>
  <c r="N851" i="1" s="1"/>
  <c r="P851" i="1" s="1"/>
  <c r="B851" i="1" s="1"/>
  <c r="H852" i="1" l="1"/>
  <c r="N852" i="1" s="1"/>
  <c r="P852" i="1" s="1"/>
  <c r="B852" i="1" s="1"/>
  <c r="I2686" i="1"/>
  <c r="E853" i="1"/>
  <c r="O853" i="1"/>
  <c r="A854" i="1"/>
  <c r="D854" i="1" s="1"/>
  <c r="G853" i="1"/>
  <c r="H853" i="1" s="1"/>
  <c r="J853" i="1"/>
  <c r="K853" i="1" s="1"/>
  <c r="L853" i="1" s="1"/>
  <c r="M853" i="1" s="1"/>
  <c r="T853" i="1"/>
  <c r="U853" i="1"/>
  <c r="V852" i="1"/>
  <c r="Q852" i="1"/>
  <c r="C853" i="1" s="1"/>
  <c r="I2687" i="1" l="1"/>
  <c r="F854" i="1"/>
  <c r="N853" i="1"/>
  <c r="P853" i="1" s="1"/>
  <c r="B853" i="1" s="1"/>
  <c r="T854" i="1"/>
  <c r="G854" i="1"/>
  <c r="Q853" i="1"/>
  <c r="C854" i="1" s="1"/>
  <c r="V853" i="1"/>
  <c r="U854" i="1"/>
  <c r="J854" i="1"/>
  <c r="K854" i="1" s="1"/>
  <c r="L854" i="1" s="1"/>
  <c r="M854" i="1" s="1"/>
  <c r="O854" i="1"/>
  <c r="E854" i="1"/>
  <c r="A855" i="1"/>
  <c r="D855" i="1" s="1"/>
  <c r="H854" i="1" l="1"/>
  <c r="N854" i="1" s="1"/>
  <c r="P854" i="1" s="1"/>
  <c r="B854" i="1" s="1"/>
  <c r="F855" i="1"/>
  <c r="I2688" i="1"/>
  <c r="E855" i="1"/>
  <c r="A856" i="1"/>
  <c r="D856" i="1" s="1"/>
  <c r="O855" i="1"/>
  <c r="G855" i="1"/>
  <c r="J855" i="1"/>
  <c r="K855" i="1" s="1"/>
  <c r="L855" i="1" s="1"/>
  <c r="M855" i="1" s="1"/>
  <c r="T855" i="1"/>
  <c r="U855" i="1"/>
  <c r="Q854" i="1"/>
  <c r="C855" i="1" s="1"/>
  <c r="V854" i="1"/>
  <c r="F856" i="1" l="1"/>
  <c r="H855" i="1"/>
  <c r="N855" i="1" s="1"/>
  <c r="P855" i="1" s="1"/>
  <c r="B855" i="1" s="1"/>
  <c r="I2689" i="1"/>
  <c r="G856" i="1"/>
  <c r="J856" i="1"/>
  <c r="K856" i="1" s="1"/>
  <c r="L856" i="1" s="1"/>
  <c r="M856" i="1" s="1"/>
  <c r="V855" i="1"/>
  <c r="U856" i="1"/>
  <c r="Q855" i="1"/>
  <c r="C856" i="1" s="1"/>
  <c r="T856" i="1"/>
  <c r="E856" i="1"/>
  <c r="F857" i="1" s="1"/>
  <c r="O856" i="1"/>
  <c r="A857" i="1"/>
  <c r="D857" i="1" s="1"/>
  <c r="I2690" i="1" l="1"/>
  <c r="H856" i="1"/>
  <c r="N856" i="1" s="1"/>
  <c r="P856" i="1" s="1"/>
  <c r="B856" i="1" s="1"/>
  <c r="O857" i="1"/>
  <c r="A858" i="1"/>
  <c r="D858" i="1" s="1"/>
  <c r="E857" i="1"/>
  <c r="U857" i="1"/>
  <c r="Q856" i="1"/>
  <c r="C857" i="1" s="1"/>
  <c r="G857" i="1"/>
  <c r="H857" i="1" s="1"/>
  <c r="J857" i="1"/>
  <c r="K857" i="1" s="1"/>
  <c r="L857" i="1" s="1"/>
  <c r="M857" i="1" s="1"/>
  <c r="T857" i="1"/>
  <c r="V856" i="1"/>
  <c r="F858" i="1" l="1"/>
  <c r="I2691" i="1"/>
  <c r="N857" i="1"/>
  <c r="P857" i="1" s="1"/>
  <c r="B857" i="1" s="1"/>
  <c r="E858" i="1"/>
  <c r="A859" i="1"/>
  <c r="D859" i="1" s="1"/>
  <c r="O858" i="1"/>
  <c r="V857" i="1"/>
  <c r="J858" i="1"/>
  <c r="K858" i="1" s="1"/>
  <c r="L858" i="1" s="1"/>
  <c r="M858" i="1" s="1"/>
  <c r="G858" i="1"/>
  <c r="U858" i="1"/>
  <c r="Q857" i="1"/>
  <c r="C858" i="1" s="1"/>
  <c r="T858" i="1"/>
  <c r="H858" i="1" l="1"/>
  <c r="N858" i="1" s="1"/>
  <c r="P858" i="1" s="1"/>
  <c r="B858" i="1" s="1"/>
  <c r="I2692" i="1"/>
  <c r="F859" i="1"/>
  <c r="T859" i="1"/>
  <c r="J859" i="1"/>
  <c r="K859" i="1" s="1"/>
  <c r="L859" i="1" s="1"/>
  <c r="M859" i="1" s="1"/>
  <c r="Q858" i="1"/>
  <c r="C859" i="1" s="1"/>
  <c r="U859" i="1"/>
  <c r="V858" i="1"/>
  <c r="G859" i="1"/>
  <c r="O859" i="1"/>
  <c r="A860" i="1"/>
  <c r="D860" i="1" s="1"/>
  <c r="E859" i="1"/>
  <c r="F860" i="1" l="1"/>
  <c r="I2693" i="1"/>
  <c r="A861" i="1"/>
  <c r="D861" i="1" s="1"/>
  <c r="E860" i="1"/>
  <c r="F861" i="1" s="1"/>
  <c r="O860" i="1"/>
  <c r="Q859" i="1"/>
  <c r="C860" i="1" s="1"/>
  <c r="V859" i="1"/>
  <c r="T860" i="1"/>
  <c r="J860" i="1"/>
  <c r="K860" i="1" s="1"/>
  <c r="L860" i="1" s="1"/>
  <c r="M860" i="1" s="1"/>
  <c r="U860" i="1"/>
  <c r="G860" i="1"/>
  <c r="H859" i="1"/>
  <c r="N859" i="1" s="1"/>
  <c r="P859" i="1" s="1"/>
  <c r="B859" i="1" s="1"/>
  <c r="H860" i="1" l="1"/>
  <c r="N860" i="1" s="1"/>
  <c r="P860" i="1" s="1"/>
  <c r="B860" i="1" s="1"/>
  <c r="I2694" i="1"/>
  <c r="E861" i="1"/>
  <c r="O861" i="1"/>
  <c r="A862" i="1"/>
  <c r="D862" i="1" s="1"/>
  <c r="Q860" i="1"/>
  <c r="C861" i="1" s="1"/>
  <c r="T861" i="1"/>
  <c r="G861" i="1"/>
  <c r="H861" i="1" s="1"/>
  <c r="U861" i="1"/>
  <c r="V860" i="1"/>
  <c r="J861" i="1"/>
  <c r="K861" i="1" s="1"/>
  <c r="L861" i="1" s="1"/>
  <c r="M861" i="1" s="1"/>
  <c r="F862" i="1" l="1"/>
  <c r="I2695" i="1"/>
  <c r="A863" i="1"/>
  <c r="D863" i="1" s="1"/>
  <c r="E862" i="1"/>
  <c r="O862" i="1"/>
  <c r="U862" i="1"/>
  <c r="V861" i="1"/>
  <c r="T862" i="1"/>
  <c r="Q861" i="1"/>
  <c r="C862" i="1" s="1"/>
  <c r="G862" i="1"/>
  <c r="J862" i="1"/>
  <c r="K862" i="1" s="1"/>
  <c r="L862" i="1" s="1"/>
  <c r="M862" i="1" s="1"/>
  <c r="N861" i="1"/>
  <c r="P861" i="1" s="1"/>
  <c r="B861" i="1" s="1"/>
  <c r="I2696" i="1" l="1"/>
  <c r="F863" i="1"/>
  <c r="H862" i="1"/>
  <c r="N862" i="1" s="1"/>
  <c r="P862" i="1" s="1"/>
  <c r="B862" i="1" s="1"/>
  <c r="T863" i="1"/>
  <c r="U863" i="1"/>
  <c r="V862" i="1"/>
  <c r="G863" i="1"/>
  <c r="Q862" i="1"/>
  <c r="C863" i="1" s="1"/>
  <c r="J863" i="1"/>
  <c r="K863" i="1" s="1"/>
  <c r="L863" i="1" s="1"/>
  <c r="M863" i="1" s="1"/>
  <c r="O863" i="1"/>
  <c r="A864" i="1"/>
  <c r="D864" i="1" s="1"/>
  <c r="E863" i="1"/>
  <c r="F864" i="1" l="1"/>
  <c r="I2697" i="1"/>
  <c r="H863" i="1"/>
  <c r="N863" i="1" s="1"/>
  <c r="P863" i="1" s="1"/>
  <c r="B863" i="1" s="1"/>
  <c r="E864" i="1"/>
  <c r="A865" i="1"/>
  <c r="D865" i="1" s="1"/>
  <c r="O864" i="1"/>
  <c r="U864" i="1"/>
  <c r="V863" i="1"/>
  <c r="T864" i="1"/>
  <c r="G864" i="1"/>
  <c r="Q863" i="1"/>
  <c r="C864" i="1" s="1"/>
  <c r="J864" i="1"/>
  <c r="K864" i="1" s="1"/>
  <c r="L864" i="1" s="1"/>
  <c r="M864" i="1" s="1"/>
  <c r="F865" i="1" l="1"/>
  <c r="I2698" i="1"/>
  <c r="H864" i="1"/>
  <c r="N864" i="1" s="1"/>
  <c r="P864" i="1" s="1"/>
  <c r="B864" i="1" s="1"/>
  <c r="J865" i="1"/>
  <c r="K865" i="1" s="1"/>
  <c r="L865" i="1" s="1"/>
  <c r="M865" i="1" s="1"/>
  <c r="U865" i="1"/>
  <c r="Q864" i="1"/>
  <c r="C865" i="1" s="1"/>
  <c r="T865" i="1"/>
  <c r="G865" i="1"/>
  <c r="A866" i="1"/>
  <c r="D866" i="1" s="1"/>
  <c r="O865" i="1"/>
  <c r="E865" i="1"/>
  <c r="I2699" i="1" l="1"/>
  <c r="H865" i="1"/>
  <c r="N865" i="1" s="1"/>
  <c r="P865" i="1" s="1"/>
  <c r="B865" i="1" s="1"/>
  <c r="F866" i="1"/>
  <c r="E866" i="1"/>
  <c r="A867" i="1"/>
  <c r="D867" i="1" s="1"/>
  <c r="O866" i="1"/>
  <c r="U866" i="1"/>
  <c r="Q865" i="1"/>
  <c r="C866" i="1" s="1"/>
  <c r="J866" i="1"/>
  <c r="K866" i="1" s="1"/>
  <c r="L866" i="1" s="1"/>
  <c r="M866" i="1" s="1"/>
  <c r="T866" i="1"/>
  <c r="V865" i="1"/>
  <c r="G866" i="1"/>
  <c r="V864" i="1"/>
  <c r="H866" i="1" l="1"/>
  <c r="N866" i="1" s="1"/>
  <c r="P866" i="1" s="1"/>
  <c r="B866" i="1" s="1"/>
  <c r="F867" i="1"/>
  <c r="I2700" i="1"/>
  <c r="G867" i="1"/>
  <c r="U867" i="1"/>
  <c r="T867" i="1"/>
  <c r="V866" i="1"/>
  <c r="J867" i="1"/>
  <c r="K867" i="1" s="1"/>
  <c r="L867" i="1" s="1"/>
  <c r="M867" i="1" s="1"/>
  <c r="Q866" i="1"/>
  <c r="C867" i="1" s="1"/>
  <c r="A868" i="1"/>
  <c r="D868" i="1" s="1"/>
  <c r="E867" i="1"/>
  <c r="O867" i="1"/>
  <c r="H867" i="1" l="1"/>
  <c r="N867" i="1" s="1"/>
  <c r="P867" i="1" s="1"/>
  <c r="B867" i="1" s="1"/>
  <c r="F868" i="1"/>
  <c r="I2701" i="1"/>
  <c r="U868" i="1"/>
  <c r="V867" i="1"/>
  <c r="G868" i="1"/>
  <c r="Q867" i="1"/>
  <c r="C868" i="1" s="1"/>
  <c r="J868" i="1"/>
  <c r="K868" i="1" s="1"/>
  <c r="L868" i="1" s="1"/>
  <c r="M868" i="1" s="1"/>
  <c r="T868" i="1"/>
  <c r="E868" i="1"/>
  <c r="O868" i="1"/>
  <c r="A869" i="1"/>
  <c r="D869" i="1" s="1"/>
  <c r="F869" i="1" l="1"/>
  <c r="I2702" i="1"/>
  <c r="H868" i="1"/>
  <c r="N868" i="1" s="1"/>
  <c r="P868" i="1" s="1"/>
  <c r="B868" i="1" s="1"/>
  <c r="G869" i="1"/>
  <c r="U869" i="1"/>
  <c r="V868" i="1"/>
  <c r="J869" i="1"/>
  <c r="K869" i="1" s="1"/>
  <c r="L869" i="1" s="1"/>
  <c r="M869" i="1" s="1"/>
  <c r="Q868" i="1"/>
  <c r="C869" i="1" s="1"/>
  <c r="T869" i="1"/>
  <c r="E869" i="1"/>
  <c r="A870" i="1"/>
  <c r="D870" i="1" s="1"/>
  <c r="O869" i="1"/>
  <c r="H869" i="1" l="1"/>
  <c r="N869" i="1" s="1"/>
  <c r="P869" i="1" s="1"/>
  <c r="B869" i="1" s="1"/>
  <c r="F870" i="1"/>
  <c r="I2703" i="1"/>
  <c r="A871" i="1"/>
  <c r="D871" i="1" s="1"/>
  <c r="E870" i="1"/>
  <c r="O870" i="1"/>
  <c r="G870" i="1"/>
  <c r="V869" i="1"/>
  <c r="T870" i="1"/>
  <c r="U870" i="1"/>
  <c r="J870" i="1"/>
  <c r="K870" i="1" s="1"/>
  <c r="L870" i="1" s="1"/>
  <c r="M870" i="1" s="1"/>
  <c r="Q869" i="1"/>
  <c r="C870" i="1" s="1"/>
  <c r="F871" i="1" l="1"/>
  <c r="H870" i="1"/>
  <c r="N870" i="1" s="1"/>
  <c r="P870" i="1" s="1"/>
  <c r="B870" i="1" s="1"/>
  <c r="I2704" i="1"/>
  <c r="Q870" i="1"/>
  <c r="C871" i="1" s="1"/>
  <c r="J871" i="1"/>
  <c r="K871" i="1" s="1"/>
  <c r="L871" i="1" s="1"/>
  <c r="M871" i="1" s="1"/>
  <c r="V870" i="1"/>
  <c r="G871" i="1"/>
  <c r="U871" i="1"/>
  <c r="T871" i="1"/>
  <c r="A872" i="1"/>
  <c r="D872" i="1" s="1"/>
  <c r="E871" i="1"/>
  <c r="O871" i="1"/>
  <c r="I2705" i="1" l="1"/>
  <c r="H871" i="1"/>
  <c r="N871" i="1" s="1"/>
  <c r="P871" i="1" s="1"/>
  <c r="B871" i="1" s="1"/>
  <c r="F872" i="1"/>
  <c r="Q871" i="1"/>
  <c r="C872" i="1" s="1"/>
  <c r="G872" i="1"/>
  <c r="U872" i="1"/>
  <c r="T872" i="1"/>
  <c r="V871" i="1"/>
  <c r="J872" i="1"/>
  <c r="K872" i="1" s="1"/>
  <c r="L872" i="1" s="1"/>
  <c r="M872" i="1" s="1"/>
  <c r="O872" i="1"/>
  <c r="A873" i="1"/>
  <c r="D873" i="1" s="1"/>
  <c r="E872" i="1"/>
  <c r="I2706" i="1" l="1"/>
  <c r="F873" i="1"/>
  <c r="G873" i="1"/>
  <c r="O873" i="1"/>
  <c r="E873" i="1"/>
  <c r="A874" i="1"/>
  <c r="D874" i="1" s="1"/>
  <c r="Q872" i="1"/>
  <c r="C873" i="1" s="1"/>
  <c r="T873" i="1"/>
  <c r="J873" i="1"/>
  <c r="K873" i="1" s="1"/>
  <c r="L873" i="1" s="1"/>
  <c r="M873" i="1" s="1"/>
  <c r="U873" i="1"/>
  <c r="V872" i="1"/>
  <c r="H872" i="1"/>
  <c r="N872" i="1" s="1"/>
  <c r="P872" i="1" s="1"/>
  <c r="B872" i="1" s="1"/>
  <c r="H873" i="1" l="1"/>
  <c r="N873" i="1" s="1"/>
  <c r="P873" i="1" s="1"/>
  <c r="B873" i="1" s="1"/>
  <c r="I2707" i="1"/>
  <c r="F874" i="1"/>
  <c r="G874" i="1"/>
  <c r="U874" i="1"/>
  <c r="V873" i="1"/>
  <c r="T874" i="1"/>
  <c r="J874" i="1"/>
  <c r="K874" i="1" s="1"/>
  <c r="L874" i="1" s="1"/>
  <c r="M874" i="1" s="1"/>
  <c r="Q873" i="1"/>
  <c r="C874" i="1" s="1"/>
  <c r="O874" i="1"/>
  <c r="A875" i="1"/>
  <c r="D875" i="1" s="1"/>
  <c r="E874" i="1"/>
  <c r="F875" i="1" l="1"/>
  <c r="H874" i="1"/>
  <c r="N874" i="1" s="1"/>
  <c r="P874" i="1" s="1"/>
  <c r="B874" i="1" s="1"/>
  <c r="I2708" i="1"/>
  <c r="E875" i="1"/>
  <c r="A876" i="1"/>
  <c r="D876" i="1" s="1"/>
  <c r="O875" i="1"/>
  <c r="V874" i="1"/>
  <c r="U875" i="1"/>
  <c r="G875" i="1"/>
  <c r="T875" i="1"/>
  <c r="J875" i="1"/>
  <c r="K875" i="1" s="1"/>
  <c r="L875" i="1" s="1"/>
  <c r="M875" i="1" s="1"/>
  <c r="Q874" i="1"/>
  <c r="C875" i="1" s="1"/>
  <c r="I2709" i="1" l="1"/>
  <c r="F876" i="1"/>
  <c r="H875" i="1"/>
  <c r="N875" i="1" s="1"/>
  <c r="P875" i="1" s="1"/>
  <c r="B875" i="1" s="1"/>
  <c r="O876" i="1"/>
  <c r="A877" i="1"/>
  <c r="D877" i="1" s="1"/>
  <c r="E876" i="1"/>
  <c r="G876" i="1"/>
  <c r="V875" i="1"/>
  <c r="Q875" i="1"/>
  <c r="C876" i="1" s="1"/>
  <c r="U876" i="1"/>
  <c r="J876" i="1"/>
  <c r="K876" i="1" s="1"/>
  <c r="L876" i="1" s="1"/>
  <c r="M876" i="1" s="1"/>
  <c r="T876" i="1"/>
  <c r="F877" i="1" l="1"/>
  <c r="H876" i="1"/>
  <c r="N876" i="1" s="1"/>
  <c r="P876" i="1" s="1"/>
  <c r="B876" i="1" s="1"/>
  <c r="I2710" i="1"/>
  <c r="A878" i="1"/>
  <c r="D878" i="1" s="1"/>
  <c r="E877" i="1"/>
  <c r="O877" i="1"/>
  <c r="G877" i="1"/>
  <c r="T877" i="1"/>
  <c r="V876" i="1"/>
  <c r="J877" i="1"/>
  <c r="K877" i="1" s="1"/>
  <c r="L877" i="1" s="1"/>
  <c r="M877" i="1" s="1"/>
  <c r="U877" i="1"/>
  <c r="Q876" i="1"/>
  <c r="C877" i="1" s="1"/>
  <c r="H877" i="1" l="1"/>
  <c r="N877" i="1" s="1"/>
  <c r="P877" i="1" s="1"/>
  <c r="B877" i="1" s="1"/>
  <c r="I2711" i="1"/>
  <c r="F878" i="1"/>
  <c r="G878" i="1"/>
  <c r="Q877" i="1"/>
  <c r="C878" i="1" s="1"/>
  <c r="V877" i="1"/>
  <c r="U878" i="1"/>
  <c r="J878" i="1"/>
  <c r="K878" i="1" s="1"/>
  <c r="L878" i="1" s="1"/>
  <c r="M878" i="1" s="1"/>
  <c r="T878" i="1"/>
  <c r="A879" i="1"/>
  <c r="D879" i="1" s="1"/>
  <c r="O878" i="1"/>
  <c r="E878" i="1"/>
  <c r="H878" i="1" l="1"/>
  <c r="N878" i="1" s="1"/>
  <c r="P878" i="1" s="1"/>
  <c r="B878" i="1" s="1"/>
  <c r="I2712" i="1"/>
  <c r="F879" i="1"/>
  <c r="V878" i="1"/>
  <c r="J879" i="1"/>
  <c r="K879" i="1" s="1"/>
  <c r="L879" i="1" s="1"/>
  <c r="M879" i="1" s="1"/>
  <c r="Q878" i="1"/>
  <c r="C879" i="1" s="1"/>
  <c r="U879" i="1"/>
  <c r="G879" i="1"/>
  <c r="T879" i="1"/>
  <c r="O879" i="1"/>
  <c r="E879" i="1"/>
  <c r="A880" i="1"/>
  <c r="D880" i="1" s="1"/>
  <c r="I2713" i="1" l="1"/>
  <c r="F880" i="1"/>
  <c r="G880" i="1"/>
  <c r="O880" i="1"/>
  <c r="E880" i="1"/>
  <c r="A881" i="1"/>
  <c r="D881" i="1" s="1"/>
  <c r="J880" i="1"/>
  <c r="K880" i="1" s="1"/>
  <c r="L880" i="1" s="1"/>
  <c r="M880" i="1" s="1"/>
  <c r="T880" i="1"/>
  <c r="Q879" i="1"/>
  <c r="C880" i="1" s="1"/>
  <c r="U880" i="1"/>
  <c r="V879" i="1"/>
  <c r="H879" i="1"/>
  <c r="N879" i="1" s="1"/>
  <c r="P879" i="1" s="1"/>
  <c r="B879" i="1" s="1"/>
  <c r="F881" i="1" l="1"/>
  <c r="H880" i="1"/>
  <c r="N880" i="1" s="1"/>
  <c r="P880" i="1" s="1"/>
  <c r="B880" i="1" s="1"/>
  <c r="I2714" i="1"/>
  <c r="A882" i="1"/>
  <c r="D882" i="1" s="1"/>
  <c r="O881" i="1"/>
  <c r="E881" i="1"/>
  <c r="F882" i="1" s="1"/>
  <c r="T881" i="1"/>
  <c r="V880" i="1"/>
  <c r="J881" i="1"/>
  <c r="K881" i="1" s="1"/>
  <c r="L881" i="1" s="1"/>
  <c r="M881" i="1" s="1"/>
  <c r="Q880" i="1"/>
  <c r="C881" i="1" s="1"/>
  <c r="U881" i="1"/>
  <c r="G881" i="1"/>
  <c r="I2715" i="1" l="1"/>
  <c r="H881" i="1"/>
  <c r="N881" i="1" s="1"/>
  <c r="P881" i="1" s="1"/>
  <c r="B881" i="1" s="1"/>
  <c r="U882" i="1"/>
  <c r="T882" i="1"/>
  <c r="J882" i="1"/>
  <c r="K882" i="1" s="1"/>
  <c r="L882" i="1" s="1"/>
  <c r="M882" i="1" s="1"/>
  <c r="V881" i="1"/>
  <c r="G882" i="1"/>
  <c r="H882" i="1" s="1"/>
  <c r="Q881" i="1"/>
  <c r="C882" i="1" s="1"/>
  <c r="A883" i="1"/>
  <c r="D883" i="1" s="1"/>
  <c r="O882" i="1"/>
  <c r="E882" i="1"/>
  <c r="F883" i="1" l="1"/>
  <c r="I2716" i="1"/>
  <c r="N882" i="1"/>
  <c r="P882" i="1" s="1"/>
  <c r="B882" i="1" s="1"/>
  <c r="Q882" i="1"/>
  <c r="C883" i="1" s="1"/>
  <c r="U883" i="1"/>
  <c r="G883" i="1"/>
  <c r="T883" i="1"/>
  <c r="V882" i="1"/>
  <c r="J883" i="1"/>
  <c r="K883" i="1" s="1"/>
  <c r="L883" i="1" s="1"/>
  <c r="M883" i="1" s="1"/>
  <c r="E883" i="1"/>
  <c r="O883" i="1"/>
  <c r="A884" i="1"/>
  <c r="D884" i="1" s="1"/>
  <c r="H883" i="1" l="1"/>
  <c r="N883" i="1" s="1"/>
  <c r="P883" i="1" s="1"/>
  <c r="B883" i="1" s="1"/>
  <c r="I2717" i="1"/>
  <c r="F884" i="1"/>
  <c r="O884" i="1"/>
  <c r="E884" i="1"/>
  <c r="A885" i="1"/>
  <c r="D885" i="1" s="1"/>
  <c r="J884" i="1"/>
  <c r="K884" i="1" s="1"/>
  <c r="L884" i="1" s="1"/>
  <c r="M884" i="1" s="1"/>
  <c r="V883" i="1"/>
  <c r="G884" i="1"/>
  <c r="Q883" i="1"/>
  <c r="C884" i="1" s="1"/>
  <c r="T884" i="1"/>
  <c r="U884" i="1"/>
  <c r="F885" i="1" l="1"/>
  <c r="I2718" i="1"/>
  <c r="H884" i="1"/>
  <c r="N884" i="1" s="1"/>
  <c r="P884" i="1" s="1"/>
  <c r="B884" i="1" s="1"/>
  <c r="O885" i="1"/>
  <c r="A886" i="1"/>
  <c r="D886" i="1" s="1"/>
  <c r="E885" i="1"/>
  <c r="Q884" i="1"/>
  <c r="C885" i="1" s="1"/>
  <c r="G885" i="1"/>
  <c r="V884" i="1"/>
  <c r="J885" i="1"/>
  <c r="K885" i="1" s="1"/>
  <c r="L885" i="1" s="1"/>
  <c r="M885" i="1" s="1"/>
  <c r="T885" i="1"/>
  <c r="U885" i="1"/>
  <c r="H885" i="1" l="1"/>
  <c r="N885" i="1" s="1"/>
  <c r="P885" i="1" s="1"/>
  <c r="B885" i="1" s="1"/>
  <c r="F886" i="1"/>
  <c r="I2719" i="1"/>
  <c r="E886" i="1"/>
  <c r="A887" i="1"/>
  <c r="D887" i="1" s="1"/>
  <c r="O886" i="1"/>
  <c r="Q885" i="1"/>
  <c r="C886" i="1" s="1"/>
  <c r="G886" i="1"/>
  <c r="J886" i="1"/>
  <c r="K886" i="1" s="1"/>
  <c r="L886" i="1" s="1"/>
  <c r="M886" i="1" s="1"/>
  <c r="T886" i="1"/>
  <c r="V885" i="1"/>
  <c r="U886" i="1"/>
  <c r="H886" i="1" l="1"/>
  <c r="N886" i="1" s="1"/>
  <c r="P886" i="1" s="1"/>
  <c r="B886" i="1" s="1"/>
  <c r="F887" i="1"/>
  <c r="I2720" i="1"/>
  <c r="V886" i="1"/>
  <c r="U887" i="1"/>
  <c r="Q886" i="1"/>
  <c r="C887" i="1" s="1"/>
  <c r="J887" i="1"/>
  <c r="K887" i="1" s="1"/>
  <c r="L887" i="1" s="1"/>
  <c r="M887" i="1" s="1"/>
  <c r="T887" i="1"/>
  <c r="G887" i="1"/>
  <c r="O887" i="1"/>
  <c r="A888" i="1"/>
  <c r="D888" i="1" s="1"/>
  <c r="E887" i="1"/>
  <c r="F888" i="1" l="1"/>
  <c r="H887" i="1"/>
  <c r="N887" i="1" s="1"/>
  <c r="P887" i="1" s="1"/>
  <c r="B887" i="1" s="1"/>
  <c r="I2721" i="1"/>
  <c r="A889" i="1"/>
  <c r="D889" i="1" s="1"/>
  <c r="E888" i="1"/>
  <c r="O888" i="1"/>
  <c r="T888" i="1"/>
  <c r="V887" i="1"/>
  <c r="Q887" i="1"/>
  <c r="C888" i="1" s="1"/>
  <c r="G888" i="1"/>
  <c r="J888" i="1"/>
  <c r="K888" i="1" s="1"/>
  <c r="L888" i="1" s="1"/>
  <c r="M888" i="1" s="1"/>
  <c r="U888" i="1"/>
  <c r="F889" i="1" l="1"/>
  <c r="I2722" i="1"/>
  <c r="H888" i="1"/>
  <c r="N888" i="1" s="1"/>
  <c r="P888" i="1" s="1"/>
  <c r="B888" i="1" s="1"/>
  <c r="O889" i="1"/>
  <c r="A890" i="1"/>
  <c r="D890" i="1" s="1"/>
  <c r="E889" i="1"/>
  <c r="G889" i="1"/>
  <c r="T889" i="1"/>
  <c r="J889" i="1"/>
  <c r="K889" i="1" s="1"/>
  <c r="L889" i="1" s="1"/>
  <c r="M889" i="1" s="1"/>
  <c r="U889" i="1"/>
  <c r="V888" i="1"/>
  <c r="Q888" i="1"/>
  <c r="C889" i="1" s="1"/>
  <c r="F890" i="1" l="1"/>
  <c r="H889" i="1"/>
  <c r="N889" i="1" s="1"/>
  <c r="P889" i="1" s="1"/>
  <c r="B889" i="1" s="1"/>
  <c r="I2723" i="1"/>
  <c r="A891" i="1"/>
  <c r="D891" i="1" s="1"/>
  <c r="O890" i="1"/>
  <c r="E890" i="1"/>
  <c r="Q889" i="1"/>
  <c r="C890" i="1" s="1"/>
  <c r="J890" i="1"/>
  <c r="K890" i="1" s="1"/>
  <c r="L890" i="1" s="1"/>
  <c r="M890" i="1" s="1"/>
  <c r="V889" i="1"/>
  <c r="U890" i="1"/>
  <c r="T890" i="1"/>
  <c r="G890" i="1"/>
  <c r="F891" i="1" l="1"/>
  <c r="I2724" i="1"/>
  <c r="H890" i="1"/>
  <c r="N890" i="1" s="1"/>
  <c r="P890" i="1" s="1"/>
  <c r="B890" i="1" s="1"/>
  <c r="E891" i="1"/>
  <c r="O891" i="1"/>
  <c r="A892" i="1"/>
  <c r="D892" i="1" s="1"/>
  <c r="V890" i="1"/>
  <c r="Q890" i="1"/>
  <c r="C891" i="1" s="1"/>
  <c r="T891" i="1"/>
  <c r="J891" i="1"/>
  <c r="K891" i="1" s="1"/>
  <c r="L891" i="1" s="1"/>
  <c r="M891" i="1" s="1"/>
  <c r="G891" i="1"/>
  <c r="U891" i="1"/>
  <c r="F892" i="1" l="1"/>
  <c r="H891" i="1"/>
  <c r="N891" i="1" s="1"/>
  <c r="P891" i="1" s="1"/>
  <c r="B891" i="1" s="1"/>
  <c r="I2725" i="1"/>
  <c r="A893" i="1"/>
  <c r="D893" i="1" s="1"/>
  <c r="O892" i="1"/>
  <c r="E892" i="1"/>
  <c r="G892" i="1"/>
  <c r="Q891" i="1"/>
  <c r="C892" i="1" s="1"/>
  <c r="T892" i="1"/>
  <c r="V891" i="1"/>
  <c r="U892" i="1"/>
  <c r="J892" i="1"/>
  <c r="K892" i="1" s="1"/>
  <c r="L892" i="1" s="1"/>
  <c r="M892" i="1" s="1"/>
  <c r="H892" i="1" l="1"/>
  <c r="N892" i="1" s="1"/>
  <c r="P892" i="1" s="1"/>
  <c r="B892" i="1" s="1"/>
  <c r="I2726" i="1"/>
  <c r="F893" i="1"/>
  <c r="G893" i="1"/>
  <c r="U893" i="1"/>
  <c r="Q892" i="1"/>
  <c r="C893" i="1" s="1"/>
  <c r="T893" i="1"/>
  <c r="V892" i="1"/>
  <c r="J893" i="1"/>
  <c r="K893" i="1" s="1"/>
  <c r="L893" i="1" s="1"/>
  <c r="M893" i="1" s="1"/>
  <c r="O893" i="1"/>
  <c r="E893" i="1"/>
  <c r="A894" i="1"/>
  <c r="D894" i="1" s="1"/>
  <c r="F894" i="1" l="1"/>
  <c r="I2727" i="1"/>
  <c r="O894" i="1"/>
  <c r="A895" i="1"/>
  <c r="D895" i="1" s="1"/>
  <c r="E894" i="1"/>
  <c r="T894" i="1"/>
  <c r="V893" i="1"/>
  <c r="U894" i="1"/>
  <c r="Q893" i="1"/>
  <c r="C894" i="1" s="1"/>
  <c r="J894" i="1"/>
  <c r="K894" i="1" s="1"/>
  <c r="L894" i="1" s="1"/>
  <c r="M894" i="1" s="1"/>
  <c r="G894" i="1"/>
  <c r="H893" i="1"/>
  <c r="N893" i="1" s="1"/>
  <c r="P893" i="1" s="1"/>
  <c r="B893" i="1" s="1"/>
  <c r="F895" i="1" l="1"/>
  <c r="H894" i="1"/>
  <c r="N894" i="1" s="1"/>
  <c r="P894" i="1" s="1"/>
  <c r="B894" i="1" s="1"/>
  <c r="I2728" i="1"/>
  <c r="A896" i="1"/>
  <c r="D896" i="1" s="1"/>
  <c r="E895" i="1"/>
  <c r="O895" i="1"/>
  <c r="G895" i="1"/>
  <c r="Q894" i="1"/>
  <c r="C895" i="1" s="1"/>
  <c r="J895" i="1"/>
  <c r="K895" i="1" s="1"/>
  <c r="L895" i="1" s="1"/>
  <c r="M895" i="1" s="1"/>
  <c r="T895" i="1"/>
  <c r="U895" i="1"/>
  <c r="V894" i="1"/>
  <c r="H895" i="1" l="1"/>
  <c r="N895" i="1" s="1"/>
  <c r="P895" i="1" s="1"/>
  <c r="B895" i="1" s="1"/>
  <c r="I2729" i="1"/>
  <c r="F896" i="1"/>
  <c r="Q895" i="1"/>
  <c r="C896" i="1" s="1"/>
  <c r="T896" i="1"/>
  <c r="J896" i="1"/>
  <c r="K896" i="1" s="1"/>
  <c r="L896" i="1" s="1"/>
  <c r="M896" i="1" s="1"/>
  <c r="G896" i="1"/>
  <c r="U896" i="1"/>
  <c r="A897" i="1"/>
  <c r="D897" i="1" s="1"/>
  <c r="O896" i="1"/>
  <c r="E896" i="1"/>
  <c r="I2730" i="1" l="1"/>
  <c r="F897" i="1"/>
  <c r="G897" i="1"/>
  <c r="A898" i="1"/>
  <c r="D898" i="1" s="1"/>
  <c r="O897" i="1"/>
  <c r="E897" i="1"/>
  <c r="V895" i="1"/>
  <c r="J897" i="1"/>
  <c r="K897" i="1" s="1"/>
  <c r="L897" i="1" s="1"/>
  <c r="M897" i="1" s="1"/>
  <c r="T897" i="1"/>
  <c r="Q896" i="1"/>
  <c r="C897" i="1" s="1"/>
  <c r="V896" i="1"/>
  <c r="U897" i="1"/>
  <c r="H896" i="1"/>
  <c r="N896" i="1" s="1"/>
  <c r="P896" i="1" s="1"/>
  <c r="B896" i="1" s="1"/>
  <c r="H897" i="1" l="1"/>
  <c r="N897" i="1" s="1"/>
  <c r="P897" i="1" s="1"/>
  <c r="B897" i="1" s="1"/>
  <c r="F898" i="1"/>
  <c r="I2731" i="1"/>
  <c r="U898" i="1"/>
  <c r="V897" i="1"/>
  <c r="G898" i="1"/>
  <c r="J898" i="1"/>
  <c r="K898" i="1" s="1"/>
  <c r="L898" i="1" s="1"/>
  <c r="M898" i="1" s="1"/>
  <c r="Q897" i="1"/>
  <c r="C898" i="1" s="1"/>
  <c r="T898" i="1"/>
  <c r="E898" i="1"/>
  <c r="O898" i="1"/>
  <c r="A899" i="1"/>
  <c r="D899" i="1" s="1"/>
  <c r="F899" i="1" l="1"/>
  <c r="H898" i="1"/>
  <c r="N898" i="1" s="1"/>
  <c r="P898" i="1" s="1"/>
  <c r="B898" i="1" s="1"/>
  <c r="I2732" i="1"/>
  <c r="O899" i="1"/>
  <c r="A900" i="1"/>
  <c r="D900" i="1" s="1"/>
  <c r="E899" i="1"/>
  <c r="F900" i="1" s="1"/>
  <c r="T899" i="1"/>
  <c r="J899" i="1"/>
  <c r="K899" i="1" s="1"/>
  <c r="L899" i="1" s="1"/>
  <c r="M899" i="1" s="1"/>
  <c r="G899" i="1"/>
  <c r="Q898" i="1"/>
  <c r="C899" i="1" s="1"/>
  <c r="U899" i="1"/>
  <c r="V898" i="1"/>
  <c r="H899" i="1" l="1"/>
  <c r="N899" i="1" s="1"/>
  <c r="P899" i="1" s="1"/>
  <c r="B899" i="1" s="1"/>
  <c r="I2733" i="1"/>
  <c r="A901" i="1"/>
  <c r="D901" i="1" s="1"/>
  <c r="E900" i="1"/>
  <c r="O900" i="1"/>
  <c r="Q899" i="1"/>
  <c r="C900" i="1" s="1"/>
  <c r="T900" i="1"/>
  <c r="G900" i="1"/>
  <c r="H900" i="1" s="1"/>
  <c r="U900" i="1"/>
  <c r="V899" i="1"/>
  <c r="J900" i="1"/>
  <c r="K900" i="1" s="1"/>
  <c r="L900" i="1" s="1"/>
  <c r="M900" i="1" s="1"/>
  <c r="I2734" i="1" l="1"/>
  <c r="F901" i="1"/>
  <c r="N900" i="1"/>
  <c r="P900" i="1" s="1"/>
  <c r="B900" i="1" s="1"/>
  <c r="V900" i="1"/>
  <c r="T901" i="1"/>
  <c r="Q900" i="1"/>
  <c r="C901" i="1" s="1"/>
  <c r="G901" i="1"/>
  <c r="J901" i="1"/>
  <c r="K901" i="1" s="1"/>
  <c r="L901" i="1" s="1"/>
  <c r="M901" i="1" s="1"/>
  <c r="U901" i="1"/>
  <c r="O901" i="1"/>
  <c r="E901" i="1"/>
  <c r="F902" i="1" s="1"/>
  <c r="A902" i="1"/>
  <c r="D902" i="1" s="1"/>
  <c r="I2735" i="1" l="1"/>
  <c r="H901" i="1"/>
  <c r="N901" i="1" s="1"/>
  <c r="P901" i="1" s="1"/>
  <c r="B901" i="1" s="1"/>
  <c r="E902" i="1"/>
  <c r="O902" i="1"/>
  <c r="A903" i="1"/>
  <c r="D903" i="1" s="1"/>
  <c r="G902" i="1"/>
  <c r="H902" i="1" s="1"/>
  <c r="Q901" i="1"/>
  <c r="C902" i="1" s="1"/>
  <c r="J902" i="1"/>
  <c r="K902" i="1" s="1"/>
  <c r="L902" i="1" s="1"/>
  <c r="M902" i="1" s="1"/>
  <c r="T902" i="1"/>
  <c r="U902" i="1"/>
  <c r="V901" i="1"/>
  <c r="I2736" i="1" l="1"/>
  <c r="F903" i="1"/>
  <c r="N902" i="1"/>
  <c r="P902" i="1" s="1"/>
  <c r="B902" i="1" s="1"/>
  <c r="O903" i="1"/>
  <c r="E903" i="1"/>
  <c r="F904" i="1" s="1"/>
  <c r="A904" i="1"/>
  <c r="D904" i="1" s="1"/>
  <c r="U903" i="1"/>
  <c r="V902" i="1"/>
  <c r="T903" i="1"/>
  <c r="G903" i="1"/>
  <c r="Q902" i="1"/>
  <c r="C903" i="1" s="1"/>
  <c r="J903" i="1"/>
  <c r="K903" i="1" s="1"/>
  <c r="L903" i="1" s="1"/>
  <c r="M903" i="1" s="1"/>
  <c r="H903" i="1" l="1"/>
  <c r="N903" i="1" s="1"/>
  <c r="P903" i="1" s="1"/>
  <c r="B903" i="1" s="1"/>
  <c r="I2737" i="1"/>
  <c r="U904" i="1"/>
  <c r="V903" i="1"/>
  <c r="G904" i="1"/>
  <c r="Q903" i="1"/>
  <c r="C904" i="1" s="1"/>
  <c r="J904" i="1"/>
  <c r="K904" i="1" s="1"/>
  <c r="L904" i="1" s="1"/>
  <c r="M904" i="1" s="1"/>
  <c r="T904" i="1"/>
  <c r="E904" i="1"/>
  <c r="O904" i="1"/>
  <c r="A905" i="1"/>
  <c r="D905" i="1" s="1"/>
  <c r="I2738" i="1" l="1"/>
  <c r="F905" i="1"/>
  <c r="A906" i="1"/>
  <c r="D906" i="1" s="1"/>
  <c r="E905" i="1"/>
  <c r="O905" i="1"/>
  <c r="G905" i="1"/>
  <c r="J905" i="1"/>
  <c r="K905" i="1" s="1"/>
  <c r="L905" i="1" s="1"/>
  <c r="M905" i="1" s="1"/>
  <c r="V904" i="1"/>
  <c r="T905" i="1"/>
  <c r="U905" i="1"/>
  <c r="Q904" i="1"/>
  <c r="C905" i="1" s="1"/>
  <c r="H904" i="1"/>
  <c r="N904" i="1" s="1"/>
  <c r="P904" i="1" s="1"/>
  <c r="B904" i="1" s="1"/>
  <c r="H905" i="1" l="1"/>
  <c r="N905" i="1" s="1"/>
  <c r="P905" i="1" s="1"/>
  <c r="B905" i="1" s="1"/>
  <c r="F906" i="1"/>
  <c r="I2739" i="1"/>
  <c r="J906" i="1"/>
  <c r="K906" i="1" s="1"/>
  <c r="L906" i="1" s="1"/>
  <c r="M906" i="1" s="1"/>
  <c r="Q905" i="1"/>
  <c r="C906" i="1" s="1"/>
  <c r="T906" i="1"/>
  <c r="U906" i="1"/>
  <c r="G906" i="1"/>
  <c r="V905" i="1"/>
  <c r="E906" i="1"/>
  <c r="O906" i="1"/>
  <c r="A907" i="1"/>
  <c r="D907" i="1" s="1"/>
  <c r="I2740" i="1" l="1"/>
  <c r="F907" i="1"/>
  <c r="H906" i="1"/>
  <c r="N906" i="1" s="1"/>
  <c r="P906" i="1" s="1"/>
  <c r="B906" i="1" s="1"/>
  <c r="E907" i="1"/>
  <c r="A908" i="1"/>
  <c r="D908" i="1" s="1"/>
  <c r="O907" i="1"/>
  <c r="V906" i="1"/>
  <c r="G907" i="1"/>
  <c r="Q906" i="1"/>
  <c r="C907" i="1" s="1"/>
  <c r="J907" i="1"/>
  <c r="K907" i="1" s="1"/>
  <c r="L907" i="1" s="1"/>
  <c r="M907" i="1" s="1"/>
  <c r="U907" i="1"/>
  <c r="T907" i="1"/>
  <c r="H907" i="1" l="1"/>
  <c r="N907" i="1" s="1"/>
  <c r="P907" i="1" s="1"/>
  <c r="B907" i="1" s="1"/>
  <c r="F908" i="1"/>
  <c r="I2741" i="1"/>
  <c r="U908" i="1"/>
  <c r="Q907" i="1"/>
  <c r="C908" i="1" s="1"/>
  <c r="J908" i="1"/>
  <c r="K908" i="1" s="1"/>
  <c r="L908" i="1" s="1"/>
  <c r="M908" i="1" s="1"/>
  <c r="T908" i="1"/>
  <c r="G908" i="1"/>
  <c r="V907" i="1"/>
  <c r="A909" i="1"/>
  <c r="D909" i="1" s="1"/>
  <c r="E908" i="1"/>
  <c r="O908" i="1"/>
  <c r="I2742" i="1" l="1"/>
  <c r="F909" i="1"/>
  <c r="H908" i="1"/>
  <c r="N908" i="1" s="1"/>
  <c r="P908" i="1" s="1"/>
  <c r="B908" i="1" s="1"/>
  <c r="E909" i="1"/>
  <c r="A910" i="1"/>
  <c r="D910" i="1" s="1"/>
  <c r="O909" i="1"/>
  <c r="G909" i="1"/>
  <c r="J909" i="1"/>
  <c r="K909" i="1" s="1"/>
  <c r="L909" i="1" s="1"/>
  <c r="M909" i="1" s="1"/>
  <c r="U909" i="1"/>
  <c r="T909" i="1"/>
  <c r="V908" i="1"/>
  <c r="Q908" i="1"/>
  <c r="C909" i="1" s="1"/>
  <c r="H909" i="1" l="1"/>
  <c r="N909" i="1" s="1"/>
  <c r="P909" i="1" s="1"/>
  <c r="B909" i="1" s="1"/>
  <c r="F910" i="1"/>
  <c r="I2743" i="1"/>
  <c r="Q909" i="1"/>
  <c r="C910" i="1" s="1"/>
  <c r="J910" i="1"/>
  <c r="K910" i="1" s="1"/>
  <c r="L910" i="1" s="1"/>
  <c r="M910" i="1" s="1"/>
  <c r="G910" i="1"/>
  <c r="U910" i="1"/>
  <c r="T910" i="1"/>
  <c r="V909" i="1"/>
  <c r="E910" i="1"/>
  <c r="A911" i="1"/>
  <c r="D911" i="1" s="1"/>
  <c r="O910" i="1"/>
  <c r="I2744" i="1" l="1"/>
  <c r="H910" i="1"/>
  <c r="N910" i="1" s="1"/>
  <c r="P910" i="1" s="1"/>
  <c r="B910" i="1" s="1"/>
  <c r="F911" i="1"/>
  <c r="O911" i="1"/>
  <c r="E911" i="1"/>
  <c r="A912" i="1"/>
  <c r="D912" i="1" s="1"/>
  <c r="G911" i="1"/>
  <c r="Q910" i="1"/>
  <c r="C911" i="1" s="1"/>
  <c r="U911" i="1"/>
  <c r="J911" i="1"/>
  <c r="K911" i="1" s="1"/>
  <c r="L911" i="1" s="1"/>
  <c r="M911" i="1" s="1"/>
  <c r="T911" i="1"/>
  <c r="V910" i="1"/>
  <c r="H911" i="1" l="1"/>
  <c r="N911" i="1" s="1"/>
  <c r="P911" i="1" s="1"/>
  <c r="B911" i="1" s="1"/>
  <c r="F912" i="1"/>
  <c r="I2745" i="1"/>
  <c r="O912" i="1"/>
  <c r="A913" i="1"/>
  <c r="D913" i="1" s="1"/>
  <c r="E912" i="1"/>
  <c r="V911" i="1"/>
  <c r="G912" i="1"/>
  <c r="T912" i="1"/>
  <c r="Q911" i="1"/>
  <c r="C912" i="1" s="1"/>
  <c r="J912" i="1"/>
  <c r="K912" i="1" s="1"/>
  <c r="L912" i="1" s="1"/>
  <c r="M912" i="1" s="1"/>
  <c r="U912" i="1"/>
  <c r="H912" i="1" l="1"/>
  <c r="N912" i="1" s="1"/>
  <c r="P912" i="1" s="1"/>
  <c r="B912" i="1" s="1"/>
  <c r="F913" i="1"/>
  <c r="I2746" i="1"/>
  <c r="O913" i="1"/>
  <c r="A914" i="1"/>
  <c r="D914" i="1" s="1"/>
  <c r="E913" i="1"/>
  <c r="T913" i="1"/>
  <c r="U913" i="1"/>
  <c r="G913" i="1"/>
  <c r="J913" i="1"/>
  <c r="K913" i="1" s="1"/>
  <c r="L913" i="1" s="1"/>
  <c r="M913" i="1" s="1"/>
  <c r="V912" i="1"/>
  <c r="Q912" i="1"/>
  <c r="C913" i="1" s="1"/>
  <c r="H913" i="1" l="1"/>
  <c r="N913" i="1" s="1"/>
  <c r="P913" i="1" s="1"/>
  <c r="B913" i="1" s="1"/>
  <c r="F914" i="1"/>
  <c r="I2747" i="1"/>
  <c r="O914" i="1"/>
  <c r="E914" i="1"/>
  <c r="A915" i="1"/>
  <c r="D915" i="1" s="1"/>
  <c r="G914" i="1"/>
  <c r="V913" i="1"/>
  <c r="Q913" i="1"/>
  <c r="C914" i="1" s="1"/>
  <c r="J914" i="1"/>
  <c r="K914" i="1" s="1"/>
  <c r="L914" i="1" s="1"/>
  <c r="M914" i="1" s="1"/>
  <c r="U914" i="1"/>
  <c r="T914" i="1"/>
  <c r="F915" i="1" l="1"/>
  <c r="H914" i="1"/>
  <c r="N914" i="1" s="1"/>
  <c r="P914" i="1" s="1"/>
  <c r="B914" i="1" s="1"/>
  <c r="I2748" i="1"/>
  <c r="A916" i="1"/>
  <c r="D916" i="1" s="1"/>
  <c r="O915" i="1"/>
  <c r="E915" i="1"/>
  <c r="J915" i="1"/>
  <c r="K915" i="1" s="1"/>
  <c r="L915" i="1" s="1"/>
  <c r="M915" i="1" s="1"/>
  <c r="V914" i="1"/>
  <c r="Q914" i="1"/>
  <c r="C915" i="1" s="1"/>
  <c r="G915" i="1"/>
  <c r="T915" i="1"/>
  <c r="U915" i="1"/>
  <c r="F916" i="1" l="1"/>
  <c r="I2749" i="1"/>
  <c r="G916" i="1"/>
  <c r="T916" i="1"/>
  <c r="J916" i="1"/>
  <c r="K916" i="1" s="1"/>
  <c r="L916" i="1" s="1"/>
  <c r="M916" i="1" s="1"/>
  <c r="U916" i="1"/>
  <c r="V915" i="1"/>
  <c r="Q915" i="1"/>
  <c r="C916" i="1" s="1"/>
  <c r="E916" i="1"/>
  <c r="O916" i="1"/>
  <c r="A917" i="1"/>
  <c r="D917" i="1" s="1"/>
  <c r="H915" i="1"/>
  <c r="N915" i="1" s="1"/>
  <c r="P915" i="1" s="1"/>
  <c r="B915" i="1" s="1"/>
  <c r="F917" i="1" l="1"/>
  <c r="H916" i="1"/>
  <c r="N916" i="1" s="1"/>
  <c r="P916" i="1" s="1"/>
  <c r="B916" i="1" s="1"/>
  <c r="I2750" i="1"/>
  <c r="G917" i="1"/>
  <c r="V916" i="1"/>
  <c r="U917" i="1"/>
  <c r="T917" i="1"/>
  <c r="Q916" i="1"/>
  <c r="C917" i="1" s="1"/>
  <c r="J917" i="1"/>
  <c r="K917" i="1" s="1"/>
  <c r="L917" i="1" s="1"/>
  <c r="M917" i="1" s="1"/>
  <c r="E917" i="1"/>
  <c r="A918" i="1"/>
  <c r="D918" i="1" s="1"/>
  <c r="O917" i="1"/>
  <c r="I2751" i="1" l="1"/>
  <c r="H917" i="1"/>
  <c r="N917" i="1" s="1"/>
  <c r="P917" i="1" s="1"/>
  <c r="B917" i="1" s="1"/>
  <c r="F918" i="1"/>
  <c r="G918" i="1"/>
  <c r="V917" i="1"/>
  <c r="U918" i="1"/>
  <c r="T918" i="1"/>
  <c r="Q917" i="1"/>
  <c r="C918" i="1" s="1"/>
  <c r="J918" i="1"/>
  <c r="K918" i="1" s="1"/>
  <c r="L918" i="1" s="1"/>
  <c r="M918" i="1" s="1"/>
  <c r="A919" i="1"/>
  <c r="D919" i="1" s="1"/>
  <c r="E918" i="1"/>
  <c r="O918" i="1"/>
  <c r="F919" i="1" l="1"/>
  <c r="H918" i="1"/>
  <c r="N918" i="1" s="1"/>
  <c r="P918" i="1" s="1"/>
  <c r="B918" i="1" s="1"/>
  <c r="I2752" i="1"/>
  <c r="T919" i="1"/>
  <c r="Q918" i="1"/>
  <c r="C919" i="1" s="1"/>
  <c r="G919" i="1"/>
  <c r="J919" i="1"/>
  <c r="K919" i="1" s="1"/>
  <c r="L919" i="1" s="1"/>
  <c r="M919" i="1" s="1"/>
  <c r="U919" i="1"/>
  <c r="V918" i="1"/>
  <c r="E919" i="1"/>
  <c r="A920" i="1"/>
  <c r="D920" i="1" s="1"/>
  <c r="O919" i="1"/>
  <c r="F920" i="1" l="1"/>
  <c r="H919" i="1"/>
  <c r="N919" i="1" s="1"/>
  <c r="P919" i="1" s="1"/>
  <c r="B919" i="1" s="1"/>
  <c r="I2753" i="1"/>
  <c r="U920" i="1"/>
  <c r="J920" i="1"/>
  <c r="K920" i="1" s="1"/>
  <c r="L920" i="1" s="1"/>
  <c r="M920" i="1" s="1"/>
  <c r="T920" i="1"/>
  <c r="V919" i="1"/>
  <c r="G920" i="1"/>
  <c r="Q919" i="1"/>
  <c r="C920" i="1" s="1"/>
  <c r="O920" i="1"/>
  <c r="A921" i="1"/>
  <c r="D921" i="1" s="1"/>
  <c r="E920" i="1"/>
  <c r="H920" i="1" l="1"/>
  <c r="N920" i="1" s="1"/>
  <c r="P920" i="1" s="1"/>
  <c r="B920" i="1" s="1"/>
  <c r="F921" i="1"/>
  <c r="I2754" i="1"/>
  <c r="A922" i="1"/>
  <c r="D922" i="1" s="1"/>
  <c r="E921" i="1"/>
  <c r="O921" i="1"/>
  <c r="G921" i="1"/>
  <c r="Q920" i="1"/>
  <c r="C921" i="1" s="1"/>
  <c r="J921" i="1"/>
  <c r="K921" i="1" s="1"/>
  <c r="L921" i="1" s="1"/>
  <c r="M921" i="1" s="1"/>
  <c r="U921" i="1"/>
  <c r="V920" i="1"/>
  <c r="T921" i="1"/>
  <c r="H921" i="1" l="1"/>
  <c r="N921" i="1" s="1"/>
  <c r="P921" i="1" s="1"/>
  <c r="B921" i="1" s="1"/>
  <c r="I2755" i="1"/>
  <c r="F922" i="1"/>
  <c r="G922" i="1"/>
  <c r="T922" i="1"/>
  <c r="V921" i="1"/>
  <c r="J922" i="1"/>
  <c r="K922" i="1" s="1"/>
  <c r="L922" i="1" s="1"/>
  <c r="M922" i="1" s="1"/>
  <c r="Q921" i="1"/>
  <c r="C922" i="1" s="1"/>
  <c r="U922" i="1"/>
  <c r="E922" i="1"/>
  <c r="O922" i="1"/>
  <c r="A923" i="1"/>
  <c r="D923" i="1" s="1"/>
  <c r="H922" i="1" l="1"/>
  <c r="N922" i="1" s="1"/>
  <c r="P922" i="1" s="1"/>
  <c r="B922" i="1" s="1"/>
  <c r="F923" i="1"/>
  <c r="I2756" i="1"/>
  <c r="O923" i="1"/>
  <c r="E923" i="1"/>
  <c r="A924" i="1"/>
  <c r="D924" i="1" s="1"/>
  <c r="G923" i="1"/>
  <c r="Q922" i="1"/>
  <c r="C923" i="1" s="1"/>
  <c r="U923" i="1"/>
  <c r="J923" i="1"/>
  <c r="K923" i="1" s="1"/>
  <c r="L923" i="1" s="1"/>
  <c r="M923" i="1" s="1"/>
  <c r="V922" i="1"/>
  <c r="T923" i="1"/>
  <c r="H923" i="1" l="1"/>
  <c r="N923" i="1" s="1"/>
  <c r="P923" i="1" s="1"/>
  <c r="B923" i="1" s="1"/>
  <c r="F924" i="1"/>
  <c r="I2757" i="1"/>
  <c r="A925" i="1"/>
  <c r="D925" i="1" s="1"/>
  <c r="E924" i="1"/>
  <c r="O924" i="1"/>
  <c r="J924" i="1"/>
  <c r="K924" i="1" s="1"/>
  <c r="L924" i="1" s="1"/>
  <c r="M924" i="1" s="1"/>
  <c r="Q923" i="1"/>
  <c r="C924" i="1" s="1"/>
  <c r="U924" i="1"/>
  <c r="G924" i="1"/>
  <c r="T924" i="1"/>
  <c r="V923" i="1"/>
  <c r="F925" i="1" l="1"/>
  <c r="I2758" i="1"/>
  <c r="H924" i="1"/>
  <c r="N924" i="1" s="1"/>
  <c r="P924" i="1" s="1"/>
  <c r="B924" i="1" s="1"/>
  <c r="G925" i="1"/>
  <c r="T925" i="1"/>
  <c r="U925" i="1"/>
  <c r="Q924" i="1"/>
  <c r="C925" i="1" s="1"/>
  <c r="J925" i="1"/>
  <c r="K925" i="1" s="1"/>
  <c r="L925" i="1" s="1"/>
  <c r="M925" i="1" s="1"/>
  <c r="V924" i="1"/>
  <c r="O925" i="1"/>
  <c r="A926" i="1"/>
  <c r="D926" i="1" s="1"/>
  <c r="E925" i="1"/>
  <c r="F926" i="1" l="1"/>
  <c r="H925" i="1"/>
  <c r="N925" i="1" s="1"/>
  <c r="P925" i="1" s="1"/>
  <c r="B925" i="1" s="1"/>
  <c r="I2759" i="1"/>
  <c r="O926" i="1"/>
  <c r="A927" i="1"/>
  <c r="D927" i="1" s="1"/>
  <c r="E926" i="1"/>
  <c r="G926" i="1"/>
  <c r="T926" i="1"/>
  <c r="Q925" i="1"/>
  <c r="C926" i="1" s="1"/>
  <c r="J926" i="1"/>
  <c r="K926" i="1" s="1"/>
  <c r="L926" i="1" s="1"/>
  <c r="M926" i="1" s="1"/>
  <c r="V925" i="1"/>
  <c r="U926" i="1"/>
  <c r="F927" i="1" l="1"/>
  <c r="H926" i="1"/>
  <c r="N926" i="1" s="1"/>
  <c r="P926" i="1" s="1"/>
  <c r="B926" i="1" s="1"/>
  <c r="I2760" i="1"/>
  <c r="A928" i="1"/>
  <c r="D928" i="1" s="1"/>
  <c r="E927" i="1"/>
  <c r="O927" i="1"/>
  <c r="Q926" i="1"/>
  <c r="C927" i="1" s="1"/>
  <c r="J927" i="1"/>
  <c r="K927" i="1" s="1"/>
  <c r="L927" i="1" s="1"/>
  <c r="M927" i="1" s="1"/>
  <c r="U927" i="1"/>
  <c r="G927" i="1"/>
  <c r="T927" i="1"/>
  <c r="H927" i="1" l="1"/>
  <c r="N927" i="1" s="1"/>
  <c r="P927" i="1" s="1"/>
  <c r="B927" i="1" s="1"/>
  <c r="I2761" i="1"/>
  <c r="F928" i="1"/>
  <c r="V926" i="1"/>
  <c r="J928" i="1"/>
  <c r="K928" i="1" s="1"/>
  <c r="L928" i="1" s="1"/>
  <c r="M928" i="1" s="1"/>
  <c r="T928" i="1"/>
  <c r="G928" i="1"/>
  <c r="V927" i="1"/>
  <c r="Q927" i="1"/>
  <c r="C928" i="1" s="1"/>
  <c r="U928" i="1"/>
  <c r="A929" i="1"/>
  <c r="D929" i="1" s="1"/>
  <c r="O928" i="1"/>
  <c r="E928" i="1"/>
  <c r="I2762" i="1" l="1"/>
  <c r="F929" i="1"/>
  <c r="V928" i="1"/>
  <c r="T929" i="1"/>
  <c r="J929" i="1"/>
  <c r="K929" i="1" s="1"/>
  <c r="L929" i="1" s="1"/>
  <c r="M929" i="1" s="1"/>
  <c r="U929" i="1"/>
  <c r="Q928" i="1"/>
  <c r="C929" i="1" s="1"/>
  <c r="G929" i="1"/>
  <c r="E929" i="1"/>
  <c r="O929" i="1"/>
  <c r="A930" i="1"/>
  <c r="D930" i="1" s="1"/>
  <c r="H928" i="1"/>
  <c r="N928" i="1" s="1"/>
  <c r="P928" i="1" s="1"/>
  <c r="B928" i="1" s="1"/>
  <c r="I2763" i="1" l="1"/>
  <c r="F930" i="1"/>
  <c r="H929" i="1"/>
  <c r="N929" i="1" s="1"/>
  <c r="P929" i="1" s="1"/>
  <c r="B929" i="1" s="1"/>
  <c r="E930" i="1"/>
  <c r="A931" i="1"/>
  <c r="D931" i="1" s="1"/>
  <c r="O930" i="1"/>
  <c r="J930" i="1"/>
  <c r="K930" i="1" s="1"/>
  <c r="L930" i="1" s="1"/>
  <c r="M930" i="1" s="1"/>
  <c r="G930" i="1"/>
  <c r="Q929" i="1"/>
  <c r="C930" i="1" s="1"/>
  <c r="V929" i="1"/>
  <c r="U930" i="1"/>
  <c r="T930" i="1"/>
  <c r="F931" i="1" l="1"/>
  <c r="H930" i="1"/>
  <c r="N930" i="1" s="1"/>
  <c r="P930" i="1" s="1"/>
  <c r="B930" i="1" s="1"/>
  <c r="I2764" i="1"/>
  <c r="G931" i="1"/>
  <c r="U931" i="1"/>
  <c r="V930" i="1"/>
  <c r="J931" i="1"/>
  <c r="K931" i="1" s="1"/>
  <c r="L931" i="1" s="1"/>
  <c r="M931" i="1" s="1"/>
  <c r="T931" i="1"/>
  <c r="Q930" i="1"/>
  <c r="C931" i="1" s="1"/>
  <c r="E931" i="1"/>
  <c r="O931" i="1"/>
  <c r="A932" i="1"/>
  <c r="D932" i="1" s="1"/>
  <c r="H931" i="1" l="1"/>
  <c r="N931" i="1" s="1"/>
  <c r="P931" i="1" s="1"/>
  <c r="B931" i="1" s="1"/>
  <c r="F932" i="1"/>
  <c r="I2765" i="1"/>
  <c r="V931" i="1"/>
  <c r="Q931" i="1"/>
  <c r="C932" i="1" s="1"/>
  <c r="U932" i="1"/>
  <c r="J932" i="1"/>
  <c r="K932" i="1" s="1"/>
  <c r="L932" i="1" s="1"/>
  <c r="M932" i="1" s="1"/>
  <c r="G932" i="1"/>
  <c r="T932" i="1"/>
  <c r="A933" i="1"/>
  <c r="D933" i="1" s="1"/>
  <c r="E932" i="1"/>
  <c r="O932" i="1"/>
  <c r="H932" i="1" l="1"/>
  <c r="N932" i="1" s="1"/>
  <c r="P932" i="1" s="1"/>
  <c r="B932" i="1" s="1"/>
  <c r="I2766" i="1"/>
  <c r="F933" i="1"/>
  <c r="Q932" i="1"/>
  <c r="C933" i="1" s="1"/>
  <c r="G933" i="1"/>
  <c r="U933" i="1"/>
  <c r="V932" i="1"/>
  <c r="T933" i="1"/>
  <c r="J933" i="1"/>
  <c r="K933" i="1" s="1"/>
  <c r="L933" i="1" s="1"/>
  <c r="M933" i="1" s="1"/>
  <c r="O933" i="1"/>
  <c r="A934" i="1"/>
  <c r="D934" i="1" s="1"/>
  <c r="E933" i="1"/>
  <c r="F934" i="1" l="1"/>
  <c r="I2767" i="1"/>
  <c r="H933" i="1"/>
  <c r="N933" i="1" s="1"/>
  <c r="P933" i="1" s="1"/>
  <c r="B933" i="1" s="1"/>
  <c r="E934" i="1"/>
  <c r="O934" i="1"/>
  <c r="A935" i="1"/>
  <c r="D935" i="1" s="1"/>
  <c r="G934" i="1"/>
  <c r="V933" i="1"/>
  <c r="Q933" i="1"/>
  <c r="C934" i="1" s="1"/>
  <c r="U934" i="1"/>
  <c r="J934" i="1"/>
  <c r="K934" i="1" s="1"/>
  <c r="L934" i="1" s="1"/>
  <c r="M934" i="1" s="1"/>
  <c r="T934" i="1"/>
  <c r="I2768" i="1" l="1"/>
  <c r="F935" i="1"/>
  <c r="H934" i="1"/>
  <c r="N934" i="1" s="1"/>
  <c r="P934" i="1" s="1"/>
  <c r="B934" i="1" s="1"/>
  <c r="E935" i="1"/>
  <c r="O935" i="1"/>
  <c r="A936" i="1"/>
  <c r="D936" i="1" s="1"/>
  <c r="T935" i="1"/>
  <c r="Q934" i="1"/>
  <c r="C935" i="1" s="1"/>
  <c r="J935" i="1"/>
  <c r="K935" i="1" s="1"/>
  <c r="L935" i="1" s="1"/>
  <c r="M935" i="1" s="1"/>
  <c r="V934" i="1"/>
  <c r="U935" i="1"/>
  <c r="G935" i="1"/>
  <c r="F936" i="1" l="1"/>
  <c r="I2769" i="1"/>
  <c r="G936" i="1"/>
  <c r="O936" i="1"/>
  <c r="A937" i="1"/>
  <c r="D937" i="1" s="1"/>
  <c r="E936" i="1"/>
  <c r="Q935" i="1"/>
  <c r="C936" i="1" s="1"/>
  <c r="J936" i="1"/>
  <c r="K936" i="1" s="1"/>
  <c r="L936" i="1" s="1"/>
  <c r="M936" i="1" s="1"/>
  <c r="U936" i="1"/>
  <c r="T936" i="1"/>
  <c r="V935" i="1"/>
  <c r="H935" i="1"/>
  <c r="N935" i="1" s="1"/>
  <c r="P935" i="1" s="1"/>
  <c r="B935" i="1" s="1"/>
  <c r="I2770" i="1" l="1"/>
  <c r="H936" i="1"/>
  <c r="N936" i="1" s="1"/>
  <c r="P936" i="1" s="1"/>
  <c r="B936" i="1" s="1"/>
  <c r="F937" i="1"/>
  <c r="O937" i="1"/>
  <c r="E937" i="1"/>
  <c r="A938" i="1"/>
  <c r="D938" i="1" s="1"/>
  <c r="V936" i="1"/>
  <c r="G937" i="1"/>
  <c r="J937" i="1"/>
  <c r="K937" i="1" s="1"/>
  <c r="L937" i="1" s="1"/>
  <c r="M937" i="1" s="1"/>
  <c r="Q936" i="1"/>
  <c r="C937" i="1" s="1"/>
  <c r="U937" i="1"/>
  <c r="T937" i="1"/>
  <c r="H937" i="1" l="1"/>
  <c r="N937" i="1" s="1"/>
  <c r="P937" i="1" s="1"/>
  <c r="B937" i="1" s="1"/>
  <c r="F938" i="1"/>
  <c r="I2771" i="1"/>
  <c r="O938" i="1"/>
  <c r="A939" i="1"/>
  <c r="D939" i="1" s="1"/>
  <c r="E938" i="1"/>
  <c r="G938" i="1"/>
  <c r="V937" i="1"/>
  <c r="T938" i="1"/>
  <c r="Q937" i="1"/>
  <c r="C938" i="1" s="1"/>
  <c r="J938" i="1"/>
  <c r="K938" i="1" s="1"/>
  <c r="L938" i="1" s="1"/>
  <c r="M938" i="1" s="1"/>
  <c r="U938" i="1"/>
  <c r="F939" i="1" l="1"/>
  <c r="I2772" i="1"/>
  <c r="H938" i="1"/>
  <c r="N938" i="1" s="1"/>
  <c r="P938" i="1" s="1"/>
  <c r="B938" i="1" s="1"/>
  <c r="E939" i="1"/>
  <c r="O939" i="1"/>
  <c r="A940" i="1"/>
  <c r="D940" i="1" s="1"/>
  <c r="V938" i="1"/>
  <c r="Q938" i="1"/>
  <c r="C939" i="1" s="1"/>
  <c r="U939" i="1"/>
  <c r="G939" i="1"/>
  <c r="T939" i="1"/>
  <c r="J939" i="1"/>
  <c r="K939" i="1" s="1"/>
  <c r="L939" i="1" s="1"/>
  <c r="M939" i="1" s="1"/>
  <c r="F940" i="1" l="1"/>
  <c r="I2773" i="1"/>
  <c r="H939" i="1"/>
  <c r="N939" i="1" s="1"/>
  <c r="P939" i="1" s="1"/>
  <c r="B939" i="1" s="1"/>
  <c r="E940" i="1"/>
  <c r="O940" i="1"/>
  <c r="A941" i="1"/>
  <c r="D941" i="1" s="1"/>
  <c r="T940" i="1"/>
  <c r="U940" i="1"/>
  <c r="V939" i="1"/>
  <c r="G940" i="1"/>
  <c r="Q939" i="1"/>
  <c r="C940" i="1" s="1"/>
  <c r="J940" i="1"/>
  <c r="K940" i="1" s="1"/>
  <c r="L940" i="1" s="1"/>
  <c r="M940" i="1" s="1"/>
  <c r="I2774" i="1" l="1"/>
  <c r="F941" i="1"/>
  <c r="H940" i="1"/>
  <c r="N940" i="1" s="1"/>
  <c r="P940" i="1" s="1"/>
  <c r="B940" i="1" s="1"/>
  <c r="A942" i="1"/>
  <c r="D942" i="1" s="1"/>
  <c r="O941" i="1"/>
  <c r="E941" i="1"/>
  <c r="G941" i="1"/>
  <c r="J941" i="1"/>
  <c r="K941" i="1" s="1"/>
  <c r="L941" i="1" s="1"/>
  <c r="M941" i="1" s="1"/>
  <c r="Q940" i="1"/>
  <c r="C941" i="1" s="1"/>
  <c r="U941" i="1"/>
  <c r="T941" i="1"/>
  <c r="V940" i="1"/>
  <c r="F942" i="1" l="1"/>
  <c r="H941" i="1"/>
  <c r="N941" i="1" s="1"/>
  <c r="P941" i="1" s="1"/>
  <c r="B941" i="1" s="1"/>
  <c r="I2775" i="1"/>
  <c r="V941" i="1"/>
  <c r="Q941" i="1"/>
  <c r="C942" i="1" s="1"/>
  <c r="J942" i="1"/>
  <c r="K942" i="1" s="1"/>
  <c r="L942" i="1" s="1"/>
  <c r="M942" i="1" s="1"/>
  <c r="U942" i="1"/>
  <c r="G942" i="1"/>
  <c r="T942" i="1"/>
  <c r="E942" i="1"/>
  <c r="O942" i="1"/>
  <c r="A943" i="1"/>
  <c r="D943" i="1" s="1"/>
  <c r="H942" i="1" l="1"/>
  <c r="N942" i="1" s="1"/>
  <c r="P942" i="1" s="1"/>
  <c r="B942" i="1" s="1"/>
  <c r="I2776" i="1"/>
  <c r="F943" i="1"/>
  <c r="E943" i="1"/>
  <c r="A944" i="1"/>
  <c r="D944" i="1" s="1"/>
  <c r="O943" i="1"/>
  <c r="J943" i="1"/>
  <c r="K943" i="1" s="1"/>
  <c r="L943" i="1" s="1"/>
  <c r="M943" i="1" s="1"/>
  <c r="U943" i="1"/>
  <c r="T943" i="1"/>
  <c r="G943" i="1"/>
  <c r="V942" i="1"/>
  <c r="Q942" i="1"/>
  <c r="C943" i="1" s="1"/>
  <c r="F944" i="1" l="1"/>
  <c r="H943" i="1"/>
  <c r="N943" i="1" s="1"/>
  <c r="P943" i="1" s="1"/>
  <c r="B943" i="1" s="1"/>
  <c r="I2777" i="1"/>
  <c r="V943" i="1"/>
  <c r="Q943" i="1"/>
  <c r="C944" i="1" s="1"/>
  <c r="G944" i="1"/>
  <c r="J944" i="1"/>
  <c r="K944" i="1" s="1"/>
  <c r="L944" i="1" s="1"/>
  <c r="M944" i="1" s="1"/>
  <c r="U944" i="1"/>
  <c r="T944" i="1"/>
  <c r="A945" i="1"/>
  <c r="D945" i="1" s="1"/>
  <c r="E944" i="1"/>
  <c r="O944" i="1"/>
  <c r="F945" i="1" l="1"/>
  <c r="I2778" i="1"/>
  <c r="H944" i="1"/>
  <c r="N944" i="1" s="1"/>
  <c r="P944" i="1" s="1"/>
  <c r="B944" i="1" s="1"/>
  <c r="G945" i="1"/>
  <c r="Q944" i="1"/>
  <c r="C945" i="1" s="1"/>
  <c r="U945" i="1"/>
  <c r="V944" i="1"/>
  <c r="J945" i="1"/>
  <c r="K945" i="1" s="1"/>
  <c r="L945" i="1" s="1"/>
  <c r="M945" i="1" s="1"/>
  <c r="T945" i="1"/>
  <c r="A946" i="1"/>
  <c r="D946" i="1" s="1"/>
  <c r="E945" i="1"/>
  <c r="O945" i="1"/>
  <c r="F946" i="1" l="1"/>
  <c r="H945" i="1"/>
  <c r="N945" i="1" s="1"/>
  <c r="P945" i="1" s="1"/>
  <c r="B945" i="1" s="1"/>
  <c r="I2779" i="1"/>
  <c r="V945" i="1"/>
  <c r="Q945" i="1"/>
  <c r="C946" i="1" s="1"/>
  <c r="T946" i="1"/>
  <c r="G946" i="1"/>
  <c r="U946" i="1"/>
  <c r="J946" i="1"/>
  <c r="K946" i="1" s="1"/>
  <c r="L946" i="1" s="1"/>
  <c r="M946" i="1" s="1"/>
  <c r="O946" i="1"/>
  <c r="E946" i="1"/>
  <c r="A947" i="1"/>
  <c r="D947" i="1" s="1"/>
  <c r="H946" i="1" l="1"/>
  <c r="N946" i="1" s="1"/>
  <c r="P946" i="1" s="1"/>
  <c r="B946" i="1" s="1"/>
  <c r="F947" i="1"/>
  <c r="I2780" i="1"/>
  <c r="O947" i="1"/>
  <c r="E947" i="1"/>
  <c r="A948" i="1"/>
  <c r="D948" i="1" s="1"/>
  <c r="G947" i="1"/>
  <c r="Q946" i="1"/>
  <c r="C947" i="1" s="1"/>
  <c r="V946" i="1"/>
  <c r="J947" i="1"/>
  <c r="K947" i="1" s="1"/>
  <c r="L947" i="1" s="1"/>
  <c r="M947" i="1" s="1"/>
  <c r="U947" i="1"/>
  <c r="T947" i="1"/>
  <c r="F948" i="1" l="1"/>
  <c r="H947" i="1"/>
  <c r="N947" i="1" s="1"/>
  <c r="P947" i="1" s="1"/>
  <c r="B947" i="1" s="1"/>
  <c r="I2781" i="1"/>
  <c r="A949" i="1"/>
  <c r="D949" i="1" s="1"/>
  <c r="E948" i="1"/>
  <c r="O948" i="1"/>
  <c r="T948" i="1"/>
  <c r="Q947" i="1"/>
  <c r="C948" i="1" s="1"/>
  <c r="J948" i="1"/>
  <c r="K948" i="1" s="1"/>
  <c r="L948" i="1" s="1"/>
  <c r="M948" i="1" s="1"/>
  <c r="U948" i="1"/>
  <c r="G948" i="1"/>
  <c r="V947" i="1"/>
  <c r="H948" i="1" l="1"/>
  <c r="N948" i="1" s="1"/>
  <c r="P948" i="1" s="1"/>
  <c r="B948" i="1" s="1"/>
  <c r="I2782" i="1"/>
  <c r="F949" i="1"/>
  <c r="V948" i="1"/>
  <c r="J949" i="1"/>
  <c r="K949" i="1" s="1"/>
  <c r="L949" i="1" s="1"/>
  <c r="M949" i="1" s="1"/>
  <c r="Q948" i="1"/>
  <c r="C949" i="1" s="1"/>
  <c r="U949" i="1"/>
  <c r="G949" i="1"/>
  <c r="T949" i="1"/>
  <c r="E949" i="1"/>
  <c r="A950" i="1"/>
  <c r="D950" i="1" s="1"/>
  <c r="O949" i="1"/>
  <c r="I2783" i="1" l="1"/>
  <c r="F950" i="1"/>
  <c r="H949" i="1"/>
  <c r="N949" i="1" s="1"/>
  <c r="P949" i="1" s="1"/>
  <c r="B949" i="1" s="1"/>
  <c r="T950" i="1"/>
  <c r="G950" i="1"/>
  <c r="V949" i="1"/>
  <c r="Q949" i="1"/>
  <c r="C950" i="1" s="1"/>
  <c r="U950" i="1"/>
  <c r="J950" i="1"/>
  <c r="K950" i="1" s="1"/>
  <c r="L950" i="1" s="1"/>
  <c r="M950" i="1" s="1"/>
  <c r="O950" i="1"/>
  <c r="E950" i="1"/>
  <c r="A951" i="1"/>
  <c r="D951" i="1" s="1"/>
  <c r="H950" i="1" l="1"/>
  <c r="N950" i="1" s="1"/>
  <c r="P950" i="1" s="1"/>
  <c r="B950" i="1" s="1"/>
  <c r="F951" i="1"/>
  <c r="I2784" i="1"/>
  <c r="E951" i="1"/>
  <c r="O951" i="1"/>
  <c r="A952" i="1"/>
  <c r="D952" i="1" s="1"/>
  <c r="J951" i="1"/>
  <c r="K951" i="1" s="1"/>
  <c r="L951" i="1" s="1"/>
  <c r="M951" i="1" s="1"/>
  <c r="T951" i="1"/>
  <c r="G951" i="1"/>
  <c r="V950" i="1"/>
  <c r="U951" i="1"/>
  <c r="Q950" i="1"/>
  <c r="C951" i="1" s="1"/>
  <c r="F952" i="1" l="1"/>
  <c r="I2785" i="1"/>
  <c r="H951" i="1"/>
  <c r="N951" i="1" s="1"/>
  <c r="P951" i="1" s="1"/>
  <c r="B951" i="1" s="1"/>
  <c r="O952" i="1"/>
  <c r="E952" i="1"/>
  <c r="A953" i="1"/>
  <c r="D953" i="1" s="1"/>
  <c r="G952" i="1"/>
  <c r="V951" i="1"/>
  <c r="U952" i="1"/>
  <c r="Q951" i="1"/>
  <c r="C952" i="1" s="1"/>
  <c r="T952" i="1"/>
  <c r="J952" i="1"/>
  <c r="K952" i="1" s="1"/>
  <c r="L952" i="1" s="1"/>
  <c r="M952" i="1" s="1"/>
  <c r="H952" i="1" l="1"/>
  <c r="N952" i="1" s="1"/>
  <c r="P952" i="1" s="1"/>
  <c r="B952" i="1" s="1"/>
  <c r="F953" i="1"/>
  <c r="I2786" i="1"/>
  <c r="E953" i="1"/>
  <c r="O953" i="1"/>
  <c r="A954" i="1"/>
  <c r="D954" i="1" s="1"/>
  <c r="V952" i="1"/>
  <c r="G953" i="1"/>
  <c r="J953" i="1"/>
  <c r="K953" i="1" s="1"/>
  <c r="L953" i="1" s="1"/>
  <c r="M953" i="1" s="1"/>
  <c r="Q952" i="1"/>
  <c r="C953" i="1" s="1"/>
  <c r="T953" i="1"/>
  <c r="U953" i="1"/>
  <c r="F954" i="1" l="1"/>
  <c r="H953" i="1"/>
  <c r="N953" i="1" s="1"/>
  <c r="P953" i="1" s="1"/>
  <c r="B953" i="1" s="1"/>
  <c r="I2787" i="1"/>
  <c r="E954" i="1"/>
  <c r="A955" i="1"/>
  <c r="D955" i="1" s="1"/>
  <c r="O954" i="1"/>
  <c r="G954" i="1"/>
  <c r="J954" i="1"/>
  <c r="K954" i="1" s="1"/>
  <c r="L954" i="1" s="1"/>
  <c r="M954" i="1" s="1"/>
  <c r="Q953" i="1"/>
  <c r="C954" i="1" s="1"/>
  <c r="U954" i="1"/>
  <c r="V953" i="1"/>
  <c r="T954" i="1"/>
  <c r="F955" i="1" l="1"/>
  <c r="I2788" i="1"/>
  <c r="H954" i="1"/>
  <c r="N954" i="1" s="1"/>
  <c r="P954" i="1" s="1"/>
  <c r="B954" i="1" s="1"/>
  <c r="G955" i="1"/>
  <c r="V954" i="1"/>
  <c r="Q954" i="1"/>
  <c r="C955" i="1" s="1"/>
  <c r="T955" i="1"/>
  <c r="J955" i="1"/>
  <c r="K955" i="1" s="1"/>
  <c r="L955" i="1" s="1"/>
  <c r="M955" i="1" s="1"/>
  <c r="U955" i="1"/>
  <c r="E955" i="1"/>
  <c r="A956" i="1"/>
  <c r="D956" i="1" s="1"/>
  <c r="O955" i="1"/>
  <c r="I2789" i="1" l="1"/>
  <c r="H955" i="1"/>
  <c r="N955" i="1" s="1"/>
  <c r="P955" i="1" s="1"/>
  <c r="B955" i="1" s="1"/>
  <c r="F956" i="1"/>
  <c r="U956" i="1"/>
  <c r="T956" i="1"/>
  <c r="G956" i="1"/>
  <c r="Q955" i="1"/>
  <c r="C956" i="1" s="1"/>
  <c r="J956" i="1"/>
  <c r="K956" i="1" s="1"/>
  <c r="L956" i="1" s="1"/>
  <c r="M956" i="1" s="1"/>
  <c r="O956" i="1"/>
  <c r="E956" i="1"/>
  <c r="A957" i="1"/>
  <c r="D957" i="1" s="1"/>
  <c r="F957" i="1" l="1"/>
  <c r="H956" i="1"/>
  <c r="N956" i="1" s="1"/>
  <c r="P956" i="1" s="1"/>
  <c r="B956" i="1" s="1"/>
  <c r="I2790" i="1"/>
  <c r="V955" i="1"/>
  <c r="A958" i="1"/>
  <c r="D958" i="1" s="1"/>
  <c r="E957" i="1"/>
  <c r="O957" i="1"/>
  <c r="Q956" i="1"/>
  <c r="C957" i="1" s="1"/>
  <c r="U957" i="1"/>
  <c r="V956" i="1"/>
  <c r="G957" i="1"/>
  <c r="T957" i="1"/>
  <c r="J957" i="1"/>
  <c r="K957" i="1" s="1"/>
  <c r="L957" i="1" s="1"/>
  <c r="M957" i="1" s="1"/>
  <c r="I2791" i="1" l="1"/>
  <c r="H957" i="1"/>
  <c r="N957" i="1" s="1"/>
  <c r="P957" i="1" s="1"/>
  <c r="B957" i="1" s="1"/>
  <c r="F958" i="1"/>
  <c r="E958" i="1"/>
  <c r="O958" i="1"/>
  <c r="A959" i="1"/>
  <c r="D959" i="1" s="1"/>
  <c r="Q957" i="1"/>
  <c r="C958" i="1" s="1"/>
  <c r="G958" i="1"/>
  <c r="T958" i="1"/>
  <c r="U958" i="1"/>
  <c r="J958" i="1"/>
  <c r="K958" i="1" s="1"/>
  <c r="L958" i="1" s="1"/>
  <c r="M958" i="1" s="1"/>
  <c r="V957" i="1"/>
  <c r="F959" i="1" l="1"/>
  <c r="H958" i="1"/>
  <c r="N958" i="1" s="1"/>
  <c r="P958" i="1" s="1"/>
  <c r="B958" i="1" s="1"/>
  <c r="I2792" i="1"/>
  <c r="A960" i="1"/>
  <c r="D960" i="1" s="1"/>
  <c r="E959" i="1"/>
  <c r="O959" i="1"/>
  <c r="Q958" i="1"/>
  <c r="C959" i="1" s="1"/>
  <c r="T959" i="1"/>
  <c r="J959" i="1"/>
  <c r="K959" i="1" s="1"/>
  <c r="L959" i="1" s="1"/>
  <c r="M959" i="1" s="1"/>
  <c r="U959" i="1"/>
  <c r="V958" i="1"/>
  <c r="G959" i="1"/>
  <c r="F960" i="1" l="1"/>
  <c r="H959" i="1"/>
  <c r="N959" i="1" s="1"/>
  <c r="P959" i="1" s="1"/>
  <c r="B959" i="1" s="1"/>
  <c r="I2793" i="1"/>
  <c r="T960" i="1"/>
  <c r="U960" i="1"/>
  <c r="V959" i="1"/>
  <c r="J960" i="1"/>
  <c r="K960" i="1" s="1"/>
  <c r="L960" i="1" s="1"/>
  <c r="M960" i="1" s="1"/>
  <c r="Q959" i="1"/>
  <c r="C960" i="1" s="1"/>
  <c r="A961" i="1"/>
  <c r="D961" i="1" s="1"/>
  <c r="O960" i="1"/>
  <c r="E960" i="1"/>
  <c r="G960" i="1"/>
  <c r="I2794" i="1" l="1"/>
  <c r="F961" i="1"/>
  <c r="H960" i="1"/>
  <c r="N960" i="1" s="1"/>
  <c r="P960" i="1" s="1"/>
  <c r="B960" i="1" s="1"/>
  <c r="U961" i="1"/>
  <c r="J961" i="1"/>
  <c r="K961" i="1" s="1"/>
  <c r="L961" i="1" s="1"/>
  <c r="M961" i="1" s="1"/>
  <c r="V960" i="1"/>
  <c r="G961" i="1"/>
  <c r="T961" i="1"/>
  <c r="Q960" i="1"/>
  <c r="C961" i="1" s="1"/>
  <c r="A962" i="1"/>
  <c r="D962" i="1" s="1"/>
  <c r="O961" i="1"/>
  <c r="E961" i="1"/>
  <c r="F962" i="1" l="1"/>
  <c r="I2795" i="1"/>
  <c r="G962" i="1"/>
  <c r="O962" i="1"/>
  <c r="A963" i="1"/>
  <c r="D963" i="1" s="1"/>
  <c r="E962" i="1"/>
  <c r="U962" i="1"/>
  <c r="Q961" i="1"/>
  <c r="C962" i="1" s="1"/>
  <c r="J962" i="1"/>
  <c r="K962" i="1" s="1"/>
  <c r="L962" i="1" s="1"/>
  <c r="M962" i="1" s="1"/>
  <c r="T962" i="1"/>
  <c r="V961" i="1"/>
  <c r="H961" i="1"/>
  <c r="N961" i="1" s="1"/>
  <c r="P961" i="1" s="1"/>
  <c r="B961" i="1" s="1"/>
  <c r="F963" i="1" l="1"/>
  <c r="I2796" i="1"/>
  <c r="H962" i="1"/>
  <c r="N962" i="1" s="1"/>
  <c r="P962" i="1" s="1"/>
  <c r="B962" i="1" s="1"/>
  <c r="A964" i="1"/>
  <c r="D964" i="1" s="1"/>
  <c r="O963" i="1"/>
  <c r="E963" i="1"/>
  <c r="V962" i="1"/>
  <c r="J963" i="1"/>
  <c r="K963" i="1" s="1"/>
  <c r="L963" i="1" s="1"/>
  <c r="M963" i="1" s="1"/>
  <c r="G963" i="1"/>
  <c r="U963" i="1"/>
  <c r="Q962" i="1"/>
  <c r="C963" i="1" s="1"/>
  <c r="T963" i="1"/>
  <c r="H963" i="1" l="1"/>
  <c r="N963" i="1" s="1"/>
  <c r="P963" i="1" s="1"/>
  <c r="B963" i="1" s="1"/>
  <c r="I2797" i="1"/>
  <c r="F964" i="1"/>
  <c r="T964" i="1"/>
  <c r="U964" i="1"/>
  <c r="G964" i="1"/>
  <c r="Q963" i="1"/>
  <c r="C964" i="1" s="1"/>
  <c r="J964" i="1"/>
  <c r="K964" i="1" s="1"/>
  <c r="L964" i="1" s="1"/>
  <c r="M964" i="1" s="1"/>
  <c r="V963" i="1"/>
  <c r="O964" i="1"/>
  <c r="A965" i="1"/>
  <c r="D965" i="1" s="1"/>
  <c r="E964" i="1"/>
  <c r="F965" i="1" s="1"/>
  <c r="H964" i="1" l="1"/>
  <c r="N964" i="1" s="1"/>
  <c r="P964" i="1" s="1"/>
  <c r="B964" i="1" s="1"/>
  <c r="I2798" i="1"/>
  <c r="E965" i="1"/>
  <c r="O965" i="1"/>
  <c r="A966" i="1"/>
  <c r="D966" i="1" s="1"/>
  <c r="J965" i="1"/>
  <c r="K965" i="1" s="1"/>
  <c r="L965" i="1" s="1"/>
  <c r="M965" i="1" s="1"/>
  <c r="G965" i="1"/>
  <c r="H965" i="1" s="1"/>
  <c r="Q964" i="1"/>
  <c r="C965" i="1" s="1"/>
  <c r="U965" i="1"/>
  <c r="V964" i="1"/>
  <c r="T965" i="1"/>
  <c r="I2799" i="1" l="1"/>
  <c r="F966" i="1"/>
  <c r="A967" i="1"/>
  <c r="D967" i="1" s="1"/>
  <c r="E966" i="1"/>
  <c r="O966" i="1"/>
  <c r="J966" i="1"/>
  <c r="K966" i="1" s="1"/>
  <c r="L966" i="1" s="1"/>
  <c r="M966" i="1" s="1"/>
  <c r="V965" i="1"/>
  <c r="G966" i="1"/>
  <c r="T966" i="1"/>
  <c r="U966" i="1"/>
  <c r="Q965" i="1"/>
  <c r="C966" i="1" s="1"/>
  <c r="N965" i="1"/>
  <c r="P965" i="1" s="1"/>
  <c r="B965" i="1" s="1"/>
  <c r="F967" i="1" l="1"/>
  <c r="H966" i="1"/>
  <c r="N966" i="1" s="1"/>
  <c r="P966" i="1" s="1"/>
  <c r="B966" i="1" s="1"/>
  <c r="I2800" i="1"/>
  <c r="G967" i="1"/>
  <c r="V966" i="1"/>
  <c r="J967" i="1"/>
  <c r="K967" i="1" s="1"/>
  <c r="L967" i="1" s="1"/>
  <c r="M967" i="1" s="1"/>
  <c r="Q966" i="1"/>
  <c r="C967" i="1" s="1"/>
  <c r="U967" i="1"/>
  <c r="T967" i="1"/>
  <c r="O967" i="1"/>
  <c r="E967" i="1"/>
  <c r="A968" i="1"/>
  <c r="D968" i="1" s="1"/>
  <c r="F968" i="1" l="1"/>
  <c r="I2801" i="1"/>
  <c r="H967" i="1"/>
  <c r="N967" i="1" s="1"/>
  <c r="P967" i="1" s="1"/>
  <c r="B967" i="1" s="1"/>
  <c r="E968" i="1"/>
  <c r="O968" i="1"/>
  <c r="A969" i="1"/>
  <c r="D969" i="1" s="1"/>
  <c r="T968" i="1"/>
  <c r="U968" i="1"/>
  <c r="G968" i="1"/>
  <c r="V967" i="1"/>
  <c r="Q967" i="1"/>
  <c r="C968" i="1" s="1"/>
  <c r="J968" i="1"/>
  <c r="K968" i="1" s="1"/>
  <c r="L968" i="1" s="1"/>
  <c r="M968" i="1" s="1"/>
  <c r="F969" i="1" l="1"/>
  <c r="H968" i="1"/>
  <c r="N968" i="1" s="1"/>
  <c r="P968" i="1" s="1"/>
  <c r="B968" i="1" s="1"/>
  <c r="I2802" i="1"/>
  <c r="E969" i="1"/>
  <c r="A970" i="1"/>
  <c r="D970" i="1" s="1"/>
  <c r="O969" i="1"/>
  <c r="U969" i="1"/>
  <c r="T969" i="1"/>
  <c r="G969" i="1"/>
  <c r="Q968" i="1"/>
  <c r="C969" i="1" s="1"/>
  <c r="J969" i="1"/>
  <c r="K969" i="1" s="1"/>
  <c r="L969" i="1" s="1"/>
  <c r="M969" i="1" s="1"/>
  <c r="V968" i="1"/>
  <c r="H969" i="1" l="1"/>
  <c r="N969" i="1" s="1"/>
  <c r="P969" i="1" s="1"/>
  <c r="B969" i="1" s="1"/>
  <c r="I2803" i="1"/>
  <c r="F970" i="1"/>
  <c r="V969" i="1"/>
  <c r="T970" i="1"/>
  <c r="Q969" i="1"/>
  <c r="C970" i="1" s="1"/>
  <c r="J970" i="1"/>
  <c r="K970" i="1" s="1"/>
  <c r="L970" i="1" s="1"/>
  <c r="M970" i="1" s="1"/>
  <c r="U970" i="1"/>
  <c r="G970" i="1"/>
  <c r="A971" i="1"/>
  <c r="D971" i="1" s="1"/>
  <c r="E970" i="1"/>
  <c r="O970" i="1"/>
  <c r="F971" i="1" l="1"/>
  <c r="H970" i="1"/>
  <c r="N970" i="1" s="1"/>
  <c r="P970" i="1" s="1"/>
  <c r="B970" i="1" s="1"/>
  <c r="I2804" i="1"/>
  <c r="G971" i="1"/>
  <c r="V970" i="1"/>
  <c r="U971" i="1"/>
  <c r="J971" i="1"/>
  <c r="K971" i="1" s="1"/>
  <c r="L971" i="1" s="1"/>
  <c r="M971" i="1" s="1"/>
  <c r="Q970" i="1"/>
  <c r="C971" i="1" s="1"/>
  <c r="T971" i="1"/>
  <c r="E971" i="1"/>
  <c r="O971" i="1"/>
  <c r="A972" i="1"/>
  <c r="D972" i="1" s="1"/>
  <c r="H971" i="1" l="1"/>
  <c r="N971" i="1" s="1"/>
  <c r="P971" i="1" s="1"/>
  <c r="B971" i="1" s="1"/>
  <c r="I2805" i="1"/>
  <c r="F972" i="1"/>
  <c r="E972" i="1"/>
  <c r="A973" i="1"/>
  <c r="D973" i="1" s="1"/>
  <c r="O972" i="1"/>
  <c r="U972" i="1"/>
  <c r="Q971" i="1"/>
  <c r="C972" i="1" s="1"/>
  <c r="V971" i="1"/>
  <c r="J972" i="1"/>
  <c r="K972" i="1" s="1"/>
  <c r="L972" i="1" s="1"/>
  <c r="M972" i="1" s="1"/>
  <c r="G972" i="1"/>
  <c r="T972" i="1"/>
  <c r="F973" i="1" l="1"/>
  <c r="H972" i="1"/>
  <c r="N972" i="1" s="1"/>
  <c r="P972" i="1" s="1"/>
  <c r="B972" i="1" s="1"/>
  <c r="I2806" i="1"/>
  <c r="G973" i="1"/>
  <c r="V972" i="1"/>
  <c r="J973" i="1"/>
  <c r="K973" i="1" s="1"/>
  <c r="L973" i="1" s="1"/>
  <c r="M973" i="1" s="1"/>
  <c r="U973" i="1"/>
  <c r="Q972" i="1"/>
  <c r="C973" i="1" s="1"/>
  <c r="T973" i="1"/>
  <c r="E973" i="1"/>
  <c r="O973" i="1"/>
  <c r="A974" i="1"/>
  <c r="D974" i="1" s="1"/>
  <c r="H973" i="1" l="1"/>
  <c r="N973" i="1" s="1"/>
  <c r="P973" i="1" s="1"/>
  <c r="B973" i="1" s="1"/>
  <c r="I2807" i="1"/>
  <c r="F974" i="1"/>
  <c r="O974" i="1"/>
  <c r="A975" i="1"/>
  <c r="D975" i="1" s="1"/>
  <c r="E974" i="1"/>
  <c r="V973" i="1"/>
  <c r="G974" i="1"/>
  <c r="J974" i="1"/>
  <c r="K974" i="1" s="1"/>
  <c r="L974" i="1" s="1"/>
  <c r="M974" i="1" s="1"/>
  <c r="U974" i="1"/>
  <c r="T974" i="1"/>
  <c r="Q973" i="1"/>
  <c r="C974" i="1" s="1"/>
  <c r="I2808" i="1" l="1"/>
  <c r="F975" i="1"/>
  <c r="H974" i="1"/>
  <c r="N974" i="1" s="1"/>
  <c r="P974" i="1" s="1"/>
  <c r="B974" i="1" s="1"/>
  <c r="E975" i="1"/>
  <c r="O975" i="1"/>
  <c r="A976" i="1"/>
  <c r="D976" i="1" s="1"/>
  <c r="Q974" i="1"/>
  <c r="C975" i="1" s="1"/>
  <c r="J975" i="1"/>
  <c r="K975" i="1" s="1"/>
  <c r="L975" i="1" s="1"/>
  <c r="M975" i="1" s="1"/>
  <c r="G975" i="1"/>
  <c r="V974" i="1"/>
  <c r="T975" i="1"/>
  <c r="U975" i="1"/>
  <c r="I2809" i="1" l="1"/>
  <c r="F976" i="1"/>
  <c r="H975" i="1"/>
  <c r="N975" i="1" s="1"/>
  <c r="P975" i="1" s="1"/>
  <c r="B975" i="1" s="1"/>
  <c r="O976" i="1"/>
  <c r="E976" i="1"/>
  <c r="A977" i="1"/>
  <c r="D977" i="1" s="1"/>
  <c r="V975" i="1"/>
  <c r="U976" i="1"/>
  <c r="Q975" i="1"/>
  <c r="C976" i="1" s="1"/>
  <c r="J976" i="1"/>
  <c r="K976" i="1" s="1"/>
  <c r="L976" i="1" s="1"/>
  <c r="M976" i="1" s="1"/>
  <c r="G976" i="1"/>
  <c r="T976" i="1"/>
  <c r="F977" i="1" l="1"/>
  <c r="H976" i="1"/>
  <c r="N976" i="1" s="1"/>
  <c r="P976" i="1" s="1"/>
  <c r="B976" i="1" s="1"/>
  <c r="I2810" i="1"/>
  <c r="O977" i="1"/>
  <c r="E977" i="1"/>
  <c r="A978" i="1"/>
  <c r="D978" i="1" s="1"/>
  <c r="V976" i="1"/>
  <c r="G977" i="1"/>
  <c r="Q976" i="1"/>
  <c r="C977" i="1" s="1"/>
  <c r="J977" i="1"/>
  <c r="K977" i="1" s="1"/>
  <c r="L977" i="1" s="1"/>
  <c r="M977" i="1" s="1"/>
  <c r="T977" i="1"/>
  <c r="U977" i="1"/>
  <c r="H977" i="1" l="1"/>
  <c r="N977" i="1" s="1"/>
  <c r="P977" i="1" s="1"/>
  <c r="B977" i="1" s="1"/>
  <c r="F978" i="1"/>
  <c r="I2811" i="1"/>
  <c r="E978" i="1"/>
  <c r="A979" i="1"/>
  <c r="D979" i="1" s="1"/>
  <c r="O978" i="1"/>
  <c r="Q977" i="1"/>
  <c r="C978" i="1" s="1"/>
  <c r="U978" i="1"/>
  <c r="T978" i="1"/>
  <c r="G978" i="1"/>
  <c r="J978" i="1"/>
  <c r="K978" i="1" s="1"/>
  <c r="L978" i="1" s="1"/>
  <c r="M978" i="1" s="1"/>
  <c r="V977" i="1"/>
  <c r="H978" i="1" l="1"/>
  <c r="N978" i="1" s="1"/>
  <c r="P978" i="1" s="1"/>
  <c r="B978" i="1" s="1"/>
  <c r="F979" i="1"/>
  <c r="I2812" i="1"/>
  <c r="T979" i="1"/>
  <c r="V978" i="1"/>
  <c r="J979" i="1"/>
  <c r="K979" i="1" s="1"/>
  <c r="L979" i="1" s="1"/>
  <c r="M979" i="1" s="1"/>
  <c r="G979" i="1"/>
  <c r="U979" i="1"/>
  <c r="Q978" i="1"/>
  <c r="C979" i="1" s="1"/>
  <c r="E979" i="1"/>
  <c r="A980" i="1"/>
  <c r="D980" i="1" s="1"/>
  <c r="O979" i="1"/>
  <c r="F980" i="1" l="1"/>
  <c r="I2813" i="1"/>
  <c r="H979" i="1"/>
  <c r="N979" i="1" s="1"/>
  <c r="P979" i="1" s="1"/>
  <c r="B979" i="1" s="1"/>
  <c r="T980" i="1"/>
  <c r="V979" i="1"/>
  <c r="Q979" i="1"/>
  <c r="C980" i="1" s="1"/>
  <c r="J980" i="1"/>
  <c r="K980" i="1" s="1"/>
  <c r="L980" i="1" s="1"/>
  <c r="M980" i="1" s="1"/>
  <c r="G980" i="1"/>
  <c r="U980" i="1"/>
  <c r="E980" i="1"/>
  <c r="O980" i="1"/>
  <c r="A981" i="1"/>
  <c r="D981" i="1" s="1"/>
  <c r="F981" i="1" l="1"/>
  <c r="H980" i="1"/>
  <c r="N980" i="1" s="1"/>
  <c r="P980" i="1" s="1"/>
  <c r="B980" i="1" s="1"/>
  <c r="I2814" i="1"/>
  <c r="O981" i="1"/>
  <c r="E981" i="1"/>
  <c r="A982" i="1"/>
  <c r="D982" i="1" s="1"/>
  <c r="J981" i="1"/>
  <c r="K981" i="1" s="1"/>
  <c r="L981" i="1" s="1"/>
  <c r="M981" i="1" s="1"/>
  <c r="Q980" i="1"/>
  <c r="C981" i="1" s="1"/>
  <c r="V980" i="1"/>
  <c r="U981" i="1"/>
  <c r="T981" i="1"/>
  <c r="G981" i="1"/>
  <c r="F982" i="1" l="1"/>
  <c r="I2815" i="1"/>
  <c r="H981" i="1"/>
  <c r="N981" i="1" s="1"/>
  <c r="P981" i="1" s="1"/>
  <c r="B981" i="1" s="1"/>
  <c r="E982" i="1"/>
  <c r="O982" i="1"/>
  <c r="A983" i="1"/>
  <c r="D983" i="1" s="1"/>
  <c r="J982" i="1"/>
  <c r="K982" i="1" s="1"/>
  <c r="L982" i="1" s="1"/>
  <c r="M982" i="1" s="1"/>
  <c r="T982" i="1"/>
  <c r="Q981" i="1"/>
  <c r="C982" i="1" s="1"/>
  <c r="U982" i="1"/>
  <c r="G982" i="1"/>
  <c r="V981" i="1"/>
  <c r="F983" i="1" l="1"/>
  <c r="H982" i="1"/>
  <c r="N982" i="1" s="1"/>
  <c r="P982" i="1" s="1"/>
  <c r="B982" i="1" s="1"/>
  <c r="I2816" i="1"/>
  <c r="G983" i="1"/>
  <c r="Q982" i="1"/>
  <c r="C983" i="1" s="1"/>
  <c r="U983" i="1"/>
  <c r="J983" i="1"/>
  <c r="K983" i="1" s="1"/>
  <c r="L983" i="1" s="1"/>
  <c r="M983" i="1" s="1"/>
  <c r="V982" i="1"/>
  <c r="T983" i="1"/>
  <c r="A984" i="1"/>
  <c r="D984" i="1" s="1"/>
  <c r="E983" i="1"/>
  <c r="O983" i="1"/>
  <c r="H983" i="1" l="1"/>
  <c r="N983" i="1" s="1"/>
  <c r="P983" i="1" s="1"/>
  <c r="B983" i="1" s="1"/>
  <c r="F984" i="1"/>
  <c r="I2817" i="1"/>
  <c r="E984" i="1"/>
  <c r="O984" i="1"/>
  <c r="A985" i="1"/>
  <c r="D985" i="1" s="1"/>
  <c r="V983" i="1"/>
  <c r="J984" i="1"/>
  <c r="K984" i="1" s="1"/>
  <c r="L984" i="1" s="1"/>
  <c r="M984" i="1" s="1"/>
  <c r="U984" i="1"/>
  <c r="T984" i="1"/>
  <c r="G984" i="1"/>
  <c r="Q983" i="1"/>
  <c r="C984" i="1" s="1"/>
  <c r="F985" i="1" l="1"/>
  <c r="H984" i="1"/>
  <c r="N984" i="1" s="1"/>
  <c r="P984" i="1" s="1"/>
  <c r="B984" i="1" s="1"/>
  <c r="I2818" i="1"/>
  <c r="A986" i="1"/>
  <c r="D986" i="1" s="1"/>
  <c r="E985" i="1"/>
  <c r="O985" i="1"/>
  <c r="G985" i="1"/>
  <c r="J985" i="1"/>
  <c r="K985" i="1" s="1"/>
  <c r="L985" i="1" s="1"/>
  <c r="M985" i="1" s="1"/>
  <c r="V984" i="1"/>
  <c r="U985" i="1"/>
  <c r="T985" i="1"/>
  <c r="Q984" i="1"/>
  <c r="C985" i="1" s="1"/>
  <c r="H985" i="1" l="1"/>
  <c r="N985" i="1" s="1"/>
  <c r="P985" i="1" s="1"/>
  <c r="B985" i="1" s="1"/>
  <c r="F986" i="1"/>
  <c r="I2819" i="1"/>
  <c r="V985" i="1"/>
  <c r="T986" i="1"/>
  <c r="G986" i="1"/>
  <c r="Q985" i="1"/>
  <c r="C986" i="1" s="1"/>
  <c r="U986" i="1"/>
  <c r="J986" i="1"/>
  <c r="K986" i="1" s="1"/>
  <c r="L986" i="1" s="1"/>
  <c r="M986" i="1" s="1"/>
  <c r="O986" i="1"/>
  <c r="A987" i="1"/>
  <c r="D987" i="1" s="1"/>
  <c r="E986" i="1"/>
  <c r="F987" i="1" l="1"/>
  <c r="H986" i="1"/>
  <c r="N986" i="1" s="1"/>
  <c r="P986" i="1" s="1"/>
  <c r="B986" i="1" s="1"/>
  <c r="I2820" i="1"/>
  <c r="O987" i="1"/>
  <c r="A988" i="1"/>
  <c r="D988" i="1" s="1"/>
  <c r="E987" i="1"/>
  <c r="G987" i="1"/>
  <c r="Q986" i="1"/>
  <c r="C987" i="1" s="1"/>
  <c r="V986" i="1"/>
  <c r="T987" i="1"/>
  <c r="U987" i="1"/>
  <c r="J987" i="1"/>
  <c r="K987" i="1" s="1"/>
  <c r="L987" i="1" s="1"/>
  <c r="M987" i="1" s="1"/>
  <c r="H987" i="1" l="1"/>
  <c r="N987" i="1" s="1"/>
  <c r="P987" i="1" s="1"/>
  <c r="B987" i="1" s="1"/>
  <c r="I2821" i="1"/>
  <c r="F988" i="1"/>
  <c r="A989" i="1"/>
  <c r="D989" i="1" s="1"/>
  <c r="E988" i="1"/>
  <c r="O988" i="1"/>
  <c r="Q987" i="1"/>
  <c r="C988" i="1" s="1"/>
  <c r="T988" i="1"/>
  <c r="G988" i="1"/>
  <c r="U988" i="1"/>
  <c r="J988" i="1"/>
  <c r="K988" i="1" s="1"/>
  <c r="L988" i="1" s="1"/>
  <c r="M988" i="1" s="1"/>
  <c r="F989" i="1" l="1"/>
  <c r="I2822" i="1"/>
  <c r="H988" i="1"/>
  <c r="N988" i="1" s="1"/>
  <c r="P988" i="1" s="1"/>
  <c r="B988" i="1" s="1"/>
  <c r="V987" i="1"/>
  <c r="V988" i="1"/>
  <c r="J989" i="1"/>
  <c r="K989" i="1" s="1"/>
  <c r="L989" i="1" s="1"/>
  <c r="M989" i="1" s="1"/>
  <c r="U989" i="1"/>
  <c r="G989" i="1"/>
  <c r="T989" i="1"/>
  <c r="Q988" i="1"/>
  <c r="C989" i="1" s="1"/>
  <c r="O989" i="1"/>
  <c r="E989" i="1"/>
  <c r="A990" i="1"/>
  <c r="D990" i="1" s="1"/>
  <c r="I2823" i="1" l="1"/>
  <c r="F990" i="1"/>
  <c r="A991" i="1"/>
  <c r="D991" i="1" s="1"/>
  <c r="E990" i="1"/>
  <c r="O990" i="1"/>
  <c r="G990" i="1"/>
  <c r="U990" i="1"/>
  <c r="T990" i="1"/>
  <c r="Q989" i="1"/>
  <c r="C990" i="1" s="1"/>
  <c r="J990" i="1"/>
  <c r="K990" i="1" s="1"/>
  <c r="L990" i="1" s="1"/>
  <c r="M990" i="1" s="1"/>
  <c r="V989" i="1"/>
  <c r="H989" i="1"/>
  <c r="N989" i="1" s="1"/>
  <c r="P989" i="1" s="1"/>
  <c r="B989" i="1" s="1"/>
  <c r="F991" i="1" l="1"/>
  <c r="H990" i="1"/>
  <c r="N990" i="1" s="1"/>
  <c r="P990" i="1" s="1"/>
  <c r="B990" i="1" s="1"/>
  <c r="I2824" i="1"/>
  <c r="G991" i="1"/>
  <c r="U991" i="1"/>
  <c r="J991" i="1"/>
  <c r="K991" i="1" s="1"/>
  <c r="L991" i="1" s="1"/>
  <c r="M991" i="1" s="1"/>
  <c r="Q990" i="1"/>
  <c r="C991" i="1" s="1"/>
  <c r="V990" i="1"/>
  <c r="T991" i="1"/>
  <c r="O991" i="1"/>
  <c r="E991" i="1"/>
  <c r="A992" i="1"/>
  <c r="D992" i="1" s="1"/>
  <c r="H991" i="1" l="1"/>
  <c r="N991" i="1" s="1"/>
  <c r="P991" i="1" s="1"/>
  <c r="B991" i="1" s="1"/>
  <c r="F992" i="1"/>
  <c r="I2825" i="1"/>
  <c r="Q991" i="1"/>
  <c r="C992" i="1" s="1"/>
  <c r="G992" i="1"/>
  <c r="U992" i="1"/>
  <c r="V991" i="1"/>
  <c r="T992" i="1"/>
  <c r="J992" i="1"/>
  <c r="K992" i="1" s="1"/>
  <c r="L992" i="1" s="1"/>
  <c r="M992" i="1" s="1"/>
  <c r="O992" i="1"/>
  <c r="E992" i="1"/>
  <c r="A993" i="1"/>
  <c r="D993" i="1" s="1"/>
  <c r="F993" i="1" l="1"/>
  <c r="I2826" i="1"/>
  <c r="G993" i="1"/>
  <c r="E993" i="1"/>
  <c r="A994" i="1"/>
  <c r="D994" i="1" s="1"/>
  <c r="O993" i="1"/>
  <c r="Q992" i="1"/>
  <c r="C993" i="1" s="1"/>
  <c r="V992" i="1"/>
  <c r="U993" i="1"/>
  <c r="T993" i="1"/>
  <c r="J993" i="1"/>
  <c r="K993" i="1" s="1"/>
  <c r="L993" i="1" s="1"/>
  <c r="M993" i="1" s="1"/>
  <c r="H992" i="1"/>
  <c r="N992" i="1" s="1"/>
  <c r="P992" i="1" s="1"/>
  <c r="B992" i="1" s="1"/>
  <c r="F994" i="1" l="1"/>
  <c r="I2827" i="1"/>
  <c r="H993" i="1"/>
  <c r="N993" i="1" s="1"/>
  <c r="P993" i="1" s="1"/>
  <c r="B993" i="1" s="1"/>
  <c r="A995" i="1"/>
  <c r="D995" i="1" s="1"/>
  <c r="E994" i="1"/>
  <c r="O994" i="1"/>
  <c r="G994" i="1"/>
  <c r="T994" i="1"/>
  <c r="V993" i="1"/>
  <c r="Q993" i="1"/>
  <c r="C994" i="1" s="1"/>
  <c r="J994" i="1"/>
  <c r="K994" i="1" s="1"/>
  <c r="L994" i="1" s="1"/>
  <c r="M994" i="1" s="1"/>
  <c r="U994" i="1"/>
  <c r="H994" i="1" l="1"/>
  <c r="N994" i="1" s="1"/>
  <c r="P994" i="1" s="1"/>
  <c r="B994" i="1" s="1"/>
  <c r="I2828" i="1"/>
  <c r="F995" i="1"/>
  <c r="G995" i="1"/>
  <c r="V994" i="1"/>
  <c r="U995" i="1"/>
  <c r="T995" i="1"/>
  <c r="J995" i="1"/>
  <c r="K995" i="1" s="1"/>
  <c r="L995" i="1" s="1"/>
  <c r="M995" i="1" s="1"/>
  <c r="Q994" i="1"/>
  <c r="C995" i="1" s="1"/>
  <c r="E995" i="1"/>
  <c r="O995" i="1"/>
  <c r="A996" i="1"/>
  <c r="D996" i="1" s="1"/>
  <c r="H995" i="1" l="1"/>
  <c r="N995" i="1" s="1"/>
  <c r="P995" i="1" s="1"/>
  <c r="B995" i="1" s="1"/>
  <c r="F996" i="1"/>
  <c r="I2829" i="1"/>
  <c r="O996" i="1"/>
  <c r="E996" i="1"/>
  <c r="A997" i="1"/>
  <c r="D997" i="1" s="1"/>
  <c r="Q995" i="1"/>
  <c r="C996" i="1" s="1"/>
  <c r="T996" i="1"/>
  <c r="G996" i="1"/>
  <c r="U996" i="1"/>
  <c r="V995" i="1"/>
  <c r="J996" i="1"/>
  <c r="K996" i="1" s="1"/>
  <c r="L996" i="1" s="1"/>
  <c r="M996" i="1" s="1"/>
  <c r="F997" i="1" l="1"/>
  <c r="I2830" i="1"/>
  <c r="G997" i="1"/>
  <c r="E997" i="1"/>
  <c r="A998" i="1"/>
  <c r="D998" i="1" s="1"/>
  <c r="O997" i="1"/>
  <c r="U997" i="1"/>
  <c r="T997" i="1"/>
  <c r="J997" i="1"/>
  <c r="K997" i="1" s="1"/>
  <c r="L997" i="1" s="1"/>
  <c r="M997" i="1" s="1"/>
  <c r="V996" i="1"/>
  <c r="Q996" i="1"/>
  <c r="C997" i="1" s="1"/>
  <c r="H996" i="1"/>
  <c r="N996" i="1" s="1"/>
  <c r="P996" i="1" s="1"/>
  <c r="B996" i="1" s="1"/>
  <c r="F998" i="1" l="1"/>
  <c r="I2831" i="1"/>
  <c r="H997" i="1"/>
  <c r="N997" i="1" s="1"/>
  <c r="P997" i="1" s="1"/>
  <c r="B997" i="1" s="1"/>
  <c r="U998" i="1"/>
  <c r="V997" i="1"/>
  <c r="G998" i="1"/>
  <c r="T998" i="1"/>
  <c r="Q997" i="1"/>
  <c r="C998" i="1" s="1"/>
  <c r="J998" i="1"/>
  <c r="K998" i="1" s="1"/>
  <c r="L998" i="1" s="1"/>
  <c r="M998" i="1" s="1"/>
  <c r="A999" i="1"/>
  <c r="D999" i="1" s="1"/>
  <c r="O998" i="1"/>
  <c r="E998" i="1"/>
  <c r="F999" i="1" l="1"/>
  <c r="H998" i="1"/>
  <c r="N998" i="1" s="1"/>
  <c r="P998" i="1" s="1"/>
  <c r="B998" i="1" s="1"/>
  <c r="I2832" i="1"/>
  <c r="V998" i="1"/>
  <c r="T999" i="1"/>
  <c r="J999" i="1"/>
  <c r="K999" i="1" s="1"/>
  <c r="L999" i="1" s="1"/>
  <c r="M999" i="1" s="1"/>
  <c r="Q998" i="1"/>
  <c r="C999" i="1" s="1"/>
  <c r="U999" i="1"/>
  <c r="G999" i="1"/>
  <c r="O999" i="1"/>
  <c r="A1000" i="1"/>
  <c r="D1000" i="1" s="1"/>
  <c r="E999" i="1"/>
  <c r="I2833" i="1" l="1"/>
  <c r="F1000" i="1"/>
  <c r="H999" i="1"/>
  <c r="N999" i="1" s="1"/>
  <c r="P999" i="1" s="1"/>
  <c r="B999" i="1" s="1"/>
  <c r="E1000" i="1"/>
  <c r="O1000" i="1"/>
  <c r="A1001" i="1"/>
  <c r="D1001" i="1" s="1"/>
  <c r="G1000" i="1"/>
  <c r="T1000" i="1"/>
  <c r="Q999" i="1"/>
  <c r="C1000" i="1" s="1"/>
  <c r="U1000" i="1"/>
  <c r="V999" i="1"/>
  <c r="J1000" i="1"/>
  <c r="K1000" i="1" s="1"/>
  <c r="L1000" i="1" s="1"/>
  <c r="M1000" i="1" s="1"/>
  <c r="F1001" i="1" l="1"/>
  <c r="H1000" i="1"/>
  <c r="N1000" i="1" s="1"/>
  <c r="P1000" i="1" s="1"/>
  <c r="B1000" i="1" s="1"/>
  <c r="I2834" i="1"/>
  <c r="E1001" i="1"/>
  <c r="A1002" i="1"/>
  <c r="D1002" i="1" s="1"/>
  <c r="O1001" i="1"/>
  <c r="G1001" i="1"/>
  <c r="J1001" i="1"/>
  <c r="K1001" i="1" s="1"/>
  <c r="L1001" i="1" s="1"/>
  <c r="M1001" i="1" s="1"/>
  <c r="U1001" i="1"/>
  <c r="Q1000" i="1"/>
  <c r="C1001" i="1" s="1"/>
  <c r="V1000" i="1"/>
  <c r="T1001" i="1"/>
  <c r="H1001" i="1" l="1"/>
  <c r="N1001" i="1" s="1"/>
  <c r="P1001" i="1" s="1"/>
  <c r="B1001" i="1" s="1"/>
  <c r="I2835" i="1"/>
  <c r="F1002" i="1"/>
  <c r="G1002" i="1"/>
  <c r="V1001" i="1"/>
  <c r="J1002" i="1"/>
  <c r="K1002" i="1" s="1"/>
  <c r="L1002" i="1" s="1"/>
  <c r="M1002" i="1" s="1"/>
  <c r="U1002" i="1"/>
  <c r="T1002" i="1"/>
  <c r="Q1001" i="1"/>
  <c r="C1002" i="1" s="1"/>
  <c r="E1002" i="1"/>
  <c r="A1003" i="1"/>
  <c r="D1003" i="1" s="1"/>
  <c r="O1002" i="1"/>
  <c r="H1002" i="1" l="1"/>
  <c r="N1002" i="1" s="1"/>
  <c r="P1002" i="1" s="1"/>
  <c r="B1002" i="1" s="1"/>
  <c r="F1003" i="1"/>
  <c r="I2836" i="1"/>
  <c r="A1004" i="1"/>
  <c r="D1004" i="1" s="1"/>
  <c r="O1003" i="1"/>
  <c r="E1003" i="1"/>
  <c r="V1002" i="1"/>
  <c r="Q1002" i="1"/>
  <c r="C1003" i="1" s="1"/>
  <c r="J1003" i="1"/>
  <c r="K1003" i="1" s="1"/>
  <c r="L1003" i="1" s="1"/>
  <c r="M1003" i="1" s="1"/>
  <c r="G1003" i="1"/>
  <c r="T1003" i="1"/>
  <c r="U1003" i="1"/>
  <c r="H1003" i="1" l="1"/>
  <c r="N1003" i="1" s="1"/>
  <c r="P1003" i="1" s="1"/>
  <c r="B1003" i="1" s="1"/>
  <c r="F1004" i="1"/>
  <c r="I2837" i="1"/>
  <c r="U1004" i="1"/>
  <c r="T1004" i="1"/>
  <c r="V1003" i="1"/>
  <c r="J1004" i="1"/>
  <c r="K1004" i="1" s="1"/>
  <c r="L1004" i="1" s="1"/>
  <c r="M1004" i="1" s="1"/>
  <c r="G1004" i="1"/>
  <c r="Q1003" i="1"/>
  <c r="C1004" i="1" s="1"/>
  <c r="E1004" i="1"/>
  <c r="O1004" i="1"/>
  <c r="A1005" i="1"/>
  <c r="D1005" i="1" s="1"/>
  <c r="F1005" i="1" l="1"/>
  <c r="H1004" i="1"/>
  <c r="N1004" i="1" s="1"/>
  <c r="P1004" i="1" s="1"/>
  <c r="B1004" i="1" s="1"/>
  <c r="I2838" i="1"/>
  <c r="E1005" i="1"/>
  <c r="A1006" i="1"/>
  <c r="D1006" i="1" s="1"/>
  <c r="O1005" i="1"/>
  <c r="V1004" i="1"/>
  <c r="Q1004" i="1"/>
  <c r="C1005" i="1" s="1"/>
  <c r="J1005" i="1"/>
  <c r="K1005" i="1" s="1"/>
  <c r="L1005" i="1" s="1"/>
  <c r="M1005" i="1" s="1"/>
  <c r="T1005" i="1"/>
  <c r="G1005" i="1"/>
  <c r="U1005" i="1"/>
  <c r="F1006" i="1" l="1"/>
  <c r="H1005" i="1"/>
  <c r="N1005" i="1" s="1"/>
  <c r="P1005" i="1" s="1"/>
  <c r="B1005" i="1" s="1"/>
  <c r="I2839" i="1"/>
  <c r="T1006" i="1"/>
  <c r="G1006" i="1"/>
  <c r="U1006" i="1"/>
  <c r="V1005" i="1"/>
  <c r="J1006" i="1"/>
  <c r="K1006" i="1" s="1"/>
  <c r="L1006" i="1" s="1"/>
  <c r="M1006" i="1" s="1"/>
  <c r="Q1005" i="1"/>
  <c r="C1006" i="1" s="1"/>
  <c r="A1007" i="1"/>
  <c r="D1007" i="1" s="1"/>
  <c r="O1006" i="1"/>
  <c r="E1006" i="1"/>
  <c r="F1007" i="1" l="1"/>
  <c r="H1006" i="1"/>
  <c r="N1006" i="1" s="1"/>
  <c r="P1006" i="1" s="1"/>
  <c r="B1006" i="1" s="1"/>
  <c r="I2840" i="1"/>
  <c r="Q1006" i="1"/>
  <c r="C1007" i="1" s="1"/>
  <c r="G1007" i="1"/>
  <c r="T1007" i="1"/>
  <c r="U1007" i="1"/>
  <c r="V1006" i="1"/>
  <c r="J1007" i="1"/>
  <c r="K1007" i="1" s="1"/>
  <c r="L1007" i="1" s="1"/>
  <c r="M1007" i="1" s="1"/>
  <c r="A1008" i="1"/>
  <c r="D1008" i="1" s="1"/>
  <c r="E1007" i="1"/>
  <c r="O1007" i="1"/>
  <c r="H1007" i="1" l="1"/>
  <c r="N1007" i="1" s="1"/>
  <c r="P1007" i="1" s="1"/>
  <c r="B1007" i="1" s="1"/>
  <c r="I2841" i="1"/>
  <c r="F1008" i="1"/>
  <c r="V1007" i="1"/>
  <c r="G1008" i="1"/>
  <c r="Q1007" i="1"/>
  <c r="C1008" i="1" s="1"/>
  <c r="T1008" i="1"/>
  <c r="J1008" i="1"/>
  <c r="K1008" i="1" s="1"/>
  <c r="L1008" i="1" s="1"/>
  <c r="M1008" i="1" s="1"/>
  <c r="U1008" i="1"/>
  <c r="A1009" i="1"/>
  <c r="D1009" i="1" s="1"/>
  <c r="O1008" i="1"/>
  <c r="E1008" i="1"/>
  <c r="F1009" i="1" l="1"/>
  <c r="I2842" i="1"/>
  <c r="H1008" i="1"/>
  <c r="N1008" i="1" s="1"/>
  <c r="P1008" i="1" s="1"/>
  <c r="B1008" i="1" s="1"/>
  <c r="U1009" i="1"/>
  <c r="J1009" i="1"/>
  <c r="K1009" i="1" s="1"/>
  <c r="L1009" i="1" s="1"/>
  <c r="M1009" i="1" s="1"/>
  <c r="G1009" i="1"/>
  <c r="T1009" i="1"/>
  <c r="V1008" i="1"/>
  <c r="Q1008" i="1"/>
  <c r="C1009" i="1" s="1"/>
  <c r="O1009" i="1"/>
  <c r="A1010" i="1"/>
  <c r="D1010" i="1" s="1"/>
  <c r="E1009" i="1"/>
  <c r="H1009" i="1" l="1"/>
  <c r="N1009" i="1" s="1"/>
  <c r="P1009" i="1" s="1"/>
  <c r="B1009" i="1" s="1"/>
  <c r="F1010" i="1"/>
  <c r="I2843" i="1"/>
  <c r="O1010" i="1"/>
  <c r="A1011" i="1"/>
  <c r="D1011" i="1" s="1"/>
  <c r="E1010" i="1"/>
  <c r="Q1009" i="1"/>
  <c r="C1010" i="1" s="1"/>
  <c r="V1009" i="1"/>
  <c r="U1010" i="1"/>
  <c r="G1010" i="1"/>
  <c r="J1010" i="1"/>
  <c r="K1010" i="1" s="1"/>
  <c r="L1010" i="1" s="1"/>
  <c r="M1010" i="1" s="1"/>
  <c r="T1010" i="1"/>
  <c r="I2844" i="1" l="1"/>
  <c r="F1011" i="1"/>
  <c r="H1010" i="1"/>
  <c r="N1010" i="1" s="1"/>
  <c r="P1010" i="1" s="1"/>
  <c r="B1010" i="1" s="1"/>
  <c r="E1011" i="1"/>
  <c r="O1011" i="1"/>
  <c r="A1012" i="1"/>
  <c r="D1012" i="1" s="1"/>
  <c r="T1011" i="1"/>
  <c r="U1011" i="1"/>
  <c r="Q1010" i="1"/>
  <c r="C1011" i="1" s="1"/>
  <c r="G1011" i="1"/>
  <c r="J1011" i="1"/>
  <c r="K1011" i="1" s="1"/>
  <c r="L1011" i="1" s="1"/>
  <c r="M1011" i="1" s="1"/>
  <c r="V1010" i="1"/>
  <c r="F1012" i="1" l="1"/>
  <c r="H1011" i="1"/>
  <c r="N1011" i="1" s="1"/>
  <c r="P1011" i="1" s="1"/>
  <c r="B1011" i="1" s="1"/>
  <c r="I2845" i="1"/>
  <c r="V1011" i="1"/>
  <c r="G1012" i="1"/>
  <c r="Q1011" i="1"/>
  <c r="C1012" i="1" s="1"/>
  <c r="J1012" i="1"/>
  <c r="K1012" i="1" s="1"/>
  <c r="L1012" i="1" s="1"/>
  <c r="M1012" i="1" s="1"/>
  <c r="U1012" i="1"/>
  <c r="T1012" i="1"/>
  <c r="O1012" i="1"/>
  <c r="A1013" i="1"/>
  <c r="D1013" i="1" s="1"/>
  <c r="E1012" i="1"/>
  <c r="I2846" i="1" l="1"/>
  <c r="F1013" i="1"/>
  <c r="A1014" i="1"/>
  <c r="D1014" i="1" s="1"/>
  <c r="O1013" i="1"/>
  <c r="E1013" i="1"/>
  <c r="V1012" i="1"/>
  <c r="J1013" i="1"/>
  <c r="K1013" i="1" s="1"/>
  <c r="L1013" i="1" s="1"/>
  <c r="M1013" i="1" s="1"/>
  <c r="T1013" i="1"/>
  <c r="U1013" i="1"/>
  <c r="Q1012" i="1"/>
  <c r="C1013" i="1" s="1"/>
  <c r="G1013" i="1"/>
  <c r="H1012" i="1"/>
  <c r="N1012" i="1" s="1"/>
  <c r="P1012" i="1" s="1"/>
  <c r="B1012" i="1" s="1"/>
  <c r="H1013" i="1" l="1"/>
  <c r="N1013" i="1" s="1"/>
  <c r="P1013" i="1" s="1"/>
  <c r="B1013" i="1" s="1"/>
  <c r="F1014" i="1"/>
  <c r="I2847" i="1"/>
  <c r="U1014" i="1"/>
  <c r="T1014" i="1"/>
  <c r="J1014" i="1"/>
  <c r="K1014" i="1" s="1"/>
  <c r="L1014" i="1" s="1"/>
  <c r="M1014" i="1" s="1"/>
  <c r="Q1013" i="1"/>
  <c r="C1014" i="1" s="1"/>
  <c r="G1014" i="1"/>
  <c r="V1013" i="1"/>
  <c r="E1014" i="1"/>
  <c r="A1015" i="1"/>
  <c r="D1015" i="1" s="1"/>
  <c r="O1014" i="1"/>
  <c r="H1014" i="1" l="1"/>
  <c r="N1014" i="1" s="1"/>
  <c r="P1014" i="1" s="1"/>
  <c r="B1014" i="1" s="1"/>
  <c r="F1015" i="1"/>
  <c r="I2848" i="1"/>
  <c r="V1014" i="1"/>
  <c r="G1015" i="1"/>
  <c r="J1015" i="1"/>
  <c r="K1015" i="1" s="1"/>
  <c r="L1015" i="1" s="1"/>
  <c r="M1015" i="1" s="1"/>
  <c r="Q1014" i="1"/>
  <c r="C1015" i="1" s="1"/>
  <c r="T1015" i="1"/>
  <c r="U1015" i="1"/>
  <c r="A1016" i="1"/>
  <c r="D1016" i="1" s="1"/>
  <c r="O1015" i="1"/>
  <c r="E1015" i="1"/>
  <c r="F1016" i="1" l="1"/>
  <c r="H1015" i="1"/>
  <c r="N1015" i="1" s="1"/>
  <c r="P1015" i="1" s="1"/>
  <c r="B1015" i="1" s="1"/>
  <c r="I2849" i="1"/>
  <c r="J1016" i="1"/>
  <c r="K1016" i="1" s="1"/>
  <c r="L1016" i="1" s="1"/>
  <c r="M1016" i="1" s="1"/>
  <c r="G1016" i="1"/>
  <c r="Q1015" i="1"/>
  <c r="C1016" i="1" s="1"/>
  <c r="V1015" i="1"/>
  <c r="U1016" i="1"/>
  <c r="T1016" i="1"/>
  <c r="E1016" i="1"/>
  <c r="O1016" i="1"/>
  <c r="A1017" i="1"/>
  <c r="D1017" i="1" s="1"/>
  <c r="I2850" i="1" l="1"/>
  <c r="F1017" i="1"/>
  <c r="H1016" i="1"/>
  <c r="N1016" i="1" s="1"/>
  <c r="P1016" i="1" s="1"/>
  <c r="B1016" i="1" s="1"/>
  <c r="O1017" i="1"/>
  <c r="E1017" i="1"/>
  <c r="A1018" i="1"/>
  <c r="D1018" i="1" s="1"/>
  <c r="T1017" i="1"/>
  <c r="G1017" i="1"/>
  <c r="U1017" i="1"/>
  <c r="Q1016" i="1"/>
  <c r="C1017" i="1" s="1"/>
  <c r="V1016" i="1"/>
  <c r="J1017" i="1"/>
  <c r="K1017" i="1" s="1"/>
  <c r="L1017" i="1" s="1"/>
  <c r="M1017" i="1" s="1"/>
  <c r="H1017" i="1" l="1"/>
  <c r="N1017" i="1" s="1"/>
  <c r="P1017" i="1" s="1"/>
  <c r="B1017" i="1" s="1"/>
  <c r="I2851" i="1"/>
  <c r="F1018" i="1"/>
  <c r="O1018" i="1"/>
  <c r="E1018" i="1"/>
  <c r="A1019" i="1"/>
  <c r="D1019" i="1" s="1"/>
  <c r="J1018" i="1"/>
  <c r="K1018" i="1" s="1"/>
  <c r="L1018" i="1" s="1"/>
  <c r="M1018" i="1" s="1"/>
  <c r="G1018" i="1"/>
  <c r="U1018" i="1"/>
  <c r="V1017" i="1"/>
  <c r="T1018" i="1"/>
  <c r="Q1017" i="1"/>
  <c r="C1018" i="1" s="1"/>
  <c r="H1018" i="1" l="1"/>
  <c r="N1018" i="1" s="1"/>
  <c r="P1018" i="1" s="1"/>
  <c r="B1018" i="1" s="1"/>
  <c r="F1019" i="1"/>
  <c r="I2852" i="1"/>
  <c r="E1019" i="1"/>
  <c r="O1019" i="1"/>
  <c r="A1020" i="1"/>
  <c r="D1020" i="1" s="1"/>
  <c r="J1019" i="1"/>
  <c r="K1019" i="1" s="1"/>
  <c r="L1019" i="1" s="1"/>
  <c r="M1019" i="1" s="1"/>
  <c r="G1019" i="1"/>
  <c r="U1019" i="1"/>
  <c r="Q1018" i="1"/>
  <c r="C1019" i="1" s="1"/>
  <c r="T1019" i="1"/>
  <c r="F1020" i="1" l="1"/>
  <c r="H1019" i="1"/>
  <c r="N1019" i="1" s="1"/>
  <c r="P1019" i="1" s="1"/>
  <c r="B1019" i="1" s="1"/>
  <c r="I2853" i="1"/>
  <c r="V1018" i="1"/>
  <c r="O1020" i="1"/>
  <c r="A1021" i="1"/>
  <c r="D1021" i="1" s="1"/>
  <c r="E1020" i="1"/>
  <c r="V1019" i="1"/>
  <c r="T1020" i="1"/>
  <c r="Q1019" i="1"/>
  <c r="C1020" i="1" s="1"/>
  <c r="J1020" i="1"/>
  <c r="K1020" i="1" s="1"/>
  <c r="L1020" i="1" s="1"/>
  <c r="M1020" i="1" s="1"/>
  <c r="G1020" i="1"/>
  <c r="U1020" i="1"/>
  <c r="I2854" i="1" l="1"/>
  <c r="F1021" i="1"/>
  <c r="H1020" i="1"/>
  <c r="N1020" i="1" s="1"/>
  <c r="P1020" i="1" s="1"/>
  <c r="B1020" i="1" s="1"/>
  <c r="O1021" i="1"/>
  <c r="A1022" i="1"/>
  <c r="D1022" i="1" s="1"/>
  <c r="E1021" i="1"/>
  <c r="J1021" i="1"/>
  <c r="K1021" i="1" s="1"/>
  <c r="L1021" i="1" s="1"/>
  <c r="M1021" i="1" s="1"/>
  <c r="G1021" i="1"/>
  <c r="V1020" i="1"/>
  <c r="U1021" i="1"/>
  <c r="T1021" i="1"/>
  <c r="Q1020" i="1"/>
  <c r="C1021" i="1" s="1"/>
  <c r="F1022" i="1" l="1"/>
  <c r="H1021" i="1"/>
  <c r="N1021" i="1" s="1"/>
  <c r="P1021" i="1" s="1"/>
  <c r="B1021" i="1" s="1"/>
  <c r="I2855" i="1"/>
  <c r="E1022" i="1"/>
  <c r="A1023" i="1"/>
  <c r="D1023" i="1" s="1"/>
  <c r="O1022" i="1"/>
  <c r="G1022" i="1"/>
  <c r="Q1021" i="1"/>
  <c r="C1022" i="1" s="1"/>
  <c r="J1022" i="1"/>
  <c r="K1022" i="1" s="1"/>
  <c r="L1022" i="1" s="1"/>
  <c r="M1022" i="1" s="1"/>
  <c r="U1022" i="1"/>
  <c r="V1021" i="1"/>
  <c r="T1022" i="1"/>
  <c r="H1022" i="1" l="1"/>
  <c r="N1022" i="1" s="1"/>
  <c r="P1022" i="1" s="1"/>
  <c r="B1022" i="1" s="1"/>
  <c r="I2856" i="1"/>
  <c r="F1023" i="1"/>
  <c r="Q1022" i="1"/>
  <c r="C1023" i="1" s="1"/>
  <c r="T1023" i="1"/>
  <c r="V1022" i="1"/>
  <c r="U1023" i="1"/>
  <c r="G1023" i="1"/>
  <c r="J1023" i="1"/>
  <c r="K1023" i="1" s="1"/>
  <c r="L1023" i="1" s="1"/>
  <c r="M1023" i="1" s="1"/>
  <c r="O1023" i="1"/>
  <c r="E1023" i="1"/>
  <c r="A1024" i="1"/>
  <c r="D1024" i="1" s="1"/>
  <c r="F1024" i="1" l="1"/>
  <c r="H1023" i="1"/>
  <c r="N1023" i="1" s="1"/>
  <c r="P1023" i="1" s="1"/>
  <c r="B1023" i="1" s="1"/>
  <c r="I2857" i="1"/>
  <c r="O1024" i="1"/>
  <c r="E1024" i="1"/>
  <c r="A1025" i="1"/>
  <c r="D1025" i="1" s="1"/>
  <c r="Q1023" i="1"/>
  <c r="C1024" i="1" s="1"/>
  <c r="U1024" i="1"/>
  <c r="V1023" i="1"/>
  <c r="T1024" i="1"/>
  <c r="J1024" i="1"/>
  <c r="K1024" i="1" s="1"/>
  <c r="L1024" i="1" s="1"/>
  <c r="M1024" i="1" s="1"/>
  <c r="G1024" i="1"/>
  <c r="H1024" i="1" l="1"/>
  <c r="N1024" i="1" s="1"/>
  <c r="P1024" i="1" s="1"/>
  <c r="B1024" i="1" s="1"/>
  <c r="I2858" i="1"/>
  <c r="F1025" i="1"/>
  <c r="O1025" i="1"/>
  <c r="E1025" i="1"/>
  <c r="A1026" i="1"/>
  <c r="D1026" i="1" s="1"/>
  <c r="V1024" i="1"/>
  <c r="T1025" i="1"/>
  <c r="Q1024" i="1"/>
  <c r="C1025" i="1" s="1"/>
  <c r="J1025" i="1"/>
  <c r="K1025" i="1" s="1"/>
  <c r="L1025" i="1" s="1"/>
  <c r="M1025" i="1" s="1"/>
  <c r="G1025" i="1"/>
  <c r="U1025" i="1"/>
  <c r="F1026" i="1" l="1"/>
  <c r="H1025" i="1"/>
  <c r="N1025" i="1" s="1"/>
  <c r="P1025" i="1" s="1"/>
  <c r="B1025" i="1" s="1"/>
  <c r="I2859" i="1"/>
  <c r="O1026" i="1"/>
  <c r="A1027" i="1"/>
  <c r="D1027" i="1" s="1"/>
  <c r="E1026" i="1"/>
  <c r="V1025" i="1"/>
  <c r="J1026" i="1"/>
  <c r="K1026" i="1" s="1"/>
  <c r="L1026" i="1" s="1"/>
  <c r="M1026" i="1" s="1"/>
  <c r="T1026" i="1"/>
  <c r="Q1025" i="1"/>
  <c r="C1026" i="1" s="1"/>
  <c r="G1026" i="1"/>
  <c r="U1026" i="1"/>
  <c r="H1026" i="1" l="1"/>
  <c r="N1026" i="1" s="1"/>
  <c r="P1026" i="1" s="1"/>
  <c r="B1026" i="1" s="1"/>
  <c r="I2860" i="1"/>
  <c r="F1027" i="1"/>
  <c r="O1027" i="1"/>
  <c r="E1027" i="1"/>
  <c r="A1028" i="1"/>
  <c r="D1028" i="1" s="1"/>
  <c r="Q1026" i="1"/>
  <c r="C1027" i="1" s="1"/>
  <c r="V1026" i="1"/>
  <c r="U1027" i="1"/>
  <c r="G1027" i="1"/>
  <c r="J1027" i="1"/>
  <c r="K1027" i="1" s="1"/>
  <c r="L1027" i="1" s="1"/>
  <c r="M1027" i="1" s="1"/>
  <c r="T1027" i="1"/>
  <c r="I2861" i="1" l="1"/>
  <c r="F1028" i="1"/>
  <c r="O1028" i="1"/>
  <c r="E1028" i="1"/>
  <c r="A1029" i="1"/>
  <c r="D1029" i="1" s="1"/>
  <c r="Q1027" i="1"/>
  <c r="C1028" i="1" s="1"/>
  <c r="V1027" i="1"/>
  <c r="T1028" i="1"/>
  <c r="U1028" i="1"/>
  <c r="J1028" i="1"/>
  <c r="K1028" i="1" s="1"/>
  <c r="L1028" i="1" s="1"/>
  <c r="M1028" i="1" s="1"/>
  <c r="G1028" i="1"/>
  <c r="H1027" i="1"/>
  <c r="N1027" i="1" s="1"/>
  <c r="P1027" i="1" s="1"/>
  <c r="B1027" i="1" s="1"/>
  <c r="F1029" i="1" l="1"/>
  <c r="H1028" i="1"/>
  <c r="N1028" i="1" s="1"/>
  <c r="P1028" i="1" s="1"/>
  <c r="B1028" i="1" s="1"/>
  <c r="I2862" i="1"/>
  <c r="A1030" i="1"/>
  <c r="D1030" i="1" s="1"/>
  <c r="O1029" i="1"/>
  <c r="E1029" i="1"/>
  <c r="G1029" i="1"/>
  <c r="Q1028" i="1"/>
  <c r="C1029" i="1" s="1"/>
  <c r="J1029" i="1"/>
  <c r="K1029" i="1" s="1"/>
  <c r="L1029" i="1" s="1"/>
  <c r="M1029" i="1" s="1"/>
  <c r="U1029" i="1"/>
  <c r="V1028" i="1"/>
  <c r="T1029" i="1"/>
  <c r="H1029" i="1" l="1"/>
  <c r="N1029" i="1" s="1"/>
  <c r="P1029" i="1" s="1"/>
  <c r="B1029" i="1" s="1"/>
  <c r="F1030" i="1"/>
  <c r="I2863" i="1"/>
  <c r="G1030" i="1"/>
  <c r="Q1029" i="1"/>
  <c r="C1030" i="1" s="1"/>
  <c r="U1030" i="1"/>
  <c r="V1029" i="1"/>
  <c r="T1030" i="1"/>
  <c r="J1030" i="1"/>
  <c r="K1030" i="1" s="1"/>
  <c r="L1030" i="1" s="1"/>
  <c r="M1030" i="1" s="1"/>
  <c r="A1031" i="1"/>
  <c r="D1031" i="1" s="1"/>
  <c r="O1030" i="1"/>
  <c r="E1030" i="1"/>
  <c r="F1031" i="1" l="1"/>
  <c r="H1030" i="1"/>
  <c r="N1030" i="1" s="1"/>
  <c r="P1030" i="1" s="1"/>
  <c r="B1030" i="1" s="1"/>
  <c r="I2864" i="1"/>
  <c r="V1030" i="1"/>
  <c r="J1031" i="1"/>
  <c r="K1031" i="1" s="1"/>
  <c r="L1031" i="1" s="1"/>
  <c r="M1031" i="1" s="1"/>
  <c r="Q1030" i="1"/>
  <c r="C1031" i="1" s="1"/>
  <c r="U1031" i="1"/>
  <c r="G1031" i="1"/>
  <c r="T1031" i="1"/>
  <c r="O1031" i="1"/>
  <c r="E1031" i="1"/>
  <c r="A1032" i="1"/>
  <c r="D1032" i="1" s="1"/>
  <c r="F1032" i="1" l="1"/>
  <c r="I2865" i="1"/>
  <c r="T1032" i="1"/>
  <c r="J1032" i="1"/>
  <c r="K1032" i="1" s="1"/>
  <c r="L1032" i="1" s="1"/>
  <c r="M1032" i="1" s="1"/>
  <c r="Q1031" i="1"/>
  <c r="C1032" i="1" s="1"/>
  <c r="U1032" i="1"/>
  <c r="V1031" i="1"/>
  <c r="E1032" i="1"/>
  <c r="O1032" i="1"/>
  <c r="A1033" i="1"/>
  <c r="D1033" i="1" s="1"/>
  <c r="G1032" i="1"/>
  <c r="H1031" i="1"/>
  <c r="N1031" i="1" s="1"/>
  <c r="P1031" i="1" s="1"/>
  <c r="B1031" i="1" s="1"/>
  <c r="I2866" i="1" l="1"/>
  <c r="F1033" i="1"/>
  <c r="H1032" i="1"/>
  <c r="N1032" i="1" s="1"/>
  <c r="P1032" i="1" s="1"/>
  <c r="B1032" i="1" s="1"/>
  <c r="E1033" i="1"/>
  <c r="O1033" i="1"/>
  <c r="A1034" i="1"/>
  <c r="D1034" i="1" s="1"/>
  <c r="G1033" i="1"/>
  <c r="J1033" i="1"/>
  <c r="K1033" i="1" s="1"/>
  <c r="L1033" i="1" s="1"/>
  <c r="M1033" i="1" s="1"/>
  <c r="Q1032" i="1"/>
  <c r="C1033" i="1" s="1"/>
  <c r="U1033" i="1"/>
  <c r="T1033" i="1"/>
  <c r="V1032" i="1"/>
  <c r="F1034" i="1" l="1"/>
  <c r="I2867" i="1"/>
  <c r="H1033" i="1"/>
  <c r="N1033" i="1" s="1"/>
  <c r="P1033" i="1" s="1"/>
  <c r="B1033" i="1" s="1"/>
  <c r="O1034" i="1"/>
  <c r="E1034" i="1"/>
  <c r="A1035" i="1"/>
  <c r="D1035" i="1" s="1"/>
  <c r="G1034" i="1"/>
  <c r="T1034" i="1"/>
  <c r="U1034" i="1"/>
  <c r="Q1033" i="1"/>
  <c r="C1034" i="1" s="1"/>
  <c r="J1034" i="1"/>
  <c r="K1034" i="1" s="1"/>
  <c r="L1034" i="1" s="1"/>
  <c r="M1034" i="1" s="1"/>
  <c r="V1033" i="1"/>
  <c r="F1035" i="1" l="1"/>
  <c r="I2868" i="1"/>
  <c r="G1035" i="1"/>
  <c r="O1035" i="1"/>
  <c r="A1036" i="1"/>
  <c r="D1036" i="1" s="1"/>
  <c r="E1035" i="1"/>
  <c r="J1035" i="1"/>
  <c r="K1035" i="1" s="1"/>
  <c r="L1035" i="1" s="1"/>
  <c r="M1035" i="1" s="1"/>
  <c r="T1035" i="1"/>
  <c r="U1035" i="1"/>
  <c r="V1034" i="1"/>
  <c r="Q1034" i="1"/>
  <c r="C1035" i="1" s="1"/>
  <c r="H1034" i="1"/>
  <c r="N1034" i="1" s="1"/>
  <c r="P1034" i="1" s="1"/>
  <c r="B1034" i="1" s="1"/>
  <c r="H1035" i="1" l="1"/>
  <c r="N1035" i="1" s="1"/>
  <c r="P1035" i="1" s="1"/>
  <c r="B1035" i="1" s="1"/>
  <c r="F1036" i="1"/>
  <c r="I2869" i="1"/>
  <c r="E1036" i="1"/>
  <c r="A1037" i="1"/>
  <c r="D1037" i="1" s="1"/>
  <c r="O1036" i="1"/>
  <c r="T1036" i="1"/>
  <c r="G1036" i="1"/>
  <c r="Q1035" i="1"/>
  <c r="C1036" i="1" s="1"/>
  <c r="J1036" i="1"/>
  <c r="K1036" i="1" s="1"/>
  <c r="L1036" i="1" s="1"/>
  <c r="M1036" i="1" s="1"/>
  <c r="V1035" i="1"/>
  <c r="U1036" i="1"/>
  <c r="I2870" i="1" l="1"/>
  <c r="F1037" i="1"/>
  <c r="Q1036" i="1"/>
  <c r="C1037" i="1" s="1"/>
  <c r="V1036" i="1"/>
  <c r="J1037" i="1"/>
  <c r="K1037" i="1" s="1"/>
  <c r="L1037" i="1" s="1"/>
  <c r="M1037" i="1" s="1"/>
  <c r="U1037" i="1"/>
  <c r="T1037" i="1"/>
  <c r="A1038" i="1"/>
  <c r="D1038" i="1" s="1"/>
  <c r="E1037" i="1"/>
  <c r="O1037" i="1"/>
  <c r="G1037" i="1"/>
  <c r="H1036" i="1"/>
  <c r="N1036" i="1" s="1"/>
  <c r="I2871" i="1" l="1"/>
  <c r="F1038" i="1"/>
  <c r="H1037" i="1"/>
  <c r="N1037" i="1" s="1"/>
  <c r="P1037" i="1" s="1"/>
  <c r="B1037" i="1" s="1"/>
  <c r="P1036" i="1"/>
  <c r="B1036" i="1" s="1"/>
  <c r="A1039" i="1"/>
  <c r="D1039" i="1" s="1"/>
  <c r="E1038" i="1"/>
  <c r="O1038" i="1"/>
  <c r="G1038" i="1"/>
  <c r="T1038" i="1"/>
  <c r="J1038" i="1"/>
  <c r="K1038" i="1" s="1"/>
  <c r="L1038" i="1" s="1"/>
  <c r="M1038" i="1" s="1"/>
  <c r="Q1037" i="1"/>
  <c r="C1038" i="1" s="1"/>
  <c r="V1037" i="1"/>
  <c r="U1038" i="1"/>
  <c r="F1039" i="1" l="1"/>
  <c r="I2872" i="1"/>
  <c r="H1038" i="1"/>
  <c r="N1038" i="1" s="1"/>
  <c r="P1038" i="1" s="1"/>
  <c r="B1038" i="1" s="1"/>
  <c r="G1039" i="1"/>
  <c r="Q1038" i="1"/>
  <c r="C1039" i="1" s="1"/>
  <c r="T1039" i="1"/>
  <c r="J1039" i="1"/>
  <c r="K1039" i="1" s="1"/>
  <c r="L1039" i="1" s="1"/>
  <c r="M1039" i="1" s="1"/>
  <c r="U1039" i="1"/>
  <c r="V1038" i="1"/>
  <c r="E1039" i="1"/>
  <c r="A1040" i="1"/>
  <c r="D1040" i="1" s="1"/>
  <c r="O1039" i="1"/>
  <c r="F1040" i="1" l="1"/>
  <c r="I2873" i="1"/>
  <c r="U1040" i="1"/>
  <c r="Q1039" i="1"/>
  <c r="C1040" i="1" s="1"/>
  <c r="T1040" i="1"/>
  <c r="J1040" i="1"/>
  <c r="K1040" i="1" s="1"/>
  <c r="L1040" i="1" s="1"/>
  <c r="M1040" i="1" s="1"/>
  <c r="V1039" i="1"/>
  <c r="A1041" i="1"/>
  <c r="D1041" i="1" s="1"/>
  <c r="O1040" i="1"/>
  <c r="E1040" i="1"/>
  <c r="G1040" i="1"/>
  <c r="H1039" i="1"/>
  <c r="N1039" i="1" s="1"/>
  <c r="P1039" i="1" s="1"/>
  <c r="B1039" i="1" s="1"/>
  <c r="F1041" i="1" l="1"/>
  <c r="H1040" i="1"/>
  <c r="N1040" i="1" s="1"/>
  <c r="P1040" i="1" s="1"/>
  <c r="B1040" i="1" s="1"/>
  <c r="I2874" i="1"/>
  <c r="O1041" i="1"/>
  <c r="A1042" i="1"/>
  <c r="D1042" i="1" s="1"/>
  <c r="E1041" i="1"/>
  <c r="T1041" i="1"/>
  <c r="U1041" i="1"/>
  <c r="V1040" i="1"/>
  <c r="Q1040" i="1"/>
  <c r="C1041" i="1" s="1"/>
  <c r="J1041" i="1"/>
  <c r="K1041" i="1" s="1"/>
  <c r="L1041" i="1" s="1"/>
  <c r="M1041" i="1" s="1"/>
  <c r="G1041" i="1"/>
  <c r="F1042" i="1" l="1"/>
  <c r="I2875" i="1"/>
  <c r="H1041" i="1"/>
  <c r="N1041" i="1" s="1"/>
  <c r="P1041" i="1" s="1"/>
  <c r="B1041" i="1" s="1"/>
  <c r="E1042" i="1"/>
  <c r="A1043" i="1"/>
  <c r="D1043" i="1" s="1"/>
  <c r="O1042" i="1"/>
  <c r="J1042" i="1"/>
  <c r="K1042" i="1" s="1"/>
  <c r="L1042" i="1" s="1"/>
  <c r="M1042" i="1" s="1"/>
  <c r="V1041" i="1"/>
  <c r="U1042" i="1"/>
  <c r="G1042" i="1"/>
  <c r="T1042" i="1"/>
  <c r="Q1041" i="1"/>
  <c r="C1042" i="1" s="1"/>
  <c r="F1043" i="1" l="1"/>
  <c r="H1042" i="1"/>
  <c r="N1042" i="1" s="1"/>
  <c r="P1042" i="1" s="1"/>
  <c r="B1042" i="1" s="1"/>
  <c r="I2876" i="1"/>
  <c r="T1043" i="1"/>
  <c r="Q1042" i="1"/>
  <c r="C1043" i="1" s="1"/>
  <c r="G1043" i="1"/>
  <c r="J1043" i="1"/>
  <c r="K1043" i="1" s="1"/>
  <c r="L1043" i="1" s="1"/>
  <c r="M1043" i="1" s="1"/>
  <c r="U1043" i="1"/>
  <c r="V1042" i="1"/>
  <c r="A1044" i="1"/>
  <c r="D1044" i="1" s="1"/>
  <c r="O1043" i="1"/>
  <c r="E1043" i="1"/>
  <c r="F1044" i="1" l="1"/>
  <c r="H1043" i="1"/>
  <c r="N1043" i="1" s="1"/>
  <c r="P1043" i="1" s="1"/>
  <c r="B1043" i="1" s="1"/>
  <c r="I2877" i="1"/>
  <c r="T1044" i="1"/>
  <c r="Q1043" i="1"/>
  <c r="C1044" i="1" s="1"/>
  <c r="U1044" i="1"/>
  <c r="G1044" i="1"/>
  <c r="V1043" i="1"/>
  <c r="J1044" i="1"/>
  <c r="K1044" i="1" s="1"/>
  <c r="L1044" i="1" s="1"/>
  <c r="M1044" i="1" s="1"/>
  <c r="E1044" i="1"/>
  <c r="A1045" i="1"/>
  <c r="D1045" i="1" s="1"/>
  <c r="O1044" i="1"/>
  <c r="H1044" i="1" l="1"/>
  <c r="N1044" i="1" s="1"/>
  <c r="P1044" i="1" s="1"/>
  <c r="B1044" i="1" s="1"/>
  <c r="I2878" i="1"/>
  <c r="F1045" i="1"/>
  <c r="V1044" i="1"/>
  <c r="U1045" i="1"/>
  <c r="J1045" i="1"/>
  <c r="K1045" i="1" s="1"/>
  <c r="L1045" i="1" s="1"/>
  <c r="M1045" i="1" s="1"/>
  <c r="G1045" i="1"/>
  <c r="Q1044" i="1"/>
  <c r="C1045" i="1" s="1"/>
  <c r="T1045" i="1"/>
  <c r="O1045" i="1"/>
  <c r="A1046" i="1"/>
  <c r="D1046" i="1" s="1"/>
  <c r="E1045" i="1"/>
  <c r="F1046" i="1" l="1"/>
  <c r="I2879" i="1"/>
  <c r="H1045" i="1"/>
  <c r="N1045" i="1" s="1"/>
  <c r="P1045" i="1" s="1"/>
  <c r="B1045" i="1" s="1"/>
  <c r="G1046" i="1"/>
  <c r="Q1045" i="1"/>
  <c r="C1046" i="1" s="1"/>
  <c r="T1046" i="1"/>
  <c r="U1046" i="1"/>
  <c r="J1046" i="1"/>
  <c r="K1046" i="1" s="1"/>
  <c r="L1046" i="1" s="1"/>
  <c r="M1046" i="1" s="1"/>
  <c r="V1045" i="1"/>
  <c r="O1046" i="1"/>
  <c r="E1046" i="1"/>
  <c r="A1047" i="1"/>
  <c r="D1047" i="1" s="1"/>
  <c r="H1046" i="1" l="1"/>
  <c r="N1046" i="1" s="1"/>
  <c r="P1046" i="1" s="1"/>
  <c r="F1047" i="1"/>
  <c r="I2880" i="1"/>
  <c r="E1047" i="1"/>
  <c r="O1047" i="1"/>
  <c r="A1048" i="1"/>
  <c r="D1048" i="1" s="1"/>
  <c r="G1047" i="1"/>
  <c r="Q1046" i="1"/>
  <c r="C1047" i="1" s="1"/>
  <c r="U1047" i="1"/>
  <c r="J1047" i="1"/>
  <c r="K1047" i="1" s="1"/>
  <c r="L1047" i="1" s="1"/>
  <c r="M1047" i="1" s="1"/>
  <c r="T1047" i="1"/>
  <c r="B1046" i="1" l="1"/>
  <c r="W1048" i="1"/>
  <c r="F1048" i="1"/>
  <c r="I2881" i="1"/>
  <c r="V1046" i="1"/>
  <c r="G1048" i="1"/>
  <c r="E1048" i="1"/>
  <c r="O1048" i="1"/>
  <c r="A1049" i="1"/>
  <c r="D1049" i="1" s="1"/>
  <c r="V1047" i="1"/>
  <c r="Q1047" i="1"/>
  <c r="C1048" i="1" s="1"/>
  <c r="J1048" i="1"/>
  <c r="K1048" i="1" s="1"/>
  <c r="L1048" i="1" s="1"/>
  <c r="M1048" i="1" s="1"/>
  <c r="U1048" i="1"/>
  <c r="T1048" i="1"/>
  <c r="H1047" i="1"/>
  <c r="N1047" i="1" s="1"/>
  <c r="F1049" i="1" l="1"/>
  <c r="H1048" i="1"/>
  <c r="N1048" i="1" s="1"/>
  <c r="P1048" i="1" s="1"/>
  <c r="I2882" i="1"/>
  <c r="P1047" i="1"/>
  <c r="O1049" i="1"/>
  <c r="E1049" i="1"/>
  <c r="A1050" i="1"/>
  <c r="D1050" i="1" s="1"/>
  <c r="J1049" i="1"/>
  <c r="K1049" i="1" s="1"/>
  <c r="L1049" i="1" s="1"/>
  <c r="M1049" i="1" s="1"/>
  <c r="U1049" i="1"/>
  <c r="T1049" i="1"/>
  <c r="Q1048" i="1"/>
  <c r="C1049" i="1" s="1"/>
  <c r="G1049" i="1"/>
  <c r="V1048" i="1"/>
  <c r="H1049" i="1" l="1"/>
  <c r="N1049" i="1" s="1"/>
  <c r="P1049" i="1" s="1"/>
  <c r="F1050" i="1"/>
  <c r="I2883" i="1"/>
  <c r="G1050" i="1"/>
  <c r="T1050" i="1"/>
  <c r="V1049" i="1"/>
  <c r="U1050" i="1"/>
  <c r="J1050" i="1"/>
  <c r="K1050" i="1" s="1"/>
  <c r="L1050" i="1" s="1"/>
  <c r="M1050" i="1" s="1"/>
  <c r="Q1049" i="1"/>
  <c r="C1050" i="1" s="1"/>
  <c r="P1050" i="1" s="1"/>
  <c r="O1050" i="1"/>
  <c r="E1050" i="1"/>
  <c r="A1051" i="1"/>
  <c r="D1051" i="1" s="1"/>
  <c r="F1051" i="1" l="1"/>
  <c r="H1050" i="1"/>
  <c r="I2884" i="1"/>
  <c r="A1052" i="1"/>
  <c r="D1052" i="1" s="1"/>
  <c r="E1051" i="1"/>
  <c r="O1051" i="1"/>
  <c r="V1050" i="1"/>
  <c r="G1051" i="1"/>
  <c r="Q1050" i="1"/>
  <c r="C1051" i="1" s="1"/>
  <c r="T1051" i="1"/>
  <c r="J1051" i="1"/>
  <c r="K1051" i="1" s="1"/>
  <c r="L1051" i="1" s="1"/>
  <c r="M1051" i="1" s="1"/>
  <c r="U1051" i="1"/>
  <c r="F1052" i="1" l="1"/>
  <c r="H1051" i="1"/>
  <c r="N1051" i="1" s="1"/>
  <c r="P1051" i="1" s="1"/>
  <c r="I2885" i="1"/>
  <c r="V1051" i="1"/>
  <c r="Q1051" i="1"/>
  <c r="C1052" i="1" s="1"/>
  <c r="U1052" i="1"/>
  <c r="G1052" i="1"/>
  <c r="J1052" i="1"/>
  <c r="K1052" i="1" s="1"/>
  <c r="L1052" i="1" s="1"/>
  <c r="M1052" i="1" s="1"/>
  <c r="T1052" i="1"/>
  <c r="A1053" i="1"/>
  <c r="D1053" i="1" s="1"/>
  <c r="E1052" i="1"/>
  <c r="O1052" i="1"/>
  <c r="F1053" i="1" l="1"/>
  <c r="I2886" i="1"/>
  <c r="H1052" i="1"/>
  <c r="N1052" i="1" s="1"/>
  <c r="P1052" i="1" s="1"/>
  <c r="G1053" i="1"/>
  <c r="T1053" i="1"/>
  <c r="J1053" i="1"/>
  <c r="K1053" i="1" s="1"/>
  <c r="L1053" i="1" s="1"/>
  <c r="M1053" i="1" s="1"/>
  <c r="U1053" i="1"/>
  <c r="V1052" i="1"/>
  <c r="Q1052" i="1"/>
  <c r="C1053" i="1" s="1"/>
  <c r="O1053" i="1"/>
  <c r="E1053" i="1"/>
  <c r="A1054" i="1"/>
  <c r="D1054" i="1" s="1"/>
  <c r="F1054" i="1" l="1"/>
  <c r="H1053" i="1"/>
  <c r="N1053" i="1" s="1"/>
  <c r="P1053" i="1" s="1"/>
  <c r="I2887" i="1"/>
  <c r="O1054" i="1"/>
  <c r="A1055" i="1"/>
  <c r="D1055" i="1" s="1"/>
  <c r="E1054" i="1"/>
  <c r="U1054" i="1"/>
  <c r="G1054" i="1"/>
  <c r="V1053" i="1"/>
  <c r="Q1053" i="1"/>
  <c r="C1054" i="1" s="1"/>
  <c r="J1054" i="1"/>
  <c r="K1054" i="1" s="1"/>
  <c r="L1054" i="1" s="1"/>
  <c r="M1054" i="1" s="1"/>
  <c r="T1054" i="1"/>
  <c r="F1055" i="1" l="1"/>
  <c r="I2888" i="1"/>
  <c r="H1054" i="1"/>
  <c r="N1054" i="1" s="1"/>
  <c r="P1054" i="1" s="1"/>
  <c r="E1055" i="1"/>
  <c r="A1056" i="1"/>
  <c r="D1056" i="1" s="1"/>
  <c r="O1055" i="1"/>
  <c r="G1055" i="1"/>
  <c r="Q1054" i="1"/>
  <c r="C1055" i="1" s="1"/>
  <c r="V1054" i="1"/>
  <c r="J1055" i="1"/>
  <c r="K1055" i="1" s="1"/>
  <c r="L1055" i="1" s="1"/>
  <c r="M1055" i="1" s="1"/>
  <c r="U1055" i="1"/>
  <c r="T1055" i="1"/>
  <c r="H1055" i="1" l="1"/>
  <c r="N1055" i="1" s="1"/>
  <c r="P1055" i="1" s="1"/>
  <c r="I2889" i="1"/>
  <c r="F1056" i="1"/>
  <c r="O1056" i="1"/>
  <c r="A1057" i="1"/>
  <c r="D1057" i="1" s="1"/>
  <c r="E1056" i="1"/>
  <c r="V1055" i="1"/>
  <c r="G1056" i="1"/>
  <c r="U1056" i="1"/>
  <c r="J1056" i="1"/>
  <c r="K1056" i="1" s="1"/>
  <c r="L1056" i="1" s="1"/>
  <c r="M1056" i="1" s="1"/>
  <c r="Q1055" i="1"/>
  <c r="C1056" i="1" s="1"/>
  <c r="T1056" i="1"/>
  <c r="F1057" i="1" l="1"/>
  <c r="I2890" i="1"/>
  <c r="H1056" i="1"/>
  <c r="N1056" i="1" s="1"/>
  <c r="P1056" i="1" s="1"/>
  <c r="G1057" i="1"/>
  <c r="U1057" i="1"/>
  <c r="T1057" i="1"/>
  <c r="Q1056" i="1"/>
  <c r="C1057" i="1" s="1"/>
  <c r="J1057" i="1"/>
  <c r="K1057" i="1" s="1"/>
  <c r="L1057" i="1" s="1"/>
  <c r="M1057" i="1" s="1"/>
  <c r="V1056" i="1"/>
  <c r="E1057" i="1"/>
  <c r="A1058" i="1"/>
  <c r="D1058" i="1" s="1"/>
  <c r="O1057" i="1"/>
  <c r="I2891" i="1" l="1"/>
  <c r="H1057" i="1"/>
  <c r="N1057" i="1" s="1"/>
  <c r="P1057" i="1" s="1"/>
  <c r="F1058" i="1"/>
  <c r="A1059" i="1"/>
  <c r="D1059" i="1" s="1"/>
  <c r="O1058" i="1"/>
  <c r="E1058" i="1"/>
  <c r="U1058" i="1"/>
  <c r="G1058" i="1"/>
  <c r="T1058" i="1"/>
  <c r="J1058" i="1"/>
  <c r="K1058" i="1" s="1"/>
  <c r="L1058" i="1" s="1"/>
  <c r="M1058" i="1" s="1"/>
  <c r="V1057" i="1"/>
  <c r="Q1057" i="1"/>
  <c r="C1058" i="1" s="1"/>
  <c r="F1059" i="1" l="1"/>
  <c r="I2892" i="1"/>
  <c r="U1059" i="1"/>
  <c r="Q1058" i="1"/>
  <c r="C1059" i="1" s="1"/>
  <c r="T1059" i="1"/>
  <c r="V1058" i="1"/>
  <c r="J1059" i="1"/>
  <c r="K1059" i="1" s="1"/>
  <c r="L1059" i="1" s="1"/>
  <c r="M1059" i="1" s="1"/>
  <c r="G1059" i="1"/>
  <c r="E1059" i="1"/>
  <c r="O1059" i="1"/>
  <c r="A1060" i="1"/>
  <c r="D1060" i="1" s="1"/>
  <c r="H1058" i="1"/>
  <c r="N1058" i="1" s="1"/>
  <c r="P1058" i="1" s="1"/>
  <c r="I2893" i="1" l="1"/>
  <c r="F1060" i="1"/>
  <c r="H1059" i="1"/>
  <c r="N1059" i="1" s="1"/>
  <c r="P1059" i="1" s="1"/>
  <c r="A1061" i="1"/>
  <c r="D1061" i="1" s="1"/>
  <c r="O1060" i="1"/>
  <c r="E1060" i="1"/>
  <c r="G1060" i="1"/>
  <c r="J1060" i="1"/>
  <c r="K1060" i="1" s="1"/>
  <c r="L1060" i="1" s="1"/>
  <c r="M1060" i="1" s="1"/>
  <c r="U1060" i="1"/>
  <c r="T1060" i="1"/>
  <c r="Q1059" i="1"/>
  <c r="C1060" i="1" s="1"/>
  <c r="V1059" i="1"/>
  <c r="F1061" i="1" l="1"/>
  <c r="H1060" i="1"/>
  <c r="N1060" i="1" s="1"/>
  <c r="P1060" i="1" s="1"/>
  <c r="I2894" i="1"/>
  <c r="Q1060" i="1"/>
  <c r="C1061" i="1" s="1"/>
  <c r="U1061" i="1"/>
  <c r="V1060" i="1"/>
  <c r="G1061" i="1"/>
  <c r="J1061" i="1"/>
  <c r="K1061" i="1" s="1"/>
  <c r="L1061" i="1" s="1"/>
  <c r="M1061" i="1" s="1"/>
  <c r="T1061" i="1"/>
  <c r="E1061" i="1"/>
  <c r="O1061" i="1"/>
  <c r="A1062" i="1"/>
  <c r="D1062" i="1" s="1"/>
  <c r="I2895" i="1" l="1"/>
  <c r="F1062" i="1"/>
  <c r="G1062" i="1"/>
  <c r="V1061" i="1"/>
  <c r="T1062" i="1"/>
  <c r="J1062" i="1"/>
  <c r="K1062" i="1" s="1"/>
  <c r="L1062" i="1" s="1"/>
  <c r="M1062" i="1" s="1"/>
  <c r="U1062" i="1"/>
  <c r="Q1061" i="1"/>
  <c r="C1062" i="1" s="1"/>
  <c r="A1063" i="1"/>
  <c r="D1063" i="1" s="1"/>
  <c r="O1062" i="1"/>
  <c r="E1062" i="1"/>
  <c r="H1061" i="1"/>
  <c r="N1061" i="1" s="1"/>
  <c r="P1061" i="1" s="1"/>
  <c r="F1063" i="1" l="1"/>
  <c r="H1062" i="1"/>
  <c r="N1062" i="1" s="1"/>
  <c r="P1062" i="1" s="1"/>
  <c r="I2896" i="1"/>
  <c r="G1063" i="1"/>
  <c r="U1063" i="1"/>
  <c r="T1063" i="1"/>
  <c r="V1062" i="1"/>
  <c r="Q1062" i="1"/>
  <c r="C1063" i="1" s="1"/>
  <c r="J1063" i="1"/>
  <c r="K1063" i="1" s="1"/>
  <c r="L1063" i="1" s="1"/>
  <c r="M1063" i="1" s="1"/>
  <c r="A1064" i="1"/>
  <c r="D1064" i="1" s="1"/>
  <c r="E1063" i="1"/>
  <c r="O1063" i="1"/>
  <c r="F1064" i="1" l="1"/>
  <c r="I2897" i="1"/>
  <c r="H1063" i="1"/>
  <c r="N1063" i="1" s="1"/>
  <c r="P1063" i="1" s="1"/>
  <c r="Q1063" i="1"/>
  <c r="C1064" i="1" s="1"/>
  <c r="J1064" i="1"/>
  <c r="K1064" i="1" s="1"/>
  <c r="L1064" i="1" s="1"/>
  <c r="M1064" i="1" s="1"/>
  <c r="G1064" i="1"/>
  <c r="U1064" i="1"/>
  <c r="T1064" i="1"/>
  <c r="V1063" i="1"/>
  <c r="O1064" i="1"/>
  <c r="E1064" i="1"/>
  <c r="A1065" i="1"/>
  <c r="D1065" i="1" s="1"/>
  <c r="F1065" i="1" l="1"/>
  <c r="I2898" i="1"/>
  <c r="G1065" i="1"/>
  <c r="E1065" i="1"/>
  <c r="O1065" i="1"/>
  <c r="A1066" i="1"/>
  <c r="D1066" i="1" s="1"/>
  <c r="U1065" i="1"/>
  <c r="T1065" i="1"/>
  <c r="V1064" i="1"/>
  <c r="J1065" i="1"/>
  <c r="K1065" i="1" s="1"/>
  <c r="L1065" i="1" s="1"/>
  <c r="M1065" i="1" s="1"/>
  <c r="Q1064" i="1"/>
  <c r="C1065" i="1" s="1"/>
  <c r="H1064" i="1"/>
  <c r="N1064" i="1" s="1"/>
  <c r="P1064" i="1" s="1"/>
  <c r="I2899" i="1" l="1"/>
  <c r="H1065" i="1"/>
  <c r="N1065" i="1" s="1"/>
  <c r="P1065" i="1" s="1"/>
  <c r="F1066" i="1"/>
  <c r="E1066" i="1"/>
  <c r="O1066" i="1"/>
  <c r="A1067" i="1"/>
  <c r="D1067" i="1" s="1"/>
  <c r="G1066" i="1"/>
  <c r="U1066" i="1"/>
  <c r="Q1065" i="1"/>
  <c r="C1066" i="1" s="1"/>
  <c r="J1066" i="1"/>
  <c r="K1066" i="1" s="1"/>
  <c r="L1066" i="1" s="1"/>
  <c r="M1066" i="1" s="1"/>
  <c r="V1065" i="1"/>
  <c r="T1066" i="1"/>
  <c r="F1067" i="1" l="1"/>
  <c r="H1066" i="1"/>
  <c r="N1066" i="1" s="1"/>
  <c r="P1066" i="1" s="1"/>
  <c r="I2900" i="1"/>
  <c r="E1067" i="1"/>
  <c r="O1067" i="1"/>
  <c r="A1068" i="1"/>
  <c r="D1068" i="1" s="1"/>
  <c r="J1067" i="1"/>
  <c r="K1067" i="1" s="1"/>
  <c r="L1067" i="1" s="1"/>
  <c r="M1067" i="1" s="1"/>
  <c r="Q1066" i="1"/>
  <c r="C1067" i="1" s="1"/>
  <c r="T1067" i="1"/>
  <c r="G1067" i="1"/>
  <c r="U1067" i="1"/>
  <c r="V1066" i="1"/>
  <c r="I2901" i="1" l="1"/>
  <c r="F1068" i="1"/>
  <c r="G1068" i="1"/>
  <c r="J1068" i="1"/>
  <c r="K1068" i="1" s="1"/>
  <c r="L1068" i="1" s="1"/>
  <c r="M1068" i="1" s="1"/>
  <c r="T1068" i="1"/>
  <c r="V1067" i="1"/>
  <c r="U1068" i="1"/>
  <c r="Q1067" i="1"/>
  <c r="C1068" i="1" s="1"/>
  <c r="O1068" i="1"/>
  <c r="E1068" i="1"/>
  <c r="A1069" i="1"/>
  <c r="D1069" i="1" s="1"/>
  <c r="H1067" i="1"/>
  <c r="N1067" i="1" s="1"/>
  <c r="P1067" i="1" s="1"/>
  <c r="H1068" i="1" l="1"/>
  <c r="N1068" i="1" s="1"/>
  <c r="P1068" i="1" s="1"/>
  <c r="F1069" i="1"/>
  <c r="I2902" i="1"/>
  <c r="O1069" i="1"/>
  <c r="E1069" i="1"/>
  <c r="A1070" i="1"/>
  <c r="D1070" i="1" s="1"/>
  <c r="U1069" i="1"/>
  <c r="T1069" i="1"/>
  <c r="Q1068" i="1"/>
  <c r="C1069" i="1" s="1"/>
  <c r="V1068" i="1"/>
  <c r="G1069" i="1"/>
  <c r="J1069" i="1"/>
  <c r="K1069" i="1" s="1"/>
  <c r="L1069" i="1" s="1"/>
  <c r="M1069" i="1" s="1"/>
  <c r="F1070" i="1" l="1"/>
  <c r="I2903" i="1"/>
  <c r="G1070" i="1"/>
  <c r="E1070" i="1"/>
  <c r="A1071" i="1"/>
  <c r="D1071" i="1" s="1"/>
  <c r="O1070" i="1"/>
  <c r="Q1069" i="1"/>
  <c r="C1070" i="1" s="1"/>
  <c r="J1070" i="1"/>
  <c r="K1070" i="1" s="1"/>
  <c r="L1070" i="1" s="1"/>
  <c r="M1070" i="1" s="1"/>
  <c r="U1070" i="1"/>
  <c r="T1070" i="1"/>
  <c r="V1069" i="1"/>
  <c r="H1069" i="1"/>
  <c r="N1069" i="1" s="1"/>
  <c r="P1069" i="1" s="1"/>
  <c r="F1071" i="1" l="1"/>
  <c r="H1070" i="1"/>
  <c r="N1070" i="1" s="1"/>
  <c r="P1070" i="1" s="1"/>
  <c r="I2904" i="1"/>
  <c r="G1071" i="1"/>
  <c r="V1070" i="1"/>
  <c r="T1071" i="1"/>
  <c r="J1071" i="1"/>
  <c r="K1071" i="1" s="1"/>
  <c r="L1071" i="1" s="1"/>
  <c r="M1071" i="1" s="1"/>
  <c r="Q1070" i="1"/>
  <c r="C1071" i="1" s="1"/>
  <c r="U1071" i="1"/>
  <c r="E1071" i="1"/>
  <c r="A1072" i="1"/>
  <c r="D1072" i="1" s="1"/>
  <c r="O1071" i="1"/>
  <c r="I2905" i="1" l="1"/>
  <c r="H1071" i="1"/>
  <c r="N1071" i="1" s="1"/>
  <c r="P1071" i="1" s="1"/>
  <c r="F1072" i="1"/>
  <c r="T1072" i="1"/>
  <c r="V1071" i="1"/>
  <c r="J1072" i="1"/>
  <c r="K1072" i="1" s="1"/>
  <c r="L1072" i="1" s="1"/>
  <c r="M1072" i="1" s="1"/>
  <c r="U1072" i="1"/>
  <c r="G1072" i="1"/>
  <c r="Q1071" i="1"/>
  <c r="C1072" i="1" s="1"/>
  <c r="E1072" i="1"/>
  <c r="O1072" i="1"/>
  <c r="A1073" i="1"/>
  <c r="D1073" i="1" s="1"/>
  <c r="F1073" i="1" l="1"/>
  <c r="H1072" i="1"/>
  <c r="N1072" i="1" s="1"/>
  <c r="P1072" i="1" s="1"/>
  <c r="I2906" i="1"/>
  <c r="A1074" i="1"/>
  <c r="D1074" i="1" s="1"/>
  <c r="E1073" i="1"/>
  <c r="O1073" i="1"/>
  <c r="T1073" i="1"/>
  <c r="Q1072" i="1"/>
  <c r="C1073" i="1" s="1"/>
  <c r="G1073" i="1"/>
  <c r="J1073" i="1"/>
  <c r="K1073" i="1" s="1"/>
  <c r="L1073" i="1" s="1"/>
  <c r="M1073" i="1" s="1"/>
  <c r="V1072" i="1"/>
  <c r="U1073" i="1"/>
  <c r="I2907" i="1" l="1"/>
  <c r="F1074" i="1"/>
  <c r="H1073" i="1"/>
  <c r="N1073" i="1" s="1"/>
  <c r="P1073" i="1" s="1"/>
  <c r="G1074" i="1"/>
  <c r="Q1073" i="1"/>
  <c r="C1074" i="1" s="1"/>
  <c r="T1074" i="1"/>
  <c r="V1073" i="1"/>
  <c r="J1074" i="1"/>
  <c r="K1074" i="1" s="1"/>
  <c r="L1074" i="1" s="1"/>
  <c r="M1074" i="1" s="1"/>
  <c r="U1074" i="1"/>
  <c r="A1075" i="1"/>
  <c r="D1075" i="1" s="1"/>
  <c r="O1074" i="1"/>
  <c r="E1074" i="1"/>
  <c r="F1075" i="1" l="1"/>
  <c r="H1074" i="1"/>
  <c r="N1074" i="1" s="1"/>
  <c r="P1074" i="1" s="1"/>
  <c r="I2908" i="1"/>
  <c r="O1075" i="1"/>
  <c r="A1076" i="1"/>
  <c r="D1076" i="1" s="1"/>
  <c r="E1075" i="1"/>
  <c r="G1075" i="1"/>
  <c r="Q1074" i="1"/>
  <c r="C1075" i="1" s="1"/>
  <c r="U1075" i="1"/>
  <c r="V1074" i="1"/>
  <c r="J1075" i="1"/>
  <c r="K1075" i="1" s="1"/>
  <c r="L1075" i="1" s="1"/>
  <c r="M1075" i="1" s="1"/>
  <c r="T1075" i="1"/>
  <c r="H1075" i="1" l="1"/>
  <c r="N1075" i="1" s="1"/>
  <c r="P1075" i="1" s="1"/>
  <c r="F1076" i="1"/>
  <c r="I2909" i="1"/>
  <c r="E1076" i="1"/>
  <c r="O1076" i="1"/>
  <c r="A1077" i="1"/>
  <c r="D1077" i="1" s="1"/>
  <c r="G1076" i="1"/>
  <c r="T1076" i="1"/>
  <c r="V1075" i="1"/>
  <c r="Q1075" i="1"/>
  <c r="C1076" i="1" s="1"/>
  <c r="J1076" i="1"/>
  <c r="K1076" i="1" s="1"/>
  <c r="L1076" i="1" s="1"/>
  <c r="M1076" i="1" s="1"/>
  <c r="U1076" i="1"/>
  <c r="F1077" i="1" l="1"/>
  <c r="H1076" i="1"/>
  <c r="N1076" i="1" s="1"/>
  <c r="P1076" i="1" s="1"/>
  <c r="I2910" i="1"/>
  <c r="E1077" i="1"/>
  <c r="O1077" i="1"/>
  <c r="A1078" i="1"/>
  <c r="D1078" i="1" s="1"/>
  <c r="G1077" i="1"/>
  <c r="U1077" i="1"/>
  <c r="T1077" i="1"/>
  <c r="J1077" i="1"/>
  <c r="K1077" i="1" s="1"/>
  <c r="L1077" i="1" s="1"/>
  <c r="M1077" i="1" s="1"/>
  <c r="Q1076" i="1"/>
  <c r="C1077" i="1" s="1"/>
  <c r="V1076" i="1"/>
  <c r="I2911" i="1" l="1"/>
  <c r="F1078" i="1"/>
  <c r="H1077" i="1"/>
  <c r="N1077" i="1" s="1"/>
  <c r="P1077" i="1" s="1"/>
  <c r="O1078" i="1"/>
  <c r="A1079" i="1"/>
  <c r="D1079" i="1" s="1"/>
  <c r="E1078" i="1"/>
  <c r="T1078" i="1"/>
  <c r="V1077" i="1"/>
  <c r="J1078" i="1"/>
  <c r="K1078" i="1" s="1"/>
  <c r="L1078" i="1" s="1"/>
  <c r="M1078" i="1" s="1"/>
  <c r="Q1077" i="1"/>
  <c r="C1078" i="1" s="1"/>
  <c r="G1078" i="1"/>
  <c r="U1078" i="1"/>
  <c r="H1078" i="1" l="1"/>
  <c r="N1078" i="1" s="1"/>
  <c r="P1078" i="1" s="1"/>
  <c r="F1079" i="1"/>
  <c r="I2912" i="1"/>
  <c r="E1079" i="1"/>
  <c r="A1080" i="1"/>
  <c r="D1080" i="1" s="1"/>
  <c r="O1079" i="1"/>
  <c r="J1079" i="1"/>
  <c r="K1079" i="1" s="1"/>
  <c r="L1079" i="1" s="1"/>
  <c r="M1079" i="1" s="1"/>
  <c r="U1079" i="1"/>
  <c r="T1079" i="1"/>
  <c r="G1079" i="1"/>
  <c r="Q1078" i="1"/>
  <c r="C1079" i="1" s="1"/>
  <c r="F1080" i="1" l="1"/>
  <c r="H1079" i="1"/>
  <c r="N1079" i="1" s="1"/>
  <c r="P1079" i="1" s="1"/>
  <c r="I2913" i="1"/>
  <c r="E1080" i="1"/>
  <c r="O1080" i="1"/>
  <c r="A1081" i="1"/>
  <c r="D1081" i="1" s="1"/>
  <c r="Q1079" i="1"/>
  <c r="C1080" i="1" s="1"/>
  <c r="J1080" i="1"/>
  <c r="K1080" i="1" s="1"/>
  <c r="L1080" i="1" s="1"/>
  <c r="M1080" i="1" s="1"/>
  <c r="G1080" i="1"/>
  <c r="U1080" i="1"/>
  <c r="V1079" i="1"/>
  <c r="T1080" i="1"/>
  <c r="F1081" i="1" l="1"/>
  <c r="I2914" i="1"/>
  <c r="H1080" i="1"/>
  <c r="N1080" i="1" s="1"/>
  <c r="P1080" i="1" s="1"/>
  <c r="O1081" i="1"/>
  <c r="A1082" i="1"/>
  <c r="D1082" i="1" s="1"/>
  <c r="E1081" i="1"/>
  <c r="J1081" i="1"/>
  <c r="K1081" i="1" s="1"/>
  <c r="L1081" i="1" s="1"/>
  <c r="M1081" i="1" s="1"/>
  <c r="T1081" i="1"/>
  <c r="V1080" i="1"/>
  <c r="G1081" i="1"/>
  <c r="U1081" i="1"/>
  <c r="Q1080" i="1"/>
  <c r="C1081" i="1" s="1"/>
  <c r="F1082" i="1" l="1"/>
  <c r="H1081" i="1"/>
  <c r="N1081" i="1" s="1"/>
  <c r="P1081" i="1" s="1"/>
  <c r="I2915" i="1"/>
  <c r="G1082" i="1"/>
  <c r="E1082" i="1"/>
  <c r="A1083" i="1"/>
  <c r="D1083" i="1" s="1"/>
  <c r="O1082" i="1"/>
  <c r="V1081" i="1"/>
  <c r="T1082" i="1"/>
  <c r="Q1081" i="1"/>
  <c r="C1082" i="1" s="1"/>
  <c r="J1082" i="1"/>
  <c r="K1082" i="1" s="1"/>
  <c r="L1082" i="1" s="1"/>
  <c r="M1082" i="1" s="1"/>
  <c r="U1082" i="1"/>
  <c r="H1082" i="1" l="1"/>
  <c r="N1082" i="1" s="1"/>
  <c r="P1082" i="1" s="1"/>
  <c r="I2916" i="1"/>
  <c r="F1083" i="1"/>
  <c r="Q1082" i="1"/>
  <c r="C1083" i="1" s="1"/>
  <c r="G1083" i="1"/>
  <c r="T1083" i="1"/>
  <c r="U1083" i="1"/>
  <c r="V1082" i="1"/>
  <c r="J1083" i="1"/>
  <c r="K1083" i="1" s="1"/>
  <c r="L1083" i="1" s="1"/>
  <c r="M1083" i="1" s="1"/>
  <c r="A1084" i="1"/>
  <c r="D1084" i="1" s="1"/>
  <c r="O1083" i="1"/>
  <c r="E1083" i="1"/>
  <c r="F1084" i="1" l="1"/>
  <c r="I2917" i="1"/>
  <c r="H1083" i="1"/>
  <c r="N1083" i="1" s="1"/>
  <c r="P1083" i="1" s="1"/>
  <c r="G1084" i="1"/>
  <c r="T1084" i="1"/>
  <c r="U1084" i="1"/>
  <c r="Q1083" i="1"/>
  <c r="C1084" i="1" s="1"/>
  <c r="J1084" i="1"/>
  <c r="K1084" i="1" s="1"/>
  <c r="L1084" i="1" s="1"/>
  <c r="M1084" i="1" s="1"/>
  <c r="V1083" i="1"/>
  <c r="O1084" i="1"/>
  <c r="A1085" i="1"/>
  <c r="D1085" i="1" s="1"/>
  <c r="E1084" i="1"/>
  <c r="F1085" i="1" l="1"/>
  <c r="I2918" i="1"/>
  <c r="J1085" i="1"/>
  <c r="K1085" i="1" s="1"/>
  <c r="L1085" i="1" s="1"/>
  <c r="M1085" i="1" s="1"/>
  <c r="U1085" i="1"/>
  <c r="V1084" i="1"/>
  <c r="T1085" i="1"/>
  <c r="Q1084" i="1"/>
  <c r="C1085" i="1" s="1"/>
  <c r="G1085" i="1"/>
  <c r="A1086" i="1"/>
  <c r="D1086" i="1" s="1"/>
  <c r="O1085" i="1"/>
  <c r="E1085" i="1"/>
  <c r="H1084" i="1"/>
  <c r="N1084" i="1" s="1"/>
  <c r="P1084" i="1" s="1"/>
  <c r="H1085" i="1" l="1"/>
  <c r="N1085" i="1" s="1"/>
  <c r="P1085" i="1" s="1"/>
  <c r="F1086" i="1"/>
  <c r="I2919" i="1"/>
  <c r="G1086" i="1"/>
  <c r="J1086" i="1"/>
  <c r="K1086" i="1" s="1"/>
  <c r="L1086" i="1" s="1"/>
  <c r="M1086" i="1" s="1"/>
  <c r="Q1085" i="1"/>
  <c r="C1086" i="1" s="1"/>
  <c r="T1086" i="1"/>
  <c r="V1085" i="1"/>
  <c r="U1086" i="1"/>
  <c r="E1086" i="1"/>
  <c r="O1086" i="1"/>
  <c r="A1087" i="1"/>
  <c r="D1087" i="1" s="1"/>
  <c r="I2920" i="1" l="1"/>
  <c r="H1086" i="1"/>
  <c r="N1086" i="1" s="1"/>
  <c r="P1086" i="1" s="1"/>
  <c r="F1087" i="1"/>
  <c r="E1087" i="1"/>
  <c r="O1087" i="1"/>
  <c r="A1088" i="1"/>
  <c r="D1088" i="1" s="1"/>
  <c r="G1087" i="1"/>
  <c r="T1087" i="1"/>
  <c r="Q1086" i="1"/>
  <c r="C1087" i="1" s="1"/>
  <c r="U1087" i="1"/>
  <c r="J1087" i="1"/>
  <c r="K1087" i="1" s="1"/>
  <c r="L1087" i="1" s="1"/>
  <c r="M1087" i="1" s="1"/>
  <c r="V1086" i="1"/>
  <c r="F1088" i="1" l="1"/>
  <c r="H1087" i="1"/>
  <c r="N1087" i="1" s="1"/>
  <c r="P1087" i="1" s="1"/>
  <c r="I2921" i="1"/>
  <c r="E1088" i="1"/>
  <c r="A1089" i="1"/>
  <c r="D1089" i="1" s="1"/>
  <c r="O1088" i="1"/>
  <c r="J1088" i="1"/>
  <c r="K1088" i="1" s="1"/>
  <c r="L1088" i="1" s="1"/>
  <c r="M1088" i="1" s="1"/>
  <c r="G1088" i="1"/>
  <c r="T1088" i="1"/>
  <c r="U1088" i="1"/>
  <c r="V1087" i="1"/>
  <c r="Q1087" i="1"/>
  <c r="C1088" i="1" s="1"/>
  <c r="F1089" i="1" l="1"/>
  <c r="I2922" i="1"/>
  <c r="H1088" i="1"/>
  <c r="N1088" i="1" s="1"/>
  <c r="P1088" i="1" s="1"/>
  <c r="J1089" i="1"/>
  <c r="K1089" i="1" s="1"/>
  <c r="L1089" i="1" s="1"/>
  <c r="M1089" i="1" s="1"/>
  <c r="G1089" i="1"/>
  <c r="V1088" i="1"/>
  <c r="U1089" i="1"/>
  <c r="Q1088" i="1"/>
  <c r="C1089" i="1" s="1"/>
  <c r="T1089" i="1"/>
  <c r="O1089" i="1"/>
  <c r="E1089" i="1"/>
  <c r="A1090" i="1"/>
  <c r="D1090" i="1" s="1"/>
  <c r="F1090" i="1" l="1"/>
  <c r="H1089" i="1"/>
  <c r="N1089" i="1" s="1"/>
  <c r="P1089" i="1" s="1"/>
  <c r="I2923" i="1"/>
  <c r="A1091" i="1"/>
  <c r="D1091" i="1" s="1"/>
  <c r="O1090" i="1"/>
  <c r="E1090" i="1"/>
  <c r="T1090" i="1"/>
  <c r="Q1089" i="1"/>
  <c r="C1090" i="1" s="1"/>
  <c r="U1090" i="1"/>
  <c r="G1090" i="1"/>
  <c r="J1090" i="1"/>
  <c r="K1090" i="1" s="1"/>
  <c r="L1090" i="1" s="1"/>
  <c r="M1090" i="1" s="1"/>
  <c r="V1089" i="1"/>
  <c r="F1091" i="1" l="1"/>
  <c r="I2924" i="1"/>
  <c r="H1090" i="1"/>
  <c r="N1090" i="1" s="1"/>
  <c r="P1090" i="1" s="1"/>
  <c r="T1091" i="1"/>
  <c r="Q1090" i="1"/>
  <c r="C1091" i="1" s="1"/>
  <c r="G1091" i="1"/>
  <c r="U1091" i="1"/>
  <c r="J1091" i="1"/>
  <c r="K1091" i="1" s="1"/>
  <c r="L1091" i="1" s="1"/>
  <c r="M1091" i="1" s="1"/>
  <c r="V1090" i="1"/>
  <c r="E1091" i="1"/>
  <c r="A1092" i="1"/>
  <c r="D1092" i="1" s="1"/>
  <c r="O1091" i="1"/>
  <c r="H1091" i="1" l="1"/>
  <c r="N1091" i="1" s="1"/>
  <c r="P1091" i="1" s="1"/>
  <c r="F1092" i="1"/>
  <c r="I2925" i="1"/>
  <c r="A1093" i="1"/>
  <c r="D1093" i="1" s="1"/>
  <c r="O1092" i="1"/>
  <c r="E1092" i="1"/>
  <c r="Q1091" i="1"/>
  <c r="C1092" i="1" s="1"/>
  <c r="U1092" i="1"/>
  <c r="V1091" i="1"/>
  <c r="T1092" i="1"/>
  <c r="G1092" i="1"/>
  <c r="J1092" i="1"/>
  <c r="K1092" i="1" s="1"/>
  <c r="L1092" i="1" s="1"/>
  <c r="M1092" i="1" s="1"/>
  <c r="F1093" i="1" l="1"/>
  <c r="I2926" i="1"/>
  <c r="H1092" i="1"/>
  <c r="N1092" i="1" s="1"/>
  <c r="P1092" i="1" s="1"/>
  <c r="G1093" i="1"/>
  <c r="J1093" i="1"/>
  <c r="K1093" i="1" s="1"/>
  <c r="L1093" i="1" s="1"/>
  <c r="M1093" i="1" s="1"/>
  <c r="V1092" i="1"/>
  <c r="T1093" i="1"/>
  <c r="U1093" i="1"/>
  <c r="Q1092" i="1"/>
  <c r="C1093" i="1" s="1"/>
  <c r="E1093" i="1"/>
  <c r="O1093" i="1"/>
  <c r="A1094" i="1"/>
  <c r="D1094" i="1" s="1"/>
  <c r="H1093" i="1" l="1"/>
  <c r="N1093" i="1" s="1"/>
  <c r="P1093" i="1" s="1"/>
  <c r="F1094" i="1"/>
  <c r="I2927" i="1"/>
  <c r="E1094" i="1"/>
  <c r="A1095" i="1"/>
  <c r="D1095" i="1" s="1"/>
  <c r="O1094" i="1"/>
  <c r="G1094" i="1"/>
  <c r="V1093" i="1"/>
  <c r="T1094" i="1"/>
  <c r="J1094" i="1"/>
  <c r="K1094" i="1" s="1"/>
  <c r="L1094" i="1" s="1"/>
  <c r="M1094" i="1" s="1"/>
  <c r="Q1093" i="1"/>
  <c r="C1094" i="1" s="1"/>
  <c r="U1094" i="1"/>
  <c r="F1095" i="1" l="1"/>
  <c r="H1094" i="1"/>
  <c r="N1094" i="1" s="1"/>
  <c r="P1094" i="1" s="1"/>
  <c r="I2928" i="1"/>
  <c r="J1095" i="1"/>
  <c r="K1095" i="1" s="1"/>
  <c r="L1095" i="1" s="1"/>
  <c r="M1095" i="1" s="1"/>
  <c r="T1095" i="1"/>
  <c r="U1095" i="1"/>
  <c r="V1094" i="1"/>
  <c r="G1095" i="1"/>
  <c r="Q1094" i="1"/>
  <c r="C1095" i="1" s="1"/>
  <c r="A1096" i="1"/>
  <c r="D1096" i="1" s="1"/>
  <c r="O1095" i="1"/>
  <c r="E1095" i="1"/>
  <c r="F1096" i="1" l="1"/>
  <c r="H1095" i="1"/>
  <c r="N1095" i="1" s="1"/>
  <c r="P1095" i="1" s="1"/>
  <c r="I2929" i="1"/>
  <c r="J1096" i="1"/>
  <c r="K1096" i="1" s="1"/>
  <c r="L1096" i="1" s="1"/>
  <c r="M1096" i="1" s="1"/>
  <c r="G1096" i="1"/>
  <c r="Q1095" i="1"/>
  <c r="C1096" i="1" s="1"/>
  <c r="U1096" i="1"/>
  <c r="V1095" i="1"/>
  <c r="T1096" i="1"/>
  <c r="E1096" i="1"/>
  <c r="A1097" i="1"/>
  <c r="D1097" i="1" s="1"/>
  <c r="O1096" i="1"/>
  <c r="F1097" i="1" l="1"/>
  <c r="I2930" i="1"/>
  <c r="H1096" i="1"/>
  <c r="N1096" i="1" s="1"/>
  <c r="P1096" i="1" s="1"/>
  <c r="E1097" i="1"/>
  <c r="O1097" i="1"/>
  <c r="A1098" i="1"/>
  <c r="D1098" i="1" s="1"/>
  <c r="G1097" i="1"/>
  <c r="U1097" i="1"/>
  <c r="V1096" i="1"/>
  <c r="J1097" i="1"/>
  <c r="K1097" i="1" s="1"/>
  <c r="L1097" i="1" s="1"/>
  <c r="M1097" i="1" s="1"/>
  <c r="T1097" i="1"/>
  <c r="Q1096" i="1"/>
  <c r="C1097" i="1" s="1"/>
  <c r="H1097" i="1" l="1"/>
  <c r="N1097" i="1" s="1"/>
  <c r="P1097" i="1" s="1"/>
  <c r="F1098" i="1"/>
  <c r="I2931" i="1"/>
  <c r="O1098" i="1"/>
  <c r="A1099" i="1"/>
  <c r="D1099" i="1" s="1"/>
  <c r="E1098" i="1"/>
  <c r="J1098" i="1"/>
  <c r="K1098" i="1" s="1"/>
  <c r="L1098" i="1" s="1"/>
  <c r="M1098" i="1" s="1"/>
  <c r="V1097" i="1"/>
  <c r="Q1097" i="1"/>
  <c r="C1098" i="1" s="1"/>
  <c r="G1098" i="1"/>
  <c r="U1098" i="1"/>
  <c r="T1098" i="1"/>
  <c r="H1098" i="1" l="1"/>
  <c r="N1098" i="1" s="1"/>
  <c r="P1098" i="1" s="1"/>
  <c r="F1099" i="1"/>
  <c r="I2932" i="1"/>
  <c r="E1099" i="1"/>
  <c r="O1099" i="1"/>
  <c r="A1100" i="1"/>
  <c r="D1100" i="1" s="1"/>
  <c r="U1099" i="1"/>
  <c r="Q1098" i="1"/>
  <c r="C1099" i="1" s="1"/>
  <c r="J1099" i="1"/>
  <c r="K1099" i="1" s="1"/>
  <c r="L1099" i="1" s="1"/>
  <c r="M1099" i="1" s="1"/>
  <c r="G1099" i="1"/>
  <c r="T1099" i="1"/>
  <c r="V1098" i="1"/>
  <c r="F1100" i="1" l="1"/>
  <c r="H1099" i="1"/>
  <c r="N1099" i="1" s="1"/>
  <c r="P1099" i="1" s="1"/>
  <c r="I2933" i="1"/>
  <c r="E1100" i="1"/>
  <c r="O1100" i="1"/>
  <c r="A1101" i="1"/>
  <c r="D1101" i="1" s="1"/>
  <c r="T1100" i="1"/>
  <c r="U1100" i="1"/>
  <c r="J1100" i="1"/>
  <c r="K1100" i="1" s="1"/>
  <c r="L1100" i="1" s="1"/>
  <c r="M1100" i="1" s="1"/>
  <c r="G1100" i="1"/>
  <c r="Q1099" i="1"/>
  <c r="C1100" i="1" s="1"/>
  <c r="V1099" i="1"/>
  <c r="F1101" i="1" l="1"/>
  <c r="I2934" i="1"/>
  <c r="H1100" i="1"/>
  <c r="N1100" i="1" s="1"/>
  <c r="P1100" i="1" s="1"/>
  <c r="E1101" i="1"/>
  <c r="A1102" i="1"/>
  <c r="D1102" i="1" s="1"/>
  <c r="O1101" i="1"/>
  <c r="J1101" i="1"/>
  <c r="K1101" i="1" s="1"/>
  <c r="L1101" i="1" s="1"/>
  <c r="M1101" i="1" s="1"/>
  <c r="G1101" i="1"/>
  <c r="V1100" i="1"/>
  <c r="U1101" i="1"/>
  <c r="Q1100" i="1"/>
  <c r="C1101" i="1" s="1"/>
  <c r="T1101" i="1"/>
  <c r="F1102" i="1" l="1"/>
  <c r="H1101" i="1"/>
  <c r="N1101" i="1" s="1"/>
  <c r="P1101" i="1" s="1"/>
  <c r="I2935" i="1"/>
  <c r="Q1101" i="1"/>
  <c r="C1102" i="1" s="1"/>
  <c r="U1102" i="1"/>
  <c r="J1102" i="1"/>
  <c r="K1102" i="1" s="1"/>
  <c r="L1102" i="1" s="1"/>
  <c r="M1102" i="1" s="1"/>
  <c r="T1102" i="1"/>
  <c r="G1102" i="1"/>
  <c r="V1101" i="1"/>
  <c r="E1102" i="1"/>
  <c r="O1102" i="1"/>
  <c r="A1103" i="1"/>
  <c r="D1103" i="1" s="1"/>
  <c r="H1102" i="1" l="1"/>
  <c r="N1102" i="1" s="1"/>
  <c r="P1102" i="1" s="1"/>
  <c r="I2936" i="1"/>
  <c r="F1103" i="1"/>
  <c r="A1104" i="1"/>
  <c r="D1104" i="1" s="1"/>
  <c r="O1103" i="1"/>
  <c r="E1103" i="1"/>
  <c r="G1103" i="1"/>
  <c r="T1103" i="1"/>
  <c r="J1103" i="1"/>
  <c r="K1103" i="1" s="1"/>
  <c r="L1103" i="1" s="1"/>
  <c r="M1103" i="1" s="1"/>
  <c r="Q1102" i="1"/>
  <c r="C1103" i="1" s="1"/>
  <c r="V1102" i="1"/>
  <c r="U1103" i="1"/>
  <c r="F1104" i="1" l="1"/>
  <c r="I2937" i="1"/>
  <c r="H1103" i="1"/>
  <c r="N1103" i="1" s="1"/>
  <c r="P1103" i="1" s="1"/>
  <c r="G1104" i="1"/>
  <c r="U1104" i="1"/>
  <c r="V1103" i="1"/>
  <c r="J1104" i="1"/>
  <c r="K1104" i="1" s="1"/>
  <c r="L1104" i="1" s="1"/>
  <c r="M1104" i="1" s="1"/>
  <c r="Q1103" i="1"/>
  <c r="C1104" i="1" s="1"/>
  <c r="T1104" i="1"/>
  <c r="A1105" i="1"/>
  <c r="D1105" i="1" s="1"/>
  <c r="E1104" i="1"/>
  <c r="O1104" i="1"/>
  <c r="H1104" i="1" l="1"/>
  <c r="N1104" i="1" s="1"/>
  <c r="P1104" i="1" s="1"/>
  <c r="F1105" i="1"/>
  <c r="I2938" i="1"/>
  <c r="A1106" i="1"/>
  <c r="D1106" i="1" s="1"/>
  <c r="O1105" i="1"/>
  <c r="E1105" i="1"/>
  <c r="U1105" i="1"/>
  <c r="T1105" i="1"/>
  <c r="Q1104" i="1"/>
  <c r="C1105" i="1" s="1"/>
  <c r="J1105" i="1"/>
  <c r="K1105" i="1" s="1"/>
  <c r="L1105" i="1" s="1"/>
  <c r="M1105" i="1" s="1"/>
  <c r="G1105" i="1"/>
  <c r="V1104" i="1"/>
  <c r="F1106" i="1" l="1"/>
  <c r="I2939" i="1"/>
  <c r="T1106" i="1"/>
  <c r="Q1105" i="1"/>
  <c r="C1106" i="1" s="1"/>
  <c r="U1106" i="1"/>
  <c r="J1106" i="1"/>
  <c r="K1106" i="1" s="1"/>
  <c r="L1106" i="1" s="1"/>
  <c r="M1106" i="1" s="1"/>
  <c r="V1105" i="1"/>
  <c r="O1106" i="1"/>
  <c r="A1107" i="1"/>
  <c r="D1107" i="1" s="1"/>
  <c r="E1106" i="1"/>
  <c r="G1106" i="1"/>
  <c r="H1105" i="1"/>
  <c r="N1105" i="1" s="1"/>
  <c r="P1105" i="1" s="1"/>
  <c r="F1107" i="1" l="1"/>
  <c r="H1106" i="1"/>
  <c r="N1106" i="1" s="1"/>
  <c r="P1106" i="1" s="1"/>
  <c r="I2940" i="1"/>
  <c r="O1107" i="1"/>
  <c r="A1108" i="1"/>
  <c r="D1108" i="1" s="1"/>
  <c r="E1107" i="1"/>
  <c r="J1107" i="1"/>
  <c r="K1107" i="1" s="1"/>
  <c r="L1107" i="1" s="1"/>
  <c r="M1107" i="1" s="1"/>
  <c r="U1107" i="1"/>
  <c r="V1106" i="1"/>
  <c r="T1107" i="1"/>
  <c r="Q1106" i="1"/>
  <c r="C1107" i="1" s="1"/>
  <c r="G1107" i="1"/>
  <c r="F1108" i="1" l="1"/>
  <c r="H1107" i="1"/>
  <c r="N1107" i="1" s="1"/>
  <c r="P1107" i="1" s="1"/>
  <c r="I2941" i="1"/>
  <c r="E1108" i="1"/>
  <c r="O1108" i="1"/>
  <c r="A1109" i="1"/>
  <c r="D1109" i="1" s="1"/>
  <c r="G1108" i="1"/>
  <c r="V1107" i="1"/>
  <c r="Q1107" i="1"/>
  <c r="C1108" i="1" s="1"/>
  <c r="J1108" i="1"/>
  <c r="K1108" i="1" s="1"/>
  <c r="L1108" i="1" s="1"/>
  <c r="M1108" i="1" s="1"/>
  <c r="U1108" i="1"/>
  <c r="T1108" i="1"/>
  <c r="F1109" i="1" l="1"/>
  <c r="I2942" i="1"/>
  <c r="H1108" i="1"/>
  <c r="N1108" i="1" s="1"/>
  <c r="P1108" i="1" s="1"/>
  <c r="O1109" i="1"/>
  <c r="E1109" i="1"/>
  <c r="A1110" i="1"/>
  <c r="D1110" i="1" s="1"/>
  <c r="Q1108" i="1"/>
  <c r="C1109" i="1" s="1"/>
  <c r="J1109" i="1"/>
  <c r="K1109" i="1" s="1"/>
  <c r="L1109" i="1" s="1"/>
  <c r="M1109" i="1" s="1"/>
  <c r="U1109" i="1"/>
  <c r="T1109" i="1"/>
  <c r="G1109" i="1"/>
  <c r="I2943" i="1" l="1"/>
  <c r="H1109" i="1"/>
  <c r="N1109" i="1" s="1"/>
  <c r="P1109" i="1" s="1"/>
  <c r="F1110" i="1"/>
  <c r="E1110" i="1"/>
  <c r="A1111" i="1"/>
  <c r="D1111" i="1" s="1"/>
  <c r="O1110" i="1"/>
  <c r="T1110" i="1"/>
  <c r="Q1109" i="1"/>
  <c r="C1110" i="1" s="1"/>
  <c r="V1109" i="1"/>
  <c r="G1110" i="1"/>
  <c r="U1110" i="1"/>
  <c r="J1110" i="1"/>
  <c r="K1110" i="1" s="1"/>
  <c r="L1110" i="1" s="1"/>
  <c r="M1110" i="1" s="1"/>
  <c r="F1111" i="1" l="1"/>
  <c r="H1110" i="1"/>
  <c r="N1110" i="1" s="1"/>
  <c r="P1110" i="1" s="1"/>
  <c r="I2944" i="1"/>
  <c r="J1111" i="1"/>
  <c r="K1111" i="1" s="1"/>
  <c r="L1111" i="1" s="1"/>
  <c r="M1111" i="1" s="1"/>
  <c r="V1110" i="1"/>
  <c r="T1111" i="1"/>
  <c r="U1111" i="1"/>
  <c r="G1111" i="1"/>
  <c r="Q1110" i="1"/>
  <c r="C1111" i="1" s="1"/>
  <c r="E1111" i="1"/>
  <c r="A1112" i="1"/>
  <c r="D1112" i="1" s="1"/>
  <c r="O1111" i="1"/>
  <c r="I2945" i="1" l="1"/>
  <c r="H1111" i="1"/>
  <c r="N1111" i="1" s="1"/>
  <c r="P1111" i="1" s="1"/>
  <c r="F1112" i="1"/>
  <c r="J1112" i="1"/>
  <c r="K1112" i="1" s="1"/>
  <c r="L1112" i="1" s="1"/>
  <c r="M1112" i="1" s="1"/>
  <c r="G1112" i="1"/>
  <c r="T1112" i="1"/>
  <c r="Q1111" i="1"/>
  <c r="C1112" i="1" s="1"/>
  <c r="U1112" i="1"/>
  <c r="V1111" i="1"/>
  <c r="E1112" i="1"/>
  <c r="O1112" i="1"/>
  <c r="A1113" i="1"/>
  <c r="D1113" i="1" s="1"/>
  <c r="F1113" i="1" l="1"/>
  <c r="H1112" i="1"/>
  <c r="N1112" i="1" s="1"/>
  <c r="P1112" i="1" s="1"/>
  <c r="I2946" i="1"/>
  <c r="E1113" i="1"/>
  <c r="A1114" i="1"/>
  <c r="D1114" i="1" s="1"/>
  <c r="O1113" i="1"/>
  <c r="J1113" i="1"/>
  <c r="K1113" i="1" s="1"/>
  <c r="L1113" i="1" s="1"/>
  <c r="M1113" i="1" s="1"/>
  <c r="V1112" i="1"/>
  <c r="U1113" i="1"/>
  <c r="G1113" i="1"/>
  <c r="T1113" i="1"/>
  <c r="Q1112" i="1"/>
  <c r="C1113" i="1" s="1"/>
  <c r="I2947" i="1" l="1"/>
  <c r="F1114" i="1"/>
  <c r="H1113" i="1"/>
  <c r="N1113" i="1" s="1"/>
  <c r="P1113" i="1" s="1"/>
  <c r="V1113" i="1"/>
  <c r="T1114" i="1"/>
  <c r="J1114" i="1"/>
  <c r="K1114" i="1" s="1"/>
  <c r="L1114" i="1" s="1"/>
  <c r="M1114" i="1" s="1"/>
  <c r="G1114" i="1"/>
  <c r="Q1113" i="1"/>
  <c r="C1114" i="1" s="1"/>
  <c r="U1114" i="1"/>
  <c r="E1114" i="1"/>
  <c r="A1115" i="1"/>
  <c r="D1115" i="1" s="1"/>
  <c r="O1114" i="1"/>
  <c r="F1115" i="1" l="1"/>
  <c r="I2948" i="1"/>
  <c r="G1115" i="1"/>
  <c r="E1115" i="1"/>
  <c r="A1116" i="1"/>
  <c r="D1116" i="1" s="1"/>
  <c r="O1115" i="1"/>
  <c r="V1114" i="1"/>
  <c r="U1115" i="1"/>
  <c r="J1115" i="1"/>
  <c r="K1115" i="1" s="1"/>
  <c r="L1115" i="1" s="1"/>
  <c r="M1115" i="1" s="1"/>
  <c r="T1115" i="1"/>
  <c r="Q1114" i="1"/>
  <c r="C1115" i="1" s="1"/>
  <c r="H1114" i="1"/>
  <c r="N1114" i="1" s="1"/>
  <c r="P1114" i="1" s="1"/>
  <c r="F1116" i="1" l="1"/>
  <c r="H1115" i="1"/>
  <c r="N1115" i="1" s="1"/>
  <c r="P1115" i="1" s="1"/>
  <c r="I2949" i="1"/>
  <c r="G1116" i="1"/>
  <c r="U1116" i="1"/>
  <c r="Q1115" i="1"/>
  <c r="C1116" i="1" s="1"/>
  <c r="T1116" i="1"/>
  <c r="V1115" i="1"/>
  <c r="J1116" i="1"/>
  <c r="K1116" i="1" s="1"/>
  <c r="L1116" i="1" s="1"/>
  <c r="M1116" i="1" s="1"/>
  <c r="E1116" i="1"/>
  <c r="A1117" i="1"/>
  <c r="D1117" i="1" s="1"/>
  <c r="O1116" i="1"/>
  <c r="H1116" i="1" l="1"/>
  <c r="N1116" i="1" s="1"/>
  <c r="P1116" i="1" s="1"/>
  <c r="I2950" i="1"/>
  <c r="F1117" i="1"/>
  <c r="V1116" i="1"/>
  <c r="T1117" i="1"/>
  <c r="J1117" i="1"/>
  <c r="K1117" i="1" s="1"/>
  <c r="L1117" i="1" s="1"/>
  <c r="M1117" i="1" s="1"/>
  <c r="G1117" i="1"/>
  <c r="Q1116" i="1"/>
  <c r="C1117" i="1" s="1"/>
  <c r="U1117" i="1"/>
  <c r="A1118" i="1"/>
  <c r="D1118" i="1" s="1"/>
  <c r="O1117" i="1"/>
  <c r="E1117" i="1"/>
  <c r="I2951" i="1" l="1"/>
  <c r="F1118" i="1"/>
  <c r="G1118" i="1"/>
  <c r="U1118" i="1"/>
  <c r="J1118" i="1"/>
  <c r="K1118" i="1" s="1"/>
  <c r="L1118" i="1" s="1"/>
  <c r="M1118" i="1" s="1"/>
  <c r="V1117" i="1"/>
  <c r="T1118" i="1"/>
  <c r="Q1117" i="1"/>
  <c r="C1118" i="1" s="1"/>
  <c r="E1118" i="1"/>
  <c r="A1119" i="1"/>
  <c r="D1119" i="1" s="1"/>
  <c r="O1118" i="1"/>
  <c r="H1117" i="1"/>
  <c r="N1117" i="1" s="1"/>
  <c r="P1117" i="1" s="1"/>
  <c r="F1119" i="1" l="1"/>
  <c r="I2952" i="1"/>
  <c r="H1118" i="1"/>
  <c r="N1118" i="1" s="1"/>
  <c r="P1118" i="1" s="1"/>
  <c r="J1119" i="1"/>
  <c r="K1119" i="1" s="1"/>
  <c r="L1119" i="1" s="1"/>
  <c r="M1119" i="1" s="1"/>
  <c r="V1118" i="1"/>
  <c r="Q1118" i="1"/>
  <c r="C1119" i="1" s="1"/>
  <c r="U1119" i="1"/>
  <c r="T1119" i="1"/>
  <c r="G1119" i="1"/>
  <c r="A1120" i="1"/>
  <c r="D1120" i="1" s="1"/>
  <c r="O1119" i="1"/>
  <c r="E1119" i="1"/>
  <c r="F1120" i="1" l="1"/>
  <c r="I2953" i="1"/>
  <c r="E1120" i="1"/>
  <c r="A1121" i="1"/>
  <c r="D1121" i="1" s="1"/>
  <c r="O1120" i="1"/>
  <c r="J1120" i="1"/>
  <c r="K1120" i="1" s="1"/>
  <c r="L1120" i="1" s="1"/>
  <c r="M1120" i="1" s="1"/>
  <c r="V1119" i="1"/>
  <c r="Q1119" i="1"/>
  <c r="C1120" i="1" s="1"/>
  <c r="U1120" i="1"/>
  <c r="T1120" i="1"/>
  <c r="G1120" i="1"/>
  <c r="H1119" i="1"/>
  <c r="N1119" i="1" s="1"/>
  <c r="P1119" i="1" s="1"/>
  <c r="I2954" i="1" l="1"/>
  <c r="H1120" i="1"/>
  <c r="N1120" i="1" s="1"/>
  <c r="P1120" i="1" s="1"/>
  <c r="F1121" i="1"/>
  <c r="J1121" i="1"/>
  <c r="K1121" i="1" s="1"/>
  <c r="L1121" i="1" s="1"/>
  <c r="M1121" i="1" s="1"/>
  <c r="U1121" i="1"/>
  <c r="Q1120" i="1"/>
  <c r="C1121" i="1" s="1"/>
  <c r="T1121" i="1"/>
  <c r="V1120" i="1"/>
  <c r="G1121" i="1"/>
  <c r="E1121" i="1"/>
  <c r="A1122" i="1"/>
  <c r="D1122" i="1" s="1"/>
  <c r="O1121" i="1"/>
  <c r="H1121" i="1" l="1"/>
  <c r="N1121" i="1" s="1"/>
  <c r="P1121" i="1" s="1"/>
  <c r="I2955" i="1"/>
  <c r="F1122" i="1"/>
  <c r="V1121" i="1"/>
  <c r="T1122" i="1"/>
  <c r="Q1121" i="1"/>
  <c r="C1122" i="1" s="1"/>
  <c r="U1122" i="1"/>
  <c r="G1122" i="1"/>
  <c r="J1122" i="1"/>
  <c r="K1122" i="1" s="1"/>
  <c r="L1122" i="1" s="1"/>
  <c r="M1122" i="1" s="1"/>
  <c r="O1122" i="1"/>
  <c r="A1123" i="1"/>
  <c r="D1123" i="1" s="1"/>
  <c r="E1122" i="1"/>
  <c r="I2956" i="1" l="1"/>
  <c r="F1123" i="1"/>
  <c r="A1124" i="1"/>
  <c r="D1124" i="1" s="1"/>
  <c r="E1123" i="1"/>
  <c r="O1123" i="1"/>
  <c r="V1122" i="1"/>
  <c r="Q1122" i="1"/>
  <c r="C1123" i="1" s="1"/>
  <c r="U1123" i="1"/>
  <c r="T1123" i="1"/>
  <c r="J1123" i="1"/>
  <c r="K1123" i="1" s="1"/>
  <c r="L1123" i="1" s="1"/>
  <c r="M1123" i="1" s="1"/>
  <c r="G1123" i="1"/>
  <c r="H1122" i="1"/>
  <c r="N1122" i="1" s="1"/>
  <c r="P1122" i="1" s="1"/>
  <c r="F1124" i="1" l="1"/>
  <c r="I2957" i="1"/>
  <c r="H1123" i="1"/>
  <c r="N1123" i="1" s="1"/>
  <c r="P1123" i="1" s="1"/>
  <c r="G1124" i="1"/>
  <c r="T1124" i="1"/>
  <c r="U1124" i="1"/>
  <c r="Q1123" i="1"/>
  <c r="C1124" i="1" s="1"/>
  <c r="J1124" i="1"/>
  <c r="K1124" i="1" s="1"/>
  <c r="L1124" i="1" s="1"/>
  <c r="M1124" i="1" s="1"/>
  <c r="V1123" i="1"/>
  <c r="E1124" i="1"/>
  <c r="O1124" i="1"/>
  <c r="A1125" i="1"/>
  <c r="D1125" i="1" s="1"/>
  <c r="I2958" i="1" l="1"/>
  <c r="H1124" i="1"/>
  <c r="N1124" i="1" s="1"/>
  <c r="P1124" i="1" s="1"/>
  <c r="F1125" i="1"/>
  <c r="E1125" i="1"/>
  <c r="A1126" i="1"/>
  <c r="D1126" i="1" s="1"/>
  <c r="O1125" i="1"/>
  <c r="G1125" i="1"/>
  <c r="J1125" i="1"/>
  <c r="K1125" i="1" s="1"/>
  <c r="L1125" i="1" s="1"/>
  <c r="M1125" i="1" s="1"/>
  <c r="U1125" i="1"/>
  <c r="T1125" i="1"/>
  <c r="Q1124" i="1"/>
  <c r="C1125" i="1" s="1"/>
  <c r="V1124" i="1"/>
  <c r="H1125" i="1" l="1"/>
  <c r="N1125" i="1" s="1"/>
  <c r="P1125" i="1" s="1"/>
  <c r="F1126" i="1"/>
  <c r="I2959" i="1"/>
  <c r="V1125" i="1"/>
  <c r="U1126" i="1"/>
  <c r="G1126" i="1"/>
  <c r="T1126" i="1"/>
  <c r="J1126" i="1"/>
  <c r="K1126" i="1" s="1"/>
  <c r="L1126" i="1" s="1"/>
  <c r="M1126" i="1" s="1"/>
  <c r="Q1125" i="1"/>
  <c r="C1126" i="1" s="1"/>
  <c r="E1126" i="1"/>
  <c r="O1126" i="1"/>
  <c r="A1127" i="1"/>
  <c r="D1127" i="1" s="1"/>
  <c r="F1127" i="1" l="1"/>
  <c r="H1126" i="1"/>
  <c r="N1126" i="1" s="1"/>
  <c r="P1126" i="1" s="1"/>
  <c r="I2960" i="1"/>
  <c r="O1127" i="1"/>
  <c r="A1128" i="1"/>
  <c r="D1128" i="1" s="1"/>
  <c r="E1127" i="1"/>
  <c r="V1126" i="1"/>
  <c r="J1127" i="1"/>
  <c r="K1127" i="1" s="1"/>
  <c r="L1127" i="1" s="1"/>
  <c r="M1127" i="1" s="1"/>
  <c r="Q1126" i="1"/>
  <c r="C1127" i="1" s="1"/>
  <c r="U1127" i="1"/>
  <c r="T1127" i="1"/>
  <c r="G1127" i="1"/>
  <c r="F1128" i="1" l="1"/>
  <c r="H1127" i="1"/>
  <c r="N1127" i="1" s="1"/>
  <c r="P1127" i="1" s="1"/>
  <c r="I2961" i="1"/>
  <c r="O1128" i="1"/>
  <c r="A1129" i="1"/>
  <c r="D1129" i="1" s="1"/>
  <c r="E1128" i="1"/>
  <c r="G1128" i="1"/>
  <c r="V1127" i="1"/>
  <c r="T1128" i="1"/>
  <c r="U1128" i="1"/>
  <c r="Q1127" i="1"/>
  <c r="C1128" i="1" s="1"/>
  <c r="J1128" i="1"/>
  <c r="K1128" i="1" s="1"/>
  <c r="L1128" i="1" s="1"/>
  <c r="M1128" i="1" s="1"/>
  <c r="F1129" i="1" l="1"/>
  <c r="I2962" i="1"/>
  <c r="H1128" i="1"/>
  <c r="N1128" i="1" s="1"/>
  <c r="P1128" i="1" s="1"/>
  <c r="A1130" i="1"/>
  <c r="D1130" i="1" s="1"/>
  <c r="O1129" i="1"/>
  <c r="E1129" i="1"/>
  <c r="U1129" i="1"/>
  <c r="V1128" i="1"/>
  <c r="T1129" i="1"/>
  <c r="G1129" i="1"/>
  <c r="Q1128" i="1"/>
  <c r="C1129" i="1" s="1"/>
  <c r="J1129" i="1"/>
  <c r="K1129" i="1" s="1"/>
  <c r="L1129" i="1" s="1"/>
  <c r="M1129" i="1" s="1"/>
  <c r="F1130" i="1" l="1"/>
  <c r="I2963" i="1"/>
  <c r="H1129" i="1"/>
  <c r="N1129" i="1" s="1"/>
  <c r="P1129" i="1" s="1"/>
  <c r="U1130" i="1"/>
  <c r="G1130" i="1"/>
  <c r="T1130" i="1"/>
  <c r="Q1129" i="1"/>
  <c r="C1130" i="1" s="1"/>
  <c r="J1130" i="1"/>
  <c r="K1130" i="1" s="1"/>
  <c r="L1130" i="1" s="1"/>
  <c r="M1130" i="1" s="1"/>
  <c r="V1129" i="1"/>
  <c r="O1130" i="1"/>
  <c r="E1130" i="1"/>
  <c r="A1131" i="1"/>
  <c r="D1131" i="1" s="1"/>
  <c r="I2964" i="1" l="1"/>
  <c r="H1130" i="1"/>
  <c r="N1130" i="1" s="1"/>
  <c r="P1130" i="1" s="1"/>
  <c r="F1131" i="1"/>
  <c r="E1131" i="1"/>
  <c r="O1131" i="1"/>
  <c r="A1132" i="1"/>
  <c r="D1132" i="1" s="1"/>
  <c r="T1131" i="1"/>
  <c r="U1131" i="1"/>
  <c r="V1130" i="1"/>
  <c r="Q1130" i="1"/>
  <c r="C1131" i="1" s="1"/>
  <c r="G1131" i="1"/>
  <c r="J1131" i="1"/>
  <c r="K1131" i="1" s="1"/>
  <c r="L1131" i="1" s="1"/>
  <c r="M1131" i="1" s="1"/>
  <c r="H1131" i="1" l="1"/>
  <c r="N1131" i="1" s="1"/>
  <c r="P1131" i="1" s="1"/>
  <c r="F1132" i="1"/>
  <c r="I2965" i="1"/>
  <c r="O1132" i="1"/>
  <c r="A1133" i="1"/>
  <c r="D1133" i="1" s="1"/>
  <c r="E1132" i="1"/>
  <c r="T1132" i="1"/>
  <c r="U1132" i="1"/>
  <c r="Q1131" i="1"/>
  <c r="C1132" i="1" s="1"/>
  <c r="G1132" i="1"/>
  <c r="V1131" i="1"/>
  <c r="J1132" i="1"/>
  <c r="K1132" i="1" s="1"/>
  <c r="L1132" i="1" s="1"/>
  <c r="M1132" i="1" s="1"/>
  <c r="H1132" i="1" l="1"/>
  <c r="N1132" i="1" s="1"/>
  <c r="P1132" i="1" s="1"/>
  <c r="F1133" i="1"/>
  <c r="I2966" i="1"/>
  <c r="E1133" i="1"/>
  <c r="O1133" i="1"/>
  <c r="A1134" i="1"/>
  <c r="D1134" i="1" s="1"/>
  <c r="J1133" i="1"/>
  <c r="K1133" i="1" s="1"/>
  <c r="L1133" i="1" s="1"/>
  <c r="M1133" i="1" s="1"/>
  <c r="G1133" i="1"/>
  <c r="U1133" i="1"/>
  <c r="Q1132" i="1"/>
  <c r="C1133" i="1" s="1"/>
  <c r="T1133" i="1"/>
  <c r="V1132" i="1"/>
  <c r="F1134" i="1" l="1"/>
  <c r="H1133" i="1"/>
  <c r="N1133" i="1" s="1"/>
  <c r="P1133" i="1" s="1"/>
  <c r="I2967" i="1"/>
  <c r="A1135" i="1"/>
  <c r="D1135" i="1" s="1"/>
  <c r="E1134" i="1"/>
  <c r="O1134" i="1"/>
  <c r="G1134" i="1"/>
  <c r="U1134" i="1"/>
  <c r="V1133" i="1"/>
  <c r="T1134" i="1"/>
  <c r="Q1133" i="1"/>
  <c r="C1134" i="1" s="1"/>
  <c r="J1134" i="1"/>
  <c r="K1134" i="1" s="1"/>
  <c r="L1134" i="1" s="1"/>
  <c r="M1134" i="1" s="1"/>
  <c r="F1135" i="1" l="1"/>
  <c r="I2968" i="1"/>
  <c r="J1135" i="1"/>
  <c r="K1135" i="1" s="1"/>
  <c r="L1135" i="1" s="1"/>
  <c r="M1135" i="1" s="1"/>
  <c r="Q1134" i="1"/>
  <c r="C1135" i="1" s="1"/>
  <c r="T1135" i="1"/>
  <c r="U1135" i="1"/>
  <c r="V1134" i="1"/>
  <c r="E1135" i="1"/>
  <c r="A1136" i="1"/>
  <c r="D1136" i="1" s="1"/>
  <c r="O1135" i="1"/>
  <c r="G1135" i="1"/>
  <c r="H1134" i="1"/>
  <c r="N1134" i="1" s="1"/>
  <c r="P1134" i="1" s="1"/>
  <c r="H1135" i="1" l="1"/>
  <c r="N1135" i="1" s="1"/>
  <c r="P1135" i="1" s="1"/>
  <c r="F1136" i="1"/>
  <c r="I2969" i="1"/>
  <c r="G1136" i="1"/>
  <c r="V1135" i="1"/>
  <c r="Q1135" i="1"/>
  <c r="C1136" i="1" s="1"/>
  <c r="J1136" i="1"/>
  <c r="K1136" i="1" s="1"/>
  <c r="L1136" i="1" s="1"/>
  <c r="M1136" i="1" s="1"/>
  <c r="U1136" i="1"/>
  <c r="T1136" i="1"/>
  <c r="A1137" i="1"/>
  <c r="O1136" i="1"/>
  <c r="O1137" i="1" l="1"/>
  <c r="D1137" i="1"/>
  <c r="E1137" i="1" s="1"/>
  <c r="H1136" i="1"/>
  <c r="N1136" i="1" s="1"/>
  <c r="P1136" i="1" s="1"/>
  <c r="I2970" i="1"/>
  <c r="E1136" i="1"/>
  <c r="G1137" i="1"/>
  <c r="Q1136" i="1"/>
  <c r="C1137" i="1" s="1"/>
  <c r="J1137" i="1"/>
  <c r="K1137" i="1" s="1"/>
  <c r="L1137" i="1" s="1"/>
  <c r="M1137" i="1" s="1"/>
  <c r="T1137" i="1"/>
  <c r="U1137" i="1"/>
  <c r="V1136" i="1"/>
  <c r="A1138" i="1"/>
  <c r="D1138" i="1" s="1"/>
  <c r="F1138" i="1" l="1"/>
  <c r="F1137" i="1"/>
  <c r="H1137" i="1" s="1"/>
  <c r="N1137" i="1" s="1"/>
  <c r="P1137" i="1" s="1"/>
  <c r="I2971" i="1"/>
  <c r="O1138" i="1"/>
  <c r="A1139" i="1"/>
  <c r="D1139" i="1" s="1"/>
  <c r="E1138" i="1"/>
  <c r="J1138" i="1"/>
  <c r="K1138" i="1" s="1"/>
  <c r="L1138" i="1" s="1"/>
  <c r="M1138" i="1" s="1"/>
  <c r="U1138" i="1"/>
  <c r="T1138" i="1"/>
  <c r="C1138" i="1"/>
  <c r="G1138" i="1" l="1"/>
  <c r="H1138" i="1" s="1"/>
  <c r="N1138" i="1" s="1"/>
  <c r="P1138" i="1" s="1"/>
  <c r="I2972" i="1"/>
  <c r="F1139" i="1"/>
  <c r="E1139" i="1"/>
  <c r="F1140" i="1" s="1"/>
  <c r="O1139" i="1"/>
  <c r="A1140" i="1"/>
  <c r="D1140" i="1" s="1"/>
  <c r="Q1138" i="1"/>
  <c r="C1139" i="1" s="1"/>
  <c r="J1139" i="1"/>
  <c r="K1139" i="1" s="1"/>
  <c r="L1139" i="1" s="1"/>
  <c r="M1139" i="1" s="1"/>
  <c r="V1138" i="1"/>
  <c r="T1139" i="1"/>
  <c r="U1139" i="1"/>
  <c r="G1139" i="1" l="1"/>
  <c r="G1140" i="1" s="1"/>
  <c r="H1140" i="1" s="1"/>
  <c r="I2973" i="1"/>
  <c r="O1140" i="1"/>
  <c r="A1141" i="1"/>
  <c r="D1141" i="1" s="1"/>
  <c r="E1140" i="1"/>
  <c r="Q1139" i="1"/>
  <c r="C1140" i="1" s="1"/>
  <c r="J1140" i="1"/>
  <c r="K1140" i="1" s="1"/>
  <c r="L1140" i="1" s="1"/>
  <c r="M1140" i="1" s="1"/>
  <c r="V1139" i="1"/>
  <c r="T1140" i="1"/>
  <c r="U1140" i="1"/>
  <c r="H1139" i="1" l="1"/>
  <c r="N1139" i="1" s="1"/>
  <c r="P1139" i="1" s="1"/>
  <c r="F1141" i="1"/>
  <c r="I2974" i="1"/>
  <c r="N1140" i="1"/>
  <c r="P1140" i="1" s="1"/>
  <c r="E1141" i="1"/>
  <c r="O1141" i="1"/>
  <c r="A1142" i="1"/>
  <c r="D1142" i="1" s="1"/>
  <c r="U1141" i="1"/>
  <c r="G1141" i="1"/>
  <c r="V1140" i="1"/>
  <c r="J1141" i="1"/>
  <c r="K1141" i="1" s="1"/>
  <c r="L1141" i="1" s="1"/>
  <c r="M1141" i="1" s="1"/>
  <c r="Q1140" i="1"/>
  <c r="C1141" i="1" s="1"/>
  <c r="T1141" i="1"/>
  <c r="H1141" i="1" l="1"/>
  <c r="N1141" i="1" s="1"/>
  <c r="P1141" i="1" s="1"/>
  <c r="F1142" i="1"/>
  <c r="I2975" i="1"/>
  <c r="V1141" i="1"/>
  <c r="J1142" i="1"/>
  <c r="K1142" i="1" s="1"/>
  <c r="L1142" i="1" s="1"/>
  <c r="M1142" i="1" s="1"/>
  <c r="Q1141" i="1"/>
  <c r="C1142" i="1" s="1"/>
  <c r="T1142" i="1"/>
  <c r="U1142" i="1"/>
  <c r="G1142" i="1"/>
  <c r="E1142" i="1"/>
  <c r="O1142" i="1"/>
  <c r="A1143" i="1"/>
  <c r="D1143" i="1" s="1"/>
  <c r="H1142" i="1" l="1"/>
  <c r="N1142" i="1" s="1"/>
  <c r="P1142" i="1" s="1"/>
  <c r="I2976" i="1"/>
  <c r="F1143" i="1"/>
  <c r="O1143" i="1"/>
  <c r="E1143" i="1"/>
  <c r="A1144" i="1"/>
  <c r="D1144" i="1" s="1"/>
  <c r="J1143" i="1"/>
  <c r="K1143" i="1" s="1"/>
  <c r="L1143" i="1" s="1"/>
  <c r="M1143" i="1" s="1"/>
  <c r="V1142" i="1"/>
  <c r="T1143" i="1"/>
  <c r="G1143" i="1"/>
  <c r="Q1142" i="1"/>
  <c r="C1143" i="1" s="1"/>
  <c r="U1143" i="1"/>
  <c r="I2977" i="1" l="1"/>
  <c r="H1143" i="1"/>
  <c r="N1143" i="1" s="1"/>
  <c r="P1143" i="1" s="1"/>
  <c r="F1144" i="1"/>
  <c r="O1144" i="1"/>
  <c r="E1144" i="1"/>
  <c r="A1145" i="1"/>
  <c r="D1145" i="1" s="1"/>
  <c r="J1144" i="1"/>
  <c r="K1144" i="1" s="1"/>
  <c r="L1144" i="1" s="1"/>
  <c r="M1144" i="1" s="1"/>
  <c r="Q1143" i="1"/>
  <c r="C1144" i="1" s="1"/>
  <c r="V1143" i="1"/>
  <c r="T1144" i="1"/>
  <c r="G1144" i="1"/>
  <c r="U1144" i="1"/>
  <c r="I2978" i="1" l="1"/>
  <c r="F1145" i="1"/>
  <c r="H1144" i="1"/>
  <c r="N1144" i="1" s="1"/>
  <c r="P1144" i="1" s="1"/>
  <c r="A1146" i="1"/>
  <c r="D1146" i="1" s="1"/>
  <c r="O1145" i="1"/>
  <c r="E1145" i="1"/>
  <c r="G1145" i="1"/>
  <c r="T1145" i="1"/>
  <c r="U1145" i="1"/>
  <c r="J1145" i="1"/>
  <c r="K1145" i="1" s="1"/>
  <c r="L1145" i="1" s="1"/>
  <c r="M1145" i="1" s="1"/>
  <c r="V1144" i="1"/>
  <c r="Q1144" i="1"/>
  <c r="C1145" i="1" s="1"/>
  <c r="F1146" i="1" l="1"/>
  <c r="H1145" i="1"/>
  <c r="N1145" i="1" s="1"/>
  <c r="P1145" i="1" s="1"/>
  <c r="I2979" i="1"/>
  <c r="V1145" i="1"/>
  <c r="U1146" i="1"/>
  <c r="J1146" i="1"/>
  <c r="K1146" i="1" s="1"/>
  <c r="L1146" i="1" s="1"/>
  <c r="M1146" i="1" s="1"/>
  <c r="Q1145" i="1"/>
  <c r="C1146" i="1" s="1"/>
  <c r="T1146" i="1"/>
  <c r="G1146" i="1"/>
  <c r="A1147" i="1"/>
  <c r="D1147" i="1" s="1"/>
  <c r="E1146" i="1"/>
  <c r="O1146" i="1"/>
  <c r="I2980" i="1" l="1"/>
  <c r="F1147" i="1"/>
  <c r="H1146" i="1"/>
  <c r="N1146" i="1" s="1"/>
  <c r="P1146" i="1" s="1"/>
  <c r="A1148" i="1"/>
  <c r="D1148" i="1" s="1"/>
  <c r="E1147" i="1"/>
  <c r="O1147" i="1"/>
  <c r="J1147" i="1"/>
  <c r="K1147" i="1" s="1"/>
  <c r="L1147" i="1" s="1"/>
  <c r="M1147" i="1" s="1"/>
  <c r="T1147" i="1"/>
  <c r="Q1146" i="1"/>
  <c r="C1147" i="1" s="1"/>
  <c r="G1147" i="1"/>
  <c r="V1146" i="1"/>
  <c r="U1147" i="1"/>
  <c r="F1148" i="1" l="1"/>
  <c r="H1147" i="1"/>
  <c r="N1147" i="1" s="1"/>
  <c r="P1147" i="1" s="1"/>
  <c r="I2981" i="1"/>
  <c r="J1148" i="1"/>
  <c r="K1148" i="1" s="1"/>
  <c r="L1148" i="1" s="1"/>
  <c r="M1148" i="1" s="1"/>
  <c r="Q1147" i="1"/>
  <c r="C1148" i="1" s="1"/>
  <c r="U1148" i="1"/>
  <c r="G1148" i="1"/>
  <c r="T1148" i="1"/>
  <c r="V1147" i="1"/>
  <c r="A1149" i="1"/>
  <c r="D1149" i="1" s="1"/>
  <c r="O1148" i="1"/>
  <c r="E1148" i="1"/>
  <c r="F1149" i="1" l="1"/>
  <c r="H1148" i="1"/>
  <c r="N1148" i="1" s="1"/>
  <c r="P1148" i="1" s="1"/>
  <c r="I2982" i="1"/>
  <c r="J1149" i="1"/>
  <c r="K1149" i="1" s="1"/>
  <c r="L1149" i="1" s="1"/>
  <c r="M1149" i="1" s="1"/>
  <c r="Q1148" i="1"/>
  <c r="C1149" i="1" s="1"/>
  <c r="U1149" i="1"/>
  <c r="V1148" i="1"/>
  <c r="G1149" i="1"/>
  <c r="T1149" i="1"/>
  <c r="E1149" i="1"/>
  <c r="A1150" i="1"/>
  <c r="D1150" i="1" s="1"/>
  <c r="O1149" i="1"/>
  <c r="H1149" i="1" l="1"/>
  <c r="N1149" i="1" s="1"/>
  <c r="P1149" i="1" s="1"/>
  <c r="I2983" i="1"/>
  <c r="F1150" i="1"/>
  <c r="Q1149" i="1"/>
  <c r="C1150" i="1" s="1"/>
  <c r="U1150" i="1"/>
  <c r="V1149" i="1"/>
  <c r="J1150" i="1"/>
  <c r="K1150" i="1" s="1"/>
  <c r="L1150" i="1" s="1"/>
  <c r="M1150" i="1" s="1"/>
  <c r="T1150" i="1"/>
  <c r="G1150" i="1"/>
  <c r="A1151" i="1"/>
  <c r="D1151" i="1" s="1"/>
  <c r="E1150" i="1"/>
  <c r="O1150" i="1"/>
  <c r="F1151" i="1" l="1"/>
  <c r="I2984" i="1"/>
  <c r="H1150" i="1"/>
  <c r="N1150" i="1" s="1"/>
  <c r="P1150" i="1" s="1"/>
  <c r="E1151" i="1"/>
  <c r="A1152" i="1"/>
  <c r="D1152" i="1" s="1"/>
  <c r="O1151" i="1"/>
  <c r="G1151" i="1"/>
  <c r="Q1150" i="1"/>
  <c r="C1151" i="1" s="1"/>
  <c r="V1150" i="1"/>
  <c r="U1151" i="1"/>
  <c r="J1151" i="1"/>
  <c r="K1151" i="1" s="1"/>
  <c r="L1151" i="1" s="1"/>
  <c r="M1151" i="1" s="1"/>
  <c r="T1151" i="1"/>
  <c r="H1151" i="1" l="1"/>
  <c r="N1151" i="1" s="1"/>
  <c r="P1151" i="1" s="1"/>
  <c r="F1152" i="1"/>
  <c r="I2985" i="1"/>
  <c r="Q1151" i="1"/>
  <c r="C1152" i="1" s="1"/>
  <c r="J1152" i="1"/>
  <c r="K1152" i="1" s="1"/>
  <c r="L1152" i="1" s="1"/>
  <c r="M1152" i="1" s="1"/>
  <c r="G1152" i="1"/>
  <c r="T1152" i="1"/>
  <c r="U1152" i="1"/>
  <c r="V1151" i="1"/>
  <c r="E1152" i="1"/>
  <c r="O1152" i="1"/>
  <c r="A1153" i="1"/>
  <c r="D1153" i="1" s="1"/>
  <c r="F1153" i="1" l="1"/>
  <c r="H1152" i="1"/>
  <c r="N1152" i="1" s="1"/>
  <c r="P1152" i="1" s="1"/>
  <c r="I2986" i="1"/>
  <c r="O1153" i="1"/>
  <c r="E1153" i="1"/>
  <c r="A1154" i="1"/>
  <c r="D1154" i="1" s="1"/>
  <c r="G1153" i="1"/>
  <c r="T1153" i="1"/>
  <c r="Q1152" i="1"/>
  <c r="C1153" i="1" s="1"/>
  <c r="U1153" i="1"/>
  <c r="J1153" i="1"/>
  <c r="K1153" i="1" s="1"/>
  <c r="L1153" i="1" s="1"/>
  <c r="M1153" i="1" s="1"/>
  <c r="V1152" i="1"/>
  <c r="H1153" i="1" l="1"/>
  <c r="N1153" i="1" s="1"/>
  <c r="P1153" i="1" s="1"/>
  <c r="F1154" i="1"/>
  <c r="I2987" i="1"/>
  <c r="E1154" i="1"/>
  <c r="A1155" i="1"/>
  <c r="D1155" i="1" s="1"/>
  <c r="O1154" i="1"/>
  <c r="U1154" i="1"/>
  <c r="T1154" i="1"/>
  <c r="J1154" i="1"/>
  <c r="K1154" i="1" s="1"/>
  <c r="L1154" i="1" s="1"/>
  <c r="M1154" i="1" s="1"/>
  <c r="Q1153" i="1"/>
  <c r="C1154" i="1" s="1"/>
  <c r="V1153" i="1"/>
  <c r="G1154" i="1"/>
  <c r="F1155" i="1" l="1"/>
  <c r="H1154" i="1"/>
  <c r="N1154" i="1" s="1"/>
  <c r="P1154" i="1" s="1"/>
  <c r="I2988" i="1"/>
  <c r="J1155" i="1"/>
  <c r="K1155" i="1" s="1"/>
  <c r="L1155" i="1" s="1"/>
  <c r="M1155" i="1" s="1"/>
  <c r="U1155" i="1"/>
  <c r="V1154" i="1"/>
  <c r="G1155" i="1"/>
  <c r="Q1154" i="1"/>
  <c r="C1155" i="1" s="1"/>
  <c r="T1155" i="1"/>
  <c r="A1156" i="1"/>
  <c r="D1156" i="1" s="1"/>
  <c r="E1155" i="1"/>
  <c r="O1155" i="1"/>
  <c r="F1156" i="1" l="1"/>
  <c r="H1155" i="1"/>
  <c r="N1155" i="1" s="1"/>
  <c r="P1155" i="1" s="1"/>
  <c r="I2989" i="1"/>
  <c r="E1156" i="1"/>
  <c r="O1156" i="1"/>
  <c r="A1157" i="1"/>
  <c r="D1157" i="1" s="1"/>
  <c r="G1156" i="1"/>
  <c r="J1156" i="1"/>
  <c r="K1156" i="1" s="1"/>
  <c r="L1156" i="1" s="1"/>
  <c r="M1156" i="1" s="1"/>
  <c r="U1156" i="1"/>
  <c r="V1155" i="1"/>
  <c r="Q1155" i="1"/>
  <c r="C1156" i="1" s="1"/>
  <c r="T1156" i="1"/>
  <c r="F1157" i="1" l="1"/>
  <c r="I2990" i="1"/>
  <c r="H1156" i="1"/>
  <c r="N1156" i="1" s="1"/>
  <c r="P1156" i="1" s="1"/>
  <c r="E1157" i="1"/>
  <c r="O1157" i="1"/>
  <c r="A1158" i="1"/>
  <c r="D1158" i="1" s="1"/>
  <c r="G1157" i="1"/>
  <c r="V1156" i="1"/>
  <c r="T1157" i="1"/>
  <c r="U1157" i="1"/>
  <c r="Q1156" i="1"/>
  <c r="C1157" i="1" s="1"/>
  <c r="J1157" i="1"/>
  <c r="K1157" i="1" s="1"/>
  <c r="L1157" i="1" s="1"/>
  <c r="M1157" i="1" s="1"/>
  <c r="H1157" i="1" l="1"/>
  <c r="N1157" i="1" s="1"/>
  <c r="P1157" i="1" s="1"/>
  <c r="I2991" i="1"/>
  <c r="F1158" i="1"/>
  <c r="E1158" i="1"/>
  <c r="O1158" i="1"/>
  <c r="A1159" i="1"/>
  <c r="D1159" i="1" s="1"/>
  <c r="G1158" i="1"/>
  <c r="T1158" i="1"/>
  <c r="J1158" i="1"/>
  <c r="K1158" i="1" s="1"/>
  <c r="L1158" i="1" s="1"/>
  <c r="M1158" i="1" s="1"/>
  <c r="V1157" i="1"/>
  <c r="U1158" i="1"/>
  <c r="Q1157" i="1"/>
  <c r="C1158" i="1" s="1"/>
  <c r="F1159" i="1" l="1"/>
  <c r="I2992" i="1"/>
  <c r="H1158" i="1"/>
  <c r="N1158" i="1" s="1"/>
  <c r="P1158" i="1" s="1"/>
  <c r="A1160" i="1"/>
  <c r="D1160" i="1" s="1"/>
  <c r="O1159" i="1"/>
  <c r="E1159" i="1"/>
  <c r="V1158" i="1"/>
  <c r="J1159" i="1"/>
  <c r="K1159" i="1" s="1"/>
  <c r="L1159" i="1" s="1"/>
  <c r="M1159" i="1" s="1"/>
  <c r="U1159" i="1"/>
  <c r="G1159" i="1"/>
  <c r="Q1158" i="1"/>
  <c r="C1159" i="1" s="1"/>
  <c r="T1159" i="1"/>
  <c r="I2993" i="1" l="1"/>
  <c r="F1160" i="1"/>
  <c r="U1160" i="1"/>
  <c r="T1160" i="1"/>
  <c r="J1160" i="1"/>
  <c r="K1160" i="1" s="1"/>
  <c r="L1160" i="1" s="1"/>
  <c r="M1160" i="1" s="1"/>
  <c r="V1159" i="1"/>
  <c r="Q1159" i="1"/>
  <c r="C1160" i="1" s="1"/>
  <c r="G1160" i="1"/>
  <c r="A1161" i="1"/>
  <c r="D1161" i="1" s="1"/>
  <c r="O1160" i="1"/>
  <c r="E1160" i="1"/>
  <c r="H1159" i="1"/>
  <c r="N1159" i="1" s="1"/>
  <c r="P1159" i="1" s="1"/>
  <c r="H1160" i="1" l="1"/>
  <c r="N1160" i="1" s="1"/>
  <c r="P1160" i="1" s="1"/>
  <c r="F1161" i="1"/>
  <c r="I2994" i="1"/>
  <c r="T1161" i="1"/>
  <c r="Q1160" i="1"/>
  <c r="C1161" i="1" s="1"/>
  <c r="J1161" i="1"/>
  <c r="K1161" i="1" s="1"/>
  <c r="L1161" i="1" s="1"/>
  <c r="M1161" i="1" s="1"/>
  <c r="G1161" i="1"/>
  <c r="U1161" i="1"/>
  <c r="V1160" i="1"/>
  <c r="O1161" i="1"/>
  <c r="A1162" i="1"/>
  <c r="D1162" i="1" s="1"/>
  <c r="E1161" i="1"/>
  <c r="I2995" i="1" l="1"/>
  <c r="F1162" i="1"/>
  <c r="G1162" i="1"/>
  <c r="E1162" i="1"/>
  <c r="A1163" i="1"/>
  <c r="D1163" i="1" s="1"/>
  <c r="O1162" i="1"/>
  <c r="U1162" i="1"/>
  <c r="Q1161" i="1"/>
  <c r="C1162" i="1" s="1"/>
  <c r="T1162" i="1"/>
  <c r="V1161" i="1"/>
  <c r="J1162" i="1"/>
  <c r="K1162" i="1" s="1"/>
  <c r="L1162" i="1" s="1"/>
  <c r="M1162" i="1" s="1"/>
  <c r="H1161" i="1"/>
  <c r="N1161" i="1" s="1"/>
  <c r="P1161" i="1" s="1"/>
  <c r="F1163" i="1" l="1"/>
  <c r="H1162" i="1"/>
  <c r="N1162" i="1" s="1"/>
  <c r="P1162" i="1" s="1"/>
  <c r="I2996" i="1"/>
  <c r="Q1162" i="1"/>
  <c r="C1163" i="1" s="1"/>
  <c r="U1163" i="1"/>
  <c r="T1163" i="1"/>
  <c r="V1162" i="1"/>
  <c r="G1163" i="1"/>
  <c r="J1163" i="1"/>
  <c r="K1163" i="1" s="1"/>
  <c r="L1163" i="1" s="1"/>
  <c r="M1163" i="1" s="1"/>
  <c r="E1163" i="1"/>
  <c r="O1163" i="1"/>
  <c r="A1164" i="1"/>
  <c r="D1164" i="1" s="1"/>
  <c r="I2997" i="1" l="1"/>
  <c r="F1164" i="1"/>
  <c r="H1163" i="1"/>
  <c r="N1163" i="1" s="1"/>
  <c r="P1163" i="1" s="1"/>
  <c r="O1164" i="1"/>
  <c r="A1165" i="1"/>
  <c r="D1165" i="1" s="1"/>
  <c r="E1164" i="1"/>
  <c r="Q1163" i="1"/>
  <c r="C1164" i="1" s="1"/>
  <c r="J1164" i="1"/>
  <c r="K1164" i="1" s="1"/>
  <c r="L1164" i="1" s="1"/>
  <c r="M1164" i="1" s="1"/>
  <c r="G1164" i="1"/>
  <c r="T1164" i="1"/>
  <c r="V1163" i="1"/>
  <c r="U1164" i="1"/>
  <c r="F1165" i="1" l="1"/>
  <c r="H1164" i="1"/>
  <c r="N1164" i="1" s="1"/>
  <c r="P1164" i="1" s="1"/>
  <c r="I2998" i="1"/>
  <c r="E1165" i="1"/>
  <c r="O1165" i="1"/>
  <c r="A1166" i="1"/>
  <c r="D1166" i="1" s="1"/>
  <c r="T1165" i="1"/>
  <c r="Q1164" i="1"/>
  <c r="C1165" i="1" s="1"/>
  <c r="J1165" i="1"/>
  <c r="K1165" i="1" s="1"/>
  <c r="L1165" i="1" s="1"/>
  <c r="M1165" i="1" s="1"/>
  <c r="U1165" i="1"/>
  <c r="G1165" i="1"/>
  <c r="V1164" i="1"/>
  <c r="I2999" i="1" l="1"/>
  <c r="F1166" i="1"/>
  <c r="H1165" i="1"/>
  <c r="N1165" i="1" s="1"/>
  <c r="P1165" i="1" s="1"/>
  <c r="E1166" i="1"/>
  <c r="A1167" i="1"/>
  <c r="D1167" i="1" s="1"/>
  <c r="O1166" i="1"/>
  <c r="G1166" i="1"/>
  <c r="U1166" i="1"/>
  <c r="T1166" i="1"/>
  <c r="Q1165" i="1"/>
  <c r="C1166" i="1" s="1"/>
  <c r="J1166" i="1"/>
  <c r="K1166" i="1" s="1"/>
  <c r="L1166" i="1" s="1"/>
  <c r="M1166" i="1" s="1"/>
  <c r="V1165" i="1"/>
  <c r="F1167" i="1" l="1"/>
  <c r="H1166" i="1"/>
  <c r="N1166" i="1" s="1"/>
  <c r="P1166" i="1" s="1"/>
  <c r="I3000" i="1"/>
  <c r="E1167" i="1"/>
  <c r="A1168" i="1"/>
  <c r="D1168" i="1" s="1"/>
  <c r="O1167" i="1"/>
  <c r="Q1166" i="1"/>
  <c r="C1167" i="1" s="1"/>
  <c r="J1167" i="1"/>
  <c r="K1167" i="1" s="1"/>
  <c r="L1167" i="1" s="1"/>
  <c r="M1167" i="1" s="1"/>
  <c r="U1167" i="1"/>
  <c r="V1166" i="1"/>
  <c r="T1167" i="1"/>
  <c r="G1167" i="1"/>
  <c r="F1168" i="1" l="1"/>
  <c r="I3001" i="1"/>
  <c r="H1167" i="1"/>
  <c r="N1167" i="1" s="1"/>
  <c r="P1167" i="1" s="1"/>
  <c r="U1168" i="1"/>
  <c r="Q1167" i="1"/>
  <c r="C1168" i="1" s="1"/>
  <c r="T1168" i="1"/>
  <c r="V1167" i="1"/>
  <c r="G1168" i="1"/>
  <c r="J1168" i="1"/>
  <c r="K1168" i="1" s="1"/>
  <c r="L1168" i="1" s="1"/>
  <c r="M1168" i="1" s="1"/>
  <c r="E1168" i="1"/>
  <c r="O1168" i="1"/>
  <c r="A1169" i="1"/>
  <c r="D1169" i="1" s="1"/>
  <c r="H1168" i="1" l="1"/>
  <c r="N1168" i="1" s="1"/>
  <c r="P1168" i="1" s="1"/>
  <c r="I3002" i="1"/>
  <c r="F1169" i="1"/>
  <c r="A1170" i="1"/>
  <c r="E1169" i="1"/>
  <c r="O1169" i="1"/>
  <c r="G1169" i="1"/>
  <c r="Q1168" i="1"/>
  <c r="C1169" i="1" s="1"/>
  <c r="U1169" i="1"/>
  <c r="V1168" i="1"/>
  <c r="J1169" i="1"/>
  <c r="K1169" i="1" s="1"/>
  <c r="L1169" i="1" s="1"/>
  <c r="M1169" i="1" s="1"/>
  <c r="T1169" i="1"/>
  <c r="O1170" i="1" l="1"/>
  <c r="Q1170" i="1" s="1"/>
  <c r="D1170" i="1"/>
  <c r="E1170" i="1" s="1"/>
  <c r="J1170" i="1"/>
  <c r="J1171" i="1" s="1"/>
  <c r="U1170" i="1"/>
  <c r="U1171" i="1" s="1"/>
  <c r="T1170" i="1"/>
  <c r="T1171" i="1" s="1"/>
  <c r="H1169" i="1"/>
  <c r="N1169" i="1" s="1"/>
  <c r="P1169" i="1" s="1"/>
  <c r="I3003" i="1"/>
  <c r="F1170" i="1"/>
  <c r="G1170" i="1"/>
  <c r="Q1169" i="1"/>
  <c r="A1171" i="1"/>
  <c r="O1171" i="1" l="1"/>
  <c r="Q1171" i="1" s="1"/>
  <c r="D1171" i="1"/>
  <c r="E1171" i="1" s="1"/>
  <c r="T1172" i="1"/>
  <c r="U1172" i="1"/>
  <c r="J1172" i="1"/>
  <c r="K1170" i="1"/>
  <c r="L1170" i="1" s="1"/>
  <c r="M1170" i="1" s="1"/>
  <c r="AB40" i="1"/>
  <c r="AC40" i="1"/>
  <c r="AC115" i="1"/>
  <c r="AC107" i="1"/>
  <c r="AC99" i="1"/>
  <c r="AC91" i="1"/>
  <c r="AC83" i="1"/>
  <c r="AC75" i="1"/>
  <c r="AC67" i="1"/>
  <c r="AC59" i="1"/>
  <c r="AC51" i="1"/>
  <c r="AC43" i="1"/>
  <c r="AC122" i="1"/>
  <c r="AC114" i="1"/>
  <c r="AC106" i="1"/>
  <c r="AC98" i="1"/>
  <c r="AC90" i="1"/>
  <c r="AC82" i="1"/>
  <c r="AC74" i="1"/>
  <c r="AC66" i="1"/>
  <c r="AC58" i="1"/>
  <c r="AC50" i="1"/>
  <c r="AC42" i="1"/>
  <c r="AC121" i="1"/>
  <c r="AC113" i="1"/>
  <c r="AC105" i="1"/>
  <c r="AC97" i="1"/>
  <c r="AC89" i="1"/>
  <c r="AC81" i="1"/>
  <c r="AC73" i="1"/>
  <c r="AC65" i="1"/>
  <c r="AC57" i="1"/>
  <c r="AC49" i="1"/>
  <c r="AC41" i="1"/>
  <c r="AC120" i="1"/>
  <c r="AC112" i="1"/>
  <c r="AC104" i="1"/>
  <c r="AC96" i="1"/>
  <c r="AC88" i="1"/>
  <c r="AC80" i="1"/>
  <c r="AC72" i="1"/>
  <c r="AC64" i="1"/>
  <c r="AC56" i="1"/>
  <c r="AC48" i="1"/>
  <c r="AC119" i="1"/>
  <c r="AC111" i="1"/>
  <c r="AC103" i="1"/>
  <c r="AC95" i="1"/>
  <c r="AC87" i="1"/>
  <c r="AC79" i="1"/>
  <c r="AC71" i="1"/>
  <c r="AC63" i="1"/>
  <c r="AC55" i="1"/>
  <c r="AC47" i="1"/>
  <c r="AC118" i="1"/>
  <c r="AC110" i="1"/>
  <c r="AC102" i="1"/>
  <c r="AC94" i="1"/>
  <c r="AC86" i="1"/>
  <c r="AC78" i="1"/>
  <c r="AC70" i="1"/>
  <c r="AC62" i="1"/>
  <c r="AC54" i="1"/>
  <c r="AC46" i="1"/>
  <c r="AC117" i="1"/>
  <c r="AC109" i="1"/>
  <c r="AC101" i="1"/>
  <c r="AC93" i="1"/>
  <c r="AC85" i="1"/>
  <c r="AC77" i="1"/>
  <c r="AC69" i="1"/>
  <c r="AC61" i="1"/>
  <c r="AC53" i="1"/>
  <c r="AC45" i="1"/>
  <c r="AC116" i="1"/>
  <c r="AC108" i="1"/>
  <c r="AC100" i="1"/>
  <c r="AC92" i="1"/>
  <c r="AC84" i="1"/>
  <c r="AC76" i="1"/>
  <c r="AC68" i="1"/>
  <c r="AC60" i="1"/>
  <c r="AC52" i="1"/>
  <c r="AC44" i="1"/>
  <c r="I3004" i="1"/>
  <c r="F1171" i="1"/>
  <c r="H1170" i="1"/>
  <c r="G1171" i="1"/>
  <c r="K1171" i="1"/>
  <c r="V1170" i="1"/>
  <c r="A1172" i="1"/>
  <c r="O1172" i="1" l="1"/>
  <c r="Q1172" i="1" s="1"/>
  <c r="D1172" i="1"/>
  <c r="E1172" i="1" s="1"/>
  <c r="J1173" i="1"/>
  <c r="U1173" i="1"/>
  <c r="T1173" i="1"/>
  <c r="L1171" i="1"/>
  <c r="M1171" i="1" s="1"/>
  <c r="N1170" i="1"/>
  <c r="AE40" i="1"/>
  <c r="Z40" i="1"/>
  <c r="H1171" i="1"/>
  <c r="F1172" i="1"/>
  <c r="I3005" i="1"/>
  <c r="A1173" i="1"/>
  <c r="K1172" i="1"/>
  <c r="L1172" i="1" s="1"/>
  <c r="M1172" i="1" s="1"/>
  <c r="V1171" i="1"/>
  <c r="G1172" i="1"/>
  <c r="O1173" i="1" l="1"/>
  <c r="Q1173" i="1" s="1"/>
  <c r="D1173" i="1"/>
  <c r="E1173" i="1" s="1"/>
  <c r="J1174" i="1"/>
  <c r="T1174" i="1"/>
  <c r="U1174" i="1"/>
  <c r="N1171" i="1"/>
  <c r="AB41" i="1"/>
  <c r="AE41" i="1" s="1"/>
  <c r="Z41" i="1"/>
  <c r="H1172" i="1"/>
  <c r="N1172" i="1" s="1"/>
  <c r="F1173" i="1"/>
  <c r="I3006" i="1"/>
  <c r="K1173" i="1"/>
  <c r="L1173" i="1" s="1"/>
  <c r="M1173" i="1" s="1"/>
  <c r="G1173" i="1"/>
  <c r="V1172" i="1"/>
  <c r="A1174" i="1"/>
  <c r="O1174" i="1" l="1"/>
  <c r="Q1174" i="1" s="1"/>
  <c r="D1174" i="1"/>
  <c r="E1174" i="1" s="1"/>
  <c r="U1175" i="1"/>
  <c r="T1175" i="1"/>
  <c r="J1175" i="1"/>
  <c r="AB42" i="1"/>
  <c r="AE42" i="1" s="1"/>
  <c r="Z42" i="1"/>
  <c r="F1174" i="1"/>
  <c r="I3007" i="1"/>
  <c r="G1174" i="1"/>
  <c r="A1175" i="1"/>
  <c r="V1173" i="1"/>
  <c r="K1174" i="1"/>
  <c r="L1174" i="1" s="1"/>
  <c r="M1174" i="1" s="1"/>
  <c r="H1173" i="1"/>
  <c r="N1173" i="1" s="1"/>
  <c r="O1175" i="1" l="1"/>
  <c r="Q1175" i="1" s="1"/>
  <c r="D1175" i="1"/>
  <c r="E1175" i="1" s="1"/>
  <c r="J1176" i="1"/>
  <c r="T1176" i="1"/>
  <c r="U1176" i="1"/>
  <c r="AB43" i="1"/>
  <c r="AE43" i="1" s="1"/>
  <c r="Z43" i="1"/>
  <c r="Z44" i="1" s="1"/>
  <c r="AB45" i="1" s="1"/>
  <c r="F1175" i="1"/>
  <c r="H1174" i="1"/>
  <c r="N1174" i="1" s="1"/>
  <c r="I3008" i="1"/>
  <c r="G1175" i="1"/>
  <c r="K1175" i="1"/>
  <c r="L1175" i="1" s="1"/>
  <c r="M1175" i="1" s="1"/>
  <c r="V1174" i="1"/>
  <c r="A1176" i="1"/>
  <c r="O1176" i="1" l="1"/>
  <c r="Q1176" i="1" s="1"/>
  <c r="D1176" i="1"/>
  <c r="E1176" i="1" s="1"/>
  <c r="U1177" i="1"/>
  <c r="T1177" i="1"/>
  <c r="J1177" i="1"/>
  <c r="AB44" i="1"/>
  <c r="AE44" i="1" s="1"/>
  <c r="Z45" i="1"/>
  <c r="AB46" i="1" s="1"/>
  <c r="AE45" i="1"/>
  <c r="I3009" i="1"/>
  <c r="H1175" i="1"/>
  <c r="N1175" i="1" s="1"/>
  <c r="F1176" i="1"/>
  <c r="V1175" i="1"/>
  <c r="G1176" i="1"/>
  <c r="K1176" i="1"/>
  <c r="L1176" i="1" s="1"/>
  <c r="M1176" i="1" s="1"/>
  <c r="A1177" i="1"/>
  <c r="O1177" i="1" l="1"/>
  <c r="Q1177" i="1" s="1"/>
  <c r="D1177" i="1"/>
  <c r="E1177" i="1" s="1"/>
  <c r="J1178" i="1"/>
  <c r="T1178" i="1"/>
  <c r="U1178" i="1"/>
  <c r="Z46" i="1"/>
  <c r="AB47" i="1" s="1"/>
  <c r="AE46" i="1"/>
  <c r="H1176" i="1"/>
  <c r="N1176" i="1" s="1"/>
  <c r="I3010" i="1"/>
  <c r="F1177" i="1"/>
  <c r="V1176" i="1"/>
  <c r="K1177" i="1"/>
  <c r="L1177" i="1" s="1"/>
  <c r="M1177" i="1" s="1"/>
  <c r="G1177" i="1"/>
  <c r="A1178" i="1"/>
  <c r="O1178" i="1" l="1"/>
  <c r="Q1178" i="1" s="1"/>
  <c r="D1178" i="1"/>
  <c r="E1178" i="1" s="1"/>
  <c r="U1179" i="1"/>
  <c r="T1179" i="1"/>
  <c r="J1179" i="1"/>
  <c r="Z47" i="1"/>
  <c r="AB48" i="1" s="1"/>
  <c r="AE47" i="1"/>
  <c r="H1177" i="1"/>
  <c r="N1177" i="1" s="1"/>
  <c r="I3011" i="1"/>
  <c r="F1178" i="1"/>
  <c r="A1179" i="1"/>
  <c r="K1178" i="1"/>
  <c r="L1178" i="1" s="1"/>
  <c r="M1178" i="1" s="1"/>
  <c r="G1178" i="1"/>
  <c r="V1177" i="1"/>
  <c r="O1179" i="1" l="1"/>
  <c r="Q1179" i="1" s="1"/>
  <c r="D1179" i="1"/>
  <c r="E1179" i="1" s="1"/>
  <c r="J1180" i="1"/>
  <c r="T1180" i="1"/>
  <c r="U1180" i="1"/>
  <c r="AE48" i="1"/>
  <c r="Z48" i="1"/>
  <c r="AB49" i="1" s="1"/>
  <c r="I3012" i="1"/>
  <c r="H1178" i="1"/>
  <c r="N1178" i="1" s="1"/>
  <c r="F1179" i="1"/>
  <c r="V1178" i="1"/>
  <c r="K1179" i="1"/>
  <c r="L1179" i="1" s="1"/>
  <c r="M1179" i="1" s="1"/>
  <c r="G1179" i="1"/>
  <c r="A1180" i="1"/>
  <c r="O1180" i="1" l="1"/>
  <c r="Q1180" i="1" s="1"/>
  <c r="D1180" i="1"/>
  <c r="E1180" i="1" s="1"/>
  <c r="U1181" i="1"/>
  <c r="T1181" i="1"/>
  <c r="J1181" i="1"/>
  <c r="Z49" i="1"/>
  <c r="AB50" i="1" s="1"/>
  <c r="AE49" i="1"/>
  <c r="I3013" i="1"/>
  <c r="H1179" i="1"/>
  <c r="N1179" i="1" s="1"/>
  <c r="F1180" i="1"/>
  <c r="G1180" i="1"/>
  <c r="V1179" i="1"/>
  <c r="K1180" i="1"/>
  <c r="L1180" i="1" s="1"/>
  <c r="M1180" i="1" s="1"/>
  <c r="A1181" i="1"/>
  <c r="O1181" i="1" l="1"/>
  <c r="Q1181" i="1" s="1"/>
  <c r="D1181" i="1"/>
  <c r="E1181" i="1" s="1"/>
  <c r="J1182" i="1"/>
  <c r="T1182" i="1"/>
  <c r="U1182" i="1"/>
  <c r="Z50" i="1"/>
  <c r="AB51" i="1" s="1"/>
  <c r="AE50" i="1"/>
  <c r="F1181" i="1"/>
  <c r="H1180" i="1"/>
  <c r="N1180" i="1" s="1"/>
  <c r="I3014" i="1"/>
  <c r="A1182" i="1"/>
  <c r="G1181" i="1"/>
  <c r="K1181" i="1"/>
  <c r="L1181" i="1" s="1"/>
  <c r="M1181" i="1" s="1"/>
  <c r="V1180" i="1"/>
  <c r="O1182" i="1" l="1"/>
  <c r="Q1182" i="1" s="1"/>
  <c r="D1182" i="1"/>
  <c r="E1182" i="1" s="1"/>
  <c r="U1183" i="1"/>
  <c r="T1183" i="1"/>
  <c r="J1183" i="1"/>
  <c r="AE51" i="1"/>
  <c r="Z51" i="1"/>
  <c r="AB52" i="1" s="1"/>
  <c r="F1182" i="1"/>
  <c r="H1181" i="1"/>
  <c r="N1181" i="1" s="1"/>
  <c r="I3015" i="1"/>
  <c r="A1183" i="1"/>
  <c r="G1182" i="1"/>
  <c r="V1181" i="1"/>
  <c r="K1182" i="1"/>
  <c r="L1182" i="1" s="1"/>
  <c r="M1182" i="1" s="1"/>
  <c r="O1183" i="1" l="1"/>
  <c r="Q1183" i="1" s="1"/>
  <c r="D1183" i="1"/>
  <c r="E1183" i="1" s="1"/>
  <c r="J1184" i="1"/>
  <c r="T1184" i="1"/>
  <c r="U1184" i="1"/>
  <c r="Z52" i="1"/>
  <c r="AB53" i="1" s="1"/>
  <c r="AE52" i="1"/>
  <c r="F1183" i="1"/>
  <c r="I3016" i="1"/>
  <c r="H1182" i="1"/>
  <c r="N1182" i="1" s="1"/>
  <c r="A1184" i="1"/>
  <c r="G1183" i="1"/>
  <c r="V1182" i="1"/>
  <c r="K1183" i="1"/>
  <c r="L1183" i="1" s="1"/>
  <c r="M1183" i="1" s="1"/>
  <c r="O1184" i="1" l="1"/>
  <c r="Q1184" i="1" s="1"/>
  <c r="D1184" i="1"/>
  <c r="E1184" i="1" s="1"/>
  <c r="U1185" i="1"/>
  <c r="T1185" i="1"/>
  <c r="J1185" i="1"/>
  <c r="AE53" i="1"/>
  <c r="Z53" i="1"/>
  <c r="AB54" i="1" s="1"/>
  <c r="F1184" i="1"/>
  <c r="H1183" i="1"/>
  <c r="N1183" i="1" s="1"/>
  <c r="I3017" i="1"/>
  <c r="G1184" i="1"/>
  <c r="V1183" i="1"/>
  <c r="K1184" i="1"/>
  <c r="L1184" i="1" s="1"/>
  <c r="M1184" i="1" s="1"/>
  <c r="A1185" i="1"/>
  <c r="O1185" i="1" l="1"/>
  <c r="Q1185" i="1" s="1"/>
  <c r="D1185" i="1"/>
  <c r="E1185" i="1" s="1"/>
  <c r="T1186" i="1"/>
  <c r="J1186" i="1"/>
  <c r="U1186" i="1"/>
  <c r="Z54" i="1"/>
  <c r="AB55" i="1" s="1"/>
  <c r="AE54" i="1"/>
  <c r="I3018" i="1"/>
  <c r="H1184" i="1"/>
  <c r="N1184" i="1" s="1"/>
  <c r="F1185" i="1"/>
  <c r="V1184" i="1"/>
  <c r="G1185" i="1"/>
  <c r="K1185" i="1"/>
  <c r="L1185" i="1" s="1"/>
  <c r="M1185" i="1" s="1"/>
  <c r="A1186" i="1"/>
  <c r="O1186" i="1" l="1"/>
  <c r="Q1186" i="1" s="1"/>
  <c r="D1186" i="1"/>
  <c r="E1186" i="1" s="1"/>
  <c r="U1187" i="1"/>
  <c r="J1187" i="1"/>
  <c r="T1187" i="1"/>
  <c r="AE55" i="1"/>
  <c r="Z55" i="1"/>
  <c r="AB56" i="1" s="1"/>
  <c r="F1186" i="1"/>
  <c r="I3019" i="1"/>
  <c r="H1185" i="1"/>
  <c r="N1185" i="1" s="1"/>
  <c r="G1186" i="1"/>
  <c r="K1186" i="1"/>
  <c r="L1186" i="1" s="1"/>
  <c r="M1186" i="1" s="1"/>
  <c r="V1185" i="1"/>
  <c r="A1187" i="1"/>
  <c r="O1187" i="1" l="1"/>
  <c r="Q1187" i="1" s="1"/>
  <c r="D1187" i="1"/>
  <c r="E1187" i="1" s="1"/>
  <c r="T1188" i="1"/>
  <c r="J1188" i="1"/>
  <c r="U1188" i="1"/>
  <c r="AE56" i="1"/>
  <c r="Z56" i="1"/>
  <c r="AB57" i="1" s="1"/>
  <c r="I3020" i="1"/>
  <c r="H1186" i="1"/>
  <c r="N1186" i="1" s="1"/>
  <c r="F1187" i="1"/>
  <c r="G1187" i="1"/>
  <c r="V1186" i="1"/>
  <c r="K1187" i="1"/>
  <c r="L1187" i="1" s="1"/>
  <c r="M1187" i="1" s="1"/>
  <c r="A1188" i="1"/>
  <c r="O1188" i="1" l="1"/>
  <c r="Q1188" i="1" s="1"/>
  <c r="D1188" i="1"/>
  <c r="E1188" i="1" s="1"/>
  <c r="U1189" i="1"/>
  <c r="J1189" i="1"/>
  <c r="T1189" i="1"/>
  <c r="Z57" i="1"/>
  <c r="AB58" i="1" s="1"/>
  <c r="AE57" i="1"/>
  <c r="H1187" i="1"/>
  <c r="N1187" i="1" s="1"/>
  <c r="I3021" i="1"/>
  <c r="F1188" i="1"/>
  <c r="K1188" i="1"/>
  <c r="L1188" i="1" s="1"/>
  <c r="M1188" i="1" s="1"/>
  <c r="V1187" i="1"/>
  <c r="G1188" i="1"/>
  <c r="A1189" i="1"/>
  <c r="O1189" i="1" l="1"/>
  <c r="Q1189" i="1" s="1"/>
  <c r="D1189" i="1"/>
  <c r="E1189" i="1" s="1"/>
  <c r="T1190" i="1"/>
  <c r="J1190" i="1"/>
  <c r="U1190" i="1"/>
  <c r="Z58" i="1"/>
  <c r="AB59" i="1" s="1"/>
  <c r="AE58" i="1"/>
  <c r="F1189" i="1"/>
  <c r="I3022" i="1"/>
  <c r="V1188" i="1"/>
  <c r="K1189" i="1"/>
  <c r="L1189" i="1" s="1"/>
  <c r="M1189" i="1" s="1"/>
  <c r="A1190" i="1"/>
  <c r="G1189" i="1"/>
  <c r="H1188" i="1"/>
  <c r="N1188" i="1" s="1"/>
  <c r="O1190" i="1" l="1"/>
  <c r="Q1190" i="1" s="1"/>
  <c r="D1190" i="1"/>
  <c r="E1190" i="1" s="1"/>
  <c r="U1191" i="1"/>
  <c r="J1191" i="1"/>
  <c r="T1191" i="1"/>
  <c r="Z59" i="1"/>
  <c r="AB60" i="1" s="1"/>
  <c r="AE59" i="1"/>
  <c r="H1189" i="1"/>
  <c r="N1189" i="1" s="1"/>
  <c r="I3023" i="1"/>
  <c r="F1190" i="1"/>
  <c r="A1191" i="1"/>
  <c r="K1190" i="1"/>
  <c r="L1190" i="1" s="1"/>
  <c r="M1190" i="1" s="1"/>
  <c r="V1189" i="1"/>
  <c r="G1190" i="1"/>
  <c r="O1191" i="1" l="1"/>
  <c r="Q1191" i="1" s="1"/>
  <c r="D1191" i="1"/>
  <c r="E1191" i="1" s="1"/>
  <c r="T1192" i="1"/>
  <c r="J1192" i="1"/>
  <c r="U1192" i="1"/>
  <c r="AE60" i="1"/>
  <c r="Z60" i="1"/>
  <c r="AB61" i="1" s="1"/>
  <c r="F1191" i="1"/>
  <c r="I3024" i="1"/>
  <c r="H1190" i="1"/>
  <c r="N1190" i="1" s="1"/>
  <c r="V1190" i="1"/>
  <c r="K1191" i="1"/>
  <c r="L1191" i="1" s="1"/>
  <c r="M1191" i="1" s="1"/>
  <c r="G1191" i="1"/>
  <c r="A1192" i="1"/>
  <c r="O1192" i="1" l="1"/>
  <c r="Q1192" i="1" s="1"/>
  <c r="D1192" i="1"/>
  <c r="U1193" i="1"/>
  <c r="J1193" i="1"/>
  <c r="T1193" i="1"/>
  <c r="Z61" i="1"/>
  <c r="AB62" i="1" s="1"/>
  <c r="AE61" i="1"/>
  <c r="F1192" i="1"/>
  <c r="H1191" i="1"/>
  <c r="N1191" i="1" s="1"/>
  <c r="I3025" i="1"/>
  <c r="A1193" i="1"/>
  <c r="G1192" i="1"/>
  <c r="K1192" i="1"/>
  <c r="L1192" i="1" s="1"/>
  <c r="M1192" i="1" s="1"/>
  <c r="V1191" i="1"/>
  <c r="O1193" i="1" l="1"/>
  <c r="Q1193" i="1" s="1"/>
  <c r="D1193" i="1"/>
  <c r="E1193" i="1" s="1"/>
  <c r="T1194" i="1"/>
  <c r="J1194" i="1"/>
  <c r="U1194" i="1"/>
  <c r="Z62" i="1"/>
  <c r="AB63" i="1" s="1"/>
  <c r="AE62" i="1"/>
  <c r="H1192" i="1"/>
  <c r="N1192" i="1" s="1"/>
  <c r="I3026" i="1"/>
  <c r="E1192" i="1"/>
  <c r="A1194" i="1"/>
  <c r="G1193" i="1"/>
  <c r="V1192" i="1"/>
  <c r="K1193" i="1"/>
  <c r="L1193" i="1" s="1"/>
  <c r="M1193" i="1" s="1"/>
  <c r="O1194" i="1" l="1"/>
  <c r="Q1194" i="1" s="1"/>
  <c r="D1194" i="1"/>
  <c r="E1194" i="1" s="1"/>
  <c r="F1194" i="1"/>
  <c r="U1195" i="1"/>
  <c r="J1195" i="1"/>
  <c r="T1195" i="1"/>
  <c r="Z63" i="1"/>
  <c r="AB64" i="1" s="1"/>
  <c r="AE63" i="1"/>
  <c r="I3027" i="1"/>
  <c r="F1193" i="1"/>
  <c r="H1193" i="1" s="1"/>
  <c r="N1193" i="1" s="1"/>
  <c r="K1194" i="1"/>
  <c r="L1194" i="1" s="1"/>
  <c r="M1194" i="1" s="1"/>
  <c r="V1193" i="1"/>
  <c r="G1194" i="1"/>
  <c r="A1195" i="1"/>
  <c r="O1195" i="1" l="1"/>
  <c r="Q1195" i="1" s="1"/>
  <c r="D1195" i="1"/>
  <c r="E1195" i="1" s="1"/>
  <c r="F1196" i="1" s="1"/>
  <c r="H1194" i="1"/>
  <c r="N1194" i="1" s="1"/>
  <c r="T1196" i="1"/>
  <c r="J1196" i="1"/>
  <c r="U1196" i="1"/>
  <c r="Z64" i="1"/>
  <c r="AB65" i="1" s="1"/>
  <c r="AE64" i="1"/>
  <c r="I3028" i="1"/>
  <c r="F1195" i="1"/>
  <c r="A1196" i="1"/>
  <c r="G1195" i="1"/>
  <c r="V1194" i="1"/>
  <c r="K1195" i="1"/>
  <c r="L1195" i="1" s="1"/>
  <c r="M1195" i="1" s="1"/>
  <c r="O1196" i="1" l="1"/>
  <c r="Q1196" i="1" s="1"/>
  <c r="D1196" i="1"/>
  <c r="E1196" i="1" s="1"/>
  <c r="U1197" i="1"/>
  <c r="J1197" i="1"/>
  <c r="T1197" i="1"/>
  <c r="Z65" i="1"/>
  <c r="AB66" i="1" s="1"/>
  <c r="AE65" i="1"/>
  <c r="I3029" i="1"/>
  <c r="H1195" i="1"/>
  <c r="N1195" i="1" s="1"/>
  <c r="A1197" i="1"/>
  <c r="V1195" i="1"/>
  <c r="G1196" i="1"/>
  <c r="K1196" i="1"/>
  <c r="L1196" i="1" s="1"/>
  <c r="M1196" i="1" s="1"/>
  <c r="O1197" i="1" l="1"/>
  <c r="Q1197" i="1" s="1"/>
  <c r="D1197" i="1"/>
  <c r="E1197" i="1" s="1"/>
  <c r="T1198" i="1"/>
  <c r="J1198" i="1"/>
  <c r="U1198" i="1"/>
  <c r="Z66" i="1"/>
  <c r="AB67" i="1" s="1"/>
  <c r="AE66" i="1"/>
  <c r="I3030" i="1"/>
  <c r="F1197" i="1"/>
  <c r="K1197" i="1"/>
  <c r="L1197" i="1" s="1"/>
  <c r="M1197" i="1" s="1"/>
  <c r="V1196" i="1"/>
  <c r="A1198" i="1"/>
  <c r="G1197" i="1"/>
  <c r="H1196" i="1"/>
  <c r="N1196" i="1" s="1"/>
  <c r="O1198" i="1" l="1"/>
  <c r="Q1198" i="1" s="1"/>
  <c r="D1198" i="1"/>
  <c r="E1198" i="1" s="1"/>
  <c r="U1199" i="1"/>
  <c r="J1199" i="1"/>
  <c r="T1199" i="1"/>
  <c r="Z67" i="1"/>
  <c r="AB68" i="1" s="1"/>
  <c r="AE67" i="1"/>
  <c r="H1197" i="1"/>
  <c r="N1197" i="1" s="1"/>
  <c r="F1198" i="1"/>
  <c r="I3031" i="1"/>
  <c r="G1198" i="1"/>
  <c r="V1197" i="1"/>
  <c r="K1198" i="1"/>
  <c r="L1198" i="1" s="1"/>
  <c r="M1198" i="1" s="1"/>
  <c r="A1199" i="1"/>
  <c r="O1199" i="1" l="1"/>
  <c r="Q1199" i="1" s="1"/>
  <c r="D1199" i="1"/>
  <c r="E1199" i="1" s="1"/>
  <c r="T1200" i="1"/>
  <c r="J1200" i="1"/>
  <c r="U1200" i="1"/>
  <c r="Z68" i="1"/>
  <c r="AB69" i="1" s="1"/>
  <c r="AE68" i="1"/>
  <c r="F1199" i="1"/>
  <c r="H1198" i="1"/>
  <c r="N1198" i="1" s="1"/>
  <c r="I3032" i="1"/>
  <c r="A1200" i="1"/>
  <c r="K1199" i="1"/>
  <c r="L1199" i="1" s="1"/>
  <c r="M1199" i="1" s="1"/>
  <c r="V1198" i="1"/>
  <c r="G1199" i="1"/>
  <c r="O1200" i="1" l="1"/>
  <c r="D1200" i="1"/>
  <c r="U1201" i="1"/>
  <c r="J1201" i="1"/>
  <c r="T1201" i="1"/>
  <c r="Q1200" i="1"/>
  <c r="Z69" i="1"/>
  <c r="AB70" i="1" s="1"/>
  <c r="AE69" i="1"/>
  <c r="H1199" i="1"/>
  <c r="N1199" i="1" s="1"/>
  <c r="F1200" i="1"/>
  <c r="I3033" i="1"/>
  <c r="A1201" i="1"/>
  <c r="G1200" i="1"/>
  <c r="K1200" i="1"/>
  <c r="L1200" i="1" s="1"/>
  <c r="M1200" i="1" s="1"/>
  <c r="V1199" i="1"/>
  <c r="O1201" i="1" l="1"/>
  <c r="Q1201" i="1" s="1"/>
  <c r="D1201" i="1"/>
  <c r="E1201" i="1" s="1"/>
  <c r="T1202" i="1"/>
  <c r="J1202" i="1"/>
  <c r="U1202" i="1"/>
  <c r="Z70" i="1"/>
  <c r="AB71" i="1" s="1"/>
  <c r="AE70" i="1"/>
  <c r="I3034" i="1"/>
  <c r="H1200" i="1"/>
  <c r="N1200" i="1" s="1"/>
  <c r="E1200" i="1"/>
  <c r="A1202" i="1"/>
  <c r="K1201" i="1"/>
  <c r="L1201" i="1" s="1"/>
  <c r="M1201" i="1" s="1"/>
  <c r="G1201" i="1"/>
  <c r="O1202" i="1" l="1"/>
  <c r="Q1202" i="1" s="1"/>
  <c r="D1202" i="1"/>
  <c r="E1202" i="1" s="1"/>
  <c r="F1202" i="1"/>
  <c r="U1203" i="1"/>
  <c r="J1203" i="1"/>
  <c r="T1203" i="1"/>
  <c r="Z71" i="1"/>
  <c r="AB72" i="1" s="1"/>
  <c r="AE71" i="1"/>
  <c r="F1201" i="1"/>
  <c r="H1201" i="1" s="1"/>
  <c r="N1201" i="1" s="1"/>
  <c r="I3035" i="1"/>
  <c r="K1202" i="1"/>
  <c r="L1202" i="1" s="1"/>
  <c r="M1202" i="1" s="1"/>
  <c r="G1202" i="1"/>
  <c r="V1201" i="1"/>
  <c r="A1203" i="1"/>
  <c r="O1203" i="1" l="1"/>
  <c r="Q1203" i="1" s="1"/>
  <c r="D1203" i="1"/>
  <c r="E1203" i="1" s="1"/>
  <c r="F1204" i="1" s="1"/>
  <c r="H1202" i="1"/>
  <c r="N1202" i="1" s="1"/>
  <c r="T1204" i="1"/>
  <c r="J1204" i="1"/>
  <c r="U1204" i="1"/>
  <c r="Z72" i="1"/>
  <c r="AB73" i="1" s="1"/>
  <c r="AE72" i="1"/>
  <c r="I3036" i="1"/>
  <c r="F1203" i="1"/>
  <c r="G1203" i="1"/>
  <c r="V1202" i="1"/>
  <c r="K1203" i="1"/>
  <c r="L1203" i="1" s="1"/>
  <c r="M1203" i="1" s="1"/>
  <c r="A1204" i="1"/>
  <c r="O1204" i="1" l="1"/>
  <c r="Q1204" i="1" s="1"/>
  <c r="D1204" i="1"/>
  <c r="E1204" i="1" s="1"/>
  <c r="U1205" i="1"/>
  <c r="J1205" i="1"/>
  <c r="T1205" i="1"/>
  <c r="Z73" i="1"/>
  <c r="AB74" i="1" s="1"/>
  <c r="AE73" i="1"/>
  <c r="H1203" i="1"/>
  <c r="N1203" i="1" s="1"/>
  <c r="I3037" i="1"/>
  <c r="A1205" i="1"/>
  <c r="V1203" i="1"/>
  <c r="K1204" i="1"/>
  <c r="L1204" i="1" s="1"/>
  <c r="M1204" i="1" s="1"/>
  <c r="G1204" i="1"/>
  <c r="H1204" i="1" s="1"/>
  <c r="O1205" i="1" l="1"/>
  <c r="Q1205" i="1" s="1"/>
  <c r="D1205" i="1"/>
  <c r="E1205" i="1" s="1"/>
  <c r="T1206" i="1"/>
  <c r="J1206" i="1"/>
  <c r="U1206" i="1"/>
  <c r="Z74" i="1"/>
  <c r="AB75" i="1" s="1"/>
  <c r="AE74" i="1"/>
  <c r="I3038" i="1"/>
  <c r="F1205" i="1"/>
  <c r="N1204" i="1"/>
  <c r="K1205" i="1"/>
  <c r="L1205" i="1" s="1"/>
  <c r="M1205" i="1" s="1"/>
  <c r="V1204" i="1"/>
  <c r="G1205" i="1"/>
  <c r="A1206" i="1"/>
  <c r="O1206" i="1" l="1"/>
  <c r="Q1206" i="1" s="1"/>
  <c r="D1206" i="1"/>
  <c r="E1206" i="1" s="1"/>
  <c r="U1207" i="1"/>
  <c r="J1207" i="1"/>
  <c r="T1207" i="1"/>
  <c r="Z75" i="1"/>
  <c r="AB76" i="1" s="1"/>
  <c r="AE75" i="1"/>
  <c r="F1206" i="1"/>
  <c r="I3039" i="1"/>
  <c r="H1205" i="1"/>
  <c r="N1205" i="1" s="1"/>
  <c r="K1206" i="1"/>
  <c r="L1206" i="1" s="1"/>
  <c r="M1206" i="1" s="1"/>
  <c r="V1205" i="1"/>
  <c r="G1206" i="1"/>
  <c r="A1207" i="1"/>
  <c r="O1207" i="1" l="1"/>
  <c r="Q1207" i="1" s="1"/>
  <c r="D1207" i="1"/>
  <c r="E1207" i="1" s="1"/>
  <c r="T1208" i="1"/>
  <c r="J1208" i="1"/>
  <c r="U1208" i="1"/>
  <c r="Z76" i="1"/>
  <c r="AB77" i="1" s="1"/>
  <c r="AE76" i="1"/>
  <c r="F1207" i="1"/>
  <c r="I3040" i="1"/>
  <c r="H1206" i="1"/>
  <c r="N1206" i="1" s="1"/>
  <c r="V1206" i="1"/>
  <c r="K1207" i="1"/>
  <c r="L1207" i="1" s="1"/>
  <c r="M1207" i="1" s="1"/>
  <c r="G1207" i="1"/>
  <c r="A1208" i="1"/>
  <c r="O1208" i="1" l="1"/>
  <c r="Q1208" i="1" s="1"/>
  <c r="D1208" i="1"/>
  <c r="E1208" i="1" s="1"/>
  <c r="U1209" i="1"/>
  <c r="J1209" i="1"/>
  <c r="T1209" i="1"/>
  <c r="Z77" i="1"/>
  <c r="AB78" i="1" s="1"/>
  <c r="AE77" i="1"/>
  <c r="H1207" i="1"/>
  <c r="N1207" i="1" s="1"/>
  <c r="F1208" i="1"/>
  <c r="I3041" i="1"/>
  <c r="A1209" i="1"/>
  <c r="G1208" i="1"/>
  <c r="K1208" i="1"/>
  <c r="L1208" i="1" s="1"/>
  <c r="M1208" i="1" s="1"/>
  <c r="V1207" i="1"/>
  <c r="O1209" i="1" l="1"/>
  <c r="Q1209" i="1" s="1"/>
  <c r="D1209" i="1"/>
  <c r="E1209" i="1" s="1"/>
  <c r="T1210" i="1"/>
  <c r="J1210" i="1"/>
  <c r="U1210" i="1"/>
  <c r="Z78" i="1"/>
  <c r="AB79" i="1" s="1"/>
  <c r="AE78" i="1"/>
  <c r="F1209" i="1"/>
  <c r="H1208" i="1"/>
  <c r="N1208" i="1" s="1"/>
  <c r="I3042" i="1"/>
  <c r="K1209" i="1"/>
  <c r="L1209" i="1" s="1"/>
  <c r="M1209" i="1" s="1"/>
  <c r="V1208" i="1"/>
  <c r="G1209" i="1"/>
  <c r="A1210" i="1"/>
  <c r="O1210" i="1" l="1"/>
  <c r="Q1210" i="1" s="1"/>
  <c r="D1210" i="1"/>
  <c r="E1210" i="1" s="1"/>
  <c r="T1211" i="1"/>
  <c r="Z79" i="1"/>
  <c r="AB80" i="1" s="1"/>
  <c r="AE79" i="1"/>
  <c r="H1209" i="1"/>
  <c r="N1209" i="1" s="1"/>
  <c r="I3043" i="1"/>
  <c r="F1210" i="1"/>
  <c r="G1210" i="1"/>
  <c r="K1210" i="1"/>
  <c r="L1210" i="1" s="1"/>
  <c r="M1210" i="1" s="1"/>
  <c r="V1209" i="1"/>
  <c r="A1211" i="1"/>
  <c r="O1211" i="1" l="1"/>
  <c r="Q1211" i="1" s="1"/>
  <c r="D1211" i="1"/>
  <c r="E1211" i="1" s="1"/>
  <c r="J1211" i="1"/>
  <c r="U1211" i="1"/>
  <c r="T1212" i="1"/>
  <c r="J1212" i="1"/>
  <c r="U1212" i="1"/>
  <c r="Z80" i="1"/>
  <c r="AB81" i="1" s="1"/>
  <c r="AE80" i="1"/>
  <c r="F1211" i="1"/>
  <c r="H1210" i="1"/>
  <c r="N1210" i="1" s="1"/>
  <c r="I3044" i="1"/>
  <c r="G1211" i="1"/>
  <c r="K1211" i="1"/>
  <c r="L1211" i="1" s="1"/>
  <c r="M1211" i="1" s="1"/>
  <c r="V1210" i="1"/>
  <c r="A1212" i="1"/>
  <c r="O1212" i="1" l="1"/>
  <c r="Q1212" i="1" s="1"/>
  <c r="D1212" i="1"/>
  <c r="E1212" i="1" s="1"/>
  <c r="U1213" i="1"/>
  <c r="J1213" i="1"/>
  <c r="T1213" i="1"/>
  <c r="Z81" i="1"/>
  <c r="AB82" i="1" s="1"/>
  <c r="AE81" i="1"/>
  <c r="I3045" i="1"/>
  <c r="H1211" i="1"/>
  <c r="N1211" i="1" s="1"/>
  <c r="F1212" i="1"/>
  <c r="A1213" i="1"/>
  <c r="V1211" i="1"/>
  <c r="G1212" i="1"/>
  <c r="K1212" i="1"/>
  <c r="L1212" i="1" s="1"/>
  <c r="M1212" i="1" s="1"/>
  <c r="O1213" i="1" l="1"/>
  <c r="Q1213" i="1" s="1"/>
  <c r="D1213" i="1"/>
  <c r="E1213" i="1" s="1"/>
  <c r="T1214" i="1"/>
  <c r="J1214" i="1"/>
  <c r="U1214" i="1"/>
  <c r="Z82" i="1"/>
  <c r="AB83" i="1" s="1"/>
  <c r="AE82" i="1"/>
  <c r="F1213" i="1"/>
  <c r="I3046" i="1"/>
  <c r="A1214" i="1"/>
  <c r="V1212" i="1"/>
  <c r="K1213" i="1"/>
  <c r="L1213" i="1" s="1"/>
  <c r="M1213" i="1" s="1"/>
  <c r="G1213" i="1"/>
  <c r="H1212" i="1"/>
  <c r="N1212" i="1" s="1"/>
  <c r="O1214" i="1" l="1"/>
  <c r="Q1214" i="1" s="1"/>
  <c r="D1214" i="1"/>
  <c r="E1214" i="1" s="1"/>
  <c r="J1215" i="1"/>
  <c r="T1215" i="1"/>
  <c r="Z83" i="1"/>
  <c r="AB84" i="1" s="1"/>
  <c r="AE83" i="1"/>
  <c r="I3047" i="1"/>
  <c r="H1213" i="1"/>
  <c r="N1213" i="1" s="1"/>
  <c r="F1214" i="1"/>
  <c r="G1214" i="1"/>
  <c r="V1213" i="1"/>
  <c r="K1214" i="1"/>
  <c r="L1214" i="1" s="1"/>
  <c r="M1214" i="1" s="1"/>
  <c r="A1215" i="1"/>
  <c r="O1215" i="1" l="1"/>
  <c r="Q1215" i="1" s="1"/>
  <c r="D1215" i="1"/>
  <c r="E1215" i="1" s="1"/>
  <c r="U1215" i="1"/>
  <c r="T1216" i="1"/>
  <c r="J1216" i="1"/>
  <c r="U1216" i="1"/>
  <c r="Z84" i="1"/>
  <c r="AB85" i="1" s="1"/>
  <c r="AE84" i="1"/>
  <c r="I3048" i="1"/>
  <c r="F1215" i="1"/>
  <c r="H1214" i="1"/>
  <c r="N1214" i="1" s="1"/>
  <c r="V1214" i="1"/>
  <c r="G1215" i="1"/>
  <c r="K1215" i="1"/>
  <c r="L1215" i="1" s="1"/>
  <c r="M1215" i="1" s="1"/>
  <c r="A1216" i="1"/>
  <c r="O1216" i="1" l="1"/>
  <c r="Q1216" i="1" s="1"/>
  <c r="D1216" i="1"/>
  <c r="E1216" i="1" s="1"/>
  <c r="U1217" i="1"/>
  <c r="J1217" i="1"/>
  <c r="T1217" i="1"/>
  <c r="Z85" i="1"/>
  <c r="AB86" i="1" s="1"/>
  <c r="AE85" i="1"/>
  <c r="F1216" i="1"/>
  <c r="I3049" i="1"/>
  <c r="G1216" i="1"/>
  <c r="A1217" i="1"/>
  <c r="K1216" i="1"/>
  <c r="L1216" i="1" s="1"/>
  <c r="M1216" i="1" s="1"/>
  <c r="V1215" i="1"/>
  <c r="H1215" i="1"/>
  <c r="N1215" i="1" s="1"/>
  <c r="O1217" i="1" l="1"/>
  <c r="Q1217" i="1" s="1"/>
  <c r="D1217" i="1"/>
  <c r="E1217" i="1" s="1"/>
  <c r="T1218" i="1"/>
  <c r="J1218" i="1"/>
  <c r="U1218" i="1"/>
  <c r="Z86" i="1"/>
  <c r="AB87" i="1" s="1"/>
  <c r="AE86" i="1"/>
  <c r="F1217" i="1"/>
  <c r="I3050" i="1"/>
  <c r="H1216" i="1"/>
  <c r="N1216" i="1" s="1"/>
  <c r="A1218" i="1"/>
  <c r="G1217" i="1"/>
  <c r="K1217" i="1"/>
  <c r="L1217" i="1" s="1"/>
  <c r="M1217" i="1" s="1"/>
  <c r="V1216" i="1"/>
  <c r="O1218" i="1" l="1"/>
  <c r="Q1218" i="1" s="1"/>
  <c r="D1218" i="1"/>
  <c r="E1218" i="1" s="1"/>
  <c r="U1219" i="1"/>
  <c r="J1219" i="1"/>
  <c r="T1219" i="1"/>
  <c r="Z87" i="1"/>
  <c r="AB88" i="1" s="1"/>
  <c r="AE87" i="1"/>
  <c r="H1217" i="1"/>
  <c r="N1217" i="1" s="1"/>
  <c r="F1218" i="1"/>
  <c r="I3051" i="1"/>
  <c r="G1218" i="1"/>
  <c r="K1218" i="1"/>
  <c r="L1218" i="1" s="1"/>
  <c r="M1218" i="1" s="1"/>
  <c r="V1217" i="1"/>
  <c r="A1219" i="1"/>
  <c r="O1219" i="1" l="1"/>
  <c r="Q1219" i="1" s="1"/>
  <c r="D1219" i="1"/>
  <c r="E1219" i="1" s="1"/>
  <c r="T1220" i="1"/>
  <c r="J1220" i="1"/>
  <c r="U1220" i="1"/>
  <c r="Z88" i="1"/>
  <c r="AB89" i="1" s="1"/>
  <c r="AE88" i="1"/>
  <c r="F1219" i="1"/>
  <c r="I3052" i="1"/>
  <c r="H1218" i="1"/>
  <c r="N1218" i="1" s="1"/>
  <c r="A1220" i="1"/>
  <c r="G1219" i="1"/>
  <c r="V1218" i="1"/>
  <c r="K1219" i="1"/>
  <c r="L1219" i="1" s="1"/>
  <c r="M1219" i="1" s="1"/>
  <c r="O1220" i="1" l="1"/>
  <c r="Q1220" i="1" s="1"/>
  <c r="D1220" i="1"/>
  <c r="E1220" i="1" s="1"/>
  <c r="U1221" i="1"/>
  <c r="J1221" i="1"/>
  <c r="T1221" i="1"/>
  <c r="Z89" i="1"/>
  <c r="AB90" i="1" s="1"/>
  <c r="AE89" i="1"/>
  <c r="F1220" i="1"/>
  <c r="H1219" i="1"/>
  <c r="N1219" i="1" s="1"/>
  <c r="I3053" i="1"/>
  <c r="A1221" i="1"/>
  <c r="G1220" i="1"/>
  <c r="V1219" i="1"/>
  <c r="K1220" i="1"/>
  <c r="L1220" i="1" s="1"/>
  <c r="M1220" i="1" s="1"/>
  <c r="O1221" i="1" l="1"/>
  <c r="Q1221" i="1" s="1"/>
  <c r="D1221" i="1"/>
  <c r="E1221" i="1" s="1"/>
  <c r="T1222" i="1"/>
  <c r="J1222" i="1"/>
  <c r="U1222" i="1"/>
  <c r="Z90" i="1"/>
  <c r="AB91" i="1" s="1"/>
  <c r="AE90" i="1"/>
  <c r="H1220" i="1"/>
  <c r="N1220" i="1" s="1"/>
  <c r="I3054" i="1"/>
  <c r="F1221" i="1"/>
  <c r="A1222" i="1"/>
  <c r="G1221" i="1"/>
  <c r="K1221" i="1"/>
  <c r="L1221" i="1" s="1"/>
  <c r="M1221" i="1" s="1"/>
  <c r="V1220" i="1"/>
  <c r="O1222" i="1" l="1"/>
  <c r="Q1222" i="1" s="1"/>
  <c r="D1222" i="1"/>
  <c r="E1222" i="1" s="1"/>
  <c r="U1223" i="1"/>
  <c r="J1223" i="1"/>
  <c r="T1223" i="1"/>
  <c r="Z91" i="1"/>
  <c r="AB92" i="1" s="1"/>
  <c r="AE91" i="1"/>
  <c r="H1221" i="1"/>
  <c r="N1221" i="1" s="1"/>
  <c r="I3055" i="1"/>
  <c r="F1222" i="1"/>
  <c r="A1223" i="1"/>
  <c r="V1221" i="1"/>
  <c r="G1222" i="1"/>
  <c r="K1222" i="1"/>
  <c r="L1222" i="1" s="1"/>
  <c r="M1222" i="1" s="1"/>
  <c r="O1223" i="1" l="1"/>
  <c r="Q1223" i="1" s="1"/>
  <c r="D1223" i="1"/>
  <c r="E1223" i="1" s="1"/>
  <c r="T1224" i="1"/>
  <c r="J1224" i="1"/>
  <c r="U1224" i="1"/>
  <c r="Z92" i="1"/>
  <c r="AB93" i="1" s="1"/>
  <c r="AE92" i="1"/>
  <c r="F1223" i="1"/>
  <c r="I3056" i="1"/>
  <c r="H1222" i="1"/>
  <c r="N1222" i="1" s="1"/>
  <c r="G1223" i="1"/>
  <c r="K1223" i="1"/>
  <c r="L1223" i="1" s="1"/>
  <c r="M1223" i="1" s="1"/>
  <c r="V1222" i="1"/>
  <c r="A1224" i="1"/>
  <c r="O1224" i="1" l="1"/>
  <c r="Q1224" i="1" s="1"/>
  <c r="D1224" i="1"/>
  <c r="E1224" i="1" s="1"/>
  <c r="U1225" i="1"/>
  <c r="J1225" i="1"/>
  <c r="T1225" i="1"/>
  <c r="Z93" i="1"/>
  <c r="AB94" i="1" s="1"/>
  <c r="AE93" i="1"/>
  <c r="F1224" i="1"/>
  <c r="H1223" i="1"/>
  <c r="N1223" i="1" s="1"/>
  <c r="I3057" i="1"/>
  <c r="A1225" i="1"/>
  <c r="K1224" i="1"/>
  <c r="L1224" i="1" s="1"/>
  <c r="M1224" i="1" s="1"/>
  <c r="V1223" i="1"/>
  <c r="G1224" i="1"/>
  <c r="O1225" i="1" l="1"/>
  <c r="Q1225" i="1" s="1"/>
  <c r="D1225" i="1"/>
  <c r="E1225" i="1" s="1"/>
  <c r="T1226" i="1"/>
  <c r="J1226" i="1"/>
  <c r="U1226" i="1"/>
  <c r="Z94" i="1"/>
  <c r="AB95" i="1" s="1"/>
  <c r="AE94" i="1"/>
  <c r="H1224" i="1"/>
  <c r="N1224" i="1" s="1"/>
  <c r="F1225" i="1"/>
  <c r="I3058" i="1"/>
  <c r="A1226" i="1"/>
  <c r="V1224" i="1"/>
  <c r="K1225" i="1"/>
  <c r="L1225" i="1" s="1"/>
  <c r="M1225" i="1" s="1"/>
  <c r="G1225" i="1"/>
  <c r="O1226" i="1" l="1"/>
  <c r="Q1226" i="1" s="1"/>
  <c r="D1226" i="1"/>
  <c r="E1226" i="1" s="1"/>
  <c r="U1227" i="1"/>
  <c r="J1227" i="1"/>
  <c r="T1227" i="1"/>
  <c r="Z95" i="1"/>
  <c r="AB96" i="1" s="1"/>
  <c r="AE95" i="1"/>
  <c r="H1225" i="1"/>
  <c r="N1225" i="1" s="1"/>
  <c r="F1226" i="1"/>
  <c r="I3059" i="1"/>
  <c r="A1227" i="1"/>
  <c r="V1225" i="1"/>
  <c r="G1226" i="1"/>
  <c r="K1226" i="1"/>
  <c r="L1226" i="1" s="1"/>
  <c r="M1226" i="1" s="1"/>
  <c r="O1227" i="1" l="1"/>
  <c r="Q1227" i="1" s="1"/>
  <c r="D1227" i="1"/>
  <c r="E1227" i="1" s="1"/>
  <c r="T1228" i="1"/>
  <c r="J1228" i="1"/>
  <c r="U1228" i="1"/>
  <c r="Z96" i="1"/>
  <c r="AB97" i="1" s="1"/>
  <c r="AE96" i="1"/>
  <c r="F1227" i="1"/>
  <c r="H1226" i="1"/>
  <c r="N1226" i="1" s="1"/>
  <c r="I3060" i="1"/>
  <c r="G1227" i="1"/>
  <c r="K1227" i="1"/>
  <c r="L1227" i="1" s="1"/>
  <c r="M1227" i="1" s="1"/>
  <c r="V1226" i="1"/>
  <c r="A1228" i="1"/>
  <c r="O1228" i="1" l="1"/>
  <c r="Q1228" i="1" s="1"/>
  <c r="D1228" i="1"/>
  <c r="E1228" i="1" s="1"/>
  <c r="U1229" i="1"/>
  <c r="J1229" i="1"/>
  <c r="T1229" i="1"/>
  <c r="Z97" i="1"/>
  <c r="AB98" i="1" s="1"/>
  <c r="AE97" i="1"/>
  <c r="H1227" i="1"/>
  <c r="N1227" i="1" s="1"/>
  <c r="F1228" i="1"/>
  <c r="I3061" i="1"/>
  <c r="G1228" i="1"/>
  <c r="V1227" i="1"/>
  <c r="K1228" i="1"/>
  <c r="L1228" i="1" s="1"/>
  <c r="M1228" i="1" s="1"/>
  <c r="A1229" i="1"/>
  <c r="O1229" i="1" l="1"/>
  <c r="Q1229" i="1" s="1"/>
  <c r="D1229" i="1"/>
  <c r="E1229" i="1" s="1"/>
  <c r="T1230" i="1"/>
  <c r="J1230" i="1"/>
  <c r="U1230" i="1"/>
  <c r="Z98" i="1"/>
  <c r="AB99" i="1" s="1"/>
  <c r="AE98" i="1"/>
  <c r="H1228" i="1"/>
  <c r="N1228" i="1" s="1"/>
  <c r="I3062" i="1"/>
  <c r="F1229" i="1"/>
  <c r="A1230" i="1"/>
  <c r="V1228" i="1"/>
  <c r="G1229" i="1"/>
  <c r="K1229" i="1"/>
  <c r="L1229" i="1" s="1"/>
  <c r="M1229" i="1" s="1"/>
  <c r="O1230" i="1" l="1"/>
  <c r="Q1230" i="1" s="1"/>
  <c r="D1230" i="1"/>
  <c r="E1230" i="1" s="1"/>
  <c r="U1231" i="1"/>
  <c r="J1231" i="1"/>
  <c r="T1231" i="1"/>
  <c r="Z99" i="1"/>
  <c r="AB100" i="1" s="1"/>
  <c r="AE99" i="1"/>
  <c r="I3063" i="1"/>
  <c r="H1229" i="1"/>
  <c r="N1229" i="1" s="1"/>
  <c r="F1230" i="1"/>
  <c r="G1230" i="1"/>
  <c r="V1229" i="1"/>
  <c r="K1230" i="1"/>
  <c r="L1230" i="1" s="1"/>
  <c r="M1230" i="1" s="1"/>
  <c r="A1231" i="1"/>
  <c r="O1231" i="1" l="1"/>
  <c r="T1232" i="1" s="1"/>
  <c r="D1231" i="1"/>
  <c r="E1231" i="1" s="1"/>
  <c r="J1232" i="1"/>
  <c r="U1232" i="1"/>
  <c r="Z100" i="1"/>
  <c r="AB101" i="1" s="1"/>
  <c r="AE100" i="1"/>
  <c r="H1230" i="1"/>
  <c r="N1230" i="1" s="1"/>
  <c r="I3064" i="1"/>
  <c r="F1231" i="1"/>
  <c r="G1231" i="1"/>
  <c r="K1231" i="1"/>
  <c r="L1231" i="1" s="1"/>
  <c r="M1231" i="1" s="1"/>
  <c r="V1230" i="1"/>
  <c r="A1232" i="1"/>
  <c r="O1232" i="1" l="1"/>
  <c r="Q1232" i="1" s="1"/>
  <c r="D1232" i="1"/>
  <c r="E1232" i="1" s="1"/>
  <c r="Q1231" i="1"/>
  <c r="U1233" i="1"/>
  <c r="J1233" i="1"/>
  <c r="T1233" i="1"/>
  <c r="Z101" i="1"/>
  <c r="AB102" i="1" s="1"/>
  <c r="AE101" i="1"/>
  <c r="F1232" i="1"/>
  <c r="I3065" i="1"/>
  <c r="H1231" i="1"/>
  <c r="N1231" i="1" s="1"/>
  <c r="A1233" i="1"/>
  <c r="K1232" i="1"/>
  <c r="L1232" i="1" s="1"/>
  <c r="M1232" i="1" s="1"/>
  <c r="G1232" i="1"/>
  <c r="O1233" i="1" l="1"/>
  <c r="Q1233" i="1" s="1"/>
  <c r="D1233" i="1"/>
  <c r="E1233" i="1" s="1"/>
  <c r="T1234" i="1"/>
  <c r="J1234" i="1"/>
  <c r="U1234" i="1"/>
  <c r="Z102" i="1"/>
  <c r="AB103" i="1" s="1"/>
  <c r="AE102" i="1"/>
  <c r="I3066" i="1"/>
  <c r="H1232" i="1"/>
  <c r="N1232" i="1" s="1"/>
  <c r="F1233" i="1"/>
  <c r="A1234" i="1"/>
  <c r="V1232" i="1"/>
  <c r="K1233" i="1"/>
  <c r="L1233" i="1" s="1"/>
  <c r="M1233" i="1" s="1"/>
  <c r="G1233" i="1"/>
  <c r="O1234" i="1" l="1"/>
  <c r="Q1234" i="1" s="1"/>
  <c r="D1234" i="1"/>
  <c r="E1234" i="1" s="1"/>
  <c r="U1235" i="1"/>
  <c r="J1235" i="1"/>
  <c r="T1235" i="1"/>
  <c r="Z103" i="1"/>
  <c r="AB104" i="1" s="1"/>
  <c r="AE103" i="1"/>
  <c r="I3067" i="1"/>
  <c r="H1233" i="1"/>
  <c r="N1233" i="1" s="1"/>
  <c r="F1234" i="1"/>
  <c r="A1235" i="1"/>
  <c r="G1234" i="1"/>
  <c r="V1233" i="1"/>
  <c r="K1234" i="1"/>
  <c r="L1234" i="1" s="1"/>
  <c r="M1234" i="1" s="1"/>
  <c r="O1235" i="1" l="1"/>
  <c r="Q1235" i="1" s="1"/>
  <c r="D1235" i="1"/>
  <c r="E1235" i="1" s="1"/>
  <c r="T1236" i="1"/>
  <c r="J1236" i="1"/>
  <c r="U1236" i="1"/>
  <c r="Z104" i="1"/>
  <c r="AB105" i="1" s="1"/>
  <c r="AE104" i="1"/>
  <c r="H1234" i="1"/>
  <c r="N1234" i="1" s="1"/>
  <c r="F1235" i="1"/>
  <c r="I3068" i="1"/>
  <c r="A1236" i="1"/>
  <c r="G1235" i="1"/>
  <c r="V1234" i="1"/>
  <c r="K1235" i="1"/>
  <c r="L1235" i="1" s="1"/>
  <c r="M1235" i="1" s="1"/>
  <c r="O1236" i="1" l="1"/>
  <c r="Q1236" i="1" s="1"/>
  <c r="D1236" i="1"/>
  <c r="E1236" i="1" s="1"/>
  <c r="U1237" i="1"/>
  <c r="J1237" i="1"/>
  <c r="T1237" i="1"/>
  <c r="Z105" i="1"/>
  <c r="AB106" i="1" s="1"/>
  <c r="AE105" i="1"/>
  <c r="F1236" i="1"/>
  <c r="H1235" i="1"/>
  <c r="N1235" i="1" s="1"/>
  <c r="I3069" i="1"/>
  <c r="G1236" i="1"/>
  <c r="K1236" i="1"/>
  <c r="L1236" i="1" s="1"/>
  <c r="M1236" i="1" s="1"/>
  <c r="V1235" i="1"/>
  <c r="A1237" i="1"/>
  <c r="O1237" i="1" l="1"/>
  <c r="Q1237" i="1" s="1"/>
  <c r="D1237" i="1"/>
  <c r="E1237" i="1" s="1"/>
  <c r="J1238" i="1"/>
  <c r="T1238" i="1"/>
  <c r="U1238" i="1"/>
  <c r="Z106" i="1"/>
  <c r="AB107" i="1" s="1"/>
  <c r="AE106" i="1"/>
  <c r="H1236" i="1"/>
  <c r="N1236" i="1" s="1"/>
  <c r="I3070" i="1"/>
  <c r="F1237" i="1"/>
  <c r="A1238" i="1"/>
  <c r="G1237" i="1"/>
  <c r="V1236" i="1"/>
  <c r="K1237" i="1"/>
  <c r="L1237" i="1" s="1"/>
  <c r="M1237" i="1" s="1"/>
  <c r="O1238" i="1" l="1"/>
  <c r="Q1238" i="1" s="1"/>
  <c r="D1238" i="1"/>
  <c r="E1238" i="1" s="1"/>
  <c r="U1239" i="1"/>
  <c r="T1239" i="1"/>
  <c r="J1239" i="1"/>
  <c r="Z107" i="1"/>
  <c r="AB108" i="1" s="1"/>
  <c r="AE107" i="1"/>
  <c r="I3071" i="1"/>
  <c r="F1238" i="1"/>
  <c r="H1237" i="1"/>
  <c r="N1237" i="1" s="1"/>
  <c r="A1239" i="1"/>
  <c r="K1238" i="1"/>
  <c r="L1238" i="1" s="1"/>
  <c r="M1238" i="1" s="1"/>
  <c r="G1238" i="1"/>
  <c r="V1237" i="1"/>
  <c r="O1239" i="1" l="1"/>
  <c r="Q1239" i="1" s="1"/>
  <c r="D1239" i="1"/>
  <c r="E1239" i="1" s="1"/>
  <c r="J1240" i="1"/>
  <c r="T1240" i="1"/>
  <c r="U1240" i="1"/>
  <c r="Z108" i="1"/>
  <c r="AB109" i="1" s="1"/>
  <c r="AE108" i="1"/>
  <c r="F1239" i="1"/>
  <c r="I3072" i="1"/>
  <c r="G1239" i="1"/>
  <c r="A1240" i="1"/>
  <c r="K1239" i="1"/>
  <c r="L1239" i="1" s="1"/>
  <c r="M1239" i="1" s="1"/>
  <c r="V1238" i="1"/>
  <c r="H1238" i="1"/>
  <c r="N1238" i="1" s="1"/>
  <c r="O1240" i="1" l="1"/>
  <c r="Q1240" i="1" s="1"/>
  <c r="D1240" i="1"/>
  <c r="E1240" i="1" s="1"/>
  <c r="U1241" i="1"/>
  <c r="T1241" i="1"/>
  <c r="J1241" i="1"/>
  <c r="Z109" i="1"/>
  <c r="AB110" i="1" s="1"/>
  <c r="AE109" i="1"/>
  <c r="I3073" i="1"/>
  <c r="F1240" i="1"/>
  <c r="H1239" i="1"/>
  <c r="N1239" i="1" s="1"/>
  <c r="G1240" i="1"/>
  <c r="V1239" i="1"/>
  <c r="K1240" i="1"/>
  <c r="L1240" i="1" s="1"/>
  <c r="M1240" i="1" s="1"/>
  <c r="A1241" i="1"/>
  <c r="O1241" i="1" l="1"/>
  <c r="Q1241" i="1" s="1"/>
  <c r="D1241" i="1"/>
  <c r="E1241" i="1" s="1"/>
  <c r="J1242" i="1"/>
  <c r="T1242" i="1"/>
  <c r="U1242" i="1"/>
  <c r="Z110" i="1"/>
  <c r="AB111" i="1" s="1"/>
  <c r="AE110" i="1"/>
  <c r="F1241" i="1"/>
  <c r="H1240" i="1"/>
  <c r="N1240" i="1" s="1"/>
  <c r="I3074" i="1"/>
  <c r="A1242" i="1"/>
  <c r="G1241" i="1"/>
  <c r="V1240" i="1"/>
  <c r="K1241" i="1"/>
  <c r="L1241" i="1" s="1"/>
  <c r="M1241" i="1" s="1"/>
  <c r="O1242" i="1" l="1"/>
  <c r="Q1242" i="1" s="1"/>
  <c r="D1242" i="1"/>
  <c r="E1242" i="1" s="1"/>
  <c r="U1243" i="1"/>
  <c r="T1243" i="1"/>
  <c r="J1243" i="1"/>
  <c r="Z111" i="1"/>
  <c r="AB112" i="1" s="1"/>
  <c r="AE111" i="1"/>
  <c r="I3075" i="1"/>
  <c r="F1242" i="1"/>
  <c r="H1241" i="1"/>
  <c r="N1241" i="1" s="1"/>
  <c r="V1241" i="1"/>
  <c r="G1242" i="1"/>
  <c r="K1242" i="1"/>
  <c r="L1242" i="1" s="1"/>
  <c r="M1242" i="1" s="1"/>
  <c r="A1243" i="1"/>
  <c r="O1243" i="1" l="1"/>
  <c r="Q1243" i="1" s="1"/>
  <c r="D1243" i="1"/>
  <c r="E1243" i="1" s="1"/>
  <c r="J1244" i="1"/>
  <c r="T1244" i="1"/>
  <c r="U1244" i="1"/>
  <c r="Z112" i="1"/>
  <c r="AB113" i="1" s="1"/>
  <c r="AE112" i="1"/>
  <c r="F1243" i="1"/>
  <c r="H1242" i="1"/>
  <c r="N1242" i="1" s="1"/>
  <c r="I3076" i="1"/>
  <c r="G1243" i="1"/>
  <c r="V1242" i="1"/>
  <c r="K1243" i="1"/>
  <c r="L1243" i="1" s="1"/>
  <c r="M1243" i="1" s="1"/>
  <c r="A1244" i="1"/>
  <c r="O1244" i="1" l="1"/>
  <c r="Q1244" i="1" s="1"/>
  <c r="D1244" i="1"/>
  <c r="E1244" i="1" s="1"/>
  <c r="T1245" i="1"/>
  <c r="U1245" i="1"/>
  <c r="J1245" i="1"/>
  <c r="Z113" i="1"/>
  <c r="AB114" i="1" s="1"/>
  <c r="AE113" i="1"/>
  <c r="I3077" i="1"/>
  <c r="H1243" i="1"/>
  <c r="N1243" i="1" s="1"/>
  <c r="F1244" i="1"/>
  <c r="K1244" i="1"/>
  <c r="L1244" i="1" s="1"/>
  <c r="M1244" i="1" s="1"/>
  <c r="G1244" i="1"/>
  <c r="V1243" i="1"/>
  <c r="A1245" i="1"/>
  <c r="O1245" i="1" l="1"/>
  <c r="Q1245" i="1" s="1"/>
  <c r="D1245" i="1"/>
  <c r="E1245" i="1" s="1"/>
  <c r="J1246" i="1"/>
  <c r="U1246" i="1"/>
  <c r="T1246" i="1"/>
  <c r="Z114" i="1"/>
  <c r="AB115" i="1" s="1"/>
  <c r="AE114" i="1"/>
  <c r="I3078" i="1"/>
  <c r="F1245" i="1"/>
  <c r="G1245" i="1"/>
  <c r="K1245" i="1"/>
  <c r="L1245" i="1" s="1"/>
  <c r="M1245" i="1" s="1"/>
  <c r="V1244" i="1"/>
  <c r="A1246" i="1"/>
  <c r="H1244" i="1"/>
  <c r="N1244" i="1" s="1"/>
  <c r="O1246" i="1" l="1"/>
  <c r="Q1246" i="1" s="1"/>
  <c r="D1246" i="1"/>
  <c r="E1246" i="1" s="1"/>
  <c r="T1247" i="1"/>
  <c r="U1247" i="1"/>
  <c r="J1247" i="1"/>
  <c r="Z115" i="1"/>
  <c r="AB116" i="1" s="1"/>
  <c r="AE115" i="1"/>
  <c r="H1245" i="1"/>
  <c r="N1245" i="1" s="1"/>
  <c r="F1246" i="1"/>
  <c r="I3079" i="1"/>
  <c r="G1246" i="1"/>
  <c r="K1246" i="1"/>
  <c r="L1246" i="1" s="1"/>
  <c r="M1246" i="1" s="1"/>
  <c r="V1245" i="1"/>
  <c r="A1247" i="1"/>
  <c r="O1247" i="1" l="1"/>
  <c r="Q1247" i="1" s="1"/>
  <c r="D1247" i="1"/>
  <c r="E1247" i="1" s="1"/>
  <c r="T1248" i="1"/>
  <c r="Z116" i="1"/>
  <c r="AB117" i="1" s="1"/>
  <c r="AE116" i="1"/>
  <c r="H1246" i="1"/>
  <c r="N1246" i="1" s="1"/>
  <c r="F1247" i="1"/>
  <c r="I3080" i="1"/>
  <c r="A1248" i="1"/>
  <c r="G1247" i="1"/>
  <c r="K1247" i="1"/>
  <c r="L1247" i="1" s="1"/>
  <c r="M1247" i="1" s="1"/>
  <c r="V1246" i="1"/>
  <c r="U1248" i="1" l="1"/>
  <c r="O1248" i="1"/>
  <c r="Q1248" i="1" s="1"/>
  <c r="D1248" i="1"/>
  <c r="E1248" i="1" s="1"/>
  <c r="J1248" i="1"/>
  <c r="T1249" i="1"/>
  <c r="U1249" i="1"/>
  <c r="J1249" i="1"/>
  <c r="Z117" i="1"/>
  <c r="AB118" i="1" s="1"/>
  <c r="AE117" i="1"/>
  <c r="I3081" i="1"/>
  <c r="H1247" i="1"/>
  <c r="N1247" i="1" s="1"/>
  <c r="F1248" i="1"/>
  <c r="G1248" i="1"/>
  <c r="K1248" i="1"/>
  <c r="L1248" i="1" s="1"/>
  <c r="M1248" i="1" s="1"/>
  <c r="V1247" i="1"/>
  <c r="A1249" i="1"/>
  <c r="O1249" i="1" l="1"/>
  <c r="Q1249" i="1" s="1"/>
  <c r="D1249" i="1"/>
  <c r="E1249" i="1" s="1"/>
  <c r="J1250" i="1"/>
  <c r="U1250" i="1"/>
  <c r="T1250" i="1"/>
  <c r="Z118" i="1"/>
  <c r="AB119" i="1" s="1"/>
  <c r="AE118" i="1"/>
  <c r="F1249" i="1"/>
  <c r="H1248" i="1"/>
  <c r="N1248" i="1" s="1"/>
  <c r="I3082" i="1"/>
  <c r="G1249" i="1"/>
  <c r="K1249" i="1"/>
  <c r="L1249" i="1" s="1"/>
  <c r="M1249" i="1" s="1"/>
  <c r="V1248" i="1"/>
  <c r="A1250" i="1"/>
  <c r="O1250" i="1" l="1"/>
  <c r="Q1250" i="1" s="1"/>
  <c r="D1250" i="1"/>
  <c r="E1250" i="1" s="1"/>
  <c r="T1251" i="1"/>
  <c r="U1251" i="1"/>
  <c r="J1251" i="1"/>
  <c r="Z119" i="1"/>
  <c r="AB120" i="1" s="1"/>
  <c r="AE119" i="1"/>
  <c r="H1249" i="1"/>
  <c r="N1249" i="1" s="1"/>
  <c r="I3083" i="1"/>
  <c r="F1250" i="1"/>
  <c r="G1250" i="1"/>
  <c r="V1249" i="1"/>
  <c r="K1250" i="1"/>
  <c r="L1250" i="1" s="1"/>
  <c r="M1250" i="1" s="1"/>
  <c r="A1251" i="1"/>
  <c r="O1251" i="1" l="1"/>
  <c r="Q1251" i="1" s="1"/>
  <c r="D1251" i="1"/>
  <c r="E1251" i="1" s="1"/>
  <c r="J1252" i="1"/>
  <c r="U1252" i="1"/>
  <c r="T1252" i="1"/>
  <c r="Z120" i="1"/>
  <c r="AB121" i="1" s="1"/>
  <c r="AE120" i="1"/>
  <c r="I3084" i="1"/>
  <c r="F1251" i="1"/>
  <c r="H1250" i="1"/>
  <c r="N1250" i="1" s="1"/>
  <c r="A1252" i="1"/>
  <c r="K1251" i="1"/>
  <c r="L1251" i="1" s="1"/>
  <c r="M1251" i="1" s="1"/>
  <c r="G1251" i="1"/>
  <c r="V1250" i="1"/>
  <c r="O1252" i="1" l="1"/>
  <c r="Q1252" i="1" s="1"/>
  <c r="D1252" i="1"/>
  <c r="E1252" i="1" s="1"/>
  <c r="T1253" i="1"/>
  <c r="U1253" i="1"/>
  <c r="J1253" i="1"/>
  <c r="Z121" i="1"/>
  <c r="AB122" i="1" s="1"/>
  <c r="AE121" i="1"/>
  <c r="F1252" i="1"/>
  <c r="H1251" i="1"/>
  <c r="N1251" i="1" s="1"/>
  <c r="I3085" i="1"/>
  <c r="K1252" i="1"/>
  <c r="L1252" i="1" s="1"/>
  <c r="M1252" i="1" s="1"/>
  <c r="G1252" i="1"/>
  <c r="V1251" i="1"/>
  <c r="A1253" i="1"/>
  <c r="O1253" i="1" l="1"/>
  <c r="Q1253" i="1" s="1"/>
  <c r="D1253" i="1"/>
  <c r="E1253" i="1" s="1"/>
  <c r="J1254" i="1"/>
  <c r="U1254" i="1"/>
  <c r="T1254" i="1"/>
  <c r="Z122" i="1"/>
  <c r="AC123" i="1" s="1"/>
  <c r="AE122" i="1"/>
  <c r="H1252" i="1"/>
  <c r="N1252" i="1" s="1"/>
  <c r="F1253" i="1"/>
  <c r="I3086" i="1"/>
  <c r="A1254" i="1"/>
  <c r="K1253" i="1"/>
  <c r="L1253" i="1" s="1"/>
  <c r="M1253" i="1" s="1"/>
  <c r="G1253" i="1"/>
  <c r="V1252" i="1"/>
  <c r="O1254" i="1" l="1"/>
  <c r="Q1254" i="1" s="1"/>
  <c r="D1254" i="1"/>
  <c r="E1254" i="1" s="1"/>
  <c r="T1255" i="1"/>
  <c r="U1255" i="1"/>
  <c r="J1255" i="1"/>
  <c r="AB123" i="1"/>
  <c r="H1253" i="1"/>
  <c r="N1253" i="1" s="1"/>
  <c r="I3087" i="1"/>
  <c r="F1254" i="1"/>
  <c r="A1255" i="1"/>
  <c r="V1253" i="1"/>
  <c r="K1254" i="1"/>
  <c r="L1254" i="1" s="1"/>
  <c r="M1254" i="1" s="1"/>
  <c r="G1254" i="1"/>
  <c r="O1255" i="1" l="1"/>
  <c r="Q1255" i="1" s="1"/>
  <c r="D1255" i="1"/>
  <c r="E1255" i="1" s="1"/>
  <c r="J1256" i="1"/>
  <c r="U1256" i="1"/>
  <c r="T1256" i="1"/>
  <c r="AE123" i="1"/>
  <c r="Z123" i="1"/>
  <c r="F1255" i="1"/>
  <c r="H1254" i="1"/>
  <c r="N1254" i="1" s="1"/>
  <c r="I3088" i="1"/>
  <c r="G1255" i="1"/>
  <c r="V1254" i="1"/>
  <c r="K1255" i="1"/>
  <c r="L1255" i="1" s="1"/>
  <c r="M1255" i="1" s="1"/>
  <c r="A1256" i="1"/>
  <c r="O1256" i="1" l="1"/>
  <c r="Q1256" i="1" s="1"/>
  <c r="D1256" i="1"/>
  <c r="E1256" i="1" s="1"/>
  <c r="T1257" i="1"/>
  <c r="U1257" i="1"/>
  <c r="J1257" i="1"/>
  <c r="H1255" i="1"/>
  <c r="N1255" i="1" s="1"/>
  <c r="I3089" i="1"/>
  <c r="F1256" i="1"/>
  <c r="A1257" i="1"/>
  <c r="G1256" i="1"/>
  <c r="K1256" i="1"/>
  <c r="L1256" i="1" s="1"/>
  <c r="M1256" i="1" s="1"/>
  <c r="V1255" i="1"/>
  <c r="O1257" i="1" l="1"/>
  <c r="Q1257" i="1" s="1"/>
  <c r="D1257" i="1"/>
  <c r="E1257" i="1" s="1"/>
  <c r="J1258" i="1"/>
  <c r="U1258" i="1"/>
  <c r="T1258" i="1"/>
  <c r="I3090" i="1"/>
  <c r="H1256" i="1"/>
  <c r="N1256" i="1" s="1"/>
  <c r="F1257" i="1"/>
  <c r="A1258" i="1"/>
  <c r="G1257" i="1"/>
  <c r="K1257" i="1"/>
  <c r="L1257" i="1" s="1"/>
  <c r="M1257" i="1" s="1"/>
  <c r="V1256" i="1"/>
  <c r="O1258" i="1" l="1"/>
  <c r="Q1258" i="1" s="1"/>
  <c r="D1258" i="1"/>
  <c r="E1258" i="1" s="1"/>
  <c r="T1259" i="1"/>
  <c r="U1259" i="1"/>
  <c r="J1259" i="1"/>
  <c r="H1257" i="1"/>
  <c r="N1257" i="1" s="1"/>
  <c r="F1258" i="1"/>
  <c r="I3091" i="1"/>
  <c r="A1259" i="1"/>
  <c r="G1258" i="1"/>
  <c r="K1258" i="1"/>
  <c r="L1258" i="1" s="1"/>
  <c r="M1258" i="1" s="1"/>
  <c r="V1257" i="1"/>
  <c r="O1259" i="1" l="1"/>
  <c r="Q1259" i="1" s="1"/>
  <c r="D1259" i="1"/>
  <c r="E1259" i="1" s="1"/>
  <c r="J1260" i="1"/>
  <c r="U1260" i="1"/>
  <c r="T1260" i="1"/>
  <c r="H1258" i="1"/>
  <c r="N1258" i="1" s="1"/>
  <c r="F1259" i="1"/>
  <c r="I3092" i="1"/>
  <c r="A1260" i="1"/>
  <c r="K1259" i="1"/>
  <c r="L1259" i="1" s="1"/>
  <c r="M1259" i="1" s="1"/>
  <c r="G1259" i="1"/>
  <c r="V1258" i="1"/>
  <c r="O1260" i="1" l="1"/>
  <c r="Q1260" i="1" s="1"/>
  <c r="D1260" i="1"/>
  <c r="E1260" i="1" s="1"/>
  <c r="T1261" i="1"/>
  <c r="U1261" i="1"/>
  <c r="J1261" i="1"/>
  <c r="F1260" i="1"/>
  <c r="H1259" i="1"/>
  <c r="N1259" i="1" s="1"/>
  <c r="I3093" i="1"/>
  <c r="A1261" i="1"/>
  <c r="V1259" i="1"/>
  <c r="G1260" i="1"/>
  <c r="K1260" i="1"/>
  <c r="L1260" i="1" s="1"/>
  <c r="M1260" i="1" s="1"/>
  <c r="O1261" i="1" l="1"/>
  <c r="D1261" i="1"/>
  <c r="T1262" i="1"/>
  <c r="J1262" i="1"/>
  <c r="U1262" i="1"/>
  <c r="Q1261" i="1"/>
  <c r="F1261" i="1"/>
  <c r="I3094" i="1"/>
  <c r="H1260" i="1"/>
  <c r="N1260" i="1" s="1"/>
  <c r="A1262" i="1"/>
  <c r="V1260" i="1"/>
  <c r="K1261" i="1"/>
  <c r="L1261" i="1" s="1"/>
  <c r="M1261" i="1" s="1"/>
  <c r="G1261" i="1"/>
  <c r="O1262" i="1" l="1"/>
  <c r="Q1262" i="1" s="1"/>
  <c r="D1262" i="1"/>
  <c r="E1262" i="1" s="1"/>
  <c r="U1263" i="1"/>
  <c r="J1263" i="1"/>
  <c r="T1263" i="1"/>
  <c r="H1261" i="1"/>
  <c r="N1261" i="1" s="1"/>
  <c r="I3095" i="1"/>
  <c r="E1261" i="1"/>
  <c r="A1263" i="1"/>
  <c r="K1262" i="1"/>
  <c r="L1262" i="1" s="1"/>
  <c r="M1262" i="1" s="1"/>
  <c r="G1262" i="1"/>
  <c r="O1263" i="1" l="1"/>
  <c r="Q1263" i="1" s="1"/>
  <c r="D1263" i="1"/>
  <c r="E1263" i="1" s="1"/>
  <c r="F1263" i="1"/>
  <c r="T1264" i="1"/>
  <c r="J1264" i="1"/>
  <c r="U1264" i="1"/>
  <c r="I3096" i="1"/>
  <c r="F1262" i="1"/>
  <c r="H1262" i="1" s="1"/>
  <c r="N1262" i="1" s="1"/>
  <c r="A1264" i="1"/>
  <c r="G1263" i="1"/>
  <c r="V1262" i="1"/>
  <c r="K1263" i="1"/>
  <c r="L1263" i="1" s="1"/>
  <c r="M1263" i="1" s="1"/>
  <c r="O1264" i="1" l="1"/>
  <c r="Q1264" i="1" s="1"/>
  <c r="D1264" i="1"/>
  <c r="E1264" i="1" s="1"/>
  <c r="H1263" i="1"/>
  <c r="N1263" i="1" s="1"/>
  <c r="U1265" i="1"/>
  <c r="J1265" i="1"/>
  <c r="T1265" i="1"/>
  <c r="F1264" i="1"/>
  <c r="I3097" i="1"/>
  <c r="A1265" i="1"/>
  <c r="V1263" i="1"/>
  <c r="K1264" i="1"/>
  <c r="L1264" i="1" s="1"/>
  <c r="M1264" i="1" s="1"/>
  <c r="G1264" i="1"/>
  <c r="O1265" i="1" l="1"/>
  <c r="Q1265" i="1" s="1"/>
  <c r="D1265" i="1"/>
  <c r="E1265" i="1" s="1"/>
  <c r="J1266" i="1"/>
  <c r="T1266" i="1"/>
  <c r="U1266" i="1"/>
  <c r="H1264" i="1"/>
  <c r="N1264" i="1" s="1"/>
  <c r="I3098" i="1"/>
  <c r="F1265" i="1"/>
  <c r="G1265" i="1"/>
  <c r="K1265" i="1"/>
  <c r="L1265" i="1" s="1"/>
  <c r="M1265" i="1" s="1"/>
  <c r="V1264" i="1"/>
  <c r="A1266" i="1"/>
  <c r="O1266" i="1" l="1"/>
  <c r="Q1266" i="1" s="1"/>
  <c r="D1266" i="1"/>
  <c r="E1266" i="1" s="1"/>
  <c r="U1267" i="1"/>
  <c r="T1267" i="1"/>
  <c r="J1267" i="1"/>
  <c r="H1265" i="1"/>
  <c r="N1265" i="1" s="1"/>
  <c r="F1266" i="1"/>
  <c r="I3099" i="1"/>
  <c r="G1266" i="1"/>
  <c r="V1265" i="1"/>
  <c r="K1266" i="1"/>
  <c r="L1266" i="1" s="1"/>
  <c r="M1266" i="1" s="1"/>
  <c r="A1267" i="1"/>
  <c r="O1267" i="1" l="1"/>
  <c r="Q1267" i="1" s="1"/>
  <c r="D1267" i="1"/>
  <c r="E1267" i="1" s="1"/>
  <c r="J1268" i="1"/>
  <c r="T1268" i="1"/>
  <c r="U1268" i="1"/>
  <c r="H1266" i="1"/>
  <c r="N1266" i="1" s="1"/>
  <c r="F1267" i="1"/>
  <c r="I3100" i="1"/>
  <c r="A1268" i="1"/>
  <c r="G1267" i="1"/>
  <c r="V1266" i="1"/>
  <c r="K1267" i="1"/>
  <c r="L1267" i="1" s="1"/>
  <c r="M1267" i="1" s="1"/>
  <c r="O1268" i="1" l="1"/>
  <c r="Q1268" i="1" s="1"/>
  <c r="D1268" i="1"/>
  <c r="E1268" i="1" s="1"/>
  <c r="U1269" i="1"/>
  <c r="T1269" i="1"/>
  <c r="J1269" i="1"/>
  <c r="F1268" i="1"/>
  <c r="H1267" i="1"/>
  <c r="N1267" i="1" s="1"/>
  <c r="I3101" i="1"/>
  <c r="V1267" i="1"/>
  <c r="K1268" i="1"/>
  <c r="L1268" i="1" s="1"/>
  <c r="M1268" i="1" s="1"/>
  <c r="G1268" i="1"/>
  <c r="A1269" i="1"/>
  <c r="O1269" i="1" l="1"/>
  <c r="Q1269" i="1" s="1"/>
  <c r="D1269" i="1"/>
  <c r="E1269" i="1" s="1"/>
  <c r="J1270" i="1"/>
  <c r="T1270" i="1"/>
  <c r="U1270" i="1"/>
  <c r="F1269" i="1"/>
  <c r="I3102" i="1"/>
  <c r="H1268" i="1"/>
  <c r="N1268" i="1" s="1"/>
  <c r="G1269" i="1"/>
  <c r="V1268" i="1"/>
  <c r="K1269" i="1"/>
  <c r="L1269" i="1" s="1"/>
  <c r="M1269" i="1" s="1"/>
  <c r="A1270" i="1"/>
  <c r="O1270" i="1" l="1"/>
  <c r="Q1270" i="1" s="1"/>
  <c r="D1270" i="1"/>
  <c r="E1270" i="1" s="1"/>
  <c r="U1271" i="1"/>
  <c r="T1271" i="1"/>
  <c r="J1271" i="1"/>
  <c r="F1270" i="1"/>
  <c r="I3103" i="1"/>
  <c r="H1269" i="1"/>
  <c r="N1269" i="1" s="1"/>
  <c r="K1270" i="1"/>
  <c r="L1270" i="1" s="1"/>
  <c r="M1270" i="1" s="1"/>
  <c r="G1270" i="1"/>
  <c r="V1269" i="1"/>
  <c r="A1271" i="1"/>
  <c r="O1271" i="1" l="1"/>
  <c r="Q1271" i="1" s="1"/>
  <c r="D1271" i="1"/>
  <c r="E1271" i="1" s="1"/>
  <c r="J1272" i="1"/>
  <c r="T1272" i="1"/>
  <c r="U1272" i="1"/>
  <c r="H1270" i="1"/>
  <c r="N1270" i="1" s="1"/>
  <c r="F1271" i="1"/>
  <c r="I3104" i="1"/>
  <c r="G1271" i="1"/>
  <c r="K1271" i="1"/>
  <c r="L1271" i="1" s="1"/>
  <c r="M1271" i="1" s="1"/>
  <c r="V1270" i="1"/>
  <c r="A1272" i="1"/>
  <c r="O1272" i="1" l="1"/>
  <c r="Q1272" i="1" s="1"/>
  <c r="D1272" i="1"/>
  <c r="E1272" i="1" s="1"/>
  <c r="T1273" i="1"/>
  <c r="U1273" i="1"/>
  <c r="J1273" i="1"/>
  <c r="I3105" i="1"/>
  <c r="F1272" i="1"/>
  <c r="H1271" i="1"/>
  <c r="N1271" i="1" s="1"/>
  <c r="A1273" i="1"/>
  <c r="G1272" i="1"/>
  <c r="K1272" i="1"/>
  <c r="L1272" i="1" s="1"/>
  <c r="M1272" i="1" s="1"/>
  <c r="V1271" i="1"/>
  <c r="O1273" i="1" l="1"/>
  <c r="Q1273" i="1" s="1"/>
  <c r="D1273" i="1"/>
  <c r="E1273" i="1" s="1"/>
  <c r="U1274" i="1"/>
  <c r="J1274" i="1"/>
  <c r="T1274" i="1"/>
  <c r="H1272" i="1"/>
  <c r="N1272" i="1" s="1"/>
  <c r="F1273" i="1"/>
  <c r="I3106" i="1"/>
  <c r="K1273" i="1"/>
  <c r="L1273" i="1" s="1"/>
  <c r="M1273" i="1" s="1"/>
  <c r="G1273" i="1"/>
  <c r="V1272" i="1"/>
  <c r="A1274" i="1"/>
  <c r="O1274" i="1" l="1"/>
  <c r="Q1274" i="1" s="1"/>
  <c r="D1274" i="1"/>
  <c r="E1274" i="1" s="1"/>
  <c r="T1275" i="1"/>
  <c r="J1275" i="1"/>
  <c r="U1275" i="1"/>
  <c r="I3107" i="1"/>
  <c r="H1273" i="1"/>
  <c r="N1273" i="1" s="1"/>
  <c r="F1274" i="1"/>
  <c r="A1275" i="1"/>
  <c r="K1274" i="1"/>
  <c r="L1274" i="1" s="1"/>
  <c r="M1274" i="1" s="1"/>
  <c r="V1273" i="1"/>
  <c r="G1274" i="1"/>
  <c r="O1275" i="1" l="1"/>
  <c r="Q1275" i="1" s="1"/>
  <c r="D1275" i="1"/>
  <c r="E1275" i="1" s="1"/>
  <c r="U1276" i="1"/>
  <c r="J1276" i="1"/>
  <c r="T1276" i="1"/>
  <c r="H1274" i="1"/>
  <c r="N1274" i="1" s="1"/>
  <c r="F1275" i="1"/>
  <c r="I3108" i="1"/>
  <c r="G1275" i="1"/>
  <c r="K1275" i="1"/>
  <c r="L1275" i="1" s="1"/>
  <c r="M1275" i="1" s="1"/>
  <c r="V1274" i="1"/>
  <c r="A1276" i="1"/>
  <c r="O1276" i="1" l="1"/>
  <c r="Q1276" i="1" s="1"/>
  <c r="D1276" i="1"/>
  <c r="E1276" i="1" s="1"/>
  <c r="T1277" i="1"/>
  <c r="J1277" i="1"/>
  <c r="U1277" i="1"/>
  <c r="I3109" i="1"/>
  <c r="F1276" i="1"/>
  <c r="H1275" i="1"/>
  <c r="N1275" i="1" s="1"/>
  <c r="A1277" i="1"/>
  <c r="K1276" i="1"/>
  <c r="L1276" i="1" s="1"/>
  <c r="M1276" i="1" s="1"/>
  <c r="V1275" i="1"/>
  <c r="G1276" i="1"/>
  <c r="O1277" i="1" l="1"/>
  <c r="Q1277" i="1" s="1"/>
  <c r="D1277" i="1"/>
  <c r="E1277" i="1" s="1"/>
  <c r="U1278" i="1"/>
  <c r="J1278" i="1"/>
  <c r="T1278" i="1"/>
  <c r="F1277" i="1"/>
  <c r="I3110" i="1"/>
  <c r="G1277" i="1"/>
  <c r="A1278" i="1"/>
  <c r="K1277" i="1"/>
  <c r="L1277" i="1" s="1"/>
  <c r="M1277" i="1" s="1"/>
  <c r="V1276" i="1"/>
  <c r="H1276" i="1"/>
  <c r="N1276" i="1" s="1"/>
  <c r="O1278" i="1" l="1"/>
  <c r="Q1278" i="1" s="1"/>
  <c r="D1278" i="1"/>
  <c r="E1278" i="1" s="1"/>
  <c r="T1279" i="1"/>
  <c r="J1279" i="1"/>
  <c r="U1279" i="1"/>
  <c r="H1277" i="1"/>
  <c r="N1277" i="1" s="1"/>
  <c r="F1278" i="1"/>
  <c r="I3111" i="1"/>
  <c r="A1279" i="1"/>
  <c r="V1277" i="1"/>
  <c r="G1278" i="1"/>
  <c r="K1278" i="1"/>
  <c r="L1278" i="1" s="1"/>
  <c r="M1278" i="1" s="1"/>
  <c r="O1279" i="1" l="1"/>
  <c r="Q1279" i="1" s="1"/>
  <c r="D1279" i="1"/>
  <c r="E1279" i="1" s="1"/>
  <c r="U1280" i="1"/>
  <c r="J1280" i="1"/>
  <c r="T1280" i="1"/>
  <c r="F1279" i="1"/>
  <c r="I3112" i="1"/>
  <c r="G1279" i="1"/>
  <c r="A1280" i="1"/>
  <c r="V1278" i="1"/>
  <c r="K1279" i="1"/>
  <c r="L1279" i="1" s="1"/>
  <c r="M1279" i="1" s="1"/>
  <c r="H1278" i="1"/>
  <c r="N1278" i="1" s="1"/>
  <c r="O1280" i="1" l="1"/>
  <c r="Q1280" i="1" s="1"/>
  <c r="D1280" i="1"/>
  <c r="E1280" i="1" s="1"/>
  <c r="T1281" i="1"/>
  <c r="J1281" i="1"/>
  <c r="U1281" i="1"/>
  <c r="H1279" i="1"/>
  <c r="N1279" i="1" s="1"/>
  <c r="F1280" i="1"/>
  <c r="I3113" i="1"/>
  <c r="A1281" i="1"/>
  <c r="G1280" i="1"/>
  <c r="V1279" i="1"/>
  <c r="K1280" i="1"/>
  <c r="L1280" i="1" s="1"/>
  <c r="M1280" i="1" s="1"/>
  <c r="O1281" i="1" l="1"/>
  <c r="Q1281" i="1" s="1"/>
  <c r="D1281" i="1"/>
  <c r="E1281" i="1" s="1"/>
  <c r="J1282" i="1"/>
  <c r="U1282" i="1"/>
  <c r="T1282" i="1"/>
  <c r="I3114" i="1"/>
  <c r="F1281" i="1"/>
  <c r="A1282" i="1"/>
  <c r="V1280" i="1"/>
  <c r="K1281" i="1"/>
  <c r="L1281" i="1" s="1"/>
  <c r="M1281" i="1" s="1"/>
  <c r="G1281" i="1"/>
  <c r="H1280" i="1"/>
  <c r="N1280" i="1" s="1"/>
  <c r="O1282" i="1" l="1"/>
  <c r="Q1282" i="1" s="1"/>
  <c r="D1282" i="1"/>
  <c r="E1282" i="1" s="1"/>
  <c r="T1283" i="1"/>
  <c r="U1283" i="1"/>
  <c r="J1283" i="1"/>
  <c r="I3115" i="1"/>
  <c r="F1282" i="1"/>
  <c r="H1281" i="1"/>
  <c r="N1281" i="1" s="1"/>
  <c r="A1283" i="1"/>
  <c r="V1281" i="1"/>
  <c r="G1282" i="1"/>
  <c r="K1282" i="1"/>
  <c r="L1282" i="1" s="1"/>
  <c r="M1282" i="1" s="1"/>
  <c r="O1283" i="1" l="1"/>
  <c r="Q1283" i="1" s="1"/>
  <c r="D1283" i="1"/>
  <c r="E1283" i="1" s="1"/>
  <c r="J1284" i="1"/>
  <c r="U1284" i="1"/>
  <c r="T1284" i="1"/>
  <c r="F1283" i="1"/>
  <c r="H1282" i="1"/>
  <c r="N1282" i="1" s="1"/>
  <c r="I3116" i="1"/>
  <c r="A1284" i="1"/>
  <c r="V1282" i="1"/>
  <c r="G1283" i="1"/>
  <c r="K1283" i="1"/>
  <c r="L1283" i="1" s="1"/>
  <c r="M1283" i="1" s="1"/>
  <c r="O1284" i="1" l="1"/>
  <c r="Q1284" i="1" s="1"/>
  <c r="D1284" i="1"/>
  <c r="E1284" i="1" s="1"/>
  <c r="U1285" i="1"/>
  <c r="T1285" i="1"/>
  <c r="J1285" i="1"/>
  <c r="F1284" i="1"/>
  <c r="H1283" i="1"/>
  <c r="N1283" i="1" s="1"/>
  <c r="I3117" i="1"/>
  <c r="A1285" i="1"/>
  <c r="K1284" i="1"/>
  <c r="L1284" i="1" s="1"/>
  <c r="M1284" i="1" s="1"/>
  <c r="G1284" i="1"/>
  <c r="V1283" i="1"/>
  <c r="O1285" i="1" l="1"/>
  <c r="Q1285" i="1" s="1"/>
  <c r="D1285" i="1"/>
  <c r="E1285" i="1" s="1"/>
  <c r="J1286" i="1"/>
  <c r="T1286" i="1"/>
  <c r="U1286" i="1"/>
  <c r="I3118" i="1"/>
  <c r="F1285" i="1"/>
  <c r="H1284" i="1"/>
  <c r="N1284" i="1" s="1"/>
  <c r="A1286" i="1"/>
  <c r="V1284" i="1"/>
  <c r="G1285" i="1"/>
  <c r="K1285" i="1"/>
  <c r="L1285" i="1" s="1"/>
  <c r="M1285" i="1" s="1"/>
  <c r="O1286" i="1" l="1"/>
  <c r="Q1286" i="1" s="1"/>
  <c r="D1286" i="1"/>
  <c r="E1286" i="1" s="1"/>
  <c r="U1287" i="1"/>
  <c r="T1287" i="1"/>
  <c r="J1287" i="1"/>
  <c r="H1285" i="1"/>
  <c r="N1285" i="1" s="1"/>
  <c r="F1286" i="1"/>
  <c r="I3119" i="1"/>
  <c r="G1286" i="1"/>
  <c r="A1287" i="1"/>
  <c r="K1286" i="1"/>
  <c r="L1286" i="1" s="1"/>
  <c r="M1286" i="1" s="1"/>
  <c r="V1285" i="1"/>
  <c r="O1287" i="1" l="1"/>
  <c r="Q1287" i="1" s="1"/>
  <c r="D1287" i="1"/>
  <c r="E1287" i="1" s="1"/>
  <c r="J1288" i="1"/>
  <c r="T1288" i="1"/>
  <c r="U1288" i="1"/>
  <c r="I3120" i="1"/>
  <c r="H1286" i="1"/>
  <c r="N1286" i="1" s="1"/>
  <c r="F1287" i="1"/>
  <c r="A1288" i="1"/>
  <c r="G1287" i="1"/>
  <c r="K1287" i="1"/>
  <c r="L1287" i="1" s="1"/>
  <c r="M1287" i="1" s="1"/>
  <c r="V1286" i="1"/>
  <c r="O1288" i="1" l="1"/>
  <c r="Q1288" i="1" s="1"/>
  <c r="D1288" i="1"/>
  <c r="E1288" i="1" s="1"/>
  <c r="U1289" i="1"/>
  <c r="T1289" i="1"/>
  <c r="J1289" i="1"/>
  <c r="H1287" i="1"/>
  <c r="N1287" i="1" s="1"/>
  <c r="F1288" i="1"/>
  <c r="I3121" i="1"/>
  <c r="V1287" i="1"/>
  <c r="G1288" i="1"/>
  <c r="K1288" i="1"/>
  <c r="L1288" i="1" s="1"/>
  <c r="M1288" i="1" s="1"/>
  <c r="A1289" i="1"/>
  <c r="O1289" i="1" l="1"/>
  <c r="Q1289" i="1" s="1"/>
  <c r="D1289" i="1"/>
  <c r="E1289" i="1" s="1"/>
  <c r="J1290" i="1"/>
  <c r="T1290" i="1"/>
  <c r="U1290" i="1"/>
  <c r="F1289" i="1"/>
  <c r="I3122" i="1"/>
  <c r="H1288" i="1"/>
  <c r="N1288" i="1" s="1"/>
  <c r="K1289" i="1"/>
  <c r="L1289" i="1" s="1"/>
  <c r="M1289" i="1" s="1"/>
  <c r="G1289" i="1"/>
  <c r="V1288" i="1"/>
  <c r="A1290" i="1"/>
  <c r="O1290" i="1" l="1"/>
  <c r="Q1290" i="1" s="1"/>
  <c r="D1290" i="1"/>
  <c r="E1290" i="1" s="1"/>
  <c r="U1291" i="1"/>
  <c r="T1291" i="1"/>
  <c r="J1291" i="1"/>
  <c r="F1290" i="1"/>
  <c r="H1289" i="1"/>
  <c r="N1289" i="1" s="1"/>
  <c r="I3123" i="1"/>
  <c r="A1291" i="1"/>
  <c r="V1289" i="1"/>
  <c r="G1290" i="1"/>
  <c r="K1290" i="1"/>
  <c r="L1290" i="1" s="1"/>
  <c r="M1290" i="1" s="1"/>
  <c r="O1291" i="1" l="1"/>
  <c r="D1291" i="1"/>
  <c r="T1292" i="1"/>
  <c r="U1292" i="1"/>
  <c r="J1292" i="1"/>
  <c r="Q1291" i="1"/>
  <c r="I3124" i="1"/>
  <c r="F1291" i="1"/>
  <c r="H1290" i="1"/>
  <c r="N1290" i="1" s="1"/>
  <c r="V1290" i="1"/>
  <c r="K1291" i="1"/>
  <c r="L1291" i="1" s="1"/>
  <c r="M1291" i="1" s="1"/>
  <c r="G1291" i="1"/>
  <c r="A1292" i="1"/>
  <c r="O1292" i="1" l="1"/>
  <c r="Q1292" i="1" s="1"/>
  <c r="D1292" i="1"/>
  <c r="E1292" i="1" s="1"/>
  <c r="J1293" i="1"/>
  <c r="U1293" i="1"/>
  <c r="T1293" i="1"/>
  <c r="H1291" i="1"/>
  <c r="N1291" i="1" s="1"/>
  <c r="I3125" i="1"/>
  <c r="E1291" i="1"/>
  <c r="K1292" i="1"/>
  <c r="L1292" i="1" s="1"/>
  <c r="M1292" i="1" s="1"/>
  <c r="G1292" i="1"/>
  <c r="A1293" i="1"/>
  <c r="O1293" i="1" l="1"/>
  <c r="Q1293" i="1" s="1"/>
  <c r="D1293" i="1"/>
  <c r="E1293" i="1" s="1"/>
  <c r="F1293" i="1"/>
  <c r="T1294" i="1"/>
  <c r="U1294" i="1"/>
  <c r="J1294" i="1"/>
  <c r="F1292" i="1"/>
  <c r="H1292" i="1" s="1"/>
  <c r="N1292" i="1" s="1"/>
  <c r="I3126" i="1"/>
  <c r="A1294" i="1"/>
  <c r="K1293" i="1"/>
  <c r="L1293" i="1" s="1"/>
  <c r="M1293" i="1" s="1"/>
  <c r="V1292" i="1"/>
  <c r="G1293" i="1"/>
  <c r="O1294" i="1" l="1"/>
  <c r="Q1294" i="1" s="1"/>
  <c r="D1294" i="1"/>
  <c r="E1294" i="1" s="1"/>
  <c r="F1295" i="1" s="1"/>
  <c r="H1293" i="1"/>
  <c r="N1293" i="1" s="1"/>
  <c r="J1295" i="1"/>
  <c r="U1295" i="1"/>
  <c r="T1295" i="1"/>
  <c r="F1294" i="1"/>
  <c r="I3127" i="1"/>
  <c r="A1295" i="1"/>
  <c r="K1294" i="1"/>
  <c r="L1294" i="1" s="1"/>
  <c r="M1294" i="1" s="1"/>
  <c r="V1293" i="1"/>
  <c r="G1294" i="1"/>
  <c r="O1295" i="1" l="1"/>
  <c r="Q1295" i="1" s="1"/>
  <c r="D1295" i="1"/>
  <c r="T1296" i="1"/>
  <c r="U1296" i="1"/>
  <c r="J1296" i="1"/>
  <c r="H1294" i="1"/>
  <c r="N1294" i="1" s="1"/>
  <c r="I3128" i="1"/>
  <c r="A1296" i="1"/>
  <c r="K1295" i="1"/>
  <c r="L1295" i="1" s="1"/>
  <c r="M1295" i="1" s="1"/>
  <c r="G1295" i="1"/>
  <c r="H1295" i="1" s="1"/>
  <c r="V1294" i="1"/>
  <c r="O1296" i="1" l="1"/>
  <c r="Q1296" i="1" s="1"/>
  <c r="D1296" i="1"/>
  <c r="J1297" i="1"/>
  <c r="U1297" i="1"/>
  <c r="T1297" i="1"/>
  <c r="I3129" i="1"/>
  <c r="E1295" i="1"/>
  <c r="N1295" i="1"/>
  <c r="V1295" i="1"/>
  <c r="G1296" i="1"/>
  <c r="K1296" i="1"/>
  <c r="L1296" i="1" s="1"/>
  <c r="M1296" i="1" s="1"/>
  <c r="A1297" i="1"/>
  <c r="O1297" i="1" l="1"/>
  <c r="Q1297" i="1" s="1"/>
  <c r="D1297" i="1"/>
  <c r="T1298" i="1"/>
  <c r="U1298" i="1"/>
  <c r="J1298" i="1"/>
  <c r="F1296" i="1"/>
  <c r="H1296" i="1" s="1"/>
  <c r="N1296" i="1" s="1"/>
  <c r="I3130" i="1"/>
  <c r="E1296" i="1"/>
  <c r="K1297" i="1"/>
  <c r="L1297" i="1" s="1"/>
  <c r="M1297" i="1" s="1"/>
  <c r="V1296" i="1"/>
  <c r="G1297" i="1"/>
  <c r="A1298" i="1"/>
  <c r="O1298" i="1" l="1"/>
  <c r="Q1298" i="1" s="1"/>
  <c r="D1298" i="1"/>
  <c r="J1299" i="1"/>
  <c r="U1299" i="1"/>
  <c r="T1299" i="1"/>
  <c r="F1297" i="1"/>
  <c r="H1297" i="1" s="1"/>
  <c r="N1297" i="1" s="1"/>
  <c r="I3131" i="1"/>
  <c r="E1297" i="1"/>
  <c r="K1298" i="1"/>
  <c r="L1298" i="1" s="1"/>
  <c r="M1298" i="1" s="1"/>
  <c r="V1297" i="1"/>
  <c r="G1298" i="1"/>
  <c r="A1299" i="1"/>
  <c r="O1299" i="1" l="1"/>
  <c r="Q1299" i="1" s="1"/>
  <c r="D1299" i="1"/>
  <c r="E1299" i="1" s="1"/>
  <c r="T1300" i="1"/>
  <c r="U1300" i="1"/>
  <c r="J1300" i="1"/>
  <c r="F1298" i="1"/>
  <c r="H1298" i="1" s="1"/>
  <c r="N1298" i="1" s="1"/>
  <c r="I3132" i="1"/>
  <c r="E1298" i="1"/>
  <c r="G1299" i="1"/>
  <c r="V1298" i="1"/>
  <c r="K1299" i="1"/>
  <c r="L1299" i="1" s="1"/>
  <c r="M1299" i="1" s="1"/>
  <c r="A1300" i="1"/>
  <c r="O1300" i="1" l="1"/>
  <c r="Q1300" i="1" s="1"/>
  <c r="D1300" i="1"/>
  <c r="E1300" i="1" s="1"/>
  <c r="J1301" i="1"/>
  <c r="U1301" i="1"/>
  <c r="T1301" i="1"/>
  <c r="F1300" i="1"/>
  <c r="I3133" i="1"/>
  <c r="F1299" i="1"/>
  <c r="H1299" i="1" s="1"/>
  <c r="N1299" i="1" s="1"/>
  <c r="V1299" i="1"/>
  <c r="K1300" i="1"/>
  <c r="L1300" i="1" s="1"/>
  <c r="M1300" i="1" s="1"/>
  <c r="G1300" i="1"/>
  <c r="A1301" i="1"/>
  <c r="O1301" i="1" l="1"/>
  <c r="Q1301" i="1" s="1"/>
  <c r="D1301" i="1"/>
  <c r="J1302" i="1"/>
  <c r="I3134" i="1"/>
  <c r="F1301" i="1"/>
  <c r="A1302" i="1"/>
  <c r="K1301" i="1"/>
  <c r="L1301" i="1" s="1"/>
  <c r="M1301" i="1" s="1"/>
  <c r="V1300" i="1"/>
  <c r="G1301" i="1"/>
  <c r="H1300" i="1"/>
  <c r="N1300" i="1" s="1"/>
  <c r="T1302" i="1" l="1"/>
  <c r="U1302" i="1"/>
  <c r="O1302" i="1"/>
  <c r="Q1302" i="1" s="1"/>
  <c r="D1302" i="1"/>
  <c r="J1303" i="1"/>
  <c r="T1303" i="1"/>
  <c r="U1303" i="1"/>
  <c r="H1301" i="1"/>
  <c r="N1301" i="1" s="1"/>
  <c r="I3135" i="1"/>
  <c r="E1301" i="1"/>
  <c r="A1303" i="1"/>
  <c r="G1302" i="1"/>
  <c r="V1301" i="1"/>
  <c r="K1302" i="1"/>
  <c r="L1302" i="1" s="1"/>
  <c r="M1302" i="1" s="1"/>
  <c r="O1303" i="1" l="1"/>
  <c r="Q1303" i="1" s="1"/>
  <c r="D1303" i="1"/>
  <c r="U1304" i="1"/>
  <c r="T1304" i="1"/>
  <c r="J1304" i="1"/>
  <c r="F1302" i="1"/>
  <c r="H1302" i="1" s="1"/>
  <c r="N1302" i="1" s="1"/>
  <c r="I3136" i="1"/>
  <c r="E1302" i="1"/>
  <c r="G1303" i="1"/>
  <c r="V1302" i="1"/>
  <c r="K1303" i="1"/>
  <c r="L1303" i="1" s="1"/>
  <c r="M1303" i="1" s="1"/>
  <c r="A1304" i="1"/>
  <c r="O1304" i="1" l="1"/>
  <c r="Q1304" i="1" s="1"/>
  <c r="D1304" i="1"/>
  <c r="J1305" i="1"/>
  <c r="T1305" i="1"/>
  <c r="U1305" i="1"/>
  <c r="F1303" i="1"/>
  <c r="H1303" i="1" s="1"/>
  <c r="N1303" i="1" s="1"/>
  <c r="I3137" i="1"/>
  <c r="E1303" i="1"/>
  <c r="F1304" i="1" s="1"/>
  <c r="A1305" i="1"/>
  <c r="K1304" i="1"/>
  <c r="L1304" i="1" s="1"/>
  <c r="M1304" i="1" s="1"/>
  <c r="V1303" i="1"/>
  <c r="G1304" i="1"/>
  <c r="O1305" i="1" l="1"/>
  <c r="Q1305" i="1" s="1"/>
  <c r="D1305" i="1"/>
  <c r="U1306" i="1"/>
  <c r="T1306" i="1"/>
  <c r="J1306" i="1"/>
  <c r="I3138" i="1"/>
  <c r="E1304" i="1"/>
  <c r="G1305" i="1"/>
  <c r="A1306" i="1"/>
  <c r="V1304" i="1"/>
  <c r="K1305" i="1"/>
  <c r="L1305" i="1" s="1"/>
  <c r="M1305" i="1" s="1"/>
  <c r="H1304" i="1"/>
  <c r="N1304" i="1" s="1"/>
  <c r="O1306" i="1" l="1"/>
  <c r="Q1306" i="1" s="1"/>
  <c r="D1306" i="1"/>
  <c r="E1306" i="1" s="1"/>
  <c r="J1307" i="1"/>
  <c r="T1307" i="1"/>
  <c r="U1307" i="1"/>
  <c r="F1305" i="1"/>
  <c r="H1305" i="1" s="1"/>
  <c r="N1305" i="1" s="1"/>
  <c r="I3139" i="1"/>
  <c r="E1305" i="1"/>
  <c r="A1307" i="1"/>
  <c r="V1305" i="1"/>
  <c r="G1306" i="1"/>
  <c r="K1306" i="1"/>
  <c r="L1306" i="1" s="1"/>
  <c r="M1306" i="1" s="1"/>
  <c r="O1307" i="1" l="1"/>
  <c r="Q1307" i="1" s="1"/>
  <c r="D1307" i="1"/>
  <c r="E1307" i="1" s="1"/>
  <c r="F1308" i="1" s="1"/>
  <c r="F1307" i="1"/>
  <c r="U1308" i="1"/>
  <c r="T1308" i="1"/>
  <c r="J1308" i="1"/>
  <c r="I3140" i="1"/>
  <c r="F1306" i="1"/>
  <c r="H1306" i="1" s="1"/>
  <c r="N1306" i="1" s="1"/>
  <c r="A1308" i="1"/>
  <c r="K1307" i="1"/>
  <c r="L1307" i="1" s="1"/>
  <c r="M1307" i="1" s="1"/>
  <c r="V1306" i="1"/>
  <c r="G1307" i="1"/>
  <c r="O1308" i="1" l="1"/>
  <c r="Q1308" i="1" s="1"/>
  <c r="D1308" i="1"/>
  <c r="H1307" i="1"/>
  <c r="N1307" i="1" s="1"/>
  <c r="J1309" i="1"/>
  <c r="T1309" i="1"/>
  <c r="U1309" i="1"/>
  <c r="I3141" i="1"/>
  <c r="V1307" i="1"/>
  <c r="G1308" i="1"/>
  <c r="H1308" i="1" s="1"/>
  <c r="K1308" i="1"/>
  <c r="L1308" i="1" s="1"/>
  <c r="M1308" i="1" s="1"/>
  <c r="A1309" i="1"/>
  <c r="O1309" i="1" l="1"/>
  <c r="Q1309" i="1" s="1"/>
  <c r="D1309" i="1"/>
  <c r="U1310" i="1"/>
  <c r="T1310" i="1"/>
  <c r="J1310" i="1"/>
  <c r="I3142" i="1"/>
  <c r="E1308" i="1"/>
  <c r="N1308" i="1"/>
  <c r="G1309" i="1"/>
  <c r="V1308" i="1"/>
  <c r="K1309" i="1"/>
  <c r="L1309" i="1" s="1"/>
  <c r="M1309" i="1" s="1"/>
  <c r="A1310" i="1"/>
  <c r="O1310" i="1" l="1"/>
  <c r="Q1310" i="1" s="1"/>
  <c r="D1310" i="1"/>
  <c r="J1311" i="1"/>
  <c r="T1311" i="1"/>
  <c r="U1311" i="1"/>
  <c r="F1309" i="1"/>
  <c r="H1309" i="1" s="1"/>
  <c r="N1309" i="1" s="1"/>
  <c r="I3143" i="1"/>
  <c r="E1309" i="1"/>
  <c r="A1311" i="1"/>
  <c r="K1310" i="1"/>
  <c r="L1310" i="1" s="1"/>
  <c r="M1310" i="1" s="1"/>
  <c r="V1309" i="1"/>
  <c r="G1310" i="1"/>
  <c r="O1311" i="1" l="1"/>
  <c r="Q1311" i="1" s="1"/>
  <c r="D1311" i="1"/>
  <c r="U1312" i="1"/>
  <c r="T1312" i="1"/>
  <c r="J1312" i="1"/>
  <c r="F1310" i="1"/>
  <c r="H1310" i="1" s="1"/>
  <c r="N1310" i="1" s="1"/>
  <c r="I3144" i="1"/>
  <c r="E1310" i="1"/>
  <c r="G1311" i="1"/>
  <c r="A1312" i="1"/>
  <c r="V1310" i="1"/>
  <c r="K1311" i="1"/>
  <c r="L1311" i="1" s="1"/>
  <c r="M1311" i="1" s="1"/>
  <c r="O1312" i="1" l="1"/>
  <c r="Q1312" i="1" s="1"/>
  <c r="D1312" i="1"/>
  <c r="J1313" i="1"/>
  <c r="T1313" i="1"/>
  <c r="U1313" i="1"/>
  <c r="F1311" i="1"/>
  <c r="H1311" i="1" s="1"/>
  <c r="N1311" i="1" s="1"/>
  <c r="I3145" i="1"/>
  <c r="E1311" i="1"/>
  <c r="K1312" i="1"/>
  <c r="L1312" i="1" s="1"/>
  <c r="M1312" i="1" s="1"/>
  <c r="G1312" i="1"/>
  <c r="V1311" i="1"/>
  <c r="A1313" i="1"/>
  <c r="O1313" i="1" l="1"/>
  <c r="Q1313" i="1" s="1"/>
  <c r="D1313" i="1"/>
  <c r="E1313" i="1" s="1"/>
  <c r="U1314" i="1"/>
  <c r="T1314" i="1"/>
  <c r="J1314" i="1"/>
  <c r="F1312" i="1"/>
  <c r="H1312" i="1" s="1"/>
  <c r="N1312" i="1" s="1"/>
  <c r="I3146" i="1"/>
  <c r="E1312" i="1"/>
  <c r="V1312" i="1"/>
  <c r="K1313" i="1"/>
  <c r="L1313" i="1" s="1"/>
  <c r="M1313" i="1" s="1"/>
  <c r="G1313" i="1"/>
  <c r="A1314" i="1"/>
  <c r="O1314" i="1" l="1"/>
  <c r="Q1314" i="1" s="1"/>
  <c r="D1314" i="1"/>
  <c r="E1314" i="1" s="1"/>
  <c r="F1314" i="1"/>
  <c r="J1315" i="1"/>
  <c r="T1315" i="1"/>
  <c r="U1315" i="1"/>
  <c r="F1313" i="1"/>
  <c r="H1313" i="1" s="1"/>
  <c r="N1313" i="1" s="1"/>
  <c r="I3147" i="1"/>
  <c r="A1315" i="1"/>
  <c r="G1314" i="1"/>
  <c r="K1314" i="1"/>
  <c r="L1314" i="1" s="1"/>
  <c r="M1314" i="1" s="1"/>
  <c r="V1313" i="1"/>
  <c r="O1315" i="1" l="1"/>
  <c r="Q1315" i="1" s="1"/>
  <c r="D1315" i="1"/>
  <c r="H1314" i="1"/>
  <c r="N1314" i="1" s="1"/>
  <c r="U1316" i="1"/>
  <c r="T1316" i="1"/>
  <c r="J1316" i="1"/>
  <c r="I3148" i="1"/>
  <c r="F1315" i="1"/>
  <c r="A1316" i="1"/>
  <c r="G1315" i="1"/>
  <c r="V1314" i="1"/>
  <c r="K1315" i="1"/>
  <c r="L1315" i="1" s="1"/>
  <c r="M1315" i="1" s="1"/>
  <c r="O1316" i="1" l="1"/>
  <c r="Q1316" i="1" s="1"/>
  <c r="D1316" i="1"/>
  <c r="T1317" i="1"/>
  <c r="J1317" i="1"/>
  <c r="U1317" i="1"/>
  <c r="H1315" i="1"/>
  <c r="N1315" i="1" s="1"/>
  <c r="I3149" i="1"/>
  <c r="E1315" i="1"/>
  <c r="A1317" i="1"/>
  <c r="K1316" i="1"/>
  <c r="L1316" i="1" s="1"/>
  <c r="M1316" i="1" s="1"/>
  <c r="V1315" i="1"/>
  <c r="G1316" i="1"/>
  <c r="O1317" i="1" l="1"/>
  <c r="Q1317" i="1" s="1"/>
  <c r="D1317" i="1"/>
  <c r="U1318" i="1"/>
  <c r="J1318" i="1"/>
  <c r="T1318" i="1"/>
  <c r="F1316" i="1"/>
  <c r="H1316" i="1" s="1"/>
  <c r="N1316" i="1" s="1"/>
  <c r="I3150" i="1"/>
  <c r="E1316" i="1"/>
  <c r="K1317" i="1"/>
  <c r="L1317" i="1" s="1"/>
  <c r="M1317" i="1" s="1"/>
  <c r="V1316" i="1"/>
  <c r="G1317" i="1"/>
  <c r="A1318" i="1"/>
  <c r="O1318" i="1" l="1"/>
  <c r="Q1318" i="1" s="1"/>
  <c r="D1318" i="1"/>
  <c r="J1319" i="1"/>
  <c r="T1319" i="1"/>
  <c r="U1319" i="1"/>
  <c r="F1317" i="1"/>
  <c r="H1317" i="1" s="1"/>
  <c r="N1317" i="1" s="1"/>
  <c r="I3151" i="1"/>
  <c r="E1317" i="1"/>
  <c r="F1318" i="1" s="1"/>
  <c r="G1318" i="1"/>
  <c r="V1317" i="1"/>
  <c r="K1318" i="1"/>
  <c r="L1318" i="1" s="1"/>
  <c r="M1318" i="1" s="1"/>
  <c r="A1319" i="1"/>
  <c r="O1319" i="1" l="1"/>
  <c r="Q1319" i="1" s="1"/>
  <c r="D1319" i="1"/>
  <c r="U1320" i="1"/>
  <c r="T1320" i="1"/>
  <c r="J1320" i="1"/>
  <c r="I3152" i="1"/>
  <c r="E1318" i="1"/>
  <c r="H1318" i="1"/>
  <c r="N1318" i="1" s="1"/>
  <c r="A1320" i="1"/>
  <c r="G1319" i="1"/>
  <c r="K1319" i="1"/>
  <c r="L1319" i="1" s="1"/>
  <c r="M1319" i="1" s="1"/>
  <c r="V1318" i="1"/>
  <c r="O1320" i="1" l="1"/>
  <c r="Q1320" i="1" s="1"/>
  <c r="D1320" i="1"/>
  <c r="E1320" i="1" s="1"/>
  <c r="J1321" i="1"/>
  <c r="T1321" i="1"/>
  <c r="U1321" i="1"/>
  <c r="F1319" i="1"/>
  <c r="H1319" i="1" s="1"/>
  <c r="N1319" i="1" s="1"/>
  <c r="I3153" i="1"/>
  <c r="E1319" i="1"/>
  <c r="A1321" i="1"/>
  <c r="K1320" i="1"/>
  <c r="L1320" i="1" s="1"/>
  <c r="M1320" i="1" s="1"/>
  <c r="G1320" i="1"/>
  <c r="V1319" i="1"/>
  <c r="O1321" i="1" l="1"/>
  <c r="Q1321" i="1" s="1"/>
  <c r="D1321" i="1"/>
  <c r="E1321" i="1" s="1"/>
  <c r="F1321" i="1"/>
  <c r="U1322" i="1"/>
  <c r="T1322" i="1"/>
  <c r="J1322" i="1"/>
  <c r="I3154" i="1"/>
  <c r="F1320" i="1"/>
  <c r="H1320" i="1" s="1"/>
  <c r="N1320" i="1" s="1"/>
  <c r="V1320" i="1"/>
  <c r="K1321" i="1"/>
  <c r="L1321" i="1" s="1"/>
  <c r="M1321" i="1" s="1"/>
  <c r="G1321" i="1"/>
  <c r="A1322" i="1"/>
  <c r="O1322" i="1" l="1"/>
  <c r="D1322" i="1"/>
  <c r="H1321" i="1"/>
  <c r="N1321" i="1" s="1"/>
  <c r="T1323" i="1"/>
  <c r="J1323" i="1"/>
  <c r="U1323" i="1"/>
  <c r="Q1322" i="1"/>
  <c r="F1322" i="1"/>
  <c r="I3155" i="1"/>
  <c r="K1322" i="1"/>
  <c r="L1322" i="1" s="1"/>
  <c r="M1322" i="1" s="1"/>
  <c r="V1321" i="1"/>
  <c r="G1322" i="1"/>
  <c r="A1323" i="1"/>
  <c r="O1323" i="1" l="1"/>
  <c r="Q1323" i="1" s="1"/>
  <c r="D1323" i="1"/>
  <c r="U1324" i="1"/>
  <c r="J1324" i="1"/>
  <c r="T1324" i="1"/>
  <c r="H1322" i="1"/>
  <c r="N1322" i="1" s="1"/>
  <c r="I3156" i="1"/>
  <c r="E1322" i="1"/>
  <c r="A1324" i="1"/>
  <c r="G1323" i="1"/>
  <c r="K1323" i="1"/>
  <c r="L1323" i="1" s="1"/>
  <c r="M1323" i="1" s="1"/>
  <c r="O1324" i="1" l="1"/>
  <c r="Q1324" i="1" s="1"/>
  <c r="D1324" i="1"/>
  <c r="J1325" i="1"/>
  <c r="T1325" i="1"/>
  <c r="U1325" i="1"/>
  <c r="F1323" i="1"/>
  <c r="H1323" i="1" s="1"/>
  <c r="N1323" i="1" s="1"/>
  <c r="I3157" i="1"/>
  <c r="E1323" i="1"/>
  <c r="G1324" i="1"/>
  <c r="A1325" i="1"/>
  <c r="K1324" i="1"/>
  <c r="L1324" i="1" s="1"/>
  <c r="M1324" i="1" s="1"/>
  <c r="V1323" i="1"/>
  <c r="O1325" i="1" l="1"/>
  <c r="Q1325" i="1" s="1"/>
  <c r="D1325" i="1"/>
  <c r="U1326" i="1"/>
  <c r="T1326" i="1"/>
  <c r="J1326" i="1"/>
  <c r="F1324" i="1"/>
  <c r="H1324" i="1" s="1"/>
  <c r="N1324" i="1" s="1"/>
  <c r="I3158" i="1"/>
  <c r="E1324" i="1"/>
  <c r="G1325" i="1"/>
  <c r="K1325" i="1"/>
  <c r="L1325" i="1" s="1"/>
  <c r="M1325" i="1" s="1"/>
  <c r="V1324" i="1"/>
  <c r="A1326" i="1"/>
  <c r="O1326" i="1" l="1"/>
  <c r="Q1326" i="1" s="1"/>
  <c r="D1326" i="1"/>
  <c r="J1327" i="1"/>
  <c r="T1327" i="1"/>
  <c r="U1327" i="1"/>
  <c r="F1325" i="1"/>
  <c r="H1325" i="1" s="1"/>
  <c r="N1325" i="1" s="1"/>
  <c r="I3159" i="1"/>
  <c r="E1325" i="1"/>
  <c r="K1326" i="1"/>
  <c r="L1326" i="1" s="1"/>
  <c r="M1326" i="1" s="1"/>
  <c r="V1325" i="1"/>
  <c r="G1326" i="1"/>
  <c r="A1327" i="1"/>
  <c r="O1327" i="1" l="1"/>
  <c r="Q1327" i="1" s="1"/>
  <c r="D1327" i="1"/>
  <c r="E1327" i="1" s="1"/>
  <c r="U1328" i="1"/>
  <c r="T1328" i="1"/>
  <c r="J1328" i="1"/>
  <c r="F1326" i="1"/>
  <c r="H1326" i="1" s="1"/>
  <c r="N1326" i="1" s="1"/>
  <c r="I3160" i="1"/>
  <c r="E1326" i="1"/>
  <c r="A1328" i="1"/>
  <c r="K1327" i="1"/>
  <c r="L1327" i="1" s="1"/>
  <c r="M1327" i="1" s="1"/>
  <c r="V1326" i="1"/>
  <c r="G1327" i="1"/>
  <c r="O1328" i="1" l="1"/>
  <c r="Q1328" i="1" s="1"/>
  <c r="D1328" i="1"/>
  <c r="E1328" i="1" s="1"/>
  <c r="F1328" i="1"/>
  <c r="J1329" i="1"/>
  <c r="T1329" i="1"/>
  <c r="U1329" i="1"/>
  <c r="F1327" i="1"/>
  <c r="H1327" i="1" s="1"/>
  <c r="N1327" i="1" s="1"/>
  <c r="I3161" i="1"/>
  <c r="G1328" i="1"/>
  <c r="K1328" i="1"/>
  <c r="L1328" i="1" s="1"/>
  <c r="M1328" i="1" s="1"/>
  <c r="V1327" i="1"/>
  <c r="A1329" i="1"/>
  <c r="O1329" i="1" l="1"/>
  <c r="Q1329" i="1" s="1"/>
  <c r="D1329" i="1"/>
  <c r="H1328" i="1"/>
  <c r="N1328" i="1" s="1"/>
  <c r="U1330" i="1"/>
  <c r="T1330" i="1"/>
  <c r="J1330" i="1"/>
  <c r="I3162" i="1"/>
  <c r="F1329" i="1"/>
  <c r="A1330" i="1"/>
  <c r="G1329" i="1"/>
  <c r="V1328" i="1"/>
  <c r="K1329" i="1"/>
  <c r="L1329" i="1" s="1"/>
  <c r="M1329" i="1" s="1"/>
  <c r="O1330" i="1" l="1"/>
  <c r="Q1330" i="1" s="1"/>
  <c r="D1330" i="1"/>
  <c r="J1331" i="1"/>
  <c r="T1331" i="1"/>
  <c r="U1331" i="1"/>
  <c r="I3163" i="1"/>
  <c r="H1329" i="1"/>
  <c r="N1329" i="1" s="1"/>
  <c r="E1329" i="1"/>
  <c r="A1331" i="1"/>
  <c r="G1330" i="1"/>
  <c r="K1330" i="1"/>
  <c r="L1330" i="1" s="1"/>
  <c r="M1330" i="1" s="1"/>
  <c r="V1329" i="1"/>
  <c r="O1331" i="1" l="1"/>
  <c r="Q1331" i="1" s="1"/>
  <c r="D1331" i="1"/>
  <c r="U1332" i="1"/>
  <c r="T1332" i="1"/>
  <c r="J1332" i="1"/>
  <c r="F1330" i="1"/>
  <c r="H1330" i="1" s="1"/>
  <c r="N1330" i="1" s="1"/>
  <c r="I3164" i="1"/>
  <c r="E1330" i="1"/>
  <c r="V1330" i="1"/>
  <c r="G1331" i="1"/>
  <c r="K1331" i="1"/>
  <c r="L1331" i="1" s="1"/>
  <c r="M1331" i="1" s="1"/>
  <c r="A1332" i="1"/>
  <c r="O1332" i="1" l="1"/>
  <c r="Q1332" i="1" s="1"/>
  <c r="D1332" i="1"/>
  <c r="J1333" i="1"/>
  <c r="T1333" i="1"/>
  <c r="U1333" i="1"/>
  <c r="F1331" i="1"/>
  <c r="H1331" i="1" s="1"/>
  <c r="N1331" i="1" s="1"/>
  <c r="I3165" i="1"/>
  <c r="E1331" i="1"/>
  <c r="F1332" i="1" s="1"/>
  <c r="K1332" i="1"/>
  <c r="L1332" i="1" s="1"/>
  <c r="M1332" i="1" s="1"/>
  <c r="G1332" i="1"/>
  <c r="V1331" i="1"/>
  <c r="A1333" i="1"/>
  <c r="O1333" i="1" l="1"/>
  <c r="Q1333" i="1" s="1"/>
  <c r="D1333" i="1"/>
  <c r="U1334" i="1"/>
  <c r="T1334" i="1"/>
  <c r="J1334" i="1"/>
  <c r="I3166" i="1"/>
  <c r="E1332" i="1"/>
  <c r="F1333" i="1" s="1"/>
  <c r="H1332" i="1"/>
  <c r="N1332" i="1" s="1"/>
  <c r="G1333" i="1"/>
  <c r="K1333" i="1"/>
  <c r="L1333" i="1" s="1"/>
  <c r="M1333" i="1" s="1"/>
  <c r="V1332" i="1"/>
  <c r="A1334" i="1"/>
  <c r="O1334" i="1" l="1"/>
  <c r="Q1334" i="1" s="1"/>
  <c r="D1334" i="1"/>
  <c r="E1334" i="1" s="1"/>
  <c r="J1335" i="1"/>
  <c r="T1335" i="1"/>
  <c r="U1335" i="1"/>
  <c r="I3167" i="1"/>
  <c r="E1333" i="1"/>
  <c r="H1333" i="1"/>
  <c r="N1333" i="1" s="1"/>
  <c r="G1334" i="1"/>
  <c r="K1334" i="1"/>
  <c r="L1334" i="1" s="1"/>
  <c r="M1334" i="1" s="1"/>
  <c r="V1333" i="1"/>
  <c r="A1335" i="1"/>
  <c r="O1335" i="1" l="1"/>
  <c r="Q1335" i="1" s="1"/>
  <c r="D1335" i="1"/>
  <c r="E1335" i="1" s="1"/>
  <c r="F1335" i="1"/>
  <c r="U1336" i="1"/>
  <c r="T1336" i="1"/>
  <c r="J1336" i="1"/>
  <c r="F1334" i="1"/>
  <c r="H1334" i="1" s="1"/>
  <c r="N1334" i="1" s="1"/>
  <c r="I3168" i="1"/>
  <c r="A1336" i="1"/>
  <c r="G1335" i="1"/>
  <c r="V1334" i="1"/>
  <c r="K1335" i="1"/>
  <c r="L1335" i="1" s="1"/>
  <c r="M1335" i="1" s="1"/>
  <c r="O1336" i="1" l="1"/>
  <c r="Q1336" i="1" s="1"/>
  <c r="D1336" i="1"/>
  <c r="H1335" i="1"/>
  <c r="N1335" i="1" s="1"/>
  <c r="J1337" i="1"/>
  <c r="T1337" i="1"/>
  <c r="U1337" i="1"/>
  <c r="F1336" i="1"/>
  <c r="I3169" i="1"/>
  <c r="A1337" i="1"/>
  <c r="V1335" i="1"/>
  <c r="G1336" i="1"/>
  <c r="K1336" i="1"/>
  <c r="L1336" i="1" s="1"/>
  <c r="M1336" i="1" s="1"/>
  <c r="O1337" i="1" l="1"/>
  <c r="Q1337" i="1" s="1"/>
  <c r="D1337" i="1"/>
  <c r="U1338" i="1"/>
  <c r="T1338" i="1"/>
  <c r="J1338" i="1"/>
  <c r="I3170" i="1"/>
  <c r="H1336" i="1"/>
  <c r="N1336" i="1" s="1"/>
  <c r="E1336" i="1"/>
  <c r="V1336" i="1"/>
  <c r="G1337" i="1"/>
  <c r="K1337" i="1"/>
  <c r="L1337" i="1" s="1"/>
  <c r="M1337" i="1" s="1"/>
  <c r="A1338" i="1"/>
  <c r="O1338" i="1" l="1"/>
  <c r="Q1338" i="1" s="1"/>
  <c r="D1338" i="1"/>
  <c r="J1339" i="1"/>
  <c r="T1339" i="1"/>
  <c r="U1339" i="1"/>
  <c r="F1337" i="1"/>
  <c r="H1337" i="1" s="1"/>
  <c r="N1337" i="1" s="1"/>
  <c r="I3171" i="1"/>
  <c r="E1337" i="1"/>
  <c r="G1338" i="1"/>
  <c r="V1337" i="1"/>
  <c r="K1338" i="1"/>
  <c r="L1338" i="1" s="1"/>
  <c r="M1338" i="1" s="1"/>
  <c r="A1339" i="1"/>
  <c r="O1339" i="1" l="1"/>
  <c r="Q1339" i="1" s="1"/>
  <c r="D1339" i="1"/>
  <c r="U1340" i="1"/>
  <c r="T1340" i="1"/>
  <c r="J1340" i="1"/>
  <c r="I3172" i="1"/>
  <c r="F1338" i="1"/>
  <c r="H1338" i="1" s="1"/>
  <c r="N1338" i="1" s="1"/>
  <c r="E1338" i="1"/>
  <c r="A1340" i="1"/>
  <c r="G1339" i="1"/>
  <c r="K1339" i="1"/>
  <c r="L1339" i="1" s="1"/>
  <c r="M1339" i="1" s="1"/>
  <c r="V1338" i="1"/>
  <c r="O1340" i="1" l="1"/>
  <c r="Q1340" i="1" s="1"/>
  <c r="D1340" i="1"/>
  <c r="J1341" i="1"/>
  <c r="T1341" i="1"/>
  <c r="U1341" i="1"/>
  <c r="F1339" i="1"/>
  <c r="H1339" i="1" s="1"/>
  <c r="N1339" i="1" s="1"/>
  <c r="I3173" i="1"/>
  <c r="E1339" i="1"/>
  <c r="G1340" i="1"/>
  <c r="V1339" i="1"/>
  <c r="K1340" i="1"/>
  <c r="L1340" i="1" s="1"/>
  <c r="M1340" i="1" s="1"/>
  <c r="A1341" i="1"/>
  <c r="O1341" i="1" l="1"/>
  <c r="Q1341" i="1" s="1"/>
  <c r="D1341" i="1"/>
  <c r="E1341" i="1" s="1"/>
  <c r="U1342" i="1"/>
  <c r="T1342" i="1"/>
  <c r="J1342" i="1"/>
  <c r="F1340" i="1"/>
  <c r="H1340" i="1" s="1"/>
  <c r="N1340" i="1" s="1"/>
  <c r="I3174" i="1"/>
  <c r="E1340" i="1"/>
  <c r="A1342" i="1"/>
  <c r="V1340" i="1"/>
  <c r="K1341" i="1"/>
  <c r="L1341" i="1" s="1"/>
  <c r="M1341" i="1" s="1"/>
  <c r="G1341" i="1"/>
  <c r="O1342" i="1" l="1"/>
  <c r="Q1342" i="1" s="1"/>
  <c r="D1342" i="1"/>
  <c r="E1342" i="1" s="1"/>
  <c r="F1342" i="1"/>
  <c r="J1343" i="1"/>
  <c r="T1343" i="1"/>
  <c r="U1343" i="1"/>
  <c r="I3175" i="1"/>
  <c r="F1341" i="1"/>
  <c r="H1341" i="1" s="1"/>
  <c r="N1341" i="1" s="1"/>
  <c r="G1342" i="1"/>
  <c r="A1343" i="1"/>
  <c r="V1341" i="1"/>
  <c r="K1342" i="1"/>
  <c r="L1342" i="1" s="1"/>
  <c r="M1342" i="1" s="1"/>
  <c r="O1343" i="1" l="1"/>
  <c r="Q1343" i="1" s="1"/>
  <c r="D1343" i="1"/>
  <c r="E1343" i="1" s="1"/>
  <c r="H1342" i="1"/>
  <c r="N1342" i="1" s="1"/>
  <c r="U1344" i="1"/>
  <c r="T1344" i="1"/>
  <c r="J1344" i="1"/>
  <c r="F1343" i="1"/>
  <c r="I3176" i="1"/>
  <c r="G1343" i="1"/>
  <c r="V1342" i="1"/>
  <c r="K1343" i="1"/>
  <c r="L1343" i="1" s="1"/>
  <c r="M1343" i="1" s="1"/>
  <c r="A1344" i="1"/>
  <c r="O1344" i="1" l="1"/>
  <c r="Q1344" i="1" s="1"/>
  <c r="D1344" i="1"/>
  <c r="E1344" i="1" s="1"/>
  <c r="T1345" i="1"/>
  <c r="U1345" i="1"/>
  <c r="F1344" i="1"/>
  <c r="H1343" i="1"/>
  <c r="N1343" i="1" s="1"/>
  <c r="I3177" i="1"/>
  <c r="G1344" i="1"/>
  <c r="V1343" i="1"/>
  <c r="K1344" i="1"/>
  <c r="L1344" i="1" s="1"/>
  <c r="M1344" i="1" s="1"/>
  <c r="A1345" i="1"/>
  <c r="J1345" i="1" l="1"/>
  <c r="O1345" i="1"/>
  <c r="Q1345" i="1" s="1"/>
  <c r="D1345" i="1"/>
  <c r="E1345" i="1" s="1"/>
  <c r="U1346" i="1"/>
  <c r="T1346" i="1"/>
  <c r="J1346" i="1"/>
  <c r="F1345" i="1"/>
  <c r="I3178" i="1"/>
  <c r="H1344" i="1"/>
  <c r="N1344" i="1" s="1"/>
  <c r="A1346" i="1"/>
  <c r="G1345" i="1"/>
  <c r="K1345" i="1"/>
  <c r="L1345" i="1" s="1"/>
  <c r="M1345" i="1" s="1"/>
  <c r="V1344" i="1"/>
  <c r="O1346" i="1" l="1"/>
  <c r="Q1346" i="1" s="1"/>
  <c r="D1346" i="1"/>
  <c r="E1346" i="1" s="1"/>
  <c r="J1347" i="1"/>
  <c r="T1347" i="1"/>
  <c r="U1347" i="1"/>
  <c r="F1346" i="1"/>
  <c r="H1345" i="1"/>
  <c r="N1345" i="1" s="1"/>
  <c r="I3179" i="1"/>
  <c r="G1346" i="1"/>
  <c r="K1346" i="1"/>
  <c r="L1346" i="1" s="1"/>
  <c r="M1346" i="1" s="1"/>
  <c r="V1345" i="1"/>
  <c r="A1347" i="1"/>
  <c r="O1347" i="1" l="1"/>
  <c r="Q1347" i="1" s="1"/>
  <c r="D1347" i="1"/>
  <c r="E1347" i="1" s="1"/>
  <c r="U1348" i="1"/>
  <c r="T1348" i="1"/>
  <c r="J1348" i="1"/>
  <c r="H1346" i="1"/>
  <c r="N1346" i="1" s="1"/>
  <c r="I3180" i="1"/>
  <c r="F1347" i="1"/>
  <c r="G1347" i="1"/>
  <c r="V1346" i="1"/>
  <c r="K1347" i="1"/>
  <c r="L1347" i="1" s="1"/>
  <c r="M1347" i="1" s="1"/>
  <c r="A1348" i="1"/>
  <c r="O1348" i="1" l="1"/>
  <c r="Q1348" i="1" s="1"/>
  <c r="D1348" i="1"/>
  <c r="E1348" i="1" s="1"/>
  <c r="J1349" i="1"/>
  <c r="T1349" i="1"/>
  <c r="U1349" i="1"/>
  <c r="F1348" i="1"/>
  <c r="H1347" i="1"/>
  <c r="N1347" i="1" s="1"/>
  <c r="I3181" i="1"/>
  <c r="A1349" i="1"/>
  <c r="G1348" i="1"/>
  <c r="K1348" i="1"/>
  <c r="L1348" i="1" s="1"/>
  <c r="M1348" i="1" s="1"/>
  <c r="V1347" i="1"/>
  <c r="O1349" i="1" l="1"/>
  <c r="Q1349" i="1" s="1"/>
  <c r="D1349" i="1"/>
  <c r="E1349" i="1" s="1"/>
  <c r="U1350" i="1"/>
  <c r="T1350" i="1"/>
  <c r="J1350" i="1"/>
  <c r="F1349" i="1"/>
  <c r="H1348" i="1"/>
  <c r="N1348" i="1" s="1"/>
  <c r="I3182" i="1"/>
  <c r="K1349" i="1"/>
  <c r="L1349" i="1" s="1"/>
  <c r="M1349" i="1" s="1"/>
  <c r="G1349" i="1"/>
  <c r="V1348" i="1"/>
  <c r="A1350" i="1"/>
  <c r="O1350" i="1" l="1"/>
  <c r="Q1350" i="1" s="1"/>
  <c r="D1350" i="1"/>
  <c r="E1350" i="1" s="1"/>
  <c r="J1351" i="1"/>
  <c r="T1351" i="1"/>
  <c r="U1351" i="1"/>
  <c r="F1350" i="1"/>
  <c r="I3183" i="1"/>
  <c r="H1349" i="1"/>
  <c r="N1349" i="1" s="1"/>
  <c r="A1351" i="1"/>
  <c r="G1350" i="1"/>
  <c r="V1349" i="1"/>
  <c r="K1350" i="1"/>
  <c r="L1350" i="1" s="1"/>
  <c r="M1350" i="1" s="1"/>
  <c r="O1351" i="1" l="1"/>
  <c r="Q1351" i="1" s="1"/>
  <c r="D1351" i="1"/>
  <c r="E1351" i="1" s="1"/>
  <c r="U1352" i="1"/>
  <c r="T1352" i="1"/>
  <c r="J1352" i="1"/>
  <c r="F1351" i="1"/>
  <c r="H1350" i="1"/>
  <c r="N1350" i="1" s="1"/>
  <c r="I3184" i="1"/>
  <c r="K1351" i="1"/>
  <c r="L1351" i="1" s="1"/>
  <c r="M1351" i="1" s="1"/>
  <c r="G1351" i="1"/>
  <c r="V1350" i="1"/>
  <c r="A1352" i="1"/>
  <c r="O1352" i="1" l="1"/>
  <c r="Q1352" i="1" s="1"/>
  <c r="D1352" i="1"/>
  <c r="E1352" i="1" s="1"/>
  <c r="J1353" i="1"/>
  <c r="T1353" i="1"/>
  <c r="U1353" i="1"/>
  <c r="I3185" i="1"/>
  <c r="F1352" i="1"/>
  <c r="H1351" i="1"/>
  <c r="N1351" i="1" s="1"/>
  <c r="G1352" i="1"/>
  <c r="V1351" i="1"/>
  <c r="K1352" i="1"/>
  <c r="L1352" i="1" s="1"/>
  <c r="M1352" i="1" s="1"/>
  <c r="A1353" i="1"/>
  <c r="O1353" i="1" l="1"/>
  <c r="D1353" i="1"/>
  <c r="E1353" i="1" s="1"/>
  <c r="J1354" i="1"/>
  <c r="T1354" i="1"/>
  <c r="U1354" i="1"/>
  <c r="Q1353" i="1"/>
  <c r="H1352" i="1"/>
  <c r="N1352" i="1" s="1"/>
  <c r="F1353" i="1"/>
  <c r="I3186" i="1"/>
  <c r="V1352" i="1"/>
  <c r="G1353" i="1"/>
  <c r="K1353" i="1"/>
  <c r="L1353" i="1" s="1"/>
  <c r="M1353" i="1" s="1"/>
  <c r="A1354" i="1"/>
  <c r="O1354" i="1" l="1"/>
  <c r="Q1354" i="1" s="1"/>
  <c r="D1354" i="1"/>
  <c r="E1354" i="1" s="1"/>
  <c r="U1355" i="1"/>
  <c r="T1355" i="1"/>
  <c r="J1355" i="1"/>
  <c r="F1354" i="1"/>
  <c r="H1353" i="1"/>
  <c r="N1353" i="1" s="1"/>
  <c r="I3187" i="1"/>
  <c r="K1354" i="1"/>
  <c r="L1354" i="1" s="1"/>
  <c r="M1354" i="1" s="1"/>
  <c r="G1354" i="1"/>
  <c r="A1355" i="1"/>
  <c r="O1355" i="1" l="1"/>
  <c r="Q1355" i="1" s="1"/>
  <c r="D1355" i="1"/>
  <c r="E1355" i="1" s="1"/>
  <c r="J1356" i="1"/>
  <c r="T1356" i="1"/>
  <c r="U1356" i="1"/>
  <c r="H1354" i="1"/>
  <c r="N1354" i="1" s="1"/>
  <c r="F1355" i="1"/>
  <c r="I3188" i="1"/>
  <c r="A1356" i="1"/>
  <c r="V1354" i="1"/>
  <c r="K1355" i="1"/>
  <c r="L1355" i="1" s="1"/>
  <c r="M1355" i="1" s="1"/>
  <c r="G1355" i="1"/>
  <c r="O1356" i="1" l="1"/>
  <c r="Q1356" i="1" s="1"/>
  <c r="D1356" i="1"/>
  <c r="E1356" i="1" s="1"/>
  <c r="U1357" i="1"/>
  <c r="T1357" i="1"/>
  <c r="J1357" i="1"/>
  <c r="F1356" i="1"/>
  <c r="I3189" i="1"/>
  <c r="V1355" i="1"/>
  <c r="K1356" i="1"/>
  <c r="L1356" i="1" s="1"/>
  <c r="M1356" i="1" s="1"/>
  <c r="A1357" i="1"/>
  <c r="G1356" i="1"/>
  <c r="H1355" i="1"/>
  <c r="N1355" i="1" s="1"/>
  <c r="O1357" i="1" l="1"/>
  <c r="Q1357" i="1" s="1"/>
  <c r="D1357" i="1"/>
  <c r="E1357" i="1" s="1"/>
  <c r="J1358" i="1"/>
  <c r="T1358" i="1"/>
  <c r="U1358" i="1"/>
  <c r="F1357" i="1"/>
  <c r="H1356" i="1"/>
  <c r="N1356" i="1" s="1"/>
  <c r="I3190" i="1"/>
  <c r="A1358" i="1"/>
  <c r="G1357" i="1"/>
  <c r="V1356" i="1"/>
  <c r="K1357" i="1"/>
  <c r="L1357" i="1" s="1"/>
  <c r="M1357" i="1" s="1"/>
  <c r="O1358" i="1" l="1"/>
  <c r="Q1358" i="1" s="1"/>
  <c r="D1358" i="1"/>
  <c r="E1358" i="1" s="1"/>
  <c r="U1359" i="1"/>
  <c r="T1359" i="1"/>
  <c r="J1359" i="1"/>
  <c r="F1358" i="1"/>
  <c r="I3191" i="1"/>
  <c r="H1357" i="1"/>
  <c r="N1357" i="1" s="1"/>
  <c r="A1359" i="1"/>
  <c r="G1358" i="1"/>
  <c r="V1357" i="1"/>
  <c r="K1358" i="1"/>
  <c r="L1358" i="1" s="1"/>
  <c r="M1358" i="1" s="1"/>
  <c r="O1359" i="1" l="1"/>
  <c r="Q1359" i="1" s="1"/>
  <c r="D1359" i="1"/>
  <c r="E1359" i="1" s="1"/>
  <c r="J1360" i="1"/>
  <c r="T1360" i="1"/>
  <c r="U1360" i="1"/>
  <c r="F1359" i="1"/>
  <c r="H1358" i="1"/>
  <c r="N1358" i="1" s="1"/>
  <c r="I3192" i="1"/>
  <c r="A1360" i="1"/>
  <c r="V1358" i="1"/>
  <c r="G1359" i="1"/>
  <c r="K1359" i="1"/>
  <c r="L1359" i="1" s="1"/>
  <c r="M1359" i="1" s="1"/>
  <c r="O1360" i="1" l="1"/>
  <c r="Q1360" i="1" s="1"/>
  <c r="D1360" i="1"/>
  <c r="E1360" i="1" s="1"/>
  <c r="U1361" i="1"/>
  <c r="T1361" i="1"/>
  <c r="J1361" i="1"/>
  <c r="F1360" i="1"/>
  <c r="I3193" i="1"/>
  <c r="K1360" i="1"/>
  <c r="L1360" i="1" s="1"/>
  <c r="M1360" i="1" s="1"/>
  <c r="V1359" i="1"/>
  <c r="A1361" i="1"/>
  <c r="G1360" i="1"/>
  <c r="H1359" i="1"/>
  <c r="N1359" i="1" s="1"/>
  <c r="O1361" i="1" l="1"/>
  <c r="Q1361" i="1" s="1"/>
  <c r="D1361" i="1"/>
  <c r="E1361" i="1" s="1"/>
  <c r="J1362" i="1"/>
  <c r="T1362" i="1"/>
  <c r="U1362" i="1"/>
  <c r="H1360" i="1"/>
  <c r="N1360" i="1" s="1"/>
  <c r="I3194" i="1"/>
  <c r="F1361" i="1"/>
  <c r="G1361" i="1"/>
  <c r="V1360" i="1"/>
  <c r="K1361" i="1"/>
  <c r="L1361" i="1" s="1"/>
  <c r="M1361" i="1" s="1"/>
  <c r="A1362" i="1"/>
  <c r="O1362" i="1" l="1"/>
  <c r="Q1362" i="1" s="1"/>
  <c r="D1362" i="1"/>
  <c r="E1362" i="1" s="1"/>
  <c r="U1363" i="1"/>
  <c r="T1363" i="1"/>
  <c r="J1363" i="1"/>
  <c r="I3195" i="1"/>
  <c r="H1361" i="1"/>
  <c r="N1361" i="1" s="1"/>
  <c r="F1362" i="1"/>
  <c r="G1362" i="1"/>
  <c r="V1361" i="1"/>
  <c r="K1362" i="1"/>
  <c r="L1362" i="1" s="1"/>
  <c r="M1362" i="1" s="1"/>
  <c r="A1363" i="1"/>
  <c r="O1363" i="1" l="1"/>
  <c r="Q1363" i="1" s="1"/>
  <c r="D1363" i="1"/>
  <c r="E1363" i="1" s="1"/>
  <c r="J1364" i="1"/>
  <c r="T1364" i="1"/>
  <c r="U1364" i="1"/>
  <c r="H1362" i="1"/>
  <c r="N1362" i="1" s="1"/>
  <c r="I3196" i="1"/>
  <c r="F1363" i="1"/>
  <c r="V1362" i="1"/>
  <c r="K1363" i="1"/>
  <c r="L1363" i="1" s="1"/>
  <c r="M1363" i="1" s="1"/>
  <c r="G1363" i="1"/>
  <c r="A1364" i="1"/>
  <c r="O1364" i="1" l="1"/>
  <c r="Q1364" i="1" s="1"/>
  <c r="D1364" i="1"/>
  <c r="E1364" i="1" s="1"/>
  <c r="U1365" i="1"/>
  <c r="T1365" i="1"/>
  <c r="J1365" i="1"/>
  <c r="I3197" i="1"/>
  <c r="F1364" i="1"/>
  <c r="H1363" i="1"/>
  <c r="N1363" i="1" s="1"/>
  <c r="V1363" i="1"/>
  <c r="G1364" i="1"/>
  <c r="K1364" i="1"/>
  <c r="L1364" i="1" s="1"/>
  <c r="M1364" i="1" s="1"/>
  <c r="A1365" i="1"/>
  <c r="O1365" i="1" l="1"/>
  <c r="Q1365" i="1" s="1"/>
  <c r="D1365" i="1"/>
  <c r="E1365" i="1" s="1"/>
  <c r="J1366" i="1"/>
  <c r="T1366" i="1"/>
  <c r="U1366" i="1"/>
  <c r="H1364" i="1"/>
  <c r="N1364" i="1" s="1"/>
  <c r="F1365" i="1"/>
  <c r="I3198" i="1"/>
  <c r="A1366" i="1"/>
  <c r="G1365" i="1"/>
  <c r="V1364" i="1"/>
  <c r="K1365" i="1"/>
  <c r="L1365" i="1" s="1"/>
  <c r="M1365" i="1" s="1"/>
  <c r="O1366" i="1" l="1"/>
  <c r="Q1366" i="1" s="1"/>
  <c r="D1366" i="1"/>
  <c r="E1366" i="1" s="1"/>
  <c r="U1367" i="1"/>
  <c r="T1367" i="1"/>
  <c r="J1367" i="1"/>
  <c r="F1366" i="1"/>
  <c r="I3199" i="1"/>
  <c r="A1367" i="1"/>
  <c r="V1365" i="1"/>
  <c r="K1366" i="1"/>
  <c r="L1366" i="1" s="1"/>
  <c r="M1366" i="1" s="1"/>
  <c r="G1366" i="1"/>
  <c r="H1365" i="1"/>
  <c r="N1365" i="1" s="1"/>
  <c r="O1367" i="1" l="1"/>
  <c r="Q1367" i="1" s="1"/>
  <c r="D1367" i="1"/>
  <c r="E1367" i="1" s="1"/>
  <c r="J1368" i="1"/>
  <c r="T1368" i="1"/>
  <c r="U1368" i="1"/>
  <c r="I3200" i="1"/>
  <c r="H1366" i="1"/>
  <c r="N1366" i="1" s="1"/>
  <c r="F1367" i="1"/>
  <c r="V1366" i="1"/>
  <c r="G1367" i="1"/>
  <c r="K1367" i="1"/>
  <c r="L1367" i="1" s="1"/>
  <c r="M1367" i="1" s="1"/>
  <c r="A1368" i="1"/>
  <c r="O1368" i="1" l="1"/>
  <c r="Q1368" i="1" s="1"/>
  <c r="D1368" i="1"/>
  <c r="E1368" i="1" s="1"/>
  <c r="U1369" i="1"/>
  <c r="T1369" i="1"/>
  <c r="J1369" i="1"/>
  <c r="H1367" i="1"/>
  <c r="N1367" i="1" s="1"/>
  <c r="F1368" i="1"/>
  <c r="I3201" i="1"/>
  <c r="K1368" i="1"/>
  <c r="L1368" i="1" s="1"/>
  <c r="M1368" i="1" s="1"/>
  <c r="G1368" i="1"/>
  <c r="V1367" i="1"/>
  <c r="A1369" i="1"/>
  <c r="O1369" i="1" l="1"/>
  <c r="Q1369" i="1" s="1"/>
  <c r="D1369" i="1"/>
  <c r="E1369" i="1" s="1"/>
  <c r="T1370" i="1"/>
  <c r="U1370" i="1"/>
  <c r="I3202" i="1"/>
  <c r="F1369" i="1"/>
  <c r="A1370" i="1"/>
  <c r="K1369" i="1"/>
  <c r="L1369" i="1" s="1"/>
  <c r="M1369" i="1" s="1"/>
  <c r="V1368" i="1"/>
  <c r="G1369" i="1"/>
  <c r="H1368" i="1"/>
  <c r="N1368" i="1" s="1"/>
  <c r="O1370" i="1" l="1"/>
  <c r="Q1370" i="1" s="1"/>
  <c r="D1370" i="1"/>
  <c r="E1370" i="1" s="1"/>
  <c r="J1370" i="1"/>
  <c r="U1371" i="1"/>
  <c r="T1371" i="1"/>
  <c r="J1371" i="1"/>
  <c r="H1369" i="1"/>
  <c r="N1369" i="1" s="1"/>
  <c r="F1370" i="1"/>
  <c r="I3203" i="1"/>
  <c r="G1370" i="1"/>
  <c r="K1370" i="1"/>
  <c r="L1370" i="1" s="1"/>
  <c r="M1370" i="1" s="1"/>
  <c r="V1369" i="1"/>
  <c r="A1371" i="1"/>
  <c r="O1371" i="1" l="1"/>
  <c r="Q1371" i="1" s="1"/>
  <c r="D1371" i="1"/>
  <c r="E1371" i="1" s="1"/>
  <c r="T1372" i="1"/>
  <c r="U1372" i="1"/>
  <c r="F1371" i="1"/>
  <c r="H1370" i="1"/>
  <c r="N1370" i="1" s="1"/>
  <c r="I3204" i="1"/>
  <c r="A1372" i="1"/>
  <c r="G1371" i="1"/>
  <c r="V1370" i="1"/>
  <c r="K1371" i="1"/>
  <c r="L1371" i="1" s="1"/>
  <c r="M1371" i="1" s="1"/>
  <c r="J1372" i="1" l="1"/>
  <c r="O1372" i="1"/>
  <c r="Q1372" i="1" s="1"/>
  <c r="D1372" i="1"/>
  <c r="E1372" i="1" s="1"/>
  <c r="U1373" i="1"/>
  <c r="T1373" i="1"/>
  <c r="J1373" i="1"/>
  <c r="I3205" i="1"/>
  <c r="F1372" i="1"/>
  <c r="H1371" i="1"/>
  <c r="N1371" i="1" s="1"/>
  <c r="G1372" i="1"/>
  <c r="K1372" i="1"/>
  <c r="L1372" i="1" s="1"/>
  <c r="M1372" i="1" s="1"/>
  <c r="V1371" i="1"/>
  <c r="A1373" i="1"/>
  <c r="O1373" i="1" l="1"/>
  <c r="Q1373" i="1" s="1"/>
  <c r="D1373" i="1"/>
  <c r="E1373" i="1" s="1"/>
  <c r="J1374" i="1"/>
  <c r="T1374" i="1"/>
  <c r="U1374" i="1"/>
  <c r="F1373" i="1"/>
  <c r="H1372" i="1"/>
  <c r="N1372" i="1" s="1"/>
  <c r="I3206" i="1"/>
  <c r="G1373" i="1"/>
  <c r="K1373" i="1"/>
  <c r="L1373" i="1" s="1"/>
  <c r="M1373" i="1" s="1"/>
  <c r="V1372" i="1"/>
  <c r="A1374" i="1"/>
  <c r="O1374" i="1" l="1"/>
  <c r="Q1374" i="1" s="1"/>
  <c r="D1374" i="1"/>
  <c r="E1374" i="1" s="1"/>
  <c r="U1375" i="1"/>
  <c r="T1375" i="1"/>
  <c r="J1375" i="1"/>
  <c r="I3207" i="1"/>
  <c r="H1373" i="1"/>
  <c r="N1373" i="1" s="1"/>
  <c r="F1374" i="1"/>
  <c r="K1374" i="1"/>
  <c r="L1374" i="1" s="1"/>
  <c r="M1374" i="1" s="1"/>
  <c r="V1373" i="1"/>
  <c r="G1374" i="1"/>
  <c r="A1375" i="1"/>
  <c r="O1375" i="1" l="1"/>
  <c r="Q1375" i="1" s="1"/>
  <c r="D1375" i="1"/>
  <c r="E1375" i="1" s="1"/>
  <c r="J1376" i="1"/>
  <c r="T1376" i="1"/>
  <c r="U1376" i="1"/>
  <c r="F1375" i="1"/>
  <c r="H1374" i="1"/>
  <c r="N1374" i="1" s="1"/>
  <c r="I3208" i="1"/>
  <c r="G1375" i="1"/>
  <c r="V1374" i="1"/>
  <c r="K1375" i="1"/>
  <c r="L1375" i="1" s="1"/>
  <c r="M1375" i="1" s="1"/>
  <c r="A1376" i="1"/>
  <c r="O1376" i="1" l="1"/>
  <c r="Q1376" i="1" s="1"/>
  <c r="D1376" i="1"/>
  <c r="E1376" i="1" s="1"/>
  <c r="U1377" i="1"/>
  <c r="T1377" i="1"/>
  <c r="J1377" i="1"/>
  <c r="F1376" i="1"/>
  <c r="H1375" i="1"/>
  <c r="N1375" i="1" s="1"/>
  <c r="I3209" i="1"/>
  <c r="K1376" i="1"/>
  <c r="L1376" i="1" s="1"/>
  <c r="M1376" i="1" s="1"/>
  <c r="G1376" i="1"/>
  <c r="V1375" i="1"/>
  <c r="A1377" i="1"/>
  <c r="O1377" i="1" l="1"/>
  <c r="Q1377" i="1" s="1"/>
  <c r="D1377" i="1"/>
  <c r="E1377" i="1" s="1"/>
  <c r="J1378" i="1"/>
  <c r="T1378" i="1"/>
  <c r="U1378" i="1"/>
  <c r="I3210" i="1"/>
  <c r="H1376" i="1"/>
  <c r="N1376" i="1" s="1"/>
  <c r="F1377" i="1"/>
  <c r="A1378" i="1"/>
  <c r="K1377" i="1"/>
  <c r="L1377" i="1" s="1"/>
  <c r="M1377" i="1" s="1"/>
  <c r="G1377" i="1"/>
  <c r="V1376" i="1"/>
  <c r="O1378" i="1" l="1"/>
  <c r="Q1378" i="1" s="1"/>
  <c r="D1378" i="1"/>
  <c r="E1378" i="1" s="1"/>
  <c r="U1379" i="1"/>
  <c r="T1379" i="1"/>
  <c r="J1379" i="1"/>
  <c r="F1378" i="1"/>
  <c r="I3211" i="1"/>
  <c r="H1377" i="1"/>
  <c r="N1377" i="1" s="1"/>
  <c r="A1379" i="1"/>
  <c r="G1378" i="1"/>
  <c r="K1378" i="1"/>
  <c r="L1378" i="1" s="1"/>
  <c r="M1378" i="1" s="1"/>
  <c r="V1377" i="1"/>
  <c r="O1379" i="1" l="1"/>
  <c r="Q1379" i="1" s="1"/>
  <c r="D1379" i="1"/>
  <c r="E1379" i="1" s="1"/>
  <c r="J1380" i="1"/>
  <c r="T1380" i="1"/>
  <c r="U1380" i="1"/>
  <c r="H1378" i="1"/>
  <c r="N1378" i="1" s="1"/>
  <c r="F1379" i="1"/>
  <c r="I3212" i="1"/>
  <c r="A1380" i="1"/>
  <c r="G1379" i="1"/>
  <c r="V1378" i="1"/>
  <c r="K1379" i="1"/>
  <c r="L1379" i="1" s="1"/>
  <c r="M1379" i="1" s="1"/>
  <c r="O1380" i="1" l="1"/>
  <c r="Q1380" i="1" s="1"/>
  <c r="D1380" i="1"/>
  <c r="E1380" i="1" s="1"/>
  <c r="T1381" i="1"/>
  <c r="U1381" i="1"/>
  <c r="J1381" i="1"/>
  <c r="H1379" i="1"/>
  <c r="N1379" i="1" s="1"/>
  <c r="I3213" i="1"/>
  <c r="F1380" i="1"/>
  <c r="G1380" i="1"/>
  <c r="K1380" i="1"/>
  <c r="L1380" i="1" s="1"/>
  <c r="M1380" i="1" s="1"/>
  <c r="V1379" i="1"/>
  <c r="A1381" i="1"/>
  <c r="O1381" i="1" l="1"/>
  <c r="Q1381" i="1" s="1"/>
  <c r="D1381" i="1"/>
  <c r="E1381" i="1" s="1"/>
  <c r="J1382" i="1"/>
  <c r="U1382" i="1"/>
  <c r="T1382" i="1"/>
  <c r="H1380" i="1"/>
  <c r="N1380" i="1" s="1"/>
  <c r="I3214" i="1"/>
  <c r="F1381" i="1"/>
  <c r="A1382" i="1"/>
  <c r="G1381" i="1"/>
  <c r="K1381" i="1"/>
  <c r="L1381" i="1" s="1"/>
  <c r="M1381" i="1" s="1"/>
  <c r="V1380" i="1"/>
  <c r="O1382" i="1" l="1"/>
  <c r="D1382" i="1"/>
  <c r="E1382" i="1" s="1"/>
  <c r="J1383" i="1"/>
  <c r="T1383" i="1"/>
  <c r="U1383" i="1"/>
  <c r="Q1382" i="1"/>
  <c r="W1380" i="1" s="1"/>
  <c r="H1381" i="1"/>
  <c r="N1381" i="1" s="1"/>
  <c r="F1382" i="1"/>
  <c r="I3215" i="1"/>
  <c r="A1383" i="1"/>
  <c r="G1382" i="1"/>
  <c r="V1381" i="1"/>
  <c r="K1382" i="1"/>
  <c r="L1382" i="1" s="1"/>
  <c r="M1382" i="1" s="1"/>
  <c r="O1383" i="1" l="1"/>
  <c r="Q1383" i="1" s="1"/>
  <c r="D1383" i="1"/>
  <c r="E1383" i="1" s="1"/>
  <c r="U1384" i="1"/>
  <c r="T1384" i="1"/>
  <c r="J1384" i="1"/>
  <c r="F1383" i="1"/>
  <c r="H1382" i="1"/>
  <c r="N1382" i="1" s="1"/>
  <c r="I3216" i="1"/>
  <c r="G1383" i="1"/>
  <c r="K1383" i="1"/>
  <c r="L1383" i="1" s="1"/>
  <c r="M1383" i="1" s="1"/>
  <c r="A1384" i="1"/>
  <c r="O1384" i="1" l="1"/>
  <c r="Q1384" i="1" s="1"/>
  <c r="D1384" i="1"/>
  <c r="E1384" i="1" s="1"/>
  <c r="J1385" i="1"/>
  <c r="T1385" i="1"/>
  <c r="U1385" i="1"/>
  <c r="I3217" i="1"/>
  <c r="H1383" i="1"/>
  <c r="N1383" i="1" s="1"/>
  <c r="F1384" i="1"/>
  <c r="A1385" i="1"/>
  <c r="G1384" i="1"/>
  <c r="K1384" i="1"/>
  <c r="L1384" i="1" s="1"/>
  <c r="M1384" i="1" s="1"/>
  <c r="V1383" i="1"/>
  <c r="O1385" i="1" l="1"/>
  <c r="Q1385" i="1" s="1"/>
  <c r="D1385" i="1"/>
  <c r="E1385" i="1" s="1"/>
  <c r="U1386" i="1"/>
  <c r="T1386" i="1"/>
  <c r="J1386" i="1"/>
  <c r="F1385" i="1"/>
  <c r="H1384" i="1"/>
  <c r="N1384" i="1" s="1"/>
  <c r="I3218" i="1"/>
  <c r="G1385" i="1"/>
  <c r="V1384" i="1"/>
  <c r="K1385" i="1"/>
  <c r="L1385" i="1" s="1"/>
  <c r="M1385" i="1" s="1"/>
  <c r="A1386" i="1"/>
  <c r="O1386" i="1" l="1"/>
  <c r="Q1386" i="1" s="1"/>
  <c r="D1386" i="1"/>
  <c r="E1386" i="1" s="1"/>
  <c r="J1387" i="1"/>
  <c r="T1387" i="1"/>
  <c r="U1387" i="1"/>
  <c r="F1386" i="1"/>
  <c r="I3219" i="1"/>
  <c r="H1385" i="1"/>
  <c r="N1385" i="1" s="1"/>
  <c r="A1387" i="1"/>
  <c r="V1385" i="1"/>
  <c r="G1386" i="1"/>
  <c r="K1386" i="1"/>
  <c r="L1386" i="1" s="1"/>
  <c r="M1386" i="1" s="1"/>
  <c r="O1387" i="1" l="1"/>
  <c r="Q1387" i="1" s="1"/>
  <c r="D1387" i="1"/>
  <c r="E1387" i="1" s="1"/>
  <c r="U1388" i="1"/>
  <c r="T1388" i="1"/>
  <c r="J1388" i="1"/>
  <c r="F1387" i="1"/>
  <c r="H1386" i="1"/>
  <c r="N1386" i="1" s="1"/>
  <c r="I3220" i="1"/>
  <c r="G1387" i="1"/>
  <c r="V1386" i="1"/>
  <c r="K1387" i="1"/>
  <c r="L1387" i="1" s="1"/>
  <c r="M1387" i="1" s="1"/>
  <c r="A1388" i="1"/>
  <c r="O1388" i="1" l="1"/>
  <c r="Q1388" i="1" s="1"/>
  <c r="D1388" i="1"/>
  <c r="E1388" i="1" s="1"/>
  <c r="J1389" i="1"/>
  <c r="T1389" i="1"/>
  <c r="U1389" i="1"/>
  <c r="I3221" i="1"/>
  <c r="H1387" i="1"/>
  <c r="N1387" i="1" s="1"/>
  <c r="F1388" i="1"/>
  <c r="G1388" i="1"/>
  <c r="K1388" i="1"/>
  <c r="L1388" i="1" s="1"/>
  <c r="M1388" i="1" s="1"/>
  <c r="V1387" i="1"/>
  <c r="A1389" i="1"/>
  <c r="O1389" i="1" l="1"/>
  <c r="Q1389" i="1" s="1"/>
  <c r="D1389" i="1"/>
  <c r="E1389" i="1" s="1"/>
  <c r="U1390" i="1"/>
  <c r="T1390" i="1"/>
  <c r="J1390" i="1"/>
  <c r="F1389" i="1"/>
  <c r="H1388" i="1"/>
  <c r="N1388" i="1" s="1"/>
  <c r="I3222" i="1"/>
  <c r="V1388" i="1"/>
  <c r="K1389" i="1"/>
  <c r="L1389" i="1" s="1"/>
  <c r="M1389" i="1" s="1"/>
  <c r="G1389" i="1"/>
  <c r="A1390" i="1"/>
  <c r="O1390" i="1" l="1"/>
  <c r="Q1390" i="1" s="1"/>
  <c r="D1390" i="1"/>
  <c r="E1390" i="1" s="1"/>
  <c r="J1391" i="1"/>
  <c r="T1391" i="1"/>
  <c r="U1391" i="1"/>
  <c r="I3223" i="1"/>
  <c r="F1390" i="1"/>
  <c r="H1389" i="1"/>
  <c r="N1389" i="1" s="1"/>
  <c r="A1391" i="1"/>
  <c r="K1390" i="1"/>
  <c r="L1390" i="1" s="1"/>
  <c r="M1390" i="1" s="1"/>
  <c r="V1389" i="1"/>
  <c r="G1390" i="1"/>
  <c r="O1391" i="1" l="1"/>
  <c r="Q1391" i="1" s="1"/>
  <c r="D1391" i="1"/>
  <c r="E1391" i="1" s="1"/>
  <c r="U1392" i="1"/>
  <c r="T1392" i="1"/>
  <c r="J1392" i="1"/>
  <c r="F1391" i="1"/>
  <c r="H1390" i="1"/>
  <c r="N1390" i="1" s="1"/>
  <c r="I3224" i="1"/>
  <c r="A1392" i="1"/>
  <c r="G1391" i="1"/>
  <c r="V1390" i="1"/>
  <c r="K1391" i="1"/>
  <c r="L1391" i="1" s="1"/>
  <c r="M1391" i="1" s="1"/>
  <c r="O1392" i="1" l="1"/>
  <c r="Q1392" i="1" s="1"/>
  <c r="D1392" i="1"/>
  <c r="E1392" i="1" s="1"/>
  <c r="J1393" i="1"/>
  <c r="T1393" i="1"/>
  <c r="U1393" i="1"/>
  <c r="F1392" i="1"/>
  <c r="H1391" i="1"/>
  <c r="N1391" i="1" s="1"/>
  <c r="I3225" i="1"/>
  <c r="A1393" i="1"/>
  <c r="K1392" i="1"/>
  <c r="L1392" i="1" s="1"/>
  <c r="M1392" i="1" s="1"/>
  <c r="G1392" i="1"/>
  <c r="V1391" i="1"/>
  <c r="O1393" i="1" l="1"/>
  <c r="Q1393" i="1" s="1"/>
  <c r="D1393" i="1"/>
  <c r="E1393" i="1" s="1"/>
  <c r="U1394" i="1"/>
  <c r="T1394" i="1"/>
  <c r="J1394" i="1"/>
  <c r="I3226" i="1"/>
  <c r="F1393" i="1"/>
  <c r="H1392" i="1"/>
  <c r="N1392" i="1" s="1"/>
  <c r="A1394" i="1"/>
  <c r="G1393" i="1"/>
  <c r="V1392" i="1"/>
  <c r="K1393" i="1"/>
  <c r="L1393" i="1" s="1"/>
  <c r="M1393" i="1" s="1"/>
  <c r="O1394" i="1" l="1"/>
  <c r="Q1394" i="1" s="1"/>
  <c r="D1394" i="1"/>
  <c r="E1394" i="1" s="1"/>
  <c r="T1395" i="1"/>
  <c r="J1395" i="1"/>
  <c r="U1395" i="1"/>
  <c r="H1393" i="1"/>
  <c r="N1393" i="1" s="1"/>
  <c r="F1394" i="1"/>
  <c r="I3227" i="1"/>
  <c r="A1395" i="1"/>
  <c r="V1393" i="1"/>
  <c r="K1394" i="1"/>
  <c r="L1394" i="1" s="1"/>
  <c r="M1394" i="1" s="1"/>
  <c r="G1394" i="1"/>
  <c r="O1395" i="1" l="1"/>
  <c r="Q1395" i="1" s="1"/>
  <c r="D1395" i="1"/>
  <c r="E1395" i="1" s="1"/>
  <c r="U1396" i="1"/>
  <c r="J1396" i="1"/>
  <c r="T1396" i="1"/>
  <c r="H1394" i="1"/>
  <c r="N1394" i="1" s="1"/>
  <c r="I3228" i="1"/>
  <c r="F1395" i="1"/>
  <c r="A1396" i="1"/>
  <c r="V1394" i="1"/>
  <c r="K1395" i="1"/>
  <c r="L1395" i="1" s="1"/>
  <c r="M1395" i="1" s="1"/>
  <c r="G1395" i="1"/>
  <c r="O1396" i="1" l="1"/>
  <c r="Q1396" i="1" s="1"/>
  <c r="D1396" i="1"/>
  <c r="E1396" i="1" s="1"/>
  <c r="T1397" i="1"/>
  <c r="J1397" i="1"/>
  <c r="U1397" i="1"/>
  <c r="H1395" i="1"/>
  <c r="N1395" i="1" s="1"/>
  <c r="I3229" i="1"/>
  <c r="F1396" i="1"/>
  <c r="A1397" i="1"/>
  <c r="K1396" i="1"/>
  <c r="L1396" i="1" s="1"/>
  <c r="M1396" i="1" s="1"/>
  <c r="G1396" i="1"/>
  <c r="V1395" i="1"/>
  <c r="O1397" i="1" l="1"/>
  <c r="Q1397" i="1" s="1"/>
  <c r="D1397" i="1"/>
  <c r="E1397" i="1" s="1"/>
  <c r="U1398" i="1"/>
  <c r="J1398" i="1"/>
  <c r="T1398" i="1"/>
  <c r="F1397" i="1"/>
  <c r="H1396" i="1"/>
  <c r="N1396" i="1" s="1"/>
  <c r="I3230" i="1"/>
  <c r="A1398" i="1"/>
  <c r="K1397" i="1"/>
  <c r="L1397" i="1" s="1"/>
  <c r="M1397" i="1" s="1"/>
  <c r="G1397" i="1"/>
  <c r="V1396" i="1"/>
  <c r="O1398" i="1" l="1"/>
  <c r="Q1398" i="1" s="1"/>
  <c r="D1398" i="1"/>
  <c r="E1398" i="1" s="1"/>
  <c r="T1399" i="1"/>
  <c r="J1399" i="1"/>
  <c r="U1399" i="1"/>
  <c r="I3231" i="1"/>
  <c r="F1398" i="1"/>
  <c r="H1397" i="1"/>
  <c r="N1397" i="1" s="1"/>
  <c r="A1399" i="1"/>
  <c r="V1397" i="1"/>
  <c r="G1398" i="1"/>
  <c r="K1398" i="1"/>
  <c r="L1398" i="1" s="1"/>
  <c r="M1398" i="1" s="1"/>
  <c r="O1399" i="1" l="1"/>
  <c r="Q1399" i="1" s="1"/>
  <c r="D1399" i="1"/>
  <c r="E1399" i="1" s="1"/>
  <c r="U1400" i="1"/>
  <c r="J1400" i="1"/>
  <c r="T1400" i="1"/>
  <c r="F1399" i="1"/>
  <c r="H1398" i="1"/>
  <c r="N1398" i="1" s="1"/>
  <c r="I3232" i="1"/>
  <c r="A1400" i="1"/>
  <c r="V1398" i="1"/>
  <c r="G1399" i="1"/>
  <c r="K1399" i="1"/>
  <c r="L1399" i="1" s="1"/>
  <c r="M1399" i="1" s="1"/>
  <c r="O1400" i="1" l="1"/>
  <c r="Q1400" i="1" s="1"/>
  <c r="D1400" i="1"/>
  <c r="E1400" i="1" s="1"/>
  <c r="T1401" i="1"/>
  <c r="J1401" i="1"/>
  <c r="U1401" i="1"/>
  <c r="H1399" i="1"/>
  <c r="N1399" i="1" s="1"/>
  <c r="F1400" i="1"/>
  <c r="I3233" i="1"/>
  <c r="A1401" i="1"/>
  <c r="G1400" i="1"/>
  <c r="V1399" i="1"/>
  <c r="K1400" i="1"/>
  <c r="L1400" i="1" s="1"/>
  <c r="M1400" i="1" s="1"/>
  <c r="O1401" i="1" l="1"/>
  <c r="Q1401" i="1" s="1"/>
  <c r="D1401" i="1"/>
  <c r="E1401" i="1" s="1"/>
  <c r="U1402" i="1"/>
  <c r="J1402" i="1"/>
  <c r="T1402" i="1"/>
  <c r="I3234" i="1"/>
  <c r="F1401" i="1"/>
  <c r="H1400" i="1"/>
  <c r="N1400" i="1" s="1"/>
  <c r="A1402" i="1"/>
  <c r="V1400" i="1"/>
  <c r="G1401" i="1"/>
  <c r="K1401" i="1"/>
  <c r="L1401" i="1" s="1"/>
  <c r="M1401" i="1" s="1"/>
  <c r="O1402" i="1" l="1"/>
  <c r="Q1402" i="1" s="1"/>
  <c r="D1402" i="1"/>
  <c r="E1402" i="1" s="1"/>
  <c r="J1403" i="1"/>
  <c r="T1403" i="1"/>
  <c r="U1403" i="1"/>
  <c r="H1401" i="1"/>
  <c r="N1401" i="1" s="1"/>
  <c r="F1402" i="1"/>
  <c r="I3235" i="1"/>
  <c r="A1403" i="1"/>
  <c r="K1402" i="1"/>
  <c r="L1402" i="1" s="1"/>
  <c r="M1402" i="1" s="1"/>
  <c r="V1401" i="1"/>
  <c r="G1402" i="1"/>
  <c r="O1403" i="1" l="1"/>
  <c r="Q1403" i="1" s="1"/>
  <c r="D1403" i="1"/>
  <c r="E1403" i="1" s="1"/>
  <c r="U1404" i="1"/>
  <c r="T1404" i="1"/>
  <c r="J1404" i="1"/>
  <c r="I3236" i="1"/>
  <c r="F1403" i="1"/>
  <c r="H1402" i="1"/>
  <c r="N1402" i="1" s="1"/>
  <c r="A1404" i="1"/>
  <c r="K1403" i="1"/>
  <c r="L1403" i="1" s="1"/>
  <c r="M1403" i="1" s="1"/>
  <c r="V1402" i="1"/>
  <c r="G1403" i="1"/>
  <c r="O1404" i="1" l="1"/>
  <c r="Q1404" i="1" s="1"/>
  <c r="D1404" i="1"/>
  <c r="E1404" i="1" s="1"/>
  <c r="J1405" i="1"/>
  <c r="T1405" i="1"/>
  <c r="U1405" i="1"/>
  <c r="H1403" i="1"/>
  <c r="N1403" i="1" s="1"/>
  <c r="F1404" i="1"/>
  <c r="I3237" i="1"/>
  <c r="K1404" i="1"/>
  <c r="L1404" i="1" s="1"/>
  <c r="M1404" i="1" s="1"/>
  <c r="G1404" i="1"/>
  <c r="V1403" i="1"/>
  <c r="A1405" i="1"/>
  <c r="O1405" i="1" l="1"/>
  <c r="Q1405" i="1" s="1"/>
  <c r="D1405" i="1"/>
  <c r="E1405" i="1" s="1"/>
  <c r="U1406" i="1"/>
  <c r="T1406" i="1"/>
  <c r="J1406" i="1"/>
  <c r="H1404" i="1"/>
  <c r="N1404" i="1" s="1"/>
  <c r="F1405" i="1"/>
  <c r="I3238" i="1"/>
  <c r="A1406" i="1"/>
  <c r="G1405" i="1"/>
  <c r="K1405" i="1"/>
  <c r="L1405" i="1" s="1"/>
  <c r="M1405" i="1" s="1"/>
  <c r="V1404" i="1"/>
  <c r="O1406" i="1" l="1"/>
  <c r="Q1406" i="1" s="1"/>
  <c r="D1406" i="1"/>
  <c r="E1406" i="1" s="1"/>
  <c r="J1407" i="1"/>
  <c r="T1407" i="1"/>
  <c r="U1407" i="1"/>
  <c r="H1405" i="1"/>
  <c r="N1405" i="1" s="1"/>
  <c r="I3239" i="1"/>
  <c r="F1406" i="1"/>
  <c r="G1406" i="1"/>
  <c r="V1405" i="1"/>
  <c r="K1406" i="1"/>
  <c r="L1406" i="1" s="1"/>
  <c r="M1406" i="1" s="1"/>
  <c r="A1407" i="1"/>
  <c r="O1407" i="1" l="1"/>
  <c r="Q1407" i="1" s="1"/>
  <c r="D1407" i="1"/>
  <c r="E1407" i="1" s="1"/>
  <c r="U1408" i="1"/>
  <c r="T1408" i="1"/>
  <c r="J1408" i="1"/>
  <c r="H1406" i="1"/>
  <c r="N1406" i="1" s="1"/>
  <c r="F1407" i="1"/>
  <c r="I3240" i="1"/>
  <c r="K1407" i="1"/>
  <c r="L1407" i="1" s="1"/>
  <c r="M1407" i="1" s="1"/>
  <c r="V1406" i="1"/>
  <c r="G1407" i="1"/>
  <c r="A1408" i="1"/>
  <c r="O1408" i="1" l="1"/>
  <c r="Q1408" i="1" s="1"/>
  <c r="D1408" i="1"/>
  <c r="E1408" i="1" s="1"/>
  <c r="T1409" i="1"/>
  <c r="J1409" i="1"/>
  <c r="U1409" i="1"/>
  <c r="H1407" i="1"/>
  <c r="N1407" i="1" s="1"/>
  <c r="F1408" i="1"/>
  <c r="I3241" i="1"/>
  <c r="K1408" i="1"/>
  <c r="L1408" i="1" s="1"/>
  <c r="M1408" i="1" s="1"/>
  <c r="V1407" i="1"/>
  <c r="G1408" i="1"/>
  <c r="A1409" i="1"/>
  <c r="O1409" i="1" l="1"/>
  <c r="Q1409" i="1" s="1"/>
  <c r="D1409" i="1"/>
  <c r="E1409" i="1" s="1"/>
  <c r="F1410" i="1" s="1"/>
  <c r="U1410" i="1"/>
  <c r="J1410" i="1"/>
  <c r="T1410" i="1"/>
  <c r="B1047" i="1"/>
  <c r="I3242" i="1"/>
  <c r="F1409" i="1"/>
  <c r="H1408" i="1"/>
  <c r="N1408" i="1" s="1"/>
  <c r="V1408" i="1"/>
  <c r="K1409" i="1"/>
  <c r="L1409" i="1" s="1"/>
  <c r="M1409" i="1" s="1"/>
  <c r="G1409" i="1"/>
  <c r="A1410" i="1"/>
  <c r="O1410" i="1" l="1"/>
  <c r="D1410" i="1"/>
  <c r="E1410" i="1" s="1"/>
  <c r="J1411" i="1"/>
  <c r="T1411" i="1"/>
  <c r="U1411" i="1"/>
  <c r="Q1410" i="1"/>
  <c r="W1408" i="1" s="1"/>
  <c r="B1048" i="1"/>
  <c r="H1409" i="1"/>
  <c r="N1409" i="1" s="1"/>
  <c r="I3243" i="1"/>
  <c r="A1411" i="1"/>
  <c r="K1410" i="1"/>
  <c r="L1410" i="1" s="1"/>
  <c r="M1410" i="1" s="1"/>
  <c r="G1410" i="1"/>
  <c r="H1410" i="1" s="1"/>
  <c r="V1409" i="1"/>
  <c r="O1411" i="1" l="1"/>
  <c r="Q1411" i="1" s="1"/>
  <c r="D1411" i="1"/>
  <c r="E1411" i="1" s="1"/>
  <c r="U1412" i="1"/>
  <c r="T1412" i="1"/>
  <c r="J1412" i="1"/>
  <c r="B1049" i="1"/>
  <c r="I3244" i="1"/>
  <c r="F1411" i="1"/>
  <c r="A1412" i="1"/>
  <c r="G1411" i="1"/>
  <c r="K1411" i="1"/>
  <c r="L1411" i="1" s="1"/>
  <c r="M1411" i="1" s="1"/>
  <c r="N1410" i="1"/>
  <c r="O1412" i="1" l="1"/>
  <c r="Q1412" i="1" s="1"/>
  <c r="D1412" i="1"/>
  <c r="E1412" i="1" s="1"/>
  <c r="J1413" i="1"/>
  <c r="T1413" i="1"/>
  <c r="U1413" i="1"/>
  <c r="H1411" i="1"/>
  <c r="N1411" i="1" s="1"/>
  <c r="B1051" i="1" s="1"/>
  <c r="I3245" i="1"/>
  <c r="F1412" i="1"/>
  <c r="B1050" i="1"/>
  <c r="A1413" i="1"/>
  <c r="V1411" i="1"/>
  <c r="G1412" i="1"/>
  <c r="K1412" i="1"/>
  <c r="L1412" i="1" s="1"/>
  <c r="M1412" i="1" s="1"/>
  <c r="O1413" i="1" l="1"/>
  <c r="Q1413" i="1" s="1"/>
  <c r="D1413" i="1"/>
  <c r="E1413" i="1" s="1"/>
  <c r="T1414" i="1"/>
  <c r="U1414" i="1"/>
  <c r="J1414" i="1"/>
  <c r="I3246" i="1"/>
  <c r="H1412" i="1"/>
  <c r="N1412" i="1" s="1"/>
  <c r="B1052" i="1" s="1"/>
  <c r="F1413" i="1"/>
  <c r="A1414" i="1"/>
  <c r="K1413" i="1"/>
  <c r="L1413" i="1" s="1"/>
  <c r="M1413" i="1" s="1"/>
  <c r="V1412" i="1"/>
  <c r="G1413" i="1"/>
  <c r="O1414" i="1" l="1"/>
  <c r="Q1414" i="1" s="1"/>
  <c r="D1414" i="1"/>
  <c r="E1414" i="1" s="1"/>
  <c r="U1415" i="1"/>
  <c r="J1415" i="1"/>
  <c r="T1415" i="1"/>
  <c r="H1413" i="1"/>
  <c r="N1413" i="1" s="1"/>
  <c r="B1053" i="1" s="1"/>
  <c r="F1414" i="1"/>
  <c r="I3247" i="1"/>
  <c r="A1415" i="1"/>
  <c r="K1414" i="1"/>
  <c r="L1414" i="1" s="1"/>
  <c r="M1414" i="1" s="1"/>
  <c r="V1413" i="1"/>
  <c r="G1414" i="1"/>
  <c r="O1415" i="1" l="1"/>
  <c r="Q1415" i="1" s="1"/>
  <c r="D1415" i="1"/>
  <c r="E1415" i="1" s="1"/>
  <c r="J1416" i="1"/>
  <c r="T1416" i="1"/>
  <c r="U1416" i="1"/>
  <c r="H1414" i="1"/>
  <c r="N1414" i="1" s="1"/>
  <c r="B1054" i="1" s="1"/>
  <c r="F1415" i="1"/>
  <c r="I3248" i="1"/>
  <c r="G1415" i="1"/>
  <c r="K1415" i="1"/>
  <c r="L1415" i="1" s="1"/>
  <c r="M1415" i="1" s="1"/>
  <c r="V1414" i="1"/>
  <c r="A1416" i="1"/>
  <c r="O1416" i="1" l="1"/>
  <c r="Q1416" i="1" s="1"/>
  <c r="D1416" i="1"/>
  <c r="E1416" i="1" s="1"/>
  <c r="U1417" i="1"/>
  <c r="T1417" i="1"/>
  <c r="J1417" i="1"/>
  <c r="F1416" i="1"/>
  <c r="H1415" i="1"/>
  <c r="N1415" i="1" s="1"/>
  <c r="B1055" i="1" s="1"/>
  <c r="I3249" i="1"/>
  <c r="A1417" i="1"/>
  <c r="V1415" i="1"/>
  <c r="K1416" i="1"/>
  <c r="L1416" i="1" s="1"/>
  <c r="M1416" i="1" s="1"/>
  <c r="G1416" i="1"/>
  <c r="O1417" i="1" l="1"/>
  <c r="Q1417" i="1" s="1"/>
  <c r="D1417" i="1"/>
  <c r="E1417" i="1" s="1"/>
  <c r="J1418" i="1"/>
  <c r="T1418" i="1"/>
  <c r="U1418" i="1"/>
  <c r="F1417" i="1"/>
  <c r="I3250" i="1"/>
  <c r="G1417" i="1"/>
  <c r="A1418" i="1"/>
  <c r="V1416" i="1"/>
  <c r="K1417" i="1"/>
  <c r="L1417" i="1" s="1"/>
  <c r="M1417" i="1" s="1"/>
  <c r="H1416" i="1"/>
  <c r="N1416" i="1" s="1"/>
  <c r="B1056" i="1" s="1"/>
  <c r="O1418" i="1" l="1"/>
  <c r="Q1418" i="1" s="1"/>
  <c r="D1418" i="1"/>
  <c r="E1418" i="1" s="1"/>
  <c r="U1419" i="1"/>
  <c r="T1419" i="1"/>
  <c r="J1419" i="1"/>
  <c r="H1417" i="1"/>
  <c r="N1417" i="1" s="1"/>
  <c r="B1057" i="1" s="1"/>
  <c r="I3251" i="1"/>
  <c r="F1418" i="1"/>
  <c r="V1417" i="1"/>
  <c r="K1418" i="1"/>
  <c r="L1418" i="1" s="1"/>
  <c r="M1418" i="1" s="1"/>
  <c r="G1418" i="1"/>
  <c r="A1419" i="1"/>
  <c r="O1419" i="1" l="1"/>
  <c r="Q1419" i="1" s="1"/>
  <c r="D1419" i="1"/>
  <c r="E1419" i="1" s="1"/>
  <c r="T1420" i="1"/>
  <c r="U1420" i="1"/>
  <c r="H1418" i="1"/>
  <c r="N1418" i="1" s="1"/>
  <c r="B1058" i="1" s="1"/>
  <c r="I3252" i="1"/>
  <c r="F1419" i="1"/>
  <c r="V1418" i="1"/>
  <c r="G1419" i="1"/>
  <c r="K1419" i="1"/>
  <c r="L1419" i="1" s="1"/>
  <c r="M1419" i="1" s="1"/>
  <c r="A1420" i="1"/>
  <c r="J1420" i="1" l="1"/>
  <c r="O1420" i="1"/>
  <c r="Q1420" i="1" s="1"/>
  <c r="D1420" i="1"/>
  <c r="E1420" i="1" s="1"/>
  <c r="T1421" i="1"/>
  <c r="U1421" i="1"/>
  <c r="J1421" i="1"/>
  <c r="F1420" i="1"/>
  <c r="H1419" i="1"/>
  <c r="N1419" i="1" s="1"/>
  <c r="B1059" i="1" s="1"/>
  <c r="I3253" i="1"/>
  <c r="A1421" i="1"/>
  <c r="K1420" i="1"/>
  <c r="L1420" i="1" s="1"/>
  <c r="M1420" i="1" s="1"/>
  <c r="V1419" i="1"/>
  <c r="G1420" i="1"/>
  <c r="O1421" i="1" l="1"/>
  <c r="Q1421" i="1" s="1"/>
  <c r="D1421" i="1"/>
  <c r="E1421" i="1" s="1"/>
  <c r="U1422" i="1"/>
  <c r="J1422" i="1"/>
  <c r="T1422" i="1"/>
  <c r="F1421" i="1"/>
  <c r="I3254" i="1"/>
  <c r="H1420" i="1"/>
  <c r="N1420" i="1" s="1"/>
  <c r="B1060" i="1" s="1"/>
  <c r="V1420" i="1"/>
  <c r="K1421" i="1"/>
  <c r="L1421" i="1" s="1"/>
  <c r="M1421" i="1" s="1"/>
  <c r="G1421" i="1"/>
  <c r="A1422" i="1"/>
  <c r="O1422" i="1" l="1"/>
  <c r="Q1422" i="1" s="1"/>
  <c r="D1422" i="1"/>
  <c r="E1422" i="1" s="1"/>
  <c r="T1423" i="1"/>
  <c r="J1423" i="1"/>
  <c r="U1423" i="1"/>
  <c r="I3255" i="1"/>
  <c r="F1422" i="1"/>
  <c r="H1421" i="1"/>
  <c r="N1421" i="1" s="1"/>
  <c r="B1061" i="1" s="1"/>
  <c r="V1421" i="1"/>
  <c r="K1422" i="1"/>
  <c r="L1422" i="1" s="1"/>
  <c r="M1422" i="1" s="1"/>
  <c r="G1422" i="1"/>
  <c r="A1423" i="1"/>
  <c r="O1423" i="1" l="1"/>
  <c r="Q1423" i="1" s="1"/>
  <c r="D1423" i="1"/>
  <c r="E1423" i="1" s="1"/>
  <c r="U1424" i="1"/>
  <c r="J1424" i="1"/>
  <c r="T1424" i="1"/>
  <c r="F1423" i="1"/>
  <c r="H1422" i="1"/>
  <c r="N1422" i="1" s="1"/>
  <c r="B1062" i="1" s="1"/>
  <c r="I3256" i="1"/>
  <c r="G1423" i="1"/>
  <c r="K1423" i="1"/>
  <c r="L1423" i="1" s="1"/>
  <c r="M1423" i="1" s="1"/>
  <c r="V1422" i="1"/>
  <c r="A1424" i="1"/>
  <c r="O1424" i="1" l="1"/>
  <c r="Q1424" i="1" s="1"/>
  <c r="D1424" i="1"/>
  <c r="E1424" i="1" s="1"/>
  <c r="T1425" i="1"/>
  <c r="J1425" i="1"/>
  <c r="U1425" i="1"/>
  <c r="I3257" i="1"/>
  <c r="H1423" i="1"/>
  <c r="N1423" i="1" s="1"/>
  <c r="B1063" i="1" s="1"/>
  <c r="F1424" i="1"/>
  <c r="A1425" i="1"/>
  <c r="G1424" i="1"/>
  <c r="K1424" i="1"/>
  <c r="L1424" i="1" s="1"/>
  <c r="M1424" i="1" s="1"/>
  <c r="V1423" i="1"/>
  <c r="O1425" i="1" l="1"/>
  <c r="Q1425" i="1" s="1"/>
  <c r="D1425" i="1"/>
  <c r="E1425" i="1" s="1"/>
  <c r="U1426" i="1"/>
  <c r="J1426" i="1"/>
  <c r="T1426" i="1"/>
  <c r="I3258" i="1"/>
  <c r="H1424" i="1"/>
  <c r="N1424" i="1" s="1"/>
  <c r="B1064" i="1" s="1"/>
  <c r="F1425" i="1"/>
  <c r="A1426" i="1"/>
  <c r="G1425" i="1"/>
  <c r="V1424" i="1"/>
  <c r="K1425" i="1"/>
  <c r="L1425" i="1" s="1"/>
  <c r="M1425" i="1" s="1"/>
  <c r="O1426" i="1" l="1"/>
  <c r="Q1426" i="1" s="1"/>
  <c r="D1426" i="1"/>
  <c r="E1426" i="1" s="1"/>
  <c r="T1427" i="1"/>
  <c r="J1427" i="1"/>
  <c r="U1427" i="1"/>
  <c r="F1426" i="1"/>
  <c r="I3259" i="1"/>
  <c r="H1425" i="1"/>
  <c r="N1425" i="1" s="1"/>
  <c r="B1065" i="1" s="1"/>
  <c r="V1425" i="1"/>
  <c r="K1426" i="1"/>
  <c r="L1426" i="1" s="1"/>
  <c r="M1426" i="1" s="1"/>
  <c r="G1426" i="1"/>
  <c r="A1427" i="1"/>
  <c r="O1427" i="1" l="1"/>
  <c r="Q1427" i="1" s="1"/>
  <c r="D1427" i="1"/>
  <c r="E1427" i="1" s="1"/>
  <c r="U1428" i="1"/>
  <c r="J1428" i="1"/>
  <c r="T1428" i="1"/>
  <c r="F1427" i="1"/>
  <c r="H1426" i="1"/>
  <c r="N1426" i="1" s="1"/>
  <c r="B1066" i="1" s="1"/>
  <c r="I3260" i="1"/>
  <c r="G1427" i="1"/>
  <c r="V1426" i="1"/>
  <c r="K1427" i="1"/>
  <c r="L1427" i="1" s="1"/>
  <c r="M1427" i="1" s="1"/>
  <c r="A1428" i="1"/>
  <c r="O1428" i="1" l="1"/>
  <c r="Q1428" i="1" s="1"/>
  <c r="D1428" i="1"/>
  <c r="E1428" i="1" s="1"/>
  <c r="T1429" i="1"/>
  <c r="J1429" i="1"/>
  <c r="U1429" i="1"/>
  <c r="H1427" i="1"/>
  <c r="N1427" i="1" s="1"/>
  <c r="B1067" i="1" s="1"/>
  <c r="I3261" i="1"/>
  <c r="F1428" i="1"/>
  <c r="A1429" i="1"/>
  <c r="V1427" i="1"/>
  <c r="K1428" i="1"/>
  <c r="L1428" i="1" s="1"/>
  <c r="M1428" i="1" s="1"/>
  <c r="G1428" i="1"/>
  <c r="O1429" i="1" l="1"/>
  <c r="Q1429" i="1" s="1"/>
  <c r="D1429" i="1"/>
  <c r="U1430" i="1"/>
  <c r="J1430" i="1"/>
  <c r="T1430" i="1"/>
  <c r="I3262" i="1"/>
  <c r="H1428" i="1"/>
  <c r="N1428" i="1" s="1"/>
  <c r="B1068" i="1" s="1"/>
  <c r="F1429" i="1"/>
  <c r="G1429" i="1"/>
  <c r="K1429" i="1"/>
  <c r="L1429" i="1" s="1"/>
  <c r="M1429" i="1" s="1"/>
  <c r="V1428" i="1"/>
  <c r="A1430" i="1"/>
  <c r="E1429" i="1"/>
  <c r="O1430" i="1" l="1"/>
  <c r="Q1430" i="1" s="1"/>
  <c r="D1430" i="1"/>
  <c r="E1430" i="1" s="1"/>
  <c r="T1431" i="1"/>
  <c r="J1431" i="1"/>
  <c r="U1431" i="1"/>
  <c r="H1429" i="1"/>
  <c r="N1429" i="1" s="1"/>
  <c r="B1069" i="1" s="1"/>
  <c r="F1430" i="1"/>
  <c r="I3263" i="1"/>
  <c r="A1431" i="1"/>
  <c r="G1430" i="1"/>
  <c r="K1430" i="1"/>
  <c r="L1430" i="1" s="1"/>
  <c r="M1430" i="1" s="1"/>
  <c r="V1429" i="1"/>
  <c r="O1431" i="1" l="1"/>
  <c r="Q1431" i="1" s="1"/>
  <c r="D1431" i="1"/>
  <c r="E1431" i="1" s="1"/>
  <c r="U1432" i="1"/>
  <c r="J1432" i="1"/>
  <c r="T1432" i="1"/>
  <c r="F1431" i="1"/>
  <c r="I3264" i="1"/>
  <c r="H1430" i="1"/>
  <c r="N1430" i="1" s="1"/>
  <c r="B1070" i="1" s="1"/>
  <c r="A1432" i="1"/>
  <c r="V1430" i="1"/>
  <c r="K1431" i="1"/>
  <c r="L1431" i="1" s="1"/>
  <c r="M1431" i="1" s="1"/>
  <c r="G1431" i="1"/>
  <c r="O1432" i="1" l="1"/>
  <c r="Q1432" i="1" s="1"/>
  <c r="D1432" i="1"/>
  <c r="E1432" i="1" s="1"/>
  <c r="T1433" i="1"/>
  <c r="J1433" i="1"/>
  <c r="U1433" i="1"/>
  <c r="F1432" i="1"/>
  <c r="H1431" i="1"/>
  <c r="N1431" i="1" s="1"/>
  <c r="B1071" i="1" s="1"/>
  <c r="I3265" i="1"/>
  <c r="A1433" i="1"/>
  <c r="G1432" i="1"/>
  <c r="K1432" i="1"/>
  <c r="L1432" i="1" s="1"/>
  <c r="M1432" i="1" s="1"/>
  <c r="V1431" i="1"/>
  <c r="O1433" i="1" l="1"/>
  <c r="Q1433" i="1" s="1"/>
  <c r="D1433" i="1"/>
  <c r="E1433" i="1" s="1"/>
  <c r="U1434" i="1"/>
  <c r="J1434" i="1"/>
  <c r="T1434" i="1"/>
  <c r="I3266" i="1"/>
  <c r="H1432" i="1"/>
  <c r="N1432" i="1" s="1"/>
  <c r="B1072" i="1" s="1"/>
  <c r="F1433" i="1"/>
  <c r="V1432" i="1"/>
  <c r="K1433" i="1"/>
  <c r="L1433" i="1" s="1"/>
  <c r="M1433" i="1" s="1"/>
  <c r="G1433" i="1"/>
  <c r="A1434" i="1"/>
  <c r="O1434" i="1" l="1"/>
  <c r="Q1434" i="1" s="1"/>
  <c r="D1434" i="1"/>
  <c r="E1434" i="1" s="1"/>
  <c r="T1435" i="1"/>
  <c r="J1435" i="1"/>
  <c r="U1435" i="1"/>
  <c r="F1434" i="1"/>
  <c r="H1433" i="1"/>
  <c r="N1433" i="1" s="1"/>
  <c r="B1073" i="1" s="1"/>
  <c r="I3267" i="1"/>
  <c r="V1433" i="1"/>
  <c r="K1434" i="1"/>
  <c r="L1434" i="1" s="1"/>
  <c r="M1434" i="1" s="1"/>
  <c r="G1434" i="1"/>
  <c r="A1435" i="1"/>
  <c r="O1435" i="1" l="1"/>
  <c r="Q1435" i="1" s="1"/>
  <c r="D1435" i="1"/>
  <c r="E1435" i="1" s="1"/>
  <c r="U1436" i="1"/>
  <c r="J1436" i="1"/>
  <c r="T1436" i="1"/>
  <c r="H1434" i="1"/>
  <c r="N1434" i="1" s="1"/>
  <c r="B1074" i="1" s="1"/>
  <c r="I3268" i="1"/>
  <c r="F1435" i="1"/>
  <c r="K1435" i="1"/>
  <c r="L1435" i="1" s="1"/>
  <c r="M1435" i="1" s="1"/>
  <c r="V1434" i="1"/>
  <c r="G1435" i="1"/>
  <c r="A1436" i="1"/>
  <c r="O1436" i="1" l="1"/>
  <c r="Q1436" i="1" s="1"/>
  <c r="D1436" i="1"/>
  <c r="E1436" i="1" s="1"/>
  <c r="T1437" i="1"/>
  <c r="J1437" i="1"/>
  <c r="U1437" i="1"/>
  <c r="H1435" i="1"/>
  <c r="N1435" i="1" s="1"/>
  <c r="B1075" i="1" s="1"/>
  <c r="I3269" i="1"/>
  <c r="F1436" i="1"/>
  <c r="K1436" i="1"/>
  <c r="L1436" i="1" s="1"/>
  <c r="M1436" i="1" s="1"/>
  <c r="V1435" i="1"/>
  <c r="G1436" i="1"/>
  <c r="A1437" i="1"/>
  <c r="O1437" i="1" l="1"/>
  <c r="Q1437" i="1" s="1"/>
  <c r="D1437" i="1"/>
  <c r="E1437" i="1" s="1"/>
  <c r="J1438" i="1"/>
  <c r="U1438" i="1"/>
  <c r="T1438" i="1"/>
  <c r="F1437" i="1"/>
  <c r="H1436" i="1"/>
  <c r="N1436" i="1" s="1"/>
  <c r="B1076" i="1" s="1"/>
  <c r="I3270" i="1"/>
  <c r="V1436" i="1"/>
  <c r="G1437" i="1"/>
  <c r="K1437" i="1"/>
  <c r="L1437" i="1" s="1"/>
  <c r="M1437" i="1" s="1"/>
  <c r="A1438" i="1"/>
  <c r="O1438" i="1" l="1"/>
  <c r="Q1438" i="1" s="1"/>
  <c r="D1438" i="1"/>
  <c r="E1438" i="1" s="1"/>
  <c r="T1439" i="1"/>
  <c r="U1439" i="1"/>
  <c r="J1439" i="1"/>
  <c r="I3271" i="1"/>
  <c r="H1437" i="1"/>
  <c r="N1437" i="1" s="1"/>
  <c r="B1077" i="1" s="1"/>
  <c r="F1438" i="1"/>
  <c r="A1439" i="1"/>
  <c r="V1437" i="1"/>
  <c r="G1438" i="1"/>
  <c r="K1438" i="1"/>
  <c r="L1438" i="1" s="1"/>
  <c r="M1438" i="1" s="1"/>
  <c r="O1439" i="1" l="1"/>
  <c r="Q1439" i="1" s="1"/>
  <c r="D1439" i="1"/>
  <c r="E1439" i="1" s="1"/>
  <c r="J1440" i="1"/>
  <c r="U1440" i="1"/>
  <c r="T1440" i="1"/>
  <c r="F1439" i="1"/>
  <c r="H1438" i="1"/>
  <c r="N1438" i="1" s="1"/>
  <c r="B1078" i="1" s="1"/>
  <c r="I3272" i="1"/>
  <c r="K1439" i="1"/>
  <c r="L1439" i="1" s="1"/>
  <c r="M1439" i="1" s="1"/>
  <c r="V1438" i="1"/>
  <c r="G1439" i="1"/>
  <c r="A1440" i="1"/>
  <c r="O1440" i="1" l="1"/>
  <c r="Q1440" i="1" s="1"/>
  <c r="D1440" i="1"/>
  <c r="E1440" i="1" s="1"/>
  <c r="T1441" i="1"/>
  <c r="U1441" i="1"/>
  <c r="J1441" i="1"/>
  <c r="F1440" i="1"/>
  <c r="H1439" i="1"/>
  <c r="N1439" i="1" s="1"/>
  <c r="I3273" i="1"/>
  <c r="V1078" i="1"/>
  <c r="G1440" i="1"/>
  <c r="K1440" i="1"/>
  <c r="L1440" i="1" s="1"/>
  <c r="M1440" i="1" s="1"/>
  <c r="V1439" i="1"/>
  <c r="A1441" i="1"/>
  <c r="O1441" i="1" l="1"/>
  <c r="Q1441" i="1" s="1"/>
  <c r="D1441" i="1"/>
  <c r="E1441" i="1" s="1"/>
  <c r="J1442" i="1"/>
  <c r="U1442" i="1"/>
  <c r="T1442" i="1"/>
  <c r="F1441" i="1"/>
  <c r="H1440" i="1"/>
  <c r="N1440" i="1" s="1"/>
  <c r="I3274" i="1"/>
  <c r="A1442" i="1"/>
  <c r="G1441" i="1"/>
  <c r="K1441" i="1"/>
  <c r="L1441" i="1" s="1"/>
  <c r="V1440" i="1"/>
  <c r="O1442" i="1" l="1"/>
  <c r="Q1442" i="1" s="1"/>
  <c r="D1442" i="1"/>
  <c r="E1442" i="1" s="1"/>
  <c r="F1443" i="1" s="1"/>
  <c r="T1443" i="1"/>
  <c r="U1443" i="1"/>
  <c r="J1443" i="1"/>
  <c r="H1441" i="1"/>
  <c r="I3275" i="1"/>
  <c r="F1442" i="1"/>
  <c r="B1079" i="1"/>
  <c r="B1080" i="1"/>
  <c r="M1441" i="1"/>
  <c r="V1441" i="1"/>
  <c r="G1442" i="1"/>
  <c r="K1442" i="1"/>
  <c r="L1442" i="1" s="1"/>
  <c r="M1442" i="1" s="1"/>
  <c r="A1443" i="1"/>
  <c r="O1443" i="1" l="1"/>
  <c r="D1443" i="1"/>
  <c r="E1443" i="1" s="1"/>
  <c r="U1444" i="1"/>
  <c r="J1444" i="1"/>
  <c r="T1444" i="1"/>
  <c r="Q1443" i="1"/>
  <c r="W1441" i="1" s="1"/>
  <c r="I3276" i="1"/>
  <c r="H1442" i="1"/>
  <c r="N1442" i="1" s="1"/>
  <c r="B1082" i="1" s="1"/>
  <c r="N1441" i="1"/>
  <c r="A1444" i="1"/>
  <c r="K1443" i="1"/>
  <c r="L1443" i="1" s="1"/>
  <c r="M1443" i="1" s="1"/>
  <c r="V1442" i="1"/>
  <c r="G1443" i="1"/>
  <c r="H1443" i="1" s="1"/>
  <c r="O1444" i="1" l="1"/>
  <c r="Q1444" i="1" s="1"/>
  <c r="D1444" i="1"/>
  <c r="T1445" i="1"/>
  <c r="J1445" i="1"/>
  <c r="U1445" i="1"/>
  <c r="F1444" i="1"/>
  <c r="I3277" i="1"/>
  <c r="B1081" i="1"/>
  <c r="G1444" i="1"/>
  <c r="K1444" i="1"/>
  <c r="L1444" i="1" s="1"/>
  <c r="M1444" i="1" s="1"/>
  <c r="A1445" i="1"/>
  <c r="E1444" i="1"/>
  <c r="N1443" i="1"/>
  <c r="B1083" i="1" s="1"/>
  <c r="O1445" i="1" l="1"/>
  <c r="Q1445" i="1" s="1"/>
  <c r="D1445" i="1"/>
  <c r="E1445" i="1" s="1"/>
  <c r="U1446" i="1"/>
  <c r="J1446" i="1"/>
  <c r="T1446" i="1"/>
  <c r="F1445" i="1"/>
  <c r="I3278" i="1"/>
  <c r="G1445" i="1"/>
  <c r="A1446" i="1"/>
  <c r="K1445" i="1"/>
  <c r="L1445" i="1" s="1"/>
  <c r="M1445" i="1" s="1"/>
  <c r="V1444" i="1"/>
  <c r="H1444" i="1"/>
  <c r="N1444" i="1" s="1"/>
  <c r="B1084" i="1" s="1"/>
  <c r="O1446" i="1" l="1"/>
  <c r="Q1446" i="1" s="1"/>
  <c r="D1446" i="1"/>
  <c r="E1446" i="1" s="1"/>
  <c r="U1447" i="1"/>
  <c r="H1445" i="1"/>
  <c r="N1445" i="1" s="1"/>
  <c r="B1085" i="1" s="1"/>
  <c r="F1446" i="1"/>
  <c r="I3279" i="1"/>
  <c r="A1447" i="1"/>
  <c r="G1446" i="1"/>
  <c r="V1445" i="1"/>
  <c r="K1446" i="1"/>
  <c r="L1446" i="1" s="1"/>
  <c r="M1446" i="1" s="1"/>
  <c r="O1447" i="1" l="1"/>
  <c r="Q1447" i="1" s="1"/>
  <c r="D1447" i="1"/>
  <c r="E1447" i="1" s="1"/>
  <c r="J1447" i="1"/>
  <c r="T1447" i="1"/>
  <c r="U1448" i="1"/>
  <c r="J1448" i="1"/>
  <c r="T1448" i="1"/>
  <c r="I3280" i="1"/>
  <c r="F1447" i="1"/>
  <c r="A1448" i="1"/>
  <c r="K1447" i="1"/>
  <c r="L1447" i="1" s="1"/>
  <c r="M1447" i="1" s="1"/>
  <c r="V1446" i="1"/>
  <c r="G1447" i="1"/>
  <c r="H1446" i="1"/>
  <c r="N1446" i="1" s="1"/>
  <c r="B1086" i="1" s="1"/>
  <c r="O1448" i="1" l="1"/>
  <c r="Q1448" i="1" s="1"/>
  <c r="D1448" i="1"/>
  <c r="E1448" i="1" s="1"/>
  <c r="T1449" i="1"/>
  <c r="J1449" i="1"/>
  <c r="U1449" i="1"/>
  <c r="F1448" i="1"/>
  <c r="I3281" i="1"/>
  <c r="H1447" i="1"/>
  <c r="N1447" i="1" s="1"/>
  <c r="B1087" i="1" s="1"/>
  <c r="A1449" i="1"/>
  <c r="G1448" i="1"/>
  <c r="V1447" i="1"/>
  <c r="K1448" i="1"/>
  <c r="L1448" i="1" s="1"/>
  <c r="M1448" i="1" s="1"/>
  <c r="O1449" i="1" l="1"/>
  <c r="Q1449" i="1" s="1"/>
  <c r="D1449" i="1"/>
  <c r="E1449" i="1" s="1"/>
  <c r="U1450" i="1"/>
  <c r="J1450" i="1"/>
  <c r="T1450" i="1"/>
  <c r="I3282" i="1"/>
  <c r="F1449" i="1"/>
  <c r="H1448" i="1"/>
  <c r="N1448" i="1" s="1"/>
  <c r="B1088" i="1" s="1"/>
  <c r="G1449" i="1"/>
  <c r="V1448" i="1"/>
  <c r="K1449" i="1"/>
  <c r="L1449" i="1" s="1"/>
  <c r="M1449" i="1" s="1"/>
  <c r="A1450" i="1"/>
  <c r="O1450" i="1" l="1"/>
  <c r="Q1450" i="1" s="1"/>
  <c r="D1450" i="1"/>
  <c r="E1450" i="1" s="1"/>
  <c r="T1451" i="1"/>
  <c r="J1451" i="1"/>
  <c r="U1451" i="1"/>
  <c r="H1449" i="1"/>
  <c r="N1449" i="1" s="1"/>
  <c r="B1089" i="1" s="1"/>
  <c r="F1450" i="1"/>
  <c r="I3283" i="1"/>
  <c r="K1450" i="1"/>
  <c r="L1450" i="1" s="1"/>
  <c r="M1450" i="1" s="1"/>
  <c r="G1450" i="1"/>
  <c r="V1449" i="1"/>
  <c r="A1451" i="1"/>
  <c r="O1451" i="1" l="1"/>
  <c r="Q1451" i="1" s="1"/>
  <c r="D1451" i="1"/>
  <c r="E1451" i="1" s="1"/>
  <c r="U1452" i="1"/>
  <c r="J1452" i="1"/>
  <c r="T1452" i="1"/>
  <c r="F1451" i="1"/>
  <c r="H1450" i="1"/>
  <c r="N1450" i="1" s="1"/>
  <c r="B1090" i="1" s="1"/>
  <c r="I3284" i="1"/>
  <c r="V1450" i="1"/>
  <c r="G1451" i="1"/>
  <c r="K1451" i="1"/>
  <c r="L1451" i="1" s="1"/>
  <c r="M1451" i="1" s="1"/>
  <c r="A1452" i="1"/>
  <c r="O1452" i="1" l="1"/>
  <c r="Q1452" i="1" s="1"/>
  <c r="D1452" i="1"/>
  <c r="E1452" i="1" s="1"/>
  <c r="T1453" i="1"/>
  <c r="J1453" i="1"/>
  <c r="U1453" i="1"/>
  <c r="I3285" i="1"/>
  <c r="F1452" i="1"/>
  <c r="H1451" i="1"/>
  <c r="N1451" i="1" s="1"/>
  <c r="B1091" i="1" s="1"/>
  <c r="A1453" i="1"/>
  <c r="K1452" i="1"/>
  <c r="L1452" i="1" s="1"/>
  <c r="M1452" i="1" s="1"/>
  <c r="G1452" i="1"/>
  <c r="V1451" i="1"/>
  <c r="O1453" i="1" l="1"/>
  <c r="Q1453" i="1" s="1"/>
  <c r="D1453" i="1"/>
  <c r="E1453" i="1" s="1"/>
  <c r="U1454" i="1"/>
  <c r="J1454" i="1"/>
  <c r="T1454" i="1"/>
  <c r="F1453" i="1"/>
  <c r="H1452" i="1"/>
  <c r="N1452" i="1" s="1"/>
  <c r="B1092" i="1" s="1"/>
  <c r="I3286" i="1"/>
  <c r="A1454" i="1"/>
  <c r="G1453" i="1"/>
  <c r="V1452" i="1"/>
  <c r="K1453" i="1"/>
  <c r="L1453" i="1" s="1"/>
  <c r="M1453" i="1" s="1"/>
  <c r="O1454" i="1" l="1"/>
  <c r="Q1454" i="1" s="1"/>
  <c r="D1454" i="1"/>
  <c r="E1454" i="1" s="1"/>
  <c r="T1455" i="1"/>
  <c r="J1455" i="1"/>
  <c r="U1455" i="1"/>
  <c r="H1453" i="1"/>
  <c r="N1453" i="1" s="1"/>
  <c r="B1093" i="1" s="1"/>
  <c r="F1454" i="1"/>
  <c r="I3287" i="1"/>
  <c r="K1454" i="1"/>
  <c r="L1454" i="1" s="1"/>
  <c r="M1454" i="1" s="1"/>
  <c r="G1454" i="1"/>
  <c r="V1453" i="1"/>
  <c r="A1455" i="1"/>
  <c r="O1455" i="1" l="1"/>
  <c r="Q1455" i="1" s="1"/>
  <c r="D1455" i="1"/>
  <c r="E1455" i="1" s="1"/>
  <c r="J1456" i="1"/>
  <c r="T1456" i="1"/>
  <c r="I3288" i="1"/>
  <c r="H1454" i="1"/>
  <c r="N1454" i="1" s="1"/>
  <c r="B1094" i="1" s="1"/>
  <c r="F1455" i="1"/>
  <c r="A1456" i="1"/>
  <c r="G1455" i="1"/>
  <c r="K1455" i="1"/>
  <c r="L1455" i="1" s="1"/>
  <c r="M1455" i="1" s="1"/>
  <c r="V1454" i="1"/>
  <c r="U1456" i="1" l="1"/>
  <c r="O1456" i="1"/>
  <c r="Q1456" i="1" s="1"/>
  <c r="D1456" i="1"/>
  <c r="E1456" i="1" s="1"/>
  <c r="T1457" i="1"/>
  <c r="J1457" i="1"/>
  <c r="U1457" i="1"/>
  <c r="H1455" i="1"/>
  <c r="N1455" i="1" s="1"/>
  <c r="B1095" i="1" s="1"/>
  <c r="F1456" i="1"/>
  <c r="I3289" i="1"/>
  <c r="A1457" i="1"/>
  <c r="V1455" i="1"/>
  <c r="G1456" i="1"/>
  <c r="K1456" i="1"/>
  <c r="L1456" i="1" s="1"/>
  <c r="M1456" i="1" s="1"/>
  <c r="O1457" i="1" l="1"/>
  <c r="Q1457" i="1" s="1"/>
  <c r="D1457" i="1"/>
  <c r="E1457" i="1" s="1"/>
  <c r="U1458" i="1"/>
  <c r="J1458" i="1"/>
  <c r="T1458" i="1"/>
  <c r="F1457" i="1"/>
  <c r="H1456" i="1"/>
  <c r="N1456" i="1" s="1"/>
  <c r="B1096" i="1" s="1"/>
  <c r="I3290" i="1"/>
  <c r="G1457" i="1"/>
  <c r="K1457" i="1"/>
  <c r="L1457" i="1" s="1"/>
  <c r="M1457" i="1" s="1"/>
  <c r="V1456" i="1"/>
  <c r="A1458" i="1"/>
  <c r="O1458" i="1" l="1"/>
  <c r="Q1458" i="1" s="1"/>
  <c r="D1458" i="1"/>
  <c r="E1458" i="1" s="1"/>
  <c r="T1459" i="1"/>
  <c r="J1459" i="1"/>
  <c r="U1459" i="1"/>
  <c r="F1458" i="1"/>
  <c r="I3291" i="1"/>
  <c r="H1457" i="1"/>
  <c r="N1457" i="1" s="1"/>
  <c r="B1097" i="1" s="1"/>
  <c r="A1459" i="1"/>
  <c r="G1458" i="1"/>
  <c r="V1457" i="1"/>
  <c r="K1458" i="1"/>
  <c r="L1458" i="1" s="1"/>
  <c r="M1458" i="1" s="1"/>
  <c r="O1459" i="1" l="1"/>
  <c r="Q1459" i="1" s="1"/>
  <c r="D1459" i="1"/>
  <c r="E1459" i="1" s="1"/>
  <c r="U1460" i="1"/>
  <c r="J1460" i="1"/>
  <c r="T1460" i="1"/>
  <c r="H1458" i="1"/>
  <c r="N1458" i="1" s="1"/>
  <c r="B1098" i="1" s="1"/>
  <c r="F1459" i="1"/>
  <c r="I3292" i="1"/>
  <c r="A1460" i="1"/>
  <c r="V1458" i="1"/>
  <c r="K1459" i="1"/>
  <c r="L1459" i="1" s="1"/>
  <c r="M1459" i="1" s="1"/>
  <c r="G1459" i="1"/>
  <c r="O1460" i="1" l="1"/>
  <c r="Q1460" i="1" s="1"/>
  <c r="D1460" i="1"/>
  <c r="E1460" i="1" s="1"/>
  <c r="T1461" i="1"/>
  <c r="J1461" i="1"/>
  <c r="U1461" i="1"/>
  <c r="F1460" i="1"/>
  <c r="H1459" i="1"/>
  <c r="N1459" i="1" s="1"/>
  <c r="B1099" i="1" s="1"/>
  <c r="I3293" i="1"/>
  <c r="A1461" i="1"/>
  <c r="V1459" i="1"/>
  <c r="K1460" i="1"/>
  <c r="L1460" i="1" s="1"/>
  <c r="M1460" i="1" s="1"/>
  <c r="G1460" i="1"/>
  <c r="O1461" i="1" l="1"/>
  <c r="Q1461" i="1" s="1"/>
  <c r="D1461" i="1"/>
  <c r="E1461" i="1" s="1"/>
  <c r="F1462" i="1" s="1"/>
  <c r="U1462" i="1"/>
  <c r="J1462" i="1"/>
  <c r="T1462" i="1"/>
  <c r="H1460" i="1"/>
  <c r="N1460" i="1" s="1"/>
  <c r="B1100" i="1" s="1"/>
  <c r="I3294" i="1"/>
  <c r="F1461" i="1"/>
  <c r="A1462" i="1"/>
  <c r="G1461" i="1"/>
  <c r="K1461" i="1"/>
  <c r="L1461" i="1" s="1"/>
  <c r="M1461" i="1" s="1"/>
  <c r="V1460" i="1"/>
  <c r="O1462" i="1" l="1"/>
  <c r="Q1462" i="1" s="1"/>
  <c r="D1462" i="1"/>
  <c r="E1462" i="1" s="1"/>
  <c r="T1463" i="1"/>
  <c r="J1463" i="1"/>
  <c r="U1463" i="1"/>
  <c r="H1461" i="1"/>
  <c r="N1461" i="1" s="1"/>
  <c r="B1101" i="1" s="1"/>
  <c r="I3295" i="1"/>
  <c r="G1462" i="1"/>
  <c r="H1462" i="1" s="1"/>
  <c r="V1461" i="1"/>
  <c r="K1462" i="1"/>
  <c r="L1462" i="1" s="1"/>
  <c r="M1462" i="1" s="1"/>
  <c r="A1463" i="1"/>
  <c r="O1463" i="1" l="1"/>
  <c r="Q1463" i="1" s="1"/>
  <c r="D1463" i="1"/>
  <c r="U1464" i="1"/>
  <c r="J1464" i="1"/>
  <c r="T1464" i="1"/>
  <c r="I3296" i="1"/>
  <c r="F1463" i="1"/>
  <c r="E1463" i="1"/>
  <c r="A1464" i="1"/>
  <c r="N1462" i="1"/>
  <c r="B1102" i="1" s="1"/>
  <c r="G1463" i="1"/>
  <c r="K1463" i="1"/>
  <c r="L1463" i="1" s="1"/>
  <c r="M1463" i="1" s="1"/>
  <c r="V1462" i="1"/>
  <c r="O1464" i="1" l="1"/>
  <c r="Q1464" i="1" s="1"/>
  <c r="D1464" i="1"/>
  <c r="E1464" i="1" s="1"/>
  <c r="T1465" i="1"/>
  <c r="J1465" i="1"/>
  <c r="U1465" i="1"/>
  <c r="F1464" i="1"/>
  <c r="H1463" i="1"/>
  <c r="N1463" i="1" s="1"/>
  <c r="B1103" i="1" s="1"/>
  <c r="I3297" i="1"/>
  <c r="V1463" i="1"/>
  <c r="K1464" i="1"/>
  <c r="L1464" i="1" s="1"/>
  <c r="M1464" i="1" s="1"/>
  <c r="G1464" i="1"/>
  <c r="A1465" i="1"/>
  <c r="O1465" i="1" l="1"/>
  <c r="Q1465" i="1" s="1"/>
  <c r="D1465" i="1"/>
  <c r="E1465" i="1" s="1"/>
  <c r="U1466" i="1"/>
  <c r="J1466" i="1"/>
  <c r="T1466" i="1"/>
  <c r="I3298" i="1"/>
  <c r="H1464" i="1"/>
  <c r="N1464" i="1" s="1"/>
  <c r="B1104" i="1" s="1"/>
  <c r="F1465" i="1"/>
  <c r="A1466" i="1"/>
  <c r="K1465" i="1"/>
  <c r="L1465" i="1" s="1"/>
  <c r="M1465" i="1" s="1"/>
  <c r="V1464" i="1"/>
  <c r="G1465" i="1"/>
  <c r="O1466" i="1" l="1"/>
  <c r="Q1466" i="1" s="1"/>
  <c r="D1466" i="1"/>
  <c r="T1467" i="1"/>
  <c r="J1467" i="1"/>
  <c r="U1467" i="1"/>
  <c r="F1466" i="1"/>
  <c r="I3299" i="1"/>
  <c r="V1465" i="1"/>
  <c r="K1466" i="1"/>
  <c r="L1466" i="1" s="1"/>
  <c r="M1466" i="1" s="1"/>
  <c r="A1467" i="1"/>
  <c r="E1466" i="1"/>
  <c r="G1466" i="1"/>
  <c r="H1465" i="1"/>
  <c r="N1465" i="1" s="1"/>
  <c r="B1105" i="1" s="1"/>
  <c r="O1467" i="1" l="1"/>
  <c r="Q1467" i="1" s="1"/>
  <c r="D1467" i="1"/>
  <c r="U1468" i="1"/>
  <c r="J1468" i="1"/>
  <c r="T1468" i="1"/>
  <c r="F1467" i="1"/>
  <c r="H1466" i="1"/>
  <c r="N1466" i="1" s="1"/>
  <c r="B1106" i="1" s="1"/>
  <c r="I3300" i="1"/>
  <c r="V1466" i="1"/>
  <c r="G1467" i="1"/>
  <c r="K1467" i="1"/>
  <c r="L1467" i="1" s="1"/>
  <c r="M1467" i="1" s="1"/>
  <c r="A1468" i="1"/>
  <c r="E1467" i="1"/>
  <c r="O1468" i="1" l="1"/>
  <c r="Q1468" i="1" s="1"/>
  <c r="D1468" i="1"/>
  <c r="T1469" i="1"/>
  <c r="J1469" i="1"/>
  <c r="U1469" i="1"/>
  <c r="H1467" i="1"/>
  <c r="N1467" i="1" s="1"/>
  <c r="B1107" i="1" s="1"/>
  <c r="I3301" i="1"/>
  <c r="F1468" i="1"/>
  <c r="K1468" i="1"/>
  <c r="L1468" i="1" s="1"/>
  <c r="M1468" i="1" s="1"/>
  <c r="G1468" i="1"/>
  <c r="V1467" i="1"/>
  <c r="A1469" i="1"/>
  <c r="E1468" i="1"/>
  <c r="O1469" i="1" l="1"/>
  <c r="Q1469" i="1" s="1"/>
  <c r="D1469" i="1"/>
  <c r="U1470" i="1"/>
  <c r="J1470" i="1"/>
  <c r="T1470" i="1"/>
  <c r="I3302" i="1"/>
  <c r="H1468" i="1"/>
  <c r="N1468" i="1" s="1"/>
  <c r="F1469" i="1"/>
  <c r="G1469" i="1"/>
  <c r="K1469" i="1"/>
  <c r="L1469" i="1" s="1"/>
  <c r="M1469" i="1" s="1"/>
  <c r="V1468" i="1"/>
  <c r="E1469" i="1"/>
  <c r="A1470" i="1"/>
  <c r="O1470" i="1" l="1"/>
  <c r="Q1470" i="1" s="1"/>
  <c r="D1470" i="1"/>
  <c r="T1471" i="1"/>
  <c r="J1471" i="1"/>
  <c r="U1471" i="1"/>
  <c r="F1470" i="1"/>
  <c r="I3303" i="1"/>
  <c r="B1108" i="1"/>
  <c r="V1108" i="1"/>
  <c r="V1469" i="1"/>
  <c r="K1470" i="1"/>
  <c r="L1470" i="1" s="1"/>
  <c r="M1470" i="1" s="1"/>
  <c r="G1470" i="1"/>
  <c r="A1471" i="1"/>
  <c r="E1470" i="1"/>
  <c r="H1469" i="1"/>
  <c r="N1469" i="1" s="1"/>
  <c r="O1471" i="1" l="1"/>
  <c r="Q1471" i="1" s="1"/>
  <c r="D1471" i="1"/>
  <c r="U1472" i="1"/>
  <c r="J1472" i="1"/>
  <c r="T1472" i="1"/>
  <c r="H1470" i="1"/>
  <c r="N1470" i="1" s="1"/>
  <c r="B1110" i="1" s="1"/>
  <c r="F1471" i="1"/>
  <c r="I3304" i="1"/>
  <c r="B1109" i="1"/>
  <c r="K1471" i="1"/>
  <c r="L1471" i="1" s="1"/>
  <c r="M1471" i="1" s="1"/>
  <c r="G1471" i="1"/>
  <c r="V1470" i="1"/>
  <c r="A1472" i="1"/>
  <c r="E1471" i="1"/>
  <c r="O1472" i="1" l="1"/>
  <c r="Q1472" i="1" s="1"/>
  <c r="D1472" i="1"/>
  <c r="E1472" i="1" s="1"/>
  <c r="T1473" i="1"/>
  <c r="J1473" i="1"/>
  <c r="U1473" i="1"/>
  <c r="I3305" i="1"/>
  <c r="F1472" i="1"/>
  <c r="G1472" i="1"/>
  <c r="A1473" i="1"/>
  <c r="K1472" i="1"/>
  <c r="L1472" i="1" s="1"/>
  <c r="M1472" i="1" s="1"/>
  <c r="V1471" i="1"/>
  <c r="H1471" i="1"/>
  <c r="N1471" i="1" s="1"/>
  <c r="B1111" i="1" s="1"/>
  <c r="O1473" i="1" l="1"/>
  <c r="D1473" i="1"/>
  <c r="E1473" i="1" s="1"/>
  <c r="U1474" i="1"/>
  <c r="T1474" i="1"/>
  <c r="J1474" i="1"/>
  <c r="Q1473" i="1"/>
  <c r="F1473" i="1"/>
  <c r="H1472" i="1"/>
  <c r="N1472" i="1" s="1"/>
  <c r="B1112" i="1" s="1"/>
  <c r="I3306" i="1"/>
  <c r="A1474" i="1"/>
  <c r="G1473" i="1"/>
  <c r="K1473" i="1"/>
  <c r="L1473" i="1" s="1"/>
  <c r="M1473" i="1" s="1"/>
  <c r="V1472" i="1"/>
  <c r="O1474" i="1" l="1"/>
  <c r="Q1474" i="1" s="1"/>
  <c r="D1474" i="1"/>
  <c r="J1475" i="1"/>
  <c r="T1475" i="1"/>
  <c r="U1475" i="1"/>
  <c r="H1473" i="1"/>
  <c r="N1473" i="1" s="1"/>
  <c r="B1113" i="1" s="1"/>
  <c r="I3307" i="1"/>
  <c r="F1474" i="1"/>
  <c r="K1474" i="1"/>
  <c r="L1474" i="1" s="1"/>
  <c r="M1474" i="1" s="1"/>
  <c r="G1474" i="1"/>
  <c r="E1474" i="1"/>
  <c r="A1475" i="1"/>
  <c r="O1475" i="1" l="1"/>
  <c r="Q1475" i="1" s="1"/>
  <c r="D1475" i="1"/>
  <c r="U1476" i="1"/>
  <c r="T1476" i="1"/>
  <c r="J1476" i="1"/>
  <c r="H1474" i="1"/>
  <c r="N1474" i="1" s="1"/>
  <c r="B1114" i="1" s="1"/>
  <c r="I3308" i="1"/>
  <c r="F1475" i="1"/>
  <c r="G1475" i="1"/>
  <c r="V1474" i="1"/>
  <c r="K1475" i="1"/>
  <c r="L1475" i="1" s="1"/>
  <c r="M1475" i="1" s="1"/>
  <c r="E1475" i="1"/>
  <c r="A1476" i="1"/>
  <c r="O1476" i="1" l="1"/>
  <c r="Q1476" i="1" s="1"/>
  <c r="D1476" i="1"/>
  <c r="E1476" i="1" s="1"/>
  <c r="J1477" i="1"/>
  <c r="T1477" i="1"/>
  <c r="U1477" i="1"/>
  <c r="I3309" i="1"/>
  <c r="H1475" i="1"/>
  <c r="N1475" i="1" s="1"/>
  <c r="B1115" i="1" s="1"/>
  <c r="F1476" i="1"/>
  <c r="A1477" i="1"/>
  <c r="G1476" i="1"/>
  <c r="V1475" i="1"/>
  <c r="K1476" i="1"/>
  <c r="L1476" i="1" s="1"/>
  <c r="M1476" i="1" s="1"/>
  <c r="O1477" i="1" l="1"/>
  <c r="Q1477" i="1" s="1"/>
  <c r="D1477" i="1"/>
  <c r="E1477" i="1" s="1"/>
  <c r="U1478" i="1"/>
  <c r="T1478" i="1"/>
  <c r="J1478" i="1"/>
  <c r="H1476" i="1"/>
  <c r="N1476" i="1" s="1"/>
  <c r="B1116" i="1" s="1"/>
  <c r="I3310" i="1"/>
  <c r="F1477" i="1"/>
  <c r="A1478" i="1"/>
  <c r="K1477" i="1"/>
  <c r="L1477" i="1" s="1"/>
  <c r="M1477" i="1" s="1"/>
  <c r="G1477" i="1"/>
  <c r="V1476" i="1"/>
  <c r="O1478" i="1" l="1"/>
  <c r="Q1478" i="1" s="1"/>
  <c r="D1478" i="1"/>
  <c r="E1478" i="1" s="1"/>
  <c r="J1479" i="1"/>
  <c r="T1479" i="1"/>
  <c r="U1479" i="1"/>
  <c r="F1478" i="1"/>
  <c r="H1477" i="1"/>
  <c r="N1477" i="1" s="1"/>
  <c r="B1117" i="1" s="1"/>
  <c r="I3311" i="1"/>
  <c r="A1479" i="1"/>
  <c r="G1478" i="1"/>
  <c r="V1477" i="1"/>
  <c r="K1478" i="1"/>
  <c r="L1478" i="1" s="1"/>
  <c r="M1478" i="1" s="1"/>
  <c r="O1479" i="1" l="1"/>
  <c r="Q1479" i="1" s="1"/>
  <c r="D1479" i="1"/>
  <c r="U1480" i="1"/>
  <c r="T1480" i="1"/>
  <c r="J1480" i="1"/>
  <c r="I3312" i="1"/>
  <c r="H1478" i="1"/>
  <c r="N1478" i="1" s="1"/>
  <c r="B1118" i="1" s="1"/>
  <c r="F1479" i="1"/>
  <c r="G1479" i="1"/>
  <c r="V1478" i="1"/>
  <c r="K1479" i="1"/>
  <c r="L1479" i="1" s="1"/>
  <c r="M1479" i="1" s="1"/>
  <c r="A1480" i="1"/>
  <c r="E1479" i="1"/>
  <c r="O1480" i="1" l="1"/>
  <c r="Q1480" i="1" s="1"/>
  <c r="D1480" i="1"/>
  <c r="E1480" i="1" s="1"/>
  <c r="J1481" i="1"/>
  <c r="T1481" i="1"/>
  <c r="U1481" i="1"/>
  <c r="I3313" i="1"/>
  <c r="F1480" i="1"/>
  <c r="A1481" i="1"/>
  <c r="G1480" i="1"/>
  <c r="V1479" i="1"/>
  <c r="K1480" i="1"/>
  <c r="L1480" i="1" s="1"/>
  <c r="M1480" i="1" s="1"/>
  <c r="H1479" i="1"/>
  <c r="N1479" i="1" s="1"/>
  <c r="B1119" i="1" s="1"/>
  <c r="O1481" i="1" l="1"/>
  <c r="Q1481" i="1" s="1"/>
  <c r="D1481" i="1"/>
  <c r="U1482" i="1"/>
  <c r="T1482" i="1"/>
  <c r="J1482" i="1"/>
  <c r="H1480" i="1"/>
  <c r="N1480" i="1" s="1"/>
  <c r="B1120" i="1" s="1"/>
  <c r="F1481" i="1"/>
  <c r="I3314" i="1"/>
  <c r="G1481" i="1"/>
  <c r="V1480" i="1"/>
  <c r="K1481" i="1"/>
  <c r="L1481" i="1" s="1"/>
  <c r="M1481" i="1" s="1"/>
  <c r="A1482" i="1"/>
  <c r="E1481" i="1"/>
  <c r="O1482" i="1" l="1"/>
  <c r="Q1482" i="1" s="1"/>
  <c r="D1482" i="1"/>
  <c r="E1482" i="1" s="1"/>
  <c r="J1483" i="1"/>
  <c r="T1483" i="1"/>
  <c r="U1483" i="1"/>
  <c r="F1482" i="1"/>
  <c r="H1481" i="1"/>
  <c r="N1481" i="1" s="1"/>
  <c r="B1121" i="1" s="1"/>
  <c r="I3315" i="1"/>
  <c r="G1482" i="1"/>
  <c r="V1481" i="1"/>
  <c r="K1482" i="1"/>
  <c r="L1482" i="1" s="1"/>
  <c r="M1482" i="1" s="1"/>
  <c r="A1483" i="1"/>
  <c r="O1483" i="1" l="1"/>
  <c r="Q1483" i="1" s="1"/>
  <c r="D1483" i="1"/>
  <c r="E1483" i="1" s="1"/>
  <c r="U1484" i="1"/>
  <c r="T1484" i="1"/>
  <c r="J1484" i="1"/>
  <c r="F1483" i="1"/>
  <c r="I3316" i="1"/>
  <c r="G1483" i="1"/>
  <c r="A1484" i="1"/>
  <c r="V1482" i="1"/>
  <c r="K1483" i="1"/>
  <c r="L1483" i="1" s="1"/>
  <c r="M1483" i="1" s="1"/>
  <c r="H1482" i="1"/>
  <c r="N1482" i="1" s="1"/>
  <c r="B1122" i="1" s="1"/>
  <c r="O1484" i="1" l="1"/>
  <c r="Q1484" i="1" s="1"/>
  <c r="D1484" i="1"/>
  <c r="E1484" i="1" s="1"/>
  <c r="J1485" i="1"/>
  <c r="T1485" i="1"/>
  <c r="U1485" i="1"/>
  <c r="F1484" i="1"/>
  <c r="H1483" i="1"/>
  <c r="N1483" i="1" s="1"/>
  <c r="B1123" i="1" s="1"/>
  <c r="I3317" i="1"/>
  <c r="G1484" i="1"/>
  <c r="V1483" i="1"/>
  <c r="K1484" i="1"/>
  <c r="L1484" i="1" s="1"/>
  <c r="M1484" i="1" s="1"/>
  <c r="A1485" i="1"/>
  <c r="O1485" i="1" l="1"/>
  <c r="Q1485" i="1" s="1"/>
  <c r="D1485" i="1"/>
  <c r="E1485" i="1" s="1"/>
  <c r="U1486" i="1"/>
  <c r="T1486" i="1"/>
  <c r="J1486" i="1"/>
  <c r="H1484" i="1"/>
  <c r="N1484" i="1" s="1"/>
  <c r="B1124" i="1" s="1"/>
  <c r="I3318" i="1"/>
  <c r="F1485" i="1"/>
  <c r="A1486" i="1"/>
  <c r="K1485" i="1"/>
  <c r="L1485" i="1" s="1"/>
  <c r="M1485" i="1" s="1"/>
  <c r="V1484" i="1"/>
  <c r="G1485" i="1"/>
  <c r="O1486" i="1" l="1"/>
  <c r="Q1486" i="1" s="1"/>
  <c r="D1486" i="1"/>
  <c r="E1486" i="1" s="1"/>
  <c r="J1487" i="1"/>
  <c r="T1487" i="1"/>
  <c r="U1487" i="1"/>
  <c r="I3319" i="1"/>
  <c r="F1486" i="1"/>
  <c r="H1485" i="1"/>
  <c r="N1485" i="1" s="1"/>
  <c r="B1125" i="1" s="1"/>
  <c r="A1487" i="1"/>
  <c r="V1485" i="1"/>
  <c r="G1486" i="1"/>
  <c r="K1486" i="1"/>
  <c r="L1486" i="1" s="1"/>
  <c r="M1486" i="1" s="1"/>
  <c r="O1487" i="1" l="1"/>
  <c r="Q1487" i="1" s="1"/>
  <c r="D1487" i="1"/>
  <c r="E1487" i="1" s="1"/>
  <c r="U1488" i="1"/>
  <c r="T1488" i="1"/>
  <c r="J1488" i="1"/>
  <c r="F1487" i="1"/>
  <c r="H1486" i="1"/>
  <c r="N1486" i="1" s="1"/>
  <c r="I3320" i="1"/>
  <c r="G1487" i="1"/>
  <c r="K1487" i="1"/>
  <c r="L1487" i="1" s="1"/>
  <c r="M1487" i="1" s="1"/>
  <c r="V1486" i="1"/>
  <c r="A1488" i="1"/>
  <c r="O1488" i="1" l="1"/>
  <c r="Q1488" i="1" s="1"/>
  <c r="D1488" i="1"/>
  <c r="J1489" i="1"/>
  <c r="T1489" i="1"/>
  <c r="U1489" i="1"/>
  <c r="F1488" i="1"/>
  <c r="I3321" i="1"/>
  <c r="H1487" i="1"/>
  <c r="N1487" i="1" s="1"/>
  <c r="B1126" i="1"/>
  <c r="G1488" i="1"/>
  <c r="V1487" i="1"/>
  <c r="K1488" i="1"/>
  <c r="L1488" i="1" s="1"/>
  <c r="M1488" i="1" s="1"/>
  <c r="A1489" i="1"/>
  <c r="E1488" i="1"/>
  <c r="O1489" i="1" l="1"/>
  <c r="Q1489" i="1" s="1"/>
  <c r="D1489" i="1"/>
  <c r="U1490" i="1"/>
  <c r="T1490" i="1"/>
  <c r="J1490" i="1"/>
  <c r="H1488" i="1"/>
  <c r="N1488" i="1" s="1"/>
  <c r="F1489" i="1"/>
  <c r="I3322" i="1"/>
  <c r="B1127" i="1"/>
  <c r="G1489" i="1"/>
  <c r="V1488" i="1"/>
  <c r="K1489" i="1"/>
  <c r="L1489" i="1" s="1"/>
  <c r="M1489" i="1" s="1"/>
  <c r="A1490" i="1"/>
  <c r="E1489" i="1"/>
  <c r="O1490" i="1" l="1"/>
  <c r="Q1490" i="1" s="1"/>
  <c r="D1490" i="1"/>
  <c r="E1490" i="1" s="1"/>
  <c r="J1491" i="1"/>
  <c r="T1491" i="1"/>
  <c r="U1491" i="1"/>
  <c r="H1489" i="1"/>
  <c r="N1489" i="1" s="1"/>
  <c r="I3323" i="1"/>
  <c r="F1490" i="1"/>
  <c r="B1128" i="1"/>
  <c r="A1491" i="1"/>
  <c r="K1490" i="1"/>
  <c r="L1490" i="1" s="1"/>
  <c r="M1490" i="1" s="1"/>
  <c r="V1489" i="1"/>
  <c r="G1490" i="1"/>
  <c r="O1491" i="1" l="1"/>
  <c r="Q1491" i="1" s="1"/>
  <c r="D1491" i="1"/>
  <c r="T1492" i="1"/>
  <c r="U1492" i="1"/>
  <c r="J1492" i="1"/>
  <c r="F1491" i="1"/>
  <c r="I3324" i="1"/>
  <c r="B1129" i="1"/>
  <c r="V1490" i="1"/>
  <c r="K1491" i="1"/>
  <c r="L1491" i="1" s="1"/>
  <c r="M1491" i="1" s="1"/>
  <c r="G1491" i="1"/>
  <c r="A1492" i="1"/>
  <c r="E1491" i="1"/>
  <c r="H1490" i="1"/>
  <c r="N1490" i="1" s="1"/>
  <c r="O1492" i="1" l="1"/>
  <c r="Q1492" i="1" s="1"/>
  <c r="D1492" i="1"/>
  <c r="E1492" i="1" s="1"/>
  <c r="J1493" i="1"/>
  <c r="T1493" i="1"/>
  <c r="U1493" i="1"/>
  <c r="F1492" i="1"/>
  <c r="H1491" i="1"/>
  <c r="N1491" i="1" s="1"/>
  <c r="I3325" i="1"/>
  <c r="A1493" i="1"/>
  <c r="G1492" i="1"/>
  <c r="V1491" i="1"/>
  <c r="K1492" i="1"/>
  <c r="L1492" i="1" s="1"/>
  <c r="M1492" i="1" s="1"/>
  <c r="O1493" i="1" l="1"/>
  <c r="Q1493" i="1" s="1"/>
  <c r="D1493" i="1"/>
  <c r="E1493" i="1" s="1"/>
  <c r="T1494" i="1"/>
  <c r="U1494" i="1"/>
  <c r="J1494" i="1"/>
  <c r="H1492" i="1"/>
  <c r="N1492" i="1" s="1"/>
  <c r="F1493" i="1"/>
  <c r="I3326" i="1"/>
  <c r="B1131" i="1"/>
  <c r="B1130" i="1"/>
  <c r="A1494" i="1"/>
  <c r="G1493" i="1"/>
  <c r="K1493" i="1"/>
  <c r="L1493" i="1" s="1"/>
  <c r="M1493" i="1" s="1"/>
  <c r="V1492" i="1"/>
  <c r="O1494" i="1" l="1"/>
  <c r="Q1494" i="1" s="1"/>
  <c r="D1494" i="1"/>
  <c r="E1494" i="1" s="1"/>
  <c r="J1495" i="1"/>
  <c r="U1495" i="1"/>
  <c r="T1495" i="1"/>
  <c r="F1494" i="1"/>
  <c r="I3327" i="1"/>
  <c r="H1493" i="1"/>
  <c r="N1493" i="1" s="1"/>
  <c r="B1132" i="1"/>
  <c r="A1495" i="1"/>
  <c r="G1494" i="1"/>
  <c r="K1494" i="1"/>
  <c r="L1494" i="1" s="1"/>
  <c r="M1494" i="1" s="1"/>
  <c r="V1493" i="1"/>
  <c r="O1495" i="1" l="1"/>
  <c r="Q1495" i="1" s="1"/>
  <c r="D1495" i="1"/>
  <c r="E1495" i="1" s="1"/>
  <c r="T1496" i="1"/>
  <c r="U1496" i="1"/>
  <c r="J1496" i="1"/>
  <c r="F1495" i="1"/>
  <c r="H1494" i="1"/>
  <c r="N1494" i="1" s="1"/>
  <c r="I3328" i="1"/>
  <c r="B1133" i="1"/>
  <c r="A1496" i="1"/>
  <c r="K1495" i="1"/>
  <c r="L1495" i="1" s="1"/>
  <c r="M1495" i="1" s="1"/>
  <c r="G1495" i="1"/>
  <c r="V1494" i="1"/>
  <c r="O1496" i="1" l="1"/>
  <c r="Q1496" i="1" s="1"/>
  <c r="D1496" i="1"/>
  <c r="E1496" i="1" s="1"/>
  <c r="J1497" i="1"/>
  <c r="U1497" i="1"/>
  <c r="T1497" i="1"/>
  <c r="H1495" i="1"/>
  <c r="N1495" i="1" s="1"/>
  <c r="I3329" i="1"/>
  <c r="F1496" i="1"/>
  <c r="B1134" i="1"/>
  <c r="A1497" i="1"/>
  <c r="G1496" i="1"/>
  <c r="V1495" i="1"/>
  <c r="K1496" i="1"/>
  <c r="L1496" i="1" s="1"/>
  <c r="M1496" i="1" s="1"/>
  <c r="O1497" i="1" l="1"/>
  <c r="Q1497" i="1" s="1"/>
  <c r="D1497" i="1"/>
  <c r="T1498" i="1"/>
  <c r="U1498" i="1"/>
  <c r="J1498" i="1"/>
  <c r="H1496" i="1"/>
  <c r="N1496" i="1" s="1"/>
  <c r="F1497" i="1"/>
  <c r="I3330" i="1"/>
  <c r="B1135" i="1"/>
  <c r="K1497" i="1"/>
  <c r="L1497" i="1" s="1"/>
  <c r="M1497" i="1" s="1"/>
  <c r="G1497" i="1"/>
  <c r="V1496" i="1"/>
  <c r="A1498" i="1"/>
  <c r="E1497" i="1"/>
  <c r="O1498" i="1" l="1"/>
  <c r="Q1498" i="1" s="1"/>
  <c r="D1498" i="1"/>
  <c r="J1499" i="1"/>
  <c r="U1499" i="1"/>
  <c r="T1499" i="1"/>
  <c r="F1498" i="1"/>
  <c r="I3331" i="1"/>
  <c r="B1136" i="1"/>
  <c r="G1498" i="1"/>
  <c r="V1497" i="1"/>
  <c r="K1498" i="1"/>
  <c r="L1498" i="1" s="1"/>
  <c r="M1498" i="1" s="1"/>
  <c r="E1498" i="1"/>
  <c r="A1499" i="1"/>
  <c r="H1497" i="1"/>
  <c r="N1497" i="1" s="1"/>
  <c r="O1499" i="1" l="1"/>
  <c r="Q1499" i="1" s="1"/>
  <c r="D1499" i="1"/>
  <c r="E1499" i="1" s="1"/>
  <c r="J1500" i="1"/>
  <c r="T1500" i="1"/>
  <c r="U1500" i="1"/>
  <c r="F1499" i="1"/>
  <c r="H1498" i="1"/>
  <c r="N1498" i="1" s="1"/>
  <c r="I3332" i="1"/>
  <c r="A1500" i="1"/>
  <c r="G1499" i="1"/>
  <c r="V1498" i="1"/>
  <c r="K1499" i="1"/>
  <c r="L1499" i="1" s="1"/>
  <c r="M1499" i="1" s="1"/>
  <c r="O1500" i="1" l="1"/>
  <c r="Q1500" i="1" s="1"/>
  <c r="D1500" i="1"/>
  <c r="E1500" i="1" s="1"/>
  <c r="U1501" i="1"/>
  <c r="T1501" i="1"/>
  <c r="J1501" i="1"/>
  <c r="F1500" i="1"/>
  <c r="I3333" i="1"/>
  <c r="H1499" i="1"/>
  <c r="N1499" i="1" s="1"/>
  <c r="B1137" i="1"/>
  <c r="V1137" i="1"/>
  <c r="A1501" i="1"/>
  <c r="G1500" i="1"/>
  <c r="K1500" i="1"/>
  <c r="L1500" i="1" s="1"/>
  <c r="M1500" i="1" s="1"/>
  <c r="V1499" i="1"/>
  <c r="O1501" i="1" l="1"/>
  <c r="Q1501" i="1" s="1"/>
  <c r="D1501" i="1"/>
  <c r="T1502" i="1"/>
  <c r="J1502" i="1"/>
  <c r="U1502" i="1"/>
  <c r="H1500" i="1"/>
  <c r="N1500" i="1" s="1"/>
  <c r="F1501" i="1"/>
  <c r="I3334" i="1"/>
  <c r="B1138" i="1"/>
  <c r="B1140" i="1"/>
  <c r="B1139" i="1"/>
  <c r="K1501" i="1"/>
  <c r="L1501" i="1" s="1"/>
  <c r="M1501" i="1" s="1"/>
  <c r="V1500" i="1"/>
  <c r="G1501" i="1"/>
  <c r="A1502" i="1"/>
  <c r="E1501" i="1"/>
  <c r="O1502" i="1" l="1"/>
  <c r="Q1502" i="1" s="1"/>
  <c r="D1502" i="1"/>
  <c r="E1502" i="1" s="1"/>
  <c r="F1502" i="1"/>
  <c r="H1501" i="1"/>
  <c r="N1501" i="1" s="1"/>
  <c r="I3335" i="1"/>
  <c r="B1141" i="1"/>
  <c r="A1503" i="1"/>
  <c r="V1501" i="1"/>
  <c r="G1502" i="1"/>
  <c r="K1502" i="1"/>
  <c r="L1502" i="1" s="1"/>
  <c r="M1502" i="1" s="1"/>
  <c r="O1503" i="1" l="1"/>
  <c r="Q1503" i="1" s="1"/>
  <c r="D1503" i="1"/>
  <c r="U1503" i="1"/>
  <c r="J1503" i="1"/>
  <c r="T1503" i="1"/>
  <c r="U1504" i="1"/>
  <c r="J1504" i="1"/>
  <c r="T1504" i="1"/>
  <c r="H1502" i="1"/>
  <c r="N1502" i="1" s="1"/>
  <c r="F1503" i="1"/>
  <c r="I3336" i="1"/>
  <c r="B1142" i="1"/>
  <c r="E1503" i="1"/>
  <c r="A1504" i="1"/>
  <c r="V1502" i="1"/>
  <c r="K1503" i="1"/>
  <c r="L1503" i="1" s="1"/>
  <c r="M1503" i="1" s="1"/>
  <c r="G1503" i="1"/>
  <c r="O1504" i="1" l="1"/>
  <c r="D1504" i="1"/>
  <c r="U1505" i="1"/>
  <c r="T1505" i="1"/>
  <c r="J1505" i="1"/>
  <c r="Q1504" i="1"/>
  <c r="F1504" i="1"/>
  <c r="H1503" i="1"/>
  <c r="N1503" i="1" s="1"/>
  <c r="I3337" i="1"/>
  <c r="B1143" i="1"/>
  <c r="G1504" i="1"/>
  <c r="V1503" i="1"/>
  <c r="K1504" i="1"/>
  <c r="L1504" i="1" s="1"/>
  <c r="M1504" i="1" s="1"/>
  <c r="A1505" i="1"/>
  <c r="E1504" i="1"/>
  <c r="O1505" i="1" l="1"/>
  <c r="Q1505" i="1" s="1"/>
  <c r="D1505" i="1"/>
  <c r="E1505" i="1" s="1"/>
  <c r="J1506" i="1"/>
  <c r="T1506" i="1"/>
  <c r="U1506" i="1"/>
  <c r="I3338" i="1"/>
  <c r="F1505" i="1"/>
  <c r="H1504" i="1"/>
  <c r="N1504" i="1" s="1"/>
  <c r="B1144" i="1"/>
  <c r="A1506" i="1"/>
  <c r="K1505" i="1"/>
  <c r="L1505" i="1" s="1"/>
  <c r="M1505" i="1" s="1"/>
  <c r="G1505" i="1"/>
  <c r="O1506" i="1" l="1"/>
  <c r="Q1506" i="1" s="1"/>
  <c r="D1506" i="1"/>
  <c r="E1506" i="1" s="1"/>
  <c r="U1507" i="1"/>
  <c r="T1507" i="1"/>
  <c r="J1507" i="1"/>
  <c r="F1506" i="1"/>
  <c r="I3339" i="1"/>
  <c r="B1145" i="1"/>
  <c r="G1506" i="1"/>
  <c r="A1507" i="1"/>
  <c r="V1505" i="1"/>
  <c r="K1506" i="1"/>
  <c r="L1506" i="1" s="1"/>
  <c r="M1506" i="1" s="1"/>
  <c r="H1505" i="1"/>
  <c r="N1505" i="1" s="1"/>
  <c r="O1507" i="1" l="1"/>
  <c r="Q1507" i="1" s="1"/>
  <c r="D1507" i="1"/>
  <c r="E1507" i="1" s="1"/>
  <c r="T1508" i="1"/>
  <c r="U1508" i="1"/>
  <c r="J1508" i="1"/>
  <c r="H1506" i="1"/>
  <c r="N1506" i="1" s="1"/>
  <c r="I3340" i="1"/>
  <c r="F1507" i="1"/>
  <c r="B1146" i="1"/>
  <c r="A1508" i="1"/>
  <c r="G1507" i="1"/>
  <c r="V1506" i="1"/>
  <c r="K1507" i="1"/>
  <c r="L1507" i="1" s="1"/>
  <c r="M1507" i="1" s="1"/>
  <c r="O1508" i="1" l="1"/>
  <c r="Q1508" i="1" s="1"/>
  <c r="D1508" i="1"/>
  <c r="E1508" i="1" s="1"/>
  <c r="T1509" i="1"/>
  <c r="J1509" i="1"/>
  <c r="U1509" i="1"/>
  <c r="I3341" i="1"/>
  <c r="F1508" i="1"/>
  <c r="H1507" i="1"/>
  <c r="N1507" i="1" s="1"/>
  <c r="B1147" i="1"/>
  <c r="A1509" i="1"/>
  <c r="G1508" i="1"/>
  <c r="V1507" i="1"/>
  <c r="K1508" i="1"/>
  <c r="L1508" i="1" s="1"/>
  <c r="M1508" i="1" s="1"/>
  <c r="O1509" i="1" l="1"/>
  <c r="Q1509" i="1" s="1"/>
  <c r="D1509" i="1"/>
  <c r="E1509" i="1" s="1"/>
  <c r="U1510" i="1"/>
  <c r="J1510" i="1"/>
  <c r="T1510" i="1"/>
  <c r="H1508" i="1"/>
  <c r="N1508" i="1" s="1"/>
  <c r="I3342" i="1"/>
  <c r="F1509" i="1"/>
  <c r="B1148" i="1"/>
  <c r="A1510" i="1"/>
  <c r="G1509" i="1"/>
  <c r="V1508" i="1"/>
  <c r="K1509" i="1"/>
  <c r="L1509" i="1" s="1"/>
  <c r="M1509" i="1" s="1"/>
  <c r="O1510" i="1" l="1"/>
  <c r="Q1510" i="1" s="1"/>
  <c r="D1510" i="1"/>
  <c r="T1511" i="1"/>
  <c r="J1511" i="1"/>
  <c r="U1511" i="1"/>
  <c r="H1509" i="1"/>
  <c r="N1509" i="1" s="1"/>
  <c r="I3343" i="1"/>
  <c r="F1510" i="1"/>
  <c r="B1149" i="1"/>
  <c r="V1509" i="1"/>
  <c r="G1510" i="1"/>
  <c r="K1510" i="1"/>
  <c r="L1510" i="1" s="1"/>
  <c r="M1510" i="1" s="1"/>
  <c r="A1511" i="1"/>
  <c r="E1510" i="1"/>
  <c r="O1511" i="1" l="1"/>
  <c r="Q1511" i="1" s="1"/>
  <c r="D1511" i="1"/>
  <c r="E1511" i="1" s="1"/>
  <c r="J1512" i="1"/>
  <c r="T1512" i="1"/>
  <c r="U1512" i="1"/>
  <c r="I3344" i="1"/>
  <c r="F1511" i="1"/>
  <c r="H1510" i="1"/>
  <c r="N1510" i="1" s="1"/>
  <c r="B1150" i="1"/>
  <c r="A1512" i="1"/>
  <c r="V1510" i="1"/>
  <c r="G1511" i="1"/>
  <c r="K1511" i="1"/>
  <c r="L1511" i="1" s="1"/>
  <c r="M1511" i="1" s="1"/>
  <c r="O1512" i="1" l="1"/>
  <c r="Q1512" i="1" s="1"/>
  <c r="D1512" i="1"/>
  <c r="U1513" i="1"/>
  <c r="T1513" i="1"/>
  <c r="J1513" i="1"/>
  <c r="F1512" i="1"/>
  <c r="I3345" i="1"/>
  <c r="B1151" i="1"/>
  <c r="K1512" i="1"/>
  <c r="L1512" i="1" s="1"/>
  <c r="M1512" i="1" s="1"/>
  <c r="V1511" i="1"/>
  <c r="A1513" i="1"/>
  <c r="E1512" i="1"/>
  <c r="G1512" i="1"/>
  <c r="H1511" i="1"/>
  <c r="N1511" i="1" s="1"/>
  <c r="O1513" i="1" l="1"/>
  <c r="Q1513" i="1" s="1"/>
  <c r="D1513" i="1"/>
  <c r="E1513" i="1" s="1"/>
  <c r="J1514" i="1"/>
  <c r="T1514" i="1"/>
  <c r="U1514" i="1"/>
  <c r="H1512" i="1"/>
  <c r="N1512" i="1" s="1"/>
  <c r="F1513" i="1"/>
  <c r="I3346" i="1"/>
  <c r="B1152" i="1"/>
  <c r="A1514" i="1"/>
  <c r="G1513" i="1"/>
  <c r="K1513" i="1"/>
  <c r="L1513" i="1" s="1"/>
  <c r="M1513" i="1" s="1"/>
  <c r="V1512" i="1"/>
  <c r="O1514" i="1" l="1"/>
  <c r="Q1514" i="1" s="1"/>
  <c r="D1514" i="1"/>
  <c r="E1514" i="1" s="1"/>
  <c r="U1515" i="1"/>
  <c r="T1515" i="1"/>
  <c r="J1515" i="1"/>
  <c r="F1514" i="1"/>
  <c r="H1513" i="1"/>
  <c r="N1513" i="1" s="1"/>
  <c r="I3347" i="1"/>
  <c r="B1153" i="1"/>
  <c r="A1515" i="1"/>
  <c r="V1513" i="1"/>
  <c r="G1514" i="1"/>
  <c r="K1514" i="1"/>
  <c r="L1514" i="1" s="1"/>
  <c r="M1514" i="1" s="1"/>
  <c r="O1515" i="1" l="1"/>
  <c r="Q1515" i="1" s="1"/>
  <c r="D1515" i="1"/>
  <c r="J1516" i="1"/>
  <c r="T1516" i="1"/>
  <c r="U1516" i="1"/>
  <c r="I3348" i="1"/>
  <c r="H1514" i="1"/>
  <c r="N1514" i="1" s="1"/>
  <c r="F1515" i="1"/>
  <c r="B1154" i="1"/>
  <c r="K1515" i="1"/>
  <c r="L1515" i="1" s="1"/>
  <c r="M1515" i="1" s="1"/>
  <c r="G1515" i="1"/>
  <c r="V1514" i="1"/>
  <c r="A1516" i="1"/>
  <c r="E1515" i="1"/>
  <c r="O1516" i="1" l="1"/>
  <c r="Q1516" i="1" s="1"/>
  <c r="D1516" i="1"/>
  <c r="U1517" i="1"/>
  <c r="T1517" i="1"/>
  <c r="J1517" i="1"/>
  <c r="I3349" i="1"/>
  <c r="F1516" i="1"/>
  <c r="B1155" i="1"/>
  <c r="G1516" i="1"/>
  <c r="K1516" i="1"/>
  <c r="L1516" i="1" s="1"/>
  <c r="M1516" i="1" s="1"/>
  <c r="V1515" i="1"/>
  <c r="E1516" i="1"/>
  <c r="A1517" i="1"/>
  <c r="H1515" i="1"/>
  <c r="N1515" i="1" s="1"/>
  <c r="O1517" i="1" l="1"/>
  <c r="Q1517" i="1" s="1"/>
  <c r="D1517" i="1"/>
  <c r="E1517" i="1" s="1"/>
  <c r="J1518" i="1"/>
  <c r="T1518" i="1"/>
  <c r="U1518" i="1"/>
  <c r="H1516" i="1"/>
  <c r="N1516" i="1" s="1"/>
  <c r="I3350" i="1"/>
  <c r="F1517" i="1"/>
  <c r="A1518" i="1"/>
  <c r="G1517" i="1"/>
  <c r="K1517" i="1"/>
  <c r="L1517" i="1" s="1"/>
  <c r="M1517" i="1" s="1"/>
  <c r="V1516" i="1"/>
  <c r="O1518" i="1" l="1"/>
  <c r="Q1518" i="1" s="1"/>
  <c r="D1518" i="1"/>
  <c r="E1518" i="1" s="1"/>
  <c r="U1519" i="1"/>
  <c r="T1519" i="1"/>
  <c r="J1519" i="1"/>
  <c r="H1517" i="1"/>
  <c r="N1517" i="1" s="1"/>
  <c r="I3351" i="1"/>
  <c r="F1518" i="1"/>
  <c r="B1157" i="1"/>
  <c r="B1156" i="1"/>
  <c r="A1519" i="1"/>
  <c r="G1518" i="1"/>
  <c r="V1517" i="1"/>
  <c r="K1518" i="1"/>
  <c r="L1518" i="1" s="1"/>
  <c r="M1518" i="1" s="1"/>
  <c r="O1519" i="1" l="1"/>
  <c r="Q1519" i="1" s="1"/>
  <c r="D1519" i="1"/>
  <c r="E1519" i="1" s="1"/>
  <c r="U1520" i="1"/>
  <c r="J1520" i="1"/>
  <c r="T1520" i="1"/>
  <c r="I3352" i="1"/>
  <c r="F1519" i="1"/>
  <c r="H1518" i="1"/>
  <c r="N1518" i="1" s="1"/>
  <c r="V1518" i="1"/>
  <c r="G1519" i="1"/>
  <c r="K1519" i="1"/>
  <c r="L1519" i="1" s="1"/>
  <c r="M1519" i="1" s="1"/>
  <c r="A1520" i="1"/>
  <c r="O1520" i="1" l="1"/>
  <c r="Q1520" i="1" s="1"/>
  <c r="D1520" i="1"/>
  <c r="E1520" i="1" s="1"/>
  <c r="U1521" i="1"/>
  <c r="T1521" i="1"/>
  <c r="J1521" i="1"/>
  <c r="H1519" i="1"/>
  <c r="N1519" i="1" s="1"/>
  <c r="F1520" i="1"/>
  <c r="I3353" i="1"/>
  <c r="B1158" i="1"/>
  <c r="A1521" i="1"/>
  <c r="V1519" i="1"/>
  <c r="K1520" i="1"/>
  <c r="L1520" i="1" s="1"/>
  <c r="M1520" i="1" s="1"/>
  <c r="G1520" i="1"/>
  <c r="O1521" i="1" l="1"/>
  <c r="Q1521" i="1" s="1"/>
  <c r="D1521" i="1"/>
  <c r="E1521" i="1" s="1"/>
  <c r="J1522" i="1"/>
  <c r="T1522" i="1"/>
  <c r="U1522" i="1"/>
  <c r="F1521" i="1"/>
  <c r="I3354" i="1"/>
  <c r="H1520" i="1"/>
  <c r="N1520" i="1" s="1"/>
  <c r="B1159" i="1"/>
  <c r="A1522" i="1"/>
  <c r="G1521" i="1"/>
  <c r="V1520" i="1"/>
  <c r="K1521" i="1"/>
  <c r="L1521" i="1" s="1"/>
  <c r="M1521" i="1" s="1"/>
  <c r="O1522" i="1" l="1"/>
  <c r="Q1522" i="1" s="1"/>
  <c r="D1522" i="1"/>
  <c r="E1522" i="1" s="1"/>
  <c r="U1523" i="1"/>
  <c r="T1523" i="1"/>
  <c r="J1523" i="1"/>
  <c r="H1521" i="1"/>
  <c r="N1521" i="1" s="1"/>
  <c r="F1522" i="1"/>
  <c r="I3355" i="1"/>
  <c r="B1160" i="1"/>
  <c r="A1523" i="1"/>
  <c r="G1522" i="1"/>
  <c r="K1522" i="1"/>
  <c r="L1522" i="1" s="1"/>
  <c r="M1522" i="1" s="1"/>
  <c r="V1521" i="1"/>
  <c r="O1523" i="1" l="1"/>
  <c r="Q1523" i="1" s="1"/>
  <c r="D1523" i="1"/>
  <c r="E1523" i="1" s="1"/>
  <c r="T1524" i="1"/>
  <c r="U1524" i="1"/>
  <c r="J1524" i="1"/>
  <c r="F1523" i="1"/>
  <c r="I3356" i="1"/>
  <c r="B1161" i="1"/>
  <c r="A1524" i="1"/>
  <c r="K1523" i="1"/>
  <c r="L1523" i="1" s="1"/>
  <c r="M1523" i="1" s="1"/>
  <c r="V1522" i="1"/>
  <c r="G1523" i="1"/>
  <c r="H1522" i="1"/>
  <c r="N1522" i="1" s="1"/>
  <c r="O1524" i="1" l="1"/>
  <c r="Q1524" i="1" s="1"/>
  <c r="D1524" i="1"/>
  <c r="E1524" i="1" s="1"/>
  <c r="J1525" i="1"/>
  <c r="U1525" i="1"/>
  <c r="T1525" i="1"/>
  <c r="H1523" i="1"/>
  <c r="N1523" i="1" s="1"/>
  <c r="I3357" i="1"/>
  <c r="F1524" i="1"/>
  <c r="B1162" i="1"/>
  <c r="A1525" i="1"/>
  <c r="G1524" i="1"/>
  <c r="V1523" i="1"/>
  <c r="K1524" i="1"/>
  <c r="L1524" i="1" s="1"/>
  <c r="M1524" i="1" s="1"/>
  <c r="O1525" i="1" l="1"/>
  <c r="Q1525" i="1" s="1"/>
  <c r="D1525" i="1"/>
  <c r="T1526" i="1"/>
  <c r="U1526" i="1"/>
  <c r="J1526" i="1"/>
  <c r="H1524" i="1"/>
  <c r="N1524" i="1" s="1"/>
  <c r="F1525" i="1"/>
  <c r="I3358" i="1"/>
  <c r="B1163" i="1"/>
  <c r="G1525" i="1"/>
  <c r="K1525" i="1"/>
  <c r="L1525" i="1" s="1"/>
  <c r="M1525" i="1" s="1"/>
  <c r="V1524" i="1"/>
  <c r="A1526" i="1"/>
  <c r="E1525" i="1"/>
  <c r="O1526" i="1" l="1"/>
  <c r="Q1526" i="1" s="1"/>
  <c r="D1526" i="1"/>
  <c r="J1527" i="1"/>
  <c r="U1527" i="1"/>
  <c r="T1527" i="1"/>
  <c r="I3359" i="1"/>
  <c r="F1526" i="1"/>
  <c r="H1525" i="1"/>
  <c r="N1525" i="1" s="1"/>
  <c r="B1164" i="1"/>
  <c r="G1526" i="1"/>
  <c r="K1526" i="1"/>
  <c r="L1526" i="1" s="1"/>
  <c r="M1526" i="1" s="1"/>
  <c r="V1525" i="1"/>
  <c r="A1527" i="1"/>
  <c r="E1526" i="1"/>
  <c r="O1527" i="1" l="1"/>
  <c r="Q1527" i="1" s="1"/>
  <c r="D1527" i="1"/>
  <c r="E1527" i="1" s="1"/>
  <c r="T1528" i="1"/>
  <c r="U1528" i="1"/>
  <c r="J1528" i="1"/>
  <c r="F1527" i="1"/>
  <c r="H1526" i="1"/>
  <c r="N1526" i="1" s="1"/>
  <c r="I3360" i="1"/>
  <c r="B1165" i="1"/>
  <c r="V1526" i="1"/>
  <c r="G1527" i="1"/>
  <c r="K1527" i="1"/>
  <c r="L1527" i="1" s="1"/>
  <c r="M1527" i="1" s="1"/>
  <c r="A1528" i="1"/>
  <c r="O1528" i="1" l="1"/>
  <c r="Q1528" i="1" s="1"/>
  <c r="D1528" i="1"/>
  <c r="E1528" i="1" s="1"/>
  <c r="J1529" i="1"/>
  <c r="U1529" i="1"/>
  <c r="T1529" i="1"/>
  <c r="F1528" i="1"/>
  <c r="I3361" i="1"/>
  <c r="B1166" i="1"/>
  <c r="G1528" i="1"/>
  <c r="A1529" i="1"/>
  <c r="V1527" i="1"/>
  <c r="K1528" i="1"/>
  <c r="L1528" i="1" s="1"/>
  <c r="M1528" i="1" s="1"/>
  <c r="H1527" i="1"/>
  <c r="N1527" i="1" s="1"/>
  <c r="O1529" i="1" l="1"/>
  <c r="Q1529" i="1" s="1"/>
  <c r="D1529" i="1"/>
  <c r="T1530" i="1"/>
  <c r="U1530" i="1"/>
  <c r="J1530" i="1"/>
  <c r="H1528" i="1"/>
  <c r="N1528" i="1" s="1"/>
  <c r="F1529" i="1"/>
  <c r="I3362" i="1"/>
  <c r="B1167" i="1"/>
  <c r="G1529" i="1"/>
  <c r="V1528" i="1"/>
  <c r="K1529" i="1"/>
  <c r="L1529" i="1" s="1"/>
  <c r="M1529" i="1" s="1"/>
  <c r="A1530" i="1"/>
  <c r="E1529" i="1"/>
  <c r="O1530" i="1" l="1"/>
  <c r="Q1530" i="1" s="1"/>
  <c r="D1530" i="1"/>
  <c r="E1530" i="1" s="1"/>
  <c r="J1531" i="1"/>
  <c r="U1531" i="1"/>
  <c r="T1531" i="1"/>
  <c r="I3363" i="1"/>
  <c r="F1530" i="1"/>
  <c r="H1529" i="1"/>
  <c r="N1529" i="1" s="1"/>
  <c r="B1168" i="1"/>
  <c r="G1530" i="1"/>
  <c r="V1529" i="1"/>
  <c r="K1530" i="1"/>
  <c r="L1530" i="1" s="1"/>
  <c r="M1530" i="1" s="1"/>
  <c r="A1531" i="1"/>
  <c r="O1531" i="1" l="1"/>
  <c r="Q1531" i="1" s="1"/>
  <c r="D1531" i="1"/>
  <c r="E1531" i="1" s="1"/>
  <c r="T1532" i="1"/>
  <c r="U1532" i="1"/>
  <c r="J1532" i="1"/>
  <c r="F1531" i="1"/>
  <c r="H1530" i="1"/>
  <c r="N1530" i="1" s="1"/>
  <c r="I3364" i="1"/>
  <c r="B1169" i="1"/>
  <c r="V1169" i="1"/>
  <c r="A1532" i="1"/>
  <c r="D1532" i="1" s="1"/>
  <c r="K1531" i="1"/>
  <c r="L1531" i="1" s="1"/>
  <c r="M1531" i="1" s="1"/>
  <c r="V1530" i="1"/>
  <c r="G1531" i="1"/>
  <c r="E1532" i="1" l="1"/>
  <c r="O1532" i="1"/>
  <c r="Q1532" i="1" s="1"/>
  <c r="C1171" i="1"/>
  <c r="P1170" i="1"/>
  <c r="B1170" i="1" s="1"/>
  <c r="F1532" i="1"/>
  <c r="H1531" i="1"/>
  <c r="N1531" i="1" s="1"/>
  <c r="I3365" i="1"/>
  <c r="A1533" i="1"/>
  <c r="D1533" i="1" s="1"/>
  <c r="G1532" i="1"/>
  <c r="V1531" i="1"/>
  <c r="K1532" i="1"/>
  <c r="L1532" i="1" s="1"/>
  <c r="M1532" i="1" s="1"/>
  <c r="U1533" i="1" l="1"/>
  <c r="T1533" i="1"/>
  <c r="E1533" i="1"/>
  <c r="O1533" i="1"/>
  <c r="Q1533" i="1" s="1"/>
  <c r="J1533" i="1"/>
  <c r="K1533" i="1" s="1"/>
  <c r="L1533" i="1" s="1"/>
  <c r="M1533" i="1" s="1"/>
  <c r="C1172" i="1"/>
  <c r="P1171" i="1"/>
  <c r="B1171" i="1" s="1"/>
  <c r="H1532" i="1"/>
  <c r="N1532" i="1" s="1"/>
  <c r="F1533" i="1"/>
  <c r="I3366" i="1"/>
  <c r="A1534" i="1"/>
  <c r="V1532" i="1"/>
  <c r="G1533" i="1"/>
  <c r="O1534" i="1" l="1"/>
  <c r="D1534" i="1"/>
  <c r="J1534" i="1"/>
  <c r="U1535" i="1"/>
  <c r="T1535" i="1"/>
  <c r="J1535" i="1"/>
  <c r="Q1534" i="1"/>
  <c r="T1534" i="1"/>
  <c r="U1534" i="1"/>
  <c r="C1173" i="1"/>
  <c r="P1172" i="1"/>
  <c r="B1172" i="1" s="1"/>
  <c r="I3367" i="1"/>
  <c r="F1534" i="1"/>
  <c r="H1533" i="1"/>
  <c r="N1533" i="1" s="1"/>
  <c r="A1535" i="1"/>
  <c r="E1534" i="1"/>
  <c r="G1534" i="1"/>
  <c r="V1533" i="1"/>
  <c r="K1534" i="1"/>
  <c r="L1534" i="1" s="1"/>
  <c r="M1534" i="1" s="1"/>
  <c r="O1535" i="1" l="1"/>
  <c r="Q1535" i="1" s="1"/>
  <c r="D1535" i="1"/>
  <c r="J1536" i="1"/>
  <c r="T1536" i="1"/>
  <c r="U1536" i="1"/>
  <c r="C1174" i="1"/>
  <c r="P1173" i="1"/>
  <c r="B1173" i="1" s="1"/>
  <c r="H1534" i="1"/>
  <c r="N1534" i="1" s="1"/>
  <c r="F1535" i="1"/>
  <c r="I3368" i="1"/>
  <c r="G1535" i="1"/>
  <c r="K1535" i="1"/>
  <c r="L1535" i="1" s="1"/>
  <c r="M1535" i="1" s="1"/>
  <c r="E1535" i="1"/>
  <c r="A1536" i="1"/>
  <c r="O1536" i="1" l="1"/>
  <c r="Q1536" i="1" s="1"/>
  <c r="D1536" i="1"/>
  <c r="E1536" i="1" s="1"/>
  <c r="U1537" i="1"/>
  <c r="T1537" i="1"/>
  <c r="J1537" i="1"/>
  <c r="C1175" i="1"/>
  <c r="P1174" i="1"/>
  <c r="B1174" i="1" s="1"/>
  <c r="H1535" i="1"/>
  <c r="N1535" i="1" s="1"/>
  <c r="F1536" i="1"/>
  <c r="I3369" i="1"/>
  <c r="A1537" i="1"/>
  <c r="V1535" i="1"/>
  <c r="G1536" i="1"/>
  <c r="K1536" i="1"/>
  <c r="L1536" i="1" s="1"/>
  <c r="M1536" i="1" s="1"/>
  <c r="O1537" i="1" l="1"/>
  <c r="Q1537" i="1" s="1"/>
  <c r="D1537" i="1"/>
  <c r="E1537" i="1" s="1"/>
  <c r="J1538" i="1"/>
  <c r="T1538" i="1"/>
  <c r="U1538" i="1"/>
  <c r="C1176" i="1"/>
  <c r="P1175" i="1"/>
  <c r="B1175" i="1" s="1"/>
  <c r="F1537" i="1"/>
  <c r="H1536" i="1"/>
  <c r="N1536" i="1" s="1"/>
  <c r="I3370" i="1"/>
  <c r="A1538" i="1"/>
  <c r="G1537" i="1"/>
  <c r="K1537" i="1"/>
  <c r="L1537" i="1" s="1"/>
  <c r="M1537" i="1" s="1"/>
  <c r="V1536" i="1"/>
  <c r="O1538" i="1" l="1"/>
  <c r="Q1538" i="1" s="1"/>
  <c r="D1538" i="1"/>
  <c r="E1538" i="1" s="1"/>
  <c r="U1539" i="1"/>
  <c r="T1539" i="1"/>
  <c r="J1539" i="1"/>
  <c r="C1177" i="1"/>
  <c r="P1176" i="1"/>
  <c r="B1176" i="1" s="1"/>
  <c r="H1537" i="1"/>
  <c r="N1537" i="1" s="1"/>
  <c r="F1538" i="1"/>
  <c r="I3371" i="1"/>
  <c r="G1538" i="1"/>
  <c r="K1538" i="1"/>
  <c r="L1538" i="1" s="1"/>
  <c r="M1538" i="1" s="1"/>
  <c r="V1537" i="1"/>
  <c r="A1539" i="1"/>
  <c r="O1539" i="1" l="1"/>
  <c r="Q1539" i="1" s="1"/>
  <c r="D1539" i="1"/>
  <c r="J1540" i="1"/>
  <c r="T1540" i="1"/>
  <c r="U1540" i="1"/>
  <c r="C1178" i="1"/>
  <c r="P1177" i="1"/>
  <c r="B1177" i="1" s="1"/>
  <c r="H1538" i="1"/>
  <c r="N1538" i="1" s="1"/>
  <c r="F1539" i="1"/>
  <c r="I3372" i="1"/>
  <c r="G1539" i="1"/>
  <c r="V1538" i="1"/>
  <c r="K1539" i="1"/>
  <c r="L1539" i="1" s="1"/>
  <c r="M1539" i="1" s="1"/>
  <c r="A1540" i="1"/>
  <c r="E1539" i="1"/>
  <c r="O1540" i="1" l="1"/>
  <c r="Q1540" i="1" s="1"/>
  <c r="D1540" i="1"/>
  <c r="E1540" i="1" s="1"/>
  <c r="U1541" i="1"/>
  <c r="T1541" i="1"/>
  <c r="J1541" i="1"/>
  <c r="C1179" i="1"/>
  <c r="P1178" i="1"/>
  <c r="B1178" i="1" s="1"/>
  <c r="H1539" i="1"/>
  <c r="N1539" i="1" s="1"/>
  <c r="F1540" i="1"/>
  <c r="I3373" i="1"/>
  <c r="A1541" i="1"/>
  <c r="G1540" i="1"/>
  <c r="K1540" i="1"/>
  <c r="L1540" i="1" s="1"/>
  <c r="M1540" i="1" s="1"/>
  <c r="V1539" i="1"/>
  <c r="O1541" i="1" l="1"/>
  <c r="Q1541" i="1" s="1"/>
  <c r="D1541" i="1"/>
  <c r="J1542" i="1"/>
  <c r="T1542" i="1"/>
  <c r="U1542" i="1"/>
  <c r="C1180" i="1"/>
  <c r="P1179" i="1"/>
  <c r="B1179" i="1" s="1"/>
  <c r="H1540" i="1"/>
  <c r="N1540" i="1" s="1"/>
  <c r="F1541" i="1"/>
  <c r="I3374" i="1"/>
  <c r="G1541" i="1"/>
  <c r="K1541" i="1"/>
  <c r="L1541" i="1" s="1"/>
  <c r="M1541" i="1" s="1"/>
  <c r="V1540" i="1"/>
  <c r="A1542" i="1"/>
  <c r="E1541" i="1"/>
  <c r="O1542" i="1" l="1"/>
  <c r="Q1542" i="1" s="1"/>
  <c r="D1542" i="1"/>
  <c r="E1542" i="1" s="1"/>
  <c r="U1543" i="1"/>
  <c r="T1543" i="1"/>
  <c r="J1543" i="1"/>
  <c r="C1181" i="1"/>
  <c r="P1180" i="1"/>
  <c r="B1180" i="1" s="1"/>
  <c r="F1542" i="1"/>
  <c r="I3375" i="1"/>
  <c r="A1543" i="1"/>
  <c r="G1542" i="1"/>
  <c r="K1542" i="1"/>
  <c r="L1542" i="1" s="1"/>
  <c r="M1542" i="1" s="1"/>
  <c r="V1541" i="1"/>
  <c r="H1541" i="1"/>
  <c r="N1541" i="1" s="1"/>
  <c r="O1543" i="1" l="1"/>
  <c r="Q1543" i="1" s="1"/>
  <c r="D1543" i="1"/>
  <c r="E1543" i="1" s="1"/>
  <c r="J1544" i="1"/>
  <c r="T1544" i="1"/>
  <c r="U1544" i="1"/>
  <c r="C1182" i="1"/>
  <c r="P1181" i="1"/>
  <c r="B1181" i="1" s="1"/>
  <c r="F1543" i="1"/>
  <c r="H1542" i="1"/>
  <c r="N1542" i="1" s="1"/>
  <c r="I3376" i="1"/>
  <c r="A1544" i="1"/>
  <c r="G1543" i="1"/>
  <c r="K1543" i="1"/>
  <c r="L1543" i="1" s="1"/>
  <c r="M1543" i="1" s="1"/>
  <c r="V1542" i="1"/>
  <c r="O1544" i="1" l="1"/>
  <c r="Q1544" i="1" s="1"/>
  <c r="D1544" i="1"/>
  <c r="E1544" i="1" s="1"/>
  <c r="U1545" i="1"/>
  <c r="T1545" i="1"/>
  <c r="J1545" i="1"/>
  <c r="C1183" i="1"/>
  <c r="P1182" i="1"/>
  <c r="B1182" i="1" s="1"/>
  <c r="I3377" i="1"/>
  <c r="H1543" i="1"/>
  <c r="N1543" i="1" s="1"/>
  <c r="F1544" i="1"/>
  <c r="A1545" i="1"/>
  <c r="G1544" i="1"/>
  <c r="V1543" i="1"/>
  <c r="K1544" i="1"/>
  <c r="L1544" i="1" s="1"/>
  <c r="M1544" i="1" s="1"/>
  <c r="O1545" i="1" l="1"/>
  <c r="Q1545" i="1" s="1"/>
  <c r="D1545" i="1"/>
  <c r="E1545" i="1" s="1"/>
  <c r="J1546" i="1"/>
  <c r="T1546" i="1"/>
  <c r="U1546" i="1"/>
  <c r="C1184" i="1"/>
  <c r="P1183" i="1"/>
  <c r="B1183" i="1" s="1"/>
  <c r="H1544" i="1"/>
  <c r="N1544" i="1" s="1"/>
  <c r="F1545" i="1"/>
  <c r="I3378" i="1"/>
  <c r="A1546" i="1"/>
  <c r="K1545" i="1"/>
  <c r="L1545" i="1" s="1"/>
  <c r="M1545" i="1" s="1"/>
  <c r="V1544" i="1"/>
  <c r="G1545" i="1"/>
  <c r="O1546" i="1" l="1"/>
  <c r="Q1546" i="1" s="1"/>
  <c r="D1546" i="1"/>
  <c r="E1546" i="1" s="1"/>
  <c r="U1547" i="1"/>
  <c r="T1547" i="1"/>
  <c r="J1547" i="1"/>
  <c r="C1185" i="1"/>
  <c r="P1184" i="1"/>
  <c r="B1184" i="1" s="1"/>
  <c r="F1546" i="1"/>
  <c r="I3379" i="1"/>
  <c r="H1545" i="1"/>
  <c r="N1545" i="1" s="1"/>
  <c r="G1546" i="1"/>
  <c r="V1545" i="1"/>
  <c r="K1546" i="1"/>
  <c r="L1546" i="1" s="1"/>
  <c r="M1546" i="1" s="1"/>
  <c r="A1547" i="1"/>
  <c r="O1547" i="1" l="1"/>
  <c r="Q1547" i="1" s="1"/>
  <c r="D1547" i="1"/>
  <c r="E1547" i="1" s="1"/>
  <c r="J1548" i="1"/>
  <c r="T1548" i="1"/>
  <c r="U1548" i="1"/>
  <c r="C1186" i="1"/>
  <c r="P1185" i="1"/>
  <c r="B1185" i="1" s="1"/>
  <c r="F1547" i="1"/>
  <c r="H1546" i="1"/>
  <c r="N1546" i="1" s="1"/>
  <c r="I3380" i="1"/>
  <c r="A1548" i="1"/>
  <c r="G1547" i="1"/>
  <c r="K1547" i="1"/>
  <c r="L1547" i="1" s="1"/>
  <c r="M1547" i="1" s="1"/>
  <c r="V1546" i="1"/>
  <c r="O1548" i="1" l="1"/>
  <c r="Q1548" i="1" s="1"/>
  <c r="D1548" i="1"/>
  <c r="E1548" i="1" s="1"/>
  <c r="U1549" i="1"/>
  <c r="T1549" i="1"/>
  <c r="J1549" i="1"/>
  <c r="C1187" i="1"/>
  <c r="P1186" i="1"/>
  <c r="B1186" i="1" s="1"/>
  <c r="I3381" i="1"/>
  <c r="H1547" i="1"/>
  <c r="N1547" i="1" s="1"/>
  <c r="F1548" i="1"/>
  <c r="A1549" i="1"/>
  <c r="G1548" i="1"/>
  <c r="K1548" i="1"/>
  <c r="L1548" i="1" s="1"/>
  <c r="M1548" i="1" s="1"/>
  <c r="V1547" i="1"/>
  <c r="O1549" i="1" l="1"/>
  <c r="Q1549" i="1" s="1"/>
  <c r="D1549" i="1"/>
  <c r="E1549" i="1" s="1"/>
  <c r="J1550" i="1"/>
  <c r="T1550" i="1"/>
  <c r="U1550" i="1"/>
  <c r="C1188" i="1"/>
  <c r="P1187" i="1"/>
  <c r="B1187" i="1" s="1"/>
  <c r="F1549" i="1"/>
  <c r="H1548" i="1"/>
  <c r="N1548" i="1" s="1"/>
  <c r="I3382" i="1"/>
  <c r="A1550" i="1"/>
  <c r="G1549" i="1"/>
  <c r="K1549" i="1"/>
  <c r="L1549" i="1" s="1"/>
  <c r="M1549" i="1" s="1"/>
  <c r="V1548" i="1"/>
  <c r="O1550" i="1" l="1"/>
  <c r="Q1550" i="1" s="1"/>
  <c r="D1550" i="1"/>
  <c r="E1550" i="1" s="1"/>
  <c r="U1551" i="1"/>
  <c r="T1551" i="1"/>
  <c r="J1551" i="1"/>
  <c r="C1189" i="1"/>
  <c r="P1188" i="1"/>
  <c r="B1188" i="1" s="1"/>
  <c r="F1550" i="1"/>
  <c r="I3383" i="1"/>
  <c r="H1549" i="1"/>
  <c r="N1549" i="1" s="1"/>
  <c r="A1551" i="1"/>
  <c r="K1550" i="1"/>
  <c r="L1550" i="1" s="1"/>
  <c r="M1550" i="1" s="1"/>
  <c r="V1549" i="1"/>
  <c r="G1550" i="1"/>
  <c r="O1551" i="1" l="1"/>
  <c r="Q1551" i="1" s="1"/>
  <c r="D1551" i="1"/>
  <c r="E1551" i="1" s="1"/>
  <c r="J1552" i="1"/>
  <c r="T1552" i="1"/>
  <c r="U1552" i="1"/>
  <c r="C1190" i="1"/>
  <c r="P1189" i="1"/>
  <c r="B1189" i="1" s="1"/>
  <c r="F1551" i="1"/>
  <c r="H1550" i="1"/>
  <c r="N1550" i="1" s="1"/>
  <c r="I3384" i="1"/>
  <c r="A1552" i="1"/>
  <c r="G1551" i="1"/>
  <c r="K1551" i="1"/>
  <c r="L1551" i="1" s="1"/>
  <c r="M1551" i="1" s="1"/>
  <c r="V1550" i="1"/>
  <c r="O1552" i="1" l="1"/>
  <c r="Q1552" i="1" s="1"/>
  <c r="D1552" i="1"/>
  <c r="E1552" i="1" s="1"/>
  <c r="U1553" i="1"/>
  <c r="T1553" i="1"/>
  <c r="J1553" i="1"/>
  <c r="C1191" i="1"/>
  <c r="P1190" i="1"/>
  <c r="B1190" i="1" s="1"/>
  <c r="H1551" i="1"/>
  <c r="N1551" i="1" s="1"/>
  <c r="F1552" i="1"/>
  <c r="I3385" i="1"/>
  <c r="A1553" i="1"/>
  <c r="G1552" i="1"/>
  <c r="V1551" i="1"/>
  <c r="K1552" i="1"/>
  <c r="L1552" i="1" s="1"/>
  <c r="M1552" i="1" s="1"/>
  <c r="O1553" i="1" l="1"/>
  <c r="Q1553" i="1" s="1"/>
  <c r="D1553" i="1"/>
  <c r="E1553" i="1" s="1"/>
  <c r="J1554" i="1"/>
  <c r="T1554" i="1"/>
  <c r="U1554" i="1"/>
  <c r="C1192" i="1"/>
  <c r="P1191" i="1"/>
  <c r="B1191" i="1" s="1"/>
  <c r="H1552" i="1"/>
  <c r="N1552" i="1" s="1"/>
  <c r="F1553" i="1"/>
  <c r="I3386" i="1"/>
  <c r="A1554" i="1"/>
  <c r="G1553" i="1"/>
  <c r="V1552" i="1"/>
  <c r="K1553" i="1"/>
  <c r="L1553" i="1" s="1"/>
  <c r="M1553" i="1" s="1"/>
  <c r="O1554" i="1" l="1"/>
  <c r="Q1554" i="1" s="1"/>
  <c r="D1554" i="1"/>
  <c r="U1555" i="1"/>
  <c r="T1555" i="1"/>
  <c r="J1555" i="1"/>
  <c r="C1193" i="1"/>
  <c r="P1192" i="1"/>
  <c r="B1192" i="1" s="1"/>
  <c r="H1553" i="1"/>
  <c r="N1553" i="1" s="1"/>
  <c r="F1554" i="1"/>
  <c r="I3387" i="1"/>
  <c r="V1553" i="1"/>
  <c r="G1554" i="1"/>
  <c r="K1554" i="1"/>
  <c r="L1554" i="1" s="1"/>
  <c r="M1554" i="1" s="1"/>
  <c r="A1555" i="1"/>
  <c r="E1554" i="1"/>
  <c r="O1555" i="1" l="1"/>
  <c r="Q1555" i="1" s="1"/>
  <c r="D1555" i="1"/>
  <c r="E1555" i="1" s="1"/>
  <c r="J1556" i="1"/>
  <c r="T1556" i="1"/>
  <c r="U1556" i="1"/>
  <c r="C1194" i="1"/>
  <c r="P1193" i="1"/>
  <c r="B1193" i="1" s="1"/>
  <c r="F1555" i="1"/>
  <c r="I3388" i="1"/>
  <c r="G1555" i="1"/>
  <c r="A1556" i="1"/>
  <c r="V1554" i="1"/>
  <c r="K1555" i="1"/>
  <c r="L1555" i="1" s="1"/>
  <c r="M1555" i="1" s="1"/>
  <c r="H1554" i="1"/>
  <c r="N1554" i="1" s="1"/>
  <c r="O1556" i="1" l="1"/>
  <c r="Q1556" i="1" s="1"/>
  <c r="D1556" i="1"/>
  <c r="E1556" i="1" s="1"/>
  <c r="U1557" i="1"/>
  <c r="T1557" i="1"/>
  <c r="J1557" i="1"/>
  <c r="C1195" i="1"/>
  <c r="P1194" i="1"/>
  <c r="B1194" i="1" s="1"/>
  <c r="F1556" i="1"/>
  <c r="H1555" i="1"/>
  <c r="N1555" i="1" s="1"/>
  <c r="I3389" i="1"/>
  <c r="A1557" i="1"/>
  <c r="V1555" i="1"/>
  <c r="K1556" i="1"/>
  <c r="L1556" i="1" s="1"/>
  <c r="M1556" i="1" s="1"/>
  <c r="G1556" i="1"/>
  <c r="O1557" i="1" l="1"/>
  <c r="Q1557" i="1" s="1"/>
  <c r="D1557" i="1"/>
  <c r="E1557" i="1" s="1"/>
  <c r="J1558" i="1"/>
  <c r="T1558" i="1"/>
  <c r="U1558" i="1"/>
  <c r="C1196" i="1"/>
  <c r="P1195" i="1"/>
  <c r="B1195" i="1" s="1"/>
  <c r="F1557" i="1"/>
  <c r="H1556" i="1"/>
  <c r="N1556" i="1" s="1"/>
  <c r="I3390" i="1"/>
  <c r="A1558" i="1"/>
  <c r="G1557" i="1"/>
  <c r="K1557" i="1"/>
  <c r="L1557" i="1" s="1"/>
  <c r="M1557" i="1" s="1"/>
  <c r="V1556" i="1"/>
  <c r="O1558" i="1" l="1"/>
  <c r="Q1558" i="1" s="1"/>
  <c r="D1558" i="1"/>
  <c r="U1559" i="1"/>
  <c r="T1559" i="1"/>
  <c r="J1559" i="1"/>
  <c r="C1197" i="1"/>
  <c r="P1196" i="1"/>
  <c r="B1196" i="1" s="1"/>
  <c r="I3391" i="1"/>
  <c r="F1558" i="1"/>
  <c r="H1557" i="1"/>
  <c r="N1557" i="1" s="1"/>
  <c r="G1558" i="1"/>
  <c r="K1558" i="1"/>
  <c r="L1558" i="1" s="1"/>
  <c r="M1558" i="1" s="1"/>
  <c r="V1557" i="1"/>
  <c r="E1558" i="1"/>
  <c r="A1559" i="1"/>
  <c r="O1559" i="1" l="1"/>
  <c r="Q1559" i="1" s="1"/>
  <c r="D1559" i="1"/>
  <c r="E1559" i="1" s="1"/>
  <c r="J1560" i="1"/>
  <c r="T1560" i="1"/>
  <c r="U1560" i="1"/>
  <c r="C1198" i="1"/>
  <c r="P1197" i="1"/>
  <c r="B1197" i="1" s="1"/>
  <c r="I3392" i="1"/>
  <c r="H1558" i="1"/>
  <c r="N1558" i="1" s="1"/>
  <c r="F1559" i="1"/>
  <c r="A1560" i="1"/>
  <c r="G1559" i="1"/>
  <c r="V1558" i="1"/>
  <c r="K1559" i="1"/>
  <c r="L1559" i="1" s="1"/>
  <c r="M1559" i="1" s="1"/>
  <c r="O1560" i="1" l="1"/>
  <c r="Q1560" i="1" s="1"/>
  <c r="D1560" i="1"/>
  <c r="E1560" i="1" s="1"/>
  <c r="U1561" i="1"/>
  <c r="T1561" i="1"/>
  <c r="J1561" i="1"/>
  <c r="C1199" i="1"/>
  <c r="P1198" i="1"/>
  <c r="B1198" i="1" s="1"/>
  <c r="F1560" i="1"/>
  <c r="H1559" i="1"/>
  <c r="N1559" i="1" s="1"/>
  <c r="I3393" i="1"/>
  <c r="A1561" i="1"/>
  <c r="G1560" i="1"/>
  <c r="K1560" i="1"/>
  <c r="L1560" i="1" s="1"/>
  <c r="M1560" i="1" s="1"/>
  <c r="V1559" i="1"/>
  <c r="O1561" i="1" l="1"/>
  <c r="Q1561" i="1" s="1"/>
  <c r="D1561" i="1"/>
  <c r="E1561" i="1" s="1"/>
  <c r="J1562" i="1"/>
  <c r="T1562" i="1"/>
  <c r="U1562" i="1"/>
  <c r="C1200" i="1"/>
  <c r="P1199" i="1"/>
  <c r="B1199" i="1" s="1"/>
  <c r="F1561" i="1"/>
  <c r="I3394" i="1"/>
  <c r="H1560" i="1"/>
  <c r="N1560" i="1" s="1"/>
  <c r="A1562" i="1"/>
  <c r="K1561" i="1"/>
  <c r="L1561" i="1" s="1"/>
  <c r="M1561" i="1" s="1"/>
  <c r="G1561" i="1"/>
  <c r="V1560" i="1"/>
  <c r="O1562" i="1" l="1"/>
  <c r="Q1562" i="1" s="1"/>
  <c r="D1562" i="1"/>
  <c r="E1562" i="1" s="1"/>
  <c r="U1563" i="1"/>
  <c r="J1563" i="1"/>
  <c r="T1563" i="1"/>
  <c r="C1201" i="1"/>
  <c r="P1200" i="1"/>
  <c r="V1200" i="1" s="1"/>
  <c r="F1562" i="1"/>
  <c r="I3395" i="1"/>
  <c r="G1562" i="1"/>
  <c r="A1563" i="1"/>
  <c r="K1562" i="1"/>
  <c r="L1562" i="1" s="1"/>
  <c r="M1562" i="1" s="1"/>
  <c r="V1561" i="1"/>
  <c r="H1561" i="1"/>
  <c r="N1561" i="1" s="1"/>
  <c r="O1563" i="1" l="1"/>
  <c r="Q1563" i="1" s="1"/>
  <c r="D1563" i="1"/>
  <c r="T1564" i="1"/>
  <c r="J1564" i="1"/>
  <c r="U1564" i="1"/>
  <c r="B1200" i="1"/>
  <c r="W1202" i="1"/>
  <c r="P1201" i="1" s="1"/>
  <c r="B1201" i="1" s="1"/>
  <c r="C1202" i="1"/>
  <c r="F1563" i="1"/>
  <c r="H1562" i="1"/>
  <c r="N1562" i="1" s="1"/>
  <c r="I3396" i="1"/>
  <c r="G1563" i="1"/>
  <c r="V1562" i="1"/>
  <c r="K1563" i="1"/>
  <c r="L1563" i="1" s="1"/>
  <c r="M1563" i="1" s="1"/>
  <c r="A1564" i="1"/>
  <c r="E1563" i="1"/>
  <c r="O1564" i="1" l="1"/>
  <c r="D1564" i="1"/>
  <c r="J1565" i="1"/>
  <c r="U1565" i="1"/>
  <c r="T1565" i="1"/>
  <c r="Q1564" i="1"/>
  <c r="C1203" i="1"/>
  <c r="P1202" i="1"/>
  <c r="B1202" i="1" s="1"/>
  <c r="F1564" i="1"/>
  <c r="H1563" i="1"/>
  <c r="N1563" i="1" s="1"/>
  <c r="I3397" i="1"/>
  <c r="G1564" i="1"/>
  <c r="V1563" i="1"/>
  <c r="K1564" i="1"/>
  <c r="L1564" i="1" s="1"/>
  <c r="M1564" i="1" s="1"/>
  <c r="E1564" i="1"/>
  <c r="A1565" i="1"/>
  <c r="O1565" i="1" l="1"/>
  <c r="Q1565" i="1" s="1"/>
  <c r="D1565" i="1"/>
  <c r="E1565" i="1" s="1"/>
  <c r="T1566" i="1"/>
  <c r="U1566" i="1"/>
  <c r="J1566" i="1"/>
  <c r="C1204" i="1"/>
  <c r="P1203" i="1"/>
  <c r="B1203" i="1" s="1"/>
  <c r="I3398" i="1"/>
  <c r="H1564" i="1"/>
  <c r="N1564" i="1" s="1"/>
  <c r="F1565" i="1"/>
  <c r="A1566" i="1"/>
  <c r="G1565" i="1"/>
  <c r="K1565" i="1"/>
  <c r="L1565" i="1" s="1"/>
  <c r="M1565" i="1" s="1"/>
  <c r="O1566" i="1" l="1"/>
  <c r="Q1566" i="1" s="1"/>
  <c r="D1566" i="1"/>
  <c r="E1566" i="1" s="1"/>
  <c r="J1567" i="1"/>
  <c r="U1567" i="1"/>
  <c r="T1567" i="1"/>
  <c r="C1205" i="1"/>
  <c r="P1204" i="1"/>
  <c r="B1204" i="1" s="1"/>
  <c r="F1566" i="1"/>
  <c r="H1565" i="1"/>
  <c r="N1565" i="1" s="1"/>
  <c r="I3399" i="1"/>
  <c r="A1567" i="1"/>
  <c r="K1566" i="1"/>
  <c r="L1566" i="1" s="1"/>
  <c r="M1566" i="1" s="1"/>
  <c r="V1565" i="1"/>
  <c r="G1566" i="1"/>
  <c r="O1567" i="1" l="1"/>
  <c r="Q1567" i="1" s="1"/>
  <c r="D1567" i="1"/>
  <c r="E1567" i="1" s="1"/>
  <c r="T1568" i="1"/>
  <c r="J1568" i="1"/>
  <c r="U1568" i="1"/>
  <c r="C1206" i="1"/>
  <c r="P1205" i="1"/>
  <c r="B1205" i="1" s="1"/>
  <c r="I3400" i="1"/>
  <c r="H1566" i="1"/>
  <c r="N1566" i="1" s="1"/>
  <c r="F1567" i="1"/>
  <c r="A1568" i="1"/>
  <c r="V1566" i="1"/>
  <c r="K1567" i="1"/>
  <c r="L1567" i="1" s="1"/>
  <c r="M1567" i="1" s="1"/>
  <c r="G1567" i="1"/>
  <c r="O1568" i="1" l="1"/>
  <c r="Q1568" i="1" s="1"/>
  <c r="D1568" i="1"/>
  <c r="U1569" i="1"/>
  <c r="T1569" i="1"/>
  <c r="J1569" i="1"/>
  <c r="C1207" i="1"/>
  <c r="P1206" i="1"/>
  <c r="B1206" i="1" s="1"/>
  <c r="F1568" i="1"/>
  <c r="H1567" i="1"/>
  <c r="N1567" i="1" s="1"/>
  <c r="I3401" i="1"/>
  <c r="G1568" i="1"/>
  <c r="K1568" i="1"/>
  <c r="L1568" i="1" s="1"/>
  <c r="M1568" i="1" s="1"/>
  <c r="V1567" i="1"/>
  <c r="A1569" i="1"/>
  <c r="E1568" i="1"/>
  <c r="O1569" i="1" l="1"/>
  <c r="Q1569" i="1" s="1"/>
  <c r="D1569" i="1"/>
  <c r="J1570" i="1"/>
  <c r="T1570" i="1"/>
  <c r="U1570" i="1"/>
  <c r="C1208" i="1"/>
  <c r="P1207" i="1"/>
  <c r="B1207" i="1" s="1"/>
  <c r="F1569" i="1"/>
  <c r="I3402" i="1"/>
  <c r="H1568" i="1"/>
  <c r="N1568" i="1" s="1"/>
  <c r="G1569" i="1"/>
  <c r="V1568" i="1"/>
  <c r="K1569" i="1"/>
  <c r="L1569" i="1" s="1"/>
  <c r="M1569" i="1" s="1"/>
  <c r="A1570" i="1"/>
  <c r="E1569" i="1"/>
  <c r="O1570" i="1" l="1"/>
  <c r="Q1570" i="1" s="1"/>
  <c r="D1570" i="1"/>
  <c r="U1571" i="1"/>
  <c r="T1571" i="1"/>
  <c r="J1571" i="1"/>
  <c r="C1209" i="1"/>
  <c r="P1208" i="1"/>
  <c r="B1208" i="1" s="1"/>
  <c r="H1569" i="1"/>
  <c r="N1569" i="1" s="1"/>
  <c r="F1570" i="1"/>
  <c r="I3403" i="1"/>
  <c r="K1570" i="1"/>
  <c r="L1570" i="1" s="1"/>
  <c r="M1570" i="1" s="1"/>
  <c r="V1569" i="1"/>
  <c r="G1570" i="1"/>
  <c r="E1570" i="1"/>
  <c r="A1571" i="1"/>
  <c r="O1571" i="1" l="1"/>
  <c r="Q1571" i="1" s="1"/>
  <c r="D1571" i="1"/>
  <c r="J1572" i="1"/>
  <c r="T1572" i="1"/>
  <c r="U1572" i="1"/>
  <c r="C1210" i="1"/>
  <c r="P1209" i="1"/>
  <c r="B1209" i="1" s="1"/>
  <c r="H1570" i="1"/>
  <c r="N1570" i="1" s="1"/>
  <c r="F1571" i="1"/>
  <c r="I3404" i="1"/>
  <c r="K1571" i="1"/>
  <c r="L1571" i="1" s="1"/>
  <c r="M1571" i="1" s="1"/>
  <c r="G1571" i="1"/>
  <c r="V1570" i="1"/>
  <c r="E1571" i="1"/>
  <c r="A1572" i="1"/>
  <c r="O1572" i="1" l="1"/>
  <c r="Q1572" i="1" s="1"/>
  <c r="D1572" i="1"/>
  <c r="E1572" i="1" s="1"/>
  <c r="U1573" i="1"/>
  <c r="T1573" i="1"/>
  <c r="J1573" i="1"/>
  <c r="C1211" i="1"/>
  <c r="P1210" i="1"/>
  <c r="B1210" i="1" s="1"/>
  <c r="H1571" i="1"/>
  <c r="N1571" i="1" s="1"/>
  <c r="F1572" i="1"/>
  <c r="I3405" i="1"/>
  <c r="A1573" i="1"/>
  <c r="V1571" i="1"/>
  <c r="G1572" i="1"/>
  <c r="K1572" i="1"/>
  <c r="L1572" i="1" s="1"/>
  <c r="M1572" i="1" s="1"/>
  <c r="O1573" i="1" l="1"/>
  <c r="Q1573" i="1" s="1"/>
  <c r="D1573" i="1"/>
  <c r="J1574" i="1"/>
  <c r="T1574" i="1"/>
  <c r="U1574" i="1"/>
  <c r="C1212" i="1"/>
  <c r="P1211" i="1"/>
  <c r="B1211" i="1" s="1"/>
  <c r="F1573" i="1"/>
  <c r="H1572" i="1"/>
  <c r="N1572" i="1" s="1"/>
  <c r="I3406" i="1"/>
  <c r="K1573" i="1"/>
  <c r="L1573" i="1" s="1"/>
  <c r="M1573" i="1" s="1"/>
  <c r="G1573" i="1"/>
  <c r="V1572" i="1"/>
  <c r="E1573" i="1"/>
  <c r="A1574" i="1"/>
  <c r="O1574" i="1" l="1"/>
  <c r="Q1574" i="1" s="1"/>
  <c r="D1574" i="1"/>
  <c r="U1575" i="1"/>
  <c r="T1575" i="1"/>
  <c r="J1575" i="1"/>
  <c r="C1213" i="1"/>
  <c r="P1212" i="1"/>
  <c r="B1212" i="1" s="1"/>
  <c r="I3407" i="1"/>
  <c r="H1573" i="1"/>
  <c r="N1573" i="1" s="1"/>
  <c r="F1574" i="1"/>
  <c r="K1574" i="1"/>
  <c r="L1574" i="1" s="1"/>
  <c r="M1574" i="1" s="1"/>
  <c r="G1574" i="1"/>
  <c r="V1573" i="1"/>
  <c r="A1575" i="1"/>
  <c r="E1574" i="1"/>
  <c r="O1575" i="1" l="1"/>
  <c r="Q1575" i="1" s="1"/>
  <c r="D1575" i="1"/>
  <c r="J1576" i="1"/>
  <c r="T1576" i="1"/>
  <c r="U1576" i="1"/>
  <c r="C1214" i="1"/>
  <c r="P1213" i="1"/>
  <c r="B1213" i="1" s="1"/>
  <c r="F1575" i="1"/>
  <c r="H1574" i="1"/>
  <c r="N1574" i="1" s="1"/>
  <c r="I3408" i="1"/>
  <c r="V1574" i="1"/>
  <c r="G1575" i="1"/>
  <c r="K1575" i="1"/>
  <c r="L1575" i="1" s="1"/>
  <c r="M1575" i="1" s="1"/>
  <c r="A1576" i="1"/>
  <c r="E1575" i="1"/>
  <c r="O1576" i="1" l="1"/>
  <c r="Q1576" i="1" s="1"/>
  <c r="D1576" i="1"/>
  <c r="E1576" i="1" s="1"/>
  <c r="U1577" i="1"/>
  <c r="T1577" i="1"/>
  <c r="J1577" i="1"/>
  <c r="C1215" i="1"/>
  <c r="P1214" i="1"/>
  <c r="B1214" i="1" s="1"/>
  <c r="H1575" i="1"/>
  <c r="N1575" i="1" s="1"/>
  <c r="F1576" i="1"/>
  <c r="I3409" i="1"/>
  <c r="A1577" i="1"/>
  <c r="G1576" i="1"/>
  <c r="V1575" i="1"/>
  <c r="K1576" i="1"/>
  <c r="L1576" i="1" s="1"/>
  <c r="M1576" i="1" s="1"/>
  <c r="O1577" i="1" l="1"/>
  <c r="Q1577" i="1" s="1"/>
  <c r="D1577" i="1"/>
  <c r="J1578" i="1"/>
  <c r="T1578" i="1"/>
  <c r="U1578" i="1"/>
  <c r="C1216" i="1"/>
  <c r="P1215" i="1"/>
  <c r="B1215" i="1" s="1"/>
  <c r="F1577" i="1"/>
  <c r="H1576" i="1"/>
  <c r="N1576" i="1" s="1"/>
  <c r="I3410" i="1"/>
  <c r="V1576" i="1"/>
  <c r="G1577" i="1"/>
  <c r="K1577" i="1"/>
  <c r="L1577" i="1" s="1"/>
  <c r="M1577" i="1" s="1"/>
  <c r="A1578" i="1"/>
  <c r="E1577" i="1"/>
  <c r="O1578" i="1" l="1"/>
  <c r="Q1578" i="1" s="1"/>
  <c r="D1578" i="1"/>
  <c r="E1578" i="1" s="1"/>
  <c r="T1579" i="1"/>
  <c r="U1579" i="1"/>
  <c r="J1579" i="1"/>
  <c r="C1217" i="1"/>
  <c r="P1216" i="1"/>
  <c r="B1216" i="1" s="1"/>
  <c r="F1578" i="1"/>
  <c r="I3411" i="1"/>
  <c r="H1577" i="1"/>
  <c r="N1577" i="1" s="1"/>
  <c r="A1579" i="1"/>
  <c r="V1577" i="1"/>
  <c r="K1578" i="1"/>
  <c r="L1578" i="1" s="1"/>
  <c r="M1578" i="1" s="1"/>
  <c r="G1578" i="1"/>
  <c r="O1579" i="1" l="1"/>
  <c r="Q1579" i="1" s="1"/>
  <c r="D1579" i="1"/>
  <c r="E1579" i="1" s="1"/>
  <c r="J1580" i="1"/>
  <c r="U1580" i="1"/>
  <c r="T1580" i="1"/>
  <c r="C1218" i="1"/>
  <c r="P1217" i="1"/>
  <c r="B1217" i="1" s="1"/>
  <c r="F1579" i="1"/>
  <c r="H1578" i="1"/>
  <c r="N1578" i="1" s="1"/>
  <c r="I3412" i="1"/>
  <c r="A1580" i="1"/>
  <c r="G1579" i="1"/>
  <c r="V1578" i="1"/>
  <c r="K1579" i="1"/>
  <c r="L1579" i="1" s="1"/>
  <c r="M1579" i="1" s="1"/>
  <c r="O1580" i="1" l="1"/>
  <c r="Q1580" i="1" s="1"/>
  <c r="D1580" i="1"/>
  <c r="T1581" i="1"/>
  <c r="U1581" i="1"/>
  <c r="J1581" i="1"/>
  <c r="C1219" i="1"/>
  <c r="P1218" i="1"/>
  <c r="B1218" i="1" s="1"/>
  <c r="I3413" i="1"/>
  <c r="F1580" i="1"/>
  <c r="H1579" i="1"/>
  <c r="N1579" i="1" s="1"/>
  <c r="G1580" i="1"/>
  <c r="V1579" i="1"/>
  <c r="K1580" i="1"/>
  <c r="L1580" i="1" s="1"/>
  <c r="M1580" i="1" s="1"/>
  <c r="E1580" i="1"/>
  <c r="A1581" i="1"/>
  <c r="O1581" i="1" l="1"/>
  <c r="Q1581" i="1" s="1"/>
  <c r="D1581" i="1"/>
  <c r="E1581" i="1" s="1"/>
  <c r="J1582" i="1"/>
  <c r="U1582" i="1"/>
  <c r="T1582" i="1"/>
  <c r="C1220" i="1"/>
  <c r="P1219" i="1"/>
  <c r="B1219" i="1" s="1"/>
  <c r="I3414" i="1"/>
  <c r="H1580" i="1"/>
  <c r="N1580" i="1" s="1"/>
  <c r="F1581" i="1"/>
  <c r="A1582" i="1"/>
  <c r="G1581" i="1"/>
  <c r="K1581" i="1"/>
  <c r="L1581" i="1" s="1"/>
  <c r="M1581" i="1" s="1"/>
  <c r="V1580" i="1"/>
  <c r="O1582" i="1" l="1"/>
  <c r="Q1582" i="1" s="1"/>
  <c r="D1582" i="1"/>
  <c r="E1582" i="1" s="1"/>
  <c r="T1583" i="1"/>
  <c r="U1583" i="1"/>
  <c r="J1583" i="1"/>
  <c r="C1221" i="1"/>
  <c r="P1220" i="1"/>
  <c r="B1220" i="1" s="1"/>
  <c r="H1581" i="1"/>
  <c r="N1581" i="1" s="1"/>
  <c r="F1582" i="1"/>
  <c r="I3415" i="1"/>
  <c r="A1583" i="1"/>
  <c r="G1582" i="1"/>
  <c r="V1581" i="1"/>
  <c r="K1582" i="1"/>
  <c r="L1582" i="1" s="1"/>
  <c r="M1582" i="1" s="1"/>
  <c r="O1583" i="1" l="1"/>
  <c r="Q1583" i="1" s="1"/>
  <c r="D1583" i="1"/>
  <c r="J1584" i="1"/>
  <c r="U1584" i="1"/>
  <c r="T1584" i="1"/>
  <c r="C1222" i="1"/>
  <c r="P1221" i="1"/>
  <c r="B1221" i="1" s="1"/>
  <c r="F1583" i="1"/>
  <c r="H1582" i="1"/>
  <c r="N1582" i="1" s="1"/>
  <c r="I3416" i="1"/>
  <c r="V1582" i="1"/>
  <c r="G1583" i="1"/>
  <c r="K1583" i="1"/>
  <c r="L1583" i="1" s="1"/>
  <c r="M1583" i="1" s="1"/>
  <c r="A1584" i="1"/>
  <c r="E1583" i="1"/>
  <c r="O1584" i="1" l="1"/>
  <c r="Q1584" i="1" s="1"/>
  <c r="D1584" i="1"/>
  <c r="T1585" i="1"/>
  <c r="U1585" i="1"/>
  <c r="J1585" i="1"/>
  <c r="C1223" i="1"/>
  <c r="P1222" i="1"/>
  <c r="B1222" i="1" s="1"/>
  <c r="F1584" i="1"/>
  <c r="H1583" i="1"/>
  <c r="N1583" i="1" s="1"/>
  <c r="I3417" i="1"/>
  <c r="G1584" i="1"/>
  <c r="K1584" i="1"/>
  <c r="L1584" i="1" s="1"/>
  <c r="M1584" i="1" s="1"/>
  <c r="V1583" i="1"/>
  <c r="A1585" i="1"/>
  <c r="E1584" i="1"/>
  <c r="O1585" i="1" l="1"/>
  <c r="Q1585" i="1" s="1"/>
  <c r="D1585" i="1"/>
  <c r="J1586" i="1"/>
  <c r="U1586" i="1"/>
  <c r="T1586" i="1"/>
  <c r="C1224" i="1"/>
  <c r="P1223" i="1"/>
  <c r="B1223" i="1" s="1"/>
  <c r="F1585" i="1"/>
  <c r="I3418" i="1"/>
  <c r="H1584" i="1"/>
  <c r="N1584" i="1" s="1"/>
  <c r="V1584" i="1"/>
  <c r="K1585" i="1"/>
  <c r="L1585" i="1" s="1"/>
  <c r="M1585" i="1" s="1"/>
  <c r="G1585" i="1"/>
  <c r="A1586" i="1"/>
  <c r="E1585" i="1"/>
  <c r="O1586" i="1" l="1"/>
  <c r="Q1586" i="1" s="1"/>
  <c r="D1586" i="1"/>
  <c r="E1586" i="1" s="1"/>
  <c r="T1587" i="1"/>
  <c r="U1587" i="1"/>
  <c r="J1587" i="1"/>
  <c r="C1225" i="1"/>
  <c r="P1224" i="1"/>
  <c r="B1224" i="1" s="1"/>
  <c r="I3419" i="1"/>
  <c r="F1586" i="1"/>
  <c r="G1586" i="1"/>
  <c r="A1587" i="1"/>
  <c r="K1586" i="1"/>
  <c r="L1586" i="1" s="1"/>
  <c r="M1586" i="1" s="1"/>
  <c r="V1585" i="1"/>
  <c r="H1585" i="1"/>
  <c r="N1585" i="1" s="1"/>
  <c r="O1587" i="1" l="1"/>
  <c r="Q1587" i="1" s="1"/>
  <c r="D1587" i="1"/>
  <c r="E1587" i="1" s="1"/>
  <c r="J1588" i="1"/>
  <c r="U1588" i="1"/>
  <c r="T1588" i="1"/>
  <c r="C1226" i="1"/>
  <c r="P1225" i="1"/>
  <c r="B1225" i="1" s="1"/>
  <c r="F1587" i="1"/>
  <c r="H1586" i="1"/>
  <c r="N1586" i="1" s="1"/>
  <c r="I3420" i="1"/>
  <c r="G1587" i="1"/>
  <c r="K1587" i="1"/>
  <c r="L1587" i="1" s="1"/>
  <c r="M1587" i="1" s="1"/>
  <c r="V1586" i="1"/>
  <c r="A1588" i="1"/>
  <c r="O1588" i="1" l="1"/>
  <c r="Q1588" i="1" s="1"/>
  <c r="D1588" i="1"/>
  <c r="E1588" i="1" s="1"/>
  <c r="U1589" i="1"/>
  <c r="T1589" i="1"/>
  <c r="J1589" i="1"/>
  <c r="C1227" i="1"/>
  <c r="P1226" i="1"/>
  <c r="B1226" i="1" s="1"/>
  <c r="I3421" i="1"/>
  <c r="F1588" i="1"/>
  <c r="H1587" i="1"/>
  <c r="N1587" i="1" s="1"/>
  <c r="G1588" i="1"/>
  <c r="V1587" i="1"/>
  <c r="K1588" i="1"/>
  <c r="L1588" i="1" s="1"/>
  <c r="M1588" i="1" s="1"/>
  <c r="A1589" i="1"/>
  <c r="O1589" i="1" l="1"/>
  <c r="Q1589" i="1" s="1"/>
  <c r="D1589" i="1"/>
  <c r="E1589" i="1" s="1"/>
  <c r="J1590" i="1"/>
  <c r="T1590" i="1"/>
  <c r="U1590" i="1"/>
  <c r="C1228" i="1"/>
  <c r="P1227" i="1"/>
  <c r="B1227" i="1" s="1"/>
  <c r="H1588" i="1"/>
  <c r="N1588" i="1" s="1"/>
  <c r="I3422" i="1"/>
  <c r="F1589" i="1"/>
  <c r="A1590" i="1"/>
  <c r="V1588" i="1"/>
  <c r="K1589" i="1"/>
  <c r="L1589" i="1" s="1"/>
  <c r="M1589" i="1" s="1"/>
  <c r="G1589" i="1"/>
  <c r="O1590" i="1" l="1"/>
  <c r="Q1590" i="1" s="1"/>
  <c r="D1590" i="1"/>
  <c r="E1590" i="1" s="1"/>
  <c r="U1591" i="1"/>
  <c r="T1591" i="1"/>
  <c r="J1591" i="1"/>
  <c r="C1229" i="1"/>
  <c r="P1228" i="1"/>
  <c r="B1228" i="1" s="1"/>
  <c r="I3423" i="1"/>
  <c r="H1589" i="1"/>
  <c r="N1589" i="1" s="1"/>
  <c r="F1590" i="1"/>
  <c r="A1591" i="1"/>
  <c r="G1590" i="1"/>
  <c r="K1590" i="1"/>
  <c r="L1590" i="1" s="1"/>
  <c r="M1590" i="1" s="1"/>
  <c r="V1589" i="1"/>
  <c r="O1591" i="1" l="1"/>
  <c r="Q1591" i="1" s="1"/>
  <c r="D1591" i="1"/>
  <c r="J1592" i="1"/>
  <c r="T1592" i="1"/>
  <c r="U1592" i="1"/>
  <c r="C1230" i="1"/>
  <c r="P1229" i="1"/>
  <c r="B1229" i="1" s="1"/>
  <c r="H1590" i="1"/>
  <c r="N1590" i="1" s="1"/>
  <c r="F1591" i="1"/>
  <c r="I3424" i="1"/>
  <c r="G1591" i="1"/>
  <c r="V1590" i="1"/>
  <c r="K1591" i="1"/>
  <c r="L1591" i="1" s="1"/>
  <c r="M1591" i="1" s="1"/>
  <c r="A1592" i="1"/>
  <c r="E1591" i="1"/>
  <c r="O1592" i="1" l="1"/>
  <c r="Q1592" i="1" s="1"/>
  <c r="D1592" i="1"/>
  <c r="E1592" i="1" s="1"/>
  <c r="U1593" i="1"/>
  <c r="T1593" i="1"/>
  <c r="J1593" i="1"/>
  <c r="C1231" i="1"/>
  <c r="P1230" i="1"/>
  <c r="B1230" i="1" s="1"/>
  <c r="F1592" i="1"/>
  <c r="H1591" i="1"/>
  <c r="N1591" i="1" s="1"/>
  <c r="I3425" i="1"/>
  <c r="V1591" i="1"/>
  <c r="G1592" i="1"/>
  <c r="K1592" i="1"/>
  <c r="L1592" i="1" s="1"/>
  <c r="M1592" i="1" s="1"/>
  <c r="A1593" i="1"/>
  <c r="O1593" i="1" l="1"/>
  <c r="Q1593" i="1" s="1"/>
  <c r="D1593" i="1"/>
  <c r="E1593" i="1" s="1"/>
  <c r="J1594" i="1"/>
  <c r="T1594" i="1"/>
  <c r="U1594" i="1"/>
  <c r="C1232" i="1"/>
  <c r="P1231" i="1"/>
  <c r="I3426" i="1"/>
  <c r="F1593" i="1"/>
  <c r="G1593" i="1"/>
  <c r="A1594" i="1"/>
  <c r="K1593" i="1"/>
  <c r="L1593" i="1" s="1"/>
  <c r="M1593" i="1" s="1"/>
  <c r="V1592" i="1"/>
  <c r="H1592" i="1"/>
  <c r="N1592" i="1" s="1"/>
  <c r="O1594" i="1" l="1"/>
  <c r="Q1594" i="1" s="1"/>
  <c r="D1594" i="1"/>
  <c r="U1595" i="1"/>
  <c r="T1595" i="1"/>
  <c r="J1595" i="1"/>
  <c r="B1231" i="1"/>
  <c r="V1231" i="1"/>
  <c r="W1233" i="1"/>
  <c r="P1232" i="1" s="1"/>
  <c r="B1232" i="1" s="1"/>
  <c r="C1233" i="1"/>
  <c r="F1594" i="1"/>
  <c r="H1593" i="1"/>
  <c r="N1593" i="1" s="1"/>
  <c r="I3427" i="1"/>
  <c r="G1594" i="1"/>
  <c r="K1594" i="1"/>
  <c r="L1594" i="1" s="1"/>
  <c r="M1594" i="1" s="1"/>
  <c r="V1593" i="1"/>
  <c r="E1594" i="1"/>
  <c r="A1595" i="1"/>
  <c r="O1595" i="1" l="1"/>
  <c r="Q1595" i="1" s="1"/>
  <c r="D1595" i="1"/>
  <c r="J1596" i="1"/>
  <c r="T1596" i="1"/>
  <c r="U1596" i="1"/>
  <c r="C1234" i="1"/>
  <c r="P1233" i="1"/>
  <c r="B1233" i="1" s="1"/>
  <c r="H1594" i="1"/>
  <c r="N1594" i="1" s="1"/>
  <c r="I3428" i="1"/>
  <c r="F1595" i="1"/>
  <c r="A1596" i="1"/>
  <c r="E1595" i="1"/>
  <c r="K1595" i="1"/>
  <c r="L1595" i="1" s="1"/>
  <c r="M1595" i="1" s="1"/>
  <c r="V1594" i="1"/>
  <c r="G1595" i="1"/>
  <c r="O1596" i="1" l="1"/>
  <c r="D1596" i="1"/>
  <c r="U1597" i="1"/>
  <c r="T1597" i="1"/>
  <c r="J1597" i="1"/>
  <c r="Q1596" i="1"/>
  <c r="C1235" i="1"/>
  <c r="P1234" i="1"/>
  <c r="B1234" i="1" s="1"/>
  <c r="F1596" i="1"/>
  <c r="H1595" i="1"/>
  <c r="N1595" i="1" s="1"/>
  <c r="I3429" i="1"/>
  <c r="G1596" i="1"/>
  <c r="K1596" i="1"/>
  <c r="L1596" i="1" s="1"/>
  <c r="M1596" i="1" s="1"/>
  <c r="V1595" i="1"/>
  <c r="A1597" i="1"/>
  <c r="E1596" i="1"/>
  <c r="O1597" i="1" l="1"/>
  <c r="Q1597" i="1" s="1"/>
  <c r="D1597" i="1"/>
  <c r="J1598" i="1"/>
  <c r="T1598" i="1"/>
  <c r="U1598" i="1"/>
  <c r="C1236" i="1"/>
  <c r="P1235" i="1"/>
  <c r="B1235" i="1" s="1"/>
  <c r="H1596" i="1"/>
  <c r="N1596" i="1" s="1"/>
  <c r="F1597" i="1"/>
  <c r="I3430" i="1"/>
  <c r="G1597" i="1"/>
  <c r="K1597" i="1"/>
  <c r="L1597" i="1" s="1"/>
  <c r="M1597" i="1" s="1"/>
  <c r="E1597" i="1"/>
  <c r="A1598" i="1"/>
  <c r="O1598" i="1" l="1"/>
  <c r="Q1598" i="1" s="1"/>
  <c r="D1598" i="1"/>
  <c r="E1598" i="1" s="1"/>
  <c r="U1599" i="1"/>
  <c r="T1599" i="1"/>
  <c r="J1599" i="1"/>
  <c r="C1237" i="1"/>
  <c r="P1236" i="1"/>
  <c r="B1236" i="1" s="1"/>
  <c r="F1598" i="1"/>
  <c r="I3431" i="1"/>
  <c r="A1599" i="1"/>
  <c r="G1598" i="1"/>
  <c r="V1597" i="1"/>
  <c r="K1598" i="1"/>
  <c r="L1598" i="1" s="1"/>
  <c r="M1598" i="1" s="1"/>
  <c r="H1597" i="1"/>
  <c r="N1597" i="1" s="1"/>
  <c r="O1599" i="1" l="1"/>
  <c r="Q1599" i="1" s="1"/>
  <c r="D1599" i="1"/>
  <c r="E1599" i="1" s="1"/>
  <c r="J1600" i="1"/>
  <c r="T1600" i="1"/>
  <c r="U1600" i="1"/>
  <c r="C1238" i="1"/>
  <c r="P1237" i="1"/>
  <c r="B1237" i="1" s="1"/>
  <c r="F1599" i="1"/>
  <c r="H1598" i="1"/>
  <c r="N1598" i="1" s="1"/>
  <c r="I3432" i="1"/>
  <c r="G1599" i="1"/>
  <c r="V1598" i="1"/>
  <c r="K1599" i="1"/>
  <c r="L1599" i="1" s="1"/>
  <c r="M1599" i="1" s="1"/>
  <c r="A1600" i="1"/>
  <c r="O1600" i="1" l="1"/>
  <c r="Q1600" i="1" s="1"/>
  <c r="D1600" i="1"/>
  <c r="E1600" i="1" s="1"/>
  <c r="U1601" i="1"/>
  <c r="T1601" i="1"/>
  <c r="J1601" i="1"/>
  <c r="C1239" i="1"/>
  <c r="P1238" i="1"/>
  <c r="B1238" i="1" s="1"/>
  <c r="F1600" i="1"/>
  <c r="I3433" i="1"/>
  <c r="H1599" i="1"/>
  <c r="N1599" i="1" s="1"/>
  <c r="A1601" i="1"/>
  <c r="G1600" i="1"/>
  <c r="V1599" i="1"/>
  <c r="K1600" i="1"/>
  <c r="L1600" i="1" s="1"/>
  <c r="M1600" i="1" s="1"/>
  <c r="O1601" i="1" l="1"/>
  <c r="Q1601" i="1" s="1"/>
  <c r="D1601" i="1"/>
  <c r="J1602" i="1"/>
  <c r="T1602" i="1"/>
  <c r="U1602" i="1"/>
  <c r="C1240" i="1"/>
  <c r="P1239" i="1"/>
  <c r="B1239" i="1" s="1"/>
  <c r="I3434" i="1"/>
  <c r="F1601" i="1"/>
  <c r="H1600" i="1"/>
  <c r="N1600" i="1" s="1"/>
  <c r="K1601" i="1"/>
  <c r="L1601" i="1" s="1"/>
  <c r="M1601" i="1" s="1"/>
  <c r="G1601" i="1"/>
  <c r="V1600" i="1"/>
  <c r="A1602" i="1"/>
  <c r="E1601" i="1"/>
  <c r="O1602" i="1" l="1"/>
  <c r="Q1602" i="1" s="1"/>
  <c r="D1602" i="1"/>
  <c r="E1602" i="1" s="1"/>
  <c r="U1603" i="1"/>
  <c r="T1603" i="1"/>
  <c r="J1603" i="1"/>
  <c r="C1241" i="1"/>
  <c r="P1240" i="1"/>
  <c r="B1240" i="1" s="1"/>
  <c r="F1602" i="1"/>
  <c r="H1601" i="1"/>
  <c r="N1601" i="1" s="1"/>
  <c r="I3435" i="1"/>
  <c r="A1603" i="1"/>
  <c r="K1602" i="1"/>
  <c r="L1602" i="1" s="1"/>
  <c r="M1602" i="1" s="1"/>
  <c r="G1602" i="1"/>
  <c r="V1601" i="1"/>
  <c r="O1603" i="1" l="1"/>
  <c r="Q1603" i="1" s="1"/>
  <c r="D1603" i="1"/>
  <c r="E1603" i="1" s="1"/>
  <c r="C1242" i="1"/>
  <c r="P1241" i="1"/>
  <c r="B1241" i="1" s="1"/>
  <c r="I3436" i="1"/>
  <c r="F1603" i="1"/>
  <c r="A1604" i="1"/>
  <c r="K1603" i="1"/>
  <c r="L1603" i="1" s="1"/>
  <c r="M1603" i="1" s="1"/>
  <c r="V1602" i="1"/>
  <c r="G1603" i="1"/>
  <c r="H1602" i="1"/>
  <c r="N1602" i="1" s="1"/>
  <c r="T1604" i="1" l="1"/>
  <c r="U1604" i="1"/>
  <c r="J1604" i="1"/>
  <c r="O1604" i="1"/>
  <c r="Q1604" i="1" s="1"/>
  <c r="D1604" i="1"/>
  <c r="E1604" i="1" s="1"/>
  <c r="U1605" i="1"/>
  <c r="T1605" i="1"/>
  <c r="J1605" i="1"/>
  <c r="C1243" i="1"/>
  <c r="P1242" i="1"/>
  <c r="B1242" i="1" s="1"/>
  <c r="F1604" i="1"/>
  <c r="H1603" i="1"/>
  <c r="N1603" i="1" s="1"/>
  <c r="I3437" i="1"/>
  <c r="A1605" i="1"/>
  <c r="K1604" i="1"/>
  <c r="L1604" i="1" s="1"/>
  <c r="M1604" i="1" s="1"/>
  <c r="G1604" i="1"/>
  <c r="V1603" i="1"/>
  <c r="O1605" i="1" l="1"/>
  <c r="Q1605" i="1" s="1"/>
  <c r="D1605" i="1"/>
  <c r="E1605" i="1" s="1"/>
  <c r="J1606" i="1"/>
  <c r="T1606" i="1"/>
  <c r="U1606" i="1"/>
  <c r="C1244" i="1"/>
  <c r="P1243" i="1"/>
  <c r="B1243" i="1" s="1"/>
  <c r="I3438" i="1"/>
  <c r="F1605" i="1"/>
  <c r="H1604" i="1"/>
  <c r="N1604" i="1" s="1"/>
  <c r="A1606" i="1"/>
  <c r="G1605" i="1"/>
  <c r="K1605" i="1"/>
  <c r="L1605" i="1" s="1"/>
  <c r="M1605" i="1" s="1"/>
  <c r="V1604" i="1"/>
  <c r="O1606" i="1" l="1"/>
  <c r="Q1606" i="1" s="1"/>
  <c r="D1606" i="1"/>
  <c r="E1606" i="1" s="1"/>
  <c r="U1607" i="1"/>
  <c r="T1607" i="1"/>
  <c r="J1607" i="1"/>
  <c r="C1245" i="1"/>
  <c r="P1244" i="1"/>
  <c r="B1244" i="1" s="1"/>
  <c r="H1605" i="1"/>
  <c r="N1605" i="1" s="1"/>
  <c r="F1606" i="1"/>
  <c r="I3439" i="1"/>
  <c r="A1607" i="1"/>
  <c r="G1606" i="1"/>
  <c r="V1605" i="1"/>
  <c r="K1606" i="1"/>
  <c r="L1606" i="1" s="1"/>
  <c r="M1606" i="1" s="1"/>
  <c r="O1607" i="1" l="1"/>
  <c r="Q1607" i="1" s="1"/>
  <c r="D1607" i="1"/>
  <c r="J1608" i="1"/>
  <c r="T1608" i="1"/>
  <c r="U1608" i="1"/>
  <c r="C1246" i="1"/>
  <c r="P1245" i="1"/>
  <c r="B1245" i="1" s="1"/>
  <c r="H1606" i="1"/>
  <c r="N1606" i="1" s="1"/>
  <c r="F1607" i="1"/>
  <c r="I3440" i="1"/>
  <c r="G1607" i="1"/>
  <c r="V1606" i="1"/>
  <c r="K1607" i="1"/>
  <c r="L1607" i="1" s="1"/>
  <c r="M1607" i="1" s="1"/>
  <c r="A1608" i="1"/>
  <c r="E1607" i="1"/>
  <c r="O1608" i="1" l="1"/>
  <c r="Q1608" i="1" s="1"/>
  <c r="D1608" i="1"/>
  <c r="E1608" i="1" s="1"/>
  <c r="U1609" i="1"/>
  <c r="T1609" i="1"/>
  <c r="J1609" i="1"/>
  <c r="C1247" i="1"/>
  <c r="P1246" i="1"/>
  <c r="B1246" i="1" s="1"/>
  <c r="F1608" i="1"/>
  <c r="H1607" i="1"/>
  <c r="N1607" i="1" s="1"/>
  <c r="I3441" i="1"/>
  <c r="A1609" i="1"/>
  <c r="K1608" i="1"/>
  <c r="L1608" i="1" s="1"/>
  <c r="M1608" i="1" s="1"/>
  <c r="G1608" i="1"/>
  <c r="V1607" i="1"/>
  <c r="O1609" i="1" l="1"/>
  <c r="Q1609" i="1" s="1"/>
  <c r="D1609" i="1"/>
  <c r="E1609" i="1" s="1"/>
  <c r="J1610" i="1"/>
  <c r="T1610" i="1"/>
  <c r="U1610" i="1"/>
  <c r="C1248" i="1"/>
  <c r="P1247" i="1"/>
  <c r="B1247" i="1" s="1"/>
  <c r="F1609" i="1"/>
  <c r="H1608" i="1"/>
  <c r="N1608" i="1" s="1"/>
  <c r="I3442" i="1"/>
  <c r="A1610" i="1"/>
  <c r="K1609" i="1"/>
  <c r="L1609" i="1" s="1"/>
  <c r="M1609" i="1" s="1"/>
  <c r="G1609" i="1"/>
  <c r="V1608" i="1"/>
  <c r="O1610" i="1" l="1"/>
  <c r="Q1610" i="1" s="1"/>
  <c r="D1610" i="1"/>
  <c r="E1610" i="1" s="1"/>
  <c r="U1611" i="1"/>
  <c r="T1611" i="1"/>
  <c r="J1611" i="1"/>
  <c r="C1249" i="1"/>
  <c r="P1248" i="1"/>
  <c r="B1248" i="1" s="1"/>
  <c r="F1610" i="1"/>
  <c r="I3443" i="1"/>
  <c r="H1609" i="1"/>
  <c r="N1609" i="1" s="1"/>
  <c r="K1610" i="1"/>
  <c r="L1610" i="1" s="1"/>
  <c r="M1610" i="1" s="1"/>
  <c r="V1609" i="1"/>
  <c r="G1610" i="1"/>
  <c r="A1611" i="1"/>
  <c r="O1611" i="1" l="1"/>
  <c r="Q1611" i="1" s="1"/>
  <c r="D1611" i="1"/>
  <c r="J1612" i="1"/>
  <c r="T1612" i="1"/>
  <c r="U1612" i="1"/>
  <c r="C1250" i="1"/>
  <c r="P1249" i="1"/>
  <c r="B1249" i="1" s="1"/>
  <c r="H1610" i="1"/>
  <c r="N1610" i="1" s="1"/>
  <c r="I3444" i="1"/>
  <c r="F1611" i="1"/>
  <c r="G1611" i="1"/>
  <c r="V1610" i="1"/>
  <c r="K1611" i="1"/>
  <c r="L1611" i="1" s="1"/>
  <c r="M1611" i="1" s="1"/>
  <c r="A1612" i="1"/>
  <c r="E1611" i="1"/>
  <c r="O1612" i="1" l="1"/>
  <c r="Q1612" i="1" s="1"/>
  <c r="D1612" i="1"/>
  <c r="E1612" i="1" s="1"/>
  <c r="T1613" i="1"/>
  <c r="U1613" i="1"/>
  <c r="J1613" i="1"/>
  <c r="C1251" i="1"/>
  <c r="P1250" i="1"/>
  <c r="B1250" i="1" s="1"/>
  <c r="F1612" i="1"/>
  <c r="H1611" i="1"/>
  <c r="N1611" i="1" s="1"/>
  <c r="I3445" i="1"/>
  <c r="A1613" i="1"/>
  <c r="K1612" i="1"/>
  <c r="L1612" i="1" s="1"/>
  <c r="M1612" i="1" s="1"/>
  <c r="G1612" i="1"/>
  <c r="V1611" i="1"/>
  <c r="O1613" i="1" l="1"/>
  <c r="Q1613" i="1" s="1"/>
  <c r="D1613" i="1"/>
  <c r="E1613" i="1" s="1"/>
  <c r="J1614" i="1"/>
  <c r="U1614" i="1"/>
  <c r="T1614" i="1"/>
  <c r="C1252" i="1"/>
  <c r="P1251" i="1"/>
  <c r="B1251" i="1" s="1"/>
  <c r="I3446" i="1"/>
  <c r="F1613" i="1"/>
  <c r="H1612" i="1"/>
  <c r="N1612" i="1" s="1"/>
  <c r="A1614" i="1"/>
  <c r="G1613" i="1"/>
  <c r="V1612" i="1"/>
  <c r="K1613" i="1"/>
  <c r="L1613" i="1" s="1"/>
  <c r="M1613" i="1" s="1"/>
  <c r="O1614" i="1" l="1"/>
  <c r="Q1614" i="1" s="1"/>
  <c r="D1614" i="1"/>
  <c r="E1614" i="1" s="1"/>
  <c r="T1615" i="1"/>
  <c r="U1615" i="1"/>
  <c r="J1615" i="1"/>
  <c r="C1253" i="1"/>
  <c r="P1252" i="1"/>
  <c r="B1252" i="1" s="1"/>
  <c r="F1614" i="1"/>
  <c r="H1613" i="1"/>
  <c r="N1613" i="1" s="1"/>
  <c r="I3447" i="1"/>
  <c r="V1613" i="1"/>
  <c r="K1614" i="1"/>
  <c r="L1614" i="1" s="1"/>
  <c r="M1614" i="1" s="1"/>
  <c r="G1614" i="1"/>
  <c r="A1615" i="1"/>
  <c r="O1615" i="1" l="1"/>
  <c r="Q1615" i="1" s="1"/>
  <c r="D1615" i="1"/>
  <c r="E1615" i="1" s="1"/>
  <c r="U1616" i="1"/>
  <c r="J1616" i="1"/>
  <c r="T1616" i="1"/>
  <c r="C1254" i="1"/>
  <c r="P1253" i="1"/>
  <c r="B1253" i="1" s="1"/>
  <c r="I3448" i="1"/>
  <c r="F1615" i="1"/>
  <c r="H1614" i="1"/>
  <c r="N1614" i="1" s="1"/>
  <c r="A1616" i="1"/>
  <c r="V1614" i="1"/>
  <c r="G1615" i="1"/>
  <c r="K1615" i="1"/>
  <c r="L1615" i="1" s="1"/>
  <c r="M1615" i="1" s="1"/>
  <c r="O1616" i="1" l="1"/>
  <c r="Q1616" i="1" s="1"/>
  <c r="D1616" i="1"/>
  <c r="T1617" i="1"/>
  <c r="J1617" i="1"/>
  <c r="U1617" i="1"/>
  <c r="C1255" i="1"/>
  <c r="P1254" i="1"/>
  <c r="B1254" i="1" s="1"/>
  <c r="H1615" i="1"/>
  <c r="N1615" i="1" s="1"/>
  <c r="I3449" i="1"/>
  <c r="F1616" i="1"/>
  <c r="K1616" i="1"/>
  <c r="L1616" i="1" s="1"/>
  <c r="M1616" i="1" s="1"/>
  <c r="V1615" i="1"/>
  <c r="G1616" i="1"/>
  <c r="A1617" i="1"/>
  <c r="E1616" i="1"/>
  <c r="O1617" i="1" l="1"/>
  <c r="Q1617" i="1" s="1"/>
  <c r="D1617" i="1"/>
  <c r="E1617" i="1" s="1"/>
  <c r="U1618" i="1"/>
  <c r="J1618" i="1"/>
  <c r="T1618" i="1"/>
  <c r="C1256" i="1"/>
  <c r="P1255" i="1"/>
  <c r="B1255" i="1" s="1"/>
  <c r="F1617" i="1"/>
  <c r="H1616" i="1"/>
  <c r="N1616" i="1" s="1"/>
  <c r="I3450" i="1"/>
  <c r="A1618" i="1"/>
  <c r="K1617" i="1"/>
  <c r="L1617" i="1" s="1"/>
  <c r="M1617" i="1" s="1"/>
  <c r="G1617" i="1"/>
  <c r="V1616" i="1"/>
  <c r="O1618" i="1" l="1"/>
  <c r="Q1618" i="1" s="1"/>
  <c r="D1618" i="1"/>
  <c r="E1618" i="1" s="1"/>
  <c r="T1619" i="1"/>
  <c r="J1619" i="1"/>
  <c r="U1619" i="1"/>
  <c r="C1257" i="1"/>
  <c r="P1256" i="1"/>
  <c r="B1256" i="1" s="1"/>
  <c r="I3451" i="1"/>
  <c r="H1617" i="1"/>
  <c r="N1617" i="1" s="1"/>
  <c r="F1618" i="1"/>
  <c r="A1619" i="1"/>
  <c r="G1618" i="1"/>
  <c r="V1617" i="1"/>
  <c r="K1618" i="1"/>
  <c r="L1618" i="1" s="1"/>
  <c r="M1618" i="1" s="1"/>
  <c r="O1619" i="1" l="1"/>
  <c r="Q1619" i="1" s="1"/>
  <c r="D1619" i="1"/>
  <c r="E1619" i="1" s="1"/>
  <c r="U1620" i="1"/>
  <c r="J1620" i="1"/>
  <c r="T1620" i="1"/>
  <c r="C1258" i="1"/>
  <c r="P1257" i="1"/>
  <c r="B1257" i="1" s="1"/>
  <c r="F1619" i="1"/>
  <c r="H1618" i="1"/>
  <c r="N1618" i="1" s="1"/>
  <c r="I3452" i="1"/>
  <c r="G1619" i="1"/>
  <c r="K1619" i="1"/>
  <c r="L1619" i="1" s="1"/>
  <c r="M1619" i="1" s="1"/>
  <c r="V1618" i="1"/>
  <c r="A1620" i="1"/>
  <c r="O1620" i="1" l="1"/>
  <c r="Q1620" i="1" s="1"/>
  <c r="D1620" i="1"/>
  <c r="E1620" i="1" s="1"/>
  <c r="T1621" i="1"/>
  <c r="J1621" i="1"/>
  <c r="U1621" i="1"/>
  <c r="C1259" i="1"/>
  <c r="P1258" i="1"/>
  <c r="B1258" i="1" s="1"/>
  <c r="I3453" i="1"/>
  <c r="F1620" i="1"/>
  <c r="H1619" i="1"/>
  <c r="N1619" i="1" s="1"/>
  <c r="A1621" i="1"/>
  <c r="V1619" i="1"/>
  <c r="G1620" i="1"/>
  <c r="K1620" i="1"/>
  <c r="L1620" i="1" s="1"/>
  <c r="M1620" i="1" s="1"/>
  <c r="O1621" i="1" l="1"/>
  <c r="Q1621" i="1" s="1"/>
  <c r="D1621" i="1"/>
  <c r="E1621" i="1" s="1"/>
  <c r="U1622" i="1"/>
  <c r="J1622" i="1"/>
  <c r="T1622" i="1"/>
  <c r="C1260" i="1"/>
  <c r="P1259" i="1"/>
  <c r="B1259" i="1" s="1"/>
  <c r="F1621" i="1"/>
  <c r="I3454" i="1"/>
  <c r="H1620" i="1"/>
  <c r="N1620" i="1" s="1"/>
  <c r="A1622" i="1"/>
  <c r="V1620" i="1"/>
  <c r="G1621" i="1"/>
  <c r="K1621" i="1"/>
  <c r="L1621" i="1" s="1"/>
  <c r="M1621" i="1" s="1"/>
  <c r="O1622" i="1" l="1"/>
  <c r="Q1622" i="1" s="1"/>
  <c r="D1622" i="1"/>
  <c r="E1622" i="1" s="1"/>
  <c r="T1623" i="1"/>
  <c r="J1623" i="1"/>
  <c r="U1623" i="1"/>
  <c r="C1261" i="1"/>
  <c r="P1260" i="1"/>
  <c r="B1260" i="1" s="1"/>
  <c r="F1622" i="1"/>
  <c r="H1621" i="1"/>
  <c r="N1621" i="1" s="1"/>
  <c r="I3455" i="1"/>
  <c r="V1621" i="1"/>
  <c r="K1622" i="1"/>
  <c r="L1622" i="1" s="1"/>
  <c r="M1622" i="1" s="1"/>
  <c r="G1622" i="1"/>
  <c r="A1623" i="1"/>
  <c r="O1623" i="1" l="1"/>
  <c r="Q1623" i="1" s="1"/>
  <c r="D1623" i="1"/>
  <c r="U1624" i="1"/>
  <c r="J1624" i="1"/>
  <c r="T1624" i="1"/>
  <c r="C1262" i="1"/>
  <c r="P1261" i="1"/>
  <c r="I3456" i="1"/>
  <c r="F1623" i="1"/>
  <c r="H1622" i="1"/>
  <c r="N1622" i="1" s="1"/>
  <c r="A1624" i="1"/>
  <c r="D1624" i="1" s="1"/>
  <c r="E1623" i="1"/>
  <c r="V1622" i="1"/>
  <c r="K1623" i="1"/>
  <c r="L1623" i="1" s="1"/>
  <c r="M1623" i="1" s="1"/>
  <c r="G1623" i="1"/>
  <c r="E1624" i="1" l="1"/>
  <c r="O1624" i="1"/>
  <c r="Q1624" i="1" s="1"/>
  <c r="C1263" i="1"/>
  <c r="B1261" i="1"/>
  <c r="V1261" i="1"/>
  <c r="W1263" i="1"/>
  <c r="P1262" i="1" s="1"/>
  <c r="B1262" i="1" s="1"/>
  <c r="H1623" i="1"/>
  <c r="N1623" i="1" s="1"/>
  <c r="F1624" i="1"/>
  <c r="I3457" i="1"/>
  <c r="A1625" i="1"/>
  <c r="V1623" i="1"/>
  <c r="G1624" i="1"/>
  <c r="K1624" i="1"/>
  <c r="L1624" i="1" s="1"/>
  <c r="M1624" i="1" s="1"/>
  <c r="O1625" i="1" l="1"/>
  <c r="Q1625" i="1" s="1"/>
  <c r="D1625" i="1"/>
  <c r="E1625" i="1" s="1"/>
  <c r="U1625" i="1"/>
  <c r="U1626" i="1" s="1"/>
  <c r="J1625" i="1"/>
  <c r="J1626" i="1" s="1"/>
  <c r="T1625" i="1"/>
  <c r="T1626" i="1" s="1"/>
  <c r="C1264" i="1"/>
  <c r="P1263" i="1"/>
  <c r="B1263" i="1" s="1"/>
  <c r="F1625" i="1"/>
  <c r="H1624" i="1"/>
  <c r="N1624" i="1" s="1"/>
  <c r="I3458" i="1"/>
  <c r="A1626" i="1"/>
  <c r="G1625" i="1"/>
  <c r="V1624" i="1"/>
  <c r="O1626" i="1" l="1"/>
  <c r="D1626" i="1"/>
  <c r="K1625" i="1"/>
  <c r="L1625" i="1" s="1"/>
  <c r="M1625" i="1" s="1"/>
  <c r="J1627" i="1"/>
  <c r="U1627" i="1"/>
  <c r="T1627" i="1"/>
  <c r="Q1626" i="1"/>
  <c r="C1265" i="1"/>
  <c r="P1264" i="1"/>
  <c r="B1264" i="1" s="1"/>
  <c r="F1626" i="1"/>
  <c r="H1625" i="1"/>
  <c r="I3459" i="1"/>
  <c r="A1627" i="1"/>
  <c r="E1626" i="1"/>
  <c r="K1626" i="1"/>
  <c r="V1625" i="1"/>
  <c r="G1626" i="1"/>
  <c r="O1627" i="1" l="1"/>
  <c r="Q1627" i="1" s="1"/>
  <c r="D1627" i="1"/>
  <c r="T1628" i="1"/>
  <c r="L1626" i="1"/>
  <c r="M1626" i="1" s="1"/>
  <c r="N1625" i="1"/>
  <c r="U1628" i="1"/>
  <c r="J1628" i="1"/>
  <c r="C1266" i="1"/>
  <c r="P1265" i="1"/>
  <c r="B1265" i="1" s="1"/>
  <c r="F1627" i="1"/>
  <c r="H1626" i="1"/>
  <c r="I3460" i="1"/>
  <c r="K1627" i="1"/>
  <c r="L1627" i="1" s="1"/>
  <c r="M1627" i="1" s="1"/>
  <c r="G1627" i="1"/>
  <c r="E1627" i="1"/>
  <c r="A1628" i="1"/>
  <c r="O1628" i="1" l="1"/>
  <c r="Q1628" i="1" s="1"/>
  <c r="D1628" i="1"/>
  <c r="E1628" i="1" s="1"/>
  <c r="N1626" i="1"/>
  <c r="J1629" i="1"/>
  <c r="U1629" i="1"/>
  <c r="T1629" i="1"/>
  <c r="C1267" i="1"/>
  <c r="P1266" i="1"/>
  <c r="B1266" i="1" s="1"/>
  <c r="I3461" i="1"/>
  <c r="H1627" i="1"/>
  <c r="N1627" i="1" s="1"/>
  <c r="F1628" i="1"/>
  <c r="K1628" i="1"/>
  <c r="L1628" i="1" s="1"/>
  <c r="M1628" i="1" s="1"/>
  <c r="V1627" i="1"/>
  <c r="G1628" i="1"/>
  <c r="A1629" i="1"/>
  <c r="O1629" i="1" l="1"/>
  <c r="Q1629" i="1" s="1"/>
  <c r="D1629" i="1"/>
  <c r="E1629" i="1" s="1"/>
  <c r="T1630" i="1"/>
  <c r="U1630" i="1"/>
  <c r="J1630" i="1"/>
  <c r="C1268" i="1"/>
  <c r="P1267" i="1"/>
  <c r="B1267" i="1" s="1"/>
  <c r="I3462" i="1"/>
  <c r="F1629" i="1"/>
  <c r="H1628" i="1"/>
  <c r="N1628" i="1" s="1"/>
  <c r="A1630" i="1"/>
  <c r="V1628" i="1"/>
  <c r="G1629" i="1"/>
  <c r="K1629" i="1"/>
  <c r="L1629" i="1" s="1"/>
  <c r="M1629" i="1" s="1"/>
  <c r="O1630" i="1" l="1"/>
  <c r="Q1630" i="1" s="1"/>
  <c r="D1630" i="1"/>
  <c r="E1630" i="1" s="1"/>
  <c r="J1631" i="1"/>
  <c r="U1631" i="1"/>
  <c r="T1631" i="1"/>
  <c r="C1269" i="1"/>
  <c r="P1268" i="1"/>
  <c r="B1268" i="1" s="1"/>
  <c r="H1629" i="1"/>
  <c r="N1629" i="1" s="1"/>
  <c r="F1630" i="1"/>
  <c r="I3463" i="1"/>
  <c r="A1631" i="1"/>
  <c r="K1630" i="1"/>
  <c r="L1630" i="1" s="1"/>
  <c r="M1630" i="1" s="1"/>
  <c r="G1630" i="1"/>
  <c r="V1629" i="1"/>
  <c r="O1631" i="1" l="1"/>
  <c r="Q1631" i="1" s="1"/>
  <c r="D1631" i="1"/>
  <c r="T1632" i="1"/>
  <c r="U1632" i="1"/>
  <c r="J1632" i="1"/>
  <c r="C1270" i="1"/>
  <c r="P1269" i="1"/>
  <c r="B1269" i="1" s="1"/>
  <c r="H1630" i="1"/>
  <c r="N1630" i="1" s="1"/>
  <c r="I3464" i="1"/>
  <c r="F1631" i="1"/>
  <c r="G1631" i="1"/>
  <c r="K1631" i="1"/>
  <c r="L1631" i="1" s="1"/>
  <c r="M1631" i="1" s="1"/>
  <c r="V1630" i="1"/>
  <c r="A1632" i="1"/>
  <c r="E1631" i="1"/>
  <c r="O1632" i="1" l="1"/>
  <c r="Q1632" i="1" s="1"/>
  <c r="D1632" i="1"/>
  <c r="E1632" i="1" s="1"/>
  <c r="U1633" i="1"/>
  <c r="J1633" i="1"/>
  <c r="T1633" i="1"/>
  <c r="C1271" i="1"/>
  <c r="P1270" i="1"/>
  <c r="B1270" i="1" s="1"/>
  <c r="F1632" i="1"/>
  <c r="I3465" i="1"/>
  <c r="A1633" i="1"/>
  <c r="G1632" i="1"/>
  <c r="V1631" i="1"/>
  <c r="K1632" i="1"/>
  <c r="L1632" i="1" s="1"/>
  <c r="M1632" i="1" s="1"/>
  <c r="H1631" i="1"/>
  <c r="N1631" i="1" s="1"/>
  <c r="O1633" i="1" l="1"/>
  <c r="Q1633" i="1" s="1"/>
  <c r="D1633" i="1"/>
  <c r="E1633" i="1" s="1"/>
  <c r="T1634" i="1"/>
  <c r="J1634" i="1"/>
  <c r="U1634" i="1"/>
  <c r="C1272" i="1"/>
  <c r="P1271" i="1"/>
  <c r="B1271" i="1" s="1"/>
  <c r="F1633" i="1"/>
  <c r="H1632" i="1"/>
  <c r="N1632" i="1" s="1"/>
  <c r="I3466" i="1"/>
  <c r="G1633" i="1"/>
  <c r="K1633" i="1"/>
  <c r="L1633" i="1" s="1"/>
  <c r="M1633" i="1" s="1"/>
  <c r="V1632" i="1"/>
  <c r="A1634" i="1"/>
  <c r="O1634" i="1" l="1"/>
  <c r="Q1634" i="1" s="1"/>
  <c r="D1634" i="1"/>
  <c r="E1634" i="1" s="1"/>
  <c r="U1635" i="1"/>
  <c r="J1635" i="1"/>
  <c r="T1635" i="1"/>
  <c r="C1273" i="1"/>
  <c r="P1272" i="1"/>
  <c r="B1272" i="1" s="1"/>
  <c r="F1634" i="1"/>
  <c r="H1633" i="1"/>
  <c r="N1633" i="1" s="1"/>
  <c r="I3467" i="1"/>
  <c r="A1635" i="1"/>
  <c r="G1634" i="1"/>
  <c r="V1633" i="1"/>
  <c r="K1634" i="1"/>
  <c r="L1634" i="1" s="1"/>
  <c r="M1634" i="1" s="1"/>
  <c r="O1635" i="1" l="1"/>
  <c r="Q1635" i="1" s="1"/>
  <c r="D1635" i="1"/>
  <c r="E1635" i="1" s="1"/>
  <c r="T1636" i="1"/>
  <c r="J1636" i="1"/>
  <c r="U1636" i="1"/>
  <c r="C1274" i="1"/>
  <c r="P1273" i="1"/>
  <c r="B1273" i="1" s="1"/>
  <c r="F1635" i="1"/>
  <c r="H1634" i="1"/>
  <c r="N1634" i="1" s="1"/>
  <c r="I3468" i="1"/>
  <c r="K1635" i="1"/>
  <c r="L1635" i="1" s="1"/>
  <c r="M1635" i="1" s="1"/>
  <c r="G1635" i="1"/>
  <c r="V1634" i="1"/>
  <c r="A1636" i="1"/>
  <c r="O1636" i="1" l="1"/>
  <c r="Q1636" i="1" s="1"/>
  <c r="D1636" i="1"/>
  <c r="E1636" i="1" s="1"/>
  <c r="U1637" i="1"/>
  <c r="J1637" i="1"/>
  <c r="T1637" i="1"/>
  <c r="C1275" i="1"/>
  <c r="P1274" i="1"/>
  <c r="B1274" i="1" s="1"/>
  <c r="H1635" i="1"/>
  <c r="N1635" i="1" s="1"/>
  <c r="I3469" i="1"/>
  <c r="F1636" i="1"/>
  <c r="A1637" i="1"/>
  <c r="G1636" i="1"/>
  <c r="V1635" i="1"/>
  <c r="K1636" i="1"/>
  <c r="L1636" i="1" s="1"/>
  <c r="M1636" i="1" s="1"/>
  <c r="O1637" i="1" l="1"/>
  <c r="Q1637" i="1" s="1"/>
  <c r="D1637" i="1"/>
  <c r="E1637" i="1" s="1"/>
  <c r="T1638" i="1"/>
  <c r="J1638" i="1"/>
  <c r="U1638" i="1"/>
  <c r="C1276" i="1"/>
  <c r="P1275" i="1"/>
  <c r="B1275" i="1" s="1"/>
  <c r="F1637" i="1"/>
  <c r="I3470" i="1"/>
  <c r="H1636" i="1"/>
  <c r="N1636" i="1" s="1"/>
  <c r="G1637" i="1"/>
  <c r="V1636" i="1"/>
  <c r="K1637" i="1"/>
  <c r="L1637" i="1" s="1"/>
  <c r="M1637" i="1" s="1"/>
  <c r="A1638" i="1"/>
  <c r="O1638" i="1" l="1"/>
  <c r="Q1638" i="1" s="1"/>
  <c r="D1638" i="1"/>
  <c r="E1638" i="1" s="1"/>
  <c r="U1639" i="1"/>
  <c r="J1639" i="1"/>
  <c r="T1639" i="1"/>
  <c r="C1277" i="1"/>
  <c r="P1276" i="1"/>
  <c r="B1276" i="1" s="1"/>
  <c r="H1637" i="1"/>
  <c r="N1637" i="1" s="1"/>
  <c r="F1638" i="1"/>
  <c r="I3471" i="1"/>
  <c r="A1639" i="1"/>
  <c r="G1638" i="1"/>
  <c r="V1637" i="1"/>
  <c r="K1638" i="1"/>
  <c r="L1638" i="1" s="1"/>
  <c r="M1638" i="1" s="1"/>
  <c r="O1639" i="1" l="1"/>
  <c r="Q1639" i="1" s="1"/>
  <c r="D1639" i="1"/>
  <c r="E1639" i="1" s="1"/>
  <c r="T1640" i="1"/>
  <c r="J1640" i="1"/>
  <c r="U1640" i="1"/>
  <c r="C1278" i="1"/>
  <c r="P1277" i="1"/>
  <c r="B1277" i="1" s="1"/>
  <c r="F1639" i="1"/>
  <c r="H1638" i="1"/>
  <c r="N1638" i="1" s="1"/>
  <c r="I3472" i="1"/>
  <c r="A1640" i="1"/>
  <c r="G1639" i="1"/>
  <c r="V1638" i="1"/>
  <c r="K1639" i="1"/>
  <c r="L1639" i="1" s="1"/>
  <c r="M1639" i="1" s="1"/>
  <c r="O1640" i="1" l="1"/>
  <c r="Q1640" i="1" s="1"/>
  <c r="D1640" i="1"/>
  <c r="E1640" i="1" s="1"/>
  <c r="U1641" i="1"/>
  <c r="J1641" i="1"/>
  <c r="T1641" i="1"/>
  <c r="C1279" i="1"/>
  <c r="P1278" i="1"/>
  <c r="B1278" i="1" s="1"/>
  <c r="H1639" i="1"/>
  <c r="N1639" i="1" s="1"/>
  <c r="F1640" i="1"/>
  <c r="I3473" i="1"/>
  <c r="A1641" i="1"/>
  <c r="K1640" i="1"/>
  <c r="L1640" i="1" s="1"/>
  <c r="M1640" i="1" s="1"/>
  <c r="G1640" i="1"/>
  <c r="V1639" i="1"/>
  <c r="O1641" i="1" l="1"/>
  <c r="Q1641" i="1" s="1"/>
  <c r="D1641" i="1"/>
  <c r="E1641" i="1" s="1"/>
  <c r="T1642" i="1"/>
  <c r="J1642" i="1"/>
  <c r="U1642" i="1"/>
  <c r="C1280" i="1"/>
  <c r="P1279" i="1"/>
  <c r="B1279" i="1" s="1"/>
  <c r="F1641" i="1"/>
  <c r="H1640" i="1"/>
  <c r="N1640" i="1" s="1"/>
  <c r="I3474" i="1"/>
  <c r="G1641" i="1"/>
  <c r="K1641" i="1"/>
  <c r="L1641" i="1" s="1"/>
  <c r="M1641" i="1" s="1"/>
  <c r="V1640" i="1"/>
  <c r="A1642" i="1"/>
  <c r="O1642" i="1" l="1"/>
  <c r="Q1642" i="1" s="1"/>
  <c r="D1642" i="1"/>
  <c r="E1642" i="1" s="1"/>
  <c r="U1643" i="1"/>
  <c r="J1643" i="1"/>
  <c r="T1643" i="1"/>
  <c r="C1281" i="1"/>
  <c r="P1280" i="1"/>
  <c r="B1280" i="1" s="1"/>
  <c r="F1642" i="1"/>
  <c r="I3475" i="1"/>
  <c r="H1641" i="1"/>
  <c r="N1641" i="1" s="1"/>
  <c r="A1643" i="1"/>
  <c r="G1642" i="1"/>
  <c r="K1642" i="1"/>
  <c r="L1642" i="1" s="1"/>
  <c r="M1642" i="1" s="1"/>
  <c r="V1641" i="1"/>
  <c r="O1643" i="1" l="1"/>
  <c r="Q1643" i="1" s="1"/>
  <c r="D1643" i="1"/>
  <c r="T1644" i="1"/>
  <c r="J1644" i="1"/>
  <c r="U1644" i="1"/>
  <c r="C1282" i="1"/>
  <c r="P1281" i="1"/>
  <c r="B1281" i="1" s="1"/>
  <c r="H1642" i="1"/>
  <c r="N1642" i="1" s="1"/>
  <c r="F1643" i="1"/>
  <c r="I3476" i="1"/>
  <c r="K1643" i="1"/>
  <c r="L1643" i="1" s="1"/>
  <c r="M1643" i="1" s="1"/>
  <c r="V1642" i="1"/>
  <c r="G1643" i="1"/>
  <c r="A1644" i="1"/>
  <c r="E1643" i="1"/>
  <c r="O1644" i="1" l="1"/>
  <c r="Q1644" i="1" s="1"/>
  <c r="D1644" i="1"/>
  <c r="E1644" i="1" s="1"/>
  <c r="C1283" i="1"/>
  <c r="P1282" i="1"/>
  <c r="B1282" i="1" s="1"/>
  <c r="F1644" i="1"/>
  <c r="I3477" i="1"/>
  <c r="G1644" i="1"/>
  <c r="A1645" i="1"/>
  <c r="K1644" i="1"/>
  <c r="L1644" i="1" s="1"/>
  <c r="M1644" i="1" s="1"/>
  <c r="V1643" i="1"/>
  <c r="H1643" i="1"/>
  <c r="N1643" i="1" s="1"/>
  <c r="T1645" i="1" l="1"/>
  <c r="O1645" i="1"/>
  <c r="Q1645" i="1" s="1"/>
  <c r="D1645" i="1"/>
  <c r="E1645" i="1" s="1"/>
  <c r="J1645" i="1"/>
  <c r="K1645" i="1" s="1"/>
  <c r="L1645" i="1" s="1"/>
  <c r="M1645" i="1" s="1"/>
  <c r="U1645" i="1"/>
  <c r="T1646" i="1"/>
  <c r="J1646" i="1"/>
  <c r="U1646" i="1"/>
  <c r="C1284" i="1"/>
  <c r="P1283" i="1"/>
  <c r="B1283" i="1" s="1"/>
  <c r="F1645" i="1"/>
  <c r="H1644" i="1"/>
  <c r="N1644" i="1" s="1"/>
  <c r="I3478" i="1"/>
  <c r="A1646" i="1"/>
  <c r="G1645" i="1"/>
  <c r="V1644" i="1"/>
  <c r="O1646" i="1" l="1"/>
  <c r="Q1646" i="1" s="1"/>
  <c r="D1646" i="1"/>
  <c r="E1646" i="1" s="1"/>
  <c r="U1647" i="1"/>
  <c r="J1647" i="1"/>
  <c r="T1647" i="1"/>
  <c r="C1285" i="1"/>
  <c r="P1284" i="1"/>
  <c r="B1284" i="1" s="1"/>
  <c r="F1646" i="1"/>
  <c r="I3479" i="1"/>
  <c r="H1645" i="1"/>
  <c r="N1645" i="1" s="1"/>
  <c r="V1645" i="1"/>
  <c r="G1646" i="1"/>
  <c r="K1646" i="1"/>
  <c r="L1646" i="1" s="1"/>
  <c r="M1646" i="1" s="1"/>
  <c r="A1647" i="1"/>
  <c r="O1647" i="1" l="1"/>
  <c r="Q1647" i="1" s="1"/>
  <c r="D1647" i="1"/>
  <c r="E1647" i="1" s="1"/>
  <c r="T1648" i="1"/>
  <c r="J1648" i="1"/>
  <c r="U1648" i="1"/>
  <c r="C1286" i="1"/>
  <c r="P1285" i="1"/>
  <c r="B1285" i="1" s="1"/>
  <c r="F1647" i="1"/>
  <c r="H1646" i="1"/>
  <c r="N1646" i="1" s="1"/>
  <c r="I3480" i="1"/>
  <c r="A1648" i="1"/>
  <c r="K1647" i="1"/>
  <c r="L1647" i="1" s="1"/>
  <c r="M1647" i="1" s="1"/>
  <c r="V1646" i="1"/>
  <c r="G1647" i="1"/>
  <c r="O1648" i="1" l="1"/>
  <c r="Q1648" i="1" s="1"/>
  <c r="D1648" i="1"/>
  <c r="E1648" i="1" s="1"/>
  <c r="U1649" i="1"/>
  <c r="J1649" i="1"/>
  <c r="T1649" i="1"/>
  <c r="C1287" i="1"/>
  <c r="P1286" i="1"/>
  <c r="B1286" i="1" s="1"/>
  <c r="F1648" i="1"/>
  <c r="I3481" i="1"/>
  <c r="G1648" i="1"/>
  <c r="A1649" i="1"/>
  <c r="D1649" i="1" s="1"/>
  <c r="V1647" i="1"/>
  <c r="K1648" i="1"/>
  <c r="L1648" i="1" s="1"/>
  <c r="M1648" i="1" s="1"/>
  <c r="H1647" i="1"/>
  <c r="N1647" i="1" s="1"/>
  <c r="E1649" i="1" l="1"/>
  <c r="O1649" i="1"/>
  <c r="Q1649" i="1" s="1"/>
  <c r="C1288" i="1"/>
  <c r="P1287" i="1"/>
  <c r="B1287" i="1" s="1"/>
  <c r="I3482" i="1"/>
  <c r="F1649" i="1"/>
  <c r="H1648" i="1"/>
  <c r="N1648" i="1" s="1"/>
  <c r="G1649" i="1"/>
  <c r="K1649" i="1"/>
  <c r="L1649" i="1" s="1"/>
  <c r="M1649" i="1" s="1"/>
  <c r="V1648" i="1"/>
  <c r="A1650" i="1"/>
  <c r="D1650" i="1" s="1"/>
  <c r="U1650" i="1" l="1"/>
  <c r="E1650" i="1"/>
  <c r="O1650" i="1"/>
  <c r="Q1650" i="1" s="1"/>
  <c r="J1650" i="1"/>
  <c r="T1650" i="1"/>
  <c r="C1289" i="1"/>
  <c r="P1288" i="1"/>
  <c r="B1288" i="1" s="1"/>
  <c r="F1650" i="1"/>
  <c r="H1649" i="1"/>
  <c r="N1649" i="1" s="1"/>
  <c r="I3483" i="1"/>
  <c r="V1649" i="1"/>
  <c r="G1650" i="1"/>
  <c r="A1651" i="1"/>
  <c r="D1651" i="1" s="1"/>
  <c r="T1651" i="1" l="1"/>
  <c r="J1651" i="1"/>
  <c r="K1651" i="1" s="1"/>
  <c r="E1651" i="1"/>
  <c r="O1651" i="1"/>
  <c r="Q1651" i="1" s="1"/>
  <c r="U1651" i="1"/>
  <c r="K1650" i="1"/>
  <c r="L1650" i="1" s="1"/>
  <c r="M1650" i="1" s="1"/>
  <c r="C1290" i="1"/>
  <c r="P1289" i="1"/>
  <c r="B1289" i="1" s="1"/>
  <c r="H1650" i="1"/>
  <c r="I3484" i="1"/>
  <c r="F1651" i="1"/>
  <c r="A1652" i="1"/>
  <c r="D1652" i="1" s="1"/>
  <c r="G1651" i="1"/>
  <c r="V1650" i="1"/>
  <c r="L1651" i="1" l="1"/>
  <c r="M1651" i="1" s="1"/>
  <c r="U1652" i="1"/>
  <c r="E1652" i="1"/>
  <c r="O1652" i="1"/>
  <c r="Q1652" i="1" s="1"/>
  <c r="T1652" i="1"/>
  <c r="N1650" i="1"/>
  <c r="J1652" i="1"/>
  <c r="K1652" i="1" s="1"/>
  <c r="L1652" i="1" s="1"/>
  <c r="M1652" i="1" s="1"/>
  <c r="C1291" i="1"/>
  <c r="P1290" i="1"/>
  <c r="B1290" i="1" s="1"/>
  <c r="F1652" i="1"/>
  <c r="I3485" i="1"/>
  <c r="H1651" i="1"/>
  <c r="A1653" i="1"/>
  <c r="D1653" i="1" s="1"/>
  <c r="G1652" i="1"/>
  <c r="V1651" i="1"/>
  <c r="N1651" i="1" l="1"/>
  <c r="J1653" i="1"/>
  <c r="K1653" i="1" s="1"/>
  <c r="L1653" i="1" s="1"/>
  <c r="M1653" i="1" s="1"/>
  <c r="T1653" i="1"/>
  <c r="E1653" i="1"/>
  <c r="O1653" i="1"/>
  <c r="Q1653" i="1" s="1"/>
  <c r="U1653" i="1"/>
  <c r="C1292" i="1"/>
  <c r="P1291" i="1"/>
  <c r="F1653" i="1"/>
  <c r="H1652" i="1"/>
  <c r="N1652" i="1" s="1"/>
  <c r="I3486" i="1"/>
  <c r="A1654" i="1"/>
  <c r="D1654" i="1" s="1"/>
  <c r="G1653" i="1"/>
  <c r="V1652" i="1"/>
  <c r="U1654" i="1" l="1"/>
  <c r="T1654" i="1"/>
  <c r="E1654" i="1"/>
  <c r="O1654" i="1"/>
  <c r="Q1654" i="1" s="1"/>
  <c r="J1654" i="1"/>
  <c r="K1654" i="1" s="1"/>
  <c r="L1654" i="1" s="1"/>
  <c r="M1654" i="1" s="1"/>
  <c r="B1291" i="1"/>
  <c r="W1293" i="1"/>
  <c r="P1292" i="1" s="1"/>
  <c r="B1292" i="1" s="1"/>
  <c r="V1291" i="1"/>
  <c r="C1293" i="1"/>
  <c r="H1653" i="1"/>
  <c r="N1653" i="1" s="1"/>
  <c r="I3487" i="1"/>
  <c r="F1654" i="1"/>
  <c r="A1655" i="1"/>
  <c r="G1654" i="1"/>
  <c r="V1653" i="1"/>
  <c r="O1655" i="1" l="1"/>
  <c r="D1655" i="1"/>
  <c r="E1655" i="1" s="1"/>
  <c r="T1656" i="1"/>
  <c r="U1656" i="1"/>
  <c r="J1656" i="1"/>
  <c r="Q1655" i="1"/>
  <c r="J1655" i="1"/>
  <c r="K1655" i="1" s="1"/>
  <c r="L1655" i="1" s="1"/>
  <c r="M1655" i="1" s="1"/>
  <c r="T1655" i="1"/>
  <c r="U1655" i="1"/>
  <c r="C1294" i="1"/>
  <c r="P1293" i="1"/>
  <c r="B1293" i="1" s="1"/>
  <c r="H1654" i="1"/>
  <c r="N1654" i="1" s="1"/>
  <c r="F1655" i="1"/>
  <c r="I3488" i="1"/>
  <c r="A1656" i="1"/>
  <c r="V1654" i="1"/>
  <c r="G1655" i="1"/>
  <c r="O1656" i="1" l="1"/>
  <c r="Q1656" i="1" s="1"/>
  <c r="D1656" i="1"/>
  <c r="E1656" i="1" s="1"/>
  <c r="J1657" i="1"/>
  <c r="U1657" i="1"/>
  <c r="T1657" i="1"/>
  <c r="C1295" i="1"/>
  <c r="P1294" i="1"/>
  <c r="B1294" i="1" s="1"/>
  <c r="H1655" i="1"/>
  <c r="N1655" i="1" s="1"/>
  <c r="I3489" i="1"/>
  <c r="F1656" i="1"/>
  <c r="A1657" i="1"/>
  <c r="G1656" i="1"/>
  <c r="K1656" i="1"/>
  <c r="L1656" i="1" s="1"/>
  <c r="M1656" i="1" s="1"/>
  <c r="O1657" i="1" l="1"/>
  <c r="Q1657" i="1" s="1"/>
  <c r="D1657" i="1"/>
  <c r="E1657" i="1" s="1"/>
  <c r="T1658" i="1"/>
  <c r="U1658" i="1"/>
  <c r="J1658" i="1"/>
  <c r="C1296" i="1"/>
  <c r="P1295" i="1"/>
  <c r="B1295" i="1" s="1"/>
  <c r="F1657" i="1"/>
  <c r="I3490" i="1"/>
  <c r="H1656" i="1"/>
  <c r="N1656" i="1" s="1"/>
  <c r="A1658" i="1"/>
  <c r="V1656" i="1"/>
  <c r="K1657" i="1"/>
  <c r="L1657" i="1" s="1"/>
  <c r="M1657" i="1" s="1"/>
  <c r="G1657" i="1"/>
  <c r="O1658" i="1" l="1"/>
  <c r="Q1658" i="1" s="1"/>
  <c r="D1658" i="1"/>
  <c r="J1659" i="1"/>
  <c r="U1659" i="1"/>
  <c r="T1659" i="1"/>
  <c r="C1297" i="1"/>
  <c r="P1296" i="1"/>
  <c r="B1296" i="1" s="1"/>
  <c r="H1657" i="1"/>
  <c r="N1657" i="1" s="1"/>
  <c r="F1658" i="1"/>
  <c r="I3491" i="1"/>
  <c r="G1658" i="1"/>
  <c r="V1657" i="1"/>
  <c r="K1658" i="1"/>
  <c r="L1658" i="1" s="1"/>
  <c r="M1658" i="1" s="1"/>
  <c r="E1658" i="1"/>
  <c r="A1659" i="1"/>
  <c r="O1659" i="1" l="1"/>
  <c r="Q1659" i="1" s="1"/>
  <c r="D1659" i="1"/>
  <c r="E1659" i="1" s="1"/>
  <c r="U1660" i="1"/>
  <c r="T1660" i="1"/>
  <c r="J1660" i="1"/>
  <c r="C1298" i="1"/>
  <c r="P1297" i="1"/>
  <c r="B1297" i="1" s="1"/>
  <c r="F1659" i="1"/>
  <c r="H1658" i="1"/>
  <c r="N1658" i="1" s="1"/>
  <c r="I3492" i="1"/>
  <c r="A1660" i="1"/>
  <c r="V1658" i="1"/>
  <c r="G1659" i="1"/>
  <c r="K1659" i="1"/>
  <c r="L1659" i="1" s="1"/>
  <c r="M1659" i="1" s="1"/>
  <c r="O1660" i="1" l="1"/>
  <c r="Q1660" i="1" s="1"/>
  <c r="D1660" i="1"/>
  <c r="E1660" i="1" s="1"/>
  <c r="J1661" i="1"/>
  <c r="T1661" i="1"/>
  <c r="U1661" i="1"/>
  <c r="C1299" i="1"/>
  <c r="P1298" i="1"/>
  <c r="B1298" i="1" s="1"/>
  <c r="H1659" i="1"/>
  <c r="N1659" i="1" s="1"/>
  <c r="F1660" i="1"/>
  <c r="I3493" i="1"/>
  <c r="A1661" i="1"/>
  <c r="G1660" i="1"/>
  <c r="V1659" i="1"/>
  <c r="K1660" i="1"/>
  <c r="L1660" i="1" s="1"/>
  <c r="M1660" i="1" s="1"/>
  <c r="O1661" i="1" l="1"/>
  <c r="Q1661" i="1" s="1"/>
  <c r="D1661" i="1"/>
  <c r="E1661" i="1" s="1"/>
  <c r="U1662" i="1"/>
  <c r="T1662" i="1"/>
  <c r="J1662" i="1"/>
  <c r="C1300" i="1"/>
  <c r="P1299" i="1"/>
  <c r="B1299" i="1" s="1"/>
  <c r="F1661" i="1"/>
  <c r="H1660" i="1"/>
  <c r="N1660" i="1" s="1"/>
  <c r="I3494" i="1"/>
  <c r="A1662" i="1"/>
  <c r="G1661" i="1"/>
  <c r="V1660" i="1"/>
  <c r="K1661" i="1"/>
  <c r="L1661" i="1" s="1"/>
  <c r="M1661" i="1" s="1"/>
  <c r="O1662" i="1" l="1"/>
  <c r="Q1662" i="1" s="1"/>
  <c r="D1662" i="1"/>
  <c r="E1662" i="1" s="1"/>
  <c r="J1663" i="1"/>
  <c r="T1663" i="1"/>
  <c r="U1663" i="1"/>
  <c r="C1301" i="1"/>
  <c r="P1300" i="1"/>
  <c r="B1300" i="1" s="1"/>
  <c r="F1662" i="1"/>
  <c r="I3495" i="1"/>
  <c r="H1661" i="1"/>
  <c r="N1661" i="1" s="1"/>
  <c r="K1662" i="1"/>
  <c r="L1662" i="1" s="1"/>
  <c r="M1662" i="1" s="1"/>
  <c r="V1661" i="1"/>
  <c r="G1662" i="1"/>
  <c r="A1663" i="1"/>
  <c r="O1663" i="1" l="1"/>
  <c r="Q1663" i="1" s="1"/>
  <c r="D1663" i="1"/>
  <c r="E1663" i="1" s="1"/>
  <c r="U1664" i="1"/>
  <c r="T1664" i="1"/>
  <c r="J1664" i="1"/>
  <c r="C1302" i="1"/>
  <c r="P1301" i="1"/>
  <c r="B1301" i="1" s="1"/>
  <c r="I3496" i="1"/>
  <c r="F1663" i="1"/>
  <c r="H1662" i="1"/>
  <c r="N1662" i="1" s="1"/>
  <c r="A1664" i="1"/>
  <c r="K1663" i="1"/>
  <c r="L1663" i="1" s="1"/>
  <c r="M1663" i="1" s="1"/>
  <c r="G1663" i="1"/>
  <c r="V1662" i="1"/>
  <c r="O1664" i="1" l="1"/>
  <c r="Q1664" i="1" s="1"/>
  <c r="D1664" i="1"/>
  <c r="J1665" i="1"/>
  <c r="T1665" i="1"/>
  <c r="U1665" i="1"/>
  <c r="C1303" i="1"/>
  <c r="P1302" i="1"/>
  <c r="B1302" i="1" s="1"/>
  <c r="H1663" i="1"/>
  <c r="N1663" i="1" s="1"/>
  <c r="F1664" i="1"/>
  <c r="I3497" i="1"/>
  <c r="V1663" i="1"/>
  <c r="K1664" i="1"/>
  <c r="L1664" i="1" s="1"/>
  <c r="M1664" i="1" s="1"/>
  <c r="G1664" i="1"/>
  <c r="E1664" i="1"/>
  <c r="A1665" i="1"/>
  <c r="O1665" i="1" l="1"/>
  <c r="Q1665" i="1" s="1"/>
  <c r="D1665" i="1"/>
  <c r="E1665" i="1" s="1"/>
  <c r="U1666" i="1"/>
  <c r="T1666" i="1"/>
  <c r="J1666" i="1"/>
  <c r="C1304" i="1"/>
  <c r="P1303" i="1"/>
  <c r="B1303" i="1" s="1"/>
  <c r="F1665" i="1"/>
  <c r="H1664" i="1"/>
  <c r="N1664" i="1" s="1"/>
  <c r="I3498" i="1"/>
  <c r="A1666" i="1"/>
  <c r="G1665" i="1"/>
  <c r="K1665" i="1"/>
  <c r="L1665" i="1" s="1"/>
  <c r="M1665" i="1" s="1"/>
  <c r="V1664" i="1"/>
  <c r="O1666" i="1" l="1"/>
  <c r="Q1666" i="1" s="1"/>
  <c r="D1666" i="1"/>
  <c r="E1666" i="1" s="1"/>
  <c r="J1667" i="1"/>
  <c r="T1667" i="1"/>
  <c r="U1667" i="1"/>
  <c r="C1305" i="1"/>
  <c r="P1304" i="1"/>
  <c r="B1304" i="1" s="1"/>
  <c r="F1666" i="1"/>
  <c r="I3499" i="1"/>
  <c r="A1667" i="1"/>
  <c r="K1666" i="1"/>
  <c r="L1666" i="1" s="1"/>
  <c r="M1666" i="1" s="1"/>
  <c r="V1665" i="1"/>
  <c r="G1666" i="1"/>
  <c r="H1665" i="1"/>
  <c r="N1665" i="1" s="1"/>
  <c r="O1667" i="1" l="1"/>
  <c r="Q1667" i="1" s="1"/>
  <c r="D1667" i="1"/>
  <c r="E1667" i="1" s="1"/>
  <c r="U1668" i="1"/>
  <c r="T1668" i="1"/>
  <c r="J1668" i="1"/>
  <c r="C1306" i="1"/>
  <c r="P1305" i="1"/>
  <c r="B1305" i="1" s="1"/>
  <c r="F1667" i="1"/>
  <c r="H1666" i="1"/>
  <c r="N1666" i="1" s="1"/>
  <c r="I3500" i="1"/>
  <c r="G1667" i="1"/>
  <c r="V1666" i="1"/>
  <c r="K1667" i="1"/>
  <c r="L1667" i="1" s="1"/>
  <c r="M1667" i="1" s="1"/>
  <c r="A1668" i="1"/>
  <c r="O1668" i="1" l="1"/>
  <c r="Q1668" i="1" s="1"/>
  <c r="D1668" i="1"/>
  <c r="E1668" i="1" s="1"/>
  <c r="J1669" i="1"/>
  <c r="T1669" i="1"/>
  <c r="U1669" i="1"/>
  <c r="C1307" i="1"/>
  <c r="P1306" i="1"/>
  <c r="B1306" i="1" s="1"/>
  <c r="I3501" i="1"/>
  <c r="F1668" i="1"/>
  <c r="A1669" i="1"/>
  <c r="V1667" i="1"/>
  <c r="K1668" i="1"/>
  <c r="L1668" i="1" s="1"/>
  <c r="M1668" i="1" s="1"/>
  <c r="G1668" i="1"/>
  <c r="H1667" i="1"/>
  <c r="N1667" i="1" s="1"/>
  <c r="O1669" i="1" l="1"/>
  <c r="Q1669" i="1" s="1"/>
  <c r="D1669" i="1"/>
  <c r="E1669" i="1" s="1"/>
  <c r="U1670" i="1"/>
  <c r="T1670" i="1"/>
  <c r="J1670" i="1"/>
  <c r="C1308" i="1"/>
  <c r="P1307" i="1"/>
  <c r="B1307" i="1" s="1"/>
  <c r="I3502" i="1"/>
  <c r="F1669" i="1"/>
  <c r="H1668" i="1"/>
  <c r="N1668" i="1" s="1"/>
  <c r="A1670" i="1"/>
  <c r="K1669" i="1"/>
  <c r="L1669" i="1" s="1"/>
  <c r="M1669" i="1" s="1"/>
  <c r="G1669" i="1"/>
  <c r="V1668" i="1"/>
  <c r="O1670" i="1" l="1"/>
  <c r="Q1670" i="1" s="1"/>
  <c r="D1670" i="1"/>
  <c r="E1670" i="1" s="1"/>
  <c r="J1671" i="1"/>
  <c r="T1671" i="1"/>
  <c r="U1671" i="1"/>
  <c r="C1309" i="1"/>
  <c r="P1308" i="1"/>
  <c r="B1308" i="1" s="1"/>
  <c r="F1670" i="1"/>
  <c r="H1669" i="1"/>
  <c r="N1669" i="1" s="1"/>
  <c r="I3503" i="1"/>
  <c r="G1670" i="1"/>
  <c r="K1670" i="1"/>
  <c r="L1670" i="1" s="1"/>
  <c r="M1670" i="1" s="1"/>
  <c r="V1669" i="1"/>
  <c r="A1671" i="1"/>
  <c r="O1671" i="1" l="1"/>
  <c r="Q1671" i="1" s="1"/>
  <c r="D1671" i="1"/>
  <c r="E1671" i="1" s="1"/>
  <c r="U1672" i="1"/>
  <c r="T1672" i="1"/>
  <c r="J1672" i="1"/>
  <c r="C1310" i="1"/>
  <c r="P1309" i="1"/>
  <c r="B1309" i="1" s="1"/>
  <c r="F1671" i="1"/>
  <c r="I3504" i="1"/>
  <c r="H1670" i="1"/>
  <c r="N1670" i="1" s="1"/>
  <c r="G1671" i="1"/>
  <c r="V1670" i="1"/>
  <c r="K1671" i="1"/>
  <c r="L1671" i="1" s="1"/>
  <c r="M1671" i="1" s="1"/>
  <c r="A1672" i="1"/>
  <c r="O1672" i="1" l="1"/>
  <c r="Q1672" i="1" s="1"/>
  <c r="D1672" i="1"/>
  <c r="E1672" i="1" s="1"/>
  <c r="J1673" i="1"/>
  <c r="T1673" i="1"/>
  <c r="U1673" i="1"/>
  <c r="C1311" i="1"/>
  <c r="P1310" i="1"/>
  <c r="B1310" i="1" s="1"/>
  <c r="I3505" i="1"/>
  <c r="H1671" i="1"/>
  <c r="N1671" i="1" s="1"/>
  <c r="F1672" i="1"/>
  <c r="G1672" i="1"/>
  <c r="V1671" i="1"/>
  <c r="K1672" i="1"/>
  <c r="L1672" i="1" s="1"/>
  <c r="M1672" i="1" s="1"/>
  <c r="A1673" i="1"/>
  <c r="O1673" i="1" l="1"/>
  <c r="Q1673" i="1" s="1"/>
  <c r="D1673" i="1"/>
  <c r="E1673" i="1" s="1"/>
  <c r="U1674" i="1"/>
  <c r="T1674" i="1"/>
  <c r="J1674" i="1"/>
  <c r="C1312" i="1"/>
  <c r="P1311" i="1"/>
  <c r="B1311" i="1" s="1"/>
  <c r="H1672" i="1"/>
  <c r="N1672" i="1" s="1"/>
  <c r="F1673" i="1"/>
  <c r="I3506" i="1"/>
  <c r="A1674" i="1"/>
  <c r="V1672" i="1"/>
  <c r="G1673" i="1"/>
  <c r="K1673" i="1"/>
  <c r="L1673" i="1" s="1"/>
  <c r="M1673" i="1" s="1"/>
  <c r="O1674" i="1" l="1"/>
  <c r="Q1674" i="1" s="1"/>
  <c r="D1674" i="1"/>
  <c r="J1675" i="1"/>
  <c r="T1675" i="1"/>
  <c r="U1675" i="1"/>
  <c r="C1313" i="1"/>
  <c r="P1312" i="1"/>
  <c r="B1312" i="1" s="1"/>
  <c r="H1673" i="1"/>
  <c r="N1673" i="1" s="1"/>
  <c r="I3507" i="1"/>
  <c r="F1674" i="1"/>
  <c r="G1674" i="1"/>
  <c r="V1673" i="1"/>
  <c r="K1674" i="1"/>
  <c r="L1674" i="1" s="1"/>
  <c r="M1674" i="1" s="1"/>
  <c r="A1675" i="1"/>
  <c r="E1674" i="1"/>
  <c r="O1675" i="1" l="1"/>
  <c r="Q1675" i="1" s="1"/>
  <c r="D1675" i="1"/>
  <c r="E1675" i="1" s="1"/>
  <c r="T1676" i="1"/>
  <c r="U1676" i="1"/>
  <c r="J1676" i="1"/>
  <c r="C1314" i="1"/>
  <c r="P1313" i="1"/>
  <c r="B1313" i="1" s="1"/>
  <c r="I3508" i="1"/>
  <c r="H1674" i="1"/>
  <c r="N1674" i="1" s="1"/>
  <c r="F1675" i="1"/>
  <c r="G1675" i="1"/>
  <c r="K1675" i="1"/>
  <c r="L1675" i="1" s="1"/>
  <c r="M1675" i="1" s="1"/>
  <c r="V1674" i="1"/>
  <c r="A1676" i="1"/>
  <c r="O1676" i="1" l="1"/>
  <c r="Q1676" i="1" s="1"/>
  <c r="D1676" i="1"/>
  <c r="E1676" i="1" s="1"/>
  <c r="J1677" i="1"/>
  <c r="U1677" i="1"/>
  <c r="T1677" i="1"/>
  <c r="C1315" i="1"/>
  <c r="P1314" i="1"/>
  <c r="B1314" i="1" s="1"/>
  <c r="F1676" i="1"/>
  <c r="I3509" i="1"/>
  <c r="A1677" i="1"/>
  <c r="V1675" i="1"/>
  <c r="K1676" i="1"/>
  <c r="L1676" i="1" s="1"/>
  <c r="M1676" i="1" s="1"/>
  <c r="G1676" i="1"/>
  <c r="H1675" i="1"/>
  <c r="N1675" i="1" s="1"/>
  <c r="O1677" i="1" l="1"/>
  <c r="Q1677" i="1" s="1"/>
  <c r="D1677" i="1"/>
  <c r="E1677" i="1" s="1"/>
  <c r="T1678" i="1"/>
  <c r="U1678" i="1"/>
  <c r="J1678" i="1"/>
  <c r="C1316" i="1"/>
  <c r="P1315" i="1"/>
  <c r="B1315" i="1" s="1"/>
  <c r="I3510" i="1"/>
  <c r="F1677" i="1"/>
  <c r="H1676" i="1"/>
  <c r="N1676" i="1" s="1"/>
  <c r="G1677" i="1"/>
  <c r="V1676" i="1"/>
  <c r="K1677" i="1"/>
  <c r="L1677" i="1" s="1"/>
  <c r="M1677" i="1" s="1"/>
  <c r="A1678" i="1"/>
  <c r="O1678" i="1" l="1"/>
  <c r="Q1678" i="1" s="1"/>
  <c r="D1678" i="1"/>
  <c r="E1678" i="1" s="1"/>
  <c r="J1679" i="1"/>
  <c r="U1679" i="1"/>
  <c r="T1679" i="1"/>
  <c r="C1317" i="1"/>
  <c r="P1316" i="1"/>
  <c r="B1316" i="1" s="1"/>
  <c r="H1677" i="1"/>
  <c r="N1677" i="1" s="1"/>
  <c r="F1678" i="1"/>
  <c r="I3511" i="1"/>
  <c r="A1679" i="1"/>
  <c r="V1677" i="1"/>
  <c r="K1678" i="1"/>
  <c r="L1678" i="1" s="1"/>
  <c r="M1678" i="1" s="1"/>
  <c r="G1678" i="1"/>
  <c r="O1679" i="1" l="1"/>
  <c r="Q1679" i="1" s="1"/>
  <c r="D1679" i="1"/>
  <c r="E1679" i="1" s="1"/>
  <c r="C1318" i="1"/>
  <c r="P1317" i="1"/>
  <c r="B1317" i="1" s="1"/>
  <c r="F1679" i="1"/>
  <c r="H1678" i="1"/>
  <c r="N1678" i="1" s="1"/>
  <c r="I3512" i="1"/>
  <c r="V1678" i="1"/>
  <c r="G1679" i="1"/>
  <c r="K1679" i="1"/>
  <c r="L1679" i="1" s="1"/>
  <c r="M1679" i="1" s="1"/>
  <c r="A1680" i="1"/>
  <c r="J1680" i="1" l="1"/>
  <c r="U1680" i="1"/>
  <c r="O1680" i="1"/>
  <c r="Q1680" i="1" s="1"/>
  <c r="D1680" i="1"/>
  <c r="E1680" i="1" s="1"/>
  <c r="T1680" i="1"/>
  <c r="J1681" i="1"/>
  <c r="U1681" i="1"/>
  <c r="T1681" i="1"/>
  <c r="C1319" i="1"/>
  <c r="P1318" i="1"/>
  <c r="B1318" i="1" s="1"/>
  <c r="F1680" i="1"/>
  <c r="H1679" i="1"/>
  <c r="N1679" i="1" s="1"/>
  <c r="I3513" i="1"/>
  <c r="G1680" i="1"/>
  <c r="K1680" i="1"/>
  <c r="L1680" i="1" s="1"/>
  <c r="M1680" i="1" s="1"/>
  <c r="V1679" i="1"/>
  <c r="A1681" i="1"/>
  <c r="O1681" i="1" l="1"/>
  <c r="Q1681" i="1" s="1"/>
  <c r="D1681" i="1"/>
  <c r="T1682" i="1"/>
  <c r="U1682" i="1"/>
  <c r="J1682" i="1"/>
  <c r="C1320" i="1"/>
  <c r="P1319" i="1"/>
  <c r="B1319" i="1" s="1"/>
  <c r="H1680" i="1"/>
  <c r="N1680" i="1" s="1"/>
  <c r="F1681" i="1"/>
  <c r="I3514" i="1"/>
  <c r="G1681" i="1"/>
  <c r="K1681" i="1"/>
  <c r="L1681" i="1" s="1"/>
  <c r="M1681" i="1" s="1"/>
  <c r="V1680" i="1"/>
  <c r="E1681" i="1"/>
  <c r="A1682" i="1"/>
  <c r="O1682" i="1" l="1"/>
  <c r="Q1682" i="1" s="1"/>
  <c r="D1682" i="1"/>
  <c r="E1682" i="1" s="1"/>
  <c r="J1683" i="1"/>
  <c r="U1683" i="1"/>
  <c r="T1683" i="1"/>
  <c r="C1321" i="1"/>
  <c r="P1320" i="1"/>
  <c r="B1320" i="1" s="1"/>
  <c r="H1681" i="1"/>
  <c r="N1681" i="1" s="1"/>
  <c r="F1682" i="1"/>
  <c r="I3515" i="1"/>
  <c r="A1683" i="1"/>
  <c r="V1681" i="1"/>
  <c r="G1682" i="1"/>
  <c r="K1682" i="1"/>
  <c r="L1682" i="1" s="1"/>
  <c r="M1682" i="1" s="1"/>
  <c r="O1683" i="1" l="1"/>
  <c r="Q1683" i="1" s="1"/>
  <c r="D1683" i="1"/>
  <c r="T1684" i="1"/>
  <c r="U1684" i="1"/>
  <c r="J1684" i="1"/>
  <c r="C1322" i="1"/>
  <c r="P1321" i="1"/>
  <c r="B1321" i="1" s="1"/>
  <c r="H1682" i="1"/>
  <c r="N1682" i="1" s="1"/>
  <c r="I3516" i="1"/>
  <c r="F1683" i="1"/>
  <c r="K1683" i="1"/>
  <c r="L1683" i="1" s="1"/>
  <c r="M1683" i="1" s="1"/>
  <c r="V1682" i="1"/>
  <c r="G1683" i="1"/>
  <c r="E1683" i="1"/>
  <c r="A1684" i="1"/>
  <c r="O1684" i="1" l="1"/>
  <c r="Q1684" i="1" s="1"/>
  <c r="D1684" i="1"/>
  <c r="E1684" i="1" s="1"/>
  <c r="U1685" i="1"/>
  <c r="T1685" i="1"/>
  <c r="C1323" i="1"/>
  <c r="P1322" i="1"/>
  <c r="B1322" i="1" s="1"/>
  <c r="F1684" i="1"/>
  <c r="I3517" i="1"/>
  <c r="H1683" i="1"/>
  <c r="N1683" i="1" s="1"/>
  <c r="G1684" i="1"/>
  <c r="V1683" i="1"/>
  <c r="K1684" i="1"/>
  <c r="L1684" i="1" s="1"/>
  <c r="M1684" i="1" s="1"/>
  <c r="A1685" i="1"/>
  <c r="J1685" i="1" l="1"/>
  <c r="O1685" i="1"/>
  <c r="Q1685" i="1" s="1"/>
  <c r="D1685" i="1"/>
  <c r="E1685" i="1" s="1"/>
  <c r="T1686" i="1"/>
  <c r="U1686" i="1"/>
  <c r="J1686" i="1"/>
  <c r="C1324" i="1"/>
  <c r="W1324" i="1"/>
  <c r="V1322" i="1"/>
  <c r="H1684" i="1"/>
  <c r="N1684" i="1" s="1"/>
  <c r="F1685" i="1"/>
  <c r="I3518" i="1"/>
  <c r="A1686" i="1"/>
  <c r="G1685" i="1"/>
  <c r="K1685" i="1"/>
  <c r="L1685" i="1" s="1"/>
  <c r="M1685" i="1" s="1"/>
  <c r="V1684" i="1"/>
  <c r="O1686" i="1" l="1"/>
  <c r="Q1686" i="1" s="1"/>
  <c r="D1686" i="1"/>
  <c r="E1686" i="1" s="1"/>
  <c r="J1687" i="1"/>
  <c r="U1687" i="1"/>
  <c r="T1687" i="1"/>
  <c r="P1323" i="1"/>
  <c r="B1323" i="1" s="1"/>
  <c r="C1325" i="1"/>
  <c r="P1324" i="1"/>
  <c r="B1324" i="1" s="1"/>
  <c r="F1686" i="1"/>
  <c r="H1685" i="1"/>
  <c r="N1685" i="1" s="1"/>
  <c r="I3519" i="1"/>
  <c r="V1685" i="1"/>
  <c r="K1686" i="1"/>
  <c r="L1686" i="1" s="1"/>
  <c r="M1686" i="1" s="1"/>
  <c r="A1687" i="1"/>
  <c r="G1686" i="1"/>
  <c r="O1687" i="1" l="1"/>
  <c r="D1687" i="1"/>
  <c r="J1688" i="1"/>
  <c r="T1688" i="1"/>
  <c r="U1688" i="1"/>
  <c r="Q1687" i="1"/>
  <c r="C1326" i="1"/>
  <c r="P1325" i="1"/>
  <c r="B1325" i="1" s="1"/>
  <c r="I3520" i="1"/>
  <c r="H1686" i="1"/>
  <c r="N1686" i="1" s="1"/>
  <c r="F1687" i="1"/>
  <c r="K1687" i="1"/>
  <c r="L1687" i="1" s="1"/>
  <c r="M1687" i="1" s="1"/>
  <c r="V1686" i="1"/>
  <c r="G1687" i="1"/>
  <c r="A1688" i="1"/>
  <c r="E1687" i="1"/>
  <c r="O1688" i="1" l="1"/>
  <c r="Q1688" i="1" s="1"/>
  <c r="D1688" i="1"/>
  <c r="E1688" i="1" s="1"/>
  <c r="U1689" i="1"/>
  <c r="T1689" i="1"/>
  <c r="J1689" i="1"/>
  <c r="C1327" i="1"/>
  <c r="P1326" i="1"/>
  <c r="B1326" i="1" s="1"/>
  <c r="F1688" i="1"/>
  <c r="H1687" i="1"/>
  <c r="N1687" i="1" s="1"/>
  <c r="I3521" i="1"/>
  <c r="A1689" i="1"/>
  <c r="G1688" i="1"/>
  <c r="K1688" i="1"/>
  <c r="L1688" i="1" s="1"/>
  <c r="M1688" i="1" s="1"/>
  <c r="O1689" i="1" l="1"/>
  <c r="Q1689" i="1" s="1"/>
  <c r="D1689" i="1"/>
  <c r="E1689" i="1" s="1"/>
  <c r="J1690" i="1"/>
  <c r="T1690" i="1"/>
  <c r="U1690" i="1"/>
  <c r="C1328" i="1"/>
  <c r="P1327" i="1"/>
  <c r="B1327" i="1" s="1"/>
  <c r="I3522" i="1"/>
  <c r="F1689" i="1"/>
  <c r="A1690" i="1"/>
  <c r="V1688" i="1"/>
  <c r="K1689" i="1"/>
  <c r="L1689" i="1" s="1"/>
  <c r="M1689" i="1" s="1"/>
  <c r="G1689" i="1"/>
  <c r="H1688" i="1"/>
  <c r="N1688" i="1" s="1"/>
  <c r="O1690" i="1" l="1"/>
  <c r="Q1690" i="1" s="1"/>
  <c r="D1690" i="1"/>
  <c r="U1691" i="1"/>
  <c r="T1691" i="1"/>
  <c r="J1691" i="1"/>
  <c r="C1329" i="1"/>
  <c r="P1328" i="1"/>
  <c r="B1328" i="1" s="1"/>
  <c r="H1689" i="1"/>
  <c r="N1689" i="1" s="1"/>
  <c r="F1690" i="1"/>
  <c r="I3523" i="1"/>
  <c r="K1690" i="1"/>
  <c r="L1690" i="1" s="1"/>
  <c r="M1690" i="1" s="1"/>
  <c r="V1689" i="1"/>
  <c r="G1690" i="1"/>
  <c r="E1690" i="1"/>
  <c r="A1691" i="1"/>
  <c r="O1691" i="1" l="1"/>
  <c r="Q1691" i="1" s="1"/>
  <c r="D1691" i="1"/>
  <c r="J1692" i="1"/>
  <c r="T1692" i="1"/>
  <c r="U1692" i="1"/>
  <c r="C1330" i="1"/>
  <c r="P1329" i="1"/>
  <c r="B1329" i="1" s="1"/>
  <c r="I3524" i="1"/>
  <c r="F1691" i="1"/>
  <c r="H1690" i="1"/>
  <c r="N1690" i="1" s="1"/>
  <c r="G1691" i="1"/>
  <c r="K1691" i="1"/>
  <c r="L1691" i="1" s="1"/>
  <c r="M1691" i="1" s="1"/>
  <c r="V1690" i="1"/>
  <c r="A1692" i="1"/>
  <c r="E1691" i="1"/>
  <c r="O1692" i="1" l="1"/>
  <c r="Q1692" i="1" s="1"/>
  <c r="D1692" i="1"/>
  <c r="T1693" i="1"/>
  <c r="U1693" i="1"/>
  <c r="J1693" i="1"/>
  <c r="C1331" i="1"/>
  <c r="P1330" i="1"/>
  <c r="B1330" i="1" s="1"/>
  <c r="H1691" i="1"/>
  <c r="N1691" i="1" s="1"/>
  <c r="F1692" i="1"/>
  <c r="I3525" i="1"/>
  <c r="G1692" i="1"/>
  <c r="K1692" i="1"/>
  <c r="L1692" i="1" s="1"/>
  <c r="M1692" i="1" s="1"/>
  <c r="V1691" i="1"/>
  <c r="E1692" i="1"/>
  <c r="A1693" i="1"/>
  <c r="O1693" i="1" l="1"/>
  <c r="Q1693" i="1" s="1"/>
  <c r="D1693" i="1"/>
  <c r="E1693" i="1" s="1"/>
  <c r="J1694" i="1"/>
  <c r="U1694" i="1"/>
  <c r="T1694" i="1"/>
  <c r="C1332" i="1"/>
  <c r="P1331" i="1"/>
  <c r="B1331" i="1" s="1"/>
  <c r="H1692" i="1"/>
  <c r="N1692" i="1" s="1"/>
  <c r="F1693" i="1"/>
  <c r="I3526" i="1"/>
  <c r="A1694" i="1"/>
  <c r="G1693" i="1"/>
  <c r="V1692" i="1"/>
  <c r="K1693" i="1"/>
  <c r="L1693" i="1" s="1"/>
  <c r="M1693" i="1" s="1"/>
  <c r="O1694" i="1" l="1"/>
  <c r="Q1694" i="1" s="1"/>
  <c r="D1694" i="1"/>
  <c r="E1694" i="1" s="1"/>
  <c r="T1695" i="1"/>
  <c r="U1695" i="1"/>
  <c r="J1695" i="1"/>
  <c r="C1333" i="1"/>
  <c r="P1332" i="1"/>
  <c r="B1332" i="1" s="1"/>
  <c r="H1693" i="1"/>
  <c r="N1693" i="1" s="1"/>
  <c r="I3527" i="1"/>
  <c r="F1694" i="1"/>
  <c r="A1695" i="1"/>
  <c r="K1694" i="1"/>
  <c r="L1694" i="1" s="1"/>
  <c r="M1694" i="1" s="1"/>
  <c r="G1694" i="1"/>
  <c r="V1693" i="1"/>
  <c r="O1695" i="1" l="1"/>
  <c r="Q1695" i="1" s="1"/>
  <c r="D1695" i="1"/>
  <c r="E1695" i="1" s="1"/>
  <c r="J1696" i="1"/>
  <c r="U1696" i="1"/>
  <c r="T1696" i="1"/>
  <c r="C1334" i="1"/>
  <c r="P1333" i="1"/>
  <c r="B1333" i="1" s="1"/>
  <c r="F1695" i="1"/>
  <c r="I3528" i="1"/>
  <c r="G1695" i="1"/>
  <c r="A1696" i="1"/>
  <c r="K1695" i="1"/>
  <c r="L1695" i="1" s="1"/>
  <c r="M1695" i="1" s="1"/>
  <c r="V1694" i="1"/>
  <c r="H1694" i="1"/>
  <c r="N1694" i="1" s="1"/>
  <c r="O1696" i="1" l="1"/>
  <c r="Q1696" i="1" s="1"/>
  <c r="D1696" i="1"/>
  <c r="E1696" i="1" s="1"/>
  <c r="T1697" i="1"/>
  <c r="U1697" i="1"/>
  <c r="J1697" i="1"/>
  <c r="C1335" i="1"/>
  <c r="P1334" i="1"/>
  <c r="B1334" i="1" s="1"/>
  <c r="H1695" i="1"/>
  <c r="N1695" i="1" s="1"/>
  <c r="F1696" i="1"/>
  <c r="I3529" i="1"/>
  <c r="A1697" i="1"/>
  <c r="G1696" i="1"/>
  <c r="K1696" i="1"/>
  <c r="L1696" i="1" s="1"/>
  <c r="M1696" i="1" s="1"/>
  <c r="V1695" i="1"/>
  <c r="O1697" i="1" l="1"/>
  <c r="Q1697" i="1" s="1"/>
  <c r="D1697" i="1"/>
  <c r="E1697" i="1" s="1"/>
  <c r="J1698" i="1"/>
  <c r="U1698" i="1"/>
  <c r="T1698" i="1"/>
  <c r="C1336" i="1"/>
  <c r="P1335" i="1"/>
  <c r="B1335" i="1" s="1"/>
  <c r="H1696" i="1"/>
  <c r="N1696" i="1" s="1"/>
  <c r="F1697" i="1"/>
  <c r="I3530" i="1"/>
  <c r="G1697" i="1"/>
  <c r="K1697" i="1"/>
  <c r="L1697" i="1" s="1"/>
  <c r="M1697" i="1" s="1"/>
  <c r="V1696" i="1"/>
  <c r="A1698" i="1"/>
  <c r="O1698" i="1" l="1"/>
  <c r="Q1698" i="1" s="1"/>
  <c r="D1698" i="1"/>
  <c r="E1698" i="1" s="1"/>
  <c r="U1699" i="1"/>
  <c r="T1699" i="1"/>
  <c r="J1699" i="1"/>
  <c r="C1337" i="1"/>
  <c r="P1336" i="1"/>
  <c r="B1336" i="1" s="1"/>
  <c r="H1697" i="1"/>
  <c r="N1697" i="1" s="1"/>
  <c r="F1698" i="1"/>
  <c r="I3531" i="1"/>
  <c r="A1699" i="1"/>
  <c r="G1698" i="1"/>
  <c r="V1697" i="1"/>
  <c r="K1698" i="1"/>
  <c r="L1698" i="1" s="1"/>
  <c r="M1698" i="1" s="1"/>
  <c r="O1699" i="1" l="1"/>
  <c r="Q1699" i="1" s="1"/>
  <c r="D1699" i="1"/>
  <c r="E1699" i="1" s="1"/>
  <c r="J1700" i="1"/>
  <c r="T1700" i="1"/>
  <c r="U1700" i="1"/>
  <c r="C1338" i="1"/>
  <c r="P1337" i="1"/>
  <c r="B1337" i="1" s="1"/>
  <c r="F1699" i="1"/>
  <c r="H1698" i="1"/>
  <c r="N1698" i="1" s="1"/>
  <c r="I3532" i="1"/>
  <c r="A1700" i="1"/>
  <c r="V1698" i="1"/>
  <c r="K1699" i="1"/>
  <c r="L1699" i="1" s="1"/>
  <c r="M1699" i="1" s="1"/>
  <c r="G1699" i="1"/>
  <c r="O1700" i="1" l="1"/>
  <c r="Q1700" i="1" s="1"/>
  <c r="D1700" i="1"/>
  <c r="E1700" i="1" s="1"/>
  <c r="U1701" i="1"/>
  <c r="T1701" i="1"/>
  <c r="J1701" i="1"/>
  <c r="C1339" i="1"/>
  <c r="P1338" i="1"/>
  <c r="B1338" i="1" s="1"/>
  <c r="F1700" i="1"/>
  <c r="I3533" i="1"/>
  <c r="G1700" i="1"/>
  <c r="A1701" i="1"/>
  <c r="V1699" i="1"/>
  <c r="K1700" i="1"/>
  <c r="L1700" i="1" s="1"/>
  <c r="M1700" i="1" s="1"/>
  <c r="H1699" i="1"/>
  <c r="N1699" i="1" s="1"/>
  <c r="O1701" i="1" l="1"/>
  <c r="Q1701" i="1" s="1"/>
  <c r="D1701" i="1"/>
  <c r="E1701" i="1" s="1"/>
  <c r="J1702" i="1"/>
  <c r="T1702" i="1"/>
  <c r="U1702" i="1"/>
  <c r="C1340" i="1"/>
  <c r="P1339" i="1"/>
  <c r="B1339" i="1" s="1"/>
  <c r="H1700" i="1"/>
  <c r="N1700" i="1" s="1"/>
  <c r="F1701" i="1"/>
  <c r="I3534" i="1"/>
  <c r="A1702" i="1"/>
  <c r="G1701" i="1"/>
  <c r="K1701" i="1"/>
  <c r="L1701" i="1" s="1"/>
  <c r="M1701" i="1" s="1"/>
  <c r="V1700" i="1"/>
  <c r="O1702" i="1" l="1"/>
  <c r="Q1702" i="1" s="1"/>
  <c r="D1702" i="1"/>
  <c r="E1702" i="1" s="1"/>
  <c r="U1703" i="1"/>
  <c r="T1703" i="1"/>
  <c r="J1703" i="1"/>
  <c r="C1341" i="1"/>
  <c r="P1340" i="1"/>
  <c r="B1340" i="1" s="1"/>
  <c r="H1701" i="1"/>
  <c r="N1701" i="1" s="1"/>
  <c r="F1702" i="1"/>
  <c r="I3535" i="1"/>
  <c r="G1702" i="1"/>
  <c r="K1702" i="1"/>
  <c r="L1702" i="1" s="1"/>
  <c r="M1702" i="1" s="1"/>
  <c r="V1701" i="1"/>
  <c r="A1703" i="1"/>
  <c r="O1703" i="1" l="1"/>
  <c r="Q1703" i="1" s="1"/>
  <c r="D1703" i="1"/>
  <c r="T1704" i="1"/>
  <c r="J1704" i="1"/>
  <c r="U1704" i="1"/>
  <c r="C1342" i="1"/>
  <c r="P1341" i="1"/>
  <c r="B1341" i="1" s="1"/>
  <c r="I3536" i="1"/>
  <c r="F1703" i="1"/>
  <c r="H1702" i="1"/>
  <c r="N1702" i="1" s="1"/>
  <c r="V1702" i="1"/>
  <c r="G1703" i="1"/>
  <c r="K1703" i="1"/>
  <c r="L1703" i="1" s="1"/>
  <c r="M1703" i="1" s="1"/>
  <c r="E1703" i="1"/>
  <c r="A1704" i="1"/>
  <c r="O1704" i="1" l="1"/>
  <c r="Q1704" i="1" s="1"/>
  <c r="D1704" i="1"/>
  <c r="E1704" i="1" s="1"/>
  <c r="U1705" i="1"/>
  <c r="J1705" i="1"/>
  <c r="T1705" i="1"/>
  <c r="C1343" i="1"/>
  <c r="P1342" i="1"/>
  <c r="B1342" i="1" s="1"/>
  <c r="F1704" i="1"/>
  <c r="H1703" i="1"/>
  <c r="N1703" i="1" s="1"/>
  <c r="I3537" i="1"/>
  <c r="A1705" i="1"/>
  <c r="K1704" i="1"/>
  <c r="L1704" i="1" s="1"/>
  <c r="M1704" i="1" s="1"/>
  <c r="V1703" i="1"/>
  <c r="G1704" i="1"/>
  <c r="O1705" i="1" l="1"/>
  <c r="Q1705" i="1" s="1"/>
  <c r="D1705" i="1"/>
  <c r="E1705" i="1" s="1"/>
  <c r="T1706" i="1"/>
  <c r="J1706" i="1"/>
  <c r="U1706" i="1"/>
  <c r="C1344" i="1"/>
  <c r="P1343" i="1"/>
  <c r="B1343" i="1" s="1"/>
  <c r="F1705" i="1"/>
  <c r="H1704" i="1"/>
  <c r="N1704" i="1" s="1"/>
  <c r="I3538" i="1"/>
  <c r="V1704" i="1"/>
  <c r="G1705" i="1"/>
  <c r="K1705" i="1"/>
  <c r="L1705" i="1" s="1"/>
  <c r="M1705" i="1" s="1"/>
  <c r="A1706" i="1"/>
  <c r="O1706" i="1" l="1"/>
  <c r="Q1706" i="1" s="1"/>
  <c r="D1706" i="1"/>
  <c r="E1706" i="1" s="1"/>
  <c r="U1707" i="1"/>
  <c r="J1707" i="1"/>
  <c r="T1707" i="1"/>
  <c r="C1345" i="1"/>
  <c r="P1344" i="1"/>
  <c r="B1344" i="1" s="1"/>
  <c r="H1705" i="1"/>
  <c r="N1705" i="1" s="1"/>
  <c r="F1706" i="1"/>
  <c r="I3539" i="1"/>
  <c r="A1707" i="1"/>
  <c r="G1706" i="1"/>
  <c r="V1705" i="1"/>
  <c r="K1706" i="1"/>
  <c r="L1706" i="1" s="1"/>
  <c r="M1706" i="1" s="1"/>
  <c r="O1707" i="1" l="1"/>
  <c r="Q1707" i="1" s="1"/>
  <c r="D1707" i="1"/>
  <c r="E1707" i="1" s="1"/>
  <c r="T1708" i="1"/>
  <c r="J1708" i="1"/>
  <c r="U1708" i="1"/>
  <c r="C1346" i="1"/>
  <c r="P1345" i="1"/>
  <c r="B1345" i="1" s="1"/>
  <c r="F1707" i="1"/>
  <c r="I3540" i="1"/>
  <c r="H1706" i="1"/>
  <c r="N1706" i="1" s="1"/>
  <c r="G1707" i="1"/>
  <c r="K1707" i="1"/>
  <c r="L1707" i="1" s="1"/>
  <c r="M1707" i="1" s="1"/>
  <c r="V1706" i="1"/>
  <c r="A1708" i="1"/>
  <c r="O1708" i="1" l="1"/>
  <c r="Q1708" i="1" s="1"/>
  <c r="D1708" i="1"/>
  <c r="E1708" i="1" s="1"/>
  <c r="U1709" i="1"/>
  <c r="J1709" i="1"/>
  <c r="T1709" i="1"/>
  <c r="C1347" i="1"/>
  <c r="P1346" i="1"/>
  <c r="B1346" i="1" s="1"/>
  <c r="F1708" i="1"/>
  <c r="H1707" i="1"/>
  <c r="N1707" i="1" s="1"/>
  <c r="I3541" i="1"/>
  <c r="A1709" i="1"/>
  <c r="G1708" i="1"/>
  <c r="K1708" i="1"/>
  <c r="L1708" i="1" s="1"/>
  <c r="M1708" i="1" s="1"/>
  <c r="V1707" i="1"/>
  <c r="O1709" i="1" l="1"/>
  <c r="Q1709" i="1" s="1"/>
  <c r="D1709" i="1"/>
  <c r="E1709" i="1" s="1"/>
  <c r="T1710" i="1"/>
  <c r="J1710" i="1"/>
  <c r="U1710" i="1"/>
  <c r="C1348" i="1"/>
  <c r="P1347" i="1"/>
  <c r="B1347" i="1" s="1"/>
  <c r="F1709" i="1"/>
  <c r="H1708" i="1"/>
  <c r="N1708" i="1" s="1"/>
  <c r="I3542" i="1"/>
  <c r="A1710" i="1"/>
  <c r="G1709" i="1"/>
  <c r="V1708" i="1"/>
  <c r="K1709" i="1"/>
  <c r="L1709" i="1" s="1"/>
  <c r="M1709" i="1" s="1"/>
  <c r="O1710" i="1" l="1"/>
  <c r="Q1710" i="1" s="1"/>
  <c r="D1710" i="1"/>
  <c r="E1710" i="1" s="1"/>
  <c r="U1711" i="1"/>
  <c r="J1711" i="1"/>
  <c r="T1711" i="1"/>
  <c r="C1349" i="1"/>
  <c r="P1348" i="1"/>
  <c r="B1348" i="1" s="1"/>
  <c r="H1709" i="1"/>
  <c r="N1709" i="1" s="1"/>
  <c r="F1710" i="1"/>
  <c r="I3543" i="1"/>
  <c r="A1711" i="1"/>
  <c r="G1710" i="1"/>
  <c r="K1710" i="1"/>
  <c r="L1710" i="1" s="1"/>
  <c r="M1710" i="1" s="1"/>
  <c r="V1709" i="1"/>
  <c r="O1711" i="1" l="1"/>
  <c r="Q1711" i="1" s="1"/>
  <c r="D1711" i="1"/>
  <c r="E1711" i="1" s="1"/>
  <c r="T1712" i="1"/>
  <c r="J1712" i="1"/>
  <c r="U1712" i="1"/>
  <c r="C1350" i="1"/>
  <c r="P1349" i="1"/>
  <c r="B1349" i="1" s="1"/>
  <c r="H1710" i="1"/>
  <c r="N1710" i="1" s="1"/>
  <c r="F1711" i="1"/>
  <c r="I3544" i="1"/>
  <c r="A1712" i="1"/>
  <c r="K1711" i="1"/>
  <c r="L1711" i="1" s="1"/>
  <c r="M1711" i="1" s="1"/>
  <c r="V1710" i="1"/>
  <c r="G1711" i="1"/>
  <c r="O1712" i="1" l="1"/>
  <c r="Q1712" i="1" s="1"/>
  <c r="D1712" i="1"/>
  <c r="U1713" i="1"/>
  <c r="J1713" i="1"/>
  <c r="T1713" i="1"/>
  <c r="C1351" i="1"/>
  <c r="P1350" i="1"/>
  <c r="I3545" i="1"/>
  <c r="H1711" i="1"/>
  <c r="N1711" i="1" s="1"/>
  <c r="F1712" i="1"/>
  <c r="K1712" i="1"/>
  <c r="L1712" i="1" s="1"/>
  <c r="M1712" i="1" s="1"/>
  <c r="V1711" i="1"/>
  <c r="G1712" i="1"/>
  <c r="A1713" i="1"/>
  <c r="E1712" i="1"/>
  <c r="O1713" i="1" l="1"/>
  <c r="Q1713" i="1" s="1"/>
  <c r="D1713" i="1"/>
  <c r="T1714" i="1"/>
  <c r="J1714" i="1"/>
  <c r="U1714" i="1"/>
  <c r="B1350" i="1"/>
  <c r="C1352" i="1"/>
  <c r="P1351" i="1"/>
  <c r="B1351" i="1" s="1"/>
  <c r="F1713" i="1"/>
  <c r="H1712" i="1"/>
  <c r="N1712" i="1" s="1"/>
  <c r="I3546" i="1"/>
  <c r="G1713" i="1"/>
  <c r="K1713" i="1"/>
  <c r="L1713" i="1" s="1"/>
  <c r="M1713" i="1" s="1"/>
  <c r="V1712" i="1"/>
  <c r="E1713" i="1"/>
  <c r="A1714" i="1"/>
  <c r="D1714" i="1" s="1"/>
  <c r="E1714" i="1" l="1"/>
  <c r="O1714" i="1"/>
  <c r="Q1714" i="1" s="1"/>
  <c r="C1353" i="1"/>
  <c r="P1352" i="1"/>
  <c r="I3547" i="1"/>
  <c r="F1714" i="1"/>
  <c r="H1713" i="1"/>
  <c r="N1713" i="1" s="1"/>
  <c r="A1715" i="1"/>
  <c r="D1715" i="1" s="1"/>
  <c r="K1714" i="1"/>
  <c r="L1714" i="1" s="1"/>
  <c r="M1714" i="1" s="1"/>
  <c r="G1714" i="1"/>
  <c r="V1713" i="1"/>
  <c r="T1715" i="1" l="1"/>
  <c r="J1715" i="1"/>
  <c r="K1715" i="1" s="1"/>
  <c r="L1715" i="1" s="1"/>
  <c r="M1715" i="1" s="1"/>
  <c r="E1715" i="1"/>
  <c r="O1715" i="1"/>
  <c r="Q1715" i="1" s="1"/>
  <c r="U1715" i="1"/>
  <c r="B1352" i="1"/>
  <c r="C1354" i="1"/>
  <c r="P1353" i="1"/>
  <c r="F1715" i="1"/>
  <c r="I3548" i="1"/>
  <c r="V1714" i="1"/>
  <c r="A1716" i="1"/>
  <c r="D1716" i="1" s="1"/>
  <c r="G1715" i="1"/>
  <c r="H1714" i="1"/>
  <c r="N1714" i="1" s="1"/>
  <c r="E1716" i="1" l="1"/>
  <c r="O1716" i="1"/>
  <c r="Q1716" i="1" s="1"/>
  <c r="U1716" i="1"/>
  <c r="T1716" i="1"/>
  <c r="J1716" i="1"/>
  <c r="B1353" i="1"/>
  <c r="W1355" i="1"/>
  <c r="V1353" i="1"/>
  <c r="C1355" i="1"/>
  <c r="H1715" i="1"/>
  <c r="N1715" i="1" s="1"/>
  <c r="F1716" i="1"/>
  <c r="I3549" i="1"/>
  <c r="G1716" i="1"/>
  <c r="V1715" i="1"/>
  <c r="A1717" i="1"/>
  <c r="D1717" i="1" s="1"/>
  <c r="J1717" i="1" l="1"/>
  <c r="K1717" i="1" s="1"/>
  <c r="T1717" i="1"/>
  <c r="K1716" i="1"/>
  <c r="L1716" i="1" s="1"/>
  <c r="M1716" i="1" s="1"/>
  <c r="U1717" i="1"/>
  <c r="E1717" i="1"/>
  <c r="O1717" i="1"/>
  <c r="Q1717" i="1" s="1"/>
  <c r="P1354" i="1"/>
  <c r="B1354" i="1" s="1"/>
  <c r="P1355" i="1"/>
  <c r="B1355" i="1" s="1"/>
  <c r="C1356" i="1"/>
  <c r="P1356" i="1" s="1"/>
  <c r="H1716" i="1"/>
  <c r="F1717" i="1"/>
  <c r="I3550" i="1"/>
  <c r="G1717" i="1"/>
  <c r="V1716" i="1"/>
  <c r="A1718" i="1"/>
  <c r="O1718" i="1" l="1"/>
  <c r="D1718" i="1"/>
  <c r="E1718" i="1" s="1"/>
  <c r="L1717" i="1"/>
  <c r="M1717" i="1" s="1"/>
  <c r="N1716" i="1"/>
  <c r="U1718" i="1"/>
  <c r="T1718" i="1"/>
  <c r="J1719" i="1"/>
  <c r="T1719" i="1"/>
  <c r="U1719" i="1"/>
  <c r="Q1718" i="1"/>
  <c r="J1718" i="1"/>
  <c r="K1718" i="1" s="1"/>
  <c r="L1718" i="1" s="1"/>
  <c r="M1718" i="1" s="1"/>
  <c r="C1357" i="1"/>
  <c r="P1357" i="1" s="1"/>
  <c r="B1356" i="1"/>
  <c r="F1718" i="1"/>
  <c r="H1717" i="1"/>
  <c r="I3551" i="1"/>
  <c r="A1719" i="1"/>
  <c r="G1718" i="1"/>
  <c r="V1717" i="1"/>
  <c r="O1719" i="1" l="1"/>
  <c r="Q1719" i="1" s="1"/>
  <c r="D1719" i="1"/>
  <c r="E1719" i="1" s="1"/>
  <c r="N1717" i="1"/>
  <c r="U1720" i="1"/>
  <c r="T1720" i="1"/>
  <c r="J1720" i="1"/>
  <c r="C1358" i="1"/>
  <c r="P1358" i="1" s="1"/>
  <c r="B1357" i="1"/>
  <c r="F1719" i="1"/>
  <c r="H1718" i="1"/>
  <c r="N1718" i="1" s="1"/>
  <c r="I3552" i="1"/>
  <c r="A1720" i="1"/>
  <c r="G1719" i="1"/>
  <c r="K1719" i="1"/>
  <c r="L1719" i="1" s="1"/>
  <c r="M1719" i="1" s="1"/>
  <c r="O1720" i="1" l="1"/>
  <c r="Q1720" i="1" s="1"/>
  <c r="D1720" i="1"/>
  <c r="E1720" i="1" s="1"/>
  <c r="J1721" i="1"/>
  <c r="T1721" i="1"/>
  <c r="U1721" i="1"/>
  <c r="C1359" i="1"/>
  <c r="P1359" i="1" s="1"/>
  <c r="B1358" i="1"/>
  <c r="I3553" i="1"/>
  <c r="F1720" i="1"/>
  <c r="H1719" i="1"/>
  <c r="N1719" i="1" s="1"/>
  <c r="K1720" i="1"/>
  <c r="L1720" i="1" s="1"/>
  <c r="M1720" i="1" s="1"/>
  <c r="V1719" i="1"/>
  <c r="G1720" i="1"/>
  <c r="A1721" i="1"/>
  <c r="O1721" i="1" l="1"/>
  <c r="Q1721" i="1" s="1"/>
  <c r="D1721" i="1"/>
  <c r="E1721" i="1" s="1"/>
  <c r="U1722" i="1"/>
  <c r="T1722" i="1"/>
  <c r="J1722" i="1"/>
  <c r="C1360" i="1"/>
  <c r="P1360" i="1" s="1"/>
  <c r="B1359" i="1"/>
  <c r="F1721" i="1"/>
  <c r="H1720" i="1"/>
  <c r="N1720" i="1" s="1"/>
  <c r="I3554" i="1"/>
  <c r="K1721" i="1"/>
  <c r="L1721" i="1" s="1"/>
  <c r="M1721" i="1" s="1"/>
  <c r="V1720" i="1"/>
  <c r="A1722" i="1"/>
  <c r="G1721" i="1"/>
  <c r="O1722" i="1" l="1"/>
  <c r="Q1722" i="1" s="1"/>
  <c r="D1722" i="1"/>
  <c r="E1722" i="1" s="1"/>
  <c r="J1723" i="1"/>
  <c r="T1723" i="1"/>
  <c r="U1723" i="1"/>
  <c r="C1361" i="1"/>
  <c r="P1361" i="1" s="1"/>
  <c r="B1360" i="1"/>
  <c r="F1722" i="1"/>
  <c r="I3555" i="1"/>
  <c r="H1721" i="1"/>
  <c r="N1721" i="1" s="1"/>
  <c r="G1722" i="1"/>
  <c r="V1721" i="1"/>
  <c r="K1722" i="1"/>
  <c r="L1722" i="1" s="1"/>
  <c r="M1722" i="1" s="1"/>
  <c r="A1723" i="1"/>
  <c r="O1723" i="1" l="1"/>
  <c r="Q1723" i="1" s="1"/>
  <c r="D1723" i="1"/>
  <c r="E1723" i="1" s="1"/>
  <c r="T1724" i="1"/>
  <c r="U1724" i="1"/>
  <c r="J1724" i="1"/>
  <c r="C1362" i="1"/>
  <c r="P1362" i="1" s="1"/>
  <c r="B1361" i="1"/>
  <c r="I3556" i="1"/>
  <c r="F1723" i="1"/>
  <c r="G1723" i="1"/>
  <c r="K1723" i="1"/>
  <c r="L1723" i="1" s="1"/>
  <c r="M1723" i="1" s="1"/>
  <c r="V1722" i="1"/>
  <c r="A1724" i="1"/>
  <c r="H1722" i="1"/>
  <c r="N1722" i="1" s="1"/>
  <c r="O1724" i="1" l="1"/>
  <c r="Q1724" i="1" s="1"/>
  <c r="D1724" i="1"/>
  <c r="E1724" i="1" s="1"/>
  <c r="J1725" i="1"/>
  <c r="U1725" i="1"/>
  <c r="T1725" i="1"/>
  <c r="C1363" i="1"/>
  <c r="P1363" i="1" s="1"/>
  <c r="B1362" i="1"/>
  <c r="H1723" i="1"/>
  <c r="N1723" i="1" s="1"/>
  <c r="F1724" i="1"/>
  <c r="I3557" i="1"/>
  <c r="A1725" i="1"/>
  <c r="K1724" i="1"/>
  <c r="L1724" i="1" s="1"/>
  <c r="M1724" i="1" s="1"/>
  <c r="V1723" i="1"/>
  <c r="G1724" i="1"/>
  <c r="O1725" i="1" l="1"/>
  <c r="Q1725" i="1" s="1"/>
  <c r="D1725" i="1"/>
  <c r="E1725" i="1" s="1"/>
  <c r="T1726" i="1"/>
  <c r="U1726" i="1"/>
  <c r="J1726" i="1"/>
  <c r="C1364" i="1"/>
  <c r="P1364" i="1" s="1"/>
  <c r="B1363" i="1"/>
  <c r="H1724" i="1"/>
  <c r="N1724" i="1" s="1"/>
  <c r="I3558" i="1"/>
  <c r="F1725" i="1"/>
  <c r="A1726" i="1"/>
  <c r="G1725" i="1"/>
  <c r="K1725" i="1"/>
  <c r="L1725" i="1" s="1"/>
  <c r="M1725" i="1" s="1"/>
  <c r="V1724" i="1"/>
  <c r="O1726" i="1" l="1"/>
  <c r="Q1726" i="1" s="1"/>
  <c r="D1726" i="1"/>
  <c r="E1726" i="1" s="1"/>
  <c r="J1727" i="1"/>
  <c r="U1727" i="1"/>
  <c r="T1727" i="1"/>
  <c r="C1365" i="1"/>
  <c r="P1365" i="1" s="1"/>
  <c r="B1364" i="1"/>
  <c r="F1726" i="1"/>
  <c r="I3559" i="1"/>
  <c r="H1725" i="1"/>
  <c r="N1725" i="1" s="1"/>
  <c r="V1725" i="1"/>
  <c r="K1726" i="1"/>
  <c r="L1726" i="1" s="1"/>
  <c r="M1726" i="1" s="1"/>
  <c r="G1726" i="1"/>
  <c r="A1727" i="1"/>
  <c r="O1727" i="1" l="1"/>
  <c r="Q1727" i="1" s="1"/>
  <c r="D1727" i="1"/>
  <c r="E1727" i="1" s="1"/>
  <c r="U1728" i="1"/>
  <c r="T1728" i="1"/>
  <c r="J1728" i="1"/>
  <c r="C1366" i="1"/>
  <c r="P1366" i="1" s="1"/>
  <c r="B1365" i="1"/>
  <c r="F1727" i="1"/>
  <c r="H1726" i="1"/>
  <c r="N1726" i="1" s="1"/>
  <c r="I3560" i="1"/>
  <c r="K1727" i="1"/>
  <c r="L1727" i="1" s="1"/>
  <c r="M1727" i="1" s="1"/>
  <c r="G1727" i="1"/>
  <c r="V1726" i="1"/>
  <c r="A1728" i="1"/>
  <c r="O1728" i="1" l="1"/>
  <c r="Q1728" i="1" s="1"/>
  <c r="D1728" i="1"/>
  <c r="E1728" i="1" s="1"/>
  <c r="J1729" i="1"/>
  <c r="T1729" i="1"/>
  <c r="U1729" i="1"/>
  <c r="C1367" i="1"/>
  <c r="P1367" i="1" s="1"/>
  <c r="B1366" i="1"/>
  <c r="F1728" i="1"/>
  <c r="H1727" i="1"/>
  <c r="N1727" i="1" s="1"/>
  <c r="I3561" i="1"/>
  <c r="A1729" i="1"/>
  <c r="K1728" i="1"/>
  <c r="L1728" i="1" s="1"/>
  <c r="M1728" i="1" s="1"/>
  <c r="V1727" i="1"/>
  <c r="G1728" i="1"/>
  <c r="O1729" i="1" l="1"/>
  <c r="Q1729" i="1" s="1"/>
  <c r="D1729" i="1"/>
  <c r="E1729" i="1" s="1"/>
  <c r="U1730" i="1"/>
  <c r="T1730" i="1"/>
  <c r="J1730" i="1"/>
  <c r="C1368" i="1"/>
  <c r="P1368" i="1" s="1"/>
  <c r="B1367" i="1"/>
  <c r="F1729" i="1"/>
  <c r="H1728" i="1"/>
  <c r="N1728" i="1" s="1"/>
  <c r="I3562" i="1"/>
  <c r="A1730" i="1"/>
  <c r="G1729" i="1"/>
  <c r="K1729" i="1"/>
  <c r="L1729" i="1" s="1"/>
  <c r="M1729" i="1" s="1"/>
  <c r="V1728" i="1"/>
  <c r="O1730" i="1" l="1"/>
  <c r="Q1730" i="1" s="1"/>
  <c r="D1730" i="1"/>
  <c r="E1730" i="1" s="1"/>
  <c r="J1731" i="1"/>
  <c r="T1731" i="1"/>
  <c r="U1731" i="1"/>
  <c r="C1369" i="1"/>
  <c r="P1369" i="1" s="1"/>
  <c r="B1368" i="1"/>
  <c r="F1730" i="1"/>
  <c r="H1729" i="1"/>
  <c r="N1729" i="1" s="1"/>
  <c r="I3563" i="1"/>
  <c r="G1730" i="1"/>
  <c r="K1730" i="1"/>
  <c r="L1730" i="1" s="1"/>
  <c r="M1730" i="1" s="1"/>
  <c r="V1729" i="1"/>
  <c r="A1731" i="1"/>
  <c r="O1731" i="1" l="1"/>
  <c r="Q1731" i="1" s="1"/>
  <c r="D1731" i="1"/>
  <c r="T1732" i="1"/>
  <c r="U1732" i="1"/>
  <c r="J1732" i="1"/>
  <c r="C1370" i="1"/>
  <c r="P1370" i="1" s="1"/>
  <c r="B1369" i="1"/>
  <c r="H1730" i="1"/>
  <c r="N1730" i="1" s="1"/>
  <c r="I3564" i="1"/>
  <c r="F1731" i="1"/>
  <c r="V1730" i="1"/>
  <c r="G1731" i="1"/>
  <c r="K1731" i="1"/>
  <c r="L1731" i="1" s="1"/>
  <c r="M1731" i="1" s="1"/>
  <c r="E1731" i="1"/>
  <c r="A1732" i="1"/>
  <c r="O1732" i="1" l="1"/>
  <c r="Q1732" i="1" s="1"/>
  <c r="D1732" i="1"/>
  <c r="E1732" i="1" s="1"/>
  <c r="J1733" i="1"/>
  <c r="U1733" i="1"/>
  <c r="T1733" i="1"/>
  <c r="C1371" i="1"/>
  <c r="P1371" i="1" s="1"/>
  <c r="B1370" i="1"/>
  <c r="H1731" i="1"/>
  <c r="N1731" i="1" s="1"/>
  <c r="I3565" i="1"/>
  <c r="F1732" i="1"/>
  <c r="A1733" i="1"/>
  <c r="G1732" i="1"/>
  <c r="V1731" i="1"/>
  <c r="K1732" i="1"/>
  <c r="L1732" i="1" s="1"/>
  <c r="M1732" i="1" s="1"/>
  <c r="O1733" i="1" l="1"/>
  <c r="Q1733" i="1" s="1"/>
  <c r="D1733" i="1"/>
  <c r="T1734" i="1"/>
  <c r="U1734" i="1"/>
  <c r="J1734" i="1"/>
  <c r="C1372" i="1"/>
  <c r="P1372" i="1" s="1"/>
  <c r="B1371" i="1"/>
  <c r="I3566" i="1"/>
  <c r="F1733" i="1"/>
  <c r="E1733" i="1"/>
  <c r="A1734" i="1"/>
  <c r="V1732" i="1"/>
  <c r="K1733" i="1"/>
  <c r="L1733" i="1" s="1"/>
  <c r="M1733" i="1" s="1"/>
  <c r="G1733" i="1"/>
  <c r="H1732" i="1"/>
  <c r="N1732" i="1" s="1"/>
  <c r="O1734" i="1" l="1"/>
  <c r="Q1734" i="1" s="1"/>
  <c r="D1734" i="1"/>
  <c r="E1734" i="1" s="1"/>
  <c r="J1735" i="1"/>
  <c r="U1735" i="1"/>
  <c r="T1735" i="1"/>
  <c r="C1373" i="1"/>
  <c r="P1373" i="1" s="1"/>
  <c r="B1372" i="1"/>
  <c r="F1734" i="1"/>
  <c r="H1733" i="1"/>
  <c r="N1733" i="1" s="1"/>
  <c r="I3567" i="1"/>
  <c r="A1735" i="1"/>
  <c r="G1734" i="1"/>
  <c r="V1733" i="1"/>
  <c r="K1734" i="1"/>
  <c r="L1734" i="1" s="1"/>
  <c r="M1734" i="1" s="1"/>
  <c r="O1735" i="1" l="1"/>
  <c r="Q1735" i="1" s="1"/>
  <c r="D1735" i="1"/>
  <c r="E1735" i="1" s="1"/>
  <c r="T1736" i="1"/>
  <c r="U1736" i="1"/>
  <c r="J1736" i="1"/>
  <c r="C1374" i="1"/>
  <c r="P1374" i="1" s="1"/>
  <c r="B1373" i="1"/>
  <c r="H1734" i="1"/>
  <c r="N1734" i="1" s="1"/>
  <c r="F1735" i="1"/>
  <c r="I3568" i="1"/>
  <c r="A1736" i="1"/>
  <c r="K1735" i="1"/>
  <c r="L1735" i="1" s="1"/>
  <c r="M1735" i="1" s="1"/>
  <c r="G1735" i="1"/>
  <c r="V1734" i="1"/>
  <c r="O1736" i="1" l="1"/>
  <c r="Q1736" i="1" s="1"/>
  <c r="D1736" i="1"/>
  <c r="E1736" i="1" s="1"/>
  <c r="J1737" i="1"/>
  <c r="U1737" i="1"/>
  <c r="T1737" i="1"/>
  <c r="C1375" i="1"/>
  <c r="P1375" i="1" s="1"/>
  <c r="B1374" i="1"/>
  <c r="F1736" i="1"/>
  <c r="H1735" i="1"/>
  <c r="N1735" i="1" s="1"/>
  <c r="I3569" i="1"/>
  <c r="A1737" i="1"/>
  <c r="V1735" i="1"/>
  <c r="G1736" i="1"/>
  <c r="K1736" i="1"/>
  <c r="L1736" i="1" s="1"/>
  <c r="M1736" i="1" s="1"/>
  <c r="O1737" i="1" l="1"/>
  <c r="Q1737" i="1" s="1"/>
  <c r="D1737" i="1"/>
  <c r="E1737" i="1" s="1"/>
  <c r="T1738" i="1"/>
  <c r="U1738" i="1"/>
  <c r="J1738" i="1"/>
  <c r="C1376" i="1"/>
  <c r="P1376" i="1" s="1"/>
  <c r="B1375" i="1"/>
  <c r="I3570" i="1"/>
  <c r="F1737" i="1"/>
  <c r="H1736" i="1"/>
  <c r="N1736" i="1" s="1"/>
  <c r="A1738" i="1"/>
  <c r="G1737" i="1"/>
  <c r="V1736" i="1"/>
  <c r="K1737" i="1"/>
  <c r="L1737" i="1" s="1"/>
  <c r="M1737" i="1" s="1"/>
  <c r="O1738" i="1" l="1"/>
  <c r="Q1738" i="1" s="1"/>
  <c r="D1738" i="1"/>
  <c r="E1738" i="1" s="1"/>
  <c r="J1739" i="1"/>
  <c r="U1739" i="1"/>
  <c r="T1739" i="1"/>
  <c r="C1377" i="1"/>
  <c r="P1377" i="1" s="1"/>
  <c r="B1376" i="1"/>
  <c r="I3571" i="1"/>
  <c r="H1737" i="1"/>
  <c r="N1737" i="1" s="1"/>
  <c r="F1738" i="1"/>
  <c r="G1738" i="1"/>
  <c r="V1737" i="1"/>
  <c r="K1738" i="1"/>
  <c r="L1738" i="1" s="1"/>
  <c r="M1738" i="1" s="1"/>
  <c r="A1739" i="1"/>
  <c r="O1739" i="1" l="1"/>
  <c r="Q1739" i="1" s="1"/>
  <c r="D1739" i="1"/>
  <c r="T1740" i="1"/>
  <c r="U1740" i="1"/>
  <c r="J1740" i="1"/>
  <c r="C1378" i="1"/>
  <c r="P1378" i="1" s="1"/>
  <c r="B1377" i="1"/>
  <c r="H1738" i="1"/>
  <c r="N1738" i="1" s="1"/>
  <c r="F1739" i="1"/>
  <c r="I3572" i="1"/>
  <c r="V1738" i="1"/>
  <c r="G1739" i="1"/>
  <c r="K1739" i="1"/>
  <c r="L1739" i="1" s="1"/>
  <c r="M1739" i="1" s="1"/>
  <c r="A1740" i="1"/>
  <c r="E1739" i="1"/>
  <c r="O1740" i="1" l="1"/>
  <c r="Q1740" i="1" s="1"/>
  <c r="D1740" i="1"/>
  <c r="E1740" i="1" s="1"/>
  <c r="J1741" i="1"/>
  <c r="U1741" i="1"/>
  <c r="T1741" i="1"/>
  <c r="C1379" i="1"/>
  <c r="P1379" i="1" s="1"/>
  <c r="B1378" i="1"/>
  <c r="F1740" i="1"/>
  <c r="H1739" i="1"/>
  <c r="N1739" i="1" s="1"/>
  <c r="I3573" i="1"/>
  <c r="A1741" i="1"/>
  <c r="G1740" i="1"/>
  <c r="V1739" i="1"/>
  <c r="K1740" i="1"/>
  <c r="L1740" i="1" s="1"/>
  <c r="M1740" i="1" s="1"/>
  <c r="O1741" i="1" l="1"/>
  <c r="Q1741" i="1" s="1"/>
  <c r="D1741" i="1"/>
  <c r="E1741" i="1" s="1"/>
  <c r="T1742" i="1"/>
  <c r="U1742" i="1"/>
  <c r="J1742" i="1"/>
  <c r="C1380" i="1"/>
  <c r="P1380" i="1" s="1"/>
  <c r="B1379" i="1"/>
  <c r="H1740" i="1"/>
  <c r="N1740" i="1" s="1"/>
  <c r="F1741" i="1"/>
  <c r="I3574" i="1"/>
  <c r="G1741" i="1"/>
  <c r="V1740" i="1"/>
  <c r="K1741" i="1"/>
  <c r="L1741" i="1" s="1"/>
  <c r="M1741" i="1" s="1"/>
  <c r="A1742" i="1"/>
  <c r="O1742" i="1" l="1"/>
  <c r="Q1742" i="1" s="1"/>
  <c r="D1742" i="1"/>
  <c r="E1742" i="1" s="1"/>
  <c r="U1743" i="1"/>
  <c r="J1743" i="1"/>
  <c r="T1743" i="1"/>
  <c r="C1381" i="1"/>
  <c r="P1381" i="1" s="1"/>
  <c r="B1380" i="1"/>
  <c r="F1742" i="1"/>
  <c r="H1741" i="1"/>
  <c r="N1741" i="1" s="1"/>
  <c r="I3575" i="1"/>
  <c r="G1742" i="1"/>
  <c r="V1741" i="1"/>
  <c r="K1742" i="1"/>
  <c r="L1742" i="1" s="1"/>
  <c r="M1742" i="1" s="1"/>
  <c r="A1743" i="1"/>
  <c r="O1743" i="1" l="1"/>
  <c r="Q1743" i="1" s="1"/>
  <c r="D1743" i="1"/>
  <c r="E1743" i="1" s="1"/>
  <c r="T1744" i="1"/>
  <c r="J1744" i="1"/>
  <c r="U1744" i="1"/>
  <c r="C1382" i="1"/>
  <c r="P1382" i="1" s="1"/>
  <c r="F1743" i="1"/>
  <c r="I3576" i="1"/>
  <c r="H1742" i="1"/>
  <c r="N1742" i="1" s="1"/>
  <c r="A1744" i="1"/>
  <c r="G1743" i="1"/>
  <c r="V1742" i="1"/>
  <c r="K1743" i="1"/>
  <c r="L1743" i="1" s="1"/>
  <c r="M1743" i="1" s="1"/>
  <c r="O1744" i="1" l="1"/>
  <c r="Q1744" i="1" s="1"/>
  <c r="D1744" i="1"/>
  <c r="E1744" i="1" s="1"/>
  <c r="U1745" i="1"/>
  <c r="J1745" i="1"/>
  <c r="T1745" i="1"/>
  <c r="B1381" i="1"/>
  <c r="C1383" i="1"/>
  <c r="H1743" i="1"/>
  <c r="N1743" i="1" s="1"/>
  <c r="F1744" i="1"/>
  <c r="I3577" i="1"/>
  <c r="G1744" i="1"/>
  <c r="V1743" i="1"/>
  <c r="K1744" i="1"/>
  <c r="L1744" i="1" s="1"/>
  <c r="M1744" i="1" s="1"/>
  <c r="A1745" i="1"/>
  <c r="O1745" i="1" l="1"/>
  <c r="Q1745" i="1" s="1"/>
  <c r="D1745" i="1"/>
  <c r="E1745" i="1" s="1"/>
  <c r="J1746" i="1"/>
  <c r="T1746" i="1"/>
  <c r="U1746" i="1"/>
  <c r="B1382" i="1"/>
  <c r="W1384" i="1"/>
  <c r="V1382" i="1"/>
  <c r="C1384" i="1"/>
  <c r="H1744" i="1"/>
  <c r="N1744" i="1" s="1"/>
  <c r="F1745" i="1"/>
  <c r="I3578" i="1"/>
  <c r="G1745" i="1"/>
  <c r="K1745" i="1"/>
  <c r="L1745" i="1" s="1"/>
  <c r="M1745" i="1" s="1"/>
  <c r="V1744" i="1"/>
  <c r="A1746" i="1"/>
  <c r="O1746" i="1" l="1"/>
  <c r="Q1746" i="1" s="1"/>
  <c r="D1746" i="1"/>
  <c r="E1746" i="1" s="1"/>
  <c r="U1747" i="1"/>
  <c r="T1747" i="1"/>
  <c r="J1747" i="1"/>
  <c r="P1383" i="1"/>
  <c r="B1383" i="1" s="1"/>
  <c r="P1384" i="1"/>
  <c r="B1384" i="1" s="1"/>
  <c r="C1385" i="1"/>
  <c r="P1385" i="1" s="1"/>
  <c r="H1745" i="1"/>
  <c r="N1745" i="1" s="1"/>
  <c r="F1746" i="1"/>
  <c r="I3579" i="1"/>
  <c r="A1747" i="1"/>
  <c r="G1746" i="1"/>
  <c r="K1746" i="1"/>
  <c r="L1746" i="1" s="1"/>
  <c r="M1746" i="1" s="1"/>
  <c r="V1745" i="1"/>
  <c r="O1747" i="1" l="1"/>
  <c r="Q1747" i="1" s="1"/>
  <c r="D1747" i="1"/>
  <c r="E1747" i="1" s="1"/>
  <c r="J1748" i="1"/>
  <c r="T1748" i="1"/>
  <c r="U1748" i="1"/>
  <c r="C1386" i="1"/>
  <c r="P1386" i="1" s="1"/>
  <c r="B1385" i="1"/>
  <c r="F1747" i="1"/>
  <c r="H1746" i="1"/>
  <c r="N1746" i="1" s="1"/>
  <c r="I3580" i="1"/>
  <c r="K1747" i="1"/>
  <c r="L1747" i="1" s="1"/>
  <c r="M1747" i="1" s="1"/>
  <c r="V1746" i="1"/>
  <c r="G1747" i="1"/>
  <c r="A1748" i="1"/>
  <c r="O1748" i="1" l="1"/>
  <c r="Q1748" i="1" s="1"/>
  <c r="D1748" i="1"/>
  <c r="E1748" i="1" s="1"/>
  <c r="U1749" i="1"/>
  <c r="T1749" i="1"/>
  <c r="J1749" i="1"/>
  <c r="C1387" i="1"/>
  <c r="P1387" i="1" s="1"/>
  <c r="B1386" i="1"/>
  <c r="F1748" i="1"/>
  <c r="I3581" i="1"/>
  <c r="K1748" i="1"/>
  <c r="L1748" i="1" s="1"/>
  <c r="M1748" i="1" s="1"/>
  <c r="V1747" i="1"/>
  <c r="A1749" i="1"/>
  <c r="G1748" i="1"/>
  <c r="H1747" i="1"/>
  <c r="N1747" i="1" s="1"/>
  <c r="O1749" i="1" l="1"/>
  <c r="D1749" i="1"/>
  <c r="J1750" i="1"/>
  <c r="T1750" i="1"/>
  <c r="U1750" i="1"/>
  <c r="Q1749" i="1"/>
  <c r="C1388" i="1"/>
  <c r="P1388" i="1" s="1"/>
  <c r="B1387" i="1"/>
  <c r="H1748" i="1"/>
  <c r="N1748" i="1" s="1"/>
  <c r="F1749" i="1"/>
  <c r="I3582" i="1"/>
  <c r="G1749" i="1"/>
  <c r="V1748" i="1"/>
  <c r="K1749" i="1"/>
  <c r="L1749" i="1" s="1"/>
  <c r="M1749" i="1" s="1"/>
  <c r="E1749" i="1"/>
  <c r="A1750" i="1"/>
  <c r="O1750" i="1" l="1"/>
  <c r="Q1750" i="1" s="1"/>
  <c r="D1750" i="1"/>
  <c r="E1750" i="1" s="1"/>
  <c r="U1751" i="1"/>
  <c r="T1751" i="1"/>
  <c r="J1751" i="1"/>
  <c r="C1389" i="1"/>
  <c r="P1389" i="1" s="1"/>
  <c r="B1388" i="1"/>
  <c r="I3583" i="1"/>
  <c r="H1749" i="1"/>
  <c r="N1749" i="1" s="1"/>
  <c r="F1750" i="1"/>
  <c r="G1750" i="1"/>
  <c r="K1750" i="1"/>
  <c r="L1750" i="1" s="1"/>
  <c r="M1750" i="1" s="1"/>
  <c r="A1751" i="1"/>
  <c r="O1751" i="1" l="1"/>
  <c r="Q1751" i="1" s="1"/>
  <c r="D1751" i="1"/>
  <c r="E1751" i="1" s="1"/>
  <c r="J1752" i="1"/>
  <c r="T1752" i="1"/>
  <c r="U1752" i="1"/>
  <c r="C1390" i="1"/>
  <c r="P1390" i="1" s="1"/>
  <c r="B1389" i="1"/>
  <c r="F1751" i="1"/>
  <c r="H1750" i="1"/>
  <c r="N1750" i="1" s="1"/>
  <c r="I3584" i="1"/>
  <c r="A1752" i="1"/>
  <c r="V1750" i="1"/>
  <c r="K1751" i="1"/>
  <c r="L1751" i="1" s="1"/>
  <c r="M1751" i="1" s="1"/>
  <c r="G1751" i="1"/>
  <c r="O1752" i="1" l="1"/>
  <c r="Q1752" i="1" s="1"/>
  <c r="D1752" i="1"/>
  <c r="E1752" i="1" s="1"/>
  <c r="U1753" i="1"/>
  <c r="T1753" i="1"/>
  <c r="J1753" i="1"/>
  <c r="C1391" i="1"/>
  <c r="P1391" i="1" s="1"/>
  <c r="B1390" i="1"/>
  <c r="H1751" i="1"/>
  <c r="N1751" i="1" s="1"/>
  <c r="F1752" i="1"/>
  <c r="I3585" i="1"/>
  <c r="A1753" i="1"/>
  <c r="K1752" i="1"/>
  <c r="L1752" i="1" s="1"/>
  <c r="M1752" i="1" s="1"/>
  <c r="V1751" i="1"/>
  <c r="G1752" i="1"/>
  <c r="O1753" i="1" l="1"/>
  <c r="Q1753" i="1" s="1"/>
  <c r="D1753" i="1"/>
  <c r="E1753" i="1" s="1"/>
  <c r="J1754" i="1"/>
  <c r="T1754" i="1"/>
  <c r="U1754" i="1"/>
  <c r="C1392" i="1"/>
  <c r="P1392" i="1" s="1"/>
  <c r="B1391" i="1"/>
  <c r="H1752" i="1"/>
  <c r="N1752" i="1" s="1"/>
  <c r="I3586" i="1"/>
  <c r="F1753" i="1"/>
  <c r="V1752" i="1"/>
  <c r="G1753" i="1"/>
  <c r="K1753" i="1"/>
  <c r="L1753" i="1" s="1"/>
  <c r="M1753" i="1" s="1"/>
  <c r="A1754" i="1"/>
  <c r="O1754" i="1" l="1"/>
  <c r="Q1754" i="1" s="1"/>
  <c r="D1754" i="1"/>
  <c r="T1755" i="1"/>
  <c r="U1755" i="1"/>
  <c r="J1755" i="1"/>
  <c r="C1393" i="1"/>
  <c r="P1393" i="1" s="1"/>
  <c r="B1392" i="1"/>
  <c r="I3587" i="1"/>
  <c r="H1753" i="1"/>
  <c r="N1753" i="1" s="1"/>
  <c r="F1754" i="1"/>
  <c r="K1754" i="1"/>
  <c r="L1754" i="1" s="1"/>
  <c r="M1754" i="1" s="1"/>
  <c r="V1753" i="1"/>
  <c r="G1754" i="1"/>
  <c r="A1755" i="1"/>
  <c r="E1754" i="1"/>
  <c r="O1755" i="1" l="1"/>
  <c r="Q1755" i="1" s="1"/>
  <c r="D1755" i="1"/>
  <c r="E1755" i="1" s="1"/>
  <c r="T1756" i="1"/>
  <c r="C1394" i="1"/>
  <c r="P1394" i="1" s="1"/>
  <c r="F1755" i="1"/>
  <c r="I3588" i="1"/>
  <c r="A1756" i="1"/>
  <c r="V1754" i="1"/>
  <c r="K1755" i="1"/>
  <c r="L1755" i="1" s="1"/>
  <c r="M1755" i="1" s="1"/>
  <c r="G1755" i="1"/>
  <c r="H1754" i="1"/>
  <c r="N1754" i="1" s="1"/>
  <c r="U1756" i="1" l="1"/>
  <c r="J1756" i="1"/>
  <c r="O1756" i="1"/>
  <c r="Q1756" i="1" s="1"/>
  <c r="D1756" i="1"/>
  <c r="E1756" i="1" s="1"/>
  <c r="T1757" i="1"/>
  <c r="U1757" i="1"/>
  <c r="J1757" i="1"/>
  <c r="B1393" i="1"/>
  <c r="C1395" i="1"/>
  <c r="P1395" i="1" s="1"/>
  <c r="B1394" i="1"/>
  <c r="F1756" i="1"/>
  <c r="I3589" i="1"/>
  <c r="H1755" i="1"/>
  <c r="N1755" i="1" s="1"/>
  <c r="K1756" i="1"/>
  <c r="L1756" i="1" s="1"/>
  <c r="M1756" i="1" s="1"/>
  <c r="V1755" i="1"/>
  <c r="G1756" i="1"/>
  <c r="A1757" i="1"/>
  <c r="O1757" i="1" l="1"/>
  <c r="Q1757" i="1" s="1"/>
  <c r="D1757" i="1"/>
  <c r="E1757" i="1" s="1"/>
  <c r="J1758" i="1"/>
  <c r="U1758" i="1"/>
  <c r="T1758" i="1"/>
  <c r="C1396" i="1"/>
  <c r="P1396" i="1" s="1"/>
  <c r="B1395" i="1"/>
  <c r="I3590" i="1"/>
  <c r="F1757" i="1"/>
  <c r="H1756" i="1"/>
  <c r="N1756" i="1" s="1"/>
  <c r="A1758" i="1"/>
  <c r="G1757" i="1"/>
  <c r="K1757" i="1"/>
  <c r="L1757" i="1" s="1"/>
  <c r="M1757" i="1" s="1"/>
  <c r="V1756" i="1"/>
  <c r="O1758" i="1" l="1"/>
  <c r="Q1758" i="1" s="1"/>
  <c r="D1758" i="1"/>
  <c r="E1758" i="1" s="1"/>
  <c r="T1759" i="1"/>
  <c r="U1759" i="1"/>
  <c r="J1759" i="1"/>
  <c r="C1397" i="1"/>
  <c r="P1397" i="1" s="1"/>
  <c r="B1396" i="1"/>
  <c r="H1757" i="1"/>
  <c r="N1757" i="1" s="1"/>
  <c r="I3591" i="1"/>
  <c r="F1758" i="1"/>
  <c r="K1758" i="1"/>
  <c r="L1758" i="1" s="1"/>
  <c r="M1758" i="1" s="1"/>
  <c r="G1758" i="1"/>
  <c r="V1757" i="1"/>
  <c r="A1759" i="1"/>
  <c r="O1759" i="1" l="1"/>
  <c r="Q1759" i="1" s="1"/>
  <c r="D1759" i="1"/>
  <c r="E1759" i="1" s="1"/>
  <c r="J1760" i="1"/>
  <c r="U1760" i="1"/>
  <c r="T1760" i="1"/>
  <c r="C1398" i="1"/>
  <c r="P1398" i="1" s="1"/>
  <c r="B1397" i="1"/>
  <c r="F1759" i="1"/>
  <c r="I3592" i="1"/>
  <c r="H1758" i="1"/>
  <c r="N1758" i="1" s="1"/>
  <c r="K1759" i="1"/>
  <c r="L1759" i="1" s="1"/>
  <c r="M1759" i="1" s="1"/>
  <c r="G1759" i="1"/>
  <c r="V1758" i="1"/>
  <c r="A1760" i="1"/>
  <c r="O1760" i="1" l="1"/>
  <c r="Q1760" i="1" s="1"/>
  <c r="D1760" i="1"/>
  <c r="E1760" i="1" s="1"/>
  <c r="T1761" i="1"/>
  <c r="U1761" i="1"/>
  <c r="J1761" i="1"/>
  <c r="C1399" i="1"/>
  <c r="P1399" i="1" s="1"/>
  <c r="B1398" i="1"/>
  <c r="H1759" i="1"/>
  <c r="N1759" i="1" s="1"/>
  <c r="F1760" i="1"/>
  <c r="I3593" i="1"/>
  <c r="A1761" i="1"/>
  <c r="G1760" i="1"/>
  <c r="K1760" i="1"/>
  <c r="L1760" i="1" s="1"/>
  <c r="M1760" i="1" s="1"/>
  <c r="V1759" i="1"/>
  <c r="O1761" i="1" l="1"/>
  <c r="Q1761" i="1" s="1"/>
  <c r="D1761" i="1"/>
  <c r="J1762" i="1"/>
  <c r="U1762" i="1"/>
  <c r="T1762" i="1"/>
  <c r="C1400" i="1"/>
  <c r="P1400" i="1" s="1"/>
  <c r="B1399" i="1"/>
  <c r="H1760" i="1"/>
  <c r="N1760" i="1" s="1"/>
  <c r="F1761" i="1"/>
  <c r="I3594" i="1"/>
  <c r="K1761" i="1"/>
  <c r="L1761" i="1" s="1"/>
  <c r="M1761" i="1" s="1"/>
  <c r="G1761" i="1"/>
  <c r="V1760" i="1"/>
  <c r="E1761" i="1"/>
  <c r="A1762" i="1"/>
  <c r="O1762" i="1" l="1"/>
  <c r="Q1762" i="1" s="1"/>
  <c r="D1762" i="1"/>
  <c r="E1762" i="1" s="1"/>
  <c r="T1763" i="1"/>
  <c r="U1763" i="1"/>
  <c r="J1763" i="1"/>
  <c r="C1401" i="1"/>
  <c r="P1401" i="1" s="1"/>
  <c r="B1400" i="1"/>
  <c r="F1762" i="1"/>
  <c r="I3595" i="1"/>
  <c r="H1761" i="1"/>
  <c r="N1761" i="1" s="1"/>
  <c r="K1762" i="1"/>
  <c r="L1762" i="1" s="1"/>
  <c r="M1762" i="1" s="1"/>
  <c r="G1762" i="1"/>
  <c r="V1761" i="1"/>
  <c r="A1763" i="1"/>
  <c r="O1763" i="1" l="1"/>
  <c r="Q1763" i="1" s="1"/>
  <c r="D1763" i="1"/>
  <c r="E1763" i="1" s="1"/>
  <c r="J1764" i="1"/>
  <c r="U1764" i="1"/>
  <c r="T1764" i="1"/>
  <c r="C1402" i="1"/>
  <c r="P1402" i="1" s="1"/>
  <c r="B1401" i="1"/>
  <c r="H1762" i="1"/>
  <c r="N1762" i="1" s="1"/>
  <c r="I3596" i="1"/>
  <c r="F1763" i="1"/>
  <c r="A1764" i="1"/>
  <c r="V1762" i="1"/>
  <c r="K1763" i="1"/>
  <c r="L1763" i="1" s="1"/>
  <c r="M1763" i="1" s="1"/>
  <c r="G1763" i="1"/>
  <c r="O1764" i="1" l="1"/>
  <c r="Q1764" i="1" s="1"/>
  <c r="D1764" i="1"/>
  <c r="E1764" i="1" s="1"/>
  <c r="T1765" i="1"/>
  <c r="U1765" i="1"/>
  <c r="J1765" i="1"/>
  <c r="C1403" i="1"/>
  <c r="P1403" i="1" s="1"/>
  <c r="F1764" i="1"/>
  <c r="I3597" i="1"/>
  <c r="H1763" i="1"/>
  <c r="N1763" i="1" s="1"/>
  <c r="G1764" i="1"/>
  <c r="K1764" i="1"/>
  <c r="L1764" i="1" s="1"/>
  <c r="M1764" i="1" s="1"/>
  <c r="V1763" i="1"/>
  <c r="A1765" i="1"/>
  <c r="O1765" i="1" l="1"/>
  <c r="Q1765" i="1" s="1"/>
  <c r="D1765" i="1"/>
  <c r="E1765" i="1" s="1"/>
  <c r="J1766" i="1"/>
  <c r="U1766" i="1"/>
  <c r="T1766" i="1"/>
  <c r="B1403" i="1"/>
  <c r="B1402" i="1"/>
  <c r="C1404" i="1"/>
  <c r="F1765" i="1"/>
  <c r="I3598" i="1"/>
  <c r="A1766" i="1"/>
  <c r="K1765" i="1"/>
  <c r="L1765" i="1" s="1"/>
  <c r="M1765" i="1" s="1"/>
  <c r="V1764" i="1"/>
  <c r="G1765" i="1"/>
  <c r="H1764" i="1"/>
  <c r="N1764" i="1" s="1"/>
  <c r="O1766" i="1" l="1"/>
  <c r="Q1766" i="1" s="1"/>
  <c r="D1766" i="1"/>
  <c r="E1766" i="1" s="1"/>
  <c r="T1767" i="1"/>
  <c r="U1767" i="1"/>
  <c r="J1767" i="1"/>
  <c r="P1404" i="1"/>
  <c r="B1404" i="1" s="1"/>
  <c r="C1405" i="1"/>
  <c r="F1766" i="1"/>
  <c r="H1765" i="1"/>
  <c r="N1765" i="1" s="1"/>
  <c r="I3599" i="1"/>
  <c r="A1767" i="1"/>
  <c r="G1766" i="1"/>
  <c r="K1766" i="1"/>
  <c r="L1766" i="1" s="1"/>
  <c r="M1766" i="1" s="1"/>
  <c r="V1765" i="1"/>
  <c r="O1767" i="1" l="1"/>
  <c r="Q1767" i="1" s="1"/>
  <c r="D1767" i="1"/>
  <c r="J1768" i="1"/>
  <c r="U1768" i="1"/>
  <c r="T1768" i="1"/>
  <c r="P1405" i="1"/>
  <c r="B1405" i="1" s="1"/>
  <c r="C1406" i="1"/>
  <c r="H1766" i="1"/>
  <c r="N1766" i="1" s="1"/>
  <c r="F1767" i="1"/>
  <c r="I3600" i="1"/>
  <c r="V1766" i="1"/>
  <c r="K1767" i="1"/>
  <c r="L1767" i="1" s="1"/>
  <c r="M1767" i="1" s="1"/>
  <c r="G1767" i="1"/>
  <c r="A1768" i="1"/>
  <c r="E1767" i="1"/>
  <c r="O1768" i="1" l="1"/>
  <c r="Q1768" i="1" s="1"/>
  <c r="D1768" i="1"/>
  <c r="E1768" i="1" s="1"/>
  <c r="T1769" i="1"/>
  <c r="U1769" i="1"/>
  <c r="J1769" i="1"/>
  <c r="P1406" i="1"/>
  <c r="B1406" i="1" s="1"/>
  <c r="C1407" i="1"/>
  <c r="F1768" i="1"/>
  <c r="H1767" i="1"/>
  <c r="N1767" i="1" s="1"/>
  <c r="I3601" i="1"/>
  <c r="A1769" i="1"/>
  <c r="G1768" i="1"/>
  <c r="V1767" i="1"/>
  <c r="K1768" i="1"/>
  <c r="L1768" i="1" s="1"/>
  <c r="M1768" i="1" s="1"/>
  <c r="O1769" i="1" l="1"/>
  <c r="Q1769" i="1" s="1"/>
  <c r="D1769" i="1"/>
  <c r="E1769" i="1" s="1"/>
  <c r="J1770" i="1"/>
  <c r="U1770" i="1"/>
  <c r="T1770" i="1"/>
  <c r="P1407" i="1"/>
  <c r="B1407" i="1" s="1"/>
  <c r="C1408" i="1"/>
  <c r="F1769" i="1"/>
  <c r="H1768" i="1"/>
  <c r="N1768" i="1" s="1"/>
  <c r="I3602" i="1"/>
  <c r="K1769" i="1"/>
  <c r="L1769" i="1" s="1"/>
  <c r="M1769" i="1" s="1"/>
  <c r="G1769" i="1"/>
  <c r="V1768" i="1"/>
  <c r="A1770" i="1"/>
  <c r="O1770" i="1" l="1"/>
  <c r="Q1770" i="1" s="1"/>
  <c r="D1770" i="1"/>
  <c r="T1771" i="1"/>
  <c r="U1771" i="1"/>
  <c r="J1771" i="1"/>
  <c r="P1408" i="1"/>
  <c r="B1408" i="1" s="1"/>
  <c r="C1409" i="1"/>
  <c r="I3603" i="1"/>
  <c r="F1770" i="1"/>
  <c r="H1769" i="1"/>
  <c r="N1769" i="1" s="1"/>
  <c r="V1769" i="1"/>
  <c r="K1770" i="1"/>
  <c r="L1770" i="1" s="1"/>
  <c r="M1770" i="1" s="1"/>
  <c r="G1770" i="1"/>
  <c r="A1771" i="1"/>
  <c r="D1771" i="1" s="1"/>
  <c r="E1770" i="1"/>
  <c r="E1771" i="1" l="1"/>
  <c r="O1771" i="1"/>
  <c r="Q1771" i="1" s="1"/>
  <c r="P1409" i="1"/>
  <c r="C1410" i="1"/>
  <c r="H1770" i="1"/>
  <c r="N1770" i="1" s="1"/>
  <c r="F1771" i="1"/>
  <c r="I3604" i="1"/>
  <c r="A1772" i="1"/>
  <c r="D1772" i="1" s="1"/>
  <c r="G1771" i="1"/>
  <c r="K1771" i="1"/>
  <c r="L1771" i="1" s="1"/>
  <c r="M1771" i="1" s="1"/>
  <c r="V1770" i="1"/>
  <c r="T1772" i="1" l="1"/>
  <c r="E1772" i="1"/>
  <c r="O1772" i="1"/>
  <c r="Q1772" i="1" s="1"/>
  <c r="U1772" i="1"/>
  <c r="J1772" i="1"/>
  <c r="K1772" i="1" s="1"/>
  <c r="L1772" i="1" s="1"/>
  <c r="M1772" i="1" s="1"/>
  <c r="P1410" i="1"/>
  <c r="V1410" i="1" s="1"/>
  <c r="B1409" i="1"/>
  <c r="C1411" i="1"/>
  <c r="H1771" i="1"/>
  <c r="N1771" i="1" s="1"/>
  <c r="F1772" i="1"/>
  <c r="I3605" i="1"/>
  <c r="G1772" i="1"/>
  <c r="V1771" i="1"/>
  <c r="A1773" i="1"/>
  <c r="D1773" i="1" s="1"/>
  <c r="J1773" i="1" l="1"/>
  <c r="K1773" i="1" s="1"/>
  <c r="U1773" i="1"/>
  <c r="A1774" i="1"/>
  <c r="D1774" i="1" s="1"/>
  <c r="E1773" i="1"/>
  <c r="F1774" i="1" s="1"/>
  <c r="O1773" i="1"/>
  <c r="T1773" i="1"/>
  <c r="W1412" i="1"/>
  <c r="B1410" i="1"/>
  <c r="C1412" i="1"/>
  <c r="P1411" i="1"/>
  <c r="B1411" i="1" s="1"/>
  <c r="H1772" i="1"/>
  <c r="N1772" i="1" s="1"/>
  <c r="F1773" i="1"/>
  <c r="I3606" i="1"/>
  <c r="G1773" i="1"/>
  <c r="V1772" i="1"/>
  <c r="U1774" i="1" l="1"/>
  <c r="T1774" i="1"/>
  <c r="G1774" i="1"/>
  <c r="H1774" i="1" s="1"/>
  <c r="Q1773" i="1"/>
  <c r="J1774" i="1"/>
  <c r="K1774" i="1" s="1"/>
  <c r="L1774" i="1" s="1"/>
  <c r="M1774" i="1" s="1"/>
  <c r="E1774" i="1"/>
  <c r="O1774" i="1"/>
  <c r="L1773" i="1"/>
  <c r="M1773" i="1" s="1"/>
  <c r="C1413" i="1"/>
  <c r="P1412" i="1"/>
  <c r="B1412" i="1" s="1"/>
  <c r="H1773" i="1"/>
  <c r="I3607" i="1"/>
  <c r="V1773" i="1"/>
  <c r="A1775" i="1"/>
  <c r="D1775" i="1" s="1"/>
  <c r="Q1774" i="1" l="1"/>
  <c r="V1774" i="1"/>
  <c r="J1775" i="1"/>
  <c r="K1775" i="1" s="1"/>
  <c r="L1775" i="1" s="1"/>
  <c r="M1775" i="1" s="1"/>
  <c r="T1775" i="1"/>
  <c r="U1775" i="1"/>
  <c r="N1773" i="1"/>
  <c r="N1774" i="1"/>
  <c r="O1775" i="1"/>
  <c r="C1414" i="1"/>
  <c r="P1413" i="1"/>
  <c r="F1775" i="1"/>
  <c r="I3608" i="1"/>
  <c r="G1775" i="1"/>
  <c r="A1776" i="1"/>
  <c r="D1776" i="1" s="1"/>
  <c r="E1775" i="1"/>
  <c r="Q1775" i="1" l="1"/>
  <c r="U1776" i="1"/>
  <c r="T1776" i="1"/>
  <c r="J1776" i="1"/>
  <c r="K1776" i="1" s="1"/>
  <c r="L1776" i="1" s="1"/>
  <c r="M1776" i="1" s="1"/>
  <c r="O1776" i="1"/>
  <c r="Q1776" i="1" s="1"/>
  <c r="B1413" i="1"/>
  <c r="C1415" i="1"/>
  <c r="P1414" i="1"/>
  <c r="B1414" i="1" s="1"/>
  <c r="F1776" i="1"/>
  <c r="H1775" i="1"/>
  <c r="N1775" i="1" s="1"/>
  <c r="I3609" i="1"/>
  <c r="V1775" i="1"/>
  <c r="G1776" i="1"/>
  <c r="A1777" i="1"/>
  <c r="D1777" i="1" s="1"/>
  <c r="E1776" i="1"/>
  <c r="O1777" i="1" l="1"/>
  <c r="Q1777" i="1" s="1"/>
  <c r="J1777" i="1"/>
  <c r="K1777" i="1" s="1"/>
  <c r="L1777" i="1" s="1"/>
  <c r="M1777" i="1" s="1"/>
  <c r="T1777" i="1"/>
  <c r="U1777" i="1"/>
  <c r="C1416" i="1"/>
  <c r="P1415" i="1"/>
  <c r="B1415" i="1" s="1"/>
  <c r="I3610" i="1"/>
  <c r="F1777" i="1"/>
  <c r="G1777" i="1"/>
  <c r="E1777" i="1"/>
  <c r="A1778" i="1"/>
  <c r="D1778" i="1" s="1"/>
  <c r="V1776" i="1"/>
  <c r="H1776" i="1"/>
  <c r="N1776" i="1" s="1"/>
  <c r="U1778" i="1" l="1"/>
  <c r="T1778" i="1"/>
  <c r="J1778" i="1"/>
  <c r="K1778" i="1" s="1"/>
  <c r="L1778" i="1" s="1"/>
  <c r="M1778" i="1" s="1"/>
  <c r="O1778" i="1"/>
  <c r="Q1778" i="1" s="1"/>
  <c r="C1417" i="1"/>
  <c r="P1416" i="1"/>
  <c r="B1416" i="1" s="1"/>
  <c r="H1777" i="1"/>
  <c r="N1777" i="1" s="1"/>
  <c r="F1778" i="1"/>
  <c r="I3611" i="1"/>
  <c r="G1778" i="1"/>
  <c r="E1778" i="1"/>
  <c r="A1779" i="1"/>
  <c r="D1779" i="1" s="1"/>
  <c r="O1779" i="1" l="1"/>
  <c r="Q1779" i="1" s="1"/>
  <c r="J1779" i="1"/>
  <c r="K1779" i="1" s="1"/>
  <c r="L1779" i="1" s="1"/>
  <c r="M1779" i="1" s="1"/>
  <c r="T1779" i="1"/>
  <c r="U1779" i="1"/>
  <c r="C1418" i="1"/>
  <c r="P1417" i="1"/>
  <c r="B1417" i="1" s="1"/>
  <c r="H1778" i="1"/>
  <c r="N1778" i="1" s="1"/>
  <c r="F1779" i="1"/>
  <c r="I3612" i="1"/>
  <c r="A1780" i="1"/>
  <c r="D1780" i="1" s="1"/>
  <c r="E1779" i="1"/>
  <c r="V1778" i="1"/>
  <c r="G1779" i="1"/>
  <c r="U1780" i="1" l="1"/>
  <c r="T1780" i="1"/>
  <c r="O1780" i="1"/>
  <c r="Q1780" i="1" s="1"/>
  <c r="J1780" i="1"/>
  <c r="C1419" i="1"/>
  <c r="P1418" i="1"/>
  <c r="B1418" i="1" s="1"/>
  <c r="F1780" i="1"/>
  <c r="H1779" i="1"/>
  <c r="N1779" i="1" s="1"/>
  <c r="I3613" i="1"/>
  <c r="G1780" i="1"/>
  <c r="E1780" i="1"/>
  <c r="A1781" i="1"/>
  <c r="D1781" i="1" s="1"/>
  <c r="O1781" i="1" l="1"/>
  <c r="Q1781" i="1" s="1"/>
  <c r="J1781" i="1"/>
  <c r="K1781" i="1" s="1"/>
  <c r="K1780" i="1"/>
  <c r="L1780" i="1" s="1"/>
  <c r="M1780" i="1" s="1"/>
  <c r="T1781" i="1"/>
  <c r="U1781" i="1"/>
  <c r="C1420" i="1"/>
  <c r="P1419" i="1"/>
  <c r="B1419" i="1" s="1"/>
  <c r="H1780" i="1"/>
  <c r="F1781" i="1"/>
  <c r="I3614" i="1"/>
  <c r="A1782" i="1"/>
  <c r="D1782" i="1" s="1"/>
  <c r="E1781" i="1"/>
  <c r="G1781" i="1"/>
  <c r="V1780" i="1"/>
  <c r="U1782" i="1" l="1"/>
  <c r="T1782" i="1"/>
  <c r="L1781" i="1"/>
  <c r="M1781" i="1" s="1"/>
  <c r="O1782" i="1"/>
  <c r="Q1782" i="1" s="1"/>
  <c r="J1782" i="1"/>
  <c r="N1780" i="1"/>
  <c r="C1421" i="1"/>
  <c r="P1420" i="1"/>
  <c r="B1420" i="1" s="1"/>
  <c r="H1781" i="1"/>
  <c r="F1782" i="1"/>
  <c r="I3615" i="1"/>
  <c r="E1782" i="1"/>
  <c r="A1783" i="1"/>
  <c r="D1783" i="1" s="1"/>
  <c r="G1782" i="1"/>
  <c r="V1781" i="1"/>
  <c r="U1783" i="1" l="1"/>
  <c r="J1783" i="1"/>
  <c r="K1783" i="1" s="1"/>
  <c r="O1783" i="1"/>
  <c r="Q1783" i="1" s="1"/>
  <c r="N1781" i="1"/>
  <c r="K1782" i="1"/>
  <c r="L1782" i="1" s="1"/>
  <c r="M1782" i="1" s="1"/>
  <c r="T1783" i="1"/>
  <c r="C1422" i="1"/>
  <c r="P1421" i="1"/>
  <c r="B1421" i="1" s="1"/>
  <c r="H1782" i="1"/>
  <c r="F1783" i="1"/>
  <c r="I3616" i="1"/>
  <c r="V1782" i="1"/>
  <c r="G1783" i="1"/>
  <c r="A1784" i="1"/>
  <c r="D1784" i="1" s="1"/>
  <c r="E1783" i="1"/>
  <c r="T1784" i="1" l="1"/>
  <c r="L1783" i="1"/>
  <c r="M1783" i="1" s="1"/>
  <c r="O1784" i="1"/>
  <c r="Q1784" i="1" s="1"/>
  <c r="N1782" i="1"/>
  <c r="J1784" i="1"/>
  <c r="K1784" i="1" s="1"/>
  <c r="L1784" i="1" s="1"/>
  <c r="M1784" i="1" s="1"/>
  <c r="U1784" i="1"/>
  <c r="C1423" i="1"/>
  <c r="P1422" i="1"/>
  <c r="B1422" i="1" s="1"/>
  <c r="F1784" i="1"/>
  <c r="H1783" i="1"/>
  <c r="I3617" i="1"/>
  <c r="G1784" i="1"/>
  <c r="V1783" i="1"/>
  <c r="E1784" i="1"/>
  <c r="A1785" i="1"/>
  <c r="D1785" i="1" s="1"/>
  <c r="N1783" i="1" l="1"/>
  <c r="U1785" i="1"/>
  <c r="J1785" i="1"/>
  <c r="K1785" i="1" s="1"/>
  <c r="L1785" i="1" s="1"/>
  <c r="M1785" i="1" s="1"/>
  <c r="T1785" i="1"/>
  <c r="O1785" i="1"/>
  <c r="Q1785" i="1" s="1"/>
  <c r="C1424" i="1"/>
  <c r="P1423" i="1"/>
  <c r="B1423" i="1" s="1"/>
  <c r="H1784" i="1"/>
  <c r="N1784" i="1" s="1"/>
  <c r="I3618" i="1"/>
  <c r="F1785" i="1"/>
  <c r="E1785" i="1"/>
  <c r="A1786" i="1"/>
  <c r="D1786" i="1" s="1"/>
  <c r="V1784" i="1"/>
  <c r="G1785" i="1"/>
  <c r="J1786" i="1" l="1"/>
  <c r="K1786" i="1" s="1"/>
  <c r="L1786" i="1" s="1"/>
  <c r="M1786" i="1" s="1"/>
  <c r="U1786" i="1"/>
  <c r="O1786" i="1"/>
  <c r="Q1786" i="1" s="1"/>
  <c r="T1786" i="1"/>
  <c r="C1425" i="1"/>
  <c r="P1424" i="1"/>
  <c r="B1424" i="1" s="1"/>
  <c r="F1786" i="1"/>
  <c r="I3619" i="1"/>
  <c r="H1785" i="1"/>
  <c r="N1785" i="1" s="1"/>
  <c r="E1786" i="1"/>
  <c r="A1787" i="1"/>
  <c r="D1787" i="1" s="1"/>
  <c r="G1786" i="1"/>
  <c r="V1785" i="1"/>
  <c r="T1787" i="1" l="1"/>
  <c r="O1787" i="1"/>
  <c r="Q1787" i="1" s="1"/>
  <c r="U1787" i="1"/>
  <c r="J1787" i="1"/>
  <c r="K1787" i="1" s="1"/>
  <c r="L1787" i="1" s="1"/>
  <c r="M1787" i="1" s="1"/>
  <c r="C1426" i="1"/>
  <c r="P1425" i="1"/>
  <c r="B1425" i="1" s="1"/>
  <c r="H1786" i="1"/>
  <c r="N1786" i="1" s="1"/>
  <c r="F1787" i="1"/>
  <c r="I3620" i="1"/>
  <c r="E1787" i="1"/>
  <c r="A1788" i="1"/>
  <c r="D1788" i="1" s="1"/>
  <c r="V1786" i="1"/>
  <c r="G1787" i="1"/>
  <c r="J1788" i="1" l="1"/>
  <c r="K1788" i="1" s="1"/>
  <c r="L1788" i="1" s="1"/>
  <c r="M1788" i="1" s="1"/>
  <c r="U1788" i="1"/>
  <c r="O1788" i="1"/>
  <c r="Q1788" i="1" s="1"/>
  <c r="T1788" i="1"/>
  <c r="C1427" i="1"/>
  <c r="P1426" i="1"/>
  <c r="B1426" i="1" s="1"/>
  <c r="H1787" i="1"/>
  <c r="N1787" i="1" s="1"/>
  <c r="F1788" i="1"/>
  <c r="I3621" i="1"/>
  <c r="A1789" i="1"/>
  <c r="D1789" i="1" s="1"/>
  <c r="E1788" i="1"/>
  <c r="G1788" i="1"/>
  <c r="V1787" i="1"/>
  <c r="T1789" i="1" l="1"/>
  <c r="O1789" i="1"/>
  <c r="Q1789" i="1" s="1"/>
  <c r="U1789" i="1"/>
  <c r="J1789" i="1"/>
  <c r="C1428" i="1"/>
  <c r="P1427" i="1"/>
  <c r="B1427" i="1" s="1"/>
  <c r="H1788" i="1"/>
  <c r="N1788" i="1" s="1"/>
  <c r="I3622" i="1"/>
  <c r="F1789" i="1"/>
  <c r="A1790" i="1"/>
  <c r="D1790" i="1" s="1"/>
  <c r="E1789" i="1"/>
  <c r="G1789" i="1"/>
  <c r="V1788" i="1"/>
  <c r="J1790" i="1" l="1"/>
  <c r="K1790" i="1" s="1"/>
  <c r="U1790" i="1"/>
  <c r="K1789" i="1"/>
  <c r="L1789" i="1" s="1"/>
  <c r="M1789" i="1" s="1"/>
  <c r="O1790" i="1"/>
  <c r="Q1790" i="1" s="1"/>
  <c r="T1790" i="1"/>
  <c r="C1429" i="1"/>
  <c r="P1428" i="1"/>
  <c r="B1428" i="1" s="1"/>
  <c r="F1790" i="1"/>
  <c r="I3623" i="1"/>
  <c r="H1789" i="1"/>
  <c r="E1790" i="1"/>
  <c r="A1791" i="1"/>
  <c r="D1791" i="1" s="1"/>
  <c r="V1789" i="1"/>
  <c r="G1790" i="1"/>
  <c r="L1790" i="1" l="1"/>
  <c r="M1790" i="1" s="1"/>
  <c r="T1791" i="1"/>
  <c r="O1791" i="1"/>
  <c r="Q1791" i="1" s="1"/>
  <c r="N1789" i="1"/>
  <c r="U1791" i="1"/>
  <c r="J1791" i="1"/>
  <c r="K1791" i="1" s="1"/>
  <c r="L1791" i="1" s="1"/>
  <c r="M1791" i="1" s="1"/>
  <c r="C1430" i="1"/>
  <c r="P1429" i="1"/>
  <c r="B1429" i="1" s="1"/>
  <c r="F1791" i="1"/>
  <c r="H1790" i="1"/>
  <c r="I3624" i="1"/>
  <c r="A1792" i="1"/>
  <c r="D1792" i="1" s="1"/>
  <c r="E1791" i="1"/>
  <c r="V1790" i="1"/>
  <c r="G1791" i="1"/>
  <c r="N1790" i="1" l="1"/>
  <c r="J1792" i="1"/>
  <c r="K1792" i="1" s="1"/>
  <c r="L1792" i="1" s="1"/>
  <c r="M1792" i="1" s="1"/>
  <c r="U1792" i="1"/>
  <c r="O1792" i="1"/>
  <c r="Q1792" i="1" s="1"/>
  <c r="T1792" i="1"/>
  <c r="C1431" i="1"/>
  <c r="P1430" i="1"/>
  <c r="B1430" i="1" s="1"/>
  <c r="H1791" i="1"/>
  <c r="N1791" i="1" s="1"/>
  <c r="F1792" i="1"/>
  <c r="I3625" i="1"/>
  <c r="G1792" i="1"/>
  <c r="V1791" i="1"/>
  <c r="A1793" i="1"/>
  <c r="D1793" i="1" s="1"/>
  <c r="E1792" i="1"/>
  <c r="T1793" i="1" l="1"/>
  <c r="O1793" i="1"/>
  <c r="Q1793" i="1" s="1"/>
  <c r="U1793" i="1"/>
  <c r="J1793" i="1"/>
  <c r="K1793" i="1" s="1"/>
  <c r="L1793" i="1" s="1"/>
  <c r="M1793" i="1" s="1"/>
  <c r="C1432" i="1"/>
  <c r="P1431" i="1"/>
  <c r="B1431" i="1" s="1"/>
  <c r="F1793" i="1"/>
  <c r="I3626" i="1"/>
  <c r="H1792" i="1"/>
  <c r="N1792" i="1" s="1"/>
  <c r="E1793" i="1"/>
  <c r="A1794" i="1"/>
  <c r="D1794" i="1" s="1"/>
  <c r="G1793" i="1"/>
  <c r="V1792" i="1"/>
  <c r="J1794" i="1" l="1"/>
  <c r="K1794" i="1" s="1"/>
  <c r="L1794" i="1" s="1"/>
  <c r="M1794" i="1" s="1"/>
  <c r="O1794" i="1"/>
  <c r="Q1794" i="1" s="1"/>
  <c r="U1794" i="1"/>
  <c r="T1794" i="1"/>
  <c r="C1433" i="1"/>
  <c r="P1432" i="1"/>
  <c r="B1432" i="1" s="1"/>
  <c r="F1794" i="1"/>
  <c r="H1793" i="1"/>
  <c r="N1793" i="1" s="1"/>
  <c r="I3627" i="1"/>
  <c r="G1794" i="1"/>
  <c r="V1793" i="1"/>
  <c r="E1794" i="1"/>
  <c r="A1795" i="1"/>
  <c r="D1795" i="1" s="1"/>
  <c r="T1795" i="1" l="1"/>
  <c r="O1795" i="1"/>
  <c r="Q1795" i="1" s="1"/>
  <c r="U1795" i="1"/>
  <c r="J1795" i="1"/>
  <c r="K1795" i="1" s="1"/>
  <c r="L1795" i="1" s="1"/>
  <c r="M1795" i="1" s="1"/>
  <c r="C1434" i="1"/>
  <c r="P1433" i="1"/>
  <c r="B1433" i="1" s="1"/>
  <c r="I3628" i="1"/>
  <c r="H1794" i="1"/>
  <c r="N1794" i="1" s="1"/>
  <c r="F1795" i="1"/>
  <c r="E1795" i="1"/>
  <c r="A1796" i="1"/>
  <c r="D1796" i="1" s="1"/>
  <c r="G1795" i="1"/>
  <c r="V1794" i="1"/>
  <c r="J1796" i="1" l="1"/>
  <c r="K1796" i="1" s="1"/>
  <c r="L1796" i="1" s="1"/>
  <c r="M1796" i="1" s="1"/>
  <c r="U1796" i="1"/>
  <c r="T1796" i="1"/>
  <c r="O1796" i="1"/>
  <c r="Q1796" i="1" s="1"/>
  <c r="C1435" i="1"/>
  <c r="P1434" i="1"/>
  <c r="B1434" i="1" s="1"/>
  <c r="F1796" i="1"/>
  <c r="H1795" i="1"/>
  <c r="N1795" i="1" s="1"/>
  <c r="I3629" i="1"/>
  <c r="G1796" i="1"/>
  <c r="V1795" i="1"/>
  <c r="E1796" i="1"/>
  <c r="A1797" i="1"/>
  <c r="D1797" i="1" s="1"/>
  <c r="O1797" i="1" l="1"/>
  <c r="Q1797" i="1" s="1"/>
  <c r="U1797" i="1"/>
  <c r="T1797" i="1"/>
  <c r="J1797" i="1"/>
  <c r="K1797" i="1" s="1"/>
  <c r="L1797" i="1" s="1"/>
  <c r="M1797" i="1" s="1"/>
  <c r="C1436" i="1"/>
  <c r="P1435" i="1"/>
  <c r="B1435" i="1" s="1"/>
  <c r="I3630" i="1"/>
  <c r="H1796" i="1"/>
  <c r="N1796" i="1" s="1"/>
  <c r="F1797" i="1"/>
  <c r="E1797" i="1"/>
  <c r="A1798" i="1"/>
  <c r="D1798" i="1" s="1"/>
  <c r="V1796" i="1"/>
  <c r="G1797" i="1"/>
  <c r="J1798" i="1" l="1"/>
  <c r="K1798" i="1" s="1"/>
  <c r="L1798" i="1" s="1"/>
  <c r="M1798" i="1" s="1"/>
  <c r="T1798" i="1"/>
  <c r="U1798" i="1"/>
  <c r="O1798" i="1"/>
  <c r="Q1798" i="1" s="1"/>
  <c r="C1437" i="1"/>
  <c r="P1436" i="1"/>
  <c r="B1436" i="1" s="1"/>
  <c r="F1798" i="1"/>
  <c r="I3631" i="1"/>
  <c r="G1798" i="1"/>
  <c r="H1797" i="1"/>
  <c r="N1797" i="1" s="1"/>
  <c r="E1798" i="1"/>
  <c r="A1799" i="1"/>
  <c r="D1799" i="1" s="1"/>
  <c r="V1797" i="1"/>
  <c r="O1799" i="1" l="1"/>
  <c r="Q1799" i="1" s="1"/>
  <c r="U1799" i="1"/>
  <c r="T1799" i="1"/>
  <c r="J1799" i="1"/>
  <c r="C1438" i="1"/>
  <c r="P1437" i="1"/>
  <c r="B1437" i="1" s="1"/>
  <c r="H1798" i="1"/>
  <c r="N1798" i="1" s="1"/>
  <c r="F1799" i="1"/>
  <c r="I3632" i="1"/>
  <c r="V1798" i="1"/>
  <c r="G1799" i="1"/>
  <c r="E1799" i="1"/>
  <c r="F1800" i="1" s="1"/>
  <c r="A1800" i="1"/>
  <c r="D1800" i="1" s="1"/>
  <c r="T1800" i="1" l="1"/>
  <c r="J1800" i="1"/>
  <c r="K1800" i="1" s="1"/>
  <c r="O1800" i="1"/>
  <c r="Q1800" i="1" s="1"/>
  <c r="K1799" i="1"/>
  <c r="L1799" i="1" s="1"/>
  <c r="M1799" i="1" s="1"/>
  <c r="U1800" i="1"/>
  <c r="C1439" i="1"/>
  <c r="P1438" i="1"/>
  <c r="B1438" i="1" s="1"/>
  <c r="I3633" i="1"/>
  <c r="H1799" i="1"/>
  <c r="G1800" i="1"/>
  <c r="H1800" i="1" s="1"/>
  <c r="V1799" i="1"/>
  <c r="E1800" i="1"/>
  <c r="A1801" i="1"/>
  <c r="D1801" i="1" s="1"/>
  <c r="L1800" i="1" l="1"/>
  <c r="M1800" i="1" s="1"/>
  <c r="N1800" i="1" s="1"/>
  <c r="U1801" i="1"/>
  <c r="O1801" i="1"/>
  <c r="Q1801" i="1" s="1"/>
  <c r="T1801" i="1"/>
  <c r="N1799" i="1"/>
  <c r="J1801" i="1"/>
  <c r="C1440" i="1"/>
  <c r="P1439" i="1"/>
  <c r="B1439" i="1" s="1"/>
  <c r="F1801" i="1"/>
  <c r="I3634" i="1"/>
  <c r="A1802" i="1"/>
  <c r="D1802" i="1" s="1"/>
  <c r="E1801" i="1"/>
  <c r="G1801" i="1"/>
  <c r="V1800" i="1"/>
  <c r="J1802" i="1" l="1"/>
  <c r="K1802" i="1" s="1"/>
  <c r="T1802" i="1"/>
  <c r="U1802" i="1"/>
  <c r="K1801" i="1"/>
  <c r="L1801" i="1" s="1"/>
  <c r="M1801" i="1" s="1"/>
  <c r="O1802" i="1"/>
  <c r="Q1802" i="1" s="1"/>
  <c r="C1441" i="1"/>
  <c r="P1440" i="1"/>
  <c r="B1440" i="1" s="1"/>
  <c r="F1802" i="1"/>
  <c r="I3635" i="1"/>
  <c r="H1801" i="1"/>
  <c r="A1803" i="1"/>
  <c r="D1803" i="1" s="1"/>
  <c r="E1802" i="1"/>
  <c r="V1801" i="1"/>
  <c r="G1802" i="1"/>
  <c r="L1802" i="1" l="1"/>
  <c r="M1802" i="1" s="1"/>
  <c r="J1803" i="1"/>
  <c r="K1803" i="1" s="1"/>
  <c r="L1803" i="1" s="1"/>
  <c r="M1803" i="1" s="1"/>
  <c r="N1801" i="1"/>
  <c r="T1803" i="1"/>
  <c r="O1803" i="1"/>
  <c r="Q1803" i="1" s="1"/>
  <c r="U1803" i="1"/>
  <c r="C1442" i="1"/>
  <c r="P1441" i="1"/>
  <c r="B1441" i="1" s="1"/>
  <c r="F1803" i="1"/>
  <c r="H1802" i="1"/>
  <c r="I3636" i="1"/>
  <c r="G1803" i="1"/>
  <c r="V1802" i="1"/>
  <c r="A1804" i="1"/>
  <c r="D1804" i="1" s="1"/>
  <c r="E1803" i="1"/>
  <c r="N1802" i="1" l="1"/>
  <c r="J1804" i="1"/>
  <c r="K1804" i="1" s="1"/>
  <c r="L1804" i="1" s="1"/>
  <c r="M1804" i="1" s="1"/>
  <c r="O1804" i="1"/>
  <c r="Q1804" i="1" s="1"/>
  <c r="U1804" i="1"/>
  <c r="T1804" i="1"/>
  <c r="C1443" i="1"/>
  <c r="P1442" i="1"/>
  <c r="F1804" i="1"/>
  <c r="I3637" i="1"/>
  <c r="H1803" i="1"/>
  <c r="N1803" i="1" s="1"/>
  <c r="E1804" i="1"/>
  <c r="A1805" i="1"/>
  <c r="D1805" i="1" s="1"/>
  <c r="G1804" i="1"/>
  <c r="V1803" i="1"/>
  <c r="T1805" i="1" l="1"/>
  <c r="O1805" i="1"/>
  <c r="Q1805" i="1" s="1"/>
  <c r="U1805" i="1"/>
  <c r="J1805" i="1"/>
  <c r="K1805" i="1" s="1"/>
  <c r="L1805" i="1" s="1"/>
  <c r="M1805" i="1" s="1"/>
  <c r="B1442" i="1"/>
  <c r="C1444" i="1"/>
  <c r="P1443" i="1"/>
  <c r="H1804" i="1"/>
  <c r="N1804" i="1" s="1"/>
  <c r="F1805" i="1"/>
  <c r="I3638" i="1"/>
  <c r="E1805" i="1"/>
  <c r="A1806" i="1"/>
  <c r="D1806" i="1" s="1"/>
  <c r="V1804" i="1"/>
  <c r="G1805" i="1"/>
  <c r="J1806" i="1" l="1"/>
  <c r="K1806" i="1" s="1"/>
  <c r="L1806" i="1" s="1"/>
  <c r="M1806" i="1" s="1"/>
  <c r="U1806" i="1"/>
  <c r="O1806" i="1"/>
  <c r="Q1806" i="1" s="1"/>
  <c r="T1806" i="1"/>
  <c r="V1443" i="1"/>
  <c r="W1445" i="1"/>
  <c r="B1443" i="1"/>
  <c r="P1444" i="1"/>
  <c r="C1445" i="1"/>
  <c r="F1806" i="1"/>
  <c r="I3639" i="1"/>
  <c r="H1805" i="1"/>
  <c r="N1805" i="1" s="1"/>
  <c r="E1806" i="1"/>
  <c r="A1807" i="1"/>
  <c r="D1807" i="1" s="1"/>
  <c r="G1806" i="1"/>
  <c r="V1805" i="1"/>
  <c r="T1807" i="1" l="1"/>
  <c r="O1807" i="1"/>
  <c r="Q1807" i="1" s="1"/>
  <c r="U1807" i="1"/>
  <c r="J1807" i="1"/>
  <c r="B1444" i="1"/>
  <c r="P1445" i="1"/>
  <c r="B1445" i="1" s="1"/>
  <c r="C1446" i="1"/>
  <c r="H1806" i="1"/>
  <c r="N1806" i="1" s="1"/>
  <c r="F1807" i="1"/>
  <c r="I3640" i="1"/>
  <c r="G1807" i="1"/>
  <c r="V1806" i="1"/>
  <c r="E1807" i="1"/>
  <c r="A1808" i="1"/>
  <c r="D1808" i="1" s="1"/>
  <c r="J1808" i="1" l="1"/>
  <c r="K1808" i="1" s="1"/>
  <c r="U1808" i="1"/>
  <c r="O1808" i="1"/>
  <c r="K1807" i="1"/>
  <c r="L1807" i="1" s="1"/>
  <c r="M1807" i="1" s="1"/>
  <c r="T1808" i="1"/>
  <c r="P1446" i="1"/>
  <c r="B1446" i="1" s="1"/>
  <c r="C1447" i="1"/>
  <c r="F1808" i="1"/>
  <c r="H1807" i="1"/>
  <c r="I3641" i="1"/>
  <c r="A1809" i="1"/>
  <c r="D1809" i="1" s="1"/>
  <c r="E1808" i="1"/>
  <c r="G1808" i="1"/>
  <c r="V1807" i="1"/>
  <c r="L1808" i="1" l="1"/>
  <c r="M1808" i="1" s="1"/>
  <c r="N1807" i="1"/>
  <c r="T1809" i="1"/>
  <c r="J1809" i="1"/>
  <c r="K1809" i="1" s="1"/>
  <c r="L1809" i="1" s="1"/>
  <c r="M1809" i="1" s="1"/>
  <c r="U1809" i="1"/>
  <c r="Q1808" i="1"/>
  <c r="O1809" i="1"/>
  <c r="Q1809" i="1" s="1"/>
  <c r="C1448" i="1"/>
  <c r="P1447" i="1"/>
  <c r="B1447" i="1" s="1"/>
  <c r="H1808" i="1"/>
  <c r="I3642" i="1"/>
  <c r="F1809" i="1"/>
  <c r="G1809" i="1"/>
  <c r="E1809" i="1"/>
  <c r="A1810" i="1"/>
  <c r="D1810" i="1" s="1"/>
  <c r="N1808" i="1" l="1"/>
  <c r="O1810" i="1"/>
  <c r="Q1810" i="1" s="1"/>
  <c r="U1810" i="1"/>
  <c r="J1810" i="1"/>
  <c r="K1810" i="1" s="1"/>
  <c r="L1810" i="1" s="1"/>
  <c r="M1810" i="1" s="1"/>
  <c r="T1810" i="1"/>
  <c r="P1448" i="1"/>
  <c r="B1448" i="1" s="1"/>
  <c r="C1449" i="1"/>
  <c r="F1810" i="1"/>
  <c r="I3643" i="1"/>
  <c r="H1809" i="1"/>
  <c r="N1809" i="1" s="1"/>
  <c r="A1811" i="1"/>
  <c r="D1811" i="1" s="1"/>
  <c r="E1810" i="1"/>
  <c r="G1810" i="1"/>
  <c r="V1809" i="1"/>
  <c r="T1811" i="1" l="1"/>
  <c r="J1811" i="1"/>
  <c r="K1811" i="1" s="1"/>
  <c r="L1811" i="1" s="1"/>
  <c r="M1811" i="1" s="1"/>
  <c r="O1811" i="1"/>
  <c r="Q1811" i="1" s="1"/>
  <c r="U1811" i="1"/>
  <c r="P1449" i="1"/>
  <c r="B1449" i="1" s="1"/>
  <c r="C1450" i="1"/>
  <c r="F1811" i="1"/>
  <c r="H1810" i="1"/>
  <c r="N1810" i="1" s="1"/>
  <c r="I3644" i="1"/>
  <c r="G1811" i="1"/>
  <c r="V1810" i="1"/>
  <c r="E1811" i="1"/>
  <c r="A1812" i="1"/>
  <c r="D1812" i="1" s="1"/>
  <c r="U1812" i="1" l="1"/>
  <c r="O1812" i="1"/>
  <c r="Q1812" i="1" s="1"/>
  <c r="J1812" i="1"/>
  <c r="K1812" i="1" s="1"/>
  <c r="L1812" i="1" s="1"/>
  <c r="M1812" i="1" s="1"/>
  <c r="T1812" i="1"/>
  <c r="C1451" i="1"/>
  <c r="P1450" i="1"/>
  <c r="B1450" i="1" s="1"/>
  <c r="I3645" i="1"/>
  <c r="F1812" i="1"/>
  <c r="H1811" i="1"/>
  <c r="N1811" i="1" s="1"/>
  <c r="V1811" i="1"/>
  <c r="G1812" i="1"/>
  <c r="A1813" i="1"/>
  <c r="D1813" i="1" s="1"/>
  <c r="E1812" i="1"/>
  <c r="T1813" i="1" l="1"/>
  <c r="O1813" i="1"/>
  <c r="Q1813" i="1" s="1"/>
  <c r="J1813" i="1"/>
  <c r="K1813" i="1" s="1"/>
  <c r="L1813" i="1" s="1"/>
  <c r="M1813" i="1" s="1"/>
  <c r="U1813" i="1"/>
  <c r="P1451" i="1"/>
  <c r="B1451" i="1" s="1"/>
  <c r="C1452" i="1"/>
  <c r="H1812" i="1"/>
  <c r="N1812" i="1" s="1"/>
  <c r="F1813" i="1"/>
  <c r="I3646" i="1"/>
  <c r="E1813" i="1"/>
  <c r="A1814" i="1"/>
  <c r="D1814" i="1" s="1"/>
  <c r="V1812" i="1"/>
  <c r="G1813" i="1"/>
  <c r="U1814" i="1" l="1"/>
  <c r="O1814" i="1"/>
  <c r="Q1814" i="1" s="1"/>
  <c r="J1814" i="1"/>
  <c r="T1814" i="1"/>
  <c r="P1452" i="1"/>
  <c r="B1452" i="1" s="1"/>
  <c r="C1453" i="1"/>
  <c r="F1814" i="1"/>
  <c r="I3647" i="1"/>
  <c r="V1813" i="1"/>
  <c r="G1814" i="1"/>
  <c r="A1815" i="1"/>
  <c r="D1815" i="1" s="1"/>
  <c r="E1814" i="1"/>
  <c r="H1813" i="1"/>
  <c r="N1813" i="1" s="1"/>
  <c r="T1815" i="1" l="1"/>
  <c r="J1815" i="1"/>
  <c r="K1815" i="1" s="1"/>
  <c r="O1815" i="1"/>
  <c r="Q1815" i="1" s="1"/>
  <c r="K1814" i="1"/>
  <c r="L1814" i="1" s="1"/>
  <c r="M1814" i="1" s="1"/>
  <c r="U1815" i="1"/>
  <c r="P1453" i="1"/>
  <c r="B1453" i="1" s="1"/>
  <c r="C1454" i="1"/>
  <c r="H1814" i="1"/>
  <c r="F1815" i="1"/>
  <c r="I3648" i="1"/>
  <c r="E1815" i="1"/>
  <c r="A1816" i="1"/>
  <c r="D1816" i="1" s="1"/>
  <c r="G1815" i="1"/>
  <c r="V1814" i="1"/>
  <c r="L1815" i="1" l="1"/>
  <c r="M1815" i="1" s="1"/>
  <c r="U1816" i="1"/>
  <c r="O1816" i="1"/>
  <c r="Q1816" i="1" s="1"/>
  <c r="J1816" i="1"/>
  <c r="K1816" i="1" s="1"/>
  <c r="L1816" i="1" s="1"/>
  <c r="M1816" i="1" s="1"/>
  <c r="N1814" i="1"/>
  <c r="T1816" i="1"/>
  <c r="P1454" i="1"/>
  <c r="B1454" i="1" s="1"/>
  <c r="C1455" i="1"/>
  <c r="F1816" i="1"/>
  <c r="I3649" i="1"/>
  <c r="H1815" i="1"/>
  <c r="E1816" i="1"/>
  <c r="A1817" i="1"/>
  <c r="D1817" i="1" s="1"/>
  <c r="G1816" i="1"/>
  <c r="V1815" i="1"/>
  <c r="N1815" i="1" l="1"/>
  <c r="T1817" i="1"/>
  <c r="J1817" i="1"/>
  <c r="K1817" i="1" s="1"/>
  <c r="L1817" i="1" s="1"/>
  <c r="M1817" i="1" s="1"/>
  <c r="O1817" i="1"/>
  <c r="Q1817" i="1" s="1"/>
  <c r="U1817" i="1"/>
  <c r="C1456" i="1"/>
  <c r="P1455" i="1"/>
  <c r="B1455" i="1" s="1"/>
  <c r="H1816" i="1"/>
  <c r="N1816" i="1" s="1"/>
  <c r="F1817" i="1"/>
  <c r="I3650" i="1"/>
  <c r="V1816" i="1"/>
  <c r="G1817" i="1"/>
  <c r="A1818" i="1"/>
  <c r="D1818" i="1" s="1"/>
  <c r="E1817" i="1"/>
  <c r="U1818" i="1" l="1"/>
  <c r="J1818" i="1"/>
  <c r="K1818" i="1" s="1"/>
  <c r="L1818" i="1" s="1"/>
  <c r="M1818" i="1" s="1"/>
  <c r="O1818" i="1"/>
  <c r="Q1818" i="1" s="1"/>
  <c r="T1818" i="1"/>
  <c r="C1457" i="1"/>
  <c r="P1456" i="1"/>
  <c r="B1456" i="1" s="1"/>
  <c r="F1818" i="1"/>
  <c r="H1817" i="1"/>
  <c r="N1817" i="1" s="1"/>
  <c r="I3651" i="1"/>
  <c r="G1818" i="1"/>
  <c r="V1817" i="1"/>
  <c r="A1819" i="1"/>
  <c r="D1819" i="1" s="1"/>
  <c r="E1818" i="1"/>
  <c r="T1819" i="1" l="1"/>
  <c r="O1819" i="1"/>
  <c r="Q1819" i="1" s="1"/>
  <c r="J1819" i="1"/>
  <c r="K1819" i="1" s="1"/>
  <c r="L1819" i="1" s="1"/>
  <c r="M1819" i="1" s="1"/>
  <c r="U1819" i="1"/>
  <c r="P1457" i="1"/>
  <c r="B1457" i="1" s="1"/>
  <c r="C1458" i="1"/>
  <c r="H1818" i="1"/>
  <c r="N1818" i="1" s="1"/>
  <c r="F1819" i="1"/>
  <c r="I3652" i="1"/>
  <c r="G1819" i="1"/>
  <c r="V1818" i="1"/>
  <c r="A1820" i="1"/>
  <c r="D1820" i="1" s="1"/>
  <c r="E1819" i="1"/>
  <c r="U1820" i="1" l="1"/>
  <c r="O1820" i="1"/>
  <c r="Q1820" i="1" s="1"/>
  <c r="J1820" i="1"/>
  <c r="T1820" i="1"/>
  <c r="P1458" i="1"/>
  <c r="B1458" i="1" s="1"/>
  <c r="C1459" i="1"/>
  <c r="H1819" i="1"/>
  <c r="N1819" i="1" s="1"/>
  <c r="I3653" i="1"/>
  <c r="F1820" i="1"/>
  <c r="G1820" i="1"/>
  <c r="V1819" i="1"/>
  <c r="A1821" i="1"/>
  <c r="D1821" i="1" s="1"/>
  <c r="E1820" i="1"/>
  <c r="T1821" i="1" l="1"/>
  <c r="J1821" i="1"/>
  <c r="K1821" i="1" s="1"/>
  <c r="O1821" i="1"/>
  <c r="Q1821" i="1" s="1"/>
  <c r="K1820" i="1"/>
  <c r="L1820" i="1" s="1"/>
  <c r="M1820" i="1" s="1"/>
  <c r="U1821" i="1"/>
  <c r="P1459" i="1"/>
  <c r="B1459" i="1" s="1"/>
  <c r="C1460" i="1"/>
  <c r="I3654" i="1"/>
  <c r="F1821" i="1"/>
  <c r="H1820" i="1"/>
  <c r="E1821" i="1"/>
  <c r="F1822" i="1" s="1"/>
  <c r="A1822" i="1"/>
  <c r="D1822" i="1" s="1"/>
  <c r="V1820" i="1"/>
  <c r="G1821" i="1"/>
  <c r="L1821" i="1" l="1"/>
  <c r="M1821" i="1" s="1"/>
  <c r="U1822" i="1"/>
  <c r="O1822" i="1"/>
  <c r="Q1822" i="1" s="1"/>
  <c r="T1822" i="1"/>
  <c r="N1820" i="1"/>
  <c r="J1822" i="1"/>
  <c r="P1460" i="1"/>
  <c r="B1460" i="1" s="1"/>
  <c r="C1461" i="1"/>
  <c r="H1821" i="1"/>
  <c r="I3655" i="1"/>
  <c r="G1822" i="1"/>
  <c r="H1822" i="1" s="1"/>
  <c r="V1821" i="1"/>
  <c r="E1822" i="1"/>
  <c r="A1823" i="1"/>
  <c r="D1823" i="1" s="1"/>
  <c r="J1823" i="1" l="1"/>
  <c r="K1823" i="1" s="1"/>
  <c r="N1821" i="1"/>
  <c r="U1823" i="1"/>
  <c r="T1823" i="1"/>
  <c r="K1822" i="1"/>
  <c r="L1822" i="1" s="1"/>
  <c r="M1822" i="1" s="1"/>
  <c r="N1822" i="1" s="1"/>
  <c r="O1823" i="1"/>
  <c r="Q1823" i="1" s="1"/>
  <c r="C1462" i="1"/>
  <c r="P1461" i="1"/>
  <c r="B1461" i="1" s="1"/>
  <c r="I3656" i="1"/>
  <c r="F1823" i="1"/>
  <c r="A1824" i="1"/>
  <c r="D1824" i="1" s="1"/>
  <c r="E1823" i="1"/>
  <c r="G1823" i="1"/>
  <c r="V1822" i="1"/>
  <c r="L1823" i="1" l="1"/>
  <c r="M1823" i="1" s="1"/>
  <c r="T1824" i="1"/>
  <c r="J1824" i="1"/>
  <c r="K1824" i="1" s="1"/>
  <c r="L1824" i="1" s="1"/>
  <c r="M1824" i="1" s="1"/>
  <c r="O1824" i="1"/>
  <c r="Q1824" i="1" s="1"/>
  <c r="U1824" i="1"/>
  <c r="C1463" i="1"/>
  <c r="P1462" i="1"/>
  <c r="B1462" i="1" s="1"/>
  <c r="I3657" i="1"/>
  <c r="F1824" i="1"/>
  <c r="H1823" i="1"/>
  <c r="G1824" i="1"/>
  <c r="V1823" i="1"/>
  <c r="A1825" i="1"/>
  <c r="D1825" i="1" s="1"/>
  <c r="E1824" i="1"/>
  <c r="N1823" i="1" l="1"/>
  <c r="O1825" i="1"/>
  <c r="Q1825" i="1" s="1"/>
  <c r="U1825" i="1"/>
  <c r="J1825" i="1"/>
  <c r="K1825" i="1" s="1"/>
  <c r="L1825" i="1" s="1"/>
  <c r="M1825" i="1" s="1"/>
  <c r="T1825" i="1"/>
  <c r="C1464" i="1"/>
  <c r="P1463" i="1"/>
  <c r="B1463" i="1" s="1"/>
  <c r="H1824" i="1"/>
  <c r="N1824" i="1" s="1"/>
  <c r="F1825" i="1"/>
  <c r="I3658" i="1"/>
  <c r="G1825" i="1"/>
  <c r="V1824" i="1"/>
  <c r="A1826" i="1"/>
  <c r="D1826" i="1" s="1"/>
  <c r="E1825" i="1"/>
  <c r="T1826" i="1" l="1"/>
  <c r="J1826" i="1"/>
  <c r="K1826" i="1" s="1"/>
  <c r="L1826" i="1" s="1"/>
  <c r="M1826" i="1" s="1"/>
  <c r="O1826" i="1"/>
  <c r="Q1826" i="1" s="1"/>
  <c r="U1826" i="1"/>
  <c r="P1464" i="1"/>
  <c r="B1464" i="1" s="1"/>
  <c r="C1465" i="1"/>
  <c r="F1826" i="1"/>
  <c r="H1825" i="1"/>
  <c r="N1825" i="1" s="1"/>
  <c r="I3659" i="1"/>
  <c r="E1826" i="1"/>
  <c r="A1827" i="1"/>
  <c r="D1827" i="1" s="1"/>
  <c r="V1825" i="1"/>
  <c r="G1826" i="1"/>
  <c r="U1827" i="1" l="1"/>
  <c r="O1827" i="1"/>
  <c r="Q1827" i="1" s="1"/>
  <c r="J1827" i="1"/>
  <c r="T1827" i="1"/>
  <c r="C1466" i="1"/>
  <c r="P1465" i="1"/>
  <c r="B1465" i="1" s="1"/>
  <c r="F1827" i="1"/>
  <c r="I3660" i="1"/>
  <c r="V1826" i="1"/>
  <c r="G1827" i="1"/>
  <c r="E1827" i="1"/>
  <c r="A1828" i="1"/>
  <c r="D1828" i="1" s="1"/>
  <c r="H1826" i="1"/>
  <c r="N1826" i="1" s="1"/>
  <c r="J1828" i="1" l="1"/>
  <c r="K1828" i="1" s="1"/>
  <c r="T1828" i="1"/>
  <c r="O1828" i="1"/>
  <c r="Q1828" i="1" s="1"/>
  <c r="K1827" i="1"/>
  <c r="L1827" i="1" s="1"/>
  <c r="M1827" i="1" s="1"/>
  <c r="U1828" i="1"/>
  <c r="C1467" i="1"/>
  <c r="P1466" i="1"/>
  <c r="B1466" i="1" s="1"/>
  <c r="F1828" i="1"/>
  <c r="H1827" i="1"/>
  <c r="I3661" i="1"/>
  <c r="G1828" i="1"/>
  <c r="V1827" i="1"/>
  <c r="A1829" i="1"/>
  <c r="D1829" i="1" s="1"/>
  <c r="E1828" i="1"/>
  <c r="L1828" i="1" l="1"/>
  <c r="M1828" i="1" s="1"/>
  <c r="U1829" i="1"/>
  <c r="T1829" i="1"/>
  <c r="O1829" i="1"/>
  <c r="Q1829" i="1" s="1"/>
  <c r="J1829" i="1"/>
  <c r="K1829" i="1" s="1"/>
  <c r="L1829" i="1" s="1"/>
  <c r="M1829" i="1" s="1"/>
  <c r="N1827" i="1"/>
  <c r="C1468" i="1"/>
  <c r="P1467" i="1"/>
  <c r="B1467" i="1" s="1"/>
  <c r="H1828" i="1"/>
  <c r="F1829" i="1"/>
  <c r="I3662" i="1"/>
  <c r="E1829" i="1"/>
  <c r="A1830" i="1"/>
  <c r="D1830" i="1" s="1"/>
  <c r="V1828" i="1"/>
  <c r="G1829" i="1"/>
  <c r="N1828" i="1" l="1"/>
  <c r="O1830" i="1"/>
  <c r="Q1830" i="1" s="1"/>
  <c r="J1830" i="1"/>
  <c r="K1830" i="1" s="1"/>
  <c r="L1830" i="1" s="1"/>
  <c r="M1830" i="1" s="1"/>
  <c r="T1830" i="1"/>
  <c r="U1830" i="1"/>
  <c r="P1468" i="1"/>
  <c r="B1468" i="1" s="1"/>
  <c r="C1469" i="1"/>
  <c r="H1829" i="1"/>
  <c r="N1829" i="1" s="1"/>
  <c r="F1830" i="1"/>
  <c r="I3663" i="1"/>
  <c r="E1830" i="1"/>
  <c r="A1831" i="1"/>
  <c r="D1831" i="1" s="1"/>
  <c r="V1829" i="1"/>
  <c r="G1830" i="1"/>
  <c r="U1831" i="1" l="1"/>
  <c r="T1831" i="1"/>
  <c r="O1831" i="1"/>
  <c r="Q1831" i="1" s="1"/>
  <c r="J1831" i="1"/>
  <c r="P1469" i="1"/>
  <c r="C1470" i="1"/>
  <c r="H1830" i="1"/>
  <c r="N1830" i="1" s="1"/>
  <c r="F1831" i="1"/>
  <c r="I3664" i="1"/>
  <c r="V1830" i="1"/>
  <c r="G1831" i="1"/>
  <c r="A1832" i="1"/>
  <c r="D1832" i="1" s="1"/>
  <c r="E1831" i="1"/>
  <c r="J1832" i="1" l="1"/>
  <c r="K1832" i="1" s="1"/>
  <c r="O1832" i="1"/>
  <c r="Q1832" i="1" s="1"/>
  <c r="K1831" i="1"/>
  <c r="L1831" i="1" s="1"/>
  <c r="M1831" i="1" s="1"/>
  <c r="T1832" i="1"/>
  <c r="U1832" i="1"/>
  <c r="B1469" i="1"/>
  <c r="P1470" i="1"/>
  <c r="B1470" i="1" s="1"/>
  <c r="C1471" i="1"/>
  <c r="F1832" i="1"/>
  <c r="H1831" i="1"/>
  <c r="I3665" i="1"/>
  <c r="G1832" i="1"/>
  <c r="V1831" i="1"/>
  <c r="A1833" i="1"/>
  <c r="D1833" i="1" s="1"/>
  <c r="E1832" i="1"/>
  <c r="L1832" i="1" l="1"/>
  <c r="M1832" i="1" s="1"/>
  <c r="U1833" i="1"/>
  <c r="T1833" i="1"/>
  <c r="O1833" i="1"/>
  <c r="Q1833" i="1" s="1"/>
  <c r="N1831" i="1"/>
  <c r="J1833" i="1"/>
  <c r="K1833" i="1" s="1"/>
  <c r="L1833" i="1" s="1"/>
  <c r="M1833" i="1" s="1"/>
  <c r="P1471" i="1"/>
  <c r="B1471" i="1" s="1"/>
  <c r="C1472" i="1"/>
  <c r="H1832" i="1"/>
  <c r="I3666" i="1"/>
  <c r="F1833" i="1"/>
  <c r="E1833" i="1"/>
  <c r="A1834" i="1"/>
  <c r="D1834" i="1" s="1"/>
  <c r="G1833" i="1"/>
  <c r="V1832" i="1"/>
  <c r="N1832" i="1" l="1"/>
  <c r="J1834" i="1"/>
  <c r="K1834" i="1" s="1"/>
  <c r="L1834" i="1" s="1"/>
  <c r="M1834" i="1" s="1"/>
  <c r="O1834" i="1"/>
  <c r="Q1834" i="1" s="1"/>
  <c r="T1834" i="1"/>
  <c r="U1834" i="1"/>
  <c r="P1472" i="1"/>
  <c r="B1472" i="1" s="1"/>
  <c r="C1473" i="1"/>
  <c r="H1833" i="1"/>
  <c r="N1833" i="1" s="1"/>
  <c r="I3667" i="1"/>
  <c r="F1834" i="1"/>
  <c r="A1835" i="1"/>
  <c r="D1835" i="1" s="1"/>
  <c r="E1834" i="1"/>
  <c r="V1833" i="1"/>
  <c r="G1834" i="1"/>
  <c r="U1835" i="1" l="1"/>
  <c r="T1835" i="1"/>
  <c r="J1835" i="1"/>
  <c r="K1835" i="1" s="1"/>
  <c r="L1835" i="1" s="1"/>
  <c r="M1835" i="1" s="1"/>
  <c r="O1835" i="1"/>
  <c r="Q1835" i="1" s="1"/>
  <c r="C1474" i="1"/>
  <c r="P1473" i="1"/>
  <c r="B1473" i="1" s="1"/>
  <c r="F1835" i="1"/>
  <c r="I3668" i="1"/>
  <c r="G1835" i="1"/>
  <c r="V1834" i="1"/>
  <c r="A1836" i="1"/>
  <c r="D1836" i="1" s="1"/>
  <c r="E1835" i="1"/>
  <c r="H1834" i="1"/>
  <c r="N1834" i="1" s="1"/>
  <c r="T1836" i="1" l="1"/>
  <c r="J1836" i="1"/>
  <c r="K1836" i="1" s="1"/>
  <c r="L1836" i="1" s="1"/>
  <c r="M1836" i="1" s="1"/>
  <c r="O1836" i="1"/>
  <c r="Q1836" i="1" s="1"/>
  <c r="U1836" i="1"/>
  <c r="V1473" i="1"/>
  <c r="P1474" i="1"/>
  <c r="B1474" i="1" s="1"/>
  <c r="C1475" i="1"/>
  <c r="H1835" i="1"/>
  <c r="N1835" i="1" s="1"/>
  <c r="F1836" i="1"/>
  <c r="I3669" i="1"/>
  <c r="G1836" i="1"/>
  <c r="V1835" i="1"/>
  <c r="E1836" i="1"/>
  <c r="A1837" i="1"/>
  <c r="O1837" i="1" l="1"/>
  <c r="D1837" i="1"/>
  <c r="E1837" i="1" s="1"/>
  <c r="U1838" i="1"/>
  <c r="T1838" i="1"/>
  <c r="J1838" i="1"/>
  <c r="Q1837" i="1"/>
  <c r="J1837" i="1"/>
  <c r="K1837" i="1" s="1"/>
  <c r="L1837" i="1" s="1"/>
  <c r="M1837" i="1" s="1"/>
  <c r="U1837" i="1"/>
  <c r="T1837" i="1"/>
  <c r="P1475" i="1"/>
  <c r="B1475" i="1" s="1"/>
  <c r="C1476" i="1"/>
  <c r="A1838" i="1"/>
  <c r="H1836" i="1"/>
  <c r="N1836" i="1" s="1"/>
  <c r="F1837" i="1"/>
  <c r="G1838" i="1" s="1"/>
  <c r="I3670" i="1"/>
  <c r="V1836" i="1"/>
  <c r="G1837" i="1"/>
  <c r="O1838" i="1" l="1"/>
  <c r="Q1838" i="1" s="1"/>
  <c r="D1838" i="1"/>
  <c r="E1838" i="1" s="1"/>
  <c r="F1839" i="1" s="1"/>
  <c r="J1839" i="1"/>
  <c r="T1839" i="1"/>
  <c r="U1839" i="1"/>
  <c r="C1477" i="1"/>
  <c r="P1476" i="1"/>
  <c r="B1476" i="1" s="1"/>
  <c r="A1839" i="1"/>
  <c r="I3671" i="1"/>
  <c r="F1838" i="1"/>
  <c r="H1838" i="1" s="1"/>
  <c r="H1837" i="1"/>
  <c r="N1837" i="1" s="1"/>
  <c r="O1839" i="1" l="1"/>
  <c r="Q1839" i="1" s="1"/>
  <c r="D1839" i="1"/>
  <c r="E1839" i="1" s="1"/>
  <c r="U1840" i="1"/>
  <c r="T1840" i="1"/>
  <c r="J1840" i="1"/>
  <c r="C1478" i="1"/>
  <c r="P1477" i="1"/>
  <c r="B1477" i="1" s="1"/>
  <c r="V1838" i="1"/>
  <c r="A1840" i="1"/>
  <c r="G1839" i="1"/>
  <c r="K1838" i="1"/>
  <c r="L1838" i="1" s="1"/>
  <c r="I3672" i="1"/>
  <c r="O1840" i="1" l="1"/>
  <c r="Q1840" i="1" s="1"/>
  <c r="D1840" i="1"/>
  <c r="E1840" i="1" s="1"/>
  <c r="J1841" i="1"/>
  <c r="T1841" i="1"/>
  <c r="U1841" i="1"/>
  <c r="C1479" i="1"/>
  <c r="P1478" i="1"/>
  <c r="B1478" i="1" s="1"/>
  <c r="G1840" i="1"/>
  <c r="G1841" i="1" s="1"/>
  <c r="V1839" i="1"/>
  <c r="F1840" i="1"/>
  <c r="H1839" i="1"/>
  <c r="A1841" i="1"/>
  <c r="K1839" i="1"/>
  <c r="L1839" i="1" s="1"/>
  <c r="M1838" i="1"/>
  <c r="I3673" i="1"/>
  <c r="O1841" i="1" l="1"/>
  <c r="Q1841" i="1" s="1"/>
  <c r="D1841" i="1"/>
  <c r="E1841" i="1" s="1"/>
  <c r="F1842" i="1" s="1"/>
  <c r="H1840" i="1"/>
  <c r="U1842" i="1"/>
  <c r="T1842" i="1"/>
  <c r="J1842" i="1"/>
  <c r="P1479" i="1"/>
  <c r="B1479" i="1" s="1"/>
  <c r="C1480" i="1"/>
  <c r="A1842" i="1"/>
  <c r="V1840" i="1"/>
  <c r="F1841" i="1"/>
  <c r="H1841" i="1" s="1"/>
  <c r="N1838" i="1"/>
  <c r="K1840" i="1"/>
  <c r="L1840" i="1" s="1"/>
  <c r="M1839" i="1"/>
  <c r="I3674" i="1"/>
  <c r="O1842" i="1" l="1"/>
  <c r="Q1842" i="1" s="1"/>
  <c r="D1842" i="1"/>
  <c r="E1842" i="1" s="1"/>
  <c r="J1843" i="1"/>
  <c r="T1843" i="1"/>
  <c r="U1843" i="1"/>
  <c r="P1480" i="1"/>
  <c r="B1480" i="1" s="1"/>
  <c r="C1481" i="1"/>
  <c r="V1841" i="1"/>
  <c r="A1843" i="1"/>
  <c r="G1842" i="1"/>
  <c r="N1839" i="1"/>
  <c r="K1841" i="1"/>
  <c r="L1841" i="1" s="1"/>
  <c r="M1840" i="1"/>
  <c r="I3675" i="1"/>
  <c r="O1843" i="1" l="1"/>
  <c r="Q1843" i="1" s="1"/>
  <c r="D1843" i="1"/>
  <c r="E1843" i="1" s="1"/>
  <c r="F1844" i="1" s="1"/>
  <c r="J1844" i="1"/>
  <c r="P1481" i="1"/>
  <c r="B1481" i="1" s="1"/>
  <c r="C1482" i="1"/>
  <c r="G1843" i="1"/>
  <c r="G1844" i="1" s="1"/>
  <c r="V1842" i="1"/>
  <c r="A1844" i="1"/>
  <c r="F1843" i="1"/>
  <c r="H1842" i="1"/>
  <c r="M1841" i="1"/>
  <c r="N1840" i="1"/>
  <c r="K1842" i="1"/>
  <c r="L1842" i="1" s="1"/>
  <c r="I3676" i="1"/>
  <c r="T1844" i="1" l="1"/>
  <c r="U1844" i="1"/>
  <c r="O1844" i="1"/>
  <c r="Q1844" i="1" s="1"/>
  <c r="D1844" i="1"/>
  <c r="E1844" i="1" s="1"/>
  <c r="H1843" i="1"/>
  <c r="J1845" i="1"/>
  <c r="T1845" i="1"/>
  <c r="U1845" i="1"/>
  <c r="C1483" i="1"/>
  <c r="P1482" i="1"/>
  <c r="B1482" i="1" s="1"/>
  <c r="H1844" i="1"/>
  <c r="V1843" i="1"/>
  <c r="A1845" i="1"/>
  <c r="G1845" i="1"/>
  <c r="K1843" i="1"/>
  <c r="L1843" i="1" s="1"/>
  <c r="M1842" i="1"/>
  <c r="N1841" i="1"/>
  <c r="I3677" i="1"/>
  <c r="O1845" i="1" l="1"/>
  <c r="Q1845" i="1" s="1"/>
  <c r="D1845" i="1"/>
  <c r="E1845" i="1" s="1"/>
  <c r="U1846" i="1"/>
  <c r="T1846" i="1"/>
  <c r="J1846" i="1"/>
  <c r="P1483" i="1"/>
  <c r="B1483" i="1" s="1"/>
  <c r="C1484" i="1"/>
  <c r="V1844" i="1"/>
  <c r="F1845" i="1"/>
  <c r="H1845" i="1" s="1"/>
  <c r="A1846" i="1"/>
  <c r="K1844" i="1"/>
  <c r="L1844" i="1" s="1"/>
  <c r="M1843" i="1"/>
  <c r="N1842" i="1"/>
  <c r="I3678" i="1"/>
  <c r="O1846" i="1" l="1"/>
  <c r="Q1846" i="1" s="1"/>
  <c r="D1846" i="1"/>
  <c r="E1846" i="1" s="1"/>
  <c r="F1847" i="1" s="1"/>
  <c r="J1847" i="1"/>
  <c r="T1847" i="1"/>
  <c r="U1847" i="1"/>
  <c r="C1485" i="1"/>
  <c r="P1484" i="1"/>
  <c r="B1484" i="1" s="1"/>
  <c r="A1847" i="1"/>
  <c r="V1845" i="1"/>
  <c r="G1846" i="1"/>
  <c r="F1846" i="1"/>
  <c r="K1845" i="1"/>
  <c r="L1845" i="1" s="1"/>
  <c r="M1844" i="1"/>
  <c r="N1843" i="1"/>
  <c r="I3679" i="1"/>
  <c r="O1847" i="1" l="1"/>
  <c r="Q1847" i="1" s="1"/>
  <c r="D1847" i="1"/>
  <c r="E1847" i="1" s="1"/>
  <c r="H1846" i="1"/>
  <c r="U1848" i="1"/>
  <c r="T1848" i="1"/>
  <c r="J1848" i="1"/>
  <c r="C1486" i="1"/>
  <c r="P1485" i="1"/>
  <c r="B1485" i="1" s="1"/>
  <c r="G1847" i="1"/>
  <c r="H1847" i="1" s="1"/>
  <c r="V1846" i="1"/>
  <c r="A1848" i="1"/>
  <c r="N1844" i="1"/>
  <c r="K1846" i="1"/>
  <c r="L1846" i="1" s="1"/>
  <c r="M1845" i="1"/>
  <c r="I3680" i="1"/>
  <c r="O1848" i="1" l="1"/>
  <c r="Q1848" i="1" s="1"/>
  <c r="D1848" i="1"/>
  <c r="E1848" i="1" s="1"/>
  <c r="F1849" i="1" s="1"/>
  <c r="J1849" i="1"/>
  <c r="T1849" i="1"/>
  <c r="U1849" i="1"/>
  <c r="P1486" i="1"/>
  <c r="B1486" i="1" s="1"/>
  <c r="C1487" i="1"/>
  <c r="F1848" i="1"/>
  <c r="V1847" i="1"/>
  <c r="A1849" i="1"/>
  <c r="G1848" i="1"/>
  <c r="M1846" i="1"/>
  <c r="N1845" i="1"/>
  <c r="K1847" i="1"/>
  <c r="L1847" i="1" s="1"/>
  <c r="I3681" i="1"/>
  <c r="O1849" i="1" l="1"/>
  <c r="Q1849" i="1" s="1"/>
  <c r="D1849" i="1"/>
  <c r="E1849" i="1" s="1"/>
  <c r="F1850" i="1" s="1"/>
  <c r="H1848" i="1"/>
  <c r="U1850" i="1"/>
  <c r="T1850" i="1"/>
  <c r="J1850" i="1"/>
  <c r="P1487" i="1"/>
  <c r="B1487" i="1" s="1"/>
  <c r="C1488" i="1"/>
  <c r="V1848" i="1"/>
  <c r="G1849" i="1"/>
  <c r="G1850" i="1" s="1"/>
  <c r="A1850" i="1"/>
  <c r="M1847" i="1"/>
  <c r="K1848" i="1"/>
  <c r="L1848" i="1" s="1"/>
  <c r="N1846" i="1"/>
  <c r="I3682" i="1"/>
  <c r="O1850" i="1" l="1"/>
  <c r="Q1850" i="1" s="1"/>
  <c r="D1850" i="1"/>
  <c r="E1850" i="1" s="1"/>
  <c r="F1851" i="1" s="1"/>
  <c r="H1850" i="1"/>
  <c r="J1851" i="1"/>
  <c r="T1851" i="1"/>
  <c r="U1851" i="1"/>
  <c r="P1488" i="1"/>
  <c r="B1488" i="1" s="1"/>
  <c r="C1489" i="1"/>
  <c r="H1849" i="1"/>
  <c r="A1851" i="1"/>
  <c r="V1849" i="1"/>
  <c r="K1849" i="1"/>
  <c r="L1849" i="1" s="1"/>
  <c r="M1848" i="1"/>
  <c r="N1847" i="1"/>
  <c r="I3683" i="1"/>
  <c r="O1851" i="1" l="1"/>
  <c r="Q1851" i="1" s="1"/>
  <c r="D1851" i="1"/>
  <c r="E1851" i="1" s="1"/>
  <c r="F1852" i="1" s="1"/>
  <c r="U1852" i="1"/>
  <c r="T1852" i="1"/>
  <c r="J1852" i="1"/>
  <c r="C1490" i="1"/>
  <c r="P1489" i="1"/>
  <c r="B1489" i="1" s="1"/>
  <c r="V1850" i="1"/>
  <c r="A1852" i="1"/>
  <c r="G1851" i="1"/>
  <c r="H1851" i="1" s="1"/>
  <c r="N1848" i="1"/>
  <c r="K1850" i="1"/>
  <c r="L1850" i="1" s="1"/>
  <c r="M1849" i="1"/>
  <c r="I3684" i="1"/>
  <c r="O1852" i="1" l="1"/>
  <c r="Q1852" i="1" s="1"/>
  <c r="D1852" i="1"/>
  <c r="E1852" i="1" s="1"/>
  <c r="F1853" i="1" s="1"/>
  <c r="J1853" i="1"/>
  <c r="T1853" i="1"/>
  <c r="U1853" i="1"/>
  <c r="C1491" i="1"/>
  <c r="P1490" i="1"/>
  <c r="B1490" i="1" s="1"/>
  <c r="A1853" i="1"/>
  <c r="V1851" i="1"/>
  <c r="G1852" i="1"/>
  <c r="H1852" i="1" s="1"/>
  <c r="N1849" i="1"/>
  <c r="K1851" i="1"/>
  <c r="L1851" i="1" s="1"/>
  <c r="M1850" i="1"/>
  <c r="I3685" i="1"/>
  <c r="O1853" i="1" l="1"/>
  <c r="Q1853" i="1" s="1"/>
  <c r="D1853" i="1"/>
  <c r="E1853" i="1" s="1"/>
  <c r="F1854" i="1" s="1"/>
  <c r="U1854" i="1"/>
  <c r="T1854" i="1"/>
  <c r="J1854" i="1"/>
  <c r="P1491" i="1"/>
  <c r="B1491" i="1" s="1"/>
  <c r="C1492" i="1"/>
  <c r="V1852" i="1"/>
  <c r="G1853" i="1"/>
  <c r="A1854" i="1"/>
  <c r="N1850" i="1"/>
  <c r="K1852" i="1"/>
  <c r="L1852" i="1" s="1"/>
  <c r="M1851" i="1"/>
  <c r="I3686" i="1"/>
  <c r="O1854" i="1" l="1"/>
  <c r="Q1854" i="1" s="1"/>
  <c r="D1854" i="1"/>
  <c r="E1854" i="1" s="1"/>
  <c r="F1855" i="1" s="1"/>
  <c r="J1855" i="1"/>
  <c r="T1855" i="1"/>
  <c r="U1855" i="1"/>
  <c r="P1492" i="1"/>
  <c r="B1492" i="1" s="1"/>
  <c r="C1493" i="1"/>
  <c r="A1855" i="1"/>
  <c r="V1853" i="1"/>
  <c r="G1854" i="1"/>
  <c r="H1854" i="1" s="1"/>
  <c r="H1853" i="1"/>
  <c r="N1851" i="1"/>
  <c r="K1853" i="1"/>
  <c r="L1853" i="1" s="1"/>
  <c r="M1852" i="1"/>
  <c r="I3687" i="1"/>
  <c r="O1855" i="1" l="1"/>
  <c r="Q1855" i="1" s="1"/>
  <c r="D1855" i="1"/>
  <c r="E1855" i="1" s="1"/>
  <c r="F1856" i="1" s="1"/>
  <c r="U1856" i="1"/>
  <c r="T1856" i="1"/>
  <c r="J1856" i="1"/>
  <c r="P1493" i="1"/>
  <c r="B1493" i="1" s="1"/>
  <c r="C1494" i="1"/>
  <c r="A1856" i="1"/>
  <c r="G1855" i="1"/>
  <c r="H1855" i="1" s="1"/>
  <c r="V1854" i="1"/>
  <c r="N1852" i="1"/>
  <c r="K1854" i="1"/>
  <c r="L1854" i="1" s="1"/>
  <c r="M1853" i="1"/>
  <c r="I3688" i="1"/>
  <c r="O1856" i="1" l="1"/>
  <c r="Q1856" i="1" s="1"/>
  <c r="D1856" i="1"/>
  <c r="E1856" i="1" s="1"/>
  <c r="F1857" i="1" s="1"/>
  <c r="J1857" i="1"/>
  <c r="T1857" i="1"/>
  <c r="U1857" i="1"/>
  <c r="C1495" i="1"/>
  <c r="P1494" i="1"/>
  <c r="B1494" i="1" s="1"/>
  <c r="V1855" i="1"/>
  <c r="G1856" i="1"/>
  <c r="H1856" i="1" s="1"/>
  <c r="A1857" i="1"/>
  <c r="N1853" i="1"/>
  <c r="K1855" i="1"/>
  <c r="L1855" i="1" s="1"/>
  <c r="M1854" i="1"/>
  <c r="I3689" i="1"/>
  <c r="O1857" i="1" l="1"/>
  <c r="Q1857" i="1" s="1"/>
  <c r="D1857" i="1"/>
  <c r="E1857" i="1" s="1"/>
  <c r="F1858" i="1" s="1"/>
  <c r="U1858" i="1"/>
  <c r="T1858" i="1"/>
  <c r="J1858" i="1"/>
  <c r="C1496" i="1"/>
  <c r="P1495" i="1"/>
  <c r="B1495" i="1" s="1"/>
  <c r="A1858" i="1"/>
  <c r="G1857" i="1"/>
  <c r="G1858" i="1" s="1"/>
  <c r="V1856" i="1"/>
  <c r="N1854" i="1"/>
  <c r="K1856" i="1"/>
  <c r="L1856" i="1" s="1"/>
  <c r="M1855" i="1"/>
  <c r="I3690" i="1"/>
  <c r="O1858" i="1" l="1"/>
  <c r="Q1858" i="1" s="1"/>
  <c r="D1858" i="1"/>
  <c r="E1858" i="1" s="1"/>
  <c r="F1859" i="1" s="1"/>
  <c r="H1858" i="1"/>
  <c r="J1859" i="1"/>
  <c r="T1859" i="1"/>
  <c r="U1859" i="1"/>
  <c r="P1496" i="1"/>
  <c r="B1496" i="1" s="1"/>
  <c r="C1497" i="1"/>
  <c r="H1857" i="1"/>
  <c r="A1859" i="1"/>
  <c r="V1857" i="1"/>
  <c r="N1855" i="1"/>
  <c r="K1857" i="1"/>
  <c r="L1857" i="1" s="1"/>
  <c r="M1856" i="1"/>
  <c r="I3691" i="1"/>
  <c r="O1859" i="1" l="1"/>
  <c r="Q1859" i="1" s="1"/>
  <c r="D1859" i="1"/>
  <c r="E1859" i="1" s="1"/>
  <c r="F1860" i="1" s="1"/>
  <c r="U1860" i="1"/>
  <c r="T1860" i="1"/>
  <c r="J1860" i="1"/>
  <c r="C1498" i="1"/>
  <c r="P1497" i="1"/>
  <c r="B1497" i="1" s="1"/>
  <c r="A1860" i="1"/>
  <c r="G1859" i="1"/>
  <c r="G1860" i="1" s="1"/>
  <c r="V1858" i="1"/>
  <c r="N1856" i="1"/>
  <c r="K1858" i="1"/>
  <c r="L1858" i="1" s="1"/>
  <c r="M1857" i="1"/>
  <c r="I3692" i="1"/>
  <c r="O1860" i="1" l="1"/>
  <c r="Q1860" i="1" s="1"/>
  <c r="D1860" i="1"/>
  <c r="E1860" i="1" s="1"/>
  <c r="F1861" i="1" s="1"/>
  <c r="H1860" i="1"/>
  <c r="J1861" i="1"/>
  <c r="T1861" i="1"/>
  <c r="U1861" i="1"/>
  <c r="C1499" i="1"/>
  <c r="P1498" i="1"/>
  <c r="B1498" i="1" s="1"/>
  <c r="A1861" i="1"/>
  <c r="V1859" i="1"/>
  <c r="H1859" i="1"/>
  <c r="N1857" i="1"/>
  <c r="K1859" i="1"/>
  <c r="L1859" i="1" s="1"/>
  <c r="M1858" i="1"/>
  <c r="I3693" i="1"/>
  <c r="O1861" i="1" l="1"/>
  <c r="Q1861" i="1" s="1"/>
  <c r="D1861" i="1"/>
  <c r="E1861" i="1" s="1"/>
  <c r="F1862" i="1" s="1"/>
  <c r="U1862" i="1"/>
  <c r="T1862" i="1"/>
  <c r="J1862" i="1"/>
  <c r="C1500" i="1"/>
  <c r="P1499" i="1"/>
  <c r="B1499" i="1" s="1"/>
  <c r="A1862" i="1"/>
  <c r="V1860" i="1"/>
  <c r="G1861" i="1"/>
  <c r="H1861" i="1" s="1"/>
  <c r="N1858" i="1"/>
  <c r="K1860" i="1"/>
  <c r="L1860" i="1" s="1"/>
  <c r="M1859" i="1"/>
  <c r="I3694" i="1"/>
  <c r="O1862" i="1" l="1"/>
  <c r="Q1862" i="1" s="1"/>
  <c r="D1862" i="1"/>
  <c r="E1862" i="1" s="1"/>
  <c r="F1863" i="1" s="1"/>
  <c r="J1863" i="1"/>
  <c r="T1863" i="1"/>
  <c r="U1863" i="1"/>
  <c r="C1501" i="1"/>
  <c r="P1500" i="1"/>
  <c r="B1500" i="1" s="1"/>
  <c r="A1863" i="1"/>
  <c r="V1861" i="1"/>
  <c r="G1862" i="1"/>
  <c r="N1859" i="1"/>
  <c r="K1861" i="1"/>
  <c r="L1861" i="1" s="1"/>
  <c r="M1860" i="1"/>
  <c r="I3695" i="1"/>
  <c r="O1863" i="1" l="1"/>
  <c r="Q1863" i="1" s="1"/>
  <c r="D1863" i="1"/>
  <c r="E1863" i="1" s="1"/>
  <c r="F1864" i="1" s="1"/>
  <c r="U1864" i="1"/>
  <c r="T1864" i="1"/>
  <c r="J1864" i="1"/>
  <c r="C1502" i="1"/>
  <c r="P1501" i="1"/>
  <c r="B1501" i="1" s="1"/>
  <c r="V1862" i="1"/>
  <c r="G1863" i="1"/>
  <c r="A1864" i="1"/>
  <c r="H1862" i="1"/>
  <c r="N1860" i="1"/>
  <c r="K1862" i="1"/>
  <c r="L1862" i="1" s="1"/>
  <c r="M1861" i="1"/>
  <c r="I3696" i="1"/>
  <c r="O1864" i="1" l="1"/>
  <c r="Q1864" i="1" s="1"/>
  <c r="D1864" i="1"/>
  <c r="E1864" i="1" s="1"/>
  <c r="F1865" i="1" s="1"/>
  <c r="J1865" i="1"/>
  <c r="T1865" i="1"/>
  <c r="U1865" i="1"/>
  <c r="P1502" i="1"/>
  <c r="B1502" i="1" s="1"/>
  <c r="C1503" i="1"/>
  <c r="A1865" i="1"/>
  <c r="V1863" i="1"/>
  <c r="G1864" i="1"/>
  <c r="H1863" i="1"/>
  <c r="N1861" i="1"/>
  <c r="K1863" i="1"/>
  <c r="L1863" i="1" s="1"/>
  <c r="M1862" i="1"/>
  <c r="I3697" i="1"/>
  <c r="O1865" i="1" l="1"/>
  <c r="Q1865" i="1" s="1"/>
  <c r="D1865" i="1"/>
  <c r="E1865" i="1" s="1"/>
  <c r="F1866" i="1" s="1"/>
  <c r="U1866" i="1"/>
  <c r="T1866" i="1"/>
  <c r="J1866" i="1"/>
  <c r="P1503" i="1"/>
  <c r="B1503" i="1" s="1"/>
  <c r="C1504" i="1"/>
  <c r="G1865" i="1"/>
  <c r="H1865" i="1" s="1"/>
  <c r="V1864" i="1"/>
  <c r="H1864" i="1"/>
  <c r="A1866" i="1"/>
  <c r="K1864" i="1"/>
  <c r="L1864" i="1" s="1"/>
  <c r="M1863" i="1"/>
  <c r="N1862" i="1"/>
  <c r="I3698" i="1"/>
  <c r="O1866" i="1" l="1"/>
  <c r="Q1866" i="1" s="1"/>
  <c r="D1866" i="1"/>
  <c r="E1866" i="1" s="1"/>
  <c r="F1867" i="1" s="1"/>
  <c r="J1867" i="1"/>
  <c r="T1867" i="1"/>
  <c r="U1867" i="1"/>
  <c r="P1504" i="1"/>
  <c r="V1504" i="1" s="1"/>
  <c r="C1505" i="1"/>
  <c r="G1866" i="1"/>
  <c r="H1866" i="1" s="1"/>
  <c r="A1867" i="1"/>
  <c r="V1865" i="1"/>
  <c r="N1863" i="1"/>
  <c r="K1865" i="1"/>
  <c r="L1865" i="1" s="1"/>
  <c r="M1864" i="1"/>
  <c r="I3699" i="1"/>
  <c r="O1867" i="1" l="1"/>
  <c r="Q1867" i="1" s="1"/>
  <c r="D1867" i="1"/>
  <c r="E1867" i="1" s="1"/>
  <c r="F1868" i="1" s="1"/>
  <c r="U1868" i="1"/>
  <c r="T1868" i="1"/>
  <c r="J1868" i="1"/>
  <c r="B1504" i="1"/>
  <c r="C1506" i="1"/>
  <c r="P1505" i="1"/>
  <c r="V1866" i="1"/>
  <c r="A1868" i="1"/>
  <c r="G1867" i="1"/>
  <c r="H1867" i="1" s="1"/>
  <c r="N1864" i="1"/>
  <c r="K1866" i="1"/>
  <c r="L1866" i="1" s="1"/>
  <c r="M1865" i="1"/>
  <c r="I3700" i="1"/>
  <c r="O1868" i="1" l="1"/>
  <c r="Q1868" i="1" s="1"/>
  <c r="D1868" i="1"/>
  <c r="E1868" i="1" s="1"/>
  <c r="F1869" i="1" s="1"/>
  <c r="J1869" i="1"/>
  <c r="T1869" i="1"/>
  <c r="U1869" i="1"/>
  <c r="B1505" i="1"/>
  <c r="C1507" i="1"/>
  <c r="P1506" i="1"/>
  <c r="B1506" i="1" s="1"/>
  <c r="V1867" i="1"/>
  <c r="A1869" i="1"/>
  <c r="G1868" i="1"/>
  <c r="H1868" i="1" s="1"/>
  <c r="K1867" i="1"/>
  <c r="L1867" i="1" s="1"/>
  <c r="M1866" i="1"/>
  <c r="N1865" i="1"/>
  <c r="I3701" i="1"/>
  <c r="O1869" i="1" l="1"/>
  <c r="U1870" i="1" s="1"/>
  <c r="D1869" i="1"/>
  <c r="E1869" i="1" s="1"/>
  <c r="F1870" i="1" s="1"/>
  <c r="T1870" i="1"/>
  <c r="Q1869" i="1"/>
  <c r="P1507" i="1"/>
  <c r="B1507" i="1" s="1"/>
  <c r="C1508" i="1"/>
  <c r="V1868" i="1"/>
  <c r="A1870" i="1"/>
  <c r="G1869" i="1"/>
  <c r="H1869" i="1" s="1"/>
  <c r="N1866" i="1"/>
  <c r="K1868" i="1"/>
  <c r="L1868" i="1" s="1"/>
  <c r="M1867" i="1"/>
  <c r="I3702" i="1"/>
  <c r="J1870" i="1" l="1"/>
  <c r="O1870" i="1"/>
  <c r="Q1870" i="1" s="1"/>
  <c r="D1870" i="1"/>
  <c r="E1870" i="1" s="1"/>
  <c r="F1871" i="1" s="1"/>
  <c r="P1508" i="1"/>
  <c r="B1508" i="1" s="1"/>
  <c r="C1509" i="1"/>
  <c r="A1871" i="1"/>
  <c r="G1870" i="1"/>
  <c r="H1870" i="1" s="1"/>
  <c r="N1867" i="1"/>
  <c r="K1869" i="1"/>
  <c r="L1869" i="1" s="1"/>
  <c r="M1868" i="1"/>
  <c r="I3703" i="1"/>
  <c r="U1871" i="1" l="1"/>
  <c r="J1871" i="1"/>
  <c r="T1871" i="1"/>
  <c r="O1871" i="1"/>
  <c r="Q1871" i="1" s="1"/>
  <c r="D1871" i="1"/>
  <c r="E1871" i="1" s="1"/>
  <c r="F1872" i="1" s="1"/>
  <c r="P1509" i="1"/>
  <c r="B1509" i="1" s="1"/>
  <c r="C1510" i="1"/>
  <c r="V1870" i="1"/>
  <c r="A1872" i="1"/>
  <c r="G1871" i="1"/>
  <c r="N1868" i="1"/>
  <c r="K1870" i="1"/>
  <c r="L1870" i="1" s="1"/>
  <c r="M1869" i="1"/>
  <c r="I3704" i="1"/>
  <c r="T1872" i="1" l="1"/>
  <c r="J1872" i="1"/>
  <c r="U1872" i="1"/>
  <c r="O1872" i="1"/>
  <c r="Q1872" i="1" s="1"/>
  <c r="D1872" i="1"/>
  <c r="E1872" i="1" s="1"/>
  <c r="F1873" i="1" s="1"/>
  <c r="P1510" i="1"/>
  <c r="B1510" i="1" s="1"/>
  <c r="C1511" i="1"/>
  <c r="V1871" i="1"/>
  <c r="G1872" i="1"/>
  <c r="A1873" i="1"/>
  <c r="H1871" i="1"/>
  <c r="N1869" i="1"/>
  <c r="K1871" i="1"/>
  <c r="L1871" i="1" s="1"/>
  <c r="M1870" i="1"/>
  <c r="I3705" i="1"/>
  <c r="U1873" i="1" l="1"/>
  <c r="J1873" i="1"/>
  <c r="T1873" i="1"/>
  <c r="O1873" i="1"/>
  <c r="Q1873" i="1" s="1"/>
  <c r="D1873" i="1"/>
  <c r="E1873" i="1" s="1"/>
  <c r="F1874" i="1" s="1"/>
  <c r="P1511" i="1"/>
  <c r="B1511" i="1" s="1"/>
  <c r="C1512" i="1"/>
  <c r="G1873" i="1"/>
  <c r="H1873" i="1" s="1"/>
  <c r="A1874" i="1"/>
  <c r="H1872" i="1"/>
  <c r="V1872" i="1"/>
  <c r="N1870" i="1"/>
  <c r="K1872" i="1"/>
  <c r="L1872" i="1" s="1"/>
  <c r="M1871" i="1"/>
  <c r="I3706" i="1"/>
  <c r="T1874" i="1" l="1"/>
  <c r="J1874" i="1"/>
  <c r="U1874" i="1"/>
  <c r="O1874" i="1"/>
  <c r="Q1874" i="1" s="1"/>
  <c r="D1874" i="1"/>
  <c r="E1874" i="1" s="1"/>
  <c r="F1875" i="1" s="1"/>
  <c r="G1874" i="1"/>
  <c r="H1874" i="1" s="1"/>
  <c r="C1513" i="1"/>
  <c r="P1512" i="1"/>
  <c r="A1875" i="1"/>
  <c r="V1873" i="1"/>
  <c r="N1871" i="1"/>
  <c r="K1873" i="1"/>
  <c r="L1873" i="1" s="1"/>
  <c r="M1872" i="1"/>
  <c r="I3707" i="1"/>
  <c r="U1875" i="1" l="1"/>
  <c r="J1875" i="1"/>
  <c r="T1875" i="1"/>
  <c r="O1875" i="1"/>
  <c r="Q1875" i="1" s="1"/>
  <c r="D1875" i="1"/>
  <c r="E1875" i="1" s="1"/>
  <c r="F1876" i="1" s="1"/>
  <c r="B1512" i="1"/>
  <c r="P1513" i="1"/>
  <c r="B1513" i="1" s="1"/>
  <c r="C1514" i="1"/>
  <c r="G1875" i="1"/>
  <c r="H1875" i="1" s="1"/>
  <c r="A1876" i="1"/>
  <c r="V1874" i="1"/>
  <c r="N1872" i="1"/>
  <c r="K1874" i="1"/>
  <c r="L1874" i="1" s="1"/>
  <c r="M1873" i="1"/>
  <c r="I3708" i="1"/>
  <c r="T1876" i="1" l="1"/>
  <c r="J1876" i="1"/>
  <c r="U1876" i="1"/>
  <c r="O1876" i="1"/>
  <c r="Q1876" i="1" s="1"/>
  <c r="D1876" i="1"/>
  <c r="E1876" i="1" s="1"/>
  <c r="F1877" i="1" s="1"/>
  <c r="U1877" i="1"/>
  <c r="P1514" i="1"/>
  <c r="B1514" i="1" s="1"/>
  <c r="C1515" i="1"/>
  <c r="V1875" i="1"/>
  <c r="G1876" i="1"/>
  <c r="A1877" i="1"/>
  <c r="N1873" i="1"/>
  <c r="K1875" i="1"/>
  <c r="L1875" i="1" s="1"/>
  <c r="M1874" i="1"/>
  <c r="I3709" i="1"/>
  <c r="J1877" i="1" l="1"/>
  <c r="T1877" i="1"/>
  <c r="O1877" i="1"/>
  <c r="Q1877" i="1" s="1"/>
  <c r="D1877" i="1"/>
  <c r="E1877" i="1" s="1"/>
  <c r="F1878" i="1" s="1"/>
  <c r="J1878" i="1"/>
  <c r="C1516" i="1"/>
  <c r="P1515" i="1"/>
  <c r="B1515" i="1" s="1"/>
  <c r="V1876" i="1"/>
  <c r="G1877" i="1"/>
  <c r="A1878" i="1"/>
  <c r="H1876" i="1"/>
  <c r="N1874" i="1"/>
  <c r="K1876" i="1"/>
  <c r="L1876" i="1" s="1"/>
  <c r="M1875" i="1"/>
  <c r="I3710" i="1"/>
  <c r="T1878" i="1" l="1"/>
  <c r="U1878" i="1"/>
  <c r="O1878" i="1"/>
  <c r="Q1878" i="1" s="1"/>
  <c r="D1878" i="1"/>
  <c r="E1878" i="1" s="1"/>
  <c r="F1879" i="1" s="1"/>
  <c r="J1879" i="1"/>
  <c r="P1516" i="1"/>
  <c r="B1516" i="1" s="1"/>
  <c r="C1517" i="1"/>
  <c r="A1879" i="1"/>
  <c r="V1877" i="1"/>
  <c r="G1878" i="1"/>
  <c r="H1878" i="1" s="1"/>
  <c r="H1877" i="1"/>
  <c r="N1875" i="1"/>
  <c r="K1877" i="1"/>
  <c r="L1877" i="1" s="1"/>
  <c r="M1876" i="1"/>
  <c r="I3711" i="1"/>
  <c r="T1879" i="1" l="1"/>
  <c r="U1879" i="1"/>
  <c r="O1879" i="1"/>
  <c r="Q1879" i="1" s="1"/>
  <c r="D1879" i="1"/>
  <c r="E1879" i="1" s="1"/>
  <c r="F1880" i="1" s="1"/>
  <c r="J1880" i="1"/>
  <c r="T1880" i="1"/>
  <c r="P1517" i="1"/>
  <c r="B1517" i="1" s="1"/>
  <c r="C1518" i="1"/>
  <c r="V1878" i="1"/>
  <c r="A1880" i="1"/>
  <c r="G1879" i="1"/>
  <c r="H1879" i="1" s="1"/>
  <c r="N1876" i="1"/>
  <c r="K1878" i="1"/>
  <c r="L1878" i="1" s="1"/>
  <c r="M1877" i="1"/>
  <c r="I3712" i="1"/>
  <c r="U1880" i="1" l="1"/>
  <c r="O1880" i="1"/>
  <c r="Q1880" i="1" s="1"/>
  <c r="D1880" i="1"/>
  <c r="E1880" i="1" s="1"/>
  <c r="F1881" i="1" s="1"/>
  <c r="C1519" i="1"/>
  <c r="P1518" i="1"/>
  <c r="B1518" i="1" s="1"/>
  <c r="A1881" i="1"/>
  <c r="V1879" i="1"/>
  <c r="G1880" i="1"/>
  <c r="N1877" i="1"/>
  <c r="K1879" i="1"/>
  <c r="L1879" i="1" s="1"/>
  <c r="M1878" i="1"/>
  <c r="I3713" i="1"/>
  <c r="O1881" i="1" l="1"/>
  <c r="Q1881" i="1" s="1"/>
  <c r="D1881" i="1"/>
  <c r="E1881" i="1" s="1"/>
  <c r="F1882" i="1" s="1"/>
  <c r="T1881" i="1"/>
  <c r="U1881" i="1"/>
  <c r="J1881" i="1"/>
  <c r="C1520" i="1"/>
  <c r="P1519" i="1"/>
  <c r="B1519" i="1" s="1"/>
  <c r="G1881" i="1"/>
  <c r="H1881" i="1" s="1"/>
  <c r="V1880" i="1"/>
  <c r="A1882" i="1"/>
  <c r="H1880" i="1"/>
  <c r="N1878" i="1"/>
  <c r="K1880" i="1"/>
  <c r="L1880" i="1" s="1"/>
  <c r="M1879" i="1"/>
  <c r="I3714" i="1"/>
  <c r="T1882" i="1" l="1"/>
  <c r="J1882" i="1"/>
  <c r="U1882" i="1"/>
  <c r="O1882" i="1"/>
  <c r="Q1882" i="1" s="1"/>
  <c r="D1882" i="1"/>
  <c r="E1882" i="1" s="1"/>
  <c r="F1883" i="1" s="1"/>
  <c r="U1883" i="1"/>
  <c r="C1521" i="1"/>
  <c r="P1520" i="1"/>
  <c r="B1520" i="1" s="1"/>
  <c r="A1883" i="1"/>
  <c r="V1881" i="1"/>
  <c r="G1882" i="1"/>
  <c r="N1879" i="1"/>
  <c r="K1881" i="1"/>
  <c r="L1881" i="1" s="1"/>
  <c r="M1880" i="1"/>
  <c r="I3715" i="1"/>
  <c r="T1883" i="1" l="1"/>
  <c r="J1883" i="1"/>
  <c r="O1883" i="1"/>
  <c r="Q1883" i="1" s="1"/>
  <c r="D1883" i="1"/>
  <c r="E1883" i="1" s="1"/>
  <c r="F1884" i="1" s="1"/>
  <c r="C1522" i="1"/>
  <c r="P1521" i="1"/>
  <c r="B1521" i="1" s="1"/>
  <c r="G1883" i="1"/>
  <c r="A1884" i="1"/>
  <c r="H1882" i="1"/>
  <c r="V1882" i="1"/>
  <c r="N1880" i="1"/>
  <c r="K1882" i="1"/>
  <c r="L1882" i="1" s="1"/>
  <c r="M1881" i="1"/>
  <c r="I3716" i="1"/>
  <c r="T1884" i="1" l="1"/>
  <c r="J1884" i="1"/>
  <c r="U1884" i="1"/>
  <c r="O1884" i="1"/>
  <c r="Q1884" i="1" s="1"/>
  <c r="D1884" i="1"/>
  <c r="E1884" i="1" s="1"/>
  <c r="F1885" i="1" s="1"/>
  <c r="C1523" i="1"/>
  <c r="P1522" i="1"/>
  <c r="B1522" i="1" s="1"/>
  <c r="V1883" i="1"/>
  <c r="A1885" i="1"/>
  <c r="G1884" i="1"/>
  <c r="H1884" i="1" s="1"/>
  <c r="H1883" i="1"/>
  <c r="N1881" i="1"/>
  <c r="K1883" i="1"/>
  <c r="L1883" i="1" s="1"/>
  <c r="M1882" i="1"/>
  <c r="I3717" i="1"/>
  <c r="U1885" i="1" l="1"/>
  <c r="J1885" i="1"/>
  <c r="T1885" i="1"/>
  <c r="O1885" i="1"/>
  <c r="Q1885" i="1" s="1"/>
  <c r="D1885" i="1"/>
  <c r="E1885" i="1" s="1"/>
  <c r="F1886" i="1" s="1"/>
  <c r="P1523" i="1"/>
  <c r="B1523" i="1" s="1"/>
  <c r="C1524" i="1"/>
  <c r="A1886" i="1"/>
  <c r="G1885" i="1"/>
  <c r="H1885" i="1" s="1"/>
  <c r="V1884" i="1"/>
  <c r="N1882" i="1"/>
  <c r="K1884" i="1"/>
  <c r="L1884" i="1" s="1"/>
  <c r="M1883" i="1"/>
  <c r="I3718" i="1"/>
  <c r="T1886" i="1" l="1"/>
  <c r="J1886" i="1"/>
  <c r="U1886" i="1"/>
  <c r="O1886" i="1"/>
  <c r="Q1886" i="1" s="1"/>
  <c r="D1886" i="1"/>
  <c r="E1886" i="1" s="1"/>
  <c r="F1887" i="1" s="1"/>
  <c r="P1524" i="1"/>
  <c r="B1524" i="1" s="1"/>
  <c r="C1525" i="1"/>
  <c r="V1885" i="1"/>
  <c r="A1887" i="1"/>
  <c r="G1886" i="1"/>
  <c r="N1883" i="1"/>
  <c r="K1885" i="1"/>
  <c r="L1885" i="1" s="1"/>
  <c r="M1884" i="1"/>
  <c r="I3719" i="1"/>
  <c r="U1887" i="1" l="1"/>
  <c r="J1887" i="1"/>
  <c r="T1887" i="1"/>
  <c r="O1887" i="1"/>
  <c r="Q1887" i="1" s="1"/>
  <c r="D1887" i="1"/>
  <c r="E1887" i="1" s="1"/>
  <c r="F1888" i="1" s="1"/>
  <c r="C1526" i="1"/>
  <c r="P1525" i="1"/>
  <c r="B1525" i="1" s="1"/>
  <c r="G1887" i="1"/>
  <c r="H1887" i="1" s="1"/>
  <c r="H1886" i="1"/>
  <c r="A1888" i="1"/>
  <c r="V1886" i="1"/>
  <c r="N1884" i="1"/>
  <c r="K1886" i="1"/>
  <c r="L1886" i="1" s="1"/>
  <c r="M1885" i="1"/>
  <c r="I3720" i="1"/>
  <c r="T1888" i="1" l="1"/>
  <c r="J1888" i="1"/>
  <c r="U1888" i="1"/>
  <c r="O1888" i="1"/>
  <c r="Q1888" i="1" s="1"/>
  <c r="D1888" i="1"/>
  <c r="E1888" i="1" s="1"/>
  <c r="F1889" i="1" s="1"/>
  <c r="T1889" i="1"/>
  <c r="J1889" i="1"/>
  <c r="C1527" i="1"/>
  <c r="P1526" i="1"/>
  <c r="B1526" i="1" s="1"/>
  <c r="G1888" i="1"/>
  <c r="H1888" i="1" s="1"/>
  <c r="A1889" i="1"/>
  <c r="V1887" i="1"/>
  <c r="N1885" i="1"/>
  <c r="K1887" i="1"/>
  <c r="L1887" i="1" s="1"/>
  <c r="M1886" i="1"/>
  <c r="I3721" i="1"/>
  <c r="U1889" i="1" l="1"/>
  <c r="O1889" i="1"/>
  <c r="Q1889" i="1" s="1"/>
  <c r="D1889" i="1"/>
  <c r="E1889" i="1" s="1"/>
  <c r="F1890" i="1" s="1"/>
  <c r="C1528" i="1"/>
  <c r="P1527" i="1"/>
  <c r="B1527" i="1" s="1"/>
  <c r="V1888" i="1"/>
  <c r="A1890" i="1"/>
  <c r="G1889" i="1"/>
  <c r="H1889" i="1" s="1"/>
  <c r="N1886" i="1"/>
  <c r="K1888" i="1"/>
  <c r="L1888" i="1" s="1"/>
  <c r="M1887" i="1"/>
  <c r="I3722" i="1"/>
  <c r="T1890" i="1" l="1"/>
  <c r="J1890" i="1"/>
  <c r="U1890" i="1"/>
  <c r="O1890" i="1"/>
  <c r="Q1890" i="1" s="1"/>
  <c r="D1890" i="1"/>
  <c r="E1890" i="1" s="1"/>
  <c r="F1891" i="1" s="1"/>
  <c r="C1529" i="1"/>
  <c r="P1528" i="1"/>
  <c r="B1528" i="1" s="1"/>
  <c r="V1889" i="1"/>
  <c r="A1891" i="1"/>
  <c r="G1890" i="1"/>
  <c r="N1887" i="1"/>
  <c r="K1889" i="1"/>
  <c r="L1889" i="1" s="1"/>
  <c r="M1888" i="1"/>
  <c r="I3723" i="1"/>
  <c r="U1891" i="1" l="1"/>
  <c r="T1891" i="1"/>
  <c r="J1891" i="1"/>
  <c r="O1891" i="1"/>
  <c r="Q1891" i="1" s="1"/>
  <c r="D1891" i="1"/>
  <c r="E1891" i="1" s="1"/>
  <c r="F1892" i="1" s="1"/>
  <c r="J1892" i="1"/>
  <c r="T1892" i="1"/>
  <c r="C1530" i="1"/>
  <c r="P1529" i="1"/>
  <c r="B1529" i="1" s="1"/>
  <c r="V1890" i="1"/>
  <c r="A1892" i="1"/>
  <c r="G1891" i="1"/>
  <c r="H1890" i="1"/>
  <c r="N1888" i="1"/>
  <c r="K1890" i="1"/>
  <c r="L1890" i="1" s="1"/>
  <c r="M1889" i="1"/>
  <c r="I3724" i="1"/>
  <c r="U1892" i="1" l="1"/>
  <c r="O1892" i="1"/>
  <c r="Q1892" i="1" s="1"/>
  <c r="D1892" i="1"/>
  <c r="E1892" i="1" s="1"/>
  <c r="F1893" i="1" s="1"/>
  <c r="P1530" i="1"/>
  <c r="B1530" i="1" s="1"/>
  <c r="C1531" i="1"/>
  <c r="V1891" i="1"/>
  <c r="G1892" i="1"/>
  <c r="H1891" i="1"/>
  <c r="A1893" i="1"/>
  <c r="N1889" i="1"/>
  <c r="K1891" i="1"/>
  <c r="L1891" i="1" s="1"/>
  <c r="M1890" i="1"/>
  <c r="I3725" i="1"/>
  <c r="U1893" i="1" l="1"/>
  <c r="J1893" i="1"/>
  <c r="T1893" i="1"/>
  <c r="O1893" i="1"/>
  <c r="Q1893" i="1" s="1"/>
  <c r="D1893" i="1"/>
  <c r="E1893" i="1" s="1"/>
  <c r="F1894" i="1" s="1"/>
  <c r="C1532" i="1"/>
  <c r="P1531" i="1"/>
  <c r="B1531" i="1" s="1"/>
  <c r="G1893" i="1"/>
  <c r="H1893" i="1" s="1"/>
  <c r="A1894" i="1"/>
  <c r="H1892" i="1"/>
  <c r="V1892" i="1"/>
  <c r="N1890" i="1"/>
  <c r="K1892" i="1"/>
  <c r="L1892" i="1" s="1"/>
  <c r="M1891" i="1"/>
  <c r="T1894" i="1" l="1"/>
  <c r="J1894" i="1"/>
  <c r="U1894" i="1"/>
  <c r="O1894" i="1"/>
  <c r="Q1894" i="1" s="1"/>
  <c r="D1894" i="1"/>
  <c r="E1894" i="1" s="1"/>
  <c r="F1895" i="1" s="1"/>
  <c r="J1895" i="1"/>
  <c r="U1895" i="1"/>
  <c r="G1894" i="1"/>
  <c r="H1894" i="1" s="1"/>
  <c r="C1533" i="1"/>
  <c r="P1532" i="1"/>
  <c r="A1895" i="1"/>
  <c r="V1893" i="1"/>
  <c r="N1891" i="1"/>
  <c r="K1893" i="1"/>
  <c r="L1893" i="1" s="1"/>
  <c r="M1892" i="1"/>
  <c r="T1895" i="1" l="1"/>
  <c r="O1895" i="1"/>
  <c r="Q1895" i="1" s="1"/>
  <c r="D1895" i="1"/>
  <c r="E1895" i="1" s="1"/>
  <c r="F1896" i="1" s="1"/>
  <c r="G1895" i="1"/>
  <c r="H1895" i="1" s="1"/>
  <c r="B1532" i="1"/>
  <c r="P1533" i="1"/>
  <c r="B1533" i="1" s="1"/>
  <c r="C1534" i="1"/>
  <c r="A1896" i="1"/>
  <c r="V1894" i="1"/>
  <c r="N1892" i="1"/>
  <c r="K1894" i="1"/>
  <c r="L1894" i="1" s="1"/>
  <c r="M1893" i="1"/>
  <c r="T1896" i="1" l="1"/>
  <c r="J1896" i="1"/>
  <c r="U1896" i="1"/>
  <c r="O1896" i="1"/>
  <c r="Q1896" i="1" s="1"/>
  <c r="D1896" i="1"/>
  <c r="E1896" i="1" s="1"/>
  <c r="F1897" i="1" s="1"/>
  <c r="T1897" i="1"/>
  <c r="J1897" i="1"/>
  <c r="U1897" i="1"/>
  <c r="C1535" i="1"/>
  <c r="P1534" i="1"/>
  <c r="V1534" i="1" s="1"/>
  <c r="V1895" i="1"/>
  <c r="A1897" i="1"/>
  <c r="G1896" i="1"/>
  <c r="H1896" i="1" s="1"/>
  <c r="N1893" i="1"/>
  <c r="K1895" i="1"/>
  <c r="L1895" i="1" s="1"/>
  <c r="M1894" i="1"/>
  <c r="O1897" i="1" l="1"/>
  <c r="Q1897" i="1" s="1"/>
  <c r="D1897" i="1"/>
  <c r="E1897" i="1" s="1"/>
  <c r="F1898" i="1" s="1"/>
  <c r="B1534" i="1"/>
  <c r="C1536" i="1"/>
  <c r="P1535" i="1"/>
  <c r="B1535" i="1" s="1"/>
  <c r="V1896" i="1"/>
  <c r="A1898" i="1"/>
  <c r="G1897" i="1"/>
  <c r="H1897" i="1" s="1"/>
  <c r="N1894" i="1"/>
  <c r="K1896" i="1"/>
  <c r="L1896" i="1" s="1"/>
  <c r="M1895" i="1"/>
  <c r="T1898" i="1" l="1"/>
  <c r="J1898" i="1"/>
  <c r="U1898" i="1"/>
  <c r="O1898" i="1"/>
  <c r="Q1898" i="1" s="1"/>
  <c r="D1898" i="1"/>
  <c r="E1898" i="1" s="1"/>
  <c r="F1899" i="1" s="1"/>
  <c r="C1537" i="1"/>
  <c r="P1536" i="1"/>
  <c r="B1536" i="1" s="1"/>
  <c r="V1897" i="1"/>
  <c r="A1899" i="1"/>
  <c r="G1898" i="1"/>
  <c r="N1895" i="1"/>
  <c r="K1897" i="1"/>
  <c r="L1897" i="1" s="1"/>
  <c r="M1896" i="1"/>
  <c r="U1899" i="1" l="1"/>
  <c r="J1899" i="1"/>
  <c r="T1899" i="1"/>
  <c r="O1899" i="1"/>
  <c r="J1900" i="1" s="1"/>
  <c r="D1899" i="1"/>
  <c r="E1899" i="1" s="1"/>
  <c r="F1900" i="1" s="1"/>
  <c r="Q1899" i="1"/>
  <c r="C1538" i="1"/>
  <c r="P1537" i="1"/>
  <c r="B1537" i="1" s="1"/>
  <c r="A1900" i="1"/>
  <c r="V1898" i="1"/>
  <c r="G1899" i="1"/>
  <c r="H1899" i="1" s="1"/>
  <c r="H1898" i="1"/>
  <c r="N1896" i="1"/>
  <c r="K1898" i="1"/>
  <c r="L1898" i="1" s="1"/>
  <c r="M1897" i="1"/>
  <c r="U1900" i="1" l="1"/>
  <c r="T1900" i="1"/>
  <c r="O1900" i="1"/>
  <c r="Q1900" i="1" s="1"/>
  <c r="D1900" i="1"/>
  <c r="E1900" i="1" s="1"/>
  <c r="F1901" i="1" s="1"/>
  <c r="C1539" i="1"/>
  <c r="P1538" i="1"/>
  <c r="B1538" i="1" s="1"/>
  <c r="A1901" i="1"/>
  <c r="G1900" i="1"/>
  <c r="H1900" i="1" s="1"/>
  <c r="N1897" i="1"/>
  <c r="K1899" i="1"/>
  <c r="L1899" i="1" s="1"/>
  <c r="M1898" i="1"/>
  <c r="J1901" i="1" l="1"/>
  <c r="T1901" i="1"/>
  <c r="U1901" i="1"/>
  <c r="O1901" i="1"/>
  <c r="Q1901" i="1" s="1"/>
  <c r="D1901" i="1"/>
  <c r="E1901" i="1" s="1"/>
  <c r="F1902" i="1" s="1"/>
  <c r="U1902" i="1"/>
  <c r="C1540" i="1"/>
  <c r="P1539" i="1"/>
  <c r="B1539" i="1" s="1"/>
  <c r="V1900" i="1"/>
  <c r="A1902" i="1"/>
  <c r="G1901" i="1"/>
  <c r="N1898" i="1"/>
  <c r="K1900" i="1"/>
  <c r="L1900" i="1" s="1"/>
  <c r="M1899" i="1"/>
  <c r="T1902" i="1" l="1"/>
  <c r="J1902" i="1"/>
  <c r="O1902" i="1"/>
  <c r="Q1902" i="1" s="1"/>
  <c r="D1902" i="1"/>
  <c r="E1902" i="1" s="1"/>
  <c r="F1903" i="1" s="1"/>
  <c r="T1903" i="1"/>
  <c r="J1903" i="1"/>
  <c r="P1540" i="1"/>
  <c r="B1540" i="1" s="1"/>
  <c r="C1541" i="1"/>
  <c r="V1901" i="1"/>
  <c r="G1902" i="1"/>
  <c r="A1903" i="1"/>
  <c r="H1901" i="1"/>
  <c r="N1899" i="1"/>
  <c r="K1901" i="1"/>
  <c r="L1901" i="1" s="1"/>
  <c r="M1900" i="1"/>
  <c r="U1903" i="1" l="1"/>
  <c r="O1903" i="1"/>
  <c r="Q1903" i="1" s="1"/>
  <c r="D1903" i="1"/>
  <c r="E1903" i="1" s="1"/>
  <c r="F1904" i="1" s="1"/>
  <c r="T1904" i="1"/>
  <c r="U1904" i="1"/>
  <c r="C1542" i="1"/>
  <c r="P1541" i="1"/>
  <c r="B1541" i="1" s="1"/>
  <c r="G1903" i="1"/>
  <c r="H1903" i="1" s="1"/>
  <c r="A1904" i="1"/>
  <c r="H1902" i="1"/>
  <c r="V1902" i="1"/>
  <c r="N1900" i="1"/>
  <c r="K1902" i="1"/>
  <c r="L1902" i="1" s="1"/>
  <c r="M1901" i="1"/>
  <c r="J1904" i="1" l="1"/>
  <c r="O1904" i="1"/>
  <c r="Q1904" i="1" s="1"/>
  <c r="D1904" i="1"/>
  <c r="E1904" i="1" s="1"/>
  <c r="F1905" i="1" s="1"/>
  <c r="T1905" i="1"/>
  <c r="J1905" i="1"/>
  <c r="G1904" i="1"/>
  <c r="H1904" i="1" s="1"/>
  <c r="P1542" i="1"/>
  <c r="B1542" i="1" s="1"/>
  <c r="C1543" i="1"/>
  <c r="A1905" i="1"/>
  <c r="V1903" i="1"/>
  <c r="N1901" i="1"/>
  <c r="K1903" i="1"/>
  <c r="L1903" i="1" s="1"/>
  <c r="M1902" i="1"/>
  <c r="U1905" i="1" l="1"/>
  <c r="O1905" i="1"/>
  <c r="Q1905" i="1" s="1"/>
  <c r="D1905" i="1"/>
  <c r="E1905" i="1" s="1"/>
  <c r="F1906" i="1" s="1"/>
  <c r="J1906" i="1"/>
  <c r="T1906" i="1"/>
  <c r="U1906" i="1"/>
  <c r="P1543" i="1"/>
  <c r="B1543" i="1" s="1"/>
  <c r="C1544" i="1"/>
  <c r="V1904" i="1"/>
  <c r="A1906" i="1"/>
  <c r="G1905" i="1"/>
  <c r="N1902" i="1"/>
  <c r="K1904" i="1"/>
  <c r="L1904" i="1" s="1"/>
  <c r="M1903" i="1"/>
  <c r="O1906" i="1" l="1"/>
  <c r="Q1906" i="1" s="1"/>
  <c r="D1906" i="1"/>
  <c r="E1906" i="1" s="1"/>
  <c r="F1907" i="1" s="1"/>
  <c r="U1907" i="1"/>
  <c r="T1907" i="1"/>
  <c r="J1907" i="1"/>
  <c r="C1545" i="1"/>
  <c r="P1544" i="1"/>
  <c r="B1544" i="1" s="1"/>
  <c r="G1906" i="1"/>
  <c r="H1906" i="1" s="1"/>
  <c r="A1907" i="1"/>
  <c r="V1905" i="1"/>
  <c r="H1905" i="1"/>
  <c r="N1903" i="1"/>
  <c r="K1905" i="1"/>
  <c r="L1905" i="1" s="1"/>
  <c r="M1904" i="1"/>
  <c r="O1907" i="1" l="1"/>
  <c r="Q1907" i="1" s="1"/>
  <c r="D1907" i="1"/>
  <c r="E1907" i="1" s="1"/>
  <c r="F1908" i="1" s="1"/>
  <c r="J1908" i="1"/>
  <c r="T1908" i="1"/>
  <c r="U1908" i="1"/>
  <c r="P1545" i="1"/>
  <c r="B1545" i="1" s="1"/>
  <c r="C1546" i="1"/>
  <c r="V1906" i="1"/>
  <c r="A1908" i="1"/>
  <c r="G1907" i="1"/>
  <c r="H1907" i="1" s="1"/>
  <c r="N1904" i="1"/>
  <c r="K1906" i="1"/>
  <c r="L1906" i="1" s="1"/>
  <c r="M1905" i="1"/>
  <c r="O1908" i="1" l="1"/>
  <c r="Q1908" i="1" s="1"/>
  <c r="D1908" i="1"/>
  <c r="E1908" i="1" s="1"/>
  <c r="F1909" i="1" s="1"/>
  <c r="U1909" i="1"/>
  <c r="T1909" i="1"/>
  <c r="J1909" i="1"/>
  <c r="C1547" i="1"/>
  <c r="P1546" i="1"/>
  <c r="B1546" i="1" s="1"/>
  <c r="V1907" i="1"/>
  <c r="A1909" i="1"/>
  <c r="G1908" i="1"/>
  <c r="H1908" i="1" s="1"/>
  <c r="N1905" i="1"/>
  <c r="K1907" i="1"/>
  <c r="L1907" i="1" s="1"/>
  <c r="M1906" i="1"/>
  <c r="O1909" i="1" l="1"/>
  <c r="Q1909" i="1" s="1"/>
  <c r="D1909" i="1"/>
  <c r="E1909" i="1" s="1"/>
  <c r="F1910" i="1" s="1"/>
  <c r="C1548" i="1"/>
  <c r="P1547" i="1"/>
  <c r="B1547" i="1" s="1"/>
  <c r="V1908" i="1"/>
  <c r="A1910" i="1"/>
  <c r="G1909" i="1"/>
  <c r="H1909" i="1" s="1"/>
  <c r="N1906" i="1"/>
  <c r="K1908" i="1"/>
  <c r="L1908" i="1" s="1"/>
  <c r="M1907" i="1"/>
  <c r="U1910" i="1" l="1"/>
  <c r="T1910" i="1"/>
  <c r="J1910" i="1"/>
  <c r="O1910" i="1"/>
  <c r="Q1910" i="1" s="1"/>
  <c r="D1910" i="1"/>
  <c r="E1910" i="1" s="1"/>
  <c r="F1911" i="1" s="1"/>
  <c r="T1911" i="1"/>
  <c r="J1911" i="1"/>
  <c r="C1549" i="1"/>
  <c r="P1548" i="1"/>
  <c r="B1548" i="1" s="1"/>
  <c r="V1909" i="1"/>
  <c r="A1911" i="1"/>
  <c r="G1910" i="1"/>
  <c r="H1910" i="1" s="1"/>
  <c r="N1907" i="1"/>
  <c r="K1909" i="1"/>
  <c r="L1909" i="1" s="1"/>
  <c r="M1908" i="1"/>
  <c r="U1911" i="1" l="1"/>
  <c r="O1911" i="1"/>
  <c r="Q1911" i="1" s="1"/>
  <c r="D1911" i="1"/>
  <c r="E1911" i="1" s="1"/>
  <c r="F1912" i="1" s="1"/>
  <c r="C1550" i="1"/>
  <c r="P1549" i="1"/>
  <c r="B1549" i="1" s="1"/>
  <c r="V1910" i="1"/>
  <c r="A1912" i="1"/>
  <c r="G1911" i="1"/>
  <c r="H1911" i="1" s="1"/>
  <c r="N1908" i="1"/>
  <c r="K1910" i="1"/>
  <c r="L1910" i="1" s="1"/>
  <c r="M1909" i="1"/>
  <c r="U1912" i="1" l="1"/>
  <c r="T1912" i="1"/>
  <c r="J1912" i="1"/>
  <c r="O1912" i="1"/>
  <c r="Q1912" i="1" s="1"/>
  <c r="D1912" i="1"/>
  <c r="E1912" i="1" s="1"/>
  <c r="F1913" i="1" s="1"/>
  <c r="U1913" i="1"/>
  <c r="T1913" i="1"/>
  <c r="C1551" i="1"/>
  <c r="P1550" i="1"/>
  <c r="B1550" i="1" s="1"/>
  <c r="A1913" i="1"/>
  <c r="V1911" i="1"/>
  <c r="G1912" i="1"/>
  <c r="N1909" i="1"/>
  <c r="K1911" i="1"/>
  <c r="L1911" i="1" s="1"/>
  <c r="M1910" i="1"/>
  <c r="J1913" i="1" l="1"/>
  <c r="O1913" i="1"/>
  <c r="Q1913" i="1" s="1"/>
  <c r="D1913" i="1"/>
  <c r="E1913" i="1" s="1"/>
  <c r="F1914" i="1" s="1"/>
  <c r="C1552" i="1"/>
  <c r="P1551" i="1"/>
  <c r="B1551" i="1" s="1"/>
  <c r="V1912" i="1"/>
  <c r="G1913" i="1"/>
  <c r="H1913" i="1" s="1"/>
  <c r="A1914" i="1"/>
  <c r="H1912" i="1"/>
  <c r="N1910" i="1"/>
  <c r="K1912" i="1"/>
  <c r="L1912" i="1" s="1"/>
  <c r="M1911" i="1"/>
  <c r="U1914" i="1" l="1"/>
  <c r="T1914" i="1"/>
  <c r="J1914" i="1"/>
  <c r="O1914" i="1"/>
  <c r="Q1914" i="1" s="1"/>
  <c r="D1914" i="1"/>
  <c r="E1914" i="1" s="1"/>
  <c r="F1915" i="1" s="1"/>
  <c r="C1553" i="1"/>
  <c r="P1552" i="1"/>
  <c r="B1552" i="1" s="1"/>
  <c r="V1913" i="1"/>
  <c r="G1914" i="1"/>
  <c r="A1915" i="1"/>
  <c r="N1911" i="1"/>
  <c r="K1913" i="1"/>
  <c r="L1913" i="1" s="1"/>
  <c r="M1912" i="1"/>
  <c r="J1915" i="1" l="1"/>
  <c r="T1915" i="1"/>
  <c r="U1915" i="1"/>
  <c r="O1915" i="1"/>
  <c r="Q1915" i="1" s="1"/>
  <c r="D1915" i="1"/>
  <c r="E1915" i="1" s="1"/>
  <c r="F1916" i="1" s="1"/>
  <c r="C1554" i="1"/>
  <c r="P1553" i="1"/>
  <c r="B1553" i="1" s="1"/>
  <c r="G1915" i="1"/>
  <c r="H1915" i="1" s="1"/>
  <c r="A1916" i="1"/>
  <c r="H1914" i="1"/>
  <c r="V1914" i="1"/>
  <c r="N1912" i="1"/>
  <c r="K1914" i="1"/>
  <c r="L1914" i="1" s="1"/>
  <c r="M1913" i="1"/>
  <c r="U1916" i="1" l="1"/>
  <c r="T1916" i="1"/>
  <c r="J1916" i="1"/>
  <c r="O1916" i="1"/>
  <c r="Q1916" i="1" s="1"/>
  <c r="D1916" i="1"/>
  <c r="E1916" i="1" s="1"/>
  <c r="F1917" i="1" s="1"/>
  <c r="J1917" i="1"/>
  <c r="C1555" i="1"/>
  <c r="P1554" i="1"/>
  <c r="B1554" i="1" s="1"/>
  <c r="V1915" i="1"/>
  <c r="G1916" i="1"/>
  <c r="A1917" i="1"/>
  <c r="N1913" i="1"/>
  <c r="K1915" i="1"/>
  <c r="L1915" i="1" s="1"/>
  <c r="M1914" i="1"/>
  <c r="T1917" i="1" l="1"/>
  <c r="U1917" i="1"/>
  <c r="O1917" i="1"/>
  <c r="Q1917" i="1" s="1"/>
  <c r="D1917" i="1"/>
  <c r="E1917" i="1" s="1"/>
  <c r="F1918" i="1" s="1"/>
  <c r="C1556" i="1"/>
  <c r="P1555" i="1"/>
  <c r="B1555" i="1" s="1"/>
  <c r="G1917" i="1"/>
  <c r="V1916" i="1"/>
  <c r="A1918" i="1"/>
  <c r="H1916" i="1"/>
  <c r="N1914" i="1"/>
  <c r="K1916" i="1"/>
  <c r="L1916" i="1" s="1"/>
  <c r="M1915" i="1"/>
  <c r="U1918" i="1" l="1"/>
  <c r="T1918" i="1"/>
  <c r="J1918" i="1"/>
  <c r="O1918" i="1"/>
  <c r="Q1918" i="1" s="1"/>
  <c r="D1918" i="1"/>
  <c r="E1918" i="1" s="1"/>
  <c r="F1919" i="1" s="1"/>
  <c r="U1919" i="1"/>
  <c r="T1919" i="1"/>
  <c r="J1919" i="1"/>
  <c r="C1557" i="1"/>
  <c r="P1556" i="1"/>
  <c r="B1556" i="1" s="1"/>
  <c r="A1919" i="1"/>
  <c r="V1917" i="1"/>
  <c r="G1918" i="1"/>
  <c r="H1918" i="1" s="1"/>
  <c r="H1917" i="1"/>
  <c r="N1915" i="1"/>
  <c r="K1917" i="1"/>
  <c r="L1917" i="1" s="1"/>
  <c r="M1916" i="1"/>
  <c r="O1919" i="1" l="1"/>
  <c r="Q1919" i="1" s="1"/>
  <c r="D1919" i="1"/>
  <c r="E1919" i="1" s="1"/>
  <c r="F1920" i="1" s="1"/>
  <c r="J1920" i="1"/>
  <c r="T1920" i="1"/>
  <c r="U1920" i="1"/>
  <c r="C1558" i="1"/>
  <c r="P1557" i="1"/>
  <c r="B1557" i="1" s="1"/>
  <c r="V1918" i="1"/>
  <c r="A1920" i="1"/>
  <c r="G1919" i="1"/>
  <c r="N1916" i="1"/>
  <c r="K1918" i="1"/>
  <c r="L1918" i="1" s="1"/>
  <c r="M1917" i="1"/>
  <c r="O1920" i="1" l="1"/>
  <c r="Q1920" i="1" s="1"/>
  <c r="D1920" i="1"/>
  <c r="E1920" i="1" s="1"/>
  <c r="F1921" i="1" s="1"/>
  <c r="J1921" i="1"/>
  <c r="C1559" i="1"/>
  <c r="P1558" i="1"/>
  <c r="B1558" i="1" s="1"/>
  <c r="G1920" i="1"/>
  <c r="H1920" i="1" s="1"/>
  <c r="H1919" i="1"/>
  <c r="A1921" i="1"/>
  <c r="V1919" i="1"/>
  <c r="N1917" i="1"/>
  <c r="K1919" i="1"/>
  <c r="L1919" i="1" s="1"/>
  <c r="M1918" i="1"/>
  <c r="T1921" i="1" l="1"/>
  <c r="U1921" i="1"/>
  <c r="O1921" i="1"/>
  <c r="Q1921" i="1" s="1"/>
  <c r="D1921" i="1"/>
  <c r="E1921" i="1" s="1"/>
  <c r="F1922" i="1" s="1"/>
  <c r="J1922" i="1"/>
  <c r="T1922" i="1"/>
  <c r="U1922" i="1"/>
  <c r="C1560" i="1"/>
  <c r="P1559" i="1"/>
  <c r="B1559" i="1" s="1"/>
  <c r="A1922" i="1"/>
  <c r="V1920" i="1"/>
  <c r="G1921" i="1"/>
  <c r="H1921" i="1" s="1"/>
  <c r="N1918" i="1"/>
  <c r="K1920" i="1"/>
  <c r="L1920" i="1" s="1"/>
  <c r="M1919" i="1"/>
  <c r="O1922" i="1" l="1"/>
  <c r="Q1922" i="1" s="1"/>
  <c r="D1922" i="1"/>
  <c r="E1922" i="1" s="1"/>
  <c r="F1923" i="1" s="1"/>
  <c r="T1923" i="1"/>
  <c r="J1923" i="1"/>
  <c r="C1561" i="1"/>
  <c r="P1560" i="1"/>
  <c r="V1921" i="1"/>
  <c r="A1923" i="1"/>
  <c r="G1922" i="1"/>
  <c r="H1922" i="1" s="1"/>
  <c r="N1919" i="1"/>
  <c r="K1921" i="1"/>
  <c r="L1921" i="1" s="1"/>
  <c r="M1920" i="1"/>
  <c r="U1923" i="1" l="1"/>
  <c r="O1923" i="1"/>
  <c r="Q1923" i="1" s="1"/>
  <c r="D1923" i="1"/>
  <c r="E1923" i="1" s="1"/>
  <c r="F1924" i="1" s="1"/>
  <c r="B1560" i="1"/>
  <c r="C1562" i="1"/>
  <c r="P1561" i="1"/>
  <c r="B1561" i="1" s="1"/>
  <c r="A1924" i="1"/>
  <c r="G1923" i="1"/>
  <c r="V1922" i="1"/>
  <c r="N1920" i="1"/>
  <c r="K1922" i="1"/>
  <c r="L1922" i="1" s="1"/>
  <c r="M1921" i="1"/>
  <c r="T1924" i="1" l="1"/>
  <c r="U1924" i="1"/>
  <c r="J1924" i="1"/>
  <c r="O1924" i="1"/>
  <c r="Q1924" i="1" s="1"/>
  <c r="D1924" i="1"/>
  <c r="E1924" i="1" s="1"/>
  <c r="F1925" i="1" s="1"/>
  <c r="C1563" i="1"/>
  <c r="P1562" i="1"/>
  <c r="B1562" i="1" s="1"/>
  <c r="G1924" i="1"/>
  <c r="H1924" i="1" s="1"/>
  <c r="V1923" i="1"/>
  <c r="A1925" i="1"/>
  <c r="H1923" i="1"/>
  <c r="N1921" i="1"/>
  <c r="K1923" i="1"/>
  <c r="L1923" i="1" s="1"/>
  <c r="M1922" i="1"/>
  <c r="J1925" i="1" l="1"/>
  <c r="T1925" i="1"/>
  <c r="O1925" i="1"/>
  <c r="Q1925" i="1" s="1"/>
  <c r="D1925" i="1"/>
  <c r="E1925" i="1" s="1"/>
  <c r="F1926" i="1" s="1"/>
  <c r="U1925" i="1"/>
  <c r="U1926" i="1"/>
  <c r="C1564" i="1"/>
  <c r="P1563" i="1"/>
  <c r="B1563" i="1" s="1"/>
  <c r="V1924" i="1"/>
  <c r="G1925" i="1"/>
  <c r="A1926" i="1"/>
  <c r="N1922" i="1"/>
  <c r="K1924" i="1"/>
  <c r="L1924" i="1" s="1"/>
  <c r="M1923" i="1"/>
  <c r="T1926" i="1" l="1"/>
  <c r="J1926" i="1"/>
  <c r="O1926" i="1"/>
  <c r="Q1926" i="1" s="1"/>
  <c r="D1926" i="1"/>
  <c r="E1926" i="1" s="1"/>
  <c r="F1927" i="1" s="1"/>
  <c r="T1927" i="1"/>
  <c r="C1565" i="1"/>
  <c r="P1564" i="1"/>
  <c r="G1926" i="1"/>
  <c r="H1926" i="1" s="1"/>
  <c r="V1925" i="1"/>
  <c r="A1927" i="1"/>
  <c r="H1925" i="1"/>
  <c r="N1923" i="1"/>
  <c r="K1925" i="1"/>
  <c r="L1925" i="1" s="1"/>
  <c r="M1924" i="1"/>
  <c r="U1927" i="1" l="1"/>
  <c r="J1927" i="1"/>
  <c r="O1927" i="1"/>
  <c r="Q1927" i="1" s="1"/>
  <c r="D1927" i="1"/>
  <c r="E1927" i="1" s="1"/>
  <c r="F1928" i="1" s="1"/>
  <c r="V1564" i="1"/>
  <c r="B1564" i="1"/>
  <c r="C1566" i="1"/>
  <c r="P1565" i="1"/>
  <c r="B1565" i="1" s="1"/>
  <c r="V1926" i="1"/>
  <c r="A1928" i="1"/>
  <c r="G1927" i="1"/>
  <c r="H1927" i="1" s="1"/>
  <c r="N1924" i="1"/>
  <c r="K1926" i="1"/>
  <c r="L1926" i="1" s="1"/>
  <c r="M1925" i="1"/>
  <c r="U1928" i="1" l="1"/>
  <c r="T1928" i="1"/>
  <c r="J1928" i="1"/>
  <c r="O1928" i="1"/>
  <c r="Q1928" i="1" s="1"/>
  <c r="D1928" i="1"/>
  <c r="E1928" i="1" s="1"/>
  <c r="F1929" i="1" s="1"/>
  <c r="C1567" i="1"/>
  <c r="P1566" i="1"/>
  <c r="B1566" i="1" s="1"/>
  <c r="A1929" i="1"/>
  <c r="V1927" i="1"/>
  <c r="G1928" i="1"/>
  <c r="N1925" i="1"/>
  <c r="K1927" i="1"/>
  <c r="L1927" i="1" s="1"/>
  <c r="M1926" i="1"/>
  <c r="T1929" i="1" l="1"/>
  <c r="J1929" i="1"/>
  <c r="U1929" i="1"/>
  <c r="O1929" i="1"/>
  <c r="Q1929" i="1" s="1"/>
  <c r="D1929" i="1"/>
  <c r="E1929" i="1" s="1"/>
  <c r="F1930" i="1" s="1"/>
  <c r="U1930" i="1"/>
  <c r="C1568" i="1"/>
  <c r="P1567" i="1"/>
  <c r="A1930" i="1"/>
  <c r="G1929" i="1"/>
  <c r="H1929" i="1" s="1"/>
  <c r="H1928" i="1"/>
  <c r="N1926" i="1"/>
  <c r="K1928" i="1"/>
  <c r="L1928" i="1" s="1"/>
  <c r="M1927" i="1"/>
  <c r="J1930" i="1" l="1"/>
  <c r="T1930" i="1"/>
  <c r="O1930" i="1"/>
  <c r="Q1930" i="1" s="1"/>
  <c r="D1930" i="1"/>
  <c r="E1930" i="1" s="1"/>
  <c r="F1931" i="1" s="1"/>
  <c r="U1931" i="1"/>
  <c r="J1931" i="1"/>
  <c r="B1567" i="1"/>
  <c r="C1569" i="1"/>
  <c r="P1568" i="1"/>
  <c r="A1931" i="1"/>
  <c r="V1929" i="1"/>
  <c r="G1930" i="1"/>
  <c r="N1927" i="1"/>
  <c r="K1929" i="1"/>
  <c r="L1929" i="1" s="1"/>
  <c r="M1928" i="1"/>
  <c r="T1931" i="1" l="1"/>
  <c r="O1931" i="1"/>
  <c r="Q1931" i="1" s="1"/>
  <c r="D1931" i="1"/>
  <c r="E1931" i="1" s="1"/>
  <c r="F1932" i="1" s="1"/>
  <c r="J1932" i="1"/>
  <c r="U1932" i="1"/>
  <c r="B1568" i="1"/>
  <c r="C1570" i="1"/>
  <c r="P1569" i="1"/>
  <c r="A1932" i="1"/>
  <c r="V1930" i="1"/>
  <c r="G1931" i="1"/>
  <c r="G1932" i="1" s="1"/>
  <c r="H1930" i="1"/>
  <c r="N1928" i="1"/>
  <c r="K1930" i="1"/>
  <c r="L1930" i="1" s="1"/>
  <c r="M1929" i="1"/>
  <c r="T1932" i="1" l="1"/>
  <c r="O1932" i="1"/>
  <c r="Q1932" i="1" s="1"/>
  <c r="D1932" i="1"/>
  <c r="E1932" i="1" s="1"/>
  <c r="F1933" i="1" s="1"/>
  <c r="H1932" i="1"/>
  <c r="B1569" i="1"/>
  <c r="C1571" i="1"/>
  <c r="P1570" i="1"/>
  <c r="A1933" i="1"/>
  <c r="V1931" i="1"/>
  <c r="H1931" i="1"/>
  <c r="N1929" i="1"/>
  <c r="K1931" i="1"/>
  <c r="L1931" i="1" s="1"/>
  <c r="M1930" i="1"/>
  <c r="T1933" i="1" l="1"/>
  <c r="J1933" i="1"/>
  <c r="U1933" i="1"/>
  <c r="O1933" i="1"/>
  <c r="Q1933" i="1" s="1"/>
  <c r="D1933" i="1"/>
  <c r="E1933" i="1" s="1"/>
  <c r="F1934" i="1" s="1"/>
  <c r="B1570" i="1"/>
  <c r="C1572" i="1"/>
  <c r="P1571" i="1"/>
  <c r="V1932" i="1"/>
  <c r="A1934" i="1"/>
  <c r="G1933" i="1"/>
  <c r="H1933" i="1" s="1"/>
  <c r="N1930" i="1"/>
  <c r="K1932" i="1"/>
  <c r="L1932" i="1" s="1"/>
  <c r="M1931" i="1"/>
  <c r="U1934" i="1" l="1"/>
  <c r="J1934" i="1"/>
  <c r="T1934" i="1"/>
  <c r="O1934" i="1"/>
  <c r="Q1934" i="1" s="1"/>
  <c r="D1934" i="1"/>
  <c r="E1934" i="1" s="1"/>
  <c r="F1935" i="1" s="1"/>
  <c r="J1935" i="1"/>
  <c r="T1935" i="1"/>
  <c r="B1571" i="1"/>
  <c r="C1573" i="1"/>
  <c r="P1572" i="1"/>
  <c r="B1572" i="1" s="1"/>
  <c r="V1933" i="1"/>
  <c r="A1935" i="1"/>
  <c r="G1934" i="1"/>
  <c r="H1934" i="1" s="1"/>
  <c r="N1931" i="1"/>
  <c r="K1933" i="1"/>
  <c r="L1933" i="1" s="1"/>
  <c r="M1932" i="1"/>
  <c r="U1935" i="1" l="1"/>
  <c r="O1935" i="1"/>
  <c r="Q1935" i="1" s="1"/>
  <c r="D1935" i="1"/>
  <c r="E1935" i="1" s="1"/>
  <c r="F1936" i="1" s="1"/>
  <c r="T1936" i="1"/>
  <c r="J1936" i="1"/>
  <c r="U1936" i="1"/>
  <c r="C1574" i="1"/>
  <c r="P1573" i="1"/>
  <c r="B1573" i="1" s="1"/>
  <c r="V1934" i="1"/>
  <c r="A1936" i="1"/>
  <c r="G1935" i="1"/>
  <c r="H1935" i="1" s="1"/>
  <c r="N1932" i="1"/>
  <c r="K1934" i="1"/>
  <c r="L1934" i="1" s="1"/>
  <c r="M1933" i="1"/>
  <c r="O1936" i="1" l="1"/>
  <c r="Q1936" i="1" s="1"/>
  <c r="D1936" i="1"/>
  <c r="E1936" i="1" s="1"/>
  <c r="F1937" i="1" s="1"/>
  <c r="C1575" i="1"/>
  <c r="P1574" i="1"/>
  <c r="A1937" i="1"/>
  <c r="V1935" i="1"/>
  <c r="G1936" i="1"/>
  <c r="H1936" i="1" s="1"/>
  <c r="N1933" i="1"/>
  <c r="K1935" i="1"/>
  <c r="L1935" i="1" s="1"/>
  <c r="M1934" i="1"/>
  <c r="O1937" i="1" l="1"/>
  <c r="Q1937" i="1" s="1"/>
  <c r="D1937" i="1"/>
  <c r="E1937" i="1" s="1"/>
  <c r="F1938" i="1" s="1"/>
  <c r="T1937" i="1"/>
  <c r="U1937" i="1"/>
  <c r="U1938" i="1" s="1"/>
  <c r="J1937" i="1"/>
  <c r="T1938" i="1"/>
  <c r="J1938" i="1"/>
  <c r="B1574" i="1"/>
  <c r="C1576" i="1"/>
  <c r="P1575" i="1"/>
  <c r="A1938" i="1"/>
  <c r="V1936" i="1"/>
  <c r="G1937" i="1"/>
  <c r="H1937" i="1" s="1"/>
  <c r="N1934" i="1"/>
  <c r="K1936" i="1"/>
  <c r="L1936" i="1" s="1"/>
  <c r="M1935" i="1"/>
  <c r="O1938" i="1" l="1"/>
  <c r="Q1938" i="1" s="1"/>
  <c r="D1938" i="1"/>
  <c r="E1938" i="1" s="1"/>
  <c r="F1939" i="1" s="1"/>
  <c r="U1939" i="1"/>
  <c r="J1939" i="1"/>
  <c r="T1939" i="1"/>
  <c r="B1575" i="1"/>
  <c r="C1577" i="1"/>
  <c r="P1576" i="1"/>
  <c r="A1939" i="1"/>
  <c r="V1937" i="1"/>
  <c r="G1938" i="1"/>
  <c r="H1938" i="1" s="1"/>
  <c r="N1935" i="1"/>
  <c r="K1937" i="1"/>
  <c r="L1937" i="1" s="1"/>
  <c r="M1936" i="1"/>
  <c r="O1939" i="1" l="1"/>
  <c r="Q1939" i="1" s="1"/>
  <c r="D1939" i="1"/>
  <c r="E1939" i="1" s="1"/>
  <c r="F1940" i="1" s="1"/>
  <c r="T1940" i="1"/>
  <c r="J1940" i="1"/>
  <c r="B1576" i="1"/>
  <c r="C1578" i="1"/>
  <c r="P1577" i="1"/>
  <c r="V1938" i="1"/>
  <c r="G1939" i="1"/>
  <c r="A1940" i="1"/>
  <c r="N1936" i="1"/>
  <c r="K1938" i="1"/>
  <c r="L1938" i="1" s="1"/>
  <c r="M1937" i="1"/>
  <c r="U1940" i="1" l="1"/>
  <c r="O1940" i="1"/>
  <c r="Q1940" i="1" s="1"/>
  <c r="D1940" i="1"/>
  <c r="E1940" i="1" s="1"/>
  <c r="F1941" i="1" s="1"/>
  <c r="U1941" i="1"/>
  <c r="J1941" i="1"/>
  <c r="T1941" i="1"/>
  <c r="B1577" i="1"/>
  <c r="C1579" i="1"/>
  <c r="P1578" i="1"/>
  <c r="G1940" i="1"/>
  <c r="H1940" i="1" s="1"/>
  <c r="A1941" i="1"/>
  <c r="H1939" i="1"/>
  <c r="V1939" i="1"/>
  <c r="N1937" i="1"/>
  <c r="K1939" i="1"/>
  <c r="L1939" i="1" s="1"/>
  <c r="M1938" i="1"/>
  <c r="O1941" i="1" l="1"/>
  <c r="Q1941" i="1" s="1"/>
  <c r="D1941" i="1"/>
  <c r="E1941" i="1" s="1"/>
  <c r="F1942" i="1" s="1"/>
  <c r="B1578" i="1"/>
  <c r="C1580" i="1"/>
  <c r="P1579" i="1"/>
  <c r="B1579" i="1" s="1"/>
  <c r="V1940" i="1"/>
  <c r="A1942" i="1"/>
  <c r="G1941" i="1"/>
  <c r="N1938" i="1"/>
  <c r="K1940" i="1"/>
  <c r="L1940" i="1" s="1"/>
  <c r="M1939" i="1"/>
  <c r="U1942" i="1" l="1"/>
  <c r="J1942" i="1"/>
  <c r="T1942" i="1"/>
  <c r="O1942" i="1"/>
  <c r="Q1942" i="1" s="1"/>
  <c r="D1942" i="1"/>
  <c r="E1942" i="1" s="1"/>
  <c r="F1943" i="1" s="1"/>
  <c r="T1943" i="1"/>
  <c r="C1581" i="1"/>
  <c r="P1580" i="1"/>
  <c r="B1580" i="1" s="1"/>
  <c r="G1942" i="1"/>
  <c r="H1942" i="1" s="1"/>
  <c r="H1941" i="1"/>
  <c r="A1943" i="1"/>
  <c r="V1941" i="1"/>
  <c r="N1939" i="1"/>
  <c r="K1941" i="1"/>
  <c r="L1941" i="1" s="1"/>
  <c r="M1940" i="1"/>
  <c r="J1943" i="1" l="1"/>
  <c r="U1943" i="1"/>
  <c r="O1943" i="1"/>
  <c r="Q1943" i="1" s="1"/>
  <c r="D1943" i="1"/>
  <c r="E1943" i="1" s="1"/>
  <c r="F1944" i="1" s="1"/>
  <c r="J1944" i="1"/>
  <c r="U1944" i="1"/>
  <c r="G1943" i="1"/>
  <c r="H1943" i="1" s="1"/>
  <c r="C1582" i="1"/>
  <c r="P1581" i="1"/>
  <c r="V1942" i="1"/>
  <c r="A1944" i="1"/>
  <c r="N1940" i="1"/>
  <c r="K1942" i="1"/>
  <c r="L1942" i="1" s="1"/>
  <c r="M1941" i="1"/>
  <c r="T1944" i="1" l="1"/>
  <c r="O1944" i="1"/>
  <c r="Q1944" i="1" s="1"/>
  <c r="D1944" i="1"/>
  <c r="E1944" i="1" s="1"/>
  <c r="F1945" i="1" s="1"/>
  <c r="U1945" i="1"/>
  <c r="J1945" i="1"/>
  <c r="T1945" i="1"/>
  <c r="B1581" i="1"/>
  <c r="C1583" i="1"/>
  <c r="P1582" i="1"/>
  <c r="A1945" i="1"/>
  <c r="V1943" i="1"/>
  <c r="G1944" i="1"/>
  <c r="H1944" i="1" s="1"/>
  <c r="N1941" i="1"/>
  <c r="K1943" i="1"/>
  <c r="L1943" i="1" s="1"/>
  <c r="M1942" i="1"/>
  <c r="O1945" i="1" l="1"/>
  <c r="Q1945" i="1" s="1"/>
  <c r="D1945" i="1"/>
  <c r="E1945" i="1" s="1"/>
  <c r="F1946" i="1" s="1"/>
  <c r="B1582" i="1"/>
  <c r="C1584" i="1"/>
  <c r="P1583" i="1"/>
  <c r="V1944" i="1"/>
  <c r="G1945" i="1"/>
  <c r="A1946" i="1"/>
  <c r="N1942" i="1"/>
  <c r="K1944" i="1"/>
  <c r="L1944" i="1" s="1"/>
  <c r="M1943" i="1"/>
  <c r="U1946" i="1" l="1"/>
  <c r="J1946" i="1"/>
  <c r="T1946" i="1"/>
  <c r="O1946" i="1"/>
  <c r="Q1946" i="1" s="1"/>
  <c r="D1946" i="1"/>
  <c r="E1946" i="1" s="1"/>
  <c r="F1947" i="1" s="1"/>
  <c r="B1583" i="1"/>
  <c r="C1585" i="1"/>
  <c r="P1584" i="1"/>
  <c r="G1946" i="1"/>
  <c r="H1946" i="1" s="1"/>
  <c r="A1947" i="1"/>
  <c r="H1945" i="1"/>
  <c r="V1945" i="1"/>
  <c r="N1943" i="1"/>
  <c r="K1945" i="1"/>
  <c r="L1945" i="1" s="1"/>
  <c r="M1944" i="1"/>
  <c r="T1947" i="1" l="1"/>
  <c r="J1947" i="1"/>
  <c r="U1947" i="1"/>
  <c r="O1947" i="1"/>
  <c r="Q1947" i="1" s="1"/>
  <c r="D1947" i="1"/>
  <c r="E1947" i="1" s="1"/>
  <c r="F1948" i="1" s="1"/>
  <c r="J1948" i="1"/>
  <c r="B1584" i="1"/>
  <c r="G1947" i="1"/>
  <c r="H1947" i="1" s="1"/>
  <c r="C1586" i="1"/>
  <c r="P1585" i="1"/>
  <c r="A1948" i="1"/>
  <c r="V1946" i="1"/>
  <c r="N1944" i="1"/>
  <c r="K1946" i="1"/>
  <c r="L1946" i="1" s="1"/>
  <c r="M1945" i="1"/>
  <c r="U1948" i="1" l="1"/>
  <c r="T1948" i="1"/>
  <c r="O1948" i="1"/>
  <c r="Q1948" i="1" s="1"/>
  <c r="D1948" i="1"/>
  <c r="E1948" i="1" s="1"/>
  <c r="F1949" i="1" s="1"/>
  <c r="J1949" i="1"/>
  <c r="T1949" i="1"/>
  <c r="B1585" i="1"/>
  <c r="C1587" i="1"/>
  <c r="P1586" i="1"/>
  <c r="B1586" i="1" s="1"/>
  <c r="V1947" i="1"/>
  <c r="A1949" i="1"/>
  <c r="G1948" i="1"/>
  <c r="H1948" i="1" s="1"/>
  <c r="N1945" i="1"/>
  <c r="K1947" i="1"/>
  <c r="L1947" i="1" s="1"/>
  <c r="M1946" i="1"/>
  <c r="U1949" i="1" l="1"/>
  <c r="O1949" i="1"/>
  <c r="Q1949" i="1" s="1"/>
  <c r="D1949" i="1"/>
  <c r="E1949" i="1" s="1"/>
  <c r="F1950" i="1" s="1"/>
  <c r="T1950" i="1"/>
  <c r="U1950" i="1"/>
  <c r="C1588" i="1"/>
  <c r="P1587" i="1"/>
  <c r="B1587" i="1" s="1"/>
  <c r="A1950" i="1"/>
  <c r="V1948" i="1"/>
  <c r="G1949" i="1"/>
  <c r="N1946" i="1"/>
  <c r="K1948" i="1"/>
  <c r="L1948" i="1" s="1"/>
  <c r="M1947" i="1"/>
  <c r="J1950" i="1" l="1"/>
  <c r="O1950" i="1"/>
  <c r="Q1950" i="1" s="1"/>
  <c r="D1950" i="1"/>
  <c r="E1950" i="1" s="1"/>
  <c r="F1951" i="1" s="1"/>
  <c r="U1951" i="1"/>
  <c r="J1951" i="1"/>
  <c r="T1951" i="1"/>
  <c r="C1589" i="1"/>
  <c r="P1588" i="1"/>
  <c r="A1951" i="1"/>
  <c r="V1949" i="1"/>
  <c r="G1950" i="1"/>
  <c r="H1950" i="1" s="1"/>
  <c r="H1949" i="1"/>
  <c r="N1947" i="1"/>
  <c r="K1949" i="1"/>
  <c r="L1949" i="1" s="1"/>
  <c r="M1948" i="1"/>
  <c r="O1951" i="1" l="1"/>
  <c r="Q1951" i="1" s="1"/>
  <c r="D1951" i="1"/>
  <c r="E1951" i="1" s="1"/>
  <c r="F1952" i="1" s="1"/>
  <c r="B1588" i="1"/>
  <c r="C1590" i="1"/>
  <c r="P1589" i="1"/>
  <c r="V1950" i="1"/>
  <c r="A1952" i="1"/>
  <c r="G1951" i="1"/>
  <c r="N1948" i="1"/>
  <c r="K1950" i="1"/>
  <c r="L1950" i="1" s="1"/>
  <c r="M1949" i="1"/>
  <c r="U1952" i="1" l="1"/>
  <c r="J1952" i="1"/>
  <c r="G1952" i="1"/>
  <c r="H1952" i="1" s="1"/>
  <c r="T1952" i="1"/>
  <c r="O1952" i="1"/>
  <c r="Q1952" i="1" s="1"/>
  <c r="D1952" i="1"/>
  <c r="E1952" i="1" s="1"/>
  <c r="F1953" i="1" s="1"/>
  <c r="B1589" i="1"/>
  <c r="C1591" i="1"/>
  <c r="P1590" i="1"/>
  <c r="H1951" i="1"/>
  <c r="A1953" i="1"/>
  <c r="V1951" i="1"/>
  <c r="N1949" i="1"/>
  <c r="K1951" i="1"/>
  <c r="L1951" i="1" s="1"/>
  <c r="M1950" i="1"/>
  <c r="J1953" i="1" l="1"/>
  <c r="U1953" i="1"/>
  <c r="T1953" i="1"/>
  <c r="O1953" i="1"/>
  <c r="Q1953" i="1" s="1"/>
  <c r="D1953" i="1"/>
  <c r="E1953" i="1" s="1"/>
  <c r="F1954" i="1" s="1"/>
  <c r="J1954" i="1"/>
  <c r="U1954" i="1"/>
  <c r="B1590" i="1"/>
  <c r="C1592" i="1"/>
  <c r="P1591" i="1"/>
  <c r="V1952" i="1"/>
  <c r="A1954" i="1"/>
  <c r="G1953" i="1"/>
  <c r="H1953" i="1" s="1"/>
  <c r="N1950" i="1"/>
  <c r="K1952" i="1"/>
  <c r="L1952" i="1" s="1"/>
  <c r="M1951" i="1"/>
  <c r="T1954" i="1" l="1"/>
  <c r="O1954" i="1"/>
  <c r="Q1954" i="1" s="1"/>
  <c r="D1954" i="1"/>
  <c r="E1954" i="1" s="1"/>
  <c r="F1955" i="1" s="1"/>
  <c r="J1955" i="1"/>
  <c r="T1955" i="1"/>
  <c r="B1591" i="1"/>
  <c r="C1593" i="1"/>
  <c r="P1592" i="1"/>
  <c r="A1955" i="1"/>
  <c r="V1953" i="1"/>
  <c r="G1954" i="1"/>
  <c r="H1954" i="1" s="1"/>
  <c r="N1951" i="1"/>
  <c r="K1953" i="1"/>
  <c r="L1953" i="1" s="1"/>
  <c r="M1952" i="1"/>
  <c r="U1955" i="1" l="1"/>
  <c r="O1955" i="1"/>
  <c r="Q1955" i="1" s="1"/>
  <c r="D1955" i="1"/>
  <c r="E1955" i="1" s="1"/>
  <c r="F1956" i="1" s="1"/>
  <c r="B1592" i="1"/>
  <c r="C1594" i="1"/>
  <c r="P1593" i="1"/>
  <c r="B1593" i="1" s="1"/>
  <c r="V1954" i="1"/>
  <c r="G1955" i="1"/>
  <c r="A1956" i="1"/>
  <c r="N1952" i="1"/>
  <c r="K1954" i="1"/>
  <c r="L1954" i="1" s="1"/>
  <c r="M1953" i="1"/>
  <c r="U1956" i="1" l="1"/>
  <c r="J1956" i="1"/>
  <c r="T1956" i="1"/>
  <c r="O1956" i="1"/>
  <c r="Q1956" i="1" s="1"/>
  <c r="D1956" i="1"/>
  <c r="E1956" i="1" s="1"/>
  <c r="F1957" i="1" s="1"/>
  <c r="C1595" i="1"/>
  <c r="P1594" i="1"/>
  <c r="B1594" i="1" s="1"/>
  <c r="V1955" i="1"/>
  <c r="G1956" i="1"/>
  <c r="H1956" i="1" s="1"/>
  <c r="H1955" i="1"/>
  <c r="A1957" i="1"/>
  <c r="N1953" i="1"/>
  <c r="K1955" i="1"/>
  <c r="L1955" i="1" s="1"/>
  <c r="M1954" i="1"/>
  <c r="T1957" i="1" l="1"/>
  <c r="J1957" i="1"/>
  <c r="U1957" i="1"/>
  <c r="O1957" i="1"/>
  <c r="Q1957" i="1" s="1"/>
  <c r="D1957" i="1"/>
  <c r="E1957" i="1" s="1"/>
  <c r="F1958" i="1" s="1"/>
  <c r="U1958" i="1"/>
  <c r="C1596" i="1"/>
  <c r="P1595" i="1"/>
  <c r="G1957" i="1"/>
  <c r="H1957" i="1" s="1"/>
  <c r="V1956" i="1"/>
  <c r="A1958" i="1"/>
  <c r="N1954" i="1"/>
  <c r="K1956" i="1"/>
  <c r="L1956" i="1" s="1"/>
  <c r="M1955" i="1"/>
  <c r="T1958" i="1" l="1"/>
  <c r="J1958" i="1"/>
  <c r="O1958" i="1"/>
  <c r="Q1958" i="1" s="1"/>
  <c r="D1958" i="1"/>
  <c r="E1958" i="1" s="1"/>
  <c r="F1959" i="1" s="1"/>
  <c r="U1959" i="1"/>
  <c r="J1959" i="1"/>
  <c r="B1595" i="1"/>
  <c r="C1597" i="1"/>
  <c r="P1596" i="1"/>
  <c r="V1596" i="1" s="1"/>
  <c r="G1958" i="1"/>
  <c r="H1958" i="1" s="1"/>
  <c r="A1959" i="1"/>
  <c r="V1957" i="1"/>
  <c r="N1955" i="1"/>
  <c r="K1957" i="1"/>
  <c r="L1957" i="1" s="1"/>
  <c r="M1956" i="1"/>
  <c r="T1959" i="1" l="1"/>
  <c r="O1959" i="1"/>
  <c r="Q1959" i="1" s="1"/>
  <c r="D1959" i="1"/>
  <c r="E1959" i="1" s="1"/>
  <c r="F1960" i="1" s="1"/>
  <c r="J1960" i="1"/>
  <c r="U1960" i="1"/>
  <c r="B1596" i="1"/>
  <c r="C1598" i="1"/>
  <c r="P1597" i="1"/>
  <c r="B1597" i="1" s="1"/>
  <c r="V1958" i="1"/>
  <c r="A1960" i="1"/>
  <c r="G1959" i="1"/>
  <c r="N1956" i="1"/>
  <c r="K1958" i="1"/>
  <c r="L1958" i="1" s="1"/>
  <c r="M1957" i="1"/>
  <c r="T1960" i="1" l="1"/>
  <c r="O1960" i="1"/>
  <c r="Q1960" i="1" s="1"/>
  <c r="D1960" i="1"/>
  <c r="E1960" i="1" s="1"/>
  <c r="F1961" i="1" s="1"/>
  <c r="U1961" i="1"/>
  <c r="J1961" i="1"/>
  <c r="T1961" i="1"/>
  <c r="C1599" i="1"/>
  <c r="P1598" i="1"/>
  <c r="B1598" i="1" s="1"/>
  <c r="A1961" i="1"/>
  <c r="G1960" i="1"/>
  <c r="H1959" i="1"/>
  <c r="V1959" i="1"/>
  <c r="N1957" i="1"/>
  <c r="K1959" i="1"/>
  <c r="L1959" i="1" s="1"/>
  <c r="M1958" i="1"/>
  <c r="O1961" i="1" l="1"/>
  <c r="D1961" i="1"/>
  <c r="E1961" i="1" s="1"/>
  <c r="F1962" i="1" s="1"/>
  <c r="T1962" i="1"/>
  <c r="J1962" i="1"/>
  <c r="U1962" i="1"/>
  <c r="Q1961" i="1"/>
  <c r="C1600" i="1"/>
  <c r="P1599" i="1"/>
  <c r="B1599" i="1" s="1"/>
  <c r="G1961" i="1"/>
  <c r="H1961" i="1" s="1"/>
  <c r="V1960" i="1"/>
  <c r="A1962" i="1"/>
  <c r="H1960" i="1"/>
  <c r="N1958" i="1"/>
  <c r="K1960" i="1"/>
  <c r="L1960" i="1" s="1"/>
  <c r="M1959" i="1"/>
  <c r="O1962" i="1" l="1"/>
  <c r="Q1962" i="1" s="1"/>
  <c r="D1962" i="1"/>
  <c r="E1962" i="1" s="1"/>
  <c r="F1963" i="1" s="1"/>
  <c r="U1963" i="1"/>
  <c r="J1963" i="1"/>
  <c r="T1963" i="1"/>
  <c r="C1601" i="1"/>
  <c r="P1600" i="1"/>
  <c r="B1600" i="1" s="1"/>
  <c r="G1962" i="1"/>
  <c r="A1963" i="1"/>
  <c r="N1959" i="1"/>
  <c r="K1961" i="1"/>
  <c r="L1961" i="1" s="1"/>
  <c r="M1960" i="1"/>
  <c r="O1963" i="1" l="1"/>
  <c r="Q1963" i="1" s="1"/>
  <c r="D1963" i="1"/>
  <c r="E1963" i="1" s="1"/>
  <c r="F1964" i="1" s="1"/>
  <c r="T1964" i="1"/>
  <c r="J1964" i="1"/>
  <c r="U1964" i="1"/>
  <c r="C1602" i="1"/>
  <c r="P1601" i="1"/>
  <c r="B1601" i="1" s="1"/>
  <c r="G1963" i="1"/>
  <c r="H1963" i="1" s="1"/>
  <c r="A1964" i="1"/>
  <c r="H1962" i="1"/>
  <c r="V1962" i="1"/>
  <c r="N1960" i="1"/>
  <c r="K1962" i="1"/>
  <c r="L1962" i="1" s="1"/>
  <c r="M1961" i="1"/>
  <c r="O1964" i="1" l="1"/>
  <c r="Q1964" i="1" s="1"/>
  <c r="D1964" i="1"/>
  <c r="E1964" i="1" s="1"/>
  <c r="F1965" i="1" s="1"/>
  <c r="C1603" i="1"/>
  <c r="P1602" i="1"/>
  <c r="V1963" i="1"/>
  <c r="A1965" i="1"/>
  <c r="G1964" i="1"/>
  <c r="N1961" i="1"/>
  <c r="K1963" i="1"/>
  <c r="L1963" i="1" s="1"/>
  <c r="M1962" i="1"/>
  <c r="J1965" i="1" l="1"/>
  <c r="T1965" i="1"/>
  <c r="U1965" i="1"/>
  <c r="O1965" i="1"/>
  <c r="Q1965" i="1" s="1"/>
  <c r="D1965" i="1"/>
  <c r="E1965" i="1" s="1"/>
  <c r="F1966" i="1" s="1"/>
  <c r="B1602" i="1"/>
  <c r="C1604" i="1"/>
  <c r="P1603" i="1"/>
  <c r="B1603" i="1" s="1"/>
  <c r="G1965" i="1"/>
  <c r="H1965" i="1" s="1"/>
  <c r="H1964" i="1"/>
  <c r="A1966" i="1"/>
  <c r="V1964" i="1"/>
  <c r="N1962" i="1"/>
  <c r="K1964" i="1"/>
  <c r="L1964" i="1" s="1"/>
  <c r="M1963" i="1"/>
  <c r="U1966" i="1" l="1"/>
  <c r="J1966" i="1"/>
  <c r="T1966" i="1"/>
  <c r="O1966" i="1"/>
  <c r="Q1966" i="1" s="1"/>
  <c r="D1966" i="1"/>
  <c r="E1966" i="1" s="1"/>
  <c r="F1967" i="1" s="1"/>
  <c r="U1967" i="1"/>
  <c r="J1967" i="1"/>
  <c r="T1967" i="1"/>
  <c r="C1605" i="1"/>
  <c r="P1604" i="1"/>
  <c r="G1966" i="1"/>
  <c r="H1966" i="1" s="1"/>
  <c r="A1967" i="1"/>
  <c r="V1965" i="1"/>
  <c r="N1963" i="1"/>
  <c r="K1965" i="1"/>
  <c r="L1965" i="1" s="1"/>
  <c r="M1964" i="1"/>
  <c r="O1967" i="1" l="1"/>
  <c r="Q1967" i="1" s="1"/>
  <c r="D1967" i="1"/>
  <c r="E1967" i="1" s="1"/>
  <c r="F1968" i="1" s="1"/>
  <c r="B1604" i="1"/>
  <c r="C1606" i="1"/>
  <c r="P1605" i="1"/>
  <c r="A1968" i="1"/>
  <c r="V1966" i="1"/>
  <c r="G1967" i="1"/>
  <c r="H1967" i="1" s="1"/>
  <c r="N1964" i="1"/>
  <c r="K1966" i="1"/>
  <c r="L1966" i="1" s="1"/>
  <c r="M1965" i="1"/>
  <c r="U1968" i="1" l="1"/>
  <c r="J1968" i="1"/>
  <c r="T1968" i="1"/>
  <c r="O1968" i="1"/>
  <c r="Q1968" i="1" s="1"/>
  <c r="D1968" i="1"/>
  <c r="E1968" i="1" s="1"/>
  <c r="F1969" i="1" s="1"/>
  <c r="U1969" i="1"/>
  <c r="J1969" i="1"/>
  <c r="B1605" i="1"/>
  <c r="C1607" i="1"/>
  <c r="P1606" i="1"/>
  <c r="V1967" i="1"/>
  <c r="G1968" i="1"/>
  <c r="A1969" i="1"/>
  <c r="N1965" i="1"/>
  <c r="K1967" i="1"/>
  <c r="L1967" i="1" s="1"/>
  <c r="M1966" i="1"/>
  <c r="T1969" i="1" l="1"/>
  <c r="O1969" i="1"/>
  <c r="Q1969" i="1" s="1"/>
  <c r="D1969" i="1"/>
  <c r="E1969" i="1" s="1"/>
  <c r="F1970" i="1" s="1"/>
  <c r="T1970" i="1"/>
  <c r="J1970" i="1"/>
  <c r="U1970" i="1"/>
  <c r="B1606" i="1"/>
  <c r="C1608" i="1"/>
  <c r="P1607" i="1"/>
  <c r="B1607" i="1" s="1"/>
  <c r="G1969" i="1"/>
  <c r="H1969" i="1" s="1"/>
  <c r="A1970" i="1"/>
  <c r="V1968" i="1"/>
  <c r="H1968" i="1"/>
  <c r="N1966" i="1"/>
  <c r="K1968" i="1"/>
  <c r="L1968" i="1" s="1"/>
  <c r="M1967" i="1"/>
  <c r="O1970" i="1" l="1"/>
  <c r="Q1970" i="1" s="1"/>
  <c r="D1970" i="1"/>
  <c r="E1970" i="1" s="1"/>
  <c r="F1971" i="1" s="1"/>
  <c r="U1971" i="1"/>
  <c r="J1971" i="1"/>
  <c r="T1971" i="1"/>
  <c r="C1609" i="1"/>
  <c r="P1608" i="1"/>
  <c r="B1608" i="1" s="1"/>
  <c r="G1970" i="1"/>
  <c r="H1970" i="1" s="1"/>
  <c r="V1969" i="1"/>
  <c r="A1971" i="1"/>
  <c r="N1967" i="1"/>
  <c r="K1969" i="1"/>
  <c r="L1969" i="1" s="1"/>
  <c r="M1968" i="1"/>
  <c r="O1971" i="1" l="1"/>
  <c r="Q1971" i="1" s="1"/>
  <c r="D1971" i="1"/>
  <c r="E1971" i="1" s="1"/>
  <c r="F1972" i="1" s="1"/>
  <c r="J1972" i="1"/>
  <c r="U1972" i="1"/>
  <c r="C1610" i="1"/>
  <c r="P1609" i="1"/>
  <c r="A1972" i="1"/>
  <c r="V1970" i="1"/>
  <c r="G1971" i="1"/>
  <c r="H1971" i="1" s="1"/>
  <c r="N1968" i="1"/>
  <c r="K1970" i="1"/>
  <c r="L1970" i="1" s="1"/>
  <c r="M1969" i="1"/>
  <c r="T1972" i="1" l="1"/>
  <c r="O1972" i="1"/>
  <c r="Q1972" i="1" s="1"/>
  <c r="D1972" i="1"/>
  <c r="E1972" i="1" s="1"/>
  <c r="F1973" i="1" s="1"/>
  <c r="B1609" i="1"/>
  <c r="C1611" i="1"/>
  <c r="P1610" i="1"/>
  <c r="A1973" i="1"/>
  <c r="V1971" i="1"/>
  <c r="G1972" i="1"/>
  <c r="N1969" i="1"/>
  <c r="K1971" i="1"/>
  <c r="L1971" i="1" s="1"/>
  <c r="M1970" i="1"/>
  <c r="T1973" i="1" l="1"/>
  <c r="J1973" i="1"/>
  <c r="U1973" i="1"/>
  <c r="O1973" i="1"/>
  <c r="Q1973" i="1" s="1"/>
  <c r="D1973" i="1"/>
  <c r="E1973" i="1" s="1"/>
  <c r="F1974" i="1" s="1"/>
  <c r="U1974" i="1"/>
  <c r="B1610" i="1"/>
  <c r="C1612" i="1"/>
  <c r="P1611" i="1"/>
  <c r="A1974" i="1"/>
  <c r="V1972" i="1"/>
  <c r="G1973" i="1"/>
  <c r="H1972" i="1"/>
  <c r="N1970" i="1"/>
  <c r="K1972" i="1"/>
  <c r="L1972" i="1" s="1"/>
  <c r="M1971" i="1"/>
  <c r="J1974" i="1" l="1"/>
  <c r="G1974" i="1"/>
  <c r="T1974" i="1"/>
  <c r="O1974" i="1"/>
  <c r="Q1974" i="1" s="1"/>
  <c r="D1974" i="1"/>
  <c r="E1974" i="1" s="1"/>
  <c r="F1975" i="1" s="1"/>
  <c r="H1974" i="1"/>
  <c r="U1975" i="1"/>
  <c r="J1975" i="1"/>
  <c r="B1611" i="1"/>
  <c r="C1613" i="1"/>
  <c r="P1612" i="1"/>
  <c r="A1975" i="1"/>
  <c r="V1973" i="1"/>
  <c r="H1973" i="1"/>
  <c r="N1971" i="1"/>
  <c r="K1973" i="1"/>
  <c r="L1973" i="1" s="1"/>
  <c r="M1972" i="1"/>
  <c r="T1975" i="1" l="1"/>
  <c r="O1975" i="1"/>
  <c r="Q1975" i="1" s="1"/>
  <c r="D1975" i="1"/>
  <c r="E1975" i="1" s="1"/>
  <c r="F1976" i="1" s="1"/>
  <c r="T1976" i="1"/>
  <c r="B1612" i="1"/>
  <c r="C1614" i="1"/>
  <c r="P1613" i="1"/>
  <c r="V1974" i="1"/>
  <c r="A1976" i="1"/>
  <c r="G1975" i="1"/>
  <c r="H1975" i="1" s="1"/>
  <c r="N1972" i="1"/>
  <c r="K1974" i="1"/>
  <c r="L1974" i="1" s="1"/>
  <c r="M1973" i="1"/>
  <c r="U1976" i="1" l="1"/>
  <c r="J1976" i="1"/>
  <c r="O1976" i="1"/>
  <c r="Q1976" i="1" s="1"/>
  <c r="D1976" i="1"/>
  <c r="E1976" i="1" s="1"/>
  <c r="F1977" i="1" s="1"/>
  <c r="J1977" i="1"/>
  <c r="T1977" i="1"/>
  <c r="B1613" i="1"/>
  <c r="C1615" i="1"/>
  <c r="P1614" i="1"/>
  <c r="B1614" i="1" s="1"/>
  <c r="G1976" i="1"/>
  <c r="H1976" i="1" s="1"/>
  <c r="A1977" i="1"/>
  <c r="V1975" i="1"/>
  <c r="N1973" i="1"/>
  <c r="K1975" i="1"/>
  <c r="L1975" i="1" s="1"/>
  <c r="M1974" i="1"/>
  <c r="U1977" i="1" l="1"/>
  <c r="O1977" i="1"/>
  <c r="Q1977" i="1" s="1"/>
  <c r="D1977" i="1"/>
  <c r="E1977" i="1" s="1"/>
  <c r="F1978" i="1" s="1"/>
  <c r="C1616" i="1"/>
  <c r="P1615" i="1"/>
  <c r="B1615" i="1" s="1"/>
  <c r="V1976" i="1"/>
  <c r="G1977" i="1"/>
  <c r="A1978" i="1"/>
  <c r="N1974" i="1"/>
  <c r="K1976" i="1"/>
  <c r="L1976" i="1" s="1"/>
  <c r="M1975" i="1"/>
  <c r="U1978" i="1" l="1"/>
  <c r="J1978" i="1"/>
  <c r="T1978" i="1"/>
  <c r="O1978" i="1"/>
  <c r="Q1978" i="1" s="1"/>
  <c r="D1978" i="1"/>
  <c r="E1978" i="1" s="1"/>
  <c r="F1979" i="1" s="1"/>
  <c r="U1979" i="1"/>
  <c r="J1979" i="1"/>
  <c r="C1617" i="1"/>
  <c r="P1616" i="1"/>
  <c r="V1977" i="1"/>
  <c r="A1979" i="1"/>
  <c r="G1978" i="1"/>
  <c r="H1978" i="1" s="1"/>
  <c r="H1977" i="1"/>
  <c r="N1975" i="1"/>
  <c r="K1977" i="1"/>
  <c r="L1977" i="1" s="1"/>
  <c r="M1976" i="1"/>
  <c r="T1979" i="1" l="1"/>
  <c r="O1979" i="1"/>
  <c r="Q1979" i="1" s="1"/>
  <c r="D1979" i="1"/>
  <c r="E1979" i="1" s="1"/>
  <c r="F1980" i="1" s="1"/>
  <c r="U1980" i="1"/>
  <c r="B1616" i="1"/>
  <c r="C1618" i="1"/>
  <c r="P1617" i="1"/>
  <c r="A1980" i="1"/>
  <c r="V1978" i="1"/>
  <c r="G1979" i="1"/>
  <c r="N1976" i="1"/>
  <c r="K1978" i="1"/>
  <c r="L1978" i="1" s="1"/>
  <c r="M1977" i="1"/>
  <c r="J1980" i="1" l="1"/>
  <c r="T1980" i="1"/>
  <c r="O1980" i="1"/>
  <c r="Q1980" i="1" s="1"/>
  <c r="D1980" i="1"/>
  <c r="E1980" i="1" s="1"/>
  <c r="F1981" i="1" s="1"/>
  <c r="U1981" i="1"/>
  <c r="B1617" i="1"/>
  <c r="C1619" i="1"/>
  <c r="P1618" i="1"/>
  <c r="A1981" i="1"/>
  <c r="V1979" i="1"/>
  <c r="G1980" i="1"/>
  <c r="H1979" i="1"/>
  <c r="N1977" i="1"/>
  <c r="K1979" i="1"/>
  <c r="L1979" i="1" s="1"/>
  <c r="M1978" i="1"/>
  <c r="T1981" i="1" l="1"/>
  <c r="J1981" i="1"/>
  <c r="O1981" i="1"/>
  <c r="Q1981" i="1" s="1"/>
  <c r="D1981" i="1"/>
  <c r="E1981" i="1" s="1"/>
  <c r="F1982" i="1" s="1"/>
  <c r="J1982" i="1"/>
  <c r="U1982" i="1"/>
  <c r="B1618" i="1"/>
  <c r="C1620" i="1"/>
  <c r="P1619" i="1"/>
  <c r="A1982" i="1"/>
  <c r="V1980" i="1"/>
  <c r="G1981" i="1"/>
  <c r="H1981" i="1" s="1"/>
  <c r="H1980" i="1"/>
  <c r="N1978" i="1"/>
  <c r="K1980" i="1"/>
  <c r="L1980" i="1" s="1"/>
  <c r="M1979" i="1"/>
  <c r="T1982" i="1" l="1"/>
  <c r="O1982" i="1"/>
  <c r="Q1982" i="1" s="1"/>
  <c r="D1982" i="1"/>
  <c r="E1982" i="1" s="1"/>
  <c r="F1983" i="1" s="1"/>
  <c r="J1983" i="1"/>
  <c r="T1983" i="1"/>
  <c r="B1619" i="1"/>
  <c r="C1621" i="1"/>
  <c r="P1620" i="1"/>
  <c r="A1983" i="1"/>
  <c r="V1981" i="1"/>
  <c r="G1982" i="1"/>
  <c r="N1979" i="1"/>
  <c r="K1981" i="1"/>
  <c r="L1981" i="1" s="1"/>
  <c r="M1980" i="1"/>
  <c r="U1983" i="1" l="1"/>
  <c r="O1983" i="1"/>
  <c r="Q1983" i="1" s="1"/>
  <c r="D1983" i="1"/>
  <c r="E1983" i="1" s="1"/>
  <c r="F1984" i="1" s="1"/>
  <c r="J1984" i="1"/>
  <c r="U1984" i="1"/>
  <c r="B1620" i="1"/>
  <c r="C1622" i="1"/>
  <c r="P1621" i="1"/>
  <c r="B1621" i="1" s="1"/>
  <c r="V1982" i="1"/>
  <c r="G1983" i="1"/>
  <c r="H1983" i="1" s="1"/>
  <c r="H1982" i="1"/>
  <c r="A1984" i="1"/>
  <c r="N1980" i="1"/>
  <c r="K1982" i="1"/>
  <c r="L1982" i="1" s="1"/>
  <c r="M1981" i="1"/>
  <c r="T1984" i="1" l="1"/>
  <c r="O1984" i="1"/>
  <c r="Q1984" i="1" s="1"/>
  <c r="D1984" i="1"/>
  <c r="E1984" i="1" s="1"/>
  <c r="F1985" i="1" s="1"/>
  <c r="U1985" i="1"/>
  <c r="J1985" i="1"/>
  <c r="T1985" i="1"/>
  <c r="C1623" i="1"/>
  <c r="P1622" i="1"/>
  <c r="B1622" i="1" s="1"/>
  <c r="V1983" i="1"/>
  <c r="G1984" i="1"/>
  <c r="A1985" i="1"/>
  <c r="N1981" i="1"/>
  <c r="K1983" i="1"/>
  <c r="L1983" i="1" s="1"/>
  <c r="M1982" i="1"/>
  <c r="O1985" i="1" l="1"/>
  <c r="Q1985" i="1" s="1"/>
  <c r="D1985" i="1"/>
  <c r="E1985" i="1" s="1"/>
  <c r="F1986" i="1" s="1"/>
  <c r="T1986" i="1"/>
  <c r="J1986" i="1"/>
  <c r="U1986" i="1"/>
  <c r="C1624" i="1"/>
  <c r="P1623" i="1"/>
  <c r="G1985" i="1"/>
  <c r="H1985" i="1" s="1"/>
  <c r="H1984" i="1"/>
  <c r="V1984" i="1"/>
  <c r="A1986" i="1"/>
  <c r="N1982" i="1"/>
  <c r="K1984" i="1"/>
  <c r="L1984" i="1" s="1"/>
  <c r="M1983" i="1"/>
  <c r="O1986" i="1" l="1"/>
  <c r="Q1986" i="1" s="1"/>
  <c r="D1986" i="1"/>
  <c r="E1986" i="1" s="1"/>
  <c r="F1987" i="1" s="1"/>
  <c r="U1987" i="1"/>
  <c r="J1987" i="1"/>
  <c r="T1987" i="1"/>
  <c r="B1623" i="1"/>
  <c r="G1986" i="1"/>
  <c r="H1986" i="1" s="1"/>
  <c r="C1625" i="1"/>
  <c r="P1624" i="1"/>
  <c r="A1987" i="1"/>
  <c r="V1985" i="1"/>
  <c r="N1983" i="1"/>
  <c r="K1985" i="1"/>
  <c r="L1985" i="1" s="1"/>
  <c r="M1984" i="1"/>
  <c r="O1987" i="1" l="1"/>
  <c r="Q1987" i="1" s="1"/>
  <c r="D1987" i="1"/>
  <c r="E1987" i="1" s="1"/>
  <c r="F1988" i="1" s="1"/>
  <c r="T1988" i="1"/>
  <c r="J1988" i="1"/>
  <c r="U1988" i="1"/>
  <c r="B1624" i="1"/>
  <c r="C1626" i="1"/>
  <c r="P1625" i="1"/>
  <c r="B1625" i="1" s="1"/>
  <c r="V1986" i="1"/>
  <c r="A1988" i="1"/>
  <c r="G1987" i="1"/>
  <c r="H1987" i="1" s="1"/>
  <c r="N1984" i="1"/>
  <c r="K1986" i="1"/>
  <c r="L1986" i="1" s="1"/>
  <c r="M1985" i="1"/>
  <c r="O1988" i="1" l="1"/>
  <c r="Q1988" i="1" s="1"/>
  <c r="D1988" i="1"/>
  <c r="E1988" i="1" s="1"/>
  <c r="F1989" i="1" s="1"/>
  <c r="C1627" i="1"/>
  <c r="P1626" i="1"/>
  <c r="V1626" i="1" s="1"/>
  <c r="A1989" i="1"/>
  <c r="V1987" i="1"/>
  <c r="G1988" i="1"/>
  <c r="N1985" i="1"/>
  <c r="K1987" i="1"/>
  <c r="L1987" i="1" s="1"/>
  <c r="M1986" i="1"/>
  <c r="T1989" i="1" l="1"/>
  <c r="J1989" i="1"/>
  <c r="U1989" i="1"/>
  <c r="O1989" i="1"/>
  <c r="Q1989" i="1" s="1"/>
  <c r="D1989" i="1"/>
  <c r="E1989" i="1" s="1"/>
  <c r="F1990" i="1" s="1"/>
  <c r="T1990" i="1"/>
  <c r="J1990" i="1"/>
  <c r="B1626" i="1"/>
  <c r="C1628" i="1"/>
  <c r="P1627" i="1"/>
  <c r="B1627" i="1" s="1"/>
  <c r="V1988" i="1"/>
  <c r="A1990" i="1"/>
  <c r="D1990" i="1" s="1"/>
  <c r="G1989" i="1"/>
  <c r="H1989" i="1" s="1"/>
  <c r="H1988" i="1"/>
  <c r="N1986" i="1"/>
  <c r="K1988" i="1"/>
  <c r="L1988" i="1" s="1"/>
  <c r="M1987" i="1"/>
  <c r="U1990" i="1" l="1"/>
  <c r="O1990" i="1"/>
  <c r="Q1990" i="1" s="1"/>
  <c r="E1990" i="1"/>
  <c r="F1991" i="1" s="1"/>
  <c r="C1629" i="1"/>
  <c r="P1628" i="1"/>
  <c r="B1628" i="1" s="1"/>
  <c r="G1990" i="1"/>
  <c r="H1990" i="1" s="1"/>
  <c r="A1991" i="1"/>
  <c r="V1989" i="1"/>
  <c r="N1987" i="1"/>
  <c r="K1989" i="1"/>
  <c r="L1989" i="1" s="1"/>
  <c r="M1988" i="1"/>
  <c r="O1991" i="1" l="1"/>
  <c r="D1991" i="1"/>
  <c r="E1991" i="1" s="1"/>
  <c r="F1992" i="1" s="1"/>
  <c r="U1991" i="1"/>
  <c r="T1991" i="1"/>
  <c r="J1991" i="1"/>
  <c r="U1992" i="1"/>
  <c r="T1992" i="1"/>
  <c r="J1992" i="1"/>
  <c r="Q1991" i="1"/>
  <c r="C1630" i="1"/>
  <c r="P1629" i="1"/>
  <c r="B1629" i="1" s="1"/>
  <c r="G1991" i="1"/>
  <c r="H1991" i="1" s="1"/>
  <c r="V1990" i="1"/>
  <c r="A1992" i="1"/>
  <c r="N1988" i="1"/>
  <c r="K1990" i="1"/>
  <c r="L1990" i="1" s="1"/>
  <c r="M1989" i="1"/>
  <c r="O1992" i="1" l="1"/>
  <c r="Q1992" i="1" s="1"/>
  <c r="D1992" i="1"/>
  <c r="E1992" i="1" s="1"/>
  <c r="F1993" i="1" s="1"/>
  <c r="C1631" i="1"/>
  <c r="P1630" i="1"/>
  <c r="A1993" i="1"/>
  <c r="G1992" i="1"/>
  <c r="H1992" i="1" s="1"/>
  <c r="N1989" i="1"/>
  <c r="K1991" i="1"/>
  <c r="L1991" i="1" s="1"/>
  <c r="M1990" i="1"/>
  <c r="U1993" i="1" l="1"/>
  <c r="T1993" i="1"/>
  <c r="J1993" i="1"/>
  <c r="O1993" i="1"/>
  <c r="Q1993" i="1" s="1"/>
  <c r="D1993" i="1"/>
  <c r="E1993" i="1" s="1"/>
  <c r="F1994" i="1" s="1"/>
  <c r="J1994" i="1"/>
  <c r="B1630" i="1"/>
  <c r="C1632" i="1"/>
  <c r="P1631" i="1"/>
  <c r="V1992" i="1"/>
  <c r="A1994" i="1"/>
  <c r="G1993" i="1"/>
  <c r="N1990" i="1"/>
  <c r="K1992" i="1"/>
  <c r="L1992" i="1" s="1"/>
  <c r="M1991" i="1"/>
  <c r="T1994" i="1" l="1"/>
  <c r="U1994" i="1"/>
  <c r="O1994" i="1"/>
  <c r="Q1994" i="1" s="1"/>
  <c r="D1994" i="1"/>
  <c r="E1994" i="1" s="1"/>
  <c r="F1995" i="1" s="1"/>
  <c r="B1631" i="1"/>
  <c r="C1633" i="1"/>
  <c r="P1632" i="1"/>
  <c r="G1994" i="1"/>
  <c r="H1994" i="1" s="1"/>
  <c r="A1995" i="1"/>
  <c r="H1993" i="1"/>
  <c r="V1993" i="1"/>
  <c r="N1991" i="1"/>
  <c r="K1993" i="1"/>
  <c r="L1993" i="1" s="1"/>
  <c r="M1992" i="1"/>
  <c r="U1995" i="1" l="1"/>
  <c r="T1995" i="1"/>
  <c r="J1995" i="1"/>
  <c r="O1995" i="1"/>
  <c r="Q1995" i="1" s="1"/>
  <c r="D1995" i="1"/>
  <c r="E1995" i="1" s="1"/>
  <c r="F1996" i="1" s="1"/>
  <c r="T1996" i="1"/>
  <c r="J1996" i="1"/>
  <c r="B1632" i="1"/>
  <c r="G1995" i="1"/>
  <c r="H1995" i="1" s="1"/>
  <c r="C1634" i="1"/>
  <c r="P1633" i="1"/>
  <c r="A1996" i="1"/>
  <c r="V1994" i="1"/>
  <c r="N1992" i="1"/>
  <c r="K1994" i="1"/>
  <c r="L1994" i="1" s="1"/>
  <c r="M1993" i="1"/>
  <c r="U1996" i="1" l="1"/>
  <c r="O1996" i="1"/>
  <c r="Q1996" i="1" s="1"/>
  <c r="D1996" i="1"/>
  <c r="E1996" i="1" s="1"/>
  <c r="F1997" i="1" s="1"/>
  <c r="J1997" i="1"/>
  <c r="T1997" i="1"/>
  <c r="U1997" i="1"/>
  <c r="B1633" i="1"/>
  <c r="C1635" i="1"/>
  <c r="P1634" i="1"/>
  <c r="A1997" i="1"/>
  <c r="V1995" i="1"/>
  <c r="G1996" i="1"/>
  <c r="H1996" i="1" s="1"/>
  <c r="N1993" i="1"/>
  <c r="K1995" i="1"/>
  <c r="L1995" i="1" s="1"/>
  <c r="M1994" i="1"/>
  <c r="O1997" i="1" l="1"/>
  <c r="Q1997" i="1" s="1"/>
  <c r="D1997" i="1"/>
  <c r="E1997" i="1" s="1"/>
  <c r="F1998" i="1" s="1"/>
  <c r="U1998" i="1"/>
  <c r="T1998" i="1"/>
  <c r="J1998" i="1"/>
  <c r="B1634" i="1"/>
  <c r="C1636" i="1"/>
  <c r="P1635" i="1"/>
  <c r="B1635" i="1" s="1"/>
  <c r="V1996" i="1"/>
  <c r="A1998" i="1"/>
  <c r="G1997" i="1"/>
  <c r="H1997" i="1" s="1"/>
  <c r="N1994" i="1"/>
  <c r="K1996" i="1"/>
  <c r="L1996" i="1" s="1"/>
  <c r="M1995" i="1"/>
  <c r="O1998" i="1" l="1"/>
  <c r="Q1998" i="1" s="1"/>
  <c r="D1998" i="1"/>
  <c r="E1998" i="1" s="1"/>
  <c r="F1999" i="1" s="1"/>
  <c r="U1999" i="1"/>
  <c r="C1637" i="1"/>
  <c r="P1636" i="1"/>
  <c r="B1636" i="1" s="1"/>
  <c r="A1999" i="1"/>
  <c r="V1997" i="1"/>
  <c r="G1998" i="1"/>
  <c r="N1995" i="1"/>
  <c r="K1997" i="1"/>
  <c r="L1997" i="1" s="1"/>
  <c r="M1996" i="1"/>
  <c r="T1999" i="1" l="1"/>
  <c r="J1999" i="1"/>
  <c r="O1999" i="1"/>
  <c r="Q1999" i="1" s="1"/>
  <c r="D1999" i="1"/>
  <c r="E1999" i="1" s="1"/>
  <c r="F2000" i="1" s="1"/>
  <c r="T2000" i="1"/>
  <c r="U2000" i="1"/>
  <c r="J2000" i="1"/>
  <c r="C1638" i="1"/>
  <c r="P1637" i="1"/>
  <c r="A2000" i="1"/>
  <c r="G1999" i="1"/>
  <c r="V1998" i="1"/>
  <c r="H1998" i="1"/>
  <c r="N1996" i="1"/>
  <c r="K1998" i="1"/>
  <c r="L1998" i="1" s="1"/>
  <c r="M1997" i="1"/>
  <c r="O2000" i="1" l="1"/>
  <c r="Q2000" i="1" s="1"/>
  <c r="D2000" i="1"/>
  <c r="E2000" i="1" s="1"/>
  <c r="F2001" i="1" s="1"/>
  <c r="J2001" i="1"/>
  <c r="U2001" i="1"/>
  <c r="T2001" i="1"/>
  <c r="B1637" i="1"/>
  <c r="C1639" i="1"/>
  <c r="P1638" i="1"/>
  <c r="B1638" i="1" s="1"/>
  <c r="G2000" i="1"/>
  <c r="H2000" i="1" s="1"/>
  <c r="A2001" i="1"/>
  <c r="H1999" i="1"/>
  <c r="V1999" i="1"/>
  <c r="N1997" i="1"/>
  <c r="K1999" i="1"/>
  <c r="L1999" i="1" s="1"/>
  <c r="M1998" i="1"/>
  <c r="O2001" i="1" l="1"/>
  <c r="Q2001" i="1" s="1"/>
  <c r="D2001" i="1"/>
  <c r="E2001" i="1" s="1"/>
  <c r="F2002" i="1" s="1"/>
  <c r="G2001" i="1"/>
  <c r="H2001" i="1" s="1"/>
  <c r="C1640" i="1"/>
  <c r="P1639" i="1"/>
  <c r="V2000" i="1"/>
  <c r="A2002" i="1"/>
  <c r="N1998" i="1"/>
  <c r="K2000" i="1"/>
  <c r="L2000" i="1" s="1"/>
  <c r="M1999" i="1"/>
  <c r="J2002" i="1" l="1"/>
  <c r="U2002" i="1"/>
  <c r="T2002" i="1"/>
  <c r="O2002" i="1"/>
  <c r="Q2002" i="1" s="1"/>
  <c r="D2002" i="1"/>
  <c r="E2002" i="1" s="1"/>
  <c r="F2003" i="1" s="1"/>
  <c r="U2003" i="1"/>
  <c r="T2003" i="1"/>
  <c r="B1639" i="1"/>
  <c r="C1641" i="1"/>
  <c r="P1640" i="1"/>
  <c r="A2003" i="1"/>
  <c r="V2001" i="1"/>
  <c r="G2002" i="1"/>
  <c r="N1999" i="1"/>
  <c r="K2001" i="1"/>
  <c r="L2001" i="1" s="1"/>
  <c r="M2000" i="1"/>
  <c r="J2003" i="1" l="1"/>
  <c r="O2003" i="1"/>
  <c r="Q2003" i="1" s="1"/>
  <c r="D2003" i="1"/>
  <c r="E2003" i="1" s="1"/>
  <c r="F2004" i="1" s="1"/>
  <c r="B1640" i="1"/>
  <c r="C1642" i="1"/>
  <c r="P1641" i="1"/>
  <c r="V2002" i="1"/>
  <c r="G2003" i="1"/>
  <c r="A2004" i="1"/>
  <c r="H2002" i="1"/>
  <c r="N2000" i="1"/>
  <c r="K2002" i="1"/>
  <c r="L2002" i="1" s="1"/>
  <c r="M2001" i="1"/>
  <c r="J2004" i="1" l="1"/>
  <c r="U2004" i="1"/>
  <c r="T2004" i="1"/>
  <c r="O2004" i="1"/>
  <c r="Q2004" i="1" s="1"/>
  <c r="D2004" i="1"/>
  <c r="E2004" i="1" s="1"/>
  <c r="F2005" i="1" s="1"/>
  <c r="B1641" i="1"/>
  <c r="C1643" i="1"/>
  <c r="P1642" i="1"/>
  <c r="B1642" i="1" s="1"/>
  <c r="G2004" i="1"/>
  <c r="H2004" i="1" s="1"/>
  <c r="H2003" i="1"/>
  <c r="V2003" i="1"/>
  <c r="A2005" i="1"/>
  <c r="N2001" i="1"/>
  <c r="K2003" i="1"/>
  <c r="L2003" i="1" s="1"/>
  <c r="M2002" i="1"/>
  <c r="T2005" i="1" l="1"/>
  <c r="U2005" i="1"/>
  <c r="J2005" i="1"/>
  <c r="O2005" i="1"/>
  <c r="Q2005" i="1" s="1"/>
  <c r="D2005" i="1"/>
  <c r="E2005" i="1" s="1"/>
  <c r="F2006" i="1" s="1"/>
  <c r="T2006" i="1"/>
  <c r="U2006" i="1"/>
  <c r="J2006" i="1"/>
  <c r="G2005" i="1"/>
  <c r="H2005" i="1" s="1"/>
  <c r="C1644" i="1"/>
  <c r="P1643" i="1"/>
  <c r="B1643" i="1" s="1"/>
  <c r="A2006" i="1"/>
  <c r="D2006" i="1" s="1"/>
  <c r="V2004" i="1"/>
  <c r="N2002" i="1"/>
  <c r="K2004" i="1"/>
  <c r="L2004" i="1" s="1"/>
  <c r="M2003" i="1"/>
  <c r="O2006" i="1" l="1"/>
  <c r="Q2006" i="1" s="1"/>
  <c r="G2006" i="1"/>
  <c r="H2006" i="1" s="1"/>
  <c r="C1645" i="1"/>
  <c r="P1644" i="1"/>
  <c r="A2007" i="1"/>
  <c r="E2006" i="1"/>
  <c r="F2007" i="1" s="1"/>
  <c r="V2005" i="1"/>
  <c r="N2003" i="1"/>
  <c r="K2005" i="1"/>
  <c r="L2005" i="1" s="1"/>
  <c r="M2004" i="1"/>
  <c r="O2007" i="1" l="1"/>
  <c r="Q2007" i="1" s="1"/>
  <c r="D2007" i="1"/>
  <c r="E2007" i="1" s="1"/>
  <c r="F2008" i="1" s="1"/>
  <c r="T2007" i="1"/>
  <c r="U2007" i="1"/>
  <c r="J2007" i="1"/>
  <c r="B1644" i="1"/>
  <c r="C1646" i="1"/>
  <c r="P1645" i="1"/>
  <c r="V2006" i="1"/>
  <c r="A2008" i="1"/>
  <c r="G2007" i="1"/>
  <c r="N2004" i="1"/>
  <c r="K2006" i="1"/>
  <c r="L2006" i="1" s="1"/>
  <c r="M2005" i="1"/>
  <c r="J2008" i="1" l="1"/>
  <c r="U2008" i="1"/>
  <c r="T2008" i="1"/>
  <c r="O2008" i="1"/>
  <c r="Q2008" i="1" s="1"/>
  <c r="D2008" i="1"/>
  <c r="E2008" i="1" s="1"/>
  <c r="F2009" i="1" s="1"/>
  <c r="T2009" i="1"/>
  <c r="B1645" i="1"/>
  <c r="C1647" i="1"/>
  <c r="P1646" i="1"/>
  <c r="A2009" i="1"/>
  <c r="G2008" i="1"/>
  <c r="H2007" i="1"/>
  <c r="V2007" i="1"/>
  <c r="N2005" i="1"/>
  <c r="K2007" i="1"/>
  <c r="L2007" i="1" s="1"/>
  <c r="M2006" i="1"/>
  <c r="U2009" i="1" l="1"/>
  <c r="J2009" i="1"/>
  <c r="O2009" i="1"/>
  <c r="Q2009" i="1" s="1"/>
  <c r="D2009" i="1"/>
  <c r="E2009" i="1" s="1"/>
  <c r="F2010" i="1" s="1"/>
  <c r="B1646" i="1"/>
  <c r="C1648" i="1"/>
  <c r="P1647" i="1"/>
  <c r="G2009" i="1"/>
  <c r="H2009" i="1" s="1"/>
  <c r="V2008" i="1"/>
  <c r="H2008" i="1"/>
  <c r="A2010" i="1"/>
  <c r="N2006" i="1"/>
  <c r="K2008" i="1"/>
  <c r="L2008" i="1" s="1"/>
  <c r="M2007" i="1"/>
  <c r="U2010" i="1" l="1"/>
  <c r="J2010" i="1"/>
  <c r="T2010" i="1"/>
  <c r="O2010" i="1"/>
  <c r="Q2010" i="1" s="1"/>
  <c r="D2010" i="1"/>
  <c r="E2010" i="1" s="1"/>
  <c r="F2011" i="1" s="1"/>
  <c r="B1647" i="1"/>
  <c r="C1649" i="1"/>
  <c r="P1648" i="1"/>
  <c r="V2009" i="1"/>
  <c r="A2011" i="1"/>
  <c r="G2010" i="1"/>
  <c r="H2010" i="1" s="1"/>
  <c r="N2007" i="1"/>
  <c r="K2009" i="1"/>
  <c r="L2009" i="1" s="1"/>
  <c r="M2008" i="1"/>
  <c r="T2011" i="1" l="1"/>
  <c r="U2011" i="1"/>
  <c r="J2011" i="1"/>
  <c r="O2011" i="1"/>
  <c r="Q2011" i="1" s="1"/>
  <c r="D2011" i="1"/>
  <c r="E2011" i="1" s="1"/>
  <c r="F2012" i="1" s="1"/>
  <c r="J2012" i="1"/>
  <c r="B1648" i="1"/>
  <c r="C1650" i="1"/>
  <c r="P1649" i="1"/>
  <c r="B1649" i="1" s="1"/>
  <c r="V2010" i="1"/>
  <c r="A2012" i="1"/>
  <c r="G2011" i="1"/>
  <c r="N2008" i="1"/>
  <c r="K2010" i="1"/>
  <c r="L2010" i="1" s="1"/>
  <c r="M2009" i="1"/>
  <c r="U2012" i="1" l="1"/>
  <c r="T2012" i="1"/>
  <c r="O2012" i="1"/>
  <c r="Q2012" i="1" s="1"/>
  <c r="D2012" i="1"/>
  <c r="E2012" i="1" s="1"/>
  <c r="F2013" i="1" s="1"/>
  <c r="C1651" i="1"/>
  <c r="P1650" i="1"/>
  <c r="B1650" i="1" s="1"/>
  <c r="G2012" i="1"/>
  <c r="H2012" i="1" s="1"/>
  <c r="A2013" i="1"/>
  <c r="V2011" i="1"/>
  <c r="H2011" i="1"/>
  <c r="N2009" i="1"/>
  <c r="K2011" i="1"/>
  <c r="L2011" i="1" s="1"/>
  <c r="M2010" i="1"/>
  <c r="T2013" i="1" l="1"/>
  <c r="U2013" i="1"/>
  <c r="J2013" i="1"/>
  <c r="O2013" i="1"/>
  <c r="Q2013" i="1" s="1"/>
  <c r="D2013" i="1"/>
  <c r="E2013" i="1" s="1"/>
  <c r="F2014" i="1" s="1"/>
  <c r="C1652" i="1"/>
  <c r="P1651" i="1"/>
  <c r="V2012" i="1"/>
  <c r="A2014" i="1"/>
  <c r="G2013" i="1"/>
  <c r="H2013" i="1" s="1"/>
  <c r="N2010" i="1"/>
  <c r="K2012" i="1"/>
  <c r="L2012" i="1" s="1"/>
  <c r="M2011" i="1"/>
  <c r="J2014" i="1" l="1"/>
  <c r="U2014" i="1"/>
  <c r="T2014" i="1"/>
  <c r="O2014" i="1"/>
  <c r="Q2014" i="1" s="1"/>
  <c r="D2014" i="1"/>
  <c r="E2014" i="1" s="1"/>
  <c r="F2015" i="1" s="1"/>
  <c r="B1651" i="1"/>
  <c r="C1653" i="1"/>
  <c r="P1652" i="1"/>
  <c r="V2013" i="1"/>
  <c r="A2015" i="1"/>
  <c r="G2014" i="1"/>
  <c r="N2011" i="1"/>
  <c r="K2013" i="1"/>
  <c r="L2013" i="1" s="1"/>
  <c r="M2012" i="1"/>
  <c r="T2015" i="1" l="1"/>
  <c r="U2015" i="1"/>
  <c r="J2015" i="1"/>
  <c r="O2015" i="1"/>
  <c r="Q2015" i="1" s="1"/>
  <c r="D2015" i="1"/>
  <c r="E2015" i="1" s="1"/>
  <c r="F2016" i="1" s="1"/>
  <c r="B1652" i="1"/>
  <c r="C1654" i="1"/>
  <c r="P1653" i="1"/>
  <c r="A2016" i="1"/>
  <c r="V2014" i="1"/>
  <c r="G2015" i="1"/>
  <c r="H2014" i="1"/>
  <c r="N2012" i="1"/>
  <c r="K2014" i="1"/>
  <c r="L2014" i="1" s="1"/>
  <c r="M2013" i="1"/>
  <c r="G2016" i="1" l="1"/>
  <c r="T2016" i="1"/>
  <c r="J2016" i="1"/>
  <c r="U2016" i="1"/>
  <c r="O2016" i="1"/>
  <c r="Q2016" i="1" s="1"/>
  <c r="D2016" i="1"/>
  <c r="E2016" i="1" s="1"/>
  <c r="F2017" i="1" s="1"/>
  <c r="H2016" i="1"/>
  <c r="B1653" i="1"/>
  <c r="C1655" i="1"/>
  <c r="P1654" i="1"/>
  <c r="B1654" i="1" s="1"/>
  <c r="A2017" i="1"/>
  <c r="H2015" i="1"/>
  <c r="V2015" i="1"/>
  <c r="N2013" i="1"/>
  <c r="K2015" i="1"/>
  <c r="L2015" i="1" s="1"/>
  <c r="M2014" i="1"/>
  <c r="J2017" i="1" l="1"/>
  <c r="O2017" i="1"/>
  <c r="Q2017" i="1" s="1"/>
  <c r="D2017" i="1"/>
  <c r="E2017" i="1" s="1"/>
  <c r="F2018" i="1" s="1"/>
  <c r="T2017" i="1"/>
  <c r="U2017" i="1"/>
  <c r="C1656" i="1"/>
  <c r="P1655" i="1"/>
  <c r="V1655" i="1" s="1"/>
  <c r="V2016" i="1"/>
  <c r="A2018" i="1"/>
  <c r="G2017" i="1"/>
  <c r="H2017" i="1" s="1"/>
  <c r="N2014" i="1"/>
  <c r="K2016" i="1"/>
  <c r="L2016" i="1" s="1"/>
  <c r="M2015" i="1"/>
  <c r="J2018" i="1" l="1"/>
  <c r="U2018" i="1"/>
  <c r="T2018" i="1"/>
  <c r="O2018" i="1"/>
  <c r="Q2018" i="1" s="1"/>
  <c r="D2018" i="1"/>
  <c r="E2018" i="1" s="1"/>
  <c r="F2019" i="1" s="1"/>
  <c r="B1655" i="1"/>
  <c r="C1657" i="1"/>
  <c r="P1656" i="1"/>
  <c r="B1656" i="1" s="1"/>
  <c r="V2017" i="1"/>
  <c r="G2018" i="1"/>
  <c r="A2019" i="1"/>
  <c r="N2015" i="1"/>
  <c r="K2017" i="1"/>
  <c r="L2017" i="1" s="1"/>
  <c r="M2016" i="1"/>
  <c r="T2019" i="1" l="1"/>
  <c r="U2019" i="1"/>
  <c r="J2019" i="1"/>
  <c r="O2019" i="1"/>
  <c r="Q2019" i="1" s="1"/>
  <c r="D2019" i="1"/>
  <c r="E2019" i="1" s="1"/>
  <c r="F2020" i="1" s="1"/>
  <c r="U2020" i="1"/>
  <c r="J2020" i="1"/>
  <c r="C1658" i="1"/>
  <c r="P1657" i="1"/>
  <c r="B1657" i="1" s="1"/>
  <c r="G2019" i="1"/>
  <c r="H2019" i="1" s="1"/>
  <c r="H2018" i="1"/>
  <c r="A2020" i="1"/>
  <c r="V2018" i="1"/>
  <c r="N2016" i="1"/>
  <c r="K2018" i="1"/>
  <c r="L2018" i="1" s="1"/>
  <c r="M2017" i="1"/>
  <c r="T2020" i="1" l="1"/>
  <c r="O2020" i="1"/>
  <c r="Q2020" i="1" s="1"/>
  <c r="D2020" i="1"/>
  <c r="E2020" i="1" s="1"/>
  <c r="F2021" i="1" s="1"/>
  <c r="J2021" i="1"/>
  <c r="U2021" i="1"/>
  <c r="T2021" i="1"/>
  <c r="C1659" i="1"/>
  <c r="P1658" i="1"/>
  <c r="V2019" i="1"/>
  <c r="A2021" i="1"/>
  <c r="G2020" i="1"/>
  <c r="H2020" i="1" s="1"/>
  <c r="N2017" i="1"/>
  <c r="K2019" i="1"/>
  <c r="L2019" i="1" s="1"/>
  <c r="M2018" i="1"/>
  <c r="O2021" i="1" l="1"/>
  <c r="Q2021" i="1" s="1"/>
  <c r="D2021" i="1"/>
  <c r="E2021" i="1" s="1"/>
  <c r="F2022" i="1" s="1"/>
  <c r="U2022" i="1"/>
  <c r="B1658" i="1"/>
  <c r="C1660" i="1"/>
  <c r="P1659" i="1"/>
  <c r="B1659" i="1" s="1"/>
  <c r="V2020" i="1"/>
  <c r="A2022" i="1"/>
  <c r="G2021" i="1"/>
  <c r="H2021" i="1" s="1"/>
  <c r="N2018" i="1"/>
  <c r="K2020" i="1"/>
  <c r="L2020" i="1" s="1"/>
  <c r="M2019" i="1"/>
  <c r="T2022" i="1" l="1"/>
  <c r="J2022" i="1"/>
  <c r="O2022" i="1"/>
  <c r="J2023" i="1" s="1"/>
  <c r="D2022" i="1"/>
  <c r="E2022" i="1" s="1"/>
  <c r="F2023" i="1" s="1"/>
  <c r="U2023" i="1"/>
  <c r="T2023" i="1"/>
  <c r="Q2022" i="1"/>
  <c r="C1661" i="1"/>
  <c r="P1660" i="1"/>
  <c r="A2023" i="1"/>
  <c r="V2021" i="1"/>
  <c r="G2022" i="1"/>
  <c r="N2019" i="1"/>
  <c r="K2021" i="1"/>
  <c r="L2021" i="1" s="1"/>
  <c r="M2020" i="1"/>
  <c r="O2023" i="1" l="1"/>
  <c r="Q2023" i="1" s="1"/>
  <c r="D2023" i="1"/>
  <c r="E2023" i="1" s="1"/>
  <c r="F2024" i="1" s="1"/>
  <c r="T2024" i="1"/>
  <c r="U2024" i="1"/>
  <c r="J2024" i="1"/>
  <c r="B1660" i="1"/>
  <c r="C1662" i="1"/>
  <c r="P1661" i="1"/>
  <c r="B1661" i="1" s="1"/>
  <c r="G2023" i="1"/>
  <c r="H2023" i="1" s="1"/>
  <c r="A2024" i="1"/>
  <c r="H2022" i="1"/>
  <c r="N2020" i="1"/>
  <c r="K2022" i="1"/>
  <c r="L2022" i="1" s="1"/>
  <c r="M2021" i="1"/>
  <c r="O2024" i="1" l="1"/>
  <c r="Q2024" i="1" s="1"/>
  <c r="D2024" i="1"/>
  <c r="E2024" i="1" s="1"/>
  <c r="F2025" i="1" s="1"/>
  <c r="J2025" i="1"/>
  <c r="U2025" i="1"/>
  <c r="T2025" i="1"/>
  <c r="C1663" i="1"/>
  <c r="P1662" i="1"/>
  <c r="G2024" i="1"/>
  <c r="H2024" i="1" s="1"/>
  <c r="A2025" i="1"/>
  <c r="V2023" i="1"/>
  <c r="N2021" i="1"/>
  <c r="K2023" i="1"/>
  <c r="L2023" i="1" s="1"/>
  <c r="M2022" i="1"/>
  <c r="O2025" i="1" l="1"/>
  <c r="Q2025" i="1" s="1"/>
  <c r="D2025" i="1"/>
  <c r="E2025" i="1" s="1"/>
  <c r="F2026" i="1" s="1"/>
  <c r="B1662" i="1"/>
  <c r="C1664" i="1"/>
  <c r="P1663" i="1"/>
  <c r="B1663" i="1" s="1"/>
  <c r="A2026" i="1"/>
  <c r="V2024" i="1"/>
  <c r="G2025" i="1"/>
  <c r="H2025" i="1" s="1"/>
  <c r="N2022" i="1"/>
  <c r="K2024" i="1"/>
  <c r="L2024" i="1" s="1"/>
  <c r="M2023" i="1"/>
  <c r="J2026" i="1" l="1"/>
  <c r="U2026" i="1"/>
  <c r="T2026" i="1"/>
  <c r="O2026" i="1"/>
  <c r="Q2026" i="1" s="1"/>
  <c r="D2026" i="1"/>
  <c r="E2026" i="1" s="1"/>
  <c r="F2027" i="1" s="1"/>
  <c r="C1665" i="1"/>
  <c r="P1664" i="1"/>
  <c r="B1664" i="1" s="1"/>
  <c r="V2025" i="1"/>
  <c r="A2027" i="1"/>
  <c r="G2026" i="1"/>
  <c r="H2026" i="1" s="1"/>
  <c r="N2023" i="1"/>
  <c r="K2025" i="1"/>
  <c r="L2025" i="1" s="1"/>
  <c r="M2024" i="1"/>
  <c r="T2027" i="1" l="1"/>
  <c r="U2027" i="1"/>
  <c r="J2027" i="1"/>
  <c r="O2027" i="1"/>
  <c r="Q2027" i="1" s="1"/>
  <c r="D2027" i="1"/>
  <c r="E2027" i="1" s="1"/>
  <c r="F2028" i="1" s="1"/>
  <c r="C1666" i="1"/>
  <c r="P1665" i="1"/>
  <c r="V2026" i="1"/>
  <c r="A2028" i="1"/>
  <c r="G2027" i="1"/>
  <c r="N2024" i="1"/>
  <c r="K2026" i="1"/>
  <c r="L2026" i="1" s="1"/>
  <c r="M2025" i="1"/>
  <c r="U2028" i="1" l="1"/>
  <c r="T2028" i="1"/>
  <c r="J2028" i="1"/>
  <c r="O2028" i="1"/>
  <c r="Q2028" i="1" s="1"/>
  <c r="D2028" i="1"/>
  <c r="E2028" i="1" s="1"/>
  <c r="F2029" i="1" s="1"/>
  <c r="B1665" i="1"/>
  <c r="C1667" i="1"/>
  <c r="P1666" i="1"/>
  <c r="G2028" i="1"/>
  <c r="H2028" i="1" s="1"/>
  <c r="H2027" i="1"/>
  <c r="A2029" i="1"/>
  <c r="V2027" i="1"/>
  <c r="N2025" i="1"/>
  <c r="K2027" i="1"/>
  <c r="L2027" i="1" s="1"/>
  <c r="M2026" i="1"/>
  <c r="T2029" i="1" l="1"/>
  <c r="U2029" i="1"/>
  <c r="J2029" i="1"/>
  <c r="O2029" i="1"/>
  <c r="Q2029" i="1" s="1"/>
  <c r="D2029" i="1"/>
  <c r="E2029" i="1" s="1"/>
  <c r="F2030" i="1" s="1"/>
  <c r="T2030" i="1"/>
  <c r="U2030" i="1"/>
  <c r="J2030" i="1"/>
  <c r="B1666" i="1"/>
  <c r="C1668" i="1"/>
  <c r="P1667" i="1"/>
  <c r="G2029" i="1"/>
  <c r="H2029" i="1" s="1"/>
  <c r="V2028" i="1"/>
  <c r="A2030" i="1"/>
  <c r="N2026" i="1"/>
  <c r="K2028" i="1"/>
  <c r="L2028" i="1" s="1"/>
  <c r="M2027" i="1"/>
  <c r="O2030" i="1" l="1"/>
  <c r="Q2030" i="1" s="1"/>
  <c r="D2030" i="1"/>
  <c r="E2030" i="1" s="1"/>
  <c r="F2031" i="1" s="1"/>
  <c r="B1667" i="1"/>
  <c r="G2030" i="1"/>
  <c r="H2030" i="1" s="1"/>
  <c r="C1669" i="1"/>
  <c r="P1668" i="1"/>
  <c r="A2031" i="1"/>
  <c r="V2029" i="1"/>
  <c r="N2027" i="1"/>
  <c r="K2029" i="1"/>
  <c r="L2029" i="1" s="1"/>
  <c r="M2028" i="1"/>
  <c r="T2031" i="1" l="1"/>
  <c r="U2031" i="1"/>
  <c r="J2031" i="1"/>
  <c r="O2031" i="1"/>
  <c r="Q2031" i="1" s="1"/>
  <c r="D2031" i="1"/>
  <c r="E2031" i="1" s="1"/>
  <c r="F2032" i="1" s="1"/>
  <c r="T2032" i="1"/>
  <c r="U2032" i="1"/>
  <c r="J2032" i="1"/>
  <c r="B1668" i="1"/>
  <c r="C1670" i="1"/>
  <c r="P1669" i="1"/>
  <c r="A2032" i="1"/>
  <c r="V2030" i="1"/>
  <c r="G2031" i="1"/>
  <c r="N2028" i="1"/>
  <c r="K2030" i="1"/>
  <c r="L2030" i="1" s="1"/>
  <c r="M2029" i="1"/>
  <c r="O2032" i="1" l="1"/>
  <c r="Q2032" i="1" s="1"/>
  <c r="D2032" i="1"/>
  <c r="E2032" i="1" s="1"/>
  <c r="F2033" i="1" s="1"/>
  <c r="J2033" i="1"/>
  <c r="T2033" i="1"/>
  <c r="B1669" i="1"/>
  <c r="C1671" i="1"/>
  <c r="P1670" i="1"/>
  <c r="B1670" i="1" s="1"/>
  <c r="V2031" i="1"/>
  <c r="A2033" i="1"/>
  <c r="G2032" i="1"/>
  <c r="H2032" i="1" s="1"/>
  <c r="H2031" i="1"/>
  <c r="N2029" i="1"/>
  <c r="K2031" i="1"/>
  <c r="L2031" i="1" s="1"/>
  <c r="M2030" i="1"/>
  <c r="U2033" i="1" l="1"/>
  <c r="O2033" i="1"/>
  <c r="Q2033" i="1" s="1"/>
  <c r="D2033" i="1"/>
  <c r="E2033" i="1" s="1"/>
  <c r="F2034" i="1" s="1"/>
  <c r="C1672" i="1"/>
  <c r="P1671" i="1"/>
  <c r="B1671" i="1" s="1"/>
  <c r="A2034" i="1"/>
  <c r="V2032" i="1"/>
  <c r="G2033" i="1"/>
  <c r="H2033" i="1" s="1"/>
  <c r="N2030" i="1"/>
  <c r="K2032" i="1"/>
  <c r="L2032" i="1" s="1"/>
  <c r="M2031" i="1"/>
  <c r="J2034" i="1" l="1"/>
  <c r="U2034" i="1"/>
  <c r="T2034" i="1"/>
  <c r="O2034" i="1"/>
  <c r="Q2034" i="1" s="1"/>
  <c r="D2034" i="1"/>
  <c r="E2034" i="1" s="1"/>
  <c r="F2035" i="1" s="1"/>
  <c r="C1673" i="1"/>
  <c r="P1672" i="1"/>
  <c r="B1672" i="1" s="1"/>
  <c r="V2033" i="1"/>
  <c r="G2034" i="1"/>
  <c r="H2034" i="1" s="1"/>
  <c r="A2035" i="1"/>
  <c r="N2031" i="1"/>
  <c r="K2033" i="1"/>
  <c r="L2033" i="1" s="1"/>
  <c r="M2032" i="1"/>
  <c r="T2035" i="1" l="1"/>
  <c r="U2035" i="1"/>
  <c r="J2035" i="1"/>
  <c r="O2035" i="1"/>
  <c r="Q2035" i="1" s="1"/>
  <c r="D2035" i="1"/>
  <c r="E2035" i="1" s="1"/>
  <c r="F2036" i="1" s="1"/>
  <c r="C1674" i="1"/>
  <c r="P1673" i="1"/>
  <c r="A2036" i="1"/>
  <c r="V2034" i="1"/>
  <c r="G2035" i="1"/>
  <c r="H2035" i="1" s="1"/>
  <c r="N2032" i="1"/>
  <c r="K2034" i="1"/>
  <c r="L2034" i="1" s="1"/>
  <c r="M2033" i="1"/>
  <c r="J2036" i="1" l="1"/>
  <c r="U2036" i="1"/>
  <c r="T2036" i="1"/>
  <c r="O2036" i="1"/>
  <c r="Q2036" i="1" s="1"/>
  <c r="D2036" i="1"/>
  <c r="E2036" i="1" s="1"/>
  <c r="F2037" i="1" s="1"/>
  <c r="B1673" i="1"/>
  <c r="C1675" i="1"/>
  <c r="P1674" i="1"/>
  <c r="V2035" i="1"/>
  <c r="A2037" i="1"/>
  <c r="G2036" i="1"/>
  <c r="K2035" i="1"/>
  <c r="L2035" i="1" s="1"/>
  <c r="M2034" i="1"/>
  <c r="N2033" i="1"/>
  <c r="U2037" i="1" l="1"/>
  <c r="T2037" i="1"/>
  <c r="J2037" i="1"/>
  <c r="O2037" i="1"/>
  <c r="Q2037" i="1" s="1"/>
  <c r="D2037" i="1"/>
  <c r="E2037" i="1" s="1"/>
  <c r="F2038" i="1" s="1"/>
  <c r="B1674" i="1"/>
  <c r="C1676" i="1"/>
  <c r="P1675" i="1"/>
  <c r="V2036" i="1"/>
  <c r="G2037" i="1"/>
  <c r="H2037" i="1" s="1"/>
  <c r="A2038" i="1"/>
  <c r="H2036" i="1"/>
  <c r="N2034" i="1"/>
  <c r="K2036" i="1"/>
  <c r="L2036" i="1" s="1"/>
  <c r="M2035" i="1"/>
  <c r="J2038" i="1" l="1"/>
  <c r="U2038" i="1"/>
  <c r="T2038" i="1"/>
  <c r="O2038" i="1"/>
  <c r="Q2038" i="1" s="1"/>
  <c r="D2038" i="1"/>
  <c r="E2038" i="1" s="1"/>
  <c r="F2039" i="1" s="1"/>
  <c r="U2039" i="1"/>
  <c r="T2039" i="1"/>
  <c r="B1675" i="1"/>
  <c r="C1677" i="1"/>
  <c r="P1676" i="1"/>
  <c r="V2037" i="1"/>
  <c r="G2038" i="1"/>
  <c r="A2039" i="1"/>
  <c r="K2037" i="1"/>
  <c r="L2037" i="1" s="1"/>
  <c r="M2036" i="1"/>
  <c r="N2035" i="1"/>
  <c r="J2039" i="1" l="1"/>
  <c r="O2039" i="1"/>
  <c r="Q2039" i="1" s="1"/>
  <c r="D2039" i="1"/>
  <c r="E2039" i="1" s="1"/>
  <c r="F2040" i="1" s="1"/>
  <c r="T2040" i="1"/>
  <c r="U2040" i="1"/>
  <c r="B1676" i="1"/>
  <c r="C1678" i="1"/>
  <c r="P1677" i="1"/>
  <c r="B1677" i="1" s="1"/>
  <c r="G2039" i="1"/>
  <c r="H2039" i="1" s="1"/>
  <c r="A2040" i="1"/>
  <c r="H2038" i="1"/>
  <c r="V2038" i="1"/>
  <c r="N2036" i="1"/>
  <c r="K2038" i="1"/>
  <c r="L2038" i="1" s="1"/>
  <c r="M2037" i="1"/>
  <c r="J2040" i="1" l="1"/>
  <c r="O2040" i="1"/>
  <c r="Q2040" i="1" s="1"/>
  <c r="D2040" i="1"/>
  <c r="E2040" i="1" s="1"/>
  <c r="F2041" i="1" s="1"/>
  <c r="J2041" i="1"/>
  <c r="U2041" i="1"/>
  <c r="T2041" i="1"/>
  <c r="G2040" i="1"/>
  <c r="H2040" i="1" s="1"/>
  <c r="C1679" i="1"/>
  <c r="P1678" i="1"/>
  <c r="B1678" i="1" s="1"/>
  <c r="A2041" i="1"/>
  <c r="V2039" i="1"/>
  <c r="N2037" i="1"/>
  <c r="K2039" i="1"/>
  <c r="L2039" i="1" s="1"/>
  <c r="M2038" i="1"/>
  <c r="O2041" i="1" l="1"/>
  <c r="Q2041" i="1" s="1"/>
  <c r="D2041" i="1"/>
  <c r="E2041" i="1" s="1"/>
  <c r="F2042" i="1" s="1"/>
  <c r="T2042" i="1"/>
  <c r="U2042" i="1"/>
  <c r="J2042" i="1"/>
  <c r="C1680" i="1"/>
  <c r="P1679" i="1"/>
  <c r="V2040" i="1"/>
  <c r="A2042" i="1"/>
  <c r="G2041" i="1"/>
  <c r="H2041" i="1" s="1"/>
  <c r="N2038" i="1"/>
  <c r="K2040" i="1"/>
  <c r="L2040" i="1" s="1"/>
  <c r="M2039" i="1"/>
  <c r="O2042" i="1" l="1"/>
  <c r="Q2042" i="1" s="1"/>
  <c r="D2042" i="1"/>
  <c r="E2042" i="1" s="1"/>
  <c r="F2043" i="1" s="1"/>
  <c r="B1679" i="1"/>
  <c r="C1681" i="1"/>
  <c r="P1680" i="1"/>
  <c r="A2043" i="1"/>
  <c r="V2041" i="1"/>
  <c r="G2042" i="1"/>
  <c r="H2042" i="1" s="1"/>
  <c r="N2039" i="1"/>
  <c r="K2041" i="1"/>
  <c r="L2041" i="1" s="1"/>
  <c r="M2040" i="1"/>
  <c r="T2043" i="1" l="1"/>
  <c r="U2043" i="1"/>
  <c r="J2043" i="1"/>
  <c r="O2043" i="1"/>
  <c r="Q2043" i="1" s="1"/>
  <c r="D2043" i="1"/>
  <c r="E2043" i="1" s="1"/>
  <c r="F2044" i="1" s="1"/>
  <c r="T2044" i="1"/>
  <c r="U2044" i="1"/>
  <c r="J2044" i="1"/>
  <c r="B1680" i="1"/>
  <c r="C1682" i="1"/>
  <c r="P1681" i="1"/>
  <c r="V2042" i="1"/>
  <c r="G2043" i="1"/>
  <c r="H2043" i="1" s="1"/>
  <c r="A2044" i="1"/>
  <c r="N2040" i="1"/>
  <c r="K2042" i="1"/>
  <c r="L2042" i="1" s="1"/>
  <c r="M2041" i="1"/>
  <c r="O2044" i="1" l="1"/>
  <c r="Q2044" i="1" s="1"/>
  <c r="D2044" i="1"/>
  <c r="E2044" i="1" s="1"/>
  <c r="F2045" i="1" s="1"/>
  <c r="J2045" i="1"/>
  <c r="U2045" i="1"/>
  <c r="T2045" i="1"/>
  <c r="B1681" i="1"/>
  <c r="C1683" i="1"/>
  <c r="P1682" i="1"/>
  <c r="G2044" i="1"/>
  <c r="H2044" i="1" s="1"/>
  <c r="V2043" i="1"/>
  <c r="A2045" i="1"/>
  <c r="N2041" i="1"/>
  <c r="K2043" i="1"/>
  <c r="L2043" i="1" s="1"/>
  <c r="M2042" i="1"/>
  <c r="O2045" i="1" l="1"/>
  <c r="Q2045" i="1" s="1"/>
  <c r="D2045" i="1"/>
  <c r="E2045" i="1" s="1"/>
  <c r="F2046" i="1" s="1"/>
  <c r="T2046" i="1"/>
  <c r="B1682" i="1"/>
  <c r="C1684" i="1"/>
  <c r="P1683" i="1"/>
  <c r="A2046" i="1"/>
  <c r="V2044" i="1"/>
  <c r="G2045" i="1"/>
  <c r="H2045" i="1" s="1"/>
  <c r="N2042" i="1"/>
  <c r="K2044" i="1"/>
  <c r="L2044" i="1" s="1"/>
  <c r="M2043" i="1"/>
  <c r="J2046" i="1" l="1"/>
  <c r="U2046" i="1"/>
  <c r="O2046" i="1"/>
  <c r="Q2046" i="1" s="1"/>
  <c r="D2046" i="1"/>
  <c r="E2046" i="1" s="1"/>
  <c r="F2047" i="1" s="1"/>
  <c r="J2047" i="1"/>
  <c r="U2047" i="1"/>
  <c r="T2047" i="1"/>
  <c r="B1683" i="1"/>
  <c r="C1685" i="1"/>
  <c r="P1684" i="1"/>
  <c r="B1684" i="1" s="1"/>
  <c r="A2047" i="1"/>
  <c r="G2046" i="1"/>
  <c r="V2045" i="1"/>
  <c r="N2043" i="1"/>
  <c r="K2045" i="1"/>
  <c r="L2045" i="1" s="1"/>
  <c r="M2044" i="1"/>
  <c r="O2047" i="1" l="1"/>
  <c r="Q2047" i="1" s="1"/>
  <c r="D2047" i="1"/>
  <c r="E2047" i="1" s="1"/>
  <c r="F2048" i="1" s="1"/>
  <c r="T2048" i="1"/>
  <c r="U2048" i="1"/>
  <c r="J2048" i="1"/>
  <c r="C1686" i="1"/>
  <c r="P1685" i="1"/>
  <c r="B1685" i="1" s="1"/>
  <c r="G2047" i="1"/>
  <c r="H2047" i="1" s="1"/>
  <c r="V2046" i="1"/>
  <c r="H2046" i="1"/>
  <c r="A2048" i="1"/>
  <c r="N2044" i="1"/>
  <c r="K2046" i="1"/>
  <c r="L2046" i="1" s="1"/>
  <c r="M2045" i="1"/>
  <c r="O2048" i="1" l="1"/>
  <c r="Q2048" i="1" s="1"/>
  <c r="D2048" i="1"/>
  <c r="E2048" i="1" s="1"/>
  <c r="F2049" i="1" s="1"/>
  <c r="J2049" i="1"/>
  <c r="U2049" i="1"/>
  <c r="C1687" i="1"/>
  <c r="P1686" i="1"/>
  <c r="B1686" i="1" s="1"/>
  <c r="V2047" i="1"/>
  <c r="A2049" i="1"/>
  <c r="G2048" i="1"/>
  <c r="N2045" i="1"/>
  <c r="K2047" i="1"/>
  <c r="L2047" i="1" s="1"/>
  <c r="M2046" i="1"/>
  <c r="T2049" i="1" l="1"/>
  <c r="O2049" i="1"/>
  <c r="Q2049" i="1" s="1"/>
  <c r="D2049" i="1"/>
  <c r="E2049" i="1" s="1"/>
  <c r="F2050" i="1" s="1"/>
  <c r="T2050" i="1"/>
  <c r="U2050" i="1"/>
  <c r="J2050" i="1"/>
  <c r="C1688" i="1"/>
  <c r="P1687" i="1"/>
  <c r="G2049" i="1"/>
  <c r="H2049" i="1" s="1"/>
  <c r="A2050" i="1"/>
  <c r="V2048" i="1"/>
  <c r="H2048" i="1"/>
  <c r="N2046" i="1"/>
  <c r="K2048" i="1"/>
  <c r="L2048" i="1" s="1"/>
  <c r="M2047" i="1"/>
  <c r="O2050" i="1" l="1"/>
  <c r="Q2050" i="1" s="1"/>
  <c r="D2050" i="1"/>
  <c r="E2050" i="1" s="1"/>
  <c r="F2051" i="1" s="1"/>
  <c r="V1687" i="1"/>
  <c r="B1687" i="1"/>
  <c r="C1689" i="1"/>
  <c r="P1688" i="1"/>
  <c r="A2051" i="1"/>
  <c r="V2049" i="1"/>
  <c r="G2050" i="1"/>
  <c r="N2047" i="1"/>
  <c r="K2049" i="1"/>
  <c r="L2049" i="1" s="1"/>
  <c r="M2048" i="1"/>
  <c r="T2051" i="1" l="1"/>
  <c r="U2051" i="1"/>
  <c r="J2051" i="1"/>
  <c r="O2051" i="1"/>
  <c r="Q2051" i="1" s="1"/>
  <c r="D2051" i="1"/>
  <c r="E2051" i="1" s="1"/>
  <c r="F2052" i="1" s="1"/>
  <c r="B1688" i="1"/>
  <c r="C1690" i="1"/>
  <c r="P1689" i="1"/>
  <c r="V2050" i="1"/>
  <c r="G2051" i="1"/>
  <c r="A2052" i="1"/>
  <c r="H2050" i="1"/>
  <c r="N2048" i="1"/>
  <c r="K2050" i="1"/>
  <c r="L2050" i="1" s="1"/>
  <c r="M2049" i="1"/>
  <c r="U2052" i="1" l="1"/>
  <c r="J2052" i="1"/>
  <c r="T2052" i="1"/>
  <c r="O2052" i="1"/>
  <c r="J2053" i="1" s="1"/>
  <c r="D2052" i="1"/>
  <c r="E2052" i="1" s="1"/>
  <c r="F2053" i="1" s="1"/>
  <c r="B1689" i="1"/>
  <c r="C1691" i="1"/>
  <c r="P1690" i="1"/>
  <c r="A2053" i="1"/>
  <c r="G2052" i="1"/>
  <c r="V2051" i="1"/>
  <c r="H2051" i="1"/>
  <c r="N2049" i="1"/>
  <c r="K2051" i="1"/>
  <c r="L2051" i="1" s="1"/>
  <c r="M2050" i="1"/>
  <c r="Q2052" i="1" l="1"/>
  <c r="U2053" i="1"/>
  <c r="T2053" i="1"/>
  <c r="O2053" i="1"/>
  <c r="D2053" i="1"/>
  <c r="E2053" i="1" s="1"/>
  <c r="F2054" i="1" s="1"/>
  <c r="B1690" i="1"/>
  <c r="C1692" i="1"/>
  <c r="P1691" i="1"/>
  <c r="B1691" i="1" s="1"/>
  <c r="G2053" i="1"/>
  <c r="H2053" i="1" s="1"/>
  <c r="H2052" i="1"/>
  <c r="A2054" i="1"/>
  <c r="N2050" i="1"/>
  <c r="K2052" i="1"/>
  <c r="L2052" i="1" s="1"/>
  <c r="M2051" i="1"/>
  <c r="U2054" i="1" l="1"/>
  <c r="J2054" i="1"/>
  <c r="T2054" i="1"/>
  <c r="Q2053" i="1"/>
  <c r="O2054" i="1"/>
  <c r="Q2054" i="1" s="1"/>
  <c r="D2054" i="1"/>
  <c r="E2054" i="1" s="1"/>
  <c r="F2055" i="1" s="1"/>
  <c r="C1693" i="1"/>
  <c r="P1692" i="1"/>
  <c r="B1692" i="1" s="1"/>
  <c r="G2054" i="1"/>
  <c r="H2054" i="1" s="1"/>
  <c r="A2055" i="1"/>
  <c r="V2053" i="1"/>
  <c r="N2051" i="1"/>
  <c r="K2053" i="1"/>
  <c r="L2053" i="1" s="1"/>
  <c r="M2052" i="1"/>
  <c r="J2055" i="1" l="1"/>
  <c r="T2055" i="1"/>
  <c r="U2055" i="1"/>
  <c r="O2055" i="1"/>
  <c r="Q2055" i="1" s="1"/>
  <c r="D2055" i="1"/>
  <c r="E2055" i="1" s="1"/>
  <c r="F2056" i="1" s="1"/>
  <c r="G2055" i="1"/>
  <c r="H2055" i="1" s="1"/>
  <c r="C1694" i="1"/>
  <c r="P1693" i="1"/>
  <c r="V2054" i="1"/>
  <c r="A2056" i="1"/>
  <c r="N2052" i="1"/>
  <c r="K2054" i="1"/>
  <c r="L2054" i="1" s="1"/>
  <c r="M2053" i="1"/>
  <c r="J2056" i="1" l="1"/>
  <c r="T2056" i="1"/>
  <c r="U2056" i="1"/>
  <c r="O2056" i="1"/>
  <c r="Q2056" i="1" s="1"/>
  <c r="D2056" i="1"/>
  <c r="E2056" i="1" s="1"/>
  <c r="F2057" i="1" s="1"/>
  <c r="B1693" i="1"/>
  <c r="C1695" i="1"/>
  <c r="P1694" i="1"/>
  <c r="A2057" i="1"/>
  <c r="V2055" i="1"/>
  <c r="G2056" i="1"/>
  <c r="H2056" i="1" s="1"/>
  <c r="N2053" i="1"/>
  <c r="K2055" i="1"/>
  <c r="L2055" i="1" s="1"/>
  <c r="M2054" i="1"/>
  <c r="U2057" i="1" l="1"/>
  <c r="T2057" i="1"/>
  <c r="J2057" i="1"/>
  <c r="O2057" i="1"/>
  <c r="Q2057" i="1" s="1"/>
  <c r="D2057" i="1"/>
  <c r="E2057" i="1" s="1"/>
  <c r="F2058" i="1" s="1"/>
  <c r="B1694" i="1"/>
  <c r="C1696" i="1"/>
  <c r="P1695" i="1"/>
  <c r="V2056" i="1"/>
  <c r="A2058" i="1"/>
  <c r="G2057" i="1"/>
  <c r="N2054" i="1"/>
  <c r="K2056" i="1"/>
  <c r="L2056" i="1" s="1"/>
  <c r="M2055" i="1"/>
  <c r="T2058" i="1" l="1"/>
  <c r="J2058" i="1"/>
  <c r="U2058" i="1"/>
  <c r="O2058" i="1"/>
  <c r="Q2058" i="1" s="1"/>
  <c r="D2058" i="1"/>
  <c r="E2058" i="1" s="1"/>
  <c r="F2059" i="1" s="1"/>
  <c r="B1695" i="1"/>
  <c r="C1697" i="1"/>
  <c r="P1696" i="1"/>
  <c r="A2059" i="1"/>
  <c r="V2057" i="1"/>
  <c r="G2058" i="1"/>
  <c r="H2057" i="1"/>
  <c r="N2055" i="1"/>
  <c r="K2057" i="1"/>
  <c r="L2057" i="1" s="1"/>
  <c r="M2056" i="1"/>
  <c r="T2059" i="1" l="1"/>
  <c r="U2059" i="1"/>
  <c r="J2059" i="1"/>
  <c r="O2059" i="1"/>
  <c r="Q2059" i="1" s="1"/>
  <c r="D2059" i="1"/>
  <c r="E2059" i="1" s="1"/>
  <c r="F2060" i="1" s="1"/>
  <c r="B1696" i="1"/>
  <c r="C1698" i="1"/>
  <c r="P1697" i="1"/>
  <c r="V2058" i="1"/>
  <c r="A2060" i="1"/>
  <c r="G2059" i="1"/>
  <c r="H2059" i="1" s="1"/>
  <c r="H2058" i="1"/>
  <c r="N2056" i="1"/>
  <c r="K2058" i="1"/>
  <c r="L2058" i="1" s="1"/>
  <c r="M2057" i="1"/>
  <c r="J2060" i="1" l="1"/>
  <c r="T2060" i="1"/>
  <c r="U2060" i="1"/>
  <c r="O2060" i="1"/>
  <c r="Q2060" i="1" s="1"/>
  <c r="D2060" i="1"/>
  <c r="E2060" i="1" s="1"/>
  <c r="F2061" i="1" s="1"/>
  <c r="J2061" i="1"/>
  <c r="T2061" i="1"/>
  <c r="U2061" i="1"/>
  <c r="B1697" i="1"/>
  <c r="C1699" i="1"/>
  <c r="P1698" i="1"/>
  <c r="B1698" i="1" s="1"/>
  <c r="A2061" i="1"/>
  <c r="V2059" i="1"/>
  <c r="G2060" i="1"/>
  <c r="N2057" i="1"/>
  <c r="K2059" i="1"/>
  <c r="L2059" i="1" s="1"/>
  <c r="M2058" i="1"/>
  <c r="O2061" i="1" l="1"/>
  <c r="Q2061" i="1" s="1"/>
  <c r="D2061" i="1"/>
  <c r="E2061" i="1" s="1"/>
  <c r="F2062" i="1" s="1"/>
  <c r="C1700" i="1"/>
  <c r="P1699" i="1"/>
  <c r="B1699" i="1" s="1"/>
  <c r="G2061" i="1"/>
  <c r="H2061" i="1" s="1"/>
  <c r="V2060" i="1"/>
  <c r="A2062" i="1"/>
  <c r="H2060" i="1"/>
  <c r="N2058" i="1"/>
  <c r="K2060" i="1"/>
  <c r="L2060" i="1" s="1"/>
  <c r="M2059" i="1"/>
  <c r="J2062" i="1" l="1"/>
  <c r="T2062" i="1"/>
  <c r="U2062" i="1"/>
  <c r="O2062" i="1"/>
  <c r="Q2062" i="1" s="1"/>
  <c r="D2062" i="1"/>
  <c r="E2062" i="1" s="1"/>
  <c r="F2063" i="1" s="1"/>
  <c r="T2063" i="1"/>
  <c r="U2063" i="1"/>
  <c r="C1701" i="1"/>
  <c r="P1700" i="1"/>
  <c r="V2061" i="1"/>
  <c r="G2062" i="1"/>
  <c r="A2063" i="1"/>
  <c r="N2059" i="1"/>
  <c r="K2061" i="1"/>
  <c r="L2061" i="1" s="1"/>
  <c r="M2060" i="1"/>
  <c r="J2063" i="1" l="1"/>
  <c r="O2063" i="1"/>
  <c r="Q2063" i="1" s="1"/>
  <c r="D2063" i="1"/>
  <c r="E2063" i="1" s="1"/>
  <c r="F2064" i="1" s="1"/>
  <c r="U2064" i="1"/>
  <c r="T2064" i="1"/>
  <c r="J2064" i="1"/>
  <c r="B1700" i="1"/>
  <c r="C1702" i="1"/>
  <c r="P1701" i="1"/>
  <c r="A2064" i="1"/>
  <c r="G2063" i="1"/>
  <c r="V2062" i="1"/>
  <c r="H2062" i="1"/>
  <c r="N2060" i="1"/>
  <c r="K2062" i="1"/>
  <c r="L2062" i="1" s="1"/>
  <c r="M2061" i="1"/>
  <c r="O2064" i="1" l="1"/>
  <c r="Q2064" i="1" s="1"/>
  <c r="D2064" i="1"/>
  <c r="E2064" i="1" s="1"/>
  <c r="F2065" i="1" s="1"/>
  <c r="J2065" i="1"/>
  <c r="T2065" i="1"/>
  <c r="U2065" i="1"/>
  <c r="B1701" i="1"/>
  <c r="C1703" i="1"/>
  <c r="P1702" i="1"/>
  <c r="G2064" i="1"/>
  <c r="H2064" i="1" s="1"/>
  <c r="A2065" i="1"/>
  <c r="V2063" i="1"/>
  <c r="H2063" i="1"/>
  <c r="N2061" i="1"/>
  <c r="K2063" i="1"/>
  <c r="L2063" i="1" s="1"/>
  <c r="M2062" i="1"/>
  <c r="O2065" i="1" l="1"/>
  <c r="Q2065" i="1" s="1"/>
  <c r="D2065" i="1"/>
  <c r="E2065" i="1" s="1"/>
  <c r="F2066" i="1" s="1"/>
  <c r="T2066" i="1"/>
  <c r="J2066" i="1"/>
  <c r="B1702" i="1"/>
  <c r="C1704" i="1"/>
  <c r="P1703" i="1"/>
  <c r="V2064" i="1"/>
  <c r="A2066" i="1"/>
  <c r="G2065" i="1"/>
  <c r="H2065" i="1" s="1"/>
  <c r="N2062" i="1"/>
  <c r="K2064" i="1"/>
  <c r="L2064" i="1" s="1"/>
  <c r="M2063" i="1"/>
  <c r="U2066" i="1" l="1"/>
  <c r="O2066" i="1"/>
  <c r="Q2066" i="1" s="1"/>
  <c r="D2066" i="1"/>
  <c r="E2066" i="1" s="1"/>
  <c r="F2067" i="1" s="1"/>
  <c r="J2067" i="1"/>
  <c r="T2067" i="1"/>
  <c r="U2067" i="1"/>
  <c r="B1703" i="1"/>
  <c r="C1705" i="1"/>
  <c r="P1704" i="1"/>
  <c r="V2065" i="1"/>
  <c r="A2067" i="1"/>
  <c r="G2066" i="1"/>
  <c r="H2066" i="1" s="1"/>
  <c r="N2063" i="1"/>
  <c r="K2065" i="1"/>
  <c r="L2065" i="1" s="1"/>
  <c r="M2064" i="1"/>
  <c r="O2067" i="1" l="1"/>
  <c r="Q2067" i="1" s="1"/>
  <c r="D2067" i="1"/>
  <c r="E2067" i="1" s="1"/>
  <c r="F2068" i="1" s="1"/>
  <c r="U2068" i="1"/>
  <c r="T2068" i="1"/>
  <c r="J2068" i="1"/>
  <c r="B1704" i="1"/>
  <c r="C1706" i="1"/>
  <c r="P1705" i="1"/>
  <c r="B1705" i="1" s="1"/>
  <c r="V2066" i="1"/>
  <c r="A2068" i="1"/>
  <c r="G2067" i="1"/>
  <c r="H2067" i="1" s="1"/>
  <c r="N2064" i="1"/>
  <c r="K2066" i="1"/>
  <c r="L2066" i="1" s="1"/>
  <c r="M2065" i="1"/>
  <c r="O2068" i="1" l="1"/>
  <c r="Q2068" i="1" s="1"/>
  <c r="D2068" i="1"/>
  <c r="E2068" i="1" s="1"/>
  <c r="F2069" i="1" s="1"/>
  <c r="J2069" i="1"/>
  <c r="T2069" i="1"/>
  <c r="U2069" i="1"/>
  <c r="C1707" i="1"/>
  <c r="P1706" i="1"/>
  <c r="B1706" i="1" s="1"/>
  <c r="A2069" i="1"/>
  <c r="V2067" i="1"/>
  <c r="G2068" i="1"/>
  <c r="H2068" i="1" s="1"/>
  <c r="N2065" i="1"/>
  <c r="K2067" i="1"/>
  <c r="L2067" i="1" s="1"/>
  <c r="M2066" i="1"/>
  <c r="O2069" i="1" l="1"/>
  <c r="Q2069" i="1" s="1"/>
  <c r="D2069" i="1"/>
  <c r="E2069" i="1" s="1"/>
  <c r="F2070" i="1" s="1"/>
  <c r="U2070" i="1"/>
  <c r="T2070" i="1"/>
  <c r="J2070" i="1"/>
  <c r="C1708" i="1"/>
  <c r="P1707" i="1"/>
  <c r="V2068" i="1"/>
  <c r="A2070" i="1"/>
  <c r="G2069" i="1"/>
  <c r="H2069" i="1" s="1"/>
  <c r="N2066" i="1"/>
  <c r="K2068" i="1"/>
  <c r="L2068" i="1" s="1"/>
  <c r="M2067" i="1"/>
  <c r="O2070" i="1" l="1"/>
  <c r="Q2070" i="1" s="1"/>
  <c r="D2070" i="1"/>
  <c r="E2070" i="1" s="1"/>
  <c r="F2071" i="1" s="1"/>
  <c r="B1707" i="1"/>
  <c r="C1709" i="1"/>
  <c r="P1708" i="1"/>
  <c r="A2071" i="1"/>
  <c r="V2069" i="1"/>
  <c r="G2070" i="1"/>
  <c r="H2070" i="1" s="1"/>
  <c r="N2067" i="1"/>
  <c r="K2069" i="1"/>
  <c r="L2069" i="1" s="1"/>
  <c r="M2068" i="1"/>
  <c r="U2071" i="1" l="1"/>
  <c r="T2071" i="1"/>
  <c r="J2071" i="1"/>
  <c r="O2071" i="1"/>
  <c r="Q2071" i="1" s="1"/>
  <c r="D2071" i="1"/>
  <c r="E2071" i="1" s="1"/>
  <c r="F2072" i="1" s="1"/>
  <c r="B1708" i="1"/>
  <c r="C1710" i="1"/>
  <c r="P1709" i="1"/>
  <c r="V2070" i="1"/>
  <c r="G2071" i="1"/>
  <c r="H2071" i="1" s="1"/>
  <c r="A2072" i="1"/>
  <c r="N2068" i="1"/>
  <c r="K2070" i="1"/>
  <c r="L2070" i="1" s="1"/>
  <c r="M2069" i="1"/>
  <c r="J2072" i="1" l="1"/>
  <c r="T2072" i="1"/>
  <c r="U2072" i="1"/>
  <c r="O2072" i="1"/>
  <c r="Q2072" i="1" s="1"/>
  <c r="D2072" i="1"/>
  <c r="E2072" i="1" s="1"/>
  <c r="F2073" i="1" s="1"/>
  <c r="T2073" i="1"/>
  <c r="U2073" i="1"/>
  <c r="B1709" i="1"/>
  <c r="C1711" i="1"/>
  <c r="P1710" i="1"/>
  <c r="G2072" i="1"/>
  <c r="H2072" i="1" s="1"/>
  <c r="V2071" i="1"/>
  <c r="A2073" i="1"/>
  <c r="N2069" i="1"/>
  <c r="K2071" i="1"/>
  <c r="L2071" i="1" s="1"/>
  <c r="M2070" i="1"/>
  <c r="J2073" i="1" l="1"/>
  <c r="O2073" i="1"/>
  <c r="Q2073" i="1" s="1"/>
  <c r="D2073" i="1"/>
  <c r="E2073" i="1" s="1"/>
  <c r="F2074" i="1" s="1"/>
  <c r="U2074" i="1"/>
  <c r="T2074" i="1"/>
  <c r="J2074" i="1"/>
  <c r="B1710" i="1"/>
  <c r="C1712" i="1"/>
  <c r="P1711" i="1"/>
  <c r="A2074" i="1"/>
  <c r="G2073" i="1"/>
  <c r="G2074" i="1" s="1"/>
  <c r="V2072" i="1"/>
  <c r="N2070" i="1"/>
  <c r="K2072" i="1"/>
  <c r="L2072" i="1" s="1"/>
  <c r="M2071" i="1"/>
  <c r="O2074" i="1" l="1"/>
  <c r="Q2074" i="1" s="1"/>
  <c r="D2074" i="1"/>
  <c r="E2074" i="1" s="1"/>
  <c r="F2075" i="1" s="1"/>
  <c r="H2074" i="1"/>
  <c r="B1711" i="1"/>
  <c r="C1713" i="1"/>
  <c r="P1712" i="1"/>
  <c r="B1712" i="1" s="1"/>
  <c r="A2075" i="1"/>
  <c r="V2073" i="1"/>
  <c r="H2073" i="1"/>
  <c r="N2071" i="1"/>
  <c r="K2073" i="1"/>
  <c r="L2073" i="1" s="1"/>
  <c r="M2072" i="1"/>
  <c r="U2075" i="1" l="1"/>
  <c r="T2075" i="1"/>
  <c r="J2075" i="1"/>
  <c r="O2075" i="1"/>
  <c r="Q2075" i="1" s="1"/>
  <c r="D2075" i="1"/>
  <c r="E2075" i="1" s="1"/>
  <c r="F2076" i="1" s="1"/>
  <c r="T2076" i="1"/>
  <c r="J2076" i="1"/>
  <c r="C1714" i="1"/>
  <c r="P1713" i="1"/>
  <c r="B1713" i="1" s="1"/>
  <c r="V2074" i="1"/>
  <c r="G2075" i="1"/>
  <c r="A2076" i="1"/>
  <c r="N2072" i="1"/>
  <c r="K2074" i="1"/>
  <c r="L2074" i="1" s="1"/>
  <c r="M2073" i="1"/>
  <c r="U2076" i="1" l="1"/>
  <c r="O2076" i="1"/>
  <c r="Q2076" i="1" s="1"/>
  <c r="D2076" i="1"/>
  <c r="E2076" i="1" s="1"/>
  <c r="F2077" i="1" s="1"/>
  <c r="J2077" i="1"/>
  <c r="T2077" i="1"/>
  <c r="U2077" i="1"/>
  <c r="C1715" i="1"/>
  <c r="P1714" i="1"/>
  <c r="V2075" i="1"/>
  <c r="G2076" i="1"/>
  <c r="A2077" i="1"/>
  <c r="H2075" i="1"/>
  <c r="N2073" i="1"/>
  <c r="K2075" i="1"/>
  <c r="L2075" i="1" s="1"/>
  <c r="M2074" i="1"/>
  <c r="O2077" i="1" l="1"/>
  <c r="Q2077" i="1" s="1"/>
  <c r="D2077" i="1"/>
  <c r="E2077" i="1" s="1"/>
  <c r="F2078" i="1" s="1"/>
  <c r="H2078" i="1" s="1"/>
  <c r="U2078" i="1"/>
  <c r="T2078" i="1"/>
  <c r="J2078" i="1"/>
  <c r="B1714" i="1"/>
  <c r="C1716" i="1"/>
  <c r="P1715" i="1"/>
  <c r="B1715" i="1" s="1"/>
  <c r="A2078" i="1"/>
  <c r="V2076" i="1"/>
  <c r="G2077" i="1"/>
  <c r="G2078" i="1" s="1"/>
  <c r="H2076" i="1"/>
  <c r="N2074" i="1"/>
  <c r="K2076" i="1"/>
  <c r="L2076" i="1" s="1"/>
  <c r="M2075" i="1"/>
  <c r="O2078" i="1" l="1"/>
  <c r="Q2078" i="1" s="1"/>
  <c r="D2078" i="1"/>
  <c r="E2078" i="1" s="1"/>
  <c r="F2079" i="1" s="1"/>
  <c r="J2079" i="1"/>
  <c r="T2079" i="1"/>
  <c r="C1717" i="1"/>
  <c r="P1716" i="1"/>
  <c r="B1716" i="1" s="1"/>
  <c r="V2077" i="1"/>
  <c r="A2079" i="1"/>
  <c r="H2077" i="1"/>
  <c r="N2075" i="1"/>
  <c r="K2077" i="1"/>
  <c r="L2077" i="1" s="1"/>
  <c r="M2076" i="1"/>
  <c r="U2079" i="1" l="1"/>
  <c r="O2079" i="1"/>
  <c r="Q2079" i="1" s="1"/>
  <c r="D2079" i="1"/>
  <c r="E2079" i="1" s="1"/>
  <c r="F2080" i="1" s="1"/>
  <c r="J2080" i="1"/>
  <c r="C1718" i="1"/>
  <c r="P1717" i="1"/>
  <c r="B1717" i="1" s="1"/>
  <c r="A2080" i="1"/>
  <c r="V2078" i="1"/>
  <c r="G2079" i="1"/>
  <c r="H2079" i="1" s="1"/>
  <c r="N2076" i="1"/>
  <c r="K2078" i="1"/>
  <c r="L2078" i="1" s="1"/>
  <c r="M2077" i="1"/>
  <c r="T2080" i="1" l="1"/>
  <c r="U2080" i="1"/>
  <c r="O2080" i="1"/>
  <c r="Q2080" i="1" s="1"/>
  <c r="D2080" i="1"/>
  <c r="E2080" i="1" s="1"/>
  <c r="F2081" i="1" s="1"/>
  <c r="J2081" i="1"/>
  <c r="U2081" i="1"/>
  <c r="C1719" i="1"/>
  <c r="P1718" i="1"/>
  <c r="V1718" i="1" s="1"/>
  <c r="V2079" i="1"/>
  <c r="G2080" i="1"/>
  <c r="H2080" i="1" s="1"/>
  <c r="A2081" i="1"/>
  <c r="N2077" i="1"/>
  <c r="K2079" i="1"/>
  <c r="L2079" i="1" s="1"/>
  <c r="M2078" i="1"/>
  <c r="T2081" i="1" l="1"/>
  <c r="O2081" i="1"/>
  <c r="Q2081" i="1" s="1"/>
  <c r="D2081" i="1"/>
  <c r="E2081" i="1" s="1"/>
  <c r="F2082" i="1" s="1"/>
  <c r="B1718" i="1"/>
  <c r="C1720" i="1"/>
  <c r="P1719" i="1"/>
  <c r="B1719" i="1" s="1"/>
  <c r="V2080" i="1"/>
  <c r="A2082" i="1"/>
  <c r="G2081" i="1"/>
  <c r="H2081" i="1" s="1"/>
  <c r="N2078" i="1"/>
  <c r="K2080" i="1"/>
  <c r="L2080" i="1" s="1"/>
  <c r="M2079" i="1"/>
  <c r="J2082" i="1" l="1"/>
  <c r="T2082" i="1"/>
  <c r="U2082" i="1"/>
  <c r="O2082" i="1"/>
  <c r="Q2082" i="1" s="1"/>
  <c r="D2082" i="1"/>
  <c r="E2082" i="1" s="1"/>
  <c r="F2083" i="1" s="1"/>
  <c r="U2083" i="1"/>
  <c r="C1721" i="1"/>
  <c r="P1720" i="1"/>
  <c r="B1720" i="1" s="1"/>
  <c r="A2083" i="1"/>
  <c r="V2081" i="1"/>
  <c r="G2082" i="1"/>
  <c r="N2079" i="1"/>
  <c r="K2081" i="1"/>
  <c r="L2081" i="1" s="1"/>
  <c r="M2080" i="1"/>
  <c r="T2083" i="1" l="1"/>
  <c r="J2083" i="1"/>
  <c r="O2083" i="1"/>
  <c r="Q2083" i="1" s="1"/>
  <c r="D2083" i="1"/>
  <c r="E2083" i="1" s="1"/>
  <c r="F2084" i="1" s="1"/>
  <c r="J2084" i="1"/>
  <c r="C1722" i="1"/>
  <c r="P1721" i="1"/>
  <c r="G2083" i="1"/>
  <c r="H2083" i="1" s="1"/>
  <c r="A2084" i="1"/>
  <c r="H2082" i="1"/>
  <c r="N2080" i="1"/>
  <c r="K2082" i="1"/>
  <c r="L2082" i="1" s="1"/>
  <c r="M2081" i="1"/>
  <c r="U2084" i="1" l="1"/>
  <c r="T2084" i="1"/>
  <c r="O2084" i="1"/>
  <c r="Q2084" i="1" s="1"/>
  <c r="D2084" i="1"/>
  <c r="E2084" i="1" s="1"/>
  <c r="F2085" i="1" s="1"/>
  <c r="U2085" i="1"/>
  <c r="T2085" i="1"/>
  <c r="B1721" i="1"/>
  <c r="C1723" i="1"/>
  <c r="P1722" i="1"/>
  <c r="V2083" i="1"/>
  <c r="G2084" i="1"/>
  <c r="H2084" i="1" s="1"/>
  <c r="A2085" i="1"/>
  <c r="N2081" i="1"/>
  <c r="K2083" i="1"/>
  <c r="L2083" i="1" s="1"/>
  <c r="M2082" i="1"/>
  <c r="J2085" i="1" l="1"/>
  <c r="O2085" i="1"/>
  <c r="Q2085" i="1" s="1"/>
  <c r="D2085" i="1"/>
  <c r="E2085" i="1" s="1"/>
  <c r="F2086" i="1" s="1"/>
  <c r="B1722" i="1"/>
  <c r="C1724" i="1"/>
  <c r="P1723" i="1"/>
  <c r="G2085" i="1"/>
  <c r="H2085" i="1" s="1"/>
  <c r="A2086" i="1"/>
  <c r="V2084" i="1"/>
  <c r="N2082" i="1"/>
  <c r="K2084" i="1"/>
  <c r="L2084" i="1" s="1"/>
  <c r="M2083" i="1"/>
  <c r="J2086" i="1" l="1"/>
  <c r="U2086" i="1"/>
  <c r="T2086" i="1"/>
  <c r="O2086" i="1"/>
  <c r="Q2086" i="1" s="1"/>
  <c r="D2086" i="1"/>
  <c r="E2086" i="1" s="1"/>
  <c r="F2087" i="1" s="1"/>
  <c r="T2087" i="1"/>
  <c r="B1723" i="1"/>
  <c r="C1725" i="1"/>
  <c r="P1724" i="1"/>
  <c r="A2087" i="1"/>
  <c r="V2085" i="1"/>
  <c r="G2086" i="1"/>
  <c r="H2086" i="1" s="1"/>
  <c r="N2083" i="1"/>
  <c r="K2085" i="1"/>
  <c r="L2085" i="1" s="1"/>
  <c r="M2084" i="1"/>
  <c r="U2087" i="1" l="1"/>
  <c r="J2087" i="1"/>
  <c r="O2087" i="1"/>
  <c r="Q2087" i="1" s="1"/>
  <c r="D2087" i="1"/>
  <c r="E2087" i="1" s="1"/>
  <c r="F2088" i="1" s="1"/>
  <c r="T2088" i="1"/>
  <c r="J2088" i="1"/>
  <c r="B1724" i="1"/>
  <c r="C1726" i="1"/>
  <c r="P1725" i="1"/>
  <c r="A2088" i="1"/>
  <c r="V2086" i="1"/>
  <c r="G2087" i="1"/>
  <c r="H2087" i="1" s="1"/>
  <c r="N2084" i="1"/>
  <c r="K2086" i="1"/>
  <c r="L2086" i="1" s="1"/>
  <c r="M2085" i="1"/>
  <c r="U2088" i="1" l="1"/>
  <c r="O2088" i="1"/>
  <c r="Q2088" i="1" s="1"/>
  <c r="D2088" i="1"/>
  <c r="E2088" i="1" s="1"/>
  <c r="F2089" i="1" s="1"/>
  <c r="J2089" i="1"/>
  <c r="T2089" i="1"/>
  <c r="B1725" i="1"/>
  <c r="C1727" i="1"/>
  <c r="P1726" i="1"/>
  <c r="B1726" i="1" s="1"/>
  <c r="A2089" i="1"/>
  <c r="V2087" i="1"/>
  <c r="G2088" i="1"/>
  <c r="H2088" i="1" s="1"/>
  <c r="N2085" i="1"/>
  <c r="K2087" i="1"/>
  <c r="L2087" i="1" s="1"/>
  <c r="M2086" i="1"/>
  <c r="U2089" i="1" l="1"/>
  <c r="O2089" i="1"/>
  <c r="Q2089" i="1" s="1"/>
  <c r="D2089" i="1"/>
  <c r="E2089" i="1" s="1"/>
  <c r="F2090" i="1" s="1"/>
  <c r="J2090" i="1"/>
  <c r="C1728" i="1"/>
  <c r="P1727" i="1"/>
  <c r="B1727" i="1" s="1"/>
  <c r="V2088" i="1"/>
  <c r="A2090" i="1"/>
  <c r="G2089" i="1"/>
  <c r="N2086" i="1"/>
  <c r="K2088" i="1"/>
  <c r="L2088" i="1" s="1"/>
  <c r="M2087" i="1"/>
  <c r="U2090" i="1" l="1"/>
  <c r="T2090" i="1"/>
  <c r="O2090" i="1"/>
  <c r="Q2090" i="1" s="1"/>
  <c r="D2090" i="1"/>
  <c r="E2090" i="1" s="1"/>
  <c r="F2091" i="1" s="1"/>
  <c r="C1729" i="1"/>
  <c r="P1728" i="1"/>
  <c r="A2091" i="1"/>
  <c r="V2089" i="1"/>
  <c r="G2090" i="1"/>
  <c r="H2090" i="1" s="1"/>
  <c r="H2089" i="1"/>
  <c r="N2087" i="1"/>
  <c r="K2089" i="1"/>
  <c r="L2089" i="1" s="1"/>
  <c r="M2088" i="1"/>
  <c r="T2091" i="1" l="1"/>
  <c r="U2091" i="1"/>
  <c r="J2091" i="1"/>
  <c r="O2091" i="1"/>
  <c r="Q2091" i="1" s="1"/>
  <c r="D2091" i="1"/>
  <c r="E2091" i="1" s="1"/>
  <c r="F2092" i="1" s="1"/>
  <c r="U2092" i="1"/>
  <c r="J2092" i="1"/>
  <c r="B1728" i="1"/>
  <c r="C1730" i="1"/>
  <c r="P1729" i="1"/>
  <c r="V2090" i="1"/>
  <c r="A2092" i="1"/>
  <c r="G2091" i="1"/>
  <c r="N2088" i="1"/>
  <c r="K2090" i="1"/>
  <c r="L2090" i="1" s="1"/>
  <c r="M2089" i="1"/>
  <c r="T2092" i="1" l="1"/>
  <c r="O2092" i="1"/>
  <c r="Q2092" i="1" s="1"/>
  <c r="D2092" i="1"/>
  <c r="E2092" i="1" s="1"/>
  <c r="F2093" i="1" s="1"/>
  <c r="J2093" i="1"/>
  <c r="U2093" i="1"/>
  <c r="T2093" i="1"/>
  <c r="B1729" i="1"/>
  <c r="C1731" i="1"/>
  <c r="P1730" i="1"/>
  <c r="A2093" i="1"/>
  <c r="G2092" i="1"/>
  <c r="G2093" i="1" s="1"/>
  <c r="V2091" i="1"/>
  <c r="H2091" i="1"/>
  <c r="N2089" i="1"/>
  <c r="K2091" i="1"/>
  <c r="L2091" i="1" s="1"/>
  <c r="M2090" i="1"/>
  <c r="O2093" i="1" l="1"/>
  <c r="Q2093" i="1" s="1"/>
  <c r="D2093" i="1"/>
  <c r="E2093" i="1" s="1"/>
  <c r="F2094" i="1" s="1"/>
  <c r="H2093" i="1"/>
  <c r="T2094" i="1"/>
  <c r="U2094" i="1"/>
  <c r="J2094" i="1"/>
  <c r="B1730" i="1"/>
  <c r="C1732" i="1"/>
  <c r="P1731" i="1"/>
  <c r="A2094" i="1"/>
  <c r="H2092" i="1"/>
  <c r="G2094" i="1"/>
  <c r="V2092" i="1"/>
  <c r="N2090" i="1"/>
  <c r="K2092" i="1"/>
  <c r="L2092" i="1" s="1"/>
  <c r="M2091" i="1"/>
  <c r="O2094" i="1" l="1"/>
  <c r="Q2094" i="1" s="1"/>
  <c r="D2094" i="1"/>
  <c r="E2094" i="1" s="1"/>
  <c r="F2095" i="1" s="1"/>
  <c r="H2094" i="1"/>
  <c r="J2095" i="1"/>
  <c r="U2095" i="1"/>
  <c r="T2095" i="1"/>
  <c r="B1731" i="1"/>
  <c r="C1733" i="1"/>
  <c r="P1732" i="1"/>
  <c r="A2095" i="1"/>
  <c r="V2093" i="1"/>
  <c r="N2091" i="1"/>
  <c r="K2093" i="1"/>
  <c r="L2093" i="1" s="1"/>
  <c r="M2092" i="1"/>
  <c r="O2095" i="1" l="1"/>
  <c r="Q2095" i="1" s="1"/>
  <c r="D2095" i="1"/>
  <c r="E2095" i="1" s="1"/>
  <c r="F2096" i="1" s="1"/>
  <c r="B1732" i="1"/>
  <c r="C1734" i="1"/>
  <c r="P1733" i="1"/>
  <c r="B1733" i="1" s="1"/>
  <c r="V2094" i="1"/>
  <c r="A2096" i="1"/>
  <c r="G2095" i="1"/>
  <c r="N2092" i="1"/>
  <c r="K2094" i="1"/>
  <c r="L2094" i="1" s="1"/>
  <c r="M2093" i="1"/>
  <c r="J2096" i="1" l="1"/>
  <c r="U2096" i="1"/>
  <c r="T2096" i="1"/>
  <c r="O2096" i="1"/>
  <c r="Q2096" i="1" s="1"/>
  <c r="D2096" i="1"/>
  <c r="E2096" i="1" s="1"/>
  <c r="F2097" i="1" s="1"/>
  <c r="T2097" i="1"/>
  <c r="C1735" i="1"/>
  <c r="P1734" i="1"/>
  <c r="B1734" i="1" s="1"/>
  <c r="A2097" i="1"/>
  <c r="G2096" i="1"/>
  <c r="V2095" i="1"/>
  <c r="H2095" i="1"/>
  <c r="N2093" i="1"/>
  <c r="K2095" i="1"/>
  <c r="L2095" i="1" s="1"/>
  <c r="M2094" i="1"/>
  <c r="U2097" i="1" l="1"/>
  <c r="J2097" i="1"/>
  <c r="O2097" i="1"/>
  <c r="Q2097" i="1" s="1"/>
  <c r="D2097" i="1"/>
  <c r="E2097" i="1" s="1"/>
  <c r="F2098" i="1" s="1"/>
  <c r="C1736" i="1"/>
  <c r="P1735" i="1"/>
  <c r="G2097" i="1"/>
  <c r="H2097" i="1" s="1"/>
  <c r="V2096" i="1"/>
  <c r="H2096" i="1"/>
  <c r="A2098" i="1"/>
  <c r="N2094" i="1"/>
  <c r="K2096" i="1"/>
  <c r="L2096" i="1" s="1"/>
  <c r="M2095" i="1"/>
  <c r="J2098" i="1" l="1"/>
  <c r="U2098" i="1"/>
  <c r="T2098" i="1"/>
  <c r="O2098" i="1"/>
  <c r="Q2098" i="1" s="1"/>
  <c r="D2098" i="1"/>
  <c r="E2098" i="1" s="1"/>
  <c r="F2099" i="1" s="1"/>
  <c r="B1735" i="1"/>
  <c r="C1737" i="1"/>
  <c r="P1736" i="1"/>
  <c r="V2097" i="1"/>
  <c r="A2099" i="1"/>
  <c r="G2098" i="1"/>
  <c r="H2098" i="1" s="1"/>
  <c r="N2095" i="1"/>
  <c r="K2097" i="1"/>
  <c r="L2097" i="1" s="1"/>
  <c r="M2096" i="1"/>
  <c r="T2099" i="1" l="1"/>
  <c r="U2099" i="1"/>
  <c r="J2099" i="1"/>
  <c r="O2099" i="1"/>
  <c r="Q2099" i="1" s="1"/>
  <c r="D2099" i="1"/>
  <c r="E2099" i="1" s="1"/>
  <c r="F2100" i="1" s="1"/>
  <c r="B1736" i="1"/>
  <c r="C1738" i="1"/>
  <c r="P1737" i="1"/>
  <c r="V2098" i="1"/>
  <c r="G2099" i="1"/>
  <c r="A2100" i="1"/>
  <c r="N2096" i="1"/>
  <c r="K2098" i="1"/>
  <c r="L2098" i="1" s="1"/>
  <c r="M2097" i="1"/>
  <c r="T2100" i="1" l="1"/>
  <c r="J2100" i="1"/>
  <c r="U2100" i="1"/>
  <c r="O2100" i="1"/>
  <c r="Q2100" i="1" s="1"/>
  <c r="D2100" i="1"/>
  <c r="E2100" i="1" s="1"/>
  <c r="F2101" i="1" s="1"/>
  <c r="B1737" i="1"/>
  <c r="C1739" i="1"/>
  <c r="P1738" i="1"/>
  <c r="V2099" i="1"/>
  <c r="G2100" i="1"/>
  <c r="H2100" i="1" s="1"/>
  <c r="H2099" i="1"/>
  <c r="A2101" i="1"/>
  <c r="N2097" i="1"/>
  <c r="K2099" i="1"/>
  <c r="L2099" i="1" s="1"/>
  <c r="M2098" i="1"/>
  <c r="T2101" i="1" l="1"/>
  <c r="U2101" i="1"/>
  <c r="J2101" i="1"/>
  <c r="O2101" i="1"/>
  <c r="Q2101" i="1" s="1"/>
  <c r="D2101" i="1"/>
  <c r="E2101" i="1" s="1"/>
  <c r="F2102" i="1" s="1"/>
  <c r="B1738" i="1"/>
  <c r="C1740" i="1"/>
  <c r="P1739" i="1"/>
  <c r="G2101" i="1"/>
  <c r="H2101" i="1" s="1"/>
  <c r="V2100" i="1"/>
  <c r="A2102" i="1"/>
  <c r="N2098" i="1"/>
  <c r="K2100" i="1"/>
  <c r="L2100" i="1" s="1"/>
  <c r="M2099" i="1"/>
  <c r="J2102" i="1" l="1"/>
  <c r="U2102" i="1"/>
  <c r="T2102" i="1"/>
  <c r="O2102" i="1"/>
  <c r="Q2102" i="1" s="1"/>
  <c r="D2102" i="1"/>
  <c r="E2102" i="1" s="1"/>
  <c r="F2103" i="1" s="1"/>
  <c r="B1739" i="1"/>
  <c r="C1741" i="1"/>
  <c r="P1740" i="1"/>
  <c r="B1740" i="1" s="1"/>
  <c r="V2101" i="1"/>
  <c r="G2102" i="1"/>
  <c r="A2103" i="1"/>
  <c r="N2099" i="1"/>
  <c r="K2101" i="1"/>
  <c r="L2101" i="1" s="1"/>
  <c r="M2100" i="1"/>
  <c r="J2103" i="1" l="1"/>
  <c r="T2103" i="1"/>
  <c r="U2103" i="1"/>
  <c r="O2103" i="1"/>
  <c r="Q2103" i="1" s="1"/>
  <c r="D2103" i="1"/>
  <c r="E2103" i="1" s="1"/>
  <c r="F2104" i="1" s="1"/>
  <c r="C1742" i="1"/>
  <c r="P1741" i="1"/>
  <c r="B1741" i="1" s="1"/>
  <c r="G2103" i="1"/>
  <c r="H2103" i="1" s="1"/>
  <c r="H2102" i="1"/>
  <c r="V2102" i="1"/>
  <c r="A2104" i="1"/>
  <c r="N2100" i="1"/>
  <c r="K2102" i="1"/>
  <c r="L2102" i="1" s="1"/>
  <c r="M2101" i="1"/>
  <c r="J2104" i="1" l="1"/>
  <c r="T2104" i="1"/>
  <c r="U2104" i="1"/>
  <c r="O2104" i="1"/>
  <c r="Q2104" i="1" s="1"/>
  <c r="D2104" i="1"/>
  <c r="E2104" i="1" s="1"/>
  <c r="F2105" i="1" s="1"/>
  <c r="T2105" i="1"/>
  <c r="C1743" i="1"/>
  <c r="P1742" i="1"/>
  <c r="A2105" i="1"/>
  <c r="V2103" i="1"/>
  <c r="G2104" i="1"/>
  <c r="H2104" i="1" s="1"/>
  <c r="N2101" i="1"/>
  <c r="K2103" i="1"/>
  <c r="L2103" i="1" s="1"/>
  <c r="M2102" i="1"/>
  <c r="J2105" i="1" l="1"/>
  <c r="U2105" i="1"/>
  <c r="O2105" i="1"/>
  <c r="Q2105" i="1" s="1"/>
  <c r="D2105" i="1"/>
  <c r="E2105" i="1" s="1"/>
  <c r="F2106" i="1" s="1"/>
  <c r="T2106" i="1"/>
  <c r="U2106" i="1"/>
  <c r="J2106" i="1"/>
  <c r="B1742" i="1"/>
  <c r="C1744" i="1"/>
  <c r="P1743" i="1"/>
  <c r="V2104" i="1"/>
  <c r="A2106" i="1"/>
  <c r="G2105" i="1"/>
  <c r="H2105" i="1" s="1"/>
  <c r="N2102" i="1"/>
  <c r="K2104" i="1"/>
  <c r="L2104" i="1" s="1"/>
  <c r="M2103" i="1"/>
  <c r="O2106" i="1" l="1"/>
  <c r="Q2106" i="1" s="1"/>
  <c r="D2106" i="1"/>
  <c r="E2106" i="1" s="1"/>
  <c r="F2107" i="1" s="1"/>
  <c r="U2107" i="1"/>
  <c r="T2107" i="1"/>
  <c r="B1743" i="1"/>
  <c r="C1745" i="1"/>
  <c r="P1744" i="1"/>
  <c r="A2107" i="1"/>
  <c r="G2106" i="1"/>
  <c r="V2105" i="1"/>
  <c r="N2103" i="1"/>
  <c r="K2105" i="1"/>
  <c r="L2105" i="1" s="1"/>
  <c r="M2104" i="1"/>
  <c r="J2107" i="1" l="1"/>
  <c r="O2107" i="1"/>
  <c r="Q2107" i="1" s="1"/>
  <c r="D2107" i="1"/>
  <c r="E2107" i="1" s="1"/>
  <c r="F2108" i="1" s="1"/>
  <c r="T2108" i="1"/>
  <c r="J2108" i="1"/>
  <c r="B1744" i="1"/>
  <c r="C1746" i="1"/>
  <c r="P1745" i="1"/>
  <c r="G2107" i="1"/>
  <c r="H2107" i="1" s="1"/>
  <c r="V2106" i="1"/>
  <c r="A2108" i="1"/>
  <c r="H2106" i="1"/>
  <c r="N2104" i="1"/>
  <c r="K2106" i="1"/>
  <c r="L2106" i="1" s="1"/>
  <c r="M2105" i="1"/>
  <c r="U2108" i="1" l="1"/>
  <c r="O2108" i="1"/>
  <c r="Q2108" i="1" s="1"/>
  <c r="D2108" i="1"/>
  <c r="E2108" i="1" s="1"/>
  <c r="F2109" i="1" s="1"/>
  <c r="B1745" i="1"/>
  <c r="G2108" i="1"/>
  <c r="H2108" i="1" s="1"/>
  <c r="C1747" i="1"/>
  <c r="P1746" i="1"/>
  <c r="V2107" i="1"/>
  <c r="A2109" i="1"/>
  <c r="N2105" i="1"/>
  <c r="K2107" i="1"/>
  <c r="L2107" i="1" s="1"/>
  <c r="M2106" i="1"/>
  <c r="T2109" i="1" l="1"/>
  <c r="U2109" i="1"/>
  <c r="J2109" i="1"/>
  <c r="O2109" i="1"/>
  <c r="Q2109" i="1" s="1"/>
  <c r="D2109" i="1"/>
  <c r="E2109" i="1" s="1"/>
  <c r="F2110" i="1" s="1"/>
  <c r="B1746" i="1"/>
  <c r="C1748" i="1"/>
  <c r="P1747" i="1"/>
  <c r="B1747" i="1" s="1"/>
  <c r="V2108" i="1"/>
  <c r="A2110" i="1"/>
  <c r="G2109" i="1"/>
  <c r="N2106" i="1"/>
  <c r="K2108" i="1"/>
  <c r="L2108" i="1" s="1"/>
  <c r="M2107" i="1"/>
  <c r="J2110" i="1" l="1"/>
  <c r="U2110" i="1"/>
  <c r="T2110" i="1"/>
  <c r="O2110" i="1"/>
  <c r="Q2110" i="1" s="1"/>
  <c r="D2110" i="1"/>
  <c r="E2110" i="1" s="1"/>
  <c r="F2111" i="1" s="1"/>
  <c r="C1749" i="1"/>
  <c r="P1748" i="1"/>
  <c r="B1748" i="1" s="1"/>
  <c r="A2111" i="1"/>
  <c r="V2109" i="1"/>
  <c r="G2110" i="1"/>
  <c r="H2110" i="1" s="1"/>
  <c r="H2109" i="1"/>
  <c r="N2107" i="1"/>
  <c r="K2109" i="1"/>
  <c r="L2109" i="1" s="1"/>
  <c r="M2108" i="1"/>
  <c r="T2111" i="1" l="1"/>
  <c r="U2111" i="1"/>
  <c r="J2111" i="1"/>
  <c r="O2111" i="1"/>
  <c r="Q2111" i="1" s="1"/>
  <c r="D2111" i="1"/>
  <c r="E2111" i="1" s="1"/>
  <c r="F2112" i="1" s="1"/>
  <c r="U2112" i="1"/>
  <c r="J2112" i="1"/>
  <c r="C1750" i="1"/>
  <c r="P1749" i="1"/>
  <c r="V2110" i="1"/>
  <c r="A2112" i="1"/>
  <c r="G2111" i="1"/>
  <c r="H2111" i="1" s="1"/>
  <c r="N2108" i="1"/>
  <c r="K2110" i="1"/>
  <c r="L2110" i="1" s="1"/>
  <c r="M2109" i="1"/>
  <c r="T2112" i="1" l="1"/>
  <c r="O2112" i="1"/>
  <c r="Q2112" i="1" s="1"/>
  <c r="D2112" i="1"/>
  <c r="E2112" i="1" s="1"/>
  <c r="F2113" i="1" s="1"/>
  <c r="J2113" i="1"/>
  <c r="V1749" i="1"/>
  <c r="B1749" i="1"/>
  <c r="C1751" i="1"/>
  <c r="P1750" i="1"/>
  <c r="A2113" i="1"/>
  <c r="G2112" i="1"/>
  <c r="V2111" i="1"/>
  <c r="N2109" i="1"/>
  <c r="K2111" i="1"/>
  <c r="L2111" i="1" s="1"/>
  <c r="M2110" i="1"/>
  <c r="T2113" i="1" l="1"/>
  <c r="U2113" i="1"/>
  <c r="O2113" i="1"/>
  <c r="Q2113" i="1" s="1"/>
  <c r="D2113" i="1"/>
  <c r="E2113" i="1" s="1"/>
  <c r="F2114" i="1" s="1"/>
  <c r="T2114" i="1"/>
  <c r="U2114" i="1"/>
  <c r="J2114" i="1"/>
  <c r="B1750" i="1"/>
  <c r="C1752" i="1"/>
  <c r="P1751" i="1"/>
  <c r="G2113" i="1"/>
  <c r="H2113" i="1" s="1"/>
  <c r="V2112" i="1"/>
  <c r="A2114" i="1"/>
  <c r="H2112" i="1"/>
  <c r="N2110" i="1"/>
  <c r="K2112" i="1"/>
  <c r="L2112" i="1" s="1"/>
  <c r="M2111" i="1"/>
  <c r="O2114" i="1" l="1"/>
  <c r="D2114" i="1"/>
  <c r="E2114" i="1" s="1"/>
  <c r="F2115" i="1" s="1"/>
  <c r="T2115" i="1"/>
  <c r="J2115" i="1"/>
  <c r="U2115" i="1"/>
  <c r="Q2114" i="1"/>
  <c r="B1751" i="1"/>
  <c r="C1753" i="1"/>
  <c r="P1752" i="1"/>
  <c r="A2115" i="1"/>
  <c r="V2113" i="1"/>
  <c r="G2114" i="1"/>
  <c r="H2114" i="1" s="1"/>
  <c r="N2111" i="1"/>
  <c r="K2113" i="1"/>
  <c r="L2113" i="1" s="1"/>
  <c r="M2112" i="1"/>
  <c r="O2115" i="1" l="1"/>
  <c r="Q2115" i="1" s="1"/>
  <c r="D2115" i="1"/>
  <c r="E2115" i="1" s="1"/>
  <c r="F2116" i="1" s="1"/>
  <c r="T2116" i="1"/>
  <c r="B1752" i="1"/>
  <c r="C1754" i="1"/>
  <c r="P1753" i="1"/>
  <c r="A2116" i="1"/>
  <c r="G2115" i="1"/>
  <c r="H2115" i="1" s="1"/>
  <c r="N2112" i="1"/>
  <c r="K2114" i="1"/>
  <c r="L2114" i="1" s="1"/>
  <c r="M2113" i="1"/>
  <c r="J2116" i="1" l="1"/>
  <c r="U2116" i="1"/>
  <c r="O2116" i="1"/>
  <c r="Q2116" i="1" s="1"/>
  <c r="D2116" i="1"/>
  <c r="E2116" i="1" s="1"/>
  <c r="F2117" i="1" s="1"/>
  <c r="B1753" i="1"/>
  <c r="C1755" i="1"/>
  <c r="P1754" i="1"/>
  <c r="B1754" i="1" s="1"/>
  <c r="V2115" i="1"/>
  <c r="G2116" i="1"/>
  <c r="A2117" i="1"/>
  <c r="N2113" i="1"/>
  <c r="K2115" i="1"/>
  <c r="L2115" i="1" s="1"/>
  <c r="M2114" i="1"/>
  <c r="U2117" i="1" l="1"/>
  <c r="J2117" i="1"/>
  <c r="T2117" i="1"/>
  <c r="O2117" i="1"/>
  <c r="Q2117" i="1" s="1"/>
  <c r="D2117" i="1"/>
  <c r="E2117" i="1" s="1"/>
  <c r="F2118" i="1" s="1"/>
  <c r="T2118" i="1"/>
  <c r="C1756" i="1"/>
  <c r="P1755" i="1"/>
  <c r="B1755" i="1" s="1"/>
  <c r="G2117" i="1"/>
  <c r="H2117" i="1" s="1"/>
  <c r="H2116" i="1"/>
  <c r="A2118" i="1"/>
  <c r="V2116" i="1"/>
  <c r="N2114" i="1"/>
  <c r="K2116" i="1"/>
  <c r="L2116" i="1" s="1"/>
  <c r="M2115" i="1"/>
  <c r="J2118" i="1" l="1"/>
  <c r="U2118" i="1"/>
  <c r="O2118" i="1"/>
  <c r="Q2118" i="1" s="1"/>
  <c r="D2118" i="1"/>
  <c r="E2118" i="1" s="1"/>
  <c r="F2119" i="1" s="1"/>
  <c r="T2119" i="1"/>
  <c r="U2119" i="1"/>
  <c r="G2118" i="1"/>
  <c r="H2118" i="1" s="1"/>
  <c r="C1757" i="1"/>
  <c r="P1756" i="1"/>
  <c r="A2119" i="1"/>
  <c r="V2117" i="1"/>
  <c r="N2115" i="1"/>
  <c r="K2117" i="1"/>
  <c r="L2117" i="1" s="1"/>
  <c r="M2116" i="1"/>
  <c r="J2119" i="1" l="1"/>
  <c r="O2119" i="1"/>
  <c r="Q2119" i="1" s="1"/>
  <c r="D2119" i="1"/>
  <c r="E2119" i="1" s="1"/>
  <c r="F2120" i="1" s="1"/>
  <c r="U2120" i="1"/>
  <c r="J2120" i="1"/>
  <c r="T2120" i="1"/>
  <c r="B1756" i="1"/>
  <c r="C1758" i="1"/>
  <c r="P1757" i="1"/>
  <c r="V2118" i="1"/>
  <c r="A2120" i="1"/>
  <c r="G2119" i="1"/>
  <c r="H2119" i="1" s="1"/>
  <c r="N2116" i="1"/>
  <c r="K2118" i="1"/>
  <c r="L2118" i="1" s="1"/>
  <c r="M2117" i="1"/>
  <c r="O2120" i="1" l="1"/>
  <c r="Q2120" i="1" s="1"/>
  <c r="D2120" i="1"/>
  <c r="E2120" i="1" s="1"/>
  <c r="F2121" i="1" s="1"/>
  <c r="J2121" i="1"/>
  <c r="U2121" i="1"/>
  <c r="B1757" i="1"/>
  <c r="C1759" i="1"/>
  <c r="P1758" i="1"/>
  <c r="V2119" i="1"/>
  <c r="A2121" i="1"/>
  <c r="G2120" i="1"/>
  <c r="N2117" i="1"/>
  <c r="K2119" i="1"/>
  <c r="L2119" i="1" s="1"/>
  <c r="M2118" i="1"/>
  <c r="T2121" i="1" l="1"/>
  <c r="O2121" i="1"/>
  <c r="Q2121" i="1" s="1"/>
  <c r="D2121" i="1"/>
  <c r="E2121" i="1" s="1"/>
  <c r="F2122" i="1" s="1"/>
  <c r="U2122" i="1"/>
  <c r="J2122" i="1"/>
  <c r="T2122" i="1"/>
  <c r="B1758" i="1"/>
  <c r="C1760" i="1"/>
  <c r="P1759" i="1"/>
  <c r="G2121" i="1"/>
  <c r="A2122" i="1"/>
  <c r="H2120" i="1"/>
  <c r="V2120" i="1"/>
  <c r="N2118" i="1"/>
  <c r="K2120" i="1"/>
  <c r="L2120" i="1" s="1"/>
  <c r="M2119" i="1"/>
  <c r="O2122" i="1" l="1"/>
  <c r="Q2122" i="1" s="1"/>
  <c r="D2122" i="1"/>
  <c r="E2122" i="1" s="1"/>
  <c r="F2123" i="1" s="1"/>
  <c r="B1759" i="1"/>
  <c r="C1761" i="1"/>
  <c r="P1760" i="1"/>
  <c r="V2121" i="1"/>
  <c r="G2122" i="1"/>
  <c r="H2122" i="1" s="1"/>
  <c r="A2123" i="1"/>
  <c r="H2121" i="1"/>
  <c r="N2119" i="1"/>
  <c r="K2121" i="1"/>
  <c r="L2121" i="1" s="1"/>
  <c r="M2120" i="1"/>
  <c r="U2123" i="1" l="1"/>
  <c r="J2123" i="1"/>
  <c r="T2123" i="1"/>
  <c r="O2123" i="1"/>
  <c r="Q2123" i="1" s="1"/>
  <c r="D2123" i="1"/>
  <c r="E2123" i="1" s="1"/>
  <c r="F2124" i="1" s="1"/>
  <c r="B1760" i="1"/>
  <c r="C1762" i="1"/>
  <c r="P1761" i="1"/>
  <c r="B1761" i="1" s="1"/>
  <c r="G2123" i="1"/>
  <c r="V2122" i="1"/>
  <c r="A2124" i="1"/>
  <c r="N2120" i="1"/>
  <c r="K2122" i="1"/>
  <c r="L2122" i="1" s="1"/>
  <c r="M2121" i="1"/>
  <c r="U2124" i="1" l="1"/>
  <c r="T2124" i="1"/>
  <c r="J2124" i="1"/>
  <c r="O2124" i="1"/>
  <c r="Q2124" i="1" s="1"/>
  <c r="D2124" i="1"/>
  <c r="E2124" i="1" s="1"/>
  <c r="F2125" i="1" s="1"/>
  <c r="J2125" i="1"/>
  <c r="U2125" i="1"/>
  <c r="C1763" i="1"/>
  <c r="P1762" i="1"/>
  <c r="B1762" i="1" s="1"/>
  <c r="G2124" i="1"/>
  <c r="H2124" i="1" s="1"/>
  <c r="A2125" i="1"/>
  <c r="H2123" i="1"/>
  <c r="V2123" i="1"/>
  <c r="N2121" i="1"/>
  <c r="K2123" i="1"/>
  <c r="L2123" i="1" s="1"/>
  <c r="M2122" i="1"/>
  <c r="T2125" i="1" l="1"/>
  <c r="O2125" i="1"/>
  <c r="Q2125" i="1" s="1"/>
  <c r="D2125" i="1"/>
  <c r="E2125" i="1" s="1"/>
  <c r="F2126" i="1" s="1"/>
  <c r="U2126" i="1"/>
  <c r="T2126" i="1"/>
  <c r="C1764" i="1"/>
  <c r="P1763" i="1"/>
  <c r="V2124" i="1"/>
  <c r="A2126" i="1"/>
  <c r="G2125" i="1"/>
  <c r="H2125" i="1" s="1"/>
  <c r="N2122" i="1"/>
  <c r="K2124" i="1"/>
  <c r="L2124" i="1" s="1"/>
  <c r="M2123" i="1"/>
  <c r="J2126" i="1" l="1"/>
  <c r="O2126" i="1"/>
  <c r="Q2126" i="1" s="1"/>
  <c r="D2126" i="1"/>
  <c r="E2126" i="1" s="1"/>
  <c r="F2127" i="1" s="1"/>
  <c r="T2127" i="1"/>
  <c r="J2127" i="1"/>
  <c r="U2127" i="1"/>
  <c r="B1763" i="1"/>
  <c r="C1765" i="1"/>
  <c r="P1764" i="1"/>
  <c r="A2127" i="1"/>
  <c r="V2125" i="1"/>
  <c r="G2126" i="1"/>
  <c r="N2123" i="1"/>
  <c r="K2125" i="1"/>
  <c r="L2125" i="1" s="1"/>
  <c r="M2124" i="1"/>
  <c r="O2127" i="1" l="1"/>
  <c r="Q2127" i="1" s="1"/>
  <c r="D2127" i="1"/>
  <c r="E2127" i="1" s="1"/>
  <c r="F2128" i="1" s="1"/>
  <c r="U2128" i="1"/>
  <c r="T2128" i="1"/>
  <c r="B1764" i="1"/>
  <c r="C1766" i="1"/>
  <c r="P1765" i="1"/>
  <c r="V2126" i="1"/>
  <c r="G2127" i="1"/>
  <c r="A2128" i="1"/>
  <c r="H2126" i="1"/>
  <c r="N2124" i="1"/>
  <c r="K2126" i="1"/>
  <c r="L2126" i="1" s="1"/>
  <c r="M2125" i="1"/>
  <c r="J2128" i="1" l="1"/>
  <c r="O2128" i="1"/>
  <c r="Q2128" i="1" s="1"/>
  <c r="D2128" i="1"/>
  <c r="E2128" i="1" s="1"/>
  <c r="F2129" i="1" s="1"/>
  <c r="B1765" i="1"/>
  <c r="C1767" i="1"/>
  <c r="P1766" i="1"/>
  <c r="G2128" i="1"/>
  <c r="H2128" i="1" s="1"/>
  <c r="H2127" i="1"/>
  <c r="V2127" i="1"/>
  <c r="A2129" i="1"/>
  <c r="N2125" i="1"/>
  <c r="K2127" i="1"/>
  <c r="L2127" i="1" s="1"/>
  <c r="M2126" i="1"/>
  <c r="U2129" i="1" l="1"/>
  <c r="J2129" i="1"/>
  <c r="T2129" i="1"/>
  <c r="O2129" i="1"/>
  <c r="Q2129" i="1" s="1"/>
  <c r="D2129" i="1"/>
  <c r="E2129" i="1" s="1"/>
  <c r="F2130" i="1" s="1"/>
  <c r="J2130" i="1"/>
  <c r="T2130" i="1"/>
  <c r="B1766" i="1"/>
  <c r="C1768" i="1"/>
  <c r="P1767" i="1"/>
  <c r="G2129" i="1"/>
  <c r="V2128" i="1"/>
  <c r="A2130" i="1"/>
  <c r="N2126" i="1"/>
  <c r="K2128" i="1"/>
  <c r="L2128" i="1" s="1"/>
  <c r="M2127" i="1"/>
  <c r="U2130" i="1" l="1"/>
  <c r="O2130" i="1"/>
  <c r="Q2130" i="1" s="1"/>
  <c r="D2130" i="1"/>
  <c r="E2130" i="1" s="1"/>
  <c r="F2131" i="1" s="1"/>
  <c r="B1767" i="1"/>
  <c r="C1769" i="1"/>
  <c r="P1768" i="1"/>
  <c r="B1768" i="1" s="1"/>
  <c r="G2130" i="1"/>
  <c r="H2130" i="1" s="1"/>
  <c r="V2129" i="1"/>
  <c r="H2129" i="1"/>
  <c r="A2131" i="1"/>
  <c r="N2127" i="1"/>
  <c r="K2129" i="1"/>
  <c r="L2129" i="1" s="1"/>
  <c r="M2128" i="1"/>
  <c r="U2131" i="1" l="1"/>
  <c r="J2131" i="1"/>
  <c r="T2131" i="1"/>
  <c r="O2131" i="1"/>
  <c r="Q2131" i="1" s="1"/>
  <c r="D2131" i="1"/>
  <c r="E2131" i="1" s="1"/>
  <c r="F2132" i="1" s="1"/>
  <c r="T2132" i="1"/>
  <c r="C1770" i="1"/>
  <c r="P1769" i="1"/>
  <c r="B1769" i="1" s="1"/>
  <c r="V2130" i="1"/>
  <c r="G2131" i="1"/>
  <c r="H2131" i="1" s="1"/>
  <c r="A2132" i="1"/>
  <c r="N2128" i="1"/>
  <c r="K2130" i="1"/>
  <c r="L2130" i="1" s="1"/>
  <c r="M2129" i="1"/>
  <c r="J2132" i="1" l="1"/>
  <c r="U2132" i="1"/>
  <c r="O2132" i="1"/>
  <c r="Q2132" i="1" s="1"/>
  <c r="D2132" i="1"/>
  <c r="E2132" i="1" s="1"/>
  <c r="F2133" i="1" s="1"/>
  <c r="T2133" i="1"/>
  <c r="J2133" i="1"/>
  <c r="U2133" i="1"/>
  <c r="C1771" i="1"/>
  <c r="P1770" i="1"/>
  <c r="V2131" i="1"/>
  <c r="G2132" i="1"/>
  <c r="A2133" i="1"/>
  <c r="N2129" i="1"/>
  <c r="K2131" i="1"/>
  <c r="L2131" i="1" s="1"/>
  <c r="M2130" i="1"/>
  <c r="O2133" i="1" l="1"/>
  <c r="Q2133" i="1" s="1"/>
  <c r="D2133" i="1"/>
  <c r="E2133" i="1" s="1"/>
  <c r="F2134" i="1" s="1"/>
  <c r="B1770" i="1"/>
  <c r="C1772" i="1"/>
  <c r="P1771" i="1"/>
  <c r="G2133" i="1"/>
  <c r="H2133" i="1" s="1"/>
  <c r="H2132" i="1"/>
  <c r="A2134" i="1"/>
  <c r="V2132" i="1"/>
  <c r="N2130" i="1"/>
  <c r="K2132" i="1"/>
  <c r="L2132" i="1" s="1"/>
  <c r="M2131" i="1"/>
  <c r="T2134" i="1" l="1"/>
  <c r="J2134" i="1"/>
  <c r="U2134" i="1"/>
  <c r="O2134" i="1"/>
  <c r="Q2134" i="1" s="1"/>
  <c r="D2134" i="1"/>
  <c r="E2134" i="1" s="1"/>
  <c r="F2135" i="1" s="1"/>
  <c r="J2135" i="1"/>
  <c r="U2135" i="1"/>
  <c r="B1771" i="1"/>
  <c r="C1773" i="1"/>
  <c r="P1772" i="1"/>
  <c r="B1772" i="1" s="1"/>
  <c r="A2135" i="1"/>
  <c r="V2133" i="1"/>
  <c r="G2134" i="1"/>
  <c r="H2134" i="1" s="1"/>
  <c r="N2131" i="1"/>
  <c r="K2133" i="1"/>
  <c r="L2133" i="1" s="1"/>
  <c r="M2132" i="1"/>
  <c r="T2135" i="1" l="1"/>
  <c r="O2135" i="1"/>
  <c r="Q2135" i="1" s="1"/>
  <c r="D2135" i="1"/>
  <c r="E2135" i="1" s="1"/>
  <c r="F2136" i="1" s="1"/>
  <c r="C1774" i="1"/>
  <c r="P1773" i="1"/>
  <c r="B1773" i="1" s="1"/>
  <c r="V2134" i="1"/>
  <c r="A2136" i="1"/>
  <c r="G2135" i="1"/>
  <c r="H2135" i="1" s="1"/>
  <c r="N2132" i="1"/>
  <c r="K2134" i="1"/>
  <c r="L2134" i="1" s="1"/>
  <c r="M2133" i="1"/>
  <c r="U2136" i="1" l="1"/>
  <c r="T2136" i="1"/>
  <c r="J2136" i="1"/>
  <c r="O2136" i="1"/>
  <c r="Q2136" i="1" s="1"/>
  <c r="D2136" i="1"/>
  <c r="E2136" i="1" s="1"/>
  <c r="F2137" i="1" s="1"/>
  <c r="P1774" i="1"/>
  <c r="B1774" i="1" s="1"/>
  <c r="J2137" i="1"/>
  <c r="C1775" i="1"/>
  <c r="A2137" i="1"/>
  <c r="V2135" i="1"/>
  <c r="G2136" i="1"/>
  <c r="N2133" i="1"/>
  <c r="K2135" i="1"/>
  <c r="L2135" i="1" s="1"/>
  <c r="M2134" i="1"/>
  <c r="T2137" i="1" l="1"/>
  <c r="O2137" i="1"/>
  <c r="Q2137" i="1" s="1"/>
  <c r="D2137" i="1"/>
  <c r="E2137" i="1" s="1"/>
  <c r="F2138" i="1" s="1"/>
  <c r="U2137" i="1"/>
  <c r="C1776" i="1"/>
  <c r="P1775" i="1"/>
  <c r="B1775" i="1" s="1"/>
  <c r="V2136" i="1"/>
  <c r="G2137" i="1"/>
  <c r="A2138" i="1"/>
  <c r="H2136" i="1"/>
  <c r="N2134" i="1"/>
  <c r="K2136" i="1"/>
  <c r="L2136" i="1" s="1"/>
  <c r="M2135" i="1"/>
  <c r="T2138" i="1" l="1"/>
  <c r="J2138" i="1"/>
  <c r="U2138" i="1"/>
  <c r="O2138" i="1"/>
  <c r="Q2138" i="1" s="1"/>
  <c r="D2138" i="1"/>
  <c r="E2138" i="1" s="1"/>
  <c r="F2139" i="1" s="1"/>
  <c r="C1777" i="1"/>
  <c r="P1776" i="1"/>
  <c r="B1776" i="1" s="1"/>
  <c r="V2137" i="1"/>
  <c r="G2138" i="1"/>
  <c r="H2138" i="1" s="1"/>
  <c r="A2139" i="1"/>
  <c r="H2137" i="1"/>
  <c r="N2135" i="1"/>
  <c r="K2137" i="1"/>
  <c r="L2137" i="1" s="1"/>
  <c r="M2136" i="1"/>
  <c r="U2139" i="1" l="1"/>
  <c r="J2139" i="1"/>
  <c r="T2139" i="1"/>
  <c r="O2139" i="1"/>
  <c r="Q2139" i="1" s="1"/>
  <c r="D2139" i="1"/>
  <c r="E2139" i="1" s="1"/>
  <c r="F2140" i="1" s="1"/>
  <c r="J2140" i="1"/>
  <c r="C1778" i="1"/>
  <c r="P1777" i="1"/>
  <c r="V1777" i="1" s="1"/>
  <c r="V2138" i="1"/>
  <c r="G2139" i="1"/>
  <c r="H2139" i="1" s="1"/>
  <c r="A2140" i="1"/>
  <c r="N2136" i="1"/>
  <c r="K2138" i="1"/>
  <c r="L2138" i="1" s="1"/>
  <c r="M2137" i="1"/>
  <c r="U2140" i="1" l="1"/>
  <c r="T2140" i="1"/>
  <c r="O2140" i="1"/>
  <c r="Q2140" i="1" s="1"/>
  <c r="D2140" i="1"/>
  <c r="E2140" i="1" s="1"/>
  <c r="F2141" i="1" s="1"/>
  <c r="B1777" i="1"/>
  <c r="T2141" i="1"/>
  <c r="J2141" i="1"/>
  <c r="U2141" i="1"/>
  <c r="C1779" i="1"/>
  <c r="P1778" i="1"/>
  <c r="B1778" i="1" s="1"/>
  <c r="V2139" i="1"/>
  <c r="G2140" i="1"/>
  <c r="H2140" i="1" s="1"/>
  <c r="A2141" i="1"/>
  <c r="N2137" i="1"/>
  <c r="K2139" i="1"/>
  <c r="L2139" i="1" s="1"/>
  <c r="M2138" i="1"/>
  <c r="O2141" i="1" l="1"/>
  <c r="Q2141" i="1" s="1"/>
  <c r="D2141" i="1"/>
  <c r="E2141" i="1" s="1"/>
  <c r="F2142" i="1" s="1"/>
  <c r="C1780" i="1"/>
  <c r="P1779" i="1"/>
  <c r="G2141" i="1"/>
  <c r="H2141" i="1" s="1"/>
  <c r="V2140" i="1"/>
  <c r="A2142" i="1"/>
  <c r="N2138" i="1"/>
  <c r="K2140" i="1"/>
  <c r="L2140" i="1" s="1"/>
  <c r="M2139" i="1"/>
  <c r="T2142" i="1" l="1"/>
  <c r="U2142" i="1"/>
  <c r="J2142" i="1"/>
  <c r="O2142" i="1"/>
  <c r="Q2142" i="1" s="1"/>
  <c r="D2142" i="1"/>
  <c r="E2142" i="1" s="1"/>
  <c r="F2143" i="1" s="1"/>
  <c r="V1779" i="1"/>
  <c r="B1779" i="1"/>
  <c r="T2143" i="1"/>
  <c r="C1781" i="1"/>
  <c r="P1780" i="1"/>
  <c r="G2142" i="1"/>
  <c r="H2142" i="1" s="1"/>
  <c r="V2141" i="1"/>
  <c r="A2143" i="1"/>
  <c r="N2139" i="1"/>
  <c r="K2141" i="1"/>
  <c r="L2141" i="1" s="1"/>
  <c r="M2140" i="1"/>
  <c r="J2143" i="1" l="1"/>
  <c r="U2143" i="1"/>
  <c r="O2143" i="1"/>
  <c r="Q2143" i="1" s="1"/>
  <c r="D2143" i="1"/>
  <c r="E2143" i="1" s="1"/>
  <c r="F2144" i="1" s="1"/>
  <c r="B1780" i="1"/>
  <c r="T2144" i="1"/>
  <c r="C1782" i="1"/>
  <c r="P1781" i="1"/>
  <c r="A2144" i="1"/>
  <c r="G2143" i="1"/>
  <c r="H2143" i="1" s="1"/>
  <c r="N2140" i="1"/>
  <c r="K2142" i="1"/>
  <c r="L2142" i="1" s="1"/>
  <c r="M2141" i="1"/>
  <c r="J2144" i="1" l="1"/>
  <c r="U2144" i="1"/>
  <c r="O2144" i="1"/>
  <c r="Q2144" i="1" s="1"/>
  <c r="D2144" i="1"/>
  <c r="E2144" i="1" s="1"/>
  <c r="F2145" i="1" s="1"/>
  <c r="B1781" i="1"/>
  <c r="J2145" i="1"/>
  <c r="U2145" i="1"/>
  <c r="C1783" i="1"/>
  <c r="P1782" i="1"/>
  <c r="B1782" i="1" s="1"/>
  <c r="V2143" i="1"/>
  <c r="A2145" i="1"/>
  <c r="G2144" i="1"/>
  <c r="H2144" i="1" s="1"/>
  <c r="N2141" i="1"/>
  <c r="K2143" i="1"/>
  <c r="L2143" i="1" s="1"/>
  <c r="M2142" i="1"/>
  <c r="T2145" i="1" l="1"/>
  <c r="O2145" i="1"/>
  <c r="Q2145" i="1" s="1"/>
  <c r="D2145" i="1"/>
  <c r="E2145" i="1" s="1"/>
  <c r="F2146" i="1" s="1"/>
  <c r="T2146" i="1"/>
  <c r="C1784" i="1"/>
  <c r="P1783" i="1"/>
  <c r="B1783" i="1" s="1"/>
  <c r="A2146" i="1"/>
  <c r="V2144" i="1"/>
  <c r="G2145" i="1"/>
  <c r="N2142" i="1"/>
  <c r="K2144" i="1"/>
  <c r="L2144" i="1" s="1"/>
  <c r="M2143" i="1"/>
  <c r="J2146" i="1" l="1"/>
  <c r="U2146" i="1"/>
  <c r="O2146" i="1"/>
  <c r="Q2146" i="1" s="1"/>
  <c r="D2146" i="1"/>
  <c r="E2146" i="1" s="1"/>
  <c r="F2147" i="1" s="1"/>
  <c r="C1785" i="1"/>
  <c r="P1784" i="1"/>
  <c r="A2147" i="1"/>
  <c r="G2146" i="1"/>
  <c r="V2145" i="1"/>
  <c r="H2145" i="1"/>
  <c r="N2143" i="1"/>
  <c r="K2145" i="1"/>
  <c r="L2145" i="1" s="1"/>
  <c r="M2144" i="1"/>
  <c r="O2147" i="1" l="1"/>
  <c r="Q2147" i="1" s="1"/>
  <c r="D2147" i="1"/>
  <c r="E2147" i="1" s="1"/>
  <c r="F2148" i="1" s="1"/>
  <c r="U2147" i="1"/>
  <c r="T2147" i="1"/>
  <c r="J2147" i="1"/>
  <c r="B1784" i="1"/>
  <c r="J2148" i="1"/>
  <c r="C1786" i="1"/>
  <c r="P1785" i="1"/>
  <c r="G2147" i="1"/>
  <c r="H2147" i="1" s="1"/>
  <c r="H2146" i="1"/>
  <c r="V2146" i="1"/>
  <c r="A2148" i="1"/>
  <c r="N2144" i="1"/>
  <c r="K2146" i="1"/>
  <c r="L2146" i="1" s="1"/>
  <c r="M2145" i="1"/>
  <c r="T2148" i="1" l="1"/>
  <c r="U2148" i="1"/>
  <c r="O2148" i="1"/>
  <c r="Q2148" i="1" s="1"/>
  <c r="D2148" i="1"/>
  <c r="E2148" i="1" s="1"/>
  <c r="F2149" i="1" s="1"/>
  <c r="B1785" i="1"/>
  <c r="J2149" i="1"/>
  <c r="U2149" i="1"/>
  <c r="C1787" i="1"/>
  <c r="P1786" i="1"/>
  <c r="A2149" i="1"/>
  <c r="V2147" i="1"/>
  <c r="G2148" i="1"/>
  <c r="N2145" i="1"/>
  <c r="K2147" i="1"/>
  <c r="L2147" i="1" s="1"/>
  <c r="M2146" i="1"/>
  <c r="T2149" i="1" l="1"/>
  <c r="O2149" i="1"/>
  <c r="Q2149" i="1" s="1"/>
  <c r="D2149" i="1"/>
  <c r="E2149" i="1" s="1"/>
  <c r="F2150" i="1" s="1"/>
  <c r="B1786" i="1"/>
  <c r="J2150" i="1"/>
  <c r="U2150" i="1"/>
  <c r="T2150" i="1"/>
  <c r="C1788" i="1"/>
  <c r="P1787" i="1"/>
  <c r="V2148" i="1"/>
  <c r="A2150" i="1"/>
  <c r="G2149" i="1"/>
  <c r="H2149" i="1" s="1"/>
  <c r="H2148" i="1"/>
  <c r="N2146" i="1"/>
  <c r="K2148" i="1"/>
  <c r="L2148" i="1" s="1"/>
  <c r="M2147" i="1"/>
  <c r="O2150" i="1" l="1"/>
  <c r="Q2150" i="1" s="1"/>
  <c r="D2150" i="1"/>
  <c r="E2150" i="1" s="1"/>
  <c r="F2151" i="1" s="1"/>
  <c r="B1787" i="1"/>
  <c r="C1789" i="1"/>
  <c r="P1788" i="1"/>
  <c r="A2151" i="1"/>
  <c r="V2149" i="1"/>
  <c r="G2150" i="1"/>
  <c r="H2150" i="1" s="1"/>
  <c r="N2147" i="1"/>
  <c r="K2149" i="1"/>
  <c r="L2149" i="1" s="1"/>
  <c r="M2148" i="1"/>
  <c r="J2151" i="1" l="1"/>
  <c r="U2151" i="1"/>
  <c r="T2151" i="1"/>
  <c r="O2151" i="1"/>
  <c r="Q2151" i="1" s="1"/>
  <c r="D2151" i="1"/>
  <c r="E2151" i="1" s="1"/>
  <c r="F2152" i="1" s="1"/>
  <c r="B1788" i="1"/>
  <c r="J2152" i="1"/>
  <c r="U2152" i="1"/>
  <c r="C1790" i="1"/>
  <c r="P1789" i="1"/>
  <c r="B1789" i="1" s="1"/>
  <c r="V2150" i="1"/>
  <c r="A2152" i="1"/>
  <c r="G2151" i="1"/>
  <c r="H2151" i="1" s="1"/>
  <c r="N2148" i="1"/>
  <c r="K2150" i="1"/>
  <c r="L2150" i="1" s="1"/>
  <c r="M2149" i="1"/>
  <c r="T2152" i="1" l="1"/>
  <c r="O2152" i="1"/>
  <c r="Q2152" i="1" s="1"/>
  <c r="D2152" i="1"/>
  <c r="E2152" i="1" s="1"/>
  <c r="F2153" i="1" s="1"/>
  <c r="J2153" i="1"/>
  <c r="C1791" i="1"/>
  <c r="P1790" i="1"/>
  <c r="B1790" i="1" s="1"/>
  <c r="A2153" i="1"/>
  <c r="V2151" i="1"/>
  <c r="G2152" i="1"/>
  <c r="N2149" i="1"/>
  <c r="K2151" i="1"/>
  <c r="L2151" i="1" s="1"/>
  <c r="M2150" i="1"/>
  <c r="U2153" i="1" l="1"/>
  <c r="T2153" i="1"/>
  <c r="O2153" i="1"/>
  <c r="Q2153" i="1" s="1"/>
  <c r="D2153" i="1"/>
  <c r="E2153" i="1" s="1"/>
  <c r="F2154" i="1" s="1"/>
  <c r="C1792" i="1"/>
  <c r="P1791" i="1"/>
  <c r="V2152" i="1"/>
  <c r="G2153" i="1"/>
  <c r="H2153" i="1" s="1"/>
  <c r="A2154" i="1"/>
  <c r="H2152" i="1"/>
  <c r="N2150" i="1"/>
  <c r="K2152" i="1"/>
  <c r="L2152" i="1" s="1"/>
  <c r="M2151" i="1"/>
  <c r="T2154" i="1" l="1"/>
  <c r="U2154" i="1"/>
  <c r="J2154" i="1"/>
  <c r="O2154" i="1"/>
  <c r="Q2154" i="1" s="1"/>
  <c r="D2154" i="1"/>
  <c r="E2154" i="1" s="1"/>
  <c r="F2155" i="1" s="1"/>
  <c r="B1791" i="1"/>
  <c r="T2155" i="1"/>
  <c r="U2155" i="1"/>
  <c r="C1793" i="1"/>
  <c r="P1792" i="1"/>
  <c r="G2154" i="1"/>
  <c r="H2154" i="1" s="1"/>
  <c r="V2153" i="1"/>
  <c r="A2155" i="1"/>
  <c r="N2151" i="1"/>
  <c r="K2153" i="1"/>
  <c r="L2153" i="1" s="1"/>
  <c r="M2152" i="1"/>
  <c r="J2155" i="1" l="1"/>
  <c r="O2155" i="1"/>
  <c r="Q2155" i="1" s="1"/>
  <c r="D2155" i="1"/>
  <c r="E2155" i="1" s="1"/>
  <c r="F2156" i="1" s="1"/>
  <c r="B1792" i="1"/>
  <c r="T2156" i="1"/>
  <c r="C1794" i="1"/>
  <c r="P1793" i="1"/>
  <c r="A2156" i="1"/>
  <c r="V2154" i="1"/>
  <c r="G2155" i="1"/>
  <c r="H2155" i="1" s="1"/>
  <c r="N2152" i="1"/>
  <c r="K2154" i="1"/>
  <c r="L2154" i="1" s="1"/>
  <c r="M2153" i="1"/>
  <c r="U2156" i="1" l="1"/>
  <c r="J2156" i="1"/>
  <c r="O2156" i="1"/>
  <c r="Q2156" i="1" s="1"/>
  <c r="D2156" i="1"/>
  <c r="E2156" i="1" s="1"/>
  <c r="F2157" i="1" s="1"/>
  <c r="B1793" i="1"/>
  <c r="J2157" i="1"/>
  <c r="C1795" i="1"/>
  <c r="P1794" i="1"/>
  <c r="V2155" i="1"/>
  <c r="A2157" i="1"/>
  <c r="G2156" i="1"/>
  <c r="H2156" i="1" s="1"/>
  <c r="N2153" i="1"/>
  <c r="K2155" i="1"/>
  <c r="L2155" i="1" s="1"/>
  <c r="M2154" i="1"/>
  <c r="U2157" i="1" l="1"/>
  <c r="T2157" i="1"/>
  <c r="O2157" i="1"/>
  <c r="Q2157" i="1" s="1"/>
  <c r="D2157" i="1"/>
  <c r="E2157" i="1" s="1"/>
  <c r="F2158" i="1" s="1"/>
  <c r="B1794" i="1"/>
  <c r="J2158" i="1"/>
  <c r="U2158" i="1"/>
  <c r="T2158" i="1"/>
  <c r="C1796" i="1"/>
  <c r="P1795" i="1"/>
  <c r="G2157" i="1"/>
  <c r="H2157" i="1" s="1"/>
  <c r="A2158" i="1"/>
  <c r="V2156" i="1"/>
  <c r="N2154" i="1"/>
  <c r="K2156" i="1"/>
  <c r="L2156" i="1" s="1"/>
  <c r="M2155" i="1"/>
  <c r="O2158" i="1" l="1"/>
  <c r="Q2158" i="1" s="1"/>
  <c r="D2158" i="1"/>
  <c r="E2158" i="1" s="1"/>
  <c r="F2159" i="1" s="1"/>
  <c r="B1795" i="1"/>
  <c r="C1797" i="1"/>
  <c r="P1796" i="1"/>
  <c r="B1796" i="1" s="1"/>
  <c r="G2158" i="1"/>
  <c r="H2158" i="1" s="1"/>
  <c r="V2157" i="1"/>
  <c r="A2159" i="1"/>
  <c r="N2155" i="1"/>
  <c r="K2157" i="1"/>
  <c r="L2157" i="1" s="1"/>
  <c r="M2156" i="1"/>
  <c r="O2159" i="1" l="1"/>
  <c r="Q2159" i="1" s="1"/>
  <c r="D2159" i="1"/>
  <c r="E2159" i="1" s="1"/>
  <c r="F2160" i="1" s="1"/>
  <c r="J2159" i="1"/>
  <c r="U2159" i="1"/>
  <c r="T2159" i="1"/>
  <c r="C1798" i="1"/>
  <c r="P1797" i="1"/>
  <c r="B1797" i="1" s="1"/>
  <c r="A2160" i="1"/>
  <c r="V2158" i="1"/>
  <c r="G2159" i="1"/>
  <c r="H2159" i="1" s="1"/>
  <c r="N2156" i="1"/>
  <c r="K2158" i="1"/>
  <c r="L2158" i="1" s="1"/>
  <c r="M2157" i="1"/>
  <c r="T2160" i="1" l="1"/>
  <c r="U2160" i="1"/>
  <c r="J2160" i="1"/>
  <c r="O2160" i="1"/>
  <c r="Q2160" i="1" s="1"/>
  <c r="D2160" i="1"/>
  <c r="E2160" i="1" s="1"/>
  <c r="F2161" i="1" s="1"/>
  <c r="C1799" i="1"/>
  <c r="P1798" i="1"/>
  <c r="V2159" i="1"/>
  <c r="A2161" i="1"/>
  <c r="G2160" i="1"/>
  <c r="N2157" i="1"/>
  <c r="K2159" i="1"/>
  <c r="L2159" i="1" s="1"/>
  <c r="M2158" i="1"/>
  <c r="J2161" i="1" l="1"/>
  <c r="U2161" i="1"/>
  <c r="T2161" i="1"/>
  <c r="O2161" i="1"/>
  <c r="Q2161" i="1" s="1"/>
  <c r="D2161" i="1"/>
  <c r="E2161" i="1" s="1"/>
  <c r="F2162" i="1" s="1"/>
  <c r="B1798" i="1"/>
  <c r="J2162" i="1"/>
  <c r="P1799" i="1"/>
  <c r="C1800" i="1"/>
  <c r="A2162" i="1"/>
  <c r="V2160" i="1"/>
  <c r="G2161" i="1"/>
  <c r="H2160" i="1"/>
  <c r="N2158" i="1"/>
  <c r="K2160" i="1"/>
  <c r="L2160" i="1" s="1"/>
  <c r="M2159" i="1"/>
  <c r="U2162" i="1" l="1"/>
  <c r="T2162" i="1"/>
  <c r="O2162" i="1"/>
  <c r="Q2162" i="1" s="1"/>
  <c r="D2162" i="1"/>
  <c r="E2162" i="1" s="1"/>
  <c r="F2163" i="1" s="1"/>
  <c r="B1799" i="1"/>
  <c r="T2163" i="1"/>
  <c r="U2163" i="1"/>
  <c r="J2163" i="1"/>
  <c r="P1800" i="1"/>
  <c r="C1801" i="1"/>
  <c r="A2163" i="1"/>
  <c r="V2161" i="1"/>
  <c r="G2162" i="1"/>
  <c r="H2162" i="1" s="1"/>
  <c r="H2161" i="1"/>
  <c r="N2159" i="1"/>
  <c r="K2161" i="1"/>
  <c r="L2161" i="1" s="1"/>
  <c r="M2160" i="1"/>
  <c r="O2163" i="1" l="1"/>
  <c r="Q2163" i="1" s="1"/>
  <c r="D2163" i="1"/>
  <c r="E2163" i="1" s="1"/>
  <c r="F2164" i="1" s="1"/>
  <c r="B1800" i="1"/>
  <c r="U2164" i="1"/>
  <c r="T2164" i="1"/>
  <c r="P1801" i="1"/>
  <c r="C1802" i="1"/>
  <c r="V2162" i="1"/>
  <c r="A2164" i="1"/>
  <c r="G2163" i="1"/>
  <c r="H2163" i="1" s="1"/>
  <c r="N2160" i="1"/>
  <c r="K2162" i="1"/>
  <c r="L2162" i="1" s="1"/>
  <c r="M2161" i="1"/>
  <c r="J2164" i="1" l="1"/>
  <c r="O2164" i="1"/>
  <c r="Q2164" i="1" s="1"/>
  <c r="D2164" i="1"/>
  <c r="E2164" i="1" s="1"/>
  <c r="F2165" i="1" s="1"/>
  <c r="B1801" i="1"/>
  <c r="P1802" i="1"/>
  <c r="C1803" i="1"/>
  <c r="A2165" i="1"/>
  <c r="V2163" i="1"/>
  <c r="G2164" i="1"/>
  <c r="H2164" i="1" s="1"/>
  <c r="N2161" i="1"/>
  <c r="K2163" i="1"/>
  <c r="L2163" i="1" s="1"/>
  <c r="M2162" i="1"/>
  <c r="U2165" i="1" l="1"/>
  <c r="T2165" i="1"/>
  <c r="J2165" i="1"/>
  <c r="O2165" i="1"/>
  <c r="Q2165" i="1" s="1"/>
  <c r="D2165" i="1"/>
  <c r="E2165" i="1" s="1"/>
  <c r="F2166" i="1" s="1"/>
  <c r="B1802" i="1"/>
  <c r="J2166" i="1"/>
  <c r="P1803" i="1"/>
  <c r="B1803" i="1" s="1"/>
  <c r="C1804" i="1"/>
  <c r="V2164" i="1"/>
  <c r="A2166" i="1"/>
  <c r="G2165" i="1"/>
  <c r="H2165" i="1" s="1"/>
  <c r="N2162" i="1"/>
  <c r="K2164" i="1"/>
  <c r="L2164" i="1" s="1"/>
  <c r="M2163" i="1"/>
  <c r="T2166" i="1" l="1"/>
  <c r="U2166" i="1"/>
  <c r="O2166" i="1"/>
  <c r="Q2166" i="1" s="1"/>
  <c r="D2166" i="1"/>
  <c r="E2166" i="1" s="1"/>
  <c r="F2167" i="1" s="1"/>
  <c r="T2167" i="1"/>
  <c r="U2167" i="1"/>
  <c r="J2167" i="1"/>
  <c r="P1804" i="1"/>
  <c r="B1804" i="1" s="1"/>
  <c r="C1805" i="1"/>
  <c r="V2165" i="1"/>
  <c r="G2166" i="1"/>
  <c r="A2167" i="1"/>
  <c r="N2163" i="1"/>
  <c r="K2165" i="1"/>
  <c r="L2165" i="1" s="1"/>
  <c r="M2164" i="1"/>
  <c r="O2167" i="1" l="1"/>
  <c r="Q2167" i="1" s="1"/>
  <c r="D2167" i="1"/>
  <c r="E2167" i="1" s="1"/>
  <c r="F2168" i="1" s="1"/>
  <c r="T2168" i="1"/>
  <c r="C1806" i="1"/>
  <c r="P1805" i="1"/>
  <c r="G2167" i="1"/>
  <c r="H2167" i="1" s="1"/>
  <c r="A2168" i="1"/>
  <c r="V2166" i="1"/>
  <c r="H2166" i="1"/>
  <c r="N2164" i="1"/>
  <c r="K2166" i="1"/>
  <c r="L2166" i="1" s="1"/>
  <c r="M2165" i="1"/>
  <c r="U2168" i="1" l="1"/>
  <c r="J2168" i="1"/>
  <c r="O2168" i="1"/>
  <c r="Q2168" i="1" s="1"/>
  <c r="D2168" i="1"/>
  <c r="E2168" i="1" s="1"/>
  <c r="F2169" i="1" s="1"/>
  <c r="B1805" i="1"/>
  <c r="J2169" i="1"/>
  <c r="G2168" i="1"/>
  <c r="H2168" i="1" s="1"/>
  <c r="C1807" i="1"/>
  <c r="P1806" i="1"/>
  <c r="A2169" i="1"/>
  <c r="V2167" i="1"/>
  <c r="N2165" i="1"/>
  <c r="K2167" i="1"/>
  <c r="L2167" i="1" s="1"/>
  <c r="M2166" i="1"/>
  <c r="U2169" i="1" l="1"/>
  <c r="T2169" i="1"/>
  <c r="O2169" i="1"/>
  <c r="Q2169" i="1" s="1"/>
  <c r="D2169" i="1"/>
  <c r="E2169" i="1" s="1"/>
  <c r="F2170" i="1" s="1"/>
  <c r="B1806" i="1"/>
  <c r="T2170" i="1"/>
  <c r="C1808" i="1"/>
  <c r="P1807" i="1"/>
  <c r="V2168" i="1"/>
  <c r="A2170" i="1"/>
  <c r="G2169" i="1"/>
  <c r="H2169" i="1" s="1"/>
  <c r="N2166" i="1"/>
  <c r="K2168" i="1"/>
  <c r="L2168" i="1" s="1"/>
  <c r="M2167" i="1"/>
  <c r="U2170" i="1" l="1"/>
  <c r="J2170" i="1"/>
  <c r="O2170" i="1"/>
  <c r="Q2170" i="1" s="1"/>
  <c r="D2170" i="1"/>
  <c r="E2170" i="1" s="1"/>
  <c r="F2171" i="1" s="1"/>
  <c r="B1807" i="1"/>
  <c r="C1809" i="1"/>
  <c r="P1808" i="1"/>
  <c r="V1808" i="1" s="1"/>
  <c r="V2169" i="1"/>
  <c r="A2171" i="1"/>
  <c r="G2170" i="1"/>
  <c r="N2167" i="1"/>
  <c r="K2169" i="1"/>
  <c r="L2169" i="1" s="1"/>
  <c r="M2168" i="1"/>
  <c r="J2171" i="1" l="1"/>
  <c r="U2171" i="1"/>
  <c r="T2171" i="1"/>
  <c r="O2171" i="1"/>
  <c r="Q2171" i="1" s="1"/>
  <c r="D2171" i="1"/>
  <c r="E2171" i="1" s="1"/>
  <c r="F2172" i="1" s="1"/>
  <c r="B1808" i="1"/>
  <c r="U2172" i="1"/>
  <c r="P1809" i="1"/>
  <c r="B1809" i="1" s="1"/>
  <c r="C1810" i="1"/>
  <c r="V2170" i="1"/>
  <c r="A2172" i="1"/>
  <c r="G2171" i="1"/>
  <c r="H2171" i="1" s="1"/>
  <c r="H2170" i="1"/>
  <c r="N2168" i="1"/>
  <c r="K2170" i="1"/>
  <c r="L2170" i="1" s="1"/>
  <c r="M2169" i="1"/>
  <c r="J2172" i="1" l="1"/>
  <c r="T2172" i="1"/>
  <c r="O2172" i="1"/>
  <c r="Q2172" i="1" s="1"/>
  <c r="D2172" i="1"/>
  <c r="E2172" i="1" s="1"/>
  <c r="F2173" i="1" s="1"/>
  <c r="C1811" i="1"/>
  <c r="P1810" i="1"/>
  <c r="B1810" i="1" s="1"/>
  <c r="V2171" i="1"/>
  <c r="G2172" i="1"/>
  <c r="A2173" i="1"/>
  <c r="N2169" i="1"/>
  <c r="K2171" i="1"/>
  <c r="L2171" i="1" s="1"/>
  <c r="M2170" i="1"/>
  <c r="J2173" i="1" l="1"/>
  <c r="U2173" i="1"/>
  <c r="T2173" i="1"/>
  <c r="G2173" i="1"/>
  <c r="H2173" i="1" s="1"/>
  <c r="O2173" i="1"/>
  <c r="G2174" i="1" s="1"/>
  <c r="D2173" i="1"/>
  <c r="E2173" i="1" s="1"/>
  <c r="F2174" i="1" s="1"/>
  <c r="U2174" i="1"/>
  <c r="T2174" i="1"/>
  <c r="C1812" i="1"/>
  <c r="P1811" i="1"/>
  <c r="B1811" i="1" s="1"/>
  <c r="A2174" i="1"/>
  <c r="H2172" i="1"/>
  <c r="V2172" i="1"/>
  <c r="N2170" i="1"/>
  <c r="K2172" i="1"/>
  <c r="L2172" i="1" s="1"/>
  <c r="M2171" i="1"/>
  <c r="Q2173" i="1" l="1"/>
  <c r="J2174" i="1"/>
  <c r="O2174" i="1"/>
  <c r="Q2174" i="1" s="1"/>
  <c r="D2174" i="1"/>
  <c r="E2174" i="1" s="1"/>
  <c r="F2175" i="1" s="1"/>
  <c r="T2175" i="1"/>
  <c r="U2175" i="1"/>
  <c r="J2175" i="1"/>
  <c r="P1812" i="1"/>
  <c r="C1813" i="1"/>
  <c r="A2175" i="1"/>
  <c r="H2174" i="1"/>
  <c r="N2171" i="1"/>
  <c r="K2173" i="1"/>
  <c r="L2173" i="1" s="1"/>
  <c r="M2172" i="1"/>
  <c r="O2175" i="1" l="1"/>
  <c r="Q2175" i="1" s="1"/>
  <c r="D2175" i="1"/>
  <c r="E2175" i="1" s="1"/>
  <c r="F2176" i="1" s="1"/>
  <c r="B1812" i="1"/>
  <c r="C1814" i="1"/>
  <c r="P1813" i="1"/>
  <c r="V2174" i="1"/>
  <c r="A2176" i="1"/>
  <c r="G2175" i="1"/>
  <c r="N2172" i="1"/>
  <c r="K2174" i="1"/>
  <c r="L2174" i="1" s="1"/>
  <c r="M2173" i="1"/>
  <c r="T2176" i="1" l="1"/>
  <c r="J2176" i="1"/>
  <c r="U2176" i="1"/>
  <c r="G2176" i="1"/>
  <c r="H2176" i="1" s="1"/>
  <c r="O2176" i="1"/>
  <c r="Q2176" i="1" s="1"/>
  <c r="D2176" i="1"/>
  <c r="E2176" i="1" s="1"/>
  <c r="F2177" i="1" s="1"/>
  <c r="B1813" i="1"/>
  <c r="P1814" i="1"/>
  <c r="C1815" i="1"/>
  <c r="V2175" i="1"/>
  <c r="A2177" i="1"/>
  <c r="H2175" i="1"/>
  <c r="N2173" i="1"/>
  <c r="K2175" i="1"/>
  <c r="L2175" i="1" s="1"/>
  <c r="M2174" i="1"/>
  <c r="J2177" i="1" l="1"/>
  <c r="U2177" i="1"/>
  <c r="T2177" i="1"/>
  <c r="G2177" i="1"/>
  <c r="H2177" i="1" s="1"/>
  <c r="O2177" i="1"/>
  <c r="Q2177" i="1" s="1"/>
  <c r="D2177" i="1"/>
  <c r="E2177" i="1" s="1"/>
  <c r="F2178" i="1" s="1"/>
  <c r="B1814" i="1"/>
  <c r="C1816" i="1"/>
  <c r="P1815" i="1"/>
  <c r="A2178" i="1"/>
  <c r="V2176" i="1"/>
  <c r="N2174" i="1"/>
  <c r="K2176" i="1"/>
  <c r="L2176" i="1" s="1"/>
  <c r="M2175" i="1"/>
  <c r="J2178" i="1" l="1"/>
  <c r="T2178" i="1"/>
  <c r="U2178" i="1"/>
  <c r="O2178" i="1"/>
  <c r="Q2178" i="1" s="1"/>
  <c r="D2178" i="1"/>
  <c r="E2178" i="1" s="1"/>
  <c r="F2179" i="1" s="1"/>
  <c r="B1815" i="1"/>
  <c r="J2179" i="1"/>
  <c r="C1817" i="1"/>
  <c r="P1816" i="1"/>
  <c r="V2177" i="1"/>
  <c r="A2179" i="1"/>
  <c r="G2178" i="1"/>
  <c r="N2175" i="1"/>
  <c r="K2177" i="1"/>
  <c r="L2177" i="1" s="1"/>
  <c r="M2176" i="1"/>
  <c r="U2179" i="1" l="1"/>
  <c r="T2179" i="1"/>
  <c r="O2179" i="1"/>
  <c r="Q2179" i="1" s="1"/>
  <c r="D2179" i="1"/>
  <c r="E2179" i="1" s="1"/>
  <c r="F2180" i="1" s="1"/>
  <c r="B1816" i="1"/>
  <c r="C1818" i="1"/>
  <c r="P1817" i="1"/>
  <c r="B1817" i="1" s="1"/>
  <c r="V2178" i="1"/>
  <c r="A2180" i="1"/>
  <c r="G2179" i="1"/>
  <c r="H2179" i="1" s="1"/>
  <c r="H2178" i="1"/>
  <c r="N2176" i="1"/>
  <c r="K2178" i="1"/>
  <c r="L2178" i="1" s="1"/>
  <c r="M2177" i="1"/>
  <c r="T2180" i="1" l="1"/>
  <c r="U2180" i="1"/>
  <c r="J2180" i="1"/>
  <c r="O2180" i="1"/>
  <c r="Q2180" i="1" s="1"/>
  <c r="D2180" i="1"/>
  <c r="E2180" i="1" s="1"/>
  <c r="F2181" i="1" s="1"/>
  <c r="C1819" i="1"/>
  <c r="P1818" i="1"/>
  <c r="B1818" i="1" s="1"/>
  <c r="A2181" i="1"/>
  <c r="V2179" i="1"/>
  <c r="G2180" i="1"/>
  <c r="N2177" i="1"/>
  <c r="K2179" i="1"/>
  <c r="L2179" i="1" s="1"/>
  <c r="M2178" i="1"/>
  <c r="T2181" i="1" l="1"/>
  <c r="J2181" i="1"/>
  <c r="U2181" i="1"/>
  <c r="O2181" i="1"/>
  <c r="Q2181" i="1" s="1"/>
  <c r="D2181" i="1"/>
  <c r="E2181" i="1" s="1"/>
  <c r="F2182" i="1" s="1"/>
  <c r="C1820" i="1"/>
  <c r="P1819" i="1"/>
  <c r="A2182" i="1"/>
  <c r="V2180" i="1"/>
  <c r="G2181" i="1"/>
  <c r="H2181" i="1" s="1"/>
  <c r="H2180" i="1"/>
  <c r="N2178" i="1"/>
  <c r="K2180" i="1"/>
  <c r="L2180" i="1" s="1"/>
  <c r="M2179" i="1"/>
  <c r="T2182" i="1" l="1"/>
  <c r="U2182" i="1"/>
  <c r="J2182" i="1"/>
  <c r="O2182" i="1"/>
  <c r="Q2182" i="1" s="1"/>
  <c r="D2182" i="1"/>
  <c r="E2182" i="1" s="1"/>
  <c r="F2183" i="1" s="1"/>
  <c r="B1819" i="1"/>
  <c r="T2183" i="1"/>
  <c r="U2183" i="1"/>
  <c r="P1820" i="1"/>
  <c r="C1821" i="1"/>
  <c r="V2181" i="1"/>
  <c r="A2183" i="1"/>
  <c r="G2182" i="1"/>
  <c r="N2179" i="1"/>
  <c r="K2181" i="1"/>
  <c r="L2181" i="1" s="1"/>
  <c r="M2180" i="1"/>
  <c r="J2183" i="1" l="1"/>
  <c r="O2183" i="1"/>
  <c r="Q2183" i="1" s="1"/>
  <c r="D2183" i="1"/>
  <c r="E2183" i="1" s="1"/>
  <c r="F2184" i="1" s="1"/>
  <c r="B1820" i="1"/>
  <c r="C1822" i="1"/>
  <c r="P1821" i="1"/>
  <c r="V2182" i="1"/>
  <c r="A2184" i="1"/>
  <c r="G2183" i="1"/>
  <c r="H2183" i="1" s="1"/>
  <c r="H2182" i="1"/>
  <c r="N2180" i="1"/>
  <c r="K2182" i="1"/>
  <c r="L2182" i="1" s="1"/>
  <c r="M2181" i="1"/>
  <c r="T2184" i="1" l="1"/>
  <c r="U2184" i="1"/>
  <c r="J2184" i="1"/>
  <c r="O2184" i="1"/>
  <c r="Q2184" i="1" s="1"/>
  <c r="D2184" i="1"/>
  <c r="E2184" i="1" s="1"/>
  <c r="F2185" i="1" s="1"/>
  <c r="B1821" i="1"/>
  <c r="T2185" i="1"/>
  <c r="U2185" i="1"/>
  <c r="P1822" i="1"/>
  <c r="C1823" i="1"/>
  <c r="A2185" i="1"/>
  <c r="V2183" i="1"/>
  <c r="G2184" i="1"/>
  <c r="H2184" i="1" s="1"/>
  <c r="N2181" i="1"/>
  <c r="K2183" i="1"/>
  <c r="L2183" i="1" s="1"/>
  <c r="M2182" i="1"/>
  <c r="J2185" i="1" l="1"/>
  <c r="O2185" i="1"/>
  <c r="Q2185" i="1" s="1"/>
  <c r="D2185" i="1"/>
  <c r="E2185" i="1" s="1"/>
  <c r="F2186" i="1" s="1"/>
  <c r="B1822" i="1"/>
  <c r="T2186" i="1"/>
  <c r="P1823" i="1"/>
  <c r="B1823" i="1" s="1"/>
  <c r="C1824" i="1"/>
  <c r="V2184" i="1"/>
  <c r="A2186" i="1"/>
  <c r="G2185" i="1"/>
  <c r="H2185" i="1" s="1"/>
  <c r="N2182" i="1"/>
  <c r="K2184" i="1"/>
  <c r="L2184" i="1" s="1"/>
  <c r="M2183" i="1"/>
  <c r="U2186" i="1" l="1"/>
  <c r="J2186" i="1"/>
  <c r="O2186" i="1"/>
  <c r="Q2186" i="1" s="1"/>
  <c r="D2186" i="1"/>
  <c r="E2186" i="1" s="1"/>
  <c r="F2187" i="1" s="1"/>
  <c r="J2187" i="1"/>
  <c r="C1825" i="1"/>
  <c r="P1824" i="1"/>
  <c r="B1824" i="1" s="1"/>
  <c r="V2185" i="1"/>
  <c r="A2187" i="1"/>
  <c r="G2186" i="1"/>
  <c r="H2186" i="1" s="1"/>
  <c r="N2183" i="1"/>
  <c r="K2185" i="1"/>
  <c r="L2185" i="1" s="1"/>
  <c r="M2184" i="1"/>
  <c r="U2187" i="1" l="1"/>
  <c r="T2187" i="1"/>
  <c r="O2187" i="1"/>
  <c r="Q2187" i="1" s="1"/>
  <c r="D2187" i="1"/>
  <c r="E2187" i="1" s="1"/>
  <c r="F2188" i="1" s="1"/>
  <c r="P1825" i="1"/>
  <c r="B1825" i="1" s="1"/>
  <c r="C1826" i="1"/>
  <c r="V2186" i="1"/>
  <c r="A2188" i="1"/>
  <c r="G2187" i="1"/>
  <c r="N2184" i="1"/>
  <c r="K2186" i="1"/>
  <c r="L2186" i="1" s="1"/>
  <c r="M2185" i="1"/>
  <c r="T2188" i="1" l="1"/>
  <c r="U2188" i="1"/>
  <c r="J2188" i="1"/>
  <c r="O2188" i="1"/>
  <c r="Q2188" i="1" s="1"/>
  <c r="D2188" i="1"/>
  <c r="E2188" i="1" s="1"/>
  <c r="F2189" i="1" s="1"/>
  <c r="P1826" i="1"/>
  <c r="C1827" i="1"/>
  <c r="V2187" i="1"/>
  <c r="A2189" i="1"/>
  <c r="G2188" i="1"/>
  <c r="H2188" i="1" s="1"/>
  <c r="H2187" i="1"/>
  <c r="N2185" i="1"/>
  <c r="K2187" i="1"/>
  <c r="L2187" i="1" s="1"/>
  <c r="M2186" i="1"/>
  <c r="J2189" i="1" l="1"/>
  <c r="U2189" i="1"/>
  <c r="T2189" i="1"/>
  <c r="O2189" i="1"/>
  <c r="Q2189" i="1" s="1"/>
  <c r="D2189" i="1"/>
  <c r="E2189" i="1" s="1"/>
  <c r="F2190" i="1" s="1"/>
  <c r="B1826" i="1"/>
  <c r="C1828" i="1"/>
  <c r="P1827" i="1"/>
  <c r="A2190" i="1"/>
  <c r="G2189" i="1"/>
  <c r="V2188" i="1"/>
  <c r="N2186" i="1"/>
  <c r="K2188" i="1"/>
  <c r="L2188" i="1" s="1"/>
  <c r="M2187" i="1"/>
  <c r="G2190" i="1" l="1"/>
  <c r="T2190" i="1"/>
  <c r="U2190" i="1"/>
  <c r="J2190" i="1"/>
  <c r="O2190" i="1"/>
  <c r="Q2190" i="1" s="1"/>
  <c r="D2190" i="1"/>
  <c r="E2190" i="1" s="1"/>
  <c r="F2191" i="1" s="1"/>
  <c r="H2190" i="1"/>
  <c r="B1827" i="1"/>
  <c r="C1829" i="1"/>
  <c r="P1828" i="1"/>
  <c r="A2191" i="1"/>
  <c r="V2189" i="1"/>
  <c r="H2189" i="1"/>
  <c r="N2187" i="1"/>
  <c r="K2189" i="1"/>
  <c r="L2189" i="1" s="1"/>
  <c r="M2188" i="1"/>
  <c r="T2191" i="1" l="1"/>
  <c r="G2191" i="1"/>
  <c r="J2191" i="1"/>
  <c r="U2191" i="1"/>
  <c r="O2191" i="1"/>
  <c r="Q2191" i="1" s="1"/>
  <c r="D2191" i="1"/>
  <c r="E2191" i="1" s="1"/>
  <c r="F2192" i="1" s="1"/>
  <c r="B1828" i="1"/>
  <c r="U2192" i="1"/>
  <c r="C1830" i="1"/>
  <c r="P1829" i="1"/>
  <c r="B1829" i="1" s="1"/>
  <c r="H2191" i="1"/>
  <c r="V2190" i="1"/>
  <c r="A2192" i="1"/>
  <c r="N2188" i="1"/>
  <c r="K2190" i="1"/>
  <c r="L2190" i="1" s="1"/>
  <c r="M2189" i="1"/>
  <c r="J2192" i="1" l="1"/>
  <c r="T2192" i="1"/>
  <c r="O2192" i="1"/>
  <c r="Q2192" i="1" s="1"/>
  <c r="D2192" i="1"/>
  <c r="E2192" i="1" s="1"/>
  <c r="F2193" i="1" s="1"/>
  <c r="C1831" i="1"/>
  <c r="P1830" i="1"/>
  <c r="V2191" i="1"/>
  <c r="G2192" i="1"/>
  <c r="A2193" i="1"/>
  <c r="N2189" i="1"/>
  <c r="K2191" i="1"/>
  <c r="L2191" i="1" s="1"/>
  <c r="M2190" i="1"/>
  <c r="U2193" i="1" l="1"/>
  <c r="T2193" i="1"/>
  <c r="J2193" i="1"/>
  <c r="O2193" i="1"/>
  <c r="Q2193" i="1" s="1"/>
  <c r="D2193" i="1"/>
  <c r="E2193" i="1" s="1"/>
  <c r="F2194" i="1" s="1"/>
  <c r="B1830" i="1"/>
  <c r="J2194" i="1"/>
  <c r="P1831" i="1"/>
  <c r="B1831" i="1" s="1"/>
  <c r="C1832" i="1"/>
  <c r="G2193" i="1"/>
  <c r="H2193" i="1" s="1"/>
  <c r="A2194" i="1"/>
  <c r="V2192" i="1"/>
  <c r="H2192" i="1"/>
  <c r="N2190" i="1"/>
  <c r="K2192" i="1"/>
  <c r="L2192" i="1" s="1"/>
  <c r="M2191" i="1"/>
  <c r="U2194" i="1" l="1"/>
  <c r="T2194" i="1"/>
  <c r="O2194" i="1"/>
  <c r="Q2194" i="1" s="1"/>
  <c r="D2194" i="1"/>
  <c r="E2194" i="1" s="1"/>
  <c r="F2195" i="1" s="1"/>
  <c r="T2195" i="1"/>
  <c r="U2195" i="1"/>
  <c r="J2195" i="1"/>
  <c r="C1833" i="1"/>
  <c r="P1832" i="1"/>
  <c r="B1832" i="1" s="1"/>
  <c r="A2195" i="1"/>
  <c r="V2193" i="1"/>
  <c r="G2194" i="1"/>
  <c r="H2194" i="1" s="1"/>
  <c r="N2191" i="1"/>
  <c r="K2193" i="1"/>
  <c r="L2193" i="1" s="1"/>
  <c r="M2192" i="1"/>
  <c r="O2195" i="1" l="1"/>
  <c r="Q2195" i="1" s="1"/>
  <c r="D2195" i="1"/>
  <c r="E2195" i="1" s="1"/>
  <c r="F2196" i="1" s="1"/>
  <c r="C1834" i="1"/>
  <c r="P1833" i="1"/>
  <c r="V2194" i="1"/>
  <c r="A2196" i="1"/>
  <c r="G2195" i="1"/>
  <c r="H2195" i="1" s="1"/>
  <c r="N2192" i="1"/>
  <c r="K2194" i="1"/>
  <c r="L2194" i="1" s="1"/>
  <c r="M2193" i="1"/>
  <c r="T2196" i="1" l="1"/>
  <c r="U2196" i="1"/>
  <c r="J2196" i="1"/>
  <c r="O2196" i="1"/>
  <c r="Q2196" i="1" s="1"/>
  <c r="D2196" i="1"/>
  <c r="E2196" i="1" s="1"/>
  <c r="F2197" i="1" s="1"/>
  <c r="B1833" i="1"/>
  <c r="U2197" i="1"/>
  <c r="P1834" i="1"/>
  <c r="C1835" i="1"/>
  <c r="A2197" i="1"/>
  <c r="V2195" i="1"/>
  <c r="G2196" i="1"/>
  <c r="H2196" i="1" s="1"/>
  <c r="N2193" i="1"/>
  <c r="K2195" i="1"/>
  <c r="L2195" i="1" s="1"/>
  <c r="M2194" i="1"/>
  <c r="T2197" i="1" l="1"/>
  <c r="J2197" i="1"/>
  <c r="O2197" i="1"/>
  <c r="Q2197" i="1" s="1"/>
  <c r="D2197" i="1"/>
  <c r="E2197" i="1" s="1"/>
  <c r="F2198" i="1" s="1"/>
  <c r="B1834" i="1"/>
  <c r="C1836" i="1"/>
  <c r="P1835" i="1"/>
  <c r="A2198" i="1"/>
  <c r="V2196" i="1"/>
  <c r="G2197" i="1"/>
  <c r="H2197" i="1" s="1"/>
  <c r="N2194" i="1"/>
  <c r="K2196" i="1"/>
  <c r="L2196" i="1" s="1"/>
  <c r="M2195" i="1"/>
  <c r="T2198" i="1" l="1"/>
  <c r="U2198" i="1"/>
  <c r="J2198" i="1"/>
  <c r="O2198" i="1"/>
  <c r="Q2198" i="1" s="1"/>
  <c r="D2198" i="1"/>
  <c r="E2198" i="1" s="1"/>
  <c r="F2199" i="1" s="1"/>
  <c r="B1835" i="1"/>
  <c r="T2199" i="1"/>
  <c r="U2199" i="1"/>
  <c r="C1837" i="1"/>
  <c r="P1836" i="1"/>
  <c r="A2199" i="1"/>
  <c r="V2197" i="1"/>
  <c r="G2198" i="1"/>
  <c r="N2195" i="1"/>
  <c r="K2197" i="1"/>
  <c r="L2197" i="1" s="1"/>
  <c r="M2196" i="1"/>
  <c r="J2199" i="1" l="1"/>
  <c r="O2199" i="1"/>
  <c r="Q2199" i="1" s="1"/>
  <c r="D2199" i="1"/>
  <c r="E2199" i="1" s="1"/>
  <c r="F2200" i="1" s="1"/>
  <c r="B1836" i="1"/>
  <c r="U2200" i="1"/>
  <c r="T2200" i="1"/>
  <c r="C1838" i="1"/>
  <c r="P1837" i="1"/>
  <c r="V1837" i="1" s="1"/>
  <c r="G2199" i="1"/>
  <c r="V2198" i="1"/>
  <c r="A2200" i="1"/>
  <c r="H2198" i="1"/>
  <c r="N2196" i="1"/>
  <c r="K2198" i="1"/>
  <c r="L2198" i="1" s="1"/>
  <c r="M2197" i="1"/>
  <c r="J2200" i="1" l="1"/>
  <c r="O2200" i="1"/>
  <c r="Q2200" i="1" s="1"/>
  <c r="D2200" i="1"/>
  <c r="E2200" i="1" s="1"/>
  <c r="F2201" i="1" s="1"/>
  <c r="B1837" i="1"/>
  <c r="U2201" i="1"/>
  <c r="C1839" i="1"/>
  <c r="P1838" i="1"/>
  <c r="B1838" i="1" s="1"/>
  <c r="A2201" i="1"/>
  <c r="G2200" i="1"/>
  <c r="V2199" i="1"/>
  <c r="H2199" i="1"/>
  <c r="N2197" i="1"/>
  <c r="K2199" i="1"/>
  <c r="L2199" i="1" s="1"/>
  <c r="M2198" i="1"/>
  <c r="G2201" i="1" l="1"/>
  <c r="J2201" i="1"/>
  <c r="T2201" i="1"/>
  <c r="O2201" i="1"/>
  <c r="Q2201" i="1" s="1"/>
  <c r="D2201" i="1"/>
  <c r="E2201" i="1" s="1"/>
  <c r="F2202" i="1" s="1"/>
  <c r="H2201" i="1"/>
  <c r="C1840" i="1"/>
  <c r="P1839" i="1"/>
  <c r="B1839" i="1" s="1"/>
  <c r="V2200" i="1"/>
  <c r="H2200" i="1"/>
  <c r="A2202" i="1"/>
  <c r="N2198" i="1"/>
  <c r="K2200" i="1"/>
  <c r="L2200" i="1" s="1"/>
  <c r="M2199" i="1"/>
  <c r="T2202" i="1" l="1"/>
  <c r="U2202" i="1"/>
  <c r="G2202" i="1"/>
  <c r="H2202" i="1" s="1"/>
  <c r="J2202" i="1"/>
  <c r="O2202" i="1"/>
  <c r="Q2202" i="1" s="1"/>
  <c r="D2202" i="1"/>
  <c r="E2202" i="1" s="1"/>
  <c r="F2203" i="1" s="1"/>
  <c r="C1841" i="1"/>
  <c r="P1840" i="1"/>
  <c r="A2203" i="1"/>
  <c r="N2199" i="1"/>
  <c r="K2201" i="1"/>
  <c r="L2201" i="1" s="1"/>
  <c r="M2200" i="1"/>
  <c r="J2203" i="1" l="1"/>
  <c r="U2203" i="1"/>
  <c r="T2203" i="1"/>
  <c r="O2203" i="1"/>
  <c r="Q2203" i="1" s="1"/>
  <c r="D2203" i="1"/>
  <c r="E2203" i="1" s="1"/>
  <c r="F2204" i="1" s="1"/>
  <c r="B1840" i="1"/>
  <c r="J2204" i="1"/>
  <c r="U2204" i="1"/>
  <c r="C1842" i="1"/>
  <c r="P1841" i="1"/>
  <c r="V2202" i="1"/>
  <c r="G2203" i="1"/>
  <c r="A2204" i="1"/>
  <c r="N2200" i="1"/>
  <c r="K2202" i="1"/>
  <c r="L2202" i="1" s="1"/>
  <c r="M2201" i="1"/>
  <c r="T2204" i="1" l="1"/>
  <c r="O2204" i="1"/>
  <c r="Q2204" i="1" s="1"/>
  <c r="D2204" i="1"/>
  <c r="E2204" i="1" s="1"/>
  <c r="F2205" i="1" s="1"/>
  <c r="B1841" i="1"/>
  <c r="C1843" i="1"/>
  <c r="P1842" i="1"/>
  <c r="G2204" i="1"/>
  <c r="H2204" i="1" s="1"/>
  <c r="V2203" i="1"/>
  <c r="H2203" i="1"/>
  <c r="A2205" i="1"/>
  <c r="N2201" i="1"/>
  <c r="K2203" i="1"/>
  <c r="L2203" i="1" s="1"/>
  <c r="M2202" i="1"/>
  <c r="J2205" i="1" l="1"/>
  <c r="U2205" i="1"/>
  <c r="T2205" i="1"/>
  <c r="O2205" i="1"/>
  <c r="Q2205" i="1" s="1"/>
  <c r="D2205" i="1"/>
  <c r="E2205" i="1" s="1"/>
  <c r="F2206" i="1" s="1"/>
  <c r="B1842" i="1"/>
  <c r="C1844" i="1"/>
  <c r="P1843" i="1"/>
  <c r="V2204" i="1"/>
  <c r="G2205" i="1"/>
  <c r="A2206" i="1"/>
  <c r="N2202" i="1"/>
  <c r="K2204" i="1"/>
  <c r="L2204" i="1" s="1"/>
  <c r="M2203" i="1"/>
  <c r="U2206" i="1" l="1"/>
  <c r="J2206" i="1"/>
  <c r="T2206" i="1"/>
  <c r="O2206" i="1"/>
  <c r="Q2206" i="1" s="1"/>
  <c r="D2206" i="1"/>
  <c r="E2206" i="1" s="1"/>
  <c r="F2207" i="1" s="1"/>
  <c r="B1843" i="1"/>
  <c r="C1845" i="1"/>
  <c r="P1844" i="1"/>
  <c r="G2206" i="1"/>
  <c r="H2206" i="1" s="1"/>
  <c r="V2205" i="1"/>
  <c r="H2205" i="1"/>
  <c r="A2207" i="1"/>
  <c r="N2203" i="1"/>
  <c r="K2205" i="1"/>
  <c r="L2205" i="1" s="1"/>
  <c r="M2204" i="1"/>
  <c r="J2207" i="1" l="1"/>
  <c r="U2207" i="1"/>
  <c r="T2207" i="1"/>
  <c r="O2207" i="1"/>
  <c r="Q2207" i="1" s="1"/>
  <c r="D2207" i="1"/>
  <c r="E2207" i="1" s="1"/>
  <c r="F2208" i="1" s="1"/>
  <c r="B1844" i="1"/>
  <c r="C1846" i="1"/>
  <c r="P1845" i="1"/>
  <c r="B1845" i="1" s="1"/>
  <c r="V2206" i="1"/>
  <c r="G2207" i="1"/>
  <c r="A2208" i="1"/>
  <c r="N2204" i="1"/>
  <c r="K2206" i="1"/>
  <c r="L2206" i="1" s="1"/>
  <c r="M2205" i="1"/>
  <c r="T2208" i="1" l="1"/>
  <c r="U2208" i="1"/>
  <c r="J2208" i="1"/>
  <c r="O2208" i="1"/>
  <c r="Q2208" i="1" s="1"/>
  <c r="D2208" i="1"/>
  <c r="E2208" i="1" s="1"/>
  <c r="F2209" i="1" s="1"/>
  <c r="C1847" i="1"/>
  <c r="P1846" i="1"/>
  <c r="B1846" i="1" s="1"/>
  <c r="G2208" i="1"/>
  <c r="H2208" i="1" s="1"/>
  <c r="A2209" i="1"/>
  <c r="H2207" i="1"/>
  <c r="V2207" i="1"/>
  <c r="N2205" i="1"/>
  <c r="K2207" i="1"/>
  <c r="L2207" i="1" s="1"/>
  <c r="M2206" i="1"/>
  <c r="J2209" i="1" l="1"/>
  <c r="U2209" i="1"/>
  <c r="T2209" i="1"/>
  <c r="O2209" i="1"/>
  <c r="Q2209" i="1" s="1"/>
  <c r="D2209" i="1"/>
  <c r="E2209" i="1" s="1"/>
  <c r="F2210" i="1" s="1"/>
  <c r="C1848" i="1"/>
  <c r="P1847" i="1"/>
  <c r="V2208" i="1"/>
  <c r="A2210" i="1"/>
  <c r="G2209" i="1"/>
  <c r="H2209" i="1" s="1"/>
  <c r="N2206" i="1"/>
  <c r="K2208" i="1"/>
  <c r="L2208" i="1" s="1"/>
  <c r="M2207" i="1"/>
  <c r="T2210" i="1" l="1"/>
  <c r="U2210" i="1"/>
  <c r="J2210" i="1"/>
  <c r="O2210" i="1"/>
  <c r="Q2210" i="1" s="1"/>
  <c r="D2210" i="1"/>
  <c r="E2210" i="1" s="1"/>
  <c r="F2211" i="1" s="1"/>
  <c r="B1847" i="1"/>
  <c r="C1849" i="1"/>
  <c r="P1848" i="1"/>
  <c r="A2211" i="1"/>
  <c r="V2209" i="1"/>
  <c r="G2210" i="1"/>
  <c r="H2210" i="1" s="1"/>
  <c r="N2207" i="1"/>
  <c r="K2209" i="1"/>
  <c r="L2209" i="1" s="1"/>
  <c r="M2208" i="1"/>
  <c r="U2211" i="1" l="1"/>
  <c r="T2211" i="1"/>
  <c r="J2211" i="1"/>
  <c r="O2211" i="1"/>
  <c r="Q2211" i="1" s="1"/>
  <c r="D2211" i="1"/>
  <c r="E2211" i="1" s="1"/>
  <c r="F2212" i="1" s="1"/>
  <c r="B1848" i="1"/>
  <c r="U2212" i="1"/>
  <c r="C1850" i="1"/>
  <c r="P1849" i="1"/>
  <c r="V2210" i="1"/>
  <c r="A2212" i="1"/>
  <c r="G2211" i="1"/>
  <c r="N2208" i="1"/>
  <c r="K2210" i="1"/>
  <c r="L2210" i="1" s="1"/>
  <c r="M2209" i="1"/>
  <c r="J2212" i="1" l="1"/>
  <c r="T2212" i="1"/>
  <c r="O2212" i="1"/>
  <c r="Q2212" i="1" s="1"/>
  <c r="D2212" i="1"/>
  <c r="E2212" i="1" s="1"/>
  <c r="F2213" i="1" s="1"/>
  <c r="B1849" i="1"/>
  <c r="C1851" i="1"/>
  <c r="P1850" i="1"/>
  <c r="A2213" i="1"/>
  <c r="V2211" i="1"/>
  <c r="G2212" i="1"/>
  <c r="H2211" i="1"/>
  <c r="N2209" i="1"/>
  <c r="K2211" i="1"/>
  <c r="L2211" i="1" s="1"/>
  <c r="M2210" i="1"/>
  <c r="J2213" i="1" l="1"/>
  <c r="U2213" i="1"/>
  <c r="T2213" i="1"/>
  <c r="O2213" i="1"/>
  <c r="Q2213" i="1" s="1"/>
  <c r="D2213" i="1"/>
  <c r="E2213" i="1" s="1"/>
  <c r="F2214" i="1" s="1"/>
  <c r="B1850" i="1"/>
  <c r="J2214" i="1"/>
  <c r="U2214" i="1"/>
  <c r="C1852" i="1"/>
  <c r="P1851" i="1"/>
  <c r="A2214" i="1"/>
  <c r="V2212" i="1"/>
  <c r="G2213" i="1"/>
  <c r="H2213" i="1" s="1"/>
  <c r="H2212" i="1"/>
  <c r="N2210" i="1"/>
  <c r="K2212" i="1"/>
  <c r="L2212" i="1" s="1"/>
  <c r="M2211" i="1"/>
  <c r="T2214" i="1" l="1"/>
  <c r="O2214" i="1"/>
  <c r="Q2214" i="1" s="1"/>
  <c r="D2214" i="1"/>
  <c r="E2214" i="1" s="1"/>
  <c r="F2215" i="1" s="1"/>
  <c r="B1851" i="1"/>
  <c r="T2215" i="1"/>
  <c r="U2215" i="1"/>
  <c r="C1853" i="1"/>
  <c r="P1852" i="1"/>
  <c r="B1852" i="1" s="1"/>
  <c r="A2215" i="1"/>
  <c r="V2213" i="1"/>
  <c r="G2214" i="1"/>
  <c r="H2214" i="1" s="1"/>
  <c r="N2211" i="1"/>
  <c r="K2213" i="1"/>
  <c r="L2213" i="1" s="1"/>
  <c r="M2212" i="1"/>
  <c r="J2215" i="1" l="1"/>
  <c r="O2215" i="1"/>
  <c r="Q2215" i="1" s="1"/>
  <c r="D2215" i="1"/>
  <c r="E2215" i="1" s="1"/>
  <c r="F2216" i="1" s="1"/>
  <c r="C1854" i="1"/>
  <c r="P1853" i="1"/>
  <c r="B1853" i="1" s="1"/>
  <c r="V2214" i="1"/>
  <c r="A2216" i="1"/>
  <c r="G2215" i="1"/>
  <c r="H2215" i="1" s="1"/>
  <c r="N2212" i="1"/>
  <c r="K2214" i="1"/>
  <c r="L2214" i="1" s="1"/>
  <c r="M2213" i="1"/>
  <c r="T2216" i="1" l="1"/>
  <c r="J2216" i="1"/>
  <c r="U2216" i="1"/>
  <c r="O2216" i="1"/>
  <c r="Q2216" i="1" s="1"/>
  <c r="D2216" i="1"/>
  <c r="E2216" i="1" s="1"/>
  <c r="F2217" i="1" s="1"/>
  <c r="C1855" i="1"/>
  <c r="P1854" i="1"/>
  <c r="V2215" i="1"/>
  <c r="A2217" i="1"/>
  <c r="G2216" i="1"/>
  <c r="N2213" i="1"/>
  <c r="K2215" i="1"/>
  <c r="L2215" i="1" s="1"/>
  <c r="M2214" i="1"/>
  <c r="U2217" i="1" l="1"/>
  <c r="J2217" i="1"/>
  <c r="T2217" i="1"/>
  <c r="O2217" i="1"/>
  <c r="Q2217" i="1" s="1"/>
  <c r="D2217" i="1"/>
  <c r="E2217" i="1" s="1"/>
  <c r="F2218" i="1" s="1"/>
  <c r="B1854" i="1"/>
  <c r="J2218" i="1"/>
  <c r="C1856" i="1"/>
  <c r="P1855" i="1"/>
  <c r="V2216" i="1"/>
  <c r="G2217" i="1"/>
  <c r="A2218" i="1"/>
  <c r="H2216" i="1"/>
  <c r="N2214" i="1"/>
  <c r="K2216" i="1"/>
  <c r="L2216" i="1" s="1"/>
  <c r="M2215" i="1"/>
  <c r="U2218" i="1" l="1"/>
  <c r="O2218" i="1"/>
  <c r="Q2218" i="1" s="1"/>
  <c r="D2218" i="1"/>
  <c r="E2218" i="1" s="1"/>
  <c r="F2219" i="1" s="1"/>
  <c r="T2218" i="1"/>
  <c r="B1855" i="1"/>
  <c r="C1857" i="1"/>
  <c r="P1856" i="1"/>
  <c r="A2219" i="1"/>
  <c r="G2218" i="1"/>
  <c r="H2217" i="1"/>
  <c r="V2217" i="1"/>
  <c r="N2215" i="1"/>
  <c r="K2217" i="1"/>
  <c r="L2217" i="1" s="1"/>
  <c r="M2216" i="1"/>
  <c r="T2219" i="1" l="1"/>
  <c r="U2219" i="1"/>
  <c r="J2219" i="1"/>
  <c r="O2219" i="1"/>
  <c r="Q2219" i="1" s="1"/>
  <c r="D2219" i="1"/>
  <c r="E2219" i="1" s="1"/>
  <c r="F2220" i="1" s="1"/>
  <c r="B1856" i="1"/>
  <c r="U2220" i="1"/>
  <c r="J2220" i="1"/>
  <c r="C1858" i="1"/>
  <c r="P1857" i="1"/>
  <c r="G2219" i="1"/>
  <c r="H2219" i="1" s="1"/>
  <c r="H2218" i="1"/>
  <c r="V2218" i="1"/>
  <c r="A2220" i="1"/>
  <c r="N2216" i="1"/>
  <c r="K2218" i="1"/>
  <c r="L2218" i="1" s="1"/>
  <c r="M2217" i="1"/>
  <c r="T2220" i="1" l="1"/>
  <c r="O2220" i="1"/>
  <c r="Q2220" i="1" s="1"/>
  <c r="D2220" i="1"/>
  <c r="E2220" i="1" s="1"/>
  <c r="F2221" i="1" s="1"/>
  <c r="B1857" i="1"/>
  <c r="J2221" i="1"/>
  <c r="U2221" i="1"/>
  <c r="C1859" i="1"/>
  <c r="P1858" i="1"/>
  <c r="A2221" i="1"/>
  <c r="G2220" i="1"/>
  <c r="H2220" i="1" s="1"/>
  <c r="V2219" i="1"/>
  <c r="N2217" i="1"/>
  <c r="K2219" i="1"/>
  <c r="L2219" i="1" s="1"/>
  <c r="M2218" i="1"/>
  <c r="T2221" i="1" l="1"/>
  <c r="O2221" i="1"/>
  <c r="Q2221" i="1" s="1"/>
  <c r="D2221" i="1"/>
  <c r="E2221" i="1" s="1"/>
  <c r="F2222" i="1" s="1"/>
  <c r="B1858" i="1"/>
  <c r="C1860" i="1"/>
  <c r="P1859" i="1"/>
  <c r="B1859" i="1" s="1"/>
  <c r="V2220" i="1"/>
  <c r="A2222" i="1"/>
  <c r="G2221" i="1"/>
  <c r="N2218" i="1"/>
  <c r="K2220" i="1"/>
  <c r="L2220" i="1" s="1"/>
  <c r="M2219" i="1"/>
  <c r="T2222" i="1" l="1"/>
  <c r="J2222" i="1"/>
  <c r="U2222" i="1"/>
  <c r="O2222" i="1"/>
  <c r="Q2222" i="1" s="1"/>
  <c r="D2222" i="1"/>
  <c r="E2222" i="1" s="1"/>
  <c r="F2223" i="1" s="1"/>
  <c r="U2223" i="1"/>
  <c r="C1861" i="1"/>
  <c r="P1860" i="1"/>
  <c r="B1860" i="1" s="1"/>
  <c r="A2223" i="1"/>
  <c r="V2221" i="1"/>
  <c r="G2222" i="1"/>
  <c r="H2222" i="1" s="1"/>
  <c r="H2221" i="1"/>
  <c r="N2219" i="1"/>
  <c r="K2221" i="1"/>
  <c r="L2221" i="1" s="1"/>
  <c r="M2220" i="1"/>
  <c r="J2223" i="1" l="1"/>
  <c r="T2223" i="1"/>
  <c r="O2223" i="1"/>
  <c r="Q2223" i="1" s="1"/>
  <c r="D2223" i="1"/>
  <c r="E2223" i="1" s="1"/>
  <c r="F2224" i="1" s="1"/>
  <c r="U2224" i="1"/>
  <c r="J2224" i="1"/>
  <c r="C1862" i="1"/>
  <c r="P1861" i="1"/>
  <c r="V2222" i="1"/>
  <c r="A2224" i="1"/>
  <c r="G2223" i="1"/>
  <c r="H2223" i="1" s="1"/>
  <c r="N2220" i="1"/>
  <c r="K2222" i="1"/>
  <c r="L2222" i="1" s="1"/>
  <c r="M2221" i="1"/>
  <c r="T2224" i="1" l="1"/>
  <c r="O2224" i="1"/>
  <c r="Q2224" i="1" s="1"/>
  <c r="D2224" i="1"/>
  <c r="E2224" i="1" s="1"/>
  <c r="F2225" i="1" s="1"/>
  <c r="B1861" i="1"/>
  <c r="T2225" i="1"/>
  <c r="J2225" i="1"/>
  <c r="U2225" i="1"/>
  <c r="C1863" i="1"/>
  <c r="P1862" i="1"/>
  <c r="V2223" i="1"/>
  <c r="A2225" i="1"/>
  <c r="G2224" i="1"/>
  <c r="H2224" i="1" s="1"/>
  <c r="N2221" i="1"/>
  <c r="K2223" i="1"/>
  <c r="L2223" i="1" s="1"/>
  <c r="M2222" i="1"/>
  <c r="O2225" i="1" l="1"/>
  <c r="Q2225" i="1" s="1"/>
  <c r="D2225" i="1"/>
  <c r="E2225" i="1" s="1"/>
  <c r="F2226" i="1" s="1"/>
  <c r="B1862" i="1"/>
  <c r="U2226" i="1"/>
  <c r="J2226" i="1"/>
  <c r="T2226" i="1"/>
  <c r="C1864" i="1"/>
  <c r="P1863" i="1"/>
  <c r="A2226" i="1"/>
  <c r="V2224" i="1"/>
  <c r="G2225" i="1"/>
  <c r="H2225" i="1" s="1"/>
  <c r="N2222" i="1"/>
  <c r="K2224" i="1"/>
  <c r="L2224" i="1" s="1"/>
  <c r="M2223" i="1"/>
  <c r="O2226" i="1" l="1"/>
  <c r="Q2226" i="1" s="1"/>
  <c r="D2226" i="1"/>
  <c r="E2226" i="1" s="1"/>
  <c r="F2227" i="1" s="1"/>
  <c r="B1863" i="1"/>
  <c r="T2227" i="1"/>
  <c r="J2227" i="1"/>
  <c r="U2227" i="1"/>
  <c r="C1865" i="1"/>
  <c r="P1864" i="1"/>
  <c r="V2225" i="1"/>
  <c r="A2227" i="1"/>
  <c r="G2226" i="1"/>
  <c r="H2226" i="1" s="1"/>
  <c r="N2223" i="1"/>
  <c r="K2225" i="1"/>
  <c r="L2225" i="1" s="1"/>
  <c r="M2224" i="1"/>
  <c r="O2227" i="1" l="1"/>
  <c r="Q2227" i="1" s="1"/>
  <c r="D2227" i="1"/>
  <c r="E2227" i="1" s="1"/>
  <c r="F2228" i="1" s="1"/>
  <c r="B1864" i="1"/>
  <c r="C1866" i="1"/>
  <c r="P1865" i="1"/>
  <c r="A2228" i="1"/>
  <c r="G2227" i="1"/>
  <c r="V2226" i="1"/>
  <c r="N2224" i="1"/>
  <c r="K2226" i="1"/>
  <c r="L2226" i="1" s="1"/>
  <c r="M2225" i="1"/>
  <c r="G2228" i="1" l="1"/>
  <c r="T2228" i="1"/>
  <c r="J2228" i="1"/>
  <c r="U2228" i="1"/>
  <c r="O2228" i="1"/>
  <c r="Q2228" i="1" s="1"/>
  <c r="D2228" i="1"/>
  <c r="E2228" i="1" s="1"/>
  <c r="F2229" i="1" s="1"/>
  <c r="H2228" i="1"/>
  <c r="B1865" i="1"/>
  <c r="C1867" i="1"/>
  <c r="P1866" i="1"/>
  <c r="B1866" i="1" s="1"/>
  <c r="A2229" i="1"/>
  <c r="V2227" i="1"/>
  <c r="H2227" i="1"/>
  <c r="N2225" i="1"/>
  <c r="K2227" i="1"/>
  <c r="L2227" i="1" s="1"/>
  <c r="M2226" i="1"/>
  <c r="U2229" i="1" l="1"/>
  <c r="J2229" i="1"/>
  <c r="T2229" i="1"/>
  <c r="O2229" i="1"/>
  <c r="Q2229" i="1" s="1"/>
  <c r="D2229" i="1"/>
  <c r="E2229" i="1" s="1"/>
  <c r="F2230" i="1" s="1"/>
  <c r="J2230" i="1"/>
  <c r="T2230" i="1"/>
  <c r="C1868" i="1"/>
  <c r="P1867" i="1"/>
  <c r="B1867" i="1" s="1"/>
  <c r="V2228" i="1"/>
  <c r="G2229" i="1"/>
  <c r="A2230" i="1"/>
  <c r="N2226" i="1"/>
  <c r="K2228" i="1"/>
  <c r="L2228" i="1" s="1"/>
  <c r="M2227" i="1"/>
  <c r="U2230" i="1" l="1"/>
  <c r="O2230" i="1"/>
  <c r="Q2230" i="1" s="1"/>
  <c r="D2230" i="1"/>
  <c r="E2230" i="1" s="1"/>
  <c r="F2231" i="1" s="1"/>
  <c r="C1869" i="1"/>
  <c r="P1868" i="1"/>
  <c r="V2229" i="1"/>
  <c r="G2230" i="1"/>
  <c r="H2230" i="1" s="1"/>
  <c r="H2229" i="1"/>
  <c r="A2231" i="1"/>
  <c r="N2227" i="1"/>
  <c r="K2229" i="1"/>
  <c r="L2229" i="1" s="1"/>
  <c r="M2228" i="1"/>
  <c r="U2231" i="1" l="1"/>
  <c r="J2231" i="1"/>
  <c r="T2231" i="1"/>
  <c r="O2231" i="1"/>
  <c r="Q2231" i="1" s="1"/>
  <c r="D2231" i="1"/>
  <c r="E2231" i="1" s="1"/>
  <c r="F2232" i="1" s="1"/>
  <c r="B1868" i="1"/>
  <c r="U2232" i="1"/>
  <c r="J2232" i="1"/>
  <c r="C1870" i="1"/>
  <c r="P1869" i="1"/>
  <c r="V1869" i="1" s="1"/>
  <c r="G2231" i="1"/>
  <c r="H2231" i="1" s="1"/>
  <c r="V2230" i="1"/>
  <c r="A2232" i="1"/>
  <c r="N2228" i="1"/>
  <c r="K2230" i="1"/>
  <c r="L2230" i="1" s="1"/>
  <c r="M2229" i="1"/>
  <c r="T2232" i="1" l="1"/>
  <c r="O2232" i="1"/>
  <c r="Q2232" i="1" s="1"/>
  <c r="D2232" i="1"/>
  <c r="E2232" i="1" s="1"/>
  <c r="F2233" i="1" s="1"/>
  <c r="B1869" i="1"/>
  <c r="C1871" i="1"/>
  <c r="P1870" i="1"/>
  <c r="B1870" i="1" s="1"/>
  <c r="A2233" i="1"/>
  <c r="G2232" i="1"/>
  <c r="V2231" i="1"/>
  <c r="N2229" i="1"/>
  <c r="K2231" i="1"/>
  <c r="L2231" i="1" s="1"/>
  <c r="M2230" i="1"/>
  <c r="U2233" i="1" l="1"/>
  <c r="J2233" i="1"/>
  <c r="T2233" i="1"/>
  <c r="O2233" i="1"/>
  <c r="Q2233" i="1" s="1"/>
  <c r="D2233" i="1"/>
  <c r="E2233" i="1" s="1"/>
  <c r="F2234" i="1" s="1"/>
  <c r="C1872" i="1"/>
  <c r="P1871" i="1"/>
  <c r="B1871" i="1" s="1"/>
  <c r="G2233" i="1"/>
  <c r="H2233" i="1" s="1"/>
  <c r="V2232" i="1"/>
  <c r="A2234" i="1"/>
  <c r="H2232" i="1"/>
  <c r="N2230" i="1"/>
  <c r="K2232" i="1"/>
  <c r="L2232" i="1" s="1"/>
  <c r="M2231" i="1"/>
  <c r="T2234" i="1" l="1"/>
  <c r="J2234" i="1"/>
  <c r="U2234" i="1"/>
  <c r="O2234" i="1"/>
  <c r="Q2234" i="1" s="1"/>
  <c r="D2234" i="1"/>
  <c r="E2234" i="1" s="1"/>
  <c r="F2235" i="1" s="1"/>
  <c r="J2235" i="1"/>
  <c r="C1873" i="1"/>
  <c r="P1872" i="1"/>
  <c r="B1872" i="1" s="1"/>
  <c r="V2233" i="1"/>
  <c r="A2235" i="1"/>
  <c r="G2234" i="1"/>
  <c r="N2231" i="1"/>
  <c r="K2233" i="1"/>
  <c r="L2233" i="1" s="1"/>
  <c r="M2232" i="1"/>
  <c r="U2235" i="1" l="1"/>
  <c r="T2235" i="1"/>
  <c r="O2235" i="1"/>
  <c r="Q2235" i="1" s="1"/>
  <c r="D2235" i="1"/>
  <c r="E2235" i="1" s="1"/>
  <c r="F2236" i="1" s="1"/>
  <c r="C1874" i="1"/>
  <c r="P1873" i="1"/>
  <c r="B1873" i="1" s="1"/>
  <c r="A2236" i="1"/>
  <c r="G2235" i="1"/>
  <c r="H2234" i="1"/>
  <c r="N2232" i="1"/>
  <c r="K2234" i="1"/>
  <c r="L2234" i="1" s="1"/>
  <c r="M2233" i="1"/>
  <c r="U2236" i="1" l="1"/>
  <c r="T2236" i="1"/>
  <c r="J2236" i="1"/>
  <c r="O2236" i="1"/>
  <c r="Q2236" i="1" s="1"/>
  <c r="D2236" i="1"/>
  <c r="E2236" i="1" s="1"/>
  <c r="F2237" i="1" s="1"/>
  <c r="J2237" i="1"/>
  <c r="C1875" i="1"/>
  <c r="P1874" i="1"/>
  <c r="B1874" i="1" s="1"/>
  <c r="A2237" i="1"/>
  <c r="V2235" i="1"/>
  <c r="G2236" i="1"/>
  <c r="H2236" i="1" s="1"/>
  <c r="H2235" i="1"/>
  <c r="N2233" i="1"/>
  <c r="K2235" i="1"/>
  <c r="L2235" i="1" s="1"/>
  <c r="M2234" i="1"/>
  <c r="U2237" i="1" l="1"/>
  <c r="T2237" i="1"/>
  <c r="O2237" i="1"/>
  <c r="Q2237" i="1" s="1"/>
  <c r="D2237" i="1"/>
  <c r="E2237" i="1" s="1"/>
  <c r="F2238" i="1" s="1"/>
  <c r="J2238" i="1"/>
  <c r="U2238" i="1"/>
  <c r="T2238" i="1"/>
  <c r="C1876" i="1"/>
  <c r="P1875" i="1"/>
  <c r="V2236" i="1"/>
  <c r="G2237" i="1"/>
  <c r="H2237" i="1" s="1"/>
  <c r="A2238" i="1"/>
  <c r="N2234" i="1"/>
  <c r="K2236" i="1"/>
  <c r="L2236" i="1" s="1"/>
  <c r="M2235" i="1"/>
  <c r="O2238" i="1" l="1"/>
  <c r="Q2238" i="1" s="1"/>
  <c r="D2238" i="1"/>
  <c r="E2238" i="1" s="1"/>
  <c r="F2239" i="1" s="1"/>
  <c r="B1875" i="1"/>
  <c r="C1877" i="1"/>
  <c r="P1876" i="1"/>
  <c r="A2239" i="1"/>
  <c r="V2237" i="1"/>
  <c r="G2238" i="1"/>
  <c r="H2238" i="1" s="1"/>
  <c r="N2235" i="1"/>
  <c r="K2237" i="1"/>
  <c r="L2237" i="1" s="1"/>
  <c r="M2236" i="1"/>
  <c r="J2239" i="1" l="1"/>
  <c r="U2239" i="1"/>
  <c r="T2239" i="1"/>
  <c r="O2239" i="1"/>
  <c r="Q2239" i="1" s="1"/>
  <c r="D2239" i="1"/>
  <c r="E2239" i="1" s="1"/>
  <c r="F2240" i="1" s="1"/>
  <c r="B1876" i="1"/>
  <c r="C1878" i="1"/>
  <c r="P1877" i="1"/>
  <c r="V2238" i="1"/>
  <c r="A2240" i="1"/>
  <c r="G2239" i="1"/>
  <c r="H2239" i="1" s="1"/>
  <c r="N2236" i="1"/>
  <c r="K2238" i="1"/>
  <c r="L2238" i="1" s="1"/>
  <c r="M2237" i="1"/>
  <c r="T2240" i="1" l="1"/>
  <c r="U2240" i="1"/>
  <c r="J2240" i="1"/>
  <c r="O2240" i="1"/>
  <c r="Q2240" i="1" s="1"/>
  <c r="D2240" i="1"/>
  <c r="E2240" i="1" s="1"/>
  <c r="F2241" i="1" s="1"/>
  <c r="B1877" i="1"/>
  <c r="U2241" i="1"/>
  <c r="C1879" i="1"/>
  <c r="P1878" i="1"/>
  <c r="A2241" i="1"/>
  <c r="G2240" i="1"/>
  <c r="H2240" i="1" s="1"/>
  <c r="V2239" i="1"/>
  <c r="N2237" i="1"/>
  <c r="K2239" i="1"/>
  <c r="L2239" i="1" s="1"/>
  <c r="M2238" i="1"/>
  <c r="T2241" i="1" l="1"/>
  <c r="J2241" i="1"/>
  <c r="O2241" i="1"/>
  <c r="Q2241" i="1" s="1"/>
  <c r="D2241" i="1"/>
  <c r="E2241" i="1" s="1"/>
  <c r="F2242" i="1" s="1"/>
  <c r="B1878" i="1"/>
  <c r="J2242" i="1"/>
  <c r="U2242" i="1"/>
  <c r="T2242" i="1"/>
  <c r="C1880" i="1"/>
  <c r="P1879" i="1"/>
  <c r="A2242" i="1"/>
  <c r="V2240" i="1"/>
  <c r="G2241" i="1"/>
  <c r="N2238" i="1"/>
  <c r="K2240" i="1"/>
  <c r="L2240" i="1" s="1"/>
  <c r="M2239" i="1"/>
  <c r="O2242" i="1" l="1"/>
  <c r="Q2242" i="1" s="1"/>
  <c r="D2242" i="1"/>
  <c r="E2242" i="1" s="1"/>
  <c r="F2243" i="1" s="1"/>
  <c r="B1879" i="1"/>
  <c r="U2243" i="1"/>
  <c r="T2243" i="1"/>
  <c r="J2243" i="1"/>
  <c r="C1881" i="1"/>
  <c r="P1880" i="1"/>
  <c r="B1880" i="1" s="1"/>
  <c r="G2242" i="1"/>
  <c r="A2243" i="1"/>
  <c r="V2241" i="1"/>
  <c r="H2241" i="1"/>
  <c r="N2239" i="1"/>
  <c r="K2241" i="1"/>
  <c r="L2241" i="1" s="1"/>
  <c r="M2240" i="1"/>
  <c r="O2243" i="1" l="1"/>
  <c r="Q2243" i="1" s="1"/>
  <c r="D2243" i="1"/>
  <c r="E2243" i="1" s="1"/>
  <c r="F2244" i="1" s="1"/>
  <c r="C1882" i="1"/>
  <c r="P1881" i="1"/>
  <c r="B1881" i="1" s="1"/>
  <c r="G2243" i="1"/>
  <c r="H2243" i="1" s="1"/>
  <c r="H2242" i="1"/>
  <c r="V2242" i="1"/>
  <c r="A2244" i="1"/>
  <c r="N2240" i="1"/>
  <c r="K2242" i="1"/>
  <c r="L2242" i="1" s="1"/>
  <c r="M2241" i="1"/>
  <c r="U2244" i="1" l="1"/>
  <c r="T2244" i="1"/>
  <c r="J2244" i="1"/>
  <c r="O2244" i="1"/>
  <c r="Q2244" i="1" s="1"/>
  <c r="D2244" i="1"/>
  <c r="E2244" i="1" s="1"/>
  <c r="F2245" i="1" s="1"/>
  <c r="C1883" i="1"/>
  <c r="P1882" i="1"/>
  <c r="G2244" i="1"/>
  <c r="H2244" i="1" s="1"/>
  <c r="A2245" i="1"/>
  <c r="V2243" i="1"/>
  <c r="N2241" i="1"/>
  <c r="K2243" i="1"/>
  <c r="L2243" i="1" s="1"/>
  <c r="M2242" i="1"/>
  <c r="J2245" i="1" l="1"/>
  <c r="U2245" i="1"/>
  <c r="T2245" i="1"/>
  <c r="O2245" i="1"/>
  <c r="Q2245" i="1" s="1"/>
  <c r="D2245" i="1"/>
  <c r="E2245" i="1" s="1"/>
  <c r="F2246" i="1" s="1"/>
  <c r="B1882" i="1"/>
  <c r="J2246" i="1"/>
  <c r="T2246" i="1"/>
  <c r="G2245" i="1"/>
  <c r="H2245" i="1" s="1"/>
  <c r="C1884" i="1"/>
  <c r="P1883" i="1"/>
  <c r="A2246" i="1"/>
  <c r="V2244" i="1"/>
  <c r="N2242" i="1"/>
  <c r="K2244" i="1"/>
  <c r="L2244" i="1" s="1"/>
  <c r="M2243" i="1"/>
  <c r="U2246" i="1" l="1"/>
  <c r="O2246" i="1"/>
  <c r="Q2246" i="1" s="1"/>
  <c r="D2246" i="1"/>
  <c r="E2246" i="1" s="1"/>
  <c r="F2247" i="1" s="1"/>
  <c r="B1883" i="1"/>
  <c r="U2247" i="1"/>
  <c r="T2247" i="1"/>
  <c r="J2247" i="1"/>
  <c r="C1885" i="1"/>
  <c r="P1884" i="1"/>
  <c r="A2247" i="1"/>
  <c r="V2245" i="1"/>
  <c r="G2246" i="1"/>
  <c r="H2246" i="1" s="1"/>
  <c r="N2243" i="1"/>
  <c r="K2245" i="1"/>
  <c r="L2245" i="1" s="1"/>
  <c r="M2244" i="1"/>
  <c r="O2247" i="1" l="1"/>
  <c r="Q2247" i="1" s="1"/>
  <c r="D2247" i="1"/>
  <c r="E2247" i="1" s="1"/>
  <c r="F2248" i="1" s="1"/>
  <c r="B1884" i="1"/>
  <c r="J2248" i="1"/>
  <c r="T2248" i="1"/>
  <c r="U2248" i="1"/>
  <c r="C1886" i="1"/>
  <c r="P1885" i="1"/>
  <c r="B1885" i="1" s="1"/>
  <c r="V2246" i="1"/>
  <c r="A2248" i="1"/>
  <c r="G2247" i="1"/>
  <c r="N2244" i="1"/>
  <c r="K2246" i="1"/>
  <c r="L2246" i="1" s="1"/>
  <c r="M2245" i="1"/>
  <c r="O2248" i="1" l="1"/>
  <c r="Q2248" i="1" s="1"/>
  <c r="D2248" i="1"/>
  <c r="E2248" i="1" s="1"/>
  <c r="F2249" i="1" s="1"/>
  <c r="U2249" i="1"/>
  <c r="T2249" i="1"/>
  <c r="J2249" i="1"/>
  <c r="C1887" i="1"/>
  <c r="P1886" i="1"/>
  <c r="V2247" i="1"/>
  <c r="A2249" i="1"/>
  <c r="G2248" i="1"/>
  <c r="H2248" i="1" s="1"/>
  <c r="H2247" i="1"/>
  <c r="N2245" i="1"/>
  <c r="K2247" i="1"/>
  <c r="L2247" i="1" s="1"/>
  <c r="M2246" i="1"/>
  <c r="O2249" i="1" l="1"/>
  <c r="Q2249" i="1" s="1"/>
  <c r="D2249" i="1"/>
  <c r="E2249" i="1" s="1"/>
  <c r="F2250" i="1" s="1"/>
  <c r="B1886" i="1"/>
  <c r="J2250" i="1"/>
  <c r="T2250" i="1"/>
  <c r="U2250" i="1"/>
  <c r="C1888" i="1"/>
  <c r="P1887" i="1"/>
  <c r="B1887" i="1" s="1"/>
  <c r="V2248" i="1"/>
  <c r="A2250" i="1"/>
  <c r="G2249" i="1"/>
  <c r="H2249" i="1" s="1"/>
  <c r="N2246" i="1"/>
  <c r="K2248" i="1"/>
  <c r="L2248" i="1" s="1"/>
  <c r="M2247" i="1"/>
  <c r="O2250" i="1" l="1"/>
  <c r="Q2250" i="1" s="1"/>
  <c r="D2250" i="1"/>
  <c r="E2250" i="1" s="1"/>
  <c r="F2251" i="1" s="1"/>
  <c r="C1889" i="1"/>
  <c r="P1888" i="1"/>
  <c r="B1888" i="1" s="1"/>
  <c r="A2251" i="1"/>
  <c r="G2250" i="1"/>
  <c r="V2249" i="1"/>
  <c r="N2247" i="1"/>
  <c r="K2249" i="1"/>
  <c r="L2249" i="1" s="1"/>
  <c r="M2248" i="1"/>
  <c r="J2251" i="1" l="1"/>
  <c r="T2251" i="1"/>
  <c r="U2251" i="1"/>
  <c r="O2251" i="1"/>
  <c r="Q2251" i="1" s="1"/>
  <c r="D2251" i="1"/>
  <c r="E2251" i="1" s="1"/>
  <c r="F2252" i="1" s="1"/>
  <c r="C1890" i="1"/>
  <c r="P1889" i="1"/>
  <c r="G2251" i="1"/>
  <c r="H2251" i="1" s="1"/>
  <c r="V2250" i="1"/>
  <c r="A2252" i="1"/>
  <c r="H2250" i="1"/>
  <c r="N2248" i="1"/>
  <c r="K2250" i="1"/>
  <c r="L2250" i="1" s="1"/>
  <c r="M2249" i="1"/>
  <c r="U2252" i="1" l="1"/>
  <c r="T2252" i="1"/>
  <c r="J2252" i="1"/>
  <c r="O2252" i="1"/>
  <c r="Q2252" i="1" s="1"/>
  <c r="D2252" i="1"/>
  <c r="E2252" i="1" s="1"/>
  <c r="F2253" i="1" s="1"/>
  <c r="B1889" i="1"/>
  <c r="U2253" i="1"/>
  <c r="J2253" i="1"/>
  <c r="C1891" i="1"/>
  <c r="P1890" i="1"/>
  <c r="G2252" i="1"/>
  <c r="H2252" i="1" s="1"/>
  <c r="A2253" i="1"/>
  <c r="V2251" i="1"/>
  <c r="N2249" i="1"/>
  <c r="K2251" i="1"/>
  <c r="L2251" i="1" s="1"/>
  <c r="M2250" i="1"/>
  <c r="T2253" i="1" l="1"/>
  <c r="O2253" i="1"/>
  <c r="Q2253" i="1" s="1"/>
  <c r="D2253" i="1"/>
  <c r="E2253" i="1" s="1"/>
  <c r="F2254" i="1" s="1"/>
  <c r="B1890" i="1"/>
  <c r="T2254" i="1"/>
  <c r="J2254" i="1"/>
  <c r="U2254" i="1"/>
  <c r="C1892" i="1"/>
  <c r="P1891" i="1"/>
  <c r="A2254" i="1"/>
  <c r="V2252" i="1"/>
  <c r="G2253" i="1"/>
  <c r="N2250" i="1"/>
  <c r="K2252" i="1"/>
  <c r="L2252" i="1" s="1"/>
  <c r="M2251" i="1"/>
  <c r="O2254" i="1" l="1"/>
  <c r="Q2254" i="1" s="1"/>
  <c r="D2254" i="1"/>
  <c r="E2254" i="1" s="1"/>
  <c r="F2255" i="1" s="1"/>
  <c r="B1891" i="1"/>
  <c r="U2255" i="1"/>
  <c r="J2255" i="1"/>
  <c r="T2255" i="1"/>
  <c r="C1893" i="1"/>
  <c r="P1892" i="1"/>
  <c r="A2255" i="1"/>
  <c r="G2254" i="1"/>
  <c r="G2255" i="1" s="1"/>
  <c r="H2253" i="1"/>
  <c r="V2253" i="1"/>
  <c r="N2251" i="1"/>
  <c r="K2253" i="1"/>
  <c r="L2253" i="1" s="1"/>
  <c r="M2252" i="1"/>
  <c r="O2255" i="1" l="1"/>
  <c r="Q2255" i="1" s="1"/>
  <c r="D2255" i="1"/>
  <c r="E2255" i="1" s="1"/>
  <c r="F2256" i="1" s="1"/>
  <c r="H2255" i="1"/>
  <c r="B1892" i="1"/>
  <c r="C1894" i="1"/>
  <c r="P1893" i="1"/>
  <c r="V2254" i="1"/>
  <c r="A2256" i="1"/>
  <c r="H2254" i="1"/>
  <c r="N2252" i="1"/>
  <c r="K2254" i="1"/>
  <c r="L2254" i="1" s="1"/>
  <c r="M2253" i="1"/>
  <c r="U2256" i="1" l="1"/>
  <c r="J2256" i="1"/>
  <c r="T2256" i="1"/>
  <c r="O2256" i="1"/>
  <c r="Q2256" i="1" s="1"/>
  <c r="D2256" i="1"/>
  <c r="E2256" i="1" s="1"/>
  <c r="F2257" i="1" s="1"/>
  <c r="B1893" i="1"/>
  <c r="U2257" i="1"/>
  <c r="J2257" i="1"/>
  <c r="C1895" i="1"/>
  <c r="P1894" i="1"/>
  <c r="B1894" i="1" s="1"/>
  <c r="A2257" i="1"/>
  <c r="V2255" i="1"/>
  <c r="G2256" i="1"/>
  <c r="H2256" i="1" s="1"/>
  <c r="N2253" i="1"/>
  <c r="K2255" i="1"/>
  <c r="L2255" i="1" s="1"/>
  <c r="M2254" i="1"/>
  <c r="T2257" i="1" l="1"/>
  <c r="O2257" i="1"/>
  <c r="Q2257" i="1" s="1"/>
  <c r="D2257" i="1"/>
  <c r="E2257" i="1" s="1"/>
  <c r="F2258" i="1" s="1"/>
  <c r="C1896" i="1"/>
  <c r="P1895" i="1"/>
  <c r="B1895" i="1" s="1"/>
  <c r="V2256" i="1"/>
  <c r="A2258" i="1"/>
  <c r="G2257" i="1"/>
  <c r="N2254" i="1"/>
  <c r="K2256" i="1"/>
  <c r="L2256" i="1" s="1"/>
  <c r="M2255" i="1"/>
  <c r="U2258" i="1" l="1"/>
  <c r="J2258" i="1"/>
  <c r="T2258" i="1"/>
  <c r="O2258" i="1"/>
  <c r="Q2258" i="1" s="1"/>
  <c r="D2258" i="1"/>
  <c r="E2258" i="1" s="1"/>
  <c r="F2259" i="1" s="1"/>
  <c r="J2259" i="1"/>
  <c r="T2259" i="1"/>
  <c r="C1897" i="1"/>
  <c r="P1896" i="1"/>
  <c r="A2259" i="1"/>
  <c r="V2257" i="1"/>
  <c r="G2258" i="1"/>
  <c r="H2257" i="1"/>
  <c r="N2255" i="1"/>
  <c r="K2257" i="1"/>
  <c r="L2257" i="1" s="1"/>
  <c r="M2256" i="1"/>
  <c r="U2259" i="1" l="1"/>
  <c r="O2259" i="1"/>
  <c r="Q2259" i="1" s="1"/>
  <c r="D2259" i="1"/>
  <c r="E2259" i="1" s="1"/>
  <c r="F2260" i="1" s="1"/>
  <c r="B1896" i="1"/>
  <c r="C1898" i="1"/>
  <c r="P1897" i="1"/>
  <c r="V2258" i="1"/>
  <c r="G2259" i="1"/>
  <c r="H2258" i="1"/>
  <c r="A2260" i="1"/>
  <c r="N2256" i="1"/>
  <c r="K2258" i="1"/>
  <c r="L2258" i="1" s="1"/>
  <c r="M2257" i="1"/>
  <c r="U2260" i="1" l="1"/>
  <c r="J2260" i="1"/>
  <c r="T2260" i="1"/>
  <c r="O2260" i="1"/>
  <c r="Q2260" i="1" s="1"/>
  <c r="D2260" i="1"/>
  <c r="E2260" i="1" s="1"/>
  <c r="F2261" i="1" s="1"/>
  <c r="B1897" i="1"/>
  <c r="C1899" i="1"/>
  <c r="P1898" i="1"/>
  <c r="G2260" i="1"/>
  <c r="H2260" i="1" s="1"/>
  <c r="A2261" i="1"/>
  <c r="H2259" i="1"/>
  <c r="V2259" i="1"/>
  <c r="N2257" i="1"/>
  <c r="K2259" i="1"/>
  <c r="L2259" i="1" s="1"/>
  <c r="M2258" i="1"/>
  <c r="J2261" i="1" l="1"/>
  <c r="U2261" i="1"/>
  <c r="T2261" i="1"/>
  <c r="O2261" i="1"/>
  <c r="Q2261" i="1" s="1"/>
  <c r="D2261" i="1"/>
  <c r="E2261" i="1" s="1"/>
  <c r="F2262" i="1" s="1"/>
  <c r="B1898" i="1"/>
  <c r="T2262" i="1"/>
  <c r="J2262" i="1"/>
  <c r="G2261" i="1"/>
  <c r="H2261" i="1" s="1"/>
  <c r="C1900" i="1"/>
  <c r="P1899" i="1"/>
  <c r="V1899" i="1" s="1"/>
  <c r="V2260" i="1"/>
  <c r="A2262" i="1"/>
  <c r="N2258" i="1"/>
  <c r="K2260" i="1"/>
  <c r="L2260" i="1" s="1"/>
  <c r="M2259" i="1"/>
  <c r="U2262" i="1" l="1"/>
  <c r="O2262" i="1"/>
  <c r="Q2262" i="1" s="1"/>
  <c r="D2262" i="1"/>
  <c r="E2262" i="1" s="1"/>
  <c r="F2263" i="1" s="1"/>
  <c r="B1899" i="1"/>
  <c r="C1901" i="1"/>
  <c r="P1900" i="1"/>
  <c r="B1900" i="1" s="1"/>
  <c r="A2263" i="1"/>
  <c r="V2261" i="1"/>
  <c r="G2262" i="1"/>
  <c r="H2262" i="1" s="1"/>
  <c r="N2259" i="1"/>
  <c r="K2261" i="1"/>
  <c r="L2261" i="1" s="1"/>
  <c r="M2260" i="1"/>
  <c r="T2263" i="1" l="1"/>
  <c r="J2263" i="1"/>
  <c r="U2263" i="1"/>
  <c r="O2263" i="1"/>
  <c r="Q2263" i="1" s="1"/>
  <c r="D2263" i="1"/>
  <c r="E2263" i="1" s="1"/>
  <c r="F2264" i="1" s="1"/>
  <c r="T2264" i="1"/>
  <c r="J2264" i="1"/>
  <c r="U2264" i="1"/>
  <c r="C1902" i="1"/>
  <c r="P1901" i="1"/>
  <c r="B1901" i="1" s="1"/>
  <c r="A2264" i="1"/>
  <c r="V2262" i="1"/>
  <c r="G2263" i="1"/>
  <c r="H2263" i="1" s="1"/>
  <c r="N2260" i="1"/>
  <c r="K2262" i="1"/>
  <c r="L2262" i="1" s="1"/>
  <c r="M2261" i="1"/>
  <c r="O2264" i="1" l="1"/>
  <c r="U2265" i="1" s="1"/>
  <c r="D2264" i="1"/>
  <c r="E2264" i="1" s="1"/>
  <c r="F2265" i="1" s="1"/>
  <c r="C1903" i="1"/>
  <c r="P1902" i="1"/>
  <c r="B1902" i="1" s="1"/>
  <c r="A2265" i="1"/>
  <c r="V2263" i="1"/>
  <c r="G2264" i="1"/>
  <c r="N2261" i="1"/>
  <c r="K2263" i="1"/>
  <c r="L2263" i="1" s="1"/>
  <c r="M2262" i="1"/>
  <c r="Q2264" i="1" l="1"/>
  <c r="J2265" i="1"/>
  <c r="T2265" i="1"/>
  <c r="O2265" i="1"/>
  <c r="Q2265" i="1" s="1"/>
  <c r="D2265" i="1"/>
  <c r="E2265" i="1" s="1"/>
  <c r="F2266" i="1" s="1"/>
  <c r="J2266" i="1"/>
  <c r="U2266" i="1"/>
  <c r="C1904" i="1"/>
  <c r="P1903" i="1"/>
  <c r="A2266" i="1"/>
  <c r="G2265" i="1"/>
  <c r="H2264" i="1"/>
  <c r="N2262" i="1"/>
  <c r="K2264" i="1"/>
  <c r="L2264" i="1" s="1"/>
  <c r="M2263" i="1"/>
  <c r="T2266" i="1" l="1"/>
  <c r="O2266" i="1"/>
  <c r="Q2266" i="1" s="1"/>
  <c r="D2266" i="1"/>
  <c r="E2266" i="1" s="1"/>
  <c r="F2267" i="1" s="1"/>
  <c r="B1903" i="1"/>
  <c r="C1905" i="1"/>
  <c r="P1904" i="1"/>
  <c r="V2265" i="1"/>
  <c r="A2267" i="1"/>
  <c r="G2266" i="1"/>
  <c r="H2265" i="1"/>
  <c r="N2263" i="1"/>
  <c r="K2265" i="1"/>
  <c r="L2265" i="1" s="1"/>
  <c r="M2264" i="1"/>
  <c r="J2267" i="1" l="1"/>
  <c r="T2267" i="1"/>
  <c r="U2267" i="1"/>
  <c r="O2267" i="1"/>
  <c r="Q2267" i="1" s="1"/>
  <c r="D2267" i="1"/>
  <c r="E2267" i="1" s="1"/>
  <c r="F2268" i="1" s="1"/>
  <c r="B1904" i="1"/>
  <c r="C1906" i="1"/>
  <c r="P1905" i="1"/>
  <c r="G2267" i="1"/>
  <c r="H2267" i="1" s="1"/>
  <c r="A2268" i="1"/>
  <c r="H2266" i="1"/>
  <c r="V2266" i="1"/>
  <c r="N2264" i="1"/>
  <c r="K2266" i="1"/>
  <c r="L2266" i="1" s="1"/>
  <c r="M2265" i="1"/>
  <c r="U2268" i="1" l="1"/>
  <c r="J2268" i="1"/>
  <c r="T2268" i="1"/>
  <c r="O2268" i="1"/>
  <c r="Q2268" i="1" s="1"/>
  <c r="D2268" i="1"/>
  <c r="E2268" i="1" s="1"/>
  <c r="F2269" i="1" s="1"/>
  <c r="B1905" i="1"/>
  <c r="T2269" i="1"/>
  <c r="J2269" i="1"/>
  <c r="C1907" i="1"/>
  <c r="P1906" i="1"/>
  <c r="A2269" i="1"/>
  <c r="V2267" i="1"/>
  <c r="G2268" i="1"/>
  <c r="H2268" i="1" s="1"/>
  <c r="N2265" i="1"/>
  <c r="K2267" i="1"/>
  <c r="L2267" i="1" s="1"/>
  <c r="M2266" i="1"/>
  <c r="U2269" i="1" l="1"/>
  <c r="O2269" i="1"/>
  <c r="Q2269" i="1" s="1"/>
  <c r="D2269" i="1"/>
  <c r="E2269" i="1" s="1"/>
  <c r="F2270" i="1" s="1"/>
  <c r="B1906" i="1"/>
  <c r="J2270" i="1"/>
  <c r="T2270" i="1"/>
  <c r="C1908" i="1"/>
  <c r="P1907" i="1"/>
  <c r="V2268" i="1"/>
  <c r="A2270" i="1"/>
  <c r="G2269" i="1"/>
  <c r="N2266" i="1"/>
  <c r="K2268" i="1"/>
  <c r="L2268" i="1" s="1"/>
  <c r="M2267" i="1"/>
  <c r="U2270" i="1" l="1"/>
  <c r="O2270" i="1"/>
  <c r="Q2270" i="1" s="1"/>
  <c r="D2270" i="1"/>
  <c r="E2270" i="1" s="1"/>
  <c r="F2271" i="1" s="1"/>
  <c r="B1907" i="1"/>
  <c r="T2271" i="1"/>
  <c r="U2271" i="1"/>
  <c r="J2271" i="1"/>
  <c r="C1909" i="1"/>
  <c r="P1908" i="1"/>
  <c r="B1908" i="1" s="1"/>
  <c r="A2271" i="1"/>
  <c r="G2270" i="1"/>
  <c r="H2270" i="1" s="1"/>
  <c r="V2269" i="1"/>
  <c r="H2269" i="1"/>
  <c r="N2267" i="1"/>
  <c r="K2269" i="1"/>
  <c r="L2269" i="1" s="1"/>
  <c r="M2268" i="1"/>
  <c r="O2271" i="1" l="1"/>
  <c r="Q2271" i="1" s="1"/>
  <c r="D2271" i="1"/>
  <c r="E2271" i="1" s="1"/>
  <c r="F2272" i="1" s="1"/>
  <c r="C1910" i="1"/>
  <c r="P1909" i="1"/>
  <c r="B1909" i="1" s="1"/>
  <c r="G2271" i="1"/>
  <c r="H2271" i="1" s="1"/>
  <c r="V2270" i="1"/>
  <c r="A2272" i="1"/>
  <c r="N2268" i="1"/>
  <c r="K2270" i="1"/>
  <c r="L2270" i="1" s="1"/>
  <c r="M2269" i="1"/>
  <c r="U2272" i="1" l="1"/>
  <c r="T2272" i="1"/>
  <c r="J2272" i="1"/>
  <c r="O2272" i="1"/>
  <c r="Q2272" i="1" s="1"/>
  <c r="D2272" i="1"/>
  <c r="E2272" i="1" s="1"/>
  <c r="F2273" i="1" s="1"/>
  <c r="J2273" i="1"/>
  <c r="C1911" i="1"/>
  <c r="P1910" i="1"/>
  <c r="A2273" i="1"/>
  <c r="G2272" i="1"/>
  <c r="H2272" i="1" s="1"/>
  <c r="V2271" i="1"/>
  <c r="N2269" i="1"/>
  <c r="K2271" i="1"/>
  <c r="L2271" i="1" s="1"/>
  <c r="M2270" i="1"/>
  <c r="U2273" i="1" l="1"/>
  <c r="T2273" i="1"/>
  <c r="O2273" i="1"/>
  <c r="Q2273" i="1" s="1"/>
  <c r="D2273" i="1"/>
  <c r="E2273" i="1" s="1"/>
  <c r="F2274" i="1" s="1"/>
  <c r="B1910" i="1"/>
  <c r="J2274" i="1"/>
  <c r="U2274" i="1"/>
  <c r="T2274" i="1"/>
  <c r="C1912" i="1"/>
  <c r="P1911" i="1"/>
  <c r="V2272" i="1"/>
  <c r="A2274" i="1"/>
  <c r="G2273" i="1"/>
  <c r="H2273" i="1" s="1"/>
  <c r="N2270" i="1"/>
  <c r="K2272" i="1"/>
  <c r="L2272" i="1" s="1"/>
  <c r="M2271" i="1"/>
  <c r="O2274" i="1" l="1"/>
  <c r="Q2274" i="1" s="1"/>
  <c r="D2274" i="1"/>
  <c r="E2274" i="1" s="1"/>
  <c r="F2275" i="1" s="1"/>
  <c r="B1911" i="1"/>
  <c r="C1913" i="1"/>
  <c r="P1912" i="1"/>
  <c r="V2273" i="1"/>
  <c r="G2274" i="1"/>
  <c r="A2275" i="1"/>
  <c r="N2271" i="1"/>
  <c r="K2273" i="1"/>
  <c r="L2273" i="1" s="1"/>
  <c r="M2272" i="1"/>
  <c r="J2275" i="1" l="1"/>
  <c r="U2275" i="1"/>
  <c r="T2275" i="1"/>
  <c r="O2275" i="1"/>
  <c r="Q2275" i="1" s="1"/>
  <c r="D2275" i="1"/>
  <c r="E2275" i="1" s="1"/>
  <c r="F2276" i="1" s="1"/>
  <c r="B1912" i="1"/>
  <c r="U2276" i="1"/>
  <c r="C1914" i="1"/>
  <c r="P1913" i="1"/>
  <c r="G2275" i="1"/>
  <c r="H2275" i="1" s="1"/>
  <c r="H2274" i="1"/>
  <c r="A2276" i="1"/>
  <c r="V2274" i="1"/>
  <c r="N2272" i="1"/>
  <c r="K2274" i="1"/>
  <c r="L2274" i="1" s="1"/>
  <c r="M2273" i="1"/>
  <c r="J2276" i="1" l="1"/>
  <c r="T2276" i="1"/>
  <c r="O2276" i="1"/>
  <c r="Q2276" i="1" s="1"/>
  <c r="D2276" i="1"/>
  <c r="E2276" i="1" s="1"/>
  <c r="F2277" i="1" s="1"/>
  <c r="B1913" i="1"/>
  <c r="T2277" i="1"/>
  <c r="J2277" i="1"/>
  <c r="C1915" i="1"/>
  <c r="P1914" i="1"/>
  <c r="G2276" i="1"/>
  <c r="H2276" i="1" s="1"/>
  <c r="A2277" i="1"/>
  <c r="V2275" i="1"/>
  <c r="N2273" i="1"/>
  <c r="K2275" i="1"/>
  <c r="L2275" i="1" s="1"/>
  <c r="M2274" i="1"/>
  <c r="U2277" i="1" l="1"/>
  <c r="O2277" i="1"/>
  <c r="Q2277" i="1" s="1"/>
  <c r="D2277" i="1"/>
  <c r="E2277" i="1" s="1"/>
  <c r="F2278" i="1" s="1"/>
  <c r="B1914" i="1"/>
  <c r="J2278" i="1"/>
  <c r="U2278" i="1"/>
  <c r="T2278" i="1"/>
  <c r="G2277" i="1"/>
  <c r="H2277" i="1" s="1"/>
  <c r="C1916" i="1"/>
  <c r="P1915" i="1"/>
  <c r="B1915" i="1" s="1"/>
  <c r="V2276" i="1"/>
  <c r="A2278" i="1"/>
  <c r="N2274" i="1"/>
  <c r="K2276" i="1"/>
  <c r="L2276" i="1" s="1"/>
  <c r="M2275" i="1"/>
  <c r="O2278" i="1" l="1"/>
  <c r="Q2278" i="1" s="1"/>
  <c r="D2278" i="1"/>
  <c r="E2278" i="1" s="1"/>
  <c r="F2279" i="1" s="1"/>
  <c r="T2279" i="1"/>
  <c r="U2279" i="1"/>
  <c r="J2279" i="1"/>
  <c r="C1917" i="1"/>
  <c r="P1916" i="1"/>
  <c r="B1916" i="1" s="1"/>
  <c r="A2279" i="1"/>
  <c r="V2277" i="1"/>
  <c r="G2278" i="1"/>
  <c r="N2275" i="1"/>
  <c r="K2277" i="1"/>
  <c r="L2277" i="1" s="1"/>
  <c r="M2276" i="1"/>
  <c r="O2279" i="1" l="1"/>
  <c r="Q2279" i="1" s="1"/>
  <c r="D2279" i="1"/>
  <c r="E2279" i="1" s="1"/>
  <c r="F2280" i="1" s="1"/>
  <c r="T2280" i="1"/>
  <c r="C1918" i="1"/>
  <c r="P1917" i="1"/>
  <c r="V2278" i="1"/>
  <c r="G2279" i="1"/>
  <c r="H2279" i="1" s="1"/>
  <c r="A2280" i="1"/>
  <c r="H2278" i="1"/>
  <c r="N2276" i="1"/>
  <c r="K2278" i="1"/>
  <c r="L2278" i="1" s="1"/>
  <c r="M2277" i="1"/>
  <c r="U2280" i="1" l="1"/>
  <c r="J2280" i="1"/>
  <c r="O2280" i="1"/>
  <c r="Q2280" i="1" s="1"/>
  <c r="D2280" i="1"/>
  <c r="E2280" i="1" s="1"/>
  <c r="F2281" i="1" s="1"/>
  <c r="B1917" i="1"/>
  <c r="C1919" i="1"/>
  <c r="P1918" i="1"/>
  <c r="G2280" i="1"/>
  <c r="H2280" i="1" s="1"/>
  <c r="A2281" i="1"/>
  <c r="V2279" i="1"/>
  <c r="N2277" i="1"/>
  <c r="M2278" i="1"/>
  <c r="K2279" i="1"/>
  <c r="L2279" i="1" s="1"/>
  <c r="T2281" i="1" l="1"/>
  <c r="J2281" i="1"/>
  <c r="U2281" i="1"/>
  <c r="O2281" i="1"/>
  <c r="Q2281" i="1" s="1"/>
  <c r="D2281" i="1"/>
  <c r="E2281" i="1" s="1"/>
  <c r="F2282" i="1" s="1"/>
  <c r="B1918" i="1"/>
  <c r="U2282" i="1"/>
  <c r="T2282" i="1"/>
  <c r="C1920" i="1"/>
  <c r="P1919" i="1"/>
  <c r="V2280" i="1"/>
  <c r="G2281" i="1"/>
  <c r="H2281" i="1" s="1"/>
  <c r="A2282" i="1"/>
  <c r="K2280" i="1"/>
  <c r="L2280" i="1" s="1"/>
  <c r="M2279" i="1"/>
  <c r="N2278" i="1"/>
  <c r="J2282" i="1" l="1"/>
  <c r="O2282" i="1"/>
  <c r="Q2282" i="1" s="1"/>
  <c r="D2282" i="1"/>
  <c r="E2282" i="1" s="1"/>
  <c r="F2283" i="1" s="1"/>
  <c r="B1919" i="1"/>
  <c r="T2283" i="1"/>
  <c r="U2283" i="1"/>
  <c r="C1921" i="1"/>
  <c r="P1920" i="1"/>
  <c r="V2281" i="1"/>
  <c r="G2282" i="1"/>
  <c r="H2282" i="1" s="1"/>
  <c r="A2283" i="1"/>
  <c r="N2279" i="1"/>
  <c r="K2281" i="1"/>
  <c r="L2281" i="1" s="1"/>
  <c r="M2280" i="1"/>
  <c r="J2283" i="1" l="1"/>
  <c r="O2283" i="1"/>
  <c r="Q2283" i="1" s="1"/>
  <c r="D2283" i="1"/>
  <c r="E2283" i="1" s="1"/>
  <c r="F2284" i="1" s="1"/>
  <c r="B1920" i="1"/>
  <c r="C1922" i="1"/>
  <c r="P1921" i="1"/>
  <c r="G2283" i="1"/>
  <c r="H2283" i="1" s="1"/>
  <c r="A2284" i="1"/>
  <c r="V2282" i="1"/>
  <c r="N2280" i="1"/>
  <c r="K2282" i="1"/>
  <c r="L2282" i="1" s="1"/>
  <c r="M2281" i="1"/>
  <c r="T2284" i="1" l="1"/>
  <c r="U2284" i="1"/>
  <c r="J2284" i="1"/>
  <c r="O2284" i="1"/>
  <c r="Q2284" i="1" s="1"/>
  <c r="D2284" i="1"/>
  <c r="E2284" i="1" s="1"/>
  <c r="F2285" i="1" s="1"/>
  <c r="B1921" i="1"/>
  <c r="U2285" i="1"/>
  <c r="C1923" i="1"/>
  <c r="P1922" i="1"/>
  <c r="B1922" i="1" s="1"/>
  <c r="G2284" i="1"/>
  <c r="H2284" i="1" s="1"/>
  <c r="A2285" i="1"/>
  <c r="V2283" i="1"/>
  <c r="N2281" i="1"/>
  <c r="K2283" i="1"/>
  <c r="L2283" i="1" s="1"/>
  <c r="M2282" i="1"/>
  <c r="T2285" i="1" l="1"/>
  <c r="J2285" i="1"/>
  <c r="O2285" i="1"/>
  <c r="Q2285" i="1" s="1"/>
  <c r="D2285" i="1"/>
  <c r="E2285" i="1" s="1"/>
  <c r="F2286" i="1" s="1"/>
  <c r="T2286" i="1"/>
  <c r="C1924" i="1"/>
  <c r="P1923" i="1"/>
  <c r="B1923" i="1" s="1"/>
  <c r="A2286" i="1"/>
  <c r="V2284" i="1"/>
  <c r="G2285" i="1"/>
  <c r="N2282" i="1"/>
  <c r="K2284" i="1"/>
  <c r="L2284" i="1" s="1"/>
  <c r="M2283" i="1"/>
  <c r="U2286" i="1" l="1"/>
  <c r="J2286" i="1"/>
  <c r="O2286" i="1"/>
  <c r="Q2286" i="1" s="1"/>
  <c r="D2286" i="1"/>
  <c r="E2286" i="1" s="1"/>
  <c r="F2287" i="1" s="1"/>
  <c r="U2287" i="1"/>
  <c r="T2287" i="1"/>
  <c r="J2287" i="1"/>
  <c r="C1925" i="1"/>
  <c r="P1924" i="1"/>
  <c r="A2287" i="1"/>
  <c r="G2286" i="1"/>
  <c r="V2285" i="1"/>
  <c r="H2285" i="1"/>
  <c r="N2283" i="1"/>
  <c r="K2285" i="1"/>
  <c r="L2285" i="1" s="1"/>
  <c r="M2284" i="1"/>
  <c r="O2287" i="1" l="1"/>
  <c r="Q2287" i="1" s="1"/>
  <c r="D2287" i="1"/>
  <c r="E2287" i="1" s="1"/>
  <c r="F2288" i="1" s="1"/>
  <c r="B1924" i="1"/>
  <c r="C1926" i="1"/>
  <c r="P1925" i="1"/>
  <c r="G2287" i="1"/>
  <c r="H2287" i="1" s="1"/>
  <c r="V2286" i="1"/>
  <c r="A2288" i="1"/>
  <c r="H2286" i="1"/>
  <c r="N2284" i="1"/>
  <c r="K2286" i="1"/>
  <c r="L2286" i="1" s="1"/>
  <c r="M2285" i="1"/>
  <c r="U2288" i="1" l="1"/>
  <c r="T2288" i="1"/>
  <c r="J2288" i="1"/>
  <c r="O2288" i="1"/>
  <c r="Q2288" i="1" s="1"/>
  <c r="D2288" i="1"/>
  <c r="E2288" i="1" s="1"/>
  <c r="F2289" i="1" s="1"/>
  <c r="B1925" i="1"/>
  <c r="U2289" i="1"/>
  <c r="C1927" i="1"/>
  <c r="P1926" i="1"/>
  <c r="V2287" i="1"/>
  <c r="G2288" i="1"/>
  <c r="A2289" i="1"/>
  <c r="N2285" i="1"/>
  <c r="K2287" i="1"/>
  <c r="L2287" i="1" s="1"/>
  <c r="M2286" i="1"/>
  <c r="T2289" i="1" l="1"/>
  <c r="J2289" i="1"/>
  <c r="O2289" i="1"/>
  <c r="Q2289" i="1" s="1"/>
  <c r="D2289" i="1"/>
  <c r="E2289" i="1" s="1"/>
  <c r="F2290" i="1" s="1"/>
  <c r="B1926" i="1"/>
  <c r="J2290" i="1"/>
  <c r="U2290" i="1"/>
  <c r="T2290" i="1"/>
  <c r="C1928" i="1"/>
  <c r="P1927" i="1"/>
  <c r="G2289" i="1"/>
  <c r="H2289" i="1" s="1"/>
  <c r="H2288" i="1"/>
  <c r="A2290" i="1"/>
  <c r="V2288" i="1"/>
  <c r="N2286" i="1"/>
  <c r="K2288" i="1"/>
  <c r="L2288" i="1" s="1"/>
  <c r="M2287" i="1"/>
  <c r="O2290" i="1" l="1"/>
  <c r="Q2290" i="1" s="1"/>
  <c r="D2290" i="1"/>
  <c r="E2290" i="1" s="1"/>
  <c r="F2291" i="1" s="1"/>
  <c r="B1927" i="1"/>
  <c r="U2291" i="1"/>
  <c r="J2291" i="1"/>
  <c r="C1929" i="1"/>
  <c r="P1928" i="1"/>
  <c r="V1928" i="1" s="1"/>
  <c r="A2291" i="1"/>
  <c r="V2289" i="1"/>
  <c r="G2290" i="1"/>
  <c r="N2287" i="1"/>
  <c r="K2289" i="1"/>
  <c r="L2289" i="1" s="1"/>
  <c r="M2288" i="1"/>
  <c r="T2291" i="1" l="1"/>
  <c r="G2291" i="1"/>
  <c r="O2291" i="1"/>
  <c r="Q2291" i="1" s="1"/>
  <c r="D2291" i="1"/>
  <c r="E2291" i="1" s="1"/>
  <c r="F2292" i="1" s="1"/>
  <c r="B1928" i="1"/>
  <c r="H2291" i="1"/>
  <c r="C1930" i="1"/>
  <c r="P1929" i="1"/>
  <c r="B1929" i="1" s="1"/>
  <c r="V2290" i="1"/>
  <c r="A2292" i="1"/>
  <c r="H2290" i="1"/>
  <c r="N2288" i="1"/>
  <c r="K2290" i="1"/>
  <c r="L2290" i="1" s="1"/>
  <c r="M2289" i="1"/>
  <c r="T2292" i="1" l="1"/>
  <c r="U2292" i="1"/>
  <c r="J2292" i="1"/>
  <c r="O2292" i="1"/>
  <c r="Q2292" i="1" s="1"/>
  <c r="D2292" i="1"/>
  <c r="E2292" i="1" s="1"/>
  <c r="F2293" i="1" s="1"/>
  <c r="J2293" i="1"/>
  <c r="C1931" i="1"/>
  <c r="P1930" i="1"/>
  <c r="B1930" i="1" s="1"/>
  <c r="A2293" i="1"/>
  <c r="V2291" i="1"/>
  <c r="G2292" i="1"/>
  <c r="N2289" i="1"/>
  <c r="K2291" i="1"/>
  <c r="L2291" i="1" s="1"/>
  <c r="M2290" i="1"/>
  <c r="U2293" i="1" l="1"/>
  <c r="T2293" i="1"/>
  <c r="O2293" i="1"/>
  <c r="Q2293" i="1" s="1"/>
  <c r="D2293" i="1"/>
  <c r="E2293" i="1" s="1"/>
  <c r="F2294" i="1" s="1"/>
  <c r="J2294" i="1"/>
  <c r="U2294" i="1"/>
  <c r="T2294" i="1"/>
  <c r="C1932" i="1"/>
  <c r="P1931" i="1"/>
  <c r="G2293" i="1"/>
  <c r="H2293" i="1" s="1"/>
  <c r="V2292" i="1"/>
  <c r="A2294" i="1"/>
  <c r="H2292" i="1"/>
  <c r="N2290" i="1"/>
  <c r="K2292" i="1"/>
  <c r="L2292" i="1" s="1"/>
  <c r="M2291" i="1"/>
  <c r="O2294" i="1" l="1"/>
  <c r="Q2294" i="1" s="1"/>
  <c r="D2294" i="1"/>
  <c r="E2294" i="1" s="1"/>
  <c r="F2295" i="1" s="1"/>
  <c r="B1931" i="1"/>
  <c r="T2295" i="1"/>
  <c r="U2295" i="1"/>
  <c r="J2295" i="1"/>
  <c r="C1933" i="1"/>
  <c r="P1932" i="1"/>
  <c r="A2295" i="1"/>
  <c r="G2294" i="1"/>
  <c r="V2293" i="1"/>
  <c r="N2291" i="1"/>
  <c r="K2293" i="1"/>
  <c r="L2293" i="1" s="1"/>
  <c r="M2292" i="1"/>
  <c r="O2295" i="1" l="1"/>
  <c r="Q2295" i="1" s="1"/>
  <c r="D2295" i="1"/>
  <c r="E2295" i="1" s="1"/>
  <c r="F2296" i="1" s="1"/>
  <c r="B1932" i="1"/>
  <c r="C1934" i="1"/>
  <c r="P1933" i="1"/>
  <c r="G2295" i="1"/>
  <c r="H2295" i="1" s="1"/>
  <c r="V2294" i="1"/>
  <c r="A2296" i="1"/>
  <c r="H2294" i="1"/>
  <c r="N2292" i="1"/>
  <c r="K2294" i="1"/>
  <c r="L2294" i="1" s="1"/>
  <c r="M2293" i="1"/>
  <c r="J2296" i="1" l="1"/>
  <c r="T2296" i="1"/>
  <c r="U2296" i="1"/>
  <c r="O2296" i="1"/>
  <c r="Q2296" i="1" s="1"/>
  <c r="D2296" i="1"/>
  <c r="E2296" i="1" s="1"/>
  <c r="F2297" i="1" s="1"/>
  <c r="B1933" i="1"/>
  <c r="J2297" i="1"/>
  <c r="T2297" i="1"/>
  <c r="C1935" i="1"/>
  <c r="P1934" i="1"/>
  <c r="A2297" i="1"/>
  <c r="G2296" i="1"/>
  <c r="N2293" i="1"/>
  <c r="K2295" i="1"/>
  <c r="L2295" i="1" s="1"/>
  <c r="M2294" i="1"/>
  <c r="U2297" i="1" l="1"/>
  <c r="O2297" i="1"/>
  <c r="Q2297" i="1" s="1"/>
  <c r="D2297" i="1"/>
  <c r="E2297" i="1" s="1"/>
  <c r="F2298" i="1" s="1"/>
  <c r="B1934" i="1"/>
  <c r="C1936" i="1"/>
  <c r="P1935" i="1"/>
  <c r="A2298" i="1"/>
  <c r="G2297" i="1"/>
  <c r="G2298" i="1" s="1"/>
  <c r="V2296" i="1"/>
  <c r="H2296" i="1"/>
  <c r="N2294" i="1"/>
  <c r="K2296" i="1"/>
  <c r="L2296" i="1" s="1"/>
  <c r="M2295" i="1"/>
  <c r="J2298" i="1" l="1"/>
  <c r="T2298" i="1"/>
  <c r="U2298" i="1"/>
  <c r="O2298" i="1"/>
  <c r="Q2298" i="1" s="1"/>
  <c r="D2298" i="1"/>
  <c r="E2298" i="1" s="1"/>
  <c r="F2299" i="1" s="1"/>
  <c r="H2298" i="1"/>
  <c r="B1935" i="1"/>
  <c r="C1937" i="1"/>
  <c r="P1936" i="1"/>
  <c r="B1936" i="1" s="1"/>
  <c r="V2297" i="1"/>
  <c r="A2299" i="1"/>
  <c r="H2297" i="1"/>
  <c r="N2295" i="1"/>
  <c r="K2297" i="1"/>
  <c r="L2297" i="1" s="1"/>
  <c r="M2296" i="1"/>
  <c r="J2299" i="1" l="1"/>
  <c r="U2299" i="1"/>
  <c r="T2299" i="1"/>
  <c r="O2299" i="1"/>
  <c r="Q2299" i="1" s="1"/>
  <c r="D2299" i="1"/>
  <c r="E2299" i="1" s="1"/>
  <c r="F2300" i="1" s="1"/>
  <c r="U2300" i="1"/>
  <c r="T2300" i="1"/>
  <c r="J2300" i="1"/>
  <c r="C1938" i="1"/>
  <c r="P1937" i="1"/>
  <c r="B1937" i="1" s="1"/>
  <c r="V2298" i="1"/>
  <c r="A2300" i="1"/>
  <c r="G2299" i="1"/>
  <c r="H2299" i="1" s="1"/>
  <c r="N2296" i="1"/>
  <c r="K2298" i="1"/>
  <c r="L2298" i="1" s="1"/>
  <c r="M2297" i="1"/>
  <c r="O2300" i="1" l="1"/>
  <c r="Q2300" i="1" s="1"/>
  <c r="D2300" i="1"/>
  <c r="E2300" i="1" s="1"/>
  <c r="F2301" i="1" s="1"/>
  <c r="C1939" i="1"/>
  <c r="P1938" i="1"/>
  <c r="A2301" i="1"/>
  <c r="G2300" i="1"/>
  <c r="V2299" i="1"/>
  <c r="N2297" i="1"/>
  <c r="K2299" i="1"/>
  <c r="L2299" i="1" s="1"/>
  <c r="M2298" i="1"/>
  <c r="U2301" i="1" l="1"/>
  <c r="T2301" i="1"/>
  <c r="J2301" i="1"/>
  <c r="O2301" i="1"/>
  <c r="Q2301" i="1" s="1"/>
  <c r="D2301" i="1"/>
  <c r="E2301" i="1" s="1"/>
  <c r="F2302" i="1" s="1"/>
  <c r="B1938" i="1"/>
  <c r="C1940" i="1"/>
  <c r="P1939" i="1"/>
  <c r="G2301" i="1"/>
  <c r="H2301" i="1" s="1"/>
  <c r="H2300" i="1"/>
  <c r="V2300" i="1"/>
  <c r="A2302" i="1"/>
  <c r="N2298" i="1"/>
  <c r="K2300" i="1"/>
  <c r="L2300" i="1" s="1"/>
  <c r="M2299" i="1"/>
  <c r="T2302" i="1" l="1"/>
  <c r="U2302" i="1"/>
  <c r="J2302" i="1"/>
  <c r="O2302" i="1"/>
  <c r="Q2302" i="1" s="1"/>
  <c r="D2302" i="1"/>
  <c r="E2302" i="1" s="1"/>
  <c r="F2303" i="1" s="1"/>
  <c r="B1939" i="1"/>
  <c r="J2303" i="1"/>
  <c r="C1941" i="1"/>
  <c r="P1940" i="1"/>
  <c r="A2303" i="1"/>
  <c r="V2301" i="1"/>
  <c r="G2302" i="1"/>
  <c r="H2302" i="1" s="1"/>
  <c r="N2299" i="1"/>
  <c r="K2301" i="1"/>
  <c r="L2301" i="1" s="1"/>
  <c r="M2300" i="1"/>
  <c r="T2303" i="1" l="1"/>
  <c r="U2303" i="1"/>
  <c r="O2303" i="1"/>
  <c r="Q2303" i="1" s="1"/>
  <c r="D2303" i="1"/>
  <c r="E2303" i="1" s="1"/>
  <c r="F2304" i="1" s="1"/>
  <c r="B1940" i="1"/>
  <c r="U2304" i="1"/>
  <c r="T2304" i="1"/>
  <c r="J2304" i="1"/>
  <c r="C1942" i="1"/>
  <c r="P1941" i="1"/>
  <c r="V2302" i="1"/>
  <c r="A2304" i="1"/>
  <c r="G2303" i="1"/>
  <c r="H2303" i="1" s="1"/>
  <c r="N2300" i="1"/>
  <c r="K2302" i="1"/>
  <c r="L2302" i="1" s="1"/>
  <c r="M2301" i="1"/>
  <c r="O2304" i="1" l="1"/>
  <c r="Q2304" i="1" s="1"/>
  <c r="D2304" i="1"/>
  <c r="E2304" i="1" s="1"/>
  <c r="F2305" i="1" s="1"/>
  <c r="B1941" i="1"/>
  <c r="J2305" i="1"/>
  <c r="T2305" i="1"/>
  <c r="C1943" i="1"/>
  <c r="P1942" i="1"/>
  <c r="V2303" i="1"/>
  <c r="A2305" i="1"/>
  <c r="G2304" i="1"/>
  <c r="N2301" i="1"/>
  <c r="K2303" i="1"/>
  <c r="L2303" i="1" s="1"/>
  <c r="M2302" i="1"/>
  <c r="U2305" i="1" l="1"/>
  <c r="O2305" i="1"/>
  <c r="Q2305" i="1" s="1"/>
  <c r="D2305" i="1"/>
  <c r="E2305" i="1" s="1"/>
  <c r="F2306" i="1" s="1"/>
  <c r="B1942" i="1"/>
  <c r="U2306" i="1"/>
  <c r="T2306" i="1"/>
  <c r="J2306" i="1"/>
  <c r="C1944" i="1"/>
  <c r="P1943" i="1"/>
  <c r="B1943" i="1" s="1"/>
  <c r="A2306" i="1"/>
  <c r="V2304" i="1"/>
  <c r="G2305" i="1"/>
  <c r="H2305" i="1" s="1"/>
  <c r="H2304" i="1"/>
  <c r="N2302" i="1"/>
  <c r="K2304" i="1"/>
  <c r="L2304" i="1" s="1"/>
  <c r="M2303" i="1"/>
  <c r="O2306" i="1" l="1"/>
  <c r="Q2306" i="1" s="1"/>
  <c r="D2306" i="1"/>
  <c r="E2306" i="1" s="1"/>
  <c r="F2307" i="1" s="1"/>
  <c r="C1945" i="1"/>
  <c r="P1944" i="1"/>
  <c r="B1944" i="1" s="1"/>
  <c r="A2307" i="1"/>
  <c r="V2305" i="1"/>
  <c r="G2306" i="1"/>
  <c r="H2306" i="1" s="1"/>
  <c r="N2303" i="1"/>
  <c r="K2305" i="1"/>
  <c r="L2305" i="1" s="1"/>
  <c r="M2304" i="1"/>
  <c r="U2307" i="1" l="1"/>
  <c r="T2307" i="1"/>
  <c r="J2307" i="1"/>
  <c r="O2307" i="1"/>
  <c r="Q2307" i="1" s="1"/>
  <c r="D2307" i="1"/>
  <c r="E2307" i="1" s="1"/>
  <c r="F2308" i="1" s="1"/>
  <c r="C1946" i="1"/>
  <c r="P1945" i="1"/>
  <c r="A2308" i="1"/>
  <c r="V2306" i="1"/>
  <c r="G2307" i="1"/>
  <c r="H2307" i="1" s="1"/>
  <c r="N2304" i="1"/>
  <c r="K2306" i="1"/>
  <c r="L2306" i="1" s="1"/>
  <c r="M2305" i="1"/>
  <c r="J2308" i="1" l="1"/>
  <c r="T2308" i="1"/>
  <c r="U2308" i="1"/>
  <c r="O2308" i="1"/>
  <c r="Q2308" i="1" s="1"/>
  <c r="D2308" i="1"/>
  <c r="E2308" i="1" s="1"/>
  <c r="F2309" i="1" s="1"/>
  <c r="B1945" i="1"/>
  <c r="C1947" i="1"/>
  <c r="P1946" i="1"/>
  <c r="V2307" i="1"/>
  <c r="G2308" i="1"/>
  <c r="A2309" i="1"/>
  <c r="N2305" i="1"/>
  <c r="K2307" i="1"/>
  <c r="L2307" i="1" s="1"/>
  <c r="M2306" i="1"/>
  <c r="T2309" i="1" l="1"/>
  <c r="J2309" i="1"/>
  <c r="U2309" i="1"/>
  <c r="O2309" i="1"/>
  <c r="Q2309" i="1" s="1"/>
  <c r="D2309" i="1"/>
  <c r="E2309" i="1" s="1"/>
  <c r="F2310" i="1" s="1"/>
  <c r="B1946" i="1"/>
  <c r="C1948" i="1"/>
  <c r="P1947" i="1"/>
  <c r="G2309" i="1"/>
  <c r="H2309" i="1" s="1"/>
  <c r="H2308" i="1"/>
  <c r="V2308" i="1"/>
  <c r="A2310" i="1"/>
  <c r="N2306" i="1"/>
  <c r="K2308" i="1"/>
  <c r="L2308" i="1" s="1"/>
  <c r="M2307" i="1"/>
  <c r="T2310" i="1" l="1"/>
  <c r="U2310" i="1"/>
  <c r="J2310" i="1"/>
  <c r="O2310" i="1"/>
  <c r="Q2310" i="1" s="1"/>
  <c r="D2310" i="1"/>
  <c r="E2310" i="1" s="1"/>
  <c r="F2311" i="1" s="1"/>
  <c r="B1947" i="1"/>
  <c r="C1949" i="1"/>
  <c r="P1948" i="1"/>
  <c r="V2309" i="1"/>
  <c r="G2310" i="1"/>
  <c r="A2311" i="1"/>
  <c r="N2307" i="1"/>
  <c r="K2309" i="1"/>
  <c r="L2309" i="1" s="1"/>
  <c r="M2308" i="1"/>
  <c r="J2311" i="1" l="1"/>
  <c r="U2311" i="1"/>
  <c r="T2311" i="1"/>
  <c r="O2311" i="1"/>
  <c r="Q2311" i="1" s="1"/>
  <c r="D2311" i="1"/>
  <c r="E2311" i="1" s="1"/>
  <c r="F2312" i="1" s="1"/>
  <c r="B1948" i="1"/>
  <c r="U2312" i="1"/>
  <c r="C1950" i="1"/>
  <c r="P1949" i="1"/>
  <c r="G2311" i="1"/>
  <c r="H2311" i="1" s="1"/>
  <c r="A2312" i="1"/>
  <c r="V2310" i="1"/>
  <c r="H2310" i="1"/>
  <c r="N2308" i="1"/>
  <c r="K2310" i="1"/>
  <c r="L2310" i="1" s="1"/>
  <c r="M2309" i="1"/>
  <c r="T2312" i="1" l="1"/>
  <c r="J2312" i="1"/>
  <c r="O2312" i="1"/>
  <c r="Q2312" i="1" s="1"/>
  <c r="D2312" i="1"/>
  <c r="E2312" i="1" s="1"/>
  <c r="F2313" i="1" s="1"/>
  <c r="B1949" i="1"/>
  <c r="J2313" i="1"/>
  <c r="T2313" i="1"/>
  <c r="U2313" i="1"/>
  <c r="G2312" i="1"/>
  <c r="H2312" i="1" s="1"/>
  <c r="C1951" i="1"/>
  <c r="P1950" i="1"/>
  <c r="B1950" i="1" s="1"/>
  <c r="V2311" i="1"/>
  <c r="A2313" i="1"/>
  <c r="N2309" i="1"/>
  <c r="K2311" i="1"/>
  <c r="L2311" i="1" s="1"/>
  <c r="M2310" i="1"/>
  <c r="O2313" i="1" l="1"/>
  <c r="Q2313" i="1" s="1"/>
  <c r="D2313" i="1"/>
  <c r="E2313" i="1" s="1"/>
  <c r="F2314" i="1" s="1"/>
  <c r="U2314" i="1"/>
  <c r="T2314" i="1"/>
  <c r="J2314" i="1"/>
  <c r="C1952" i="1"/>
  <c r="P1951" i="1"/>
  <c r="B1951" i="1" s="1"/>
  <c r="V2312" i="1"/>
  <c r="G2313" i="1"/>
  <c r="A2314" i="1"/>
  <c r="N2310" i="1"/>
  <c r="K2312" i="1"/>
  <c r="L2312" i="1" s="1"/>
  <c r="M2311" i="1"/>
  <c r="O2314" i="1" l="1"/>
  <c r="Q2314" i="1" s="1"/>
  <c r="D2314" i="1"/>
  <c r="E2314" i="1" s="1"/>
  <c r="F2315" i="1" s="1"/>
  <c r="C1953" i="1"/>
  <c r="P1952" i="1"/>
  <c r="G2314" i="1"/>
  <c r="H2314" i="1" s="1"/>
  <c r="A2315" i="1"/>
  <c r="H2313" i="1"/>
  <c r="V2313" i="1"/>
  <c r="N2311" i="1"/>
  <c r="K2313" i="1"/>
  <c r="L2313" i="1" s="1"/>
  <c r="M2312" i="1"/>
  <c r="U2315" i="1" l="1"/>
  <c r="T2315" i="1"/>
  <c r="J2315" i="1"/>
  <c r="O2315" i="1"/>
  <c r="Q2315" i="1" s="1"/>
  <c r="D2315" i="1"/>
  <c r="E2315" i="1" s="1"/>
  <c r="F2316" i="1" s="1"/>
  <c r="B1952" i="1"/>
  <c r="G2315" i="1"/>
  <c r="C1954" i="1"/>
  <c r="P1953" i="1"/>
  <c r="A2316" i="1"/>
  <c r="V2314" i="1"/>
  <c r="N2312" i="1"/>
  <c r="K2314" i="1"/>
  <c r="L2314" i="1" s="1"/>
  <c r="M2313" i="1"/>
  <c r="T2316" i="1" l="1"/>
  <c r="U2316" i="1"/>
  <c r="G2316" i="1"/>
  <c r="H2316" i="1" s="1"/>
  <c r="J2316" i="1"/>
  <c r="O2316" i="1"/>
  <c r="Q2316" i="1" s="1"/>
  <c r="D2316" i="1"/>
  <c r="E2316" i="1" s="1"/>
  <c r="F2317" i="1" s="1"/>
  <c r="B1953" i="1"/>
  <c r="H2315" i="1"/>
  <c r="C1955" i="1"/>
  <c r="P1954" i="1"/>
  <c r="A2317" i="1"/>
  <c r="V2315" i="1"/>
  <c r="N2313" i="1"/>
  <c r="K2315" i="1"/>
  <c r="L2315" i="1" s="1"/>
  <c r="M2314" i="1"/>
  <c r="J2317" i="1" l="1"/>
  <c r="U2317" i="1"/>
  <c r="T2317" i="1"/>
  <c r="O2317" i="1"/>
  <c r="Q2317" i="1" s="1"/>
  <c r="D2317" i="1"/>
  <c r="E2317" i="1" s="1"/>
  <c r="F2318" i="1" s="1"/>
  <c r="B1954" i="1"/>
  <c r="T2318" i="1"/>
  <c r="C1956" i="1"/>
  <c r="P1955" i="1"/>
  <c r="V2316" i="1"/>
  <c r="A2318" i="1"/>
  <c r="G2317" i="1"/>
  <c r="N2314" i="1"/>
  <c r="K2316" i="1"/>
  <c r="L2316" i="1" s="1"/>
  <c r="M2315" i="1"/>
  <c r="U2318" i="1" l="1"/>
  <c r="J2318" i="1"/>
  <c r="O2318" i="1"/>
  <c r="Q2318" i="1" s="1"/>
  <c r="D2318" i="1"/>
  <c r="E2318" i="1" s="1"/>
  <c r="F2319" i="1" s="1"/>
  <c r="B1955" i="1"/>
  <c r="J2319" i="1"/>
  <c r="T2319" i="1"/>
  <c r="U2319" i="1"/>
  <c r="C1957" i="1"/>
  <c r="P1956" i="1"/>
  <c r="G2318" i="1"/>
  <c r="H2318" i="1" s="1"/>
  <c r="H2317" i="1"/>
  <c r="A2319" i="1"/>
  <c r="V2317" i="1"/>
  <c r="N2315" i="1"/>
  <c r="K2317" i="1"/>
  <c r="L2317" i="1" s="1"/>
  <c r="M2316" i="1"/>
  <c r="O2319" i="1" l="1"/>
  <c r="Q2319" i="1" s="1"/>
  <c r="D2319" i="1"/>
  <c r="E2319" i="1" s="1"/>
  <c r="F2320" i="1" s="1"/>
  <c r="B1956" i="1"/>
  <c r="C1958" i="1"/>
  <c r="P1957" i="1"/>
  <c r="B1957" i="1" s="1"/>
  <c r="A2320" i="1"/>
  <c r="V2318" i="1"/>
  <c r="G2319" i="1"/>
  <c r="H2319" i="1" s="1"/>
  <c r="N2316" i="1"/>
  <c r="K2318" i="1"/>
  <c r="L2318" i="1" s="1"/>
  <c r="M2317" i="1"/>
  <c r="T2320" i="1" l="1"/>
  <c r="J2320" i="1"/>
  <c r="U2320" i="1"/>
  <c r="O2320" i="1"/>
  <c r="Q2320" i="1" s="1"/>
  <c r="D2320" i="1"/>
  <c r="E2320" i="1" s="1"/>
  <c r="F2321" i="1" s="1"/>
  <c r="U2321" i="1"/>
  <c r="C1959" i="1"/>
  <c r="P1958" i="1"/>
  <c r="B1958" i="1" s="1"/>
  <c r="V2319" i="1"/>
  <c r="A2321" i="1"/>
  <c r="G2320" i="1"/>
  <c r="H2320" i="1" s="1"/>
  <c r="N2317" i="1"/>
  <c r="K2319" i="1"/>
  <c r="L2319" i="1" s="1"/>
  <c r="M2318" i="1"/>
  <c r="J2321" i="1" l="1"/>
  <c r="T2321" i="1"/>
  <c r="O2321" i="1"/>
  <c r="Q2321" i="1" s="1"/>
  <c r="D2321" i="1"/>
  <c r="E2321" i="1" s="1"/>
  <c r="F2322" i="1" s="1"/>
  <c r="T2322" i="1"/>
  <c r="J2322" i="1"/>
  <c r="C1960" i="1"/>
  <c r="P1959" i="1"/>
  <c r="G2321" i="1"/>
  <c r="H2321" i="1" s="1"/>
  <c r="A2322" i="1"/>
  <c r="V2320" i="1"/>
  <c r="N2318" i="1"/>
  <c r="K2320" i="1"/>
  <c r="L2320" i="1" s="1"/>
  <c r="M2319" i="1"/>
  <c r="U2322" i="1" l="1"/>
  <c r="O2322" i="1"/>
  <c r="Q2322" i="1" s="1"/>
  <c r="D2322" i="1"/>
  <c r="E2322" i="1" s="1"/>
  <c r="F2323" i="1" s="1"/>
  <c r="B1959" i="1"/>
  <c r="J2323" i="1"/>
  <c r="T2323" i="1"/>
  <c r="U2323" i="1"/>
  <c r="C1961" i="1"/>
  <c r="P1960" i="1"/>
  <c r="V2321" i="1"/>
  <c r="A2323" i="1"/>
  <c r="G2322" i="1"/>
  <c r="H2322" i="1" s="1"/>
  <c r="N2319" i="1"/>
  <c r="K2321" i="1"/>
  <c r="L2321" i="1" s="1"/>
  <c r="M2320" i="1"/>
  <c r="O2323" i="1" l="1"/>
  <c r="Q2323" i="1" s="1"/>
  <c r="D2323" i="1"/>
  <c r="E2323" i="1" s="1"/>
  <c r="F2324" i="1" s="1"/>
  <c r="B1960" i="1"/>
  <c r="U2324" i="1"/>
  <c r="T2324" i="1"/>
  <c r="J2324" i="1"/>
  <c r="C1962" i="1"/>
  <c r="P1961" i="1"/>
  <c r="A2324" i="1"/>
  <c r="V2322" i="1"/>
  <c r="G2323" i="1"/>
  <c r="H2323" i="1" s="1"/>
  <c r="N2320" i="1"/>
  <c r="K2322" i="1"/>
  <c r="L2322" i="1" s="1"/>
  <c r="M2321" i="1"/>
  <c r="O2324" i="1" l="1"/>
  <c r="Q2324" i="1" s="1"/>
  <c r="D2324" i="1"/>
  <c r="E2324" i="1" s="1"/>
  <c r="F2325" i="1" s="1"/>
  <c r="V1961" i="1"/>
  <c r="B1961" i="1"/>
  <c r="J2325" i="1"/>
  <c r="T2325" i="1"/>
  <c r="U2325" i="1"/>
  <c r="C1963" i="1"/>
  <c r="P1962" i="1"/>
  <c r="B1962" i="1" s="1"/>
  <c r="A2325" i="1"/>
  <c r="V2323" i="1"/>
  <c r="G2324" i="1"/>
  <c r="H2324" i="1" s="1"/>
  <c r="N2321" i="1"/>
  <c r="K2323" i="1"/>
  <c r="L2323" i="1" s="1"/>
  <c r="M2322" i="1"/>
  <c r="O2325" i="1" l="1"/>
  <c r="Q2325" i="1" s="1"/>
  <c r="D2325" i="1"/>
  <c r="E2325" i="1" s="1"/>
  <c r="F2326" i="1" s="1"/>
  <c r="U2326" i="1"/>
  <c r="T2326" i="1"/>
  <c r="J2326" i="1"/>
  <c r="C1964" i="1"/>
  <c r="P1963" i="1"/>
  <c r="V2324" i="1"/>
  <c r="A2326" i="1"/>
  <c r="G2325" i="1"/>
  <c r="H2325" i="1" s="1"/>
  <c r="N2322" i="1"/>
  <c r="K2324" i="1"/>
  <c r="L2324" i="1" s="1"/>
  <c r="M2323" i="1"/>
  <c r="O2326" i="1" l="1"/>
  <c r="J2327" i="1" s="1"/>
  <c r="D2326" i="1"/>
  <c r="E2326" i="1" s="1"/>
  <c r="F2327" i="1" s="1"/>
  <c r="B1963" i="1"/>
  <c r="T2327" i="1"/>
  <c r="Q2326" i="1"/>
  <c r="C1965" i="1"/>
  <c r="P1964" i="1"/>
  <c r="B1964" i="1" s="1"/>
  <c r="V2325" i="1"/>
  <c r="A2327" i="1"/>
  <c r="G2326" i="1"/>
  <c r="N2323" i="1"/>
  <c r="K2325" i="1"/>
  <c r="L2325" i="1" s="1"/>
  <c r="M2324" i="1"/>
  <c r="U2327" i="1" l="1"/>
  <c r="O2327" i="1"/>
  <c r="Q2327" i="1" s="1"/>
  <c r="D2327" i="1"/>
  <c r="E2327" i="1" s="1"/>
  <c r="F2328" i="1" s="1"/>
  <c r="T2328" i="1"/>
  <c r="U2328" i="1"/>
  <c r="J2328" i="1"/>
  <c r="C1966" i="1"/>
  <c r="P1965" i="1"/>
  <c r="B1965" i="1" s="1"/>
  <c r="G2327" i="1"/>
  <c r="H2327" i="1" s="1"/>
  <c r="A2328" i="1"/>
  <c r="H2326" i="1"/>
  <c r="N2324" i="1"/>
  <c r="K2326" i="1"/>
  <c r="L2326" i="1" s="1"/>
  <c r="M2325" i="1"/>
  <c r="O2328" i="1" l="1"/>
  <c r="Q2328" i="1" s="1"/>
  <c r="D2328" i="1"/>
  <c r="E2328" i="1" s="1"/>
  <c r="F2329" i="1" s="1"/>
  <c r="U2329" i="1"/>
  <c r="T2329" i="1"/>
  <c r="C1967" i="1"/>
  <c r="P1966" i="1"/>
  <c r="B1966" i="1" s="1"/>
  <c r="G2328" i="1"/>
  <c r="H2328" i="1" s="1"/>
  <c r="A2329" i="1"/>
  <c r="V2327" i="1"/>
  <c r="N2325" i="1"/>
  <c r="K2327" i="1"/>
  <c r="L2327" i="1" s="1"/>
  <c r="M2326" i="1"/>
  <c r="J2329" i="1" l="1"/>
  <c r="O2329" i="1"/>
  <c r="Q2329" i="1" s="1"/>
  <c r="D2329" i="1"/>
  <c r="E2329" i="1" s="1"/>
  <c r="F2330" i="1" s="1"/>
  <c r="C1968" i="1"/>
  <c r="P1967" i="1"/>
  <c r="B1967" i="1" s="1"/>
  <c r="V2328" i="1"/>
  <c r="A2330" i="1"/>
  <c r="G2329" i="1"/>
  <c r="H2329" i="1" s="1"/>
  <c r="N2326" i="1"/>
  <c r="K2328" i="1"/>
  <c r="L2328" i="1" s="1"/>
  <c r="M2327" i="1"/>
  <c r="J2330" i="1" l="1"/>
  <c r="U2330" i="1"/>
  <c r="T2330" i="1"/>
  <c r="O2330" i="1"/>
  <c r="Q2330" i="1" s="1"/>
  <c r="D2330" i="1"/>
  <c r="E2330" i="1" s="1"/>
  <c r="F2331" i="1" s="1"/>
  <c r="U2331" i="1"/>
  <c r="T2331" i="1"/>
  <c r="C1969" i="1"/>
  <c r="P1968" i="1"/>
  <c r="B1968" i="1" s="1"/>
  <c r="V2329" i="1"/>
  <c r="G2330" i="1"/>
  <c r="A2331" i="1"/>
  <c r="N2327" i="1"/>
  <c r="K2329" i="1"/>
  <c r="L2329" i="1" s="1"/>
  <c r="M2328" i="1"/>
  <c r="J2331" i="1" l="1"/>
  <c r="O2331" i="1"/>
  <c r="Q2331" i="1" s="1"/>
  <c r="D2331" i="1"/>
  <c r="E2331" i="1" s="1"/>
  <c r="F2332" i="1" s="1"/>
  <c r="C1970" i="1"/>
  <c r="P1969" i="1"/>
  <c r="B1969" i="1" s="1"/>
  <c r="G2331" i="1"/>
  <c r="H2331" i="1" s="1"/>
  <c r="H2330" i="1"/>
  <c r="A2332" i="1"/>
  <c r="V2330" i="1"/>
  <c r="N2328" i="1"/>
  <c r="K2330" i="1"/>
  <c r="L2330" i="1" s="1"/>
  <c r="M2329" i="1"/>
  <c r="J2332" i="1" l="1"/>
  <c r="U2332" i="1"/>
  <c r="T2332" i="1"/>
  <c r="O2332" i="1"/>
  <c r="Q2332" i="1" s="1"/>
  <c r="D2332" i="1"/>
  <c r="E2332" i="1" s="1"/>
  <c r="F2333" i="1" s="1"/>
  <c r="G2332" i="1"/>
  <c r="H2332" i="1" s="1"/>
  <c r="C1971" i="1"/>
  <c r="P1970" i="1"/>
  <c r="B1970" i="1" s="1"/>
  <c r="A2333" i="1"/>
  <c r="V2331" i="1"/>
  <c r="N2329" i="1"/>
  <c r="K2331" i="1"/>
  <c r="L2331" i="1" s="1"/>
  <c r="M2330" i="1"/>
  <c r="T2333" i="1" l="1"/>
  <c r="U2333" i="1"/>
  <c r="J2333" i="1"/>
  <c r="O2333" i="1"/>
  <c r="Q2333" i="1" s="1"/>
  <c r="D2333" i="1"/>
  <c r="E2333" i="1" s="1"/>
  <c r="F2334" i="1" s="1"/>
  <c r="J2334" i="1"/>
  <c r="C1972" i="1"/>
  <c r="P1971" i="1"/>
  <c r="B1971" i="1" s="1"/>
  <c r="V2332" i="1"/>
  <c r="A2334" i="1"/>
  <c r="G2333" i="1"/>
  <c r="H2333" i="1" s="1"/>
  <c r="N2330" i="1"/>
  <c r="K2332" i="1"/>
  <c r="L2332" i="1" s="1"/>
  <c r="M2331" i="1"/>
  <c r="U2334" i="1" l="1"/>
  <c r="T2334" i="1"/>
  <c r="O2334" i="1"/>
  <c r="Q2334" i="1" s="1"/>
  <c r="D2334" i="1"/>
  <c r="E2334" i="1" s="1"/>
  <c r="F2335" i="1" s="1"/>
  <c r="J2335" i="1"/>
  <c r="U2335" i="1"/>
  <c r="T2335" i="1"/>
  <c r="C1973" i="1"/>
  <c r="P1972" i="1"/>
  <c r="B1972" i="1" s="1"/>
  <c r="V2333" i="1"/>
  <c r="A2335" i="1"/>
  <c r="G2334" i="1"/>
  <c r="H2334" i="1" s="1"/>
  <c r="N2331" i="1"/>
  <c r="K2333" i="1"/>
  <c r="L2333" i="1" s="1"/>
  <c r="M2332" i="1"/>
  <c r="O2335" i="1" l="1"/>
  <c r="Q2335" i="1" s="1"/>
  <c r="D2335" i="1"/>
  <c r="E2335" i="1" s="1"/>
  <c r="F2336" i="1" s="1"/>
  <c r="C1974" i="1"/>
  <c r="P1973" i="1"/>
  <c r="B1973" i="1" s="1"/>
  <c r="V2334" i="1"/>
  <c r="A2336" i="1"/>
  <c r="G2335" i="1"/>
  <c r="H2335" i="1" s="1"/>
  <c r="K2334" i="1"/>
  <c r="L2334" i="1" s="1"/>
  <c r="M2333" i="1"/>
  <c r="N2332" i="1"/>
  <c r="O2336" i="1" l="1"/>
  <c r="Q2336" i="1" s="1"/>
  <c r="D2336" i="1"/>
  <c r="E2336" i="1" s="1"/>
  <c r="F2337" i="1" s="1"/>
  <c r="J2336" i="1"/>
  <c r="U2336" i="1"/>
  <c r="T2336" i="1"/>
  <c r="C1975" i="1"/>
  <c r="P1974" i="1"/>
  <c r="B1974" i="1" s="1"/>
  <c r="A2337" i="1"/>
  <c r="V2335" i="1"/>
  <c r="G2336" i="1"/>
  <c r="H2336" i="1" s="1"/>
  <c r="N2333" i="1"/>
  <c r="K2335" i="1"/>
  <c r="L2335" i="1" s="1"/>
  <c r="M2334" i="1"/>
  <c r="T2337" i="1" l="1"/>
  <c r="U2337" i="1"/>
  <c r="J2337" i="1"/>
  <c r="O2337" i="1"/>
  <c r="Q2337" i="1" s="1"/>
  <c r="D2337" i="1"/>
  <c r="E2337" i="1" s="1"/>
  <c r="F2338" i="1" s="1"/>
  <c r="J2338" i="1"/>
  <c r="C1976" i="1"/>
  <c r="P1975" i="1"/>
  <c r="B1975" i="1" s="1"/>
  <c r="V2336" i="1"/>
  <c r="A2338" i="1"/>
  <c r="G2337" i="1"/>
  <c r="H2337" i="1" s="1"/>
  <c r="N2334" i="1"/>
  <c r="K2336" i="1"/>
  <c r="L2336" i="1" s="1"/>
  <c r="M2335" i="1"/>
  <c r="U2338" i="1" l="1"/>
  <c r="T2338" i="1"/>
  <c r="O2338" i="1"/>
  <c r="Q2338" i="1" s="1"/>
  <c r="D2338" i="1"/>
  <c r="E2338" i="1" s="1"/>
  <c r="F2339" i="1" s="1"/>
  <c r="U2339" i="1"/>
  <c r="T2339" i="1"/>
  <c r="C1977" i="1"/>
  <c r="P1976" i="1"/>
  <c r="B1976" i="1" s="1"/>
  <c r="V2337" i="1"/>
  <c r="A2339" i="1"/>
  <c r="G2338" i="1"/>
  <c r="H2338" i="1" s="1"/>
  <c r="N2335" i="1"/>
  <c r="K2337" i="1"/>
  <c r="L2337" i="1" s="1"/>
  <c r="M2336" i="1"/>
  <c r="J2339" i="1" l="1"/>
  <c r="O2339" i="1"/>
  <c r="Q2339" i="1" s="1"/>
  <c r="D2339" i="1"/>
  <c r="E2339" i="1" s="1"/>
  <c r="F2340" i="1" s="1"/>
  <c r="C1978" i="1"/>
  <c r="P1977" i="1"/>
  <c r="B1977" i="1" s="1"/>
  <c r="G2339" i="1"/>
  <c r="H2339" i="1" s="1"/>
  <c r="A2340" i="1"/>
  <c r="V2338" i="1"/>
  <c r="N2336" i="1"/>
  <c r="K2338" i="1"/>
  <c r="L2338" i="1" s="1"/>
  <c r="M2337" i="1"/>
  <c r="J2340" i="1" l="1"/>
  <c r="U2340" i="1"/>
  <c r="T2340" i="1"/>
  <c r="O2340" i="1"/>
  <c r="Q2340" i="1" s="1"/>
  <c r="D2340" i="1"/>
  <c r="E2340" i="1" s="1"/>
  <c r="F2341" i="1" s="1"/>
  <c r="U2341" i="1"/>
  <c r="C1979" i="1"/>
  <c r="P1978" i="1"/>
  <c r="B1978" i="1" s="1"/>
  <c r="G2340" i="1"/>
  <c r="H2340" i="1" s="1"/>
  <c r="A2341" i="1"/>
  <c r="V2339" i="1"/>
  <c r="N2337" i="1"/>
  <c r="K2339" i="1"/>
  <c r="L2339" i="1" s="1"/>
  <c r="M2338" i="1"/>
  <c r="T2341" i="1" l="1"/>
  <c r="J2341" i="1"/>
  <c r="O2341" i="1"/>
  <c r="Q2341" i="1" s="1"/>
  <c r="D2341" i="1"/>
  <c r="E2341" i="1" s="1"/>
  <c r="F2342" i="1" s="1"/>
  <c r="U2342" i="1"/>
  <c r="J2342" i="1"/>
  <c r="C1980" i="1"/>
  <c r="P1979" i="1"/>
  <c r="B1979" i="1" s="1"/>
  <c r="V2340" i="1"/>
  <c r="A2342" i="1"/>
  <c r="G2341" i="1"/>
  <c r="H2341" i="1" s="1"/>
  <c r="N2338" i="1"/>
  <c r="K2340" i="1"/>
  <c r="L2340" i="1" s="1"/>
  <c r="M2339" i="1"/>
  <c r="T2342" i="1" l="1"/>
  <c r="O2342" i="1"/>
  <c r="Q2342" i="1" s="1"/>
  <c r="D2342" i="1"/>
  <c r="E2342" i="1" s="1"/>
  <c r="F2343" i="1" s="1"/>
  <c r="C1981" i="1"/>
  <c r="P1980" i="1"/>
  <c r="B1980" i="1" s="1"/>
  <c r="A2343" i="1"/>
  <c r="V2341" i="1"/>
  <c r="G2342" i="1"/>
  <c r="N2339" i="1"/>
  <c r="K2341" i="1"/>
  <c r="L2341" i="1" s="1"/>
  <c r="M2340" i="1"/>
  <c r="T2343" i="1" l="1"/>
  <c r="U2343" i="1"/>
  <c r="J2343" i="1"/>
  <c r="O2343" i="1"/>
  <c r="Q2343" i="1" s="1"/>
  <c r="D2343" i="1"/>
  <c r="E2343" i="1" s="1"/>
  <c r="F2344" i="1" s="1"/>
  <c r="C1982" i="1"/>
  <c r="P1981" i="1"/>
  <c r="B1981" i="1" s="1"/>
  <c r="V2342" i="1"/>
  <c r="G2343" i="1"/>
  <c r="H2343" i="1" s="1"/>
  <c r="A2344" i="1"/>
  <c r="H2342" i="1"/>
  <c r="N2340" i="1"/>
  <c r="K2342" i="1"/>
  <c r="L2342" i="1" s="1"/>
  <c r="M2341" i="1"/>
  <c r="J2344" i="1" l="1"/>
  <c r="U2344" i="1"/>
  <c r="T2344" i="1"/>
  <c r="O2344" i="1"/>
  <c r="Q2344" i="1" s="1"/>
  <c r="D2344" i="1"/>
  <c r="E2344" i="1" s="1"/>
  <c r="F2345" i="1" s="1"/>
  <c r="J2345" i="1"/>
  <c r="U2345" i="1"/>
  <c r="T2345" i="1"/>
  <c r="C1983" i="1"/>
  <c r="P1982" i="1"/>
  <c r="B1982" i="1" s="1"/>
  <c r="G2344" i="1"/>
  <c r="H2344" i="1" s="1"/>
  <c r="A2345" i="1"/>
  <c r="V2343" i="1"/>
  <c r="N2341" i="1"/>
  <c r="K2343" i="1"/>
  <c r="L2343" i="1" s="1"/>
  <c r="M2342" i="1"/>
  <c r="O2345" i="1" l="1"/>
  <c r="Q2345" i="1" s="1"/>
  <c r="D2345" i="1"/>
  <c r="E2345" i="1" s="1"/>
  <c r="F2346" i="1" s="1"/>
  <c r="C1984" i="1"/>
  <c r="P1983" i="1"/>
  <c r="B1983" i="1" s="1"/>
  <c r="V2344" i="1"/>
  <c r="G2345" i="1"/>
  <c r="H2345" i="1" s="1"/>
  <c r="A2346" i="1"/>
  <c r="N2342" i="1"/>
  <c r="K2344" i="1"/>
  <c r="L2344" i="1" s="1"/>
  <c r="M2343" i="1"/>
  <c r="J2346" i="1" l="1"/>
  <c r="U2346" i="1"/>
  <c r="T2346" i="1"/>
  <c r="O2346" i="1"/>
  <c r="Q2346" i="1" s="1"/>
  <c r="D2346" i="1"/>
  <c r="E2346" i="1" s="1"/>
  <c r="F2347" i="1" s="1"/>
  <c r="C1985" i="1"/>
  <c r="P1984" i="1"/>
  <c r="B1984" i="1" s="1"/>
  <c r="V2345" i="1"/>
  <c r="G2346" i="1"/>
  <c r="H2346" i="1" s="1"/>
  <c r="A2347" i="1"/>
  <c r="N2343" i="1"/>
  <c r="K2345" i="1"/>
  <c r="L2345" i="1" s="1"/>
  <c r="M2344" i="1"/>
  <c r="T2347" i="1" l="1"/>
  <c r="U2347" i="1"/>
  <c r="J2347" i="1"/>
  <c r="O2347" i="1"/>
  <c r="Q2347" i="1" s="1"/>
  <c r="D2347" i="1"/>
  <c r="E2347" i="1" s="1"/>
  <c r="F2348" i="1" s="1"/>
  <c r="C1986" i="1"/>
  <c r="P1985" i="1"/>
  <c r="B1985" i="1" s="1"/>
  <c r="G2347" i="1"/>
  <c r="H2347" i="1" s="1"/>
  <c r="A2348" i="1"/>
  <c r="V2346" i="1"/>
  <c r="N2344" i="1"/>
  <c r="K2346" i="1"/>
  <c r="L2346" i="1" s="1"/>
  <c r="M2345" i="1"/>
  <c r="J2348" i="1" l="1"/>
  <c r="U2348" i="1"/>
  <c r="T2348" i="1"/>
  <c r="O2348" i="1"/>
  <c r="Q2348" i="1" s="1"/>
  <c r="D2348" i="1"/>
  <c r="E2348" i="1" s="1"/>
  <c r="F2349" i="1" s="1"/>
  <c r="J2349" i="1"/>
  <c r="T2349" i="1"/>
  <c r="C1987" i="1"/>
  <c r="P1986" i="1"/>
  <c r="B1986" i="1" s="1"/>
  <c r="G2348" i="1"/>
  <c r="H2348" i="1" s="1"/>
  <c r="A2349" i="1"/>
  <c r="V2347" i="1"/>
  <c r="N2345" i="1"/>
  <c r="K2347" i="1"/>
  <c r="L2347" i="1" s="1"/>
  <c r="M2346" i="1"/>
  <c r="U2349" i="1" l="1"/>
  <c r="O2349" i="1"/>
  <c r="Q2349" i="1" s="1"/>
  <c r="D2349" i="1"/>
  <c r="E2349" i="1" s="1"/>
  <c r="F2350" i="1" s="1"/>
  <c r="T2350" i="1"/>
  <c r="U2350" i="1"/>
  <c r="J2350" i="1"/>
  <c r="C1988" i="1"/>
  <c r="P1987" i="1"/>
  <c r="B1987" i="1" s="1"/>
  <c r="V2348" i="1"/>
  <c r="A2350" i="1"/>
  <c r="G2349" i="1"/>
  <c r="H2349" i="1" s="1"/>
  <c r="N2346" i="1"/>
  <c r="K2348" i="1"/>
  <c r="L2348" i="1" s="1"/>
  <c r="M2347" i="1"/>
  <c r="O2350" i="1" l="1"/>
  <c r="Q2350" i="1" s="1"/>
  <c r="D2350" i="1"/>
  <c r="E2350" i="1" s="1"/>
  <c r="F2351" i="1" s="1"/>
  <c r="J2351" i="1"/>
  <c r="U2351" i="1"/>
  <c r="T2351" i="1"/>
  <c r="C1989" i="1"/>
  <c r="P1988" i="1"/>
  <c r="B1988" i="1" s="1"/>
  <c r="A2351" i="1"/>
  <c r="V2349" i="1"/>
  <c r="G2350" i="1"/>
  <c r="N2347" i="1"/>
  <c r="K2349" i="1"/>
  <c r="L2349" i="1" s="1"/>
  <c r="M2348" i="1"/>
  <c r="O2351" i="1" l="1"/>
  <c r="Q2351" i="1" s="1"/>
  <c r="D2351" i="1"/>
  <c r="E2351" i="1" s="1"/>
  <c r="F2352" i="1" s="1"/>
  <c r="T2352" i="1"/>
  <c r="U2352" i="1"/>
  <c r="J2352" i="1"/>
  <c r="C1990" i="1"/>
  <c r="P1989" i="1"/>
  <c r="B1989" i="1" s="1"/>
  <c r="V2350" i="1"/>
  <c r="A2352" i="1"/>
  <c r="D2352" i="1" s="1"/>
  <c r="G2351" i="1"/>
  <c r="H2351" i="1" s="1"/>
  <c r="H2350" i="1"/>
  <c r="N2348" i="1"/>
  <c r="K2350" i="1"/>
  <c r="L2350" i="1" s="1"/>
  <c r="M2349" i="1"/>
  <c r="O2352" i="1" l="1"/>
  <c r="Q2352" i="1" s="1"/>
  <c r="E2352" i="1"/>
  <c r="F2353" i="1" s="1"/>
  <c r="C1991" i="1"/>
  <c r="P1990" i="1"/>
  <c r="B1990" i="1" s="1"/>
  <c r="V2351" i="1"/>
  <c r="A2353" i="1"/>
  <c r="D2353" i="1" s="1"/>
  <c r="G2352" i="1"/>
  <c r="N2349" i="1"/>
  <c r="K2351" i="1"/>
  <c r="L2351" i="1" s="1"/>
  <c r="M2350" i="1"/>
  <c r="T2353" i="1" l="1"/>
  <c r="U2353" i="1"/>
  <c r="J2353" i="1"/>
  <c r="O2353" i="1"/>
  <c r="Q2353" i="1" s="1"/>
  <c r="E2353" i="1"/>
  <c r="F2354" i="1" s="1"/>
  <c r="C1992" i="1"/>
  <c r="P1991" i="1"/>
  <c r="V1991" i="1" s="1"/>
  <c r="V2352" i="1"/>
  <c r="A2354" i="1"/>
  <c r="D2354" i="1" s="1"/>
  <c r="G2353" i="1"/>
  <c r="H2352" i="1"/>
  <c r="N2350" i="1"/>
  <c r="K2352" i="1"/>
  <c r="L2352" i="1" s="1"/>
  <c r="M2351" i="1"/>
  <c r="U2354" i="1" l="1"/>
  <c r="J2354" i="1"/>
  <c r="T2354" i="1"/>
  <c r="O2354" i="1"/>
  <c r="Q2354" i="1" s="1"/>
  <c r="E2354" i="1"/>
  <c r="F2355" i="1" s="1"/>
  <c r="B1991" i="1"/>
  <c r="C1993" i="1"/>
  <c r="P1992" i="1"/>
  <c r="B1992" i="1" s="1"/>
  <c r="G2354" i="1"/>
  <c r="A2355" i="1"/>
  <c r="V2353" i="1"/>
  <c r="H2353" i="1"/>
  <c r="N2351" i="1"/>
  <c r="K2353" i="1"/>
  <c r="L2353" i="1" s="1"/>
  <c r="M2352" i="1"/>
  <c r="O2355" i="1" l="1"/>
  <c r="T2356" i="1" s="1"/>
  <c r="D2355" i="1"/>
  <c r="E2355" i="1" s="1"/>
  <c r="F2356" i="1" s="1"/>
  <c r="U2355" i="1"/>
  <c r="J2355" i="1"/>
  <c r="T2355" i="1"/>
  <c r="C1994" i="1"/>
  <c r="P1993" i="1"/>
  <c r="B1993" i="1" s="1"/>
  <c r="V2354" i="1"/>
  <c r="A2356" i="1"/>
  <c r="G2355" i="1"/>
  <c r="H2355" i="1" s="1"/>
  <c r="H2354" i="1"/>
  <c r="N2352" i="1"/>
  <c r="K2354" i="1"/>
  <c r="L2354" i="1" s="1"/>
  <c r="M2353" i="1"/>
  <c r="J2356" i="1" l="1"/>
  <c r="Q2355" i="1"/>
  <c r="U2356" i="1"/>
  <c r="O2356" i="1"/>
  <c r="Q2356" i="1" s="1"/>
  <c r="D2356" i="1"/>
  <c r="E2356" i="1" s="1"/>
  <c r="F2357" i="1" s="1"/>
  <c r="U2357" i="1"/>
  <c r="T2357" i="1"/>
  <c r="C1995" i="1"/>
  <c r="P1994" i="1"/>
  <c r="B1994" i="1" s="1"/>
  <c r="A2357" i="1"/>
  <c r="G2356" i="1"/>
  <c r="H2356" i="1" s="1"/>
  <c r="N2353" i="1"/>
  <c r="K2355" i="1"/>
  <c r="L2355" i="1" s="1"/>
  <c r="M2354" i="1"/>
  <c r="J2357" i="1" l="1"/>
  <c r="O2357" i="1"/>
  <c r="Q2357" i="1" s="1"/>
  <c r="D2357" i="1"/>
  <c r="E2357" i="1" s="1"/>
  <c r="F2358" i="1" s="1"/>
  <c r="U2358" i="1"/>
  <c r="J2358" i="1"/>
  <c r="C1996" i="1"/>
  <c r="P1995" i="1"/>
  <c r="B1995" i="1" s="1"/>
  <c r="V2356" i="1"/>
  <c r="A2358" i="1"/>
  <c r="G2357" i="1"/>
  <c r="N2354" i="1"/>
  <c r="K2356" i="1"/>
  <c r="L2356" i="1" s="1"/>
  <c r="M2355" i="1"/>
  <c r="T2358" i="1" l="1"/>
  <c r="O2358" i="1"/>
  <c r="Q2358" i="1" s="1"/>
  <c r="D2358" i="1"/>
  <c r="E2358" i="1" s="1"/>
  <c r="F2359" i="1" s="1"/>
  <c r="J2359" i="1"/>
  <c r="C1997" i="1"/>
  <c r="P1996" i="1"/>
  <c r="B1996" i="1" s="1"/>
  <c r="V2357" i="1"/>
  <c r="A2359" i="1"/>
  <c r="G2358" i="1"/>
  <c r="H2358" i="1" s="1"/>
  <c r="H2357" i="1"/>
  <c r="N2355" i="1"/>
  <c r="K2357" i="1"/>
  <c r="L2357" i="1" s="1"/>
  <c r="M2356" i="1"/>
  <c r="U2359" i="1" l="1"/>
  <c r="T2359" i="1"/>
  <c r="O2359" i="1"/>
  <c r="Q2359" i="1" s="1"/>
  <c r="D2359" i="1"/>
  <c r="E2359" i="1" s="1"/>
  <c r="F2360" i="1" s="1"/>
  <c r="C1998" i="1"/>
  <c r="P1997" i="1"/>
  <c r="B1997" i="1" s="1"/>
  <c r="A2360" i="1"/>
  <c r="V2358" i="1"/>
  <c r="G2359" i="1"/>
  <c r="N2356" i="1"/>
  <c r="K2358" i="1"/>
  <c r="L2358" i="1" s="1"/>
  <c r="M2357" i="1"/>
  <c r="J2360" i="1" l="1"/>
  <c r="T2360" i="1"/>
  <c r="U2360" i="1"/>
  <c r="O2360" i="1"/>
  <c r="Q2360" i="1" s="1"/>
  <c r="D2360" i="1"/>
  <c r="E2360" i="1" s="1"/>
  <c r="F2361" i="1" s="1"/>
  <c r="T2361" i="1"/>
  <c r="U2361" i="1"/>
  <c r="C1999" i="1"/>
  <c r="P1998" i="1"/>
  <c r="B1998" i="1" s="1"/>
  <c r="A2361" i="1"/>
  <c r="V2359" i="1"/>
  <c r="G2360" i="1"/>
  <c r="H2359" i="1"/>
  <c r="N2357" i="1"/>
  <c r="K2359" i="1"/>
  <c r="L2359" i="1" s="1"/>
  <c r="M2358" i="1"/>
  <c r="J2361" i="1" l="1"/>
  <c r="O2361" i="1"/>
  <c r="Q2361" i="1" s="1"/>
  <c r="D2361" i="1"/>
  <c r="E2361" i="1" s="1"/>
  <c r="F2362" i="1" s="1"/>
  <c r="U2362" i="1"/>
  <c r="J2362" i="1"/>
  <c r="T2362" i="1"/>
  <c r="C2000" i="1"/>
  <c r="P1999" i="1"/>
  <c r="B1999" i="1" s="1"/>
  <c r="V2360" i="1"/>
  <c r="A2362" i="1"/>
  <c r="G2361" i="1"/>
  <c r="H2361" i="1" s="1"/>
  <c r="H2360" i="1"/>
  <c r="N2358" i="1"/>
  <c r="K2360" i="1"/>
  <c r="L2360" i="1" s="1"/>
  <c r="M2359" i="1"/>
  <c r="O2362" i="1" l="1"/>
  <c r="Q2362" i="1" s="1"/>
  <c r="D2362" i="1"/>
  <c r="E2362" i="1" s="1"/>
  <c r="F2363" i="1" s="1"/>
  <c r="T2363" i="1"/>
  <c r="J2363" i="1"/>
  <c r="C2001" i="1"/>
  <c r="P2000" i="1"/>
  <c r="B2000" i="1" s="1"/>
  <c r="A2363" i="1"/>
  <c r="G2362" i="1"/>
  <c r="H2362" i="1" s="1"/>
  <c r="V2361" i="1"/>
  <c r="N2359" i="1"/>
  <c r="K2361" i="1"/>
  <c r="L2361" i="1" s="1"/>
  <c r="M2360" i="1"/>
  <c r="U2363" i="1" l="1"/>
  <c r="O2363" i="1"/>
  <c r="Q2363" i="1" s="1"/>
  <c r="D2363" i="1"/>
  <c r="E2363" i="1" s="1"/>
  <c r="F2364" i="1" s="1"/>
  <c r="U2364" i="1"/>
  <c r="J2364" i="1"/>
  <c r="T2364" i="1"/>
  <c r="C2002" i="1"/>
  <c r="P2001" i="1"/>
  <c r="B2001" i="1" s="1"/>
  <c r="V2362" i="1"/>
  <c r="A2364" i="1"/>
  <c r="G2363" i="1"/>
  <c r="N2360" i="1"/>
  <c r="K2362" i="1"/>
  <c r="L2362" i="1" s="1"/>
  <c r="M2361" i="1"/>
  <c r="O2364" i="1" l="1"/>
  <c r="Q2364" i="1" s="1"/>
  <c r="D2364" i="1"/>
  <c r="E2364" i="1" s="1"/>
  <c r="F2365" i="1" s="1"/>
  <c r="C2003" i="1"/>
  <c r="P2002" i="1"/>
  <c r="B2002" i="1" s="1"/>
  <c r="V2363" i="1"/>
  <c r="A2365" i="1"/>
  <c r="G2364" i="1"/>
  <c r="H2363" i="1"/>
  <c r="N2361" i="1"/>
  <c r="K2363" i="1"/>
  <c r="L2363" i="1" s="1"/>
  <c r="M2362" i="1"/>
  <c r="U2365" i="1" l="1"/>
  <c r="J2365" i="1"/>
  <c r="T2365" i="1"/>
  <c r="O2365" i="1"/>
  <c r="Q2365" i="1" s="1"/>
  <c r="D2365" i="1"/>
  <c r="E2365" i="1" s="1"/>
  <c r="F2366" i="1" s="1"/>
  <c r="C2004" i="1"/>
  <c r="P2003" i="1"/>
  <c r="B2003" i="1" s="1"/>
  <c r="G2365" i="1"/>
  <c r="H2365" i="1" s="1"/>
  <c r="V2364" i="1"/>
  <c r="H2364" i="1"/>
  <c r="A2366" i="1"/>
  <c r="N2362" i="1"/>
  <c r="K2364" i="1"/>
  <c r="L2364" i="1" s="1"/>
  <c r="M2363" i="1"/>
  <c r="T2366" i="1" l="1"/>
  <c r="J2366" i="1"/>
  <c r="U2366" i="1"/>
  <c r="O2366" i="1"/>
  <c r="Q2366" i="1" s="1"/>
  <c r="D2366" i="1"/>
  <c r="E2366" i="1" s="1"/>
  <c r="F2367" i="1" s="1"/>
  <c r="U2367" i="1"/>
  <c r="C2005" i="1"/>
  <c r="P2004" i="1"/>
  <c r="B2004" i="1" s="1"/>
  <c r="A2367" i="1"/>
  <c r="G2366" i="1"/>
  <c r="V2365" i="1"/>
  <c r="N2363" i="1"/>
  <c r="K2365" i="1"/>
  <c r="L2365" i="1" s="1"/>
  <c r="M2364" i="1"/>
  <c r="J2367" i="1" l="1"/>
  <c r="T2367" i="1"/>
  <c r="O2367" i="1"/>
  <c r="Q2367" i="1" s="1"/>
  <c r="D2367" i="1"/>
  <c r="E2367" i="1" s="1"/>
  <c r="F2368" i="1" s="1"/>
  <c r="J2368" i="1"/>
  <c r="C2006" i="1"/>
  <c r="P2005" i="1"/>
  <c r="B2005" i="1" s="1"/>
  <c r="V2366" i="1"/>
  <c r="G2367" i="1"/>
  <c r="A2368" i="1"/>
  <c r="H2366" i="1"/>
  <c r="N2364" i="1"/>
  <c r="K2366" i="1"/>
  <c r="L2366" i="1" s="1"/>
  <c r="M2365" i="1"/>
  <c r="T2368" i="1" l="1"/>
  <c r="U2368" i="1"/>
  <c r="O2368" i="1"/>
  <c r="Q2368" i="1" s="1"/>
  <c r="D2368" i="1"/>
  <c r="E2368" i="1" s="1"/>
  <c r="F2369" i="1" s="1"/>
  <c r="U2369" i="1"/>
  <c r="C2007" i="1"/>
  <c r="P2006" i="1"/>
  <c r="B2006" i="1" s="1"/>
  <c r="G2368" i="1"/>
  <c r="H2368" i="1" s="1"/>
  <c r="H2367" i="1"/>
  <c r="A2369" i="1"/>
  <c r="V2367" i="1"/>
  <c r="N2365" i="1"/>
  <c r="K2367" i="1"/>
  <c r="L2367" i="1" s="1"/>
  <c r="M2366" i="1"/>
  <c r="J2369" i="1" l="1"/>
  <c r="T2369" i="1"/>
  <c r="O2369" i="1"/>
  <c r="Q2369" i="1" s="1"/>
  <c r="D2369" i="1"/>
  <c r="E2369" i="1" s="1"/>
  <c r="F2370" i="1" s="1"/>
  <c r="J2370" i="1"/>
  <c r="T2370" i="1"/>
  <c r="C2008" i="1"/>
  <c r="P2007" i="1"/>
  <c r="B2007" i="1" s="1"/>
  <c r="G2369" i="1"/>
  <c r="H2369" i="1" s="1"/>
  <c r="V2368" i="1"/>
  <c r="A2370" i="1"/>
  <c r="N2366" i="1"/>
  <c r="K2368" i="1"/>
  <c r="L2368" i="1" s="1"/>
  <c r="M2367" i="1"/>
  <c r="U2370" i="1" l="1"/>
  <c r="O2370" i="1"/>
  <c r="Q2370" i="1" s="1"/>
  <c r="D2370" i="1"/>
  <c r="E2370" i="1" s="1"/>
  <c r="F2371" i="1" s="1"/>
  <c r="T2371" i="1"/>
  <c r="J2371" i="1"/>
  <c r="U2371" i="1"/>
  <c r="C2009" i="1"/>
  <c r="P2008" i="1"/>
  <c r="B2008" i="1" s="1"/>
  <c r="A2371" i="1"/>
  <c r="V2369" i="1"/>
  <c r="G2370" i="1"/>
  <c r="H2370" i="1" s="1"/>
  <c r="N2367" i="1"/>
  <c r="K2369" i="1"/>
  <c r="L2369" i="1" s="1"/>
  <c r="M2368" i="1"/>
  <c r="O2371" i="1" l="1"/>
  <c r="Q2371" i="1" s="1"/>
  <c r="D2371" i="1"/>
  <c r="E2371" i="1" s="1"/>
  <c r="F2372" i="1" s="1"/>
  <c r="U2372" i="1"/>
  <c r="J2372" i="1"/>
  <c r="T2372" i="1"/>
  <c r="C2010" i="1"/>
  <c r="P2009" i="1"/>
  <c r="B2009" i="1" s="1"/>
  <c r="V2370" i="1"/>
  <c r="A2372" i="1"/>
  <c r="G2371" i="1"/>
  <c r="H2371" i="1" s="1"/>
  <c r="N2368" i="1"/>
  <c r="K2370" i="1"/>
  <c r="L2370" i="1" s="1"/>
  <c r="M2369" i="1"/>
  <c r="O2372" i="1" l="1"/>
  <c r="Q2372" i="1" s="1"/>
  <c r="D2372" i="1"/>
  <c r="E2372" i="1" s="1"/>
  <c r="F2373" i="1" s="1"/>
  <c r="C2011" i="1"/>
  <c r="P2010" i="1"/>
  <c r="B2010" i="1" s="1"/>
  <c r="A2373" i="1"/>
  <c r="V2371" i="1"/>
  <c r="G2372" i="1"/>
  <c r="H2372" i="1" s="1"/>
  <c r="N2369" i="1"/>
  <c r="K2371" i="1"/>
  <c r="L2371" i="1" s="1"/>
  <c r="M2370" i="1"/>
  <c r="U2373" i="1" l="1"/>
  <c r="J2373" i="1"/>
  <c r="T2373" i="1"/>
  <c r="O2373" i="1"/>
  <c r="Q2373" i="1" s="1"/>
  <c r="D2373" i="1"/>
  <c r="E2373" i="1" s="1"/>
  <c r="F2374" i="1" s="1"/>
  <c r="J2374" i="1"/>
  <c r="T2374" i="1"/>
  <c r="C2012" i="1"/>
  <c r="P2011" i="1"/>
  <c r="B2011" i="1" s="1"/>
  <c r="V2372" i="1"/>
  <c r="A2374" i="1"/>
  <c r="G2373" i="1"/>
  <c r="H2373" i="1" s="1"/>
  <c r="N2370" i="1"/>
  <c r="K2372" i="1"/>
  <c r="L2372" i="1" s="1"/>
  <c r="M2371" i="1"/>
  <c r="U2374" i="1" l="1"/>
  <c r="O2374" i="1"/>
  <c r="Q2374" i="1" s="1"/>
  <c r="D2374" i="1"/>
  <c r="E2374" i="1" s="1"/>
  <c r="F2375" i="1" s="1"/>
  <c r="T2375" i="1"/>
  <c r="J2375" i="1"/>
  <c r="U2375" i="1"/>
  <c r="C2013" i="1"/>
  <c r="P2012" i="1"/>
  <c r="B2012" i="1" s="1"/>
  <c r="A2375" i="1"/>
  <c r="V2373" i="1"/>
  <c r="G2374" i="1"/>
  <c r="N2371" i="1"/>
  <c r="K2373" i="1"/>
  <c r="L2373" i="1" s="1"/>
  <c r="M2372" i="1"/>
  <c r="O2375" i="1" l="1"/>
  <c r="Q2375" i="1" s="1"/>
  <c r="D2375" i="1"/>
  <c r="E2375" i="1" s="1"/>
  <c r="F2376" i="1" s="1"/>
  <c r="C2014" i="1"/>
  <c r="P2013" i="1"/>
  <c r="B2013" i="1" s="1"/>
  <c r="V2374" i="1"/>
  <c r="G2375" i="1"/>
  <c r="A2376" i="1"/>
  <c r="H2374" i="1"/>
  <c r="N2372" i="1"/>
  <c r="K2374" i="1"/>
  <c r="L2374" i="1" s="1"/>
  <c r="M2373" i="1"/>
  <c r="J2376" i="1" l="1"/>
  <c r="T2376" i="1"/>
  <c r="U2376" i="1"/>
  <c r="O2376" i="1"/>
  <c r="Q2376" i="1" s="1"/>
  <c r="D2376" i="1"/>
  <c r="E2376" i="1" s="1"/>
  <c r="F2377" i="1" s="1"/>
  <c r="C2015" i="1"/>
  <c r="P2014" i="1"/>
  <c r="B2014" i="1" s="1"/>
  <c r="G2376" i="1"/>
  <c r="H2376" i="1" s="1"/>
  <c r="H2375" i="1"/>
  <c r="A2377" i="1"/>
  <c r="V2375" i="1"/>
  <c r="N2373" i="1"/>
  <c r="K2375" i="1"/>
  <c r="L2375" i="1" s="1"/>
  <c r="M2374" i="1"/>
  <c r="U2377" i="1" l="1"/>
  <c r="T2377" i="1"/>
  <c r="J2377" i="1"/>
  <c r="O2377" i="1"/>
  <c r="Q2377" i="1" s="1"/>
  <c r="D2377" i="1"/>
  <c r="E2377" i="1" s="1"/>
  <c r="F2378" i="1" s="1"/>
  <c r="C2016" i="1"/>
  <c r="P2015" i="1"/>
  <c r="B2015" i="1" s="1"/>
  <c r="V2376" i="1"/>
  <c r="A2378" i="1"/>
  <c r="G2377" i="1"/>
  <c r="H2377" i="1" s="1"/>
  <c r="N2374" i="1"/>
  <c r="K2376" i="1"/>
  <c r="L2376" i="1" s="1"/>
  <c r="M2375" i="1"/>
  <c r="T2378" i="1" l="1"/>
  <c r="J2378" i="1"/>
  <c r="U2378" i="1"/>
  <c r="O2378" i="1"/>
  <c r="Q2378" i="1" s="1"/>
  <c r="D2378" i="1"/>
  <c r="E2378" i="1" s="1"/>
  <c r="F2379" i="1" s="1"/>
  <c r="U2379" i="1"/>
  <c r="C2017" i="1"/>
  <c r="P2016" i="1"/>
  <c r="B2016" i="1" s="1"/>
  <c r="A2379" i="1"/>
  <c r="V2377" i="1"/>
  <c r="G2378" i="1"/>
  <c r="H2378" i="1" s="1"/>
  <c r="N2375" i="1"/>
  <c r="K2377" i="1"/>
  <c r="L2377" i="1" s="1"/>
  <c r="M2376" i="1"/>
  <c r="J2379" i="1" l="1"/>
  <c r="T2379" i="1"/>
  <c r="O2379" i="1"/>
  <c r="Q2379" i="1" s="1"/>
  <c r="D2379" i="1"/>
  <c r="E2379" i="1" s="1"/>
  <c r="F2380" i="1" s="1"/>
  <c r="C2018" i="1"/>
  <c r="P2017" i="1"/>
  <c r="B2017" i="1" s="1"/>
  <c r="V2378" i="1"/>
  <c r="G2379" i="1"/>
  <c r="A2380" i="1"/>
  <c r="N2376" i="1"/>
  <c r="K2378" i="1"/>
  <c r="L2378" i="1" s="1"/>
  <c r="M2377" i="1"/>
  <c r="T2380" i="1" l="1"/>
  <c r="J2380" i="1"/>
  <c r="U2380" i="1"/>
  <c r="O2380" i="1"/>
  <c r="Q2380" i="1" s="1"/>
  <c r="D2380" i="1"/>
  <c r="E2380" i="1" s="1"/>
  <c r="F2381" i="1" s="1"/>
  <c r="C2019" i="1"/>
  <c r="P2018" i="1"/>
  <c r="B2018" i="1" s="1"/>
  <c r="V2379" i="1"/>
  <c r="G2380" i="1"/>
  <c r="H2380" i="1" s="1"/>
  <c r="A2381" i="1"/>
  <c r="H2379" i="1"/>
  <c r="N2377" i="1"/>
  <c r="K2379" i="1"/>
  <c r="L2379" i="1" s="1"/>
  <c r="M2378" i="1"/>
  <c r="U2381" i="1" l="1"/>
  <c r="J2381" i="1"/>
  <c r="T2381" i="1"/>
  <c r="O2381" i="1"/>
  <c r="Q2381" i="1" s="1"/>
  <c r="D2381" i="1"/>
  <c r="E2381" i="1" s="1"/>
  <c r="F2382" i="1" s="1"/>
  <c r="U2382" i="1"/>
  <c r="T2382" i="1"/>
  <c r="C2020" i="1"/>
  <c r="P2019" i="1"/>
  <c r="B2019" i="1" s="1"/>
  <c r="A2382" i="1"/>
  <c r="G2381" i="1"/>
  <c r="V2380" i="1"/>
  <c r="N2378" i="1"/>
  <c r="K2380" i="1"/>
  <c r="L2380" i="1" s="1"/>
  <c r="M2379" i="1"/>
  <c r="J2382" i="1" l="1"/>
  <c r="G2382" i="1"/>
  <c r="O2382" i="1"/>
  <c r="Q2382" i="1" s="1"/>
  <c r="D2382" i="1"/>
  <c r="E2382" i="1" s="1"/>
  <c r="F2383" i="1" s="1"/>
  <c r="H2382" i="1"/>
  <c r="C2021" i="1"/>
  <c r="P2020" i="1"/>
  <c r="B2020" i="1" s="1"/>
  <c r="A2383" i="1"/>
  <c r="H2381" i="1"/>
  <c r="V2381" i="1"/>
  <c r="N2379" i="1"/>
  <c r="K2381" i="1"/>
  <c r="L2381" i="1" s="1"/>
  <c r="M2380" i="1"/>
  <c r="G2383" i="1" l="1"/>
  <c r="U2383" i="1"/>
  <c r="J2383" i="1"/>
  <c r="T2383" i="1"/>
  <c r="O2383" i="1"/>
  <c r="Q2383" i="1" s="1"/>
  <c r="D2383" i="1"/>
  <c r="E2383" i="1" s="1"/>
  <c r="F2384" i="1" s="1"/>
  <c r="C2022" i="1"/>
  <c r="P2021" i="1"/>
  <c r="B2021" i="1" s="1"/>
  <c r="V2382" i="1"/>
  <c r="A2384" i="1"/>
  <c r="H2383" i="1"/>
  <c r="N2380" i="1"/>
  <c r="K2382" i="1"/>
  <c r="L2382" i="1" s="1"/>
  <c r="M2381" i="1"/>
  <c r="J2384" i="1" l="1"/>
  <c r="U2384" i="1"/>
  <c r="T2384" i="1"/>
  <c r="O2384" i="1"/>
  <c r="Q2384" i="1" s="1"/>
  <c r="D2384" i="1"/>
  <c r="E2384" i="1" s="1"/>
  <c r="F2385" i="1" s="1"/>
  <c r="C2023" i="1"/>
  <c r="P2022" i="1"/>
  <c r="V2022" i="1" s="1"/>
  <c r="V2383" i="1"/>
  <c r="A2385" i="1"/>
  <c r="G2384" i="1"/>
  <c r="H2384" i="1" s="1"/>
  <c r="N2381" i="1"/>
  <c r="K2383" i="1"/>
  <c r="L2383" i="1" s="1"/>
  <c r="M2382" i="1"/>
  <c r="U2385" i="1" l="1"/>
  <c r="J2385" i="1"/>
  <c r="T2385" i="1"/>
  <c r="O2385" i="1"/>
  <c r="Q2385" i="1" s="1"/>
  <c r="D2385" i="1"/>
  <c r="E2385" i="1" s="1"/>
  <c r="F2386" i="1" s="1"/>
  <c r="B2022" i="1"/>
  <c r="U2386" i="1"/>
  <c r="J2386" i="1"/>
  <c r="C2024" i="1"/>
  <c r="P2023" i="1"/>
  <c r="B2023" i="1" s="1"/>
  <c r="G2385" i="1"/>
  <c r="H2385" i="1" s="1"/>
  <c r="A2386" i="1"/>
  <c r="V2384" i="1"/>
  <c r="N2382" i="1"/>
  <c r="K2384" i="1"/>
  <c r="L2384" i="1" s="1"/>
  <c r="M2383" i="1"/>
  <c r="T2386" i="1" l="1"/>
  <c r="O2386" i="1"/>
  <c r="Q2386" i="1" s="1"/>
  <c r="D2386" i="1"/>
  <c r="E2386" i="1" s="1"/>
  <c r="F2387" i="1" s="1"/>
  <c r="T2387" i="1"/>
  <c r="J2387" i="1"/>
  <c r="U2387" i="1"/>
  <c r="C2025" i="1"/>
  <c r="P2024" i="1"/>
  <c r="B2024" i="1" s="1"/>
  <c r="A2387" i="1"/>
  <c r="V2385" i="1"/>
  <c r="G2386" i="1"/>
  <c r="H2386" i="1" s="1"/>
  <c r="N2383" i="1"/>
  <c r="K2385" i="1"/>
  <c r="L2385" i="1" s="1"/>
  <c r="M2384" i="1"/>
  <c r="O2387" i="1" l="1"/>
  <c r="J2388" i="1" s="1"/>
  <c r="D2387" i="1"/>
  <c r="E2387" i="1" s="1"/>
  <c r="F2388" i="1" s="1"/>
  <c r="C2026" i="1"/>
  <c r="P2025" i="1"/>
  <c r="B2025" i="1" s="1"/>
  <c r="A2388" i="1"/>
  <c r="V2386" i="1"/>
  <c r="G2387" i="1"/>
  <c r="H2387" i="1" s="1"/>
  <c r="N2384" i="1"/>
  <c r="K2386" i="1"/>
  <c r="L2386" i="1" s="1"/>
  <c r="M2385" i="1"/>
  <c r="Q2387" i="1" l="1"/>
  <c r="T2388" i="1"/>
  <c r="U2388" i="1"/>
  <c r="O2388" i="1"/>
  <c r="Q2388" i="1" s="1"/>
  <c r="D2388" i="1"/>
  <c r="E2388" i="1" s="1"/>
  <c r="F2389" i="1" s="1"/>
  <c r="U2389" i="1"/>
  <c r="C2027" i="1"/>
  <c r="P2026" i="1"/>
  <c r="B2026" i="1" s="1"/>
  <c r="A2389" i="1"/>
  <c r="G2388" i="1"/>
  <c r="H2388" i="1" s="1"/>
  <c r="N2385" i="1"/>
  <c r="K2387" i="1"/>
  <c r="L2387" i="1" s="1"/>
  <c r="M2386" i="1"/>
  <c r="T2389" i="1" l="1"/>
  <c r="J2389" i="1"/>
  <c r="O2389" i="1"/>
  <c r="Q2389" i="1" s="1"/>
  <c r="D2389" i="1"/>
  <c r="E2389" i="1" s="1"/>
  <c r="F2390" i="1" s="1"/>
  <c r="C2028" i="1"/>
  <c r="P2027" i="1"/>
  <c r="B2027" i="1" s="1"/>
  <c r="A2390" i="1"/>
  <c r="V2388" i="1"/>
  <c r="G2389" i="1"/>
  <c r="H2389" i="1" s="1"/>
  <c r="N2386" i="1"/>
  <c r="K2388" i="1"/>
  <c r="L2388" i="1" s="1"/>
  <c r="M2387" i="1"/>
  <c r="T2390" i="1" l="1"/>
  <c r="U2390" i="1"/>
  <c r="J2390" i="1"/>
  <c r="O2390" i="1"/>
  <c r="Q2390" i="1" s="1"/>
  <c r="D2390" i="1"/>
  <c r="E2390" i="1" s="1"/>
  <c r="F2391" i="1" s="1"/>
  <c r="T2391" i="1"/>
  <c r="U2391" i="1"/>
  <c r="J2391" i="1"/>
  <c r="C2029" i="1"/>
  <c r="P2028" i="1"/>
  <c r="B2028" i="1" s="1"/>
  <c r="G2390" i="1"/>
  <c r="H2390" i="1" s="1"/>
  <c r="A2391" i="1"/>
  <c r="V2389" i="1"/>
  <c r="N2387" i="1"/>
  <c r="K2389" i="1"/>
  <c r="L2389" i="1" s="1"/>
  <c r="M2388" i="1"/>
  <c r="O2391" i="1" l="1"/>
  <c r="Q2391" i="1" s="1"/>
  <c r="D2391" i="1"/>
  <c r="E2391" i="1" s="1"/>
  <c r="F2392" i="1" s="1"/>
  <c r="T2392" i="1"/>
  <c r="C2030" i="1"/>
  <c r="P2029" i="1"/>
  <c r="B2029" i="1" s="1"/>
  <c r="V2390" i="1"/>
  <c r="A2392" i="1"/>
  <c r="G2391" i="1"/>
  <c r="H2391" i="1" s="1"/>
  <c r="N2388" i="1"/>
  <c r="K2390" i="1"/>
  <c r="L2390" i="1" s="1"/>
  <c r="M2389" i="1"/>
  <c r="U2392" i="1" l="1"/>
  <c r="J2392" i="1"/>
  <c r="O2392" i="1"/>
  <c r="Q2392" i="1" s="1"/>
  <c r="D2392" i="1"/>
  <c r="E2392" i="1" s="1"/>
  <c r="F2393" i="1" s="1"/>
  <c r="T2393" i="1"/>
  <c r="U2393" i="1"/>
  <c r="C2031" i="1"/>
  <c r="P2030" i="1"/>
  <c r="B2030" i="1" s="1"/>
  <c r="V2391" i="1"/>
  <c r="A2393" i="1"/>
  <c r="G2392" i="1"/>
  <c r="N2389" i="1"/>
  <c r="K2391" i="1"/>
  <c r="L2391" i="1" s="1"/>
  <c r="M2390" i="1"/>
  <c r="J2393" i="1" l="1"/>
  <c r="O2393" i="1"/>
  <c r="Q2393" i="1" s="1"/>
  <c r="D2393" i="1"/>
  <c r="E2393" i="1" s="1"/>
  <c r="F2394" i="1" s="1"/>
  <c r="J2394" i="1"/>
  <c r="U2394" i="1"/>
  <c r="C2032" i="1"/>
  <c r="P2031" i="1"/>
  <c r="B2031" i="1" s="1"/>
  <c r="V2392" i="1"/>
  <c r="G2393" i="1"/>
  <c r="A2394" i="1"/>
  <c r="H2392" i="1"/>
  <c r="N2390" i="1"/>
  <c r="K2392" i="1"/>
  <c r="L2392" i="1" s="1"/>
  <c r="M2391" i="1"/>
  <c r="T2394" i="1" l="1"/>
  <c r="O2394" i="1"/>
  <c r="Q2394" i="1" s="1"/>
  <c r="D2394" i="1"/>
  <c r="E2394" i="1" s="1"/>
  <c r="F2395" i="1" s="1"/>
  <c r="U2395" i="1"/>
  <c r="J2395" i="1"/>
  <c r="C2033" i="1"/>
  <c r="P2032" i="1"/>
  <c r="B2032" i="1" s="1"/>
  <c r="A2395" i="1"/>
  <c r="V2393" i="1"/>
  <c r="G2394" i="1"/>
  <c r="H2393" i="1"/>
  <c r="N2391" i="1"/>
  <c r="K2393" i="1"/>
  <c r="L2393" i="1" s="1"/>
  <c r="M2392" i="1"/>
  <c r="T2395" i="1" l="1"/>
  <c r="O2395" i="1"/>
  <c r="Q2395" i="1" s="1"/>
  <c r="D2395" i="1"/>
  <c r="E2395" i="1" s="1"/>
  <c r="F2396" i="1" s="1"/>
  <c r="C2034" i="1"/>
  <c r="P2033" i="1"/>
  <c r="B2033" i="1" s="1"/>
  <c r="G2395" i="1"/>
  <c r="H2395" i="1" s="1"/>
  <c r="V2394" i="1"/>
  <c r="H2394" i="1"/>
  <c r="A2396" i="1"/>
  <c r="N2392" i="1"/>
  <c r="K2394" i="1"/>
  <c r="L2394" i="1" s="1"/>
  <c r="M2393" i="1"/>
  <c r="T2396" i="1" l="1"/>
  <c r="U2396" i="1"/>
  <c r="J2396" i="1"/>
  <c r="O2396" i="1"/>
  <c r="Q2396" i="1" s="1"/>
  <c r="D2396" i="1"/>
  <c r="E2396" i="1" s="1"/>
  <c r="F2397" i="1" s="1"/>
  <c r="C2035" i="1"/>
  <c r="P2034" i="1"/>
  <c r="B2034" i="1" s="1"/>
  <c r="V2395" i="1"/>
  <c r="A2397" i="1"/>
  <c r="G2396" i="1"/>
  <c r="N2393" i="1"/>
  <c r="K2395" i="1"/>
  <c r="L2395" i="1" s="1"/>
  <c r="M2394" i="1"/>
  <c r="J2397" i="1" l="1"/>
  <c r="U2397" i="1"/>
  <c r="T2397" i="1"/>
  <c r="O2397" i="1"/>
  <c r="Q2397" i="1" s="1"/>
  <c r="D2397" i="1"/>
  <c r="E2397" i="1" s="1"/>
  <c r="F2398" i="1" s="1"/>
  <c r="T2398" i="1"/>
  <c r="C2036" i="1"/>
  <c r="P2035" i="1"/>
  <c r="B2035" i="1" s="1"/>
  <c r="A2398" i="1"/>
  <c r="V2396" i="1"/>
  <c r="G2397" i="1"/>
  <c r="H2397" i="1" s="1"/>
  <c r="H2396" i="1"/>
  <c r="N2394" i="1"/>
  <c r="K2396" i="1"/>
  <c r="L2396" i="1" s="1"/>
  <c r="M2395" i="1"/>
  <c r="U2398" i="1" l="1"/>
  <c r="J2398" i="1"/>
  <c r="O2398" i="1"/>
  <c r="Q2398" i="1" s="1"/>
  <c r="D2398" i="1"/>
  <c r="E2398" i="1" s="1"/>
  <c r="F2399" i="1" s="1"/>
  <c r="T2399" i="1"/>
  <c r="U2399" i="1"/>
  <c r="J2399" i="1"/>
  <c r="C2037" i="1"/>
  <c r="P2036" i="1"/>
  <c r="B2036" i="1" s="1"/>
  <c r="V2397" i="1"/>
  <c r="A2399" i="1"/>
  <c r="G2398" i="1"/>
  <c r="N2395" i="1"/>
  <c r="K2397" i="1"/>
  <c r="L2397" i="1" s="1"/>
  <c r="M2396" i="1"/>
  <c r="O2399" i="1" l="1"/>
  <c r="Q2399" i="1" s="1"/>
  <c r="D2399" i="1"/>
  <c r="E2399" i="1" s="1"/>
  <c r="F2400" i="1" s="1"/>
  <c r="U2400" i="1"/>
  <c r="T2400" i="1"/>
  <c r="C2038" i="1"/>
  <c r="P2037" i="1"/>
  <c r="B2037" i="1" s="1"/>
  <c r="V2398" i="1"/>
  <c r="A2400" i="1"/>
  <c r="G2399" i="1"/>
  <c r="H2398" i="1"/>
  <c r="N2396" i="1"/>
  <c r="K2398" i="1"/>
  <c r="L2398" i="1" s="1"/>
  <c r="M2397" i="1"/>
  <c r="J2400" i="1" l="1"/>
  <c r="O2400" i="1"/>
  <c r="Q2400" i="1" s="1"/>
  <c r="D2400" i="1"/>
  <c r="E2400" i="1" s="1"/>
  <c r="F2401" i="1" s="1"/>
  <c r="T2401" i="1"/>
  <c r="U2401" i="1"/>
  <c r="J2401" i="1"/>
  <c r="C2039" i="1"/>
  <c r="P2038" i="1"/>
  <c r="B2038" i="1" s="1"/>
  <c r="V2399" i="1"/>
  <c r="G2400" i="1"/>
  <c r="H2400" i="1" s="1"/>
  <c r="A2401" i="1"/>
  <c r="H2399" i="1"/>
  <c r="N2397" i="1"/>
  <c r="K2399" i="1"/>
  <c r="L2399" i="1" s="1"/>
  <c r="M2398" i="1"/>
  <c r="O2401" i="1" l="1"/>
  <c r="Q2401" i="1" s="1"/>
  <c r="D2401" i="1"/>
  <c r="E2401" i="1" s="1"/>
  <c r="F2402" i="1" s="1"/>
  <c r="C2040" i="1"/>
  <c r="P2039" i="1"/>
  <c r="B2039" i="1" s="1"/>
  <c r="G2401" i="1"/>
  <c r="H2401" i="1" s="1"/>
  <c r="A2402" i="1"/>
  <c r="V2400" i="1"/>
  <c r="N2398" i="1"/>
  <c r="K2400" i="1"/>
  <c r="L2400" i="1" s="1"/>
  <c r="M2399" i="1"/>
  <c r="T2402" i="1" l="1"/>
  <c r="U2402" i="1"/>
  <c r="J2402" i="1"/>
  <c r="O2402" i="1"/>
  <c r="Q2402" i="1" s="1"/>
  <c r="D2402" i="1"/>
  <c r="E2402" i="1" s="1"/>
  <c r="F2403" i="1" s="1"/>
  <c r="C2041" i="1"/>
  <c r="P2040" i="1"/>
  <c r="B2040" i="1" s="1"/>
  <c r="A2403" i="1"/>
  <c r="V2401" i="1"/>
  <c r="G2402" i="1"/>
  <c r="H2402" i="1" s="1"/>
  <c r="N2399" i="1"/>
  <c r="K2401" i="1"/>
  <c r="L2401" i="1" s="1"/>
  <c r="M2400" i="1"/>
  <c r="J2403" i="1" l="1"/>
  <c r="U2403" i="1"/>
  <c r="T2403" i="1"/>
  <c r="O2403" i="1"/>
  <c r="Q2403" i="1" s="1"/>
  <c r="D2403" i="1"/>
  <c r="E2403" i="1" s="1"/>
  <c r="F2404" i="1" s="1"/>
  <c r="C2042" i="1"/>
  <c r="P2041" i="1"/>
  <c r="B2041" i="1" s="1"/>
  <c r="V2402" i="1"/>
  <c r="G2403" i="1"/>
  <c r="A2404" i="1"/>
  <c r="N2400" i="1"/>
  <c r="K2402" i="1"/>
  <c r="L2402" i="1" s="1"/>
  <c r="M2401" i="1"/>
  <c r="T2404" i="1" l="1"/>
  <c r="U2404" i="1"/>
  <c r="J2404" i="1"/>
  <c r="O2404" i="1"/>
  <c r="Q2404" i="1" s="1"/>
  <c r="D2404" i="1"/>
  <c r="E2404" i="1" s="1"/>
  <c r="F2405" i="1" s="1"/>
  <c r="C2043" i="1"/>
  <c r="P2042" i="1"/>
  <c r="B2042" i="1" s="1"/>
  <c r="V2403" i="1"/>
  <c r="A2405" i="1"/>
  <c r="G2404" i="1"/>
  <c r="H2404" i="1" s="1"/>
  <c r="H2403" i="1"/>
  <c r="N2401" i="1"/>
  <c r="K2403" i="1"/>
  <c r="L2403" i="1" s="1"/>
  <c r="M2402" i="1"/>
  <c r="U2405" i="1" l="1"/>
  <c r="J2405" i="1"/>
  <c r="T2405" i="1"/>
  <c r="O2405" i="1"/>
  <c r="Q2405" i="1" s="1"/>
  <c r="D2405" i="1"/>
  <c r="E2405" i="1" s="1"/>
  <c r="F2406" i="1" s="1"/>
  <c r="J2406" i="1"/>
  <c r="U2406" i="1"/>
  <c r="C2044" i="1"/>
  <c r="P2043" i="1"/>
  <c r="B2043" i="1" s="1"/>
  <c r="A2406" i="1"/>
  <c r="V2404" i="1"/>
  <c r="G2405" i="1"/>
  <c r="N2402" i="1"/>
  <c r="K2404" i="1"/>
  <c r="L2404" i="1" s="1"/>
  <c r="M2403" i="1"/>
  <c r="T2406" i="1" l="1"/>
  <c r="O2406" i="1"/>
  <c r="Q2406" i="1" s="1"/>
  <c r="D2406" i="1"/>
  <c r="E2406" i="1" s="1"/>
  <c r="F2407" i="1" s="1"/>
  <c r="C2045" i="1"/>
  <c r="P2044" i="1"/>
  <c r="B2044" i="1" s="1"/>
  <c r="V2405" i="1"/>
  <c r="G2406" i="1"/>
  <c r="A2407" i="1"/>
  <c r="H2405" i="1"/>
  <c r="N2403" i="1"/>
  <c r="K2405" i="1"/>
  <c r="L2405" i="1" s="1"/>
  <c r="M2404" i="1"/>
  <c r="J2407" i="1" l="1"/>
  <c r="T2407" i="1"/>
  <c r="U2407" i="1"/>
  <c r="O2407" i="1"/>
  <c r="Q2407" i="1" s="1"/>
  <c r="D2407" i="1"/>
  <c r="E2407" i="1" s="1"/>
  <c r="F2408" i="1" s="1"/>
  <c r="J2408" i="1"/>
  <c r="C2046" i="1"/>
  <c r="P2045" i="1"/>
  <c r="B2045" i="1" s="1"/>
  <c r="G2407" i="1"/>
  <c r="H2407" i="1" s="1"/>
  <c r="A2408" i="1"/>
  <c r="V2406" i="1"/>
  <c r="H2406" i="1"/>
  <c r="N2404" i="1"/>
  <c r="K2406" i="1"/>
  <c r="L2406" i="1" s="1"/>
  <c r="M2405" i="1"/>
  <c r="T2408" i="1" l="1"/>
  <c r="U2408" i="1"/>
  <c r="O2408" i="1"/>
  <c r="Q2408" i="1" s="1"/>
  <c r="D2408" i="1"/>
  <c r="E2408" i="1" s="1"/>
  <c r="F2409" i="1" s="1"/>
  <c r="T2409" i="1"/>
  <c r="C2047" i="1"/>
  <c r="P2046" i="1"/>
  <c r="B2046" i="1" s="1"/>
  <c r="V2407" i="1"/>
  <c r="A2409" i="1"/>
  <c r="G2408" i="1"/>
  <c r="H2408" i="1" s="1"/>
  <c r="N2405" i="1"/>
  <c r="K2407" i="1"/>
  <c r="L2407" i="1" s="1"/>
  <c r="M2406" i="1"/>
  <c r="U2409" i="1" l="1"/>
  <c r="J2409" i="1"/>
  <c r="O2409" i="1"/>
  <c r="Q2409" i="1" s="1"/>
  <c r="D2409" i="1"/>
  <c r="E2409" i="1" s="1"/>
  <c r="F2410" i="1" s="1"/>
  <c r="T2410" i="1"/>
  <c r="U2410" i="1"/>
  <c r="C2048" i="1"/>
  <c r="P2047" i="1"/>
  <c r="B2047" i="1" s="1"/>
  <c r="A2410" i="1"/>
  <c r="G2409" i="1"/>
  <c r="V2408" i="1"/>
  <c r="N2406" i="1"/>
  <c r="K2408" i="1"/>
  <c r="L2408" i="1" s="1"/>
  <c r="M2407" i="1"/>
  <c r="G2410" i="1" l="1"/>
  <c r="H2410" i="1" s="1"/>
  <c r="J2410" i="1"/>
  <c r="O2410" i="1"/>
  <c r="Q2410" i="1" s="1"/>
  <c r="D2410" i="1"/>
  <c r="E2410" i="1" s="1"/>
  <c r="F2411" i="1" s="1"/>
  <c r="U2411" i="1"/>
  <c r="J2411" i="1"/>
  <c r="C2049" i="1"/>
  <c r="P2048" i="1"/>
  <c r="B2048" i="1" s="1"/>
  <c r="A2411" i="1"/>
  <c r="H2409" i="1"/>
  <c r="V2409" i="1"/>
  <c r="N2407" i="1"/>
  <c r="K2409" i="1"/>
  <c r="L2409" i="1" s="1"/>
  <c r="M2408" i="1"/>
  <c r="T2411" i="1" l="1"/>
  <c r="O2411" i="1"/>
  <c r="Q2411" i="1" s="1"/>
  <c r="D2411" i="1"/>
  <c r="E2411" i="1" s="1"/>
  <c r="F2412" i="1" s="1"/>
  <c r="C2050" i="1"/>
  <c r="P2049" i="1"/>
  <c r="B2049" i="1" s="1"/>
  <c r="V2410" i="1"/>
  <c r="A2412" i="1"/>
  <c r="G2411" i="1"/>
  <c r="N2408" i="1"/>
  <c r="K2410" i="1"/>
  <c r="L2410" i="1" s="1"/>
  <c r="M2409" i="1"/>
  <c r="U2412" i="1" l="1"/>
  <c r="T2412" i="1"/>
  <c r="J2412" i="1"/>
  <c r="O2412" i="1"/>
  <c r="Q2412" i="1" s="1"/>
  <c r="D2412" i="1"/>
  <c r="E2412" i="1" s="1"/>
  <c r="F2413" i="1" s="1"/>
  <c r="J2413" i="1"/>
  <c r="C2051" i="1"/>
  <c r="P2050" i="1"/>
  <c r="B2050" i="1" s="1"/>
  <c r="V2411" i="1"/>
  <c r="A2413" i="1"/>
  <c r="G2412" i="1"/>
  <c r="H2412" i="1" s="1"/>
  <c r="H2411" i="1"/>
  <c r="N2409" i="1"/>
  <c r="K2411" i="1"/>
  <c r="L2411" i="1" s="1"/>
  <c r="M2410" i="1"/>
  <c r="U2413" i="1" l="1"/>
  <c r="T2413" i="1"/>
  <c r="O2413" i="1"/>
  <c r="Q2413" i="1" s="1"/>
  <c r="D2413" i="1"/>
  <c r="E2413" i="1" s="1"/>
  <c r="F2414" i="1" s="1"/>
  <c r="J2414" i="1"/>
  <c r="T2414" i="1"/>
  <c r="U2414" i="1"/>
  <c r="C2052" i="1"/>
  <c r="P2051" i="1"/>
  <c r="B2051" i="1" s="1"/>
  <c r="G2413" i="1"/>
  <c r="H2413" i="1" s="1"/>
  <c r="A2414" i="1"/>
  <c r="V2412" i="1"/>
  <c r="N2410" i="1"/>
  <c r="K2412" i="1"/>
  <c r="L2412" i="1" s="1"/>
  <c r="M2411" i="1"/>
  <c r="O2414" i="1" l="1"/>
  <c r="Q2414" i="1" s="1"/>
  <c r="D2414" i="1"/>
  <c r="E2414" i="1" s="1"/>
  <c r="F2415" i="1" s="1"/>
  <c r="C2053" i="1"/>
  <c r="P2052" i="1"/>
  <c r="G2414" i="1"/>
  <c r="H2414" i="1" s="1"/>
  <c r="V2413" i="1"/>
  <c r="A2415" i="1"/>
  <c r="N2411" i="1"/>
  <c r="K2413" i="1"/>
  <c r="L2413" i="1" s="1"/>
  <c r="M2412" i="1"/>
  <c r="J2415" i="1" l="1"/>
  <c r="T2415" i="1"/>
  <c r="U2415" i="1"/>
  <c r="O2415" i="1"/>
  <c r="Q2415" i="1" s="1"/>
  <c r="D2415" i="1"/>
  <c r="E2415" i="1" s="1"/>
  <c r="F2416" i="1" s="1"/>
  <c r="V2052" i="1"/>
  <c r="B2052" i="1"/>
  <c r="J2416" i="1"/>
  <c r="C2054" i="1"/>
  <c r="P2053" i="1"/>
  <c r="B2053" i="1" s="1"/>
  <c r="A2416" i="1"/>
  <c r="V2414" i="1"/>
  <c r="G2415" i="1"/>
  <c r="H2415" i="1" s="1"/>
  <c r="N2412" i="1"/>
  <c r="K2414" i="1"/>
  <c r="L2414" i="1" s="1"/>
  <c r="M2413" i="1"/>
  <c r="U2416" i="1" l="1"/>
  <c r="T2416" i="1"/>
  <c r="O2416" i="1"/>
  <c r="Q2416" i="1" s="1"/>
  <c r="D2416" i="1"/>
  <c r="E2416" i="1" s="1"/>
  <c r="F2417" i="1" s="1"/>
  <c r="U2417" i="1"/>
  <c r="T2417" i="1"/>
  <c r="J2417" i="1"/>
  <c r="C2055" i="1"/>
  <c r="P2054" i="1"/>
  <c r="B2054" i="1" s="1"/>
  <c r="V2415" i="1"/>
  <c r="A2417" i="1"/>
  <c r="G2416" i="1"/>
  <c r="N2413" i="1"/>
  <c r="K2415" i="1"/>
  <c r="L2415" i="1" s="1"/>
  <c r="M2414" i="1"/>
  <c r="O2417" i="1" l="1"/>
  <c r="U2418" i="1" s="1"/>
  <c r="D2417" i="1"/>
  <c r="E2417" i="1" s="1"/>
  <c r="F2418" i="1" s="1"/>
  <c r="C2056" i="1"/>
  <c r="P2055" i="1"/>
  <c r="B2055" i="1" s="1"/>
  <c r="V2416" i="1"/>
  <c r="G2417" i="1"/>
  <c r="A2418" i="1"/>
  <c r="H2416" i="1"/>
  <c r="N2414" i="1"/>
  <c r="K2416" i="1"/>
  <c r="L2416" i="1" s="1"/>
  <c r="M2415" i="1"/>
  <c r="Q2417" i="1" l="1"/>
  <c r="J2418" i="1"/>
  <c r="T2418" i="1"/>
  <c r="O2418" i="1"/>
  <c r="Q2418" i="1" s="1"/>
  <c r="D2418" i="1"/>
  <c r="E2418" i="1" s="1"/>
  <c r="F2419" i="1" s="1"/>
  <c r="C2057" i="1"/>
  <c r="P2056" i="1"/>
  <c r="B2056" i="1" s="1"/>
  <c r="G2418" i="1"/>
  <c r="H2418" i="1" s="1"/>
  <c r="H2417" i="1"/>
  <c r="A2419" i="1"/>
  <c r="N2415" i="1"/>
  <c r="K2417" i="1"/>
  <c r="L2417" i="1" s="1"/>
  <c r="M2416" i="1"/>
  <c r="U2419" i="1" l="1"/>
  <c r="T2419" i="1"/>
  <c r="J2419" i="1"/>
  <c r="O2419" i="1"/>
  <c r="Q2419" i="1" s="1"/>
  <c r="D2419" i="1"/>
  <c r="E2419" i="1" s="1"/>
  <c r="F2420" i="1" s="1"/>
  <c r="C2058" i="1"/>
  <c r="P2057" i="1"/>
  <c r="B2057" i="1" s="1"/>
  <c r="V2418" i="1"/>
  <c r="G2419" i="1"/>
  <c r="H2419" i="1" s="1"/>
  <c r="A2420" i="1"/>
  <c r="N2416" i="1"/>
  <c r="K2418" i="1"/>
  <c r="L2418" i="1" s="1"/>
  <c r="M2417" i="1"/>
  <c r="J2420" i="1" l="1"/>
  <c r="T2420" i="1"/>
  <c r="U2420" i="1"/>
  <c r="O2420" i="1"/>
  <c r="Q2420" i="1" s="1"/>
  <c r="D2420" i="1"/>
  <c r="E2420" i="1" s="1"/>
  <c r="F2421" i="1" s="1"/>
  <c r="C2059" i="1"/>
  <c r="P2058" i="1"/>
  <c r="B2058" i="1" s="1"/>
  <c r="V2419" i="1"/>
  <c r="G2420" i="1"/>
  <c r="H2420" i="1" s="1"/>
  <c r="A2421" i="1"/>
  <c r="N2417" i="1"/>
  <c r="K2419" i="1"/>
  <c r="L2419" i="1" s="1"/>
  <c r="M2418" i="1"/>
  <c r="U2421" i="1" l="1"/>
  <c r="T2421" i="1"/>
  <c r="J2421" i="1"/>
  <c r="O2421" i="1"/>
  <c r="Q2421" i="1" s="1"/>
  <c r="D2421" i="1"/>
  <c r="E2421" i="1" s="1"/>
  <c r="F2422" i="1" s="1"/>
  <c r="T2422" i="1"/>
  <c r="C2060" i="1"/>
  <c r="P2059" i="1"/>
  <c r="B2059" i="1" s="1"/>
  <c r="A2422" i="1"/>
  <c r="G2421" i="1"/>
  <c r="V2420" i="1"/>
  <c r="N2418" i="1"/>
  <c r="K2420" i="1"/>
  <c r="L2420" i="1" s="1"/>
  <c r="M2419" i="1"/>
  <c r="J2422" i="1" l="1"/>
  <c r="U2422" i="1"/>
  <c r="O2422" i="1"/>
  <c r="Q2422" i="1" s="1"/>
  <c r="D2422" i="1"/>
  <c r="E2422" i="1" s="1"/>
  <c r="F2423" i="1" s="1"/>
  <c r="C2061" i="1"/>
  <c r="P2060" i="1"/>
  <c r="B2060" i="1" s="1"/>
  <c r="G2422" i="1"/>
  <c r="H2422" i="1" s="1"/>
  <c r="H2421" i="1"/>
  <c r="V2421" i="1"/>
  <c r="A2423" i="1"/>
  <c r="N2419" i="1"/>
  <c r="K2421" i="1"/>
  <c r="L2421" i="1" s="1"/>
  <c r="M2420" i="1"/>
  <c r="U2423" i="1" l="1"/>
  <c r="T2423" i="1"/>
  <c r="J2423" i="1"/>
  <c r="O2423" i="1"/>
  <c r="Q2423" i="1" s="1"/>
  <c r="D2423" i="1"/>
  <c r="E2423" i="1" s="1"/>
  <c r="F2424" i="1" s="1"/>
  <c r="T2424" i="1"/>
  <c r="J2424" i="1"/>
  <c r="G2423" i="1"/>
  <c r="H2423" i="1" s="1"/>
  <c r="C2062" i="1"/>
  <c r="P2061" i="1"/>
  <c r="B2061" i="1" s="1"/>
  <c r="A2424" i="1"/>
  <c r="V2422" i="1"/>
  <c r="N2420" i="1"/>
  <c r="K2422" i="1"/>
  <c r="L2422" i="1" s="1"/>
  <c r="M2421" i="1"/>
  <c r="U2424" i="1" l="1"/>
  <c r="O2424" i="1"/>
  <c r="Q2424" i="1" s="1"/>
  <c r="D2424" i="1"/>
  <c r="E2424" i="1" s="1"/>
  <c r="F2425" i="1" s="1"/>
  <c r="C2063" i="1"/>
  <c r="P2062" i="1"/>
  <c r="B2062" i="1" s="1"/>
  <c r="A2425" i="1"/>
  <c r="V2423" i="1"/>
  <c r="G2424" i="1"/>
  <c r="H2424" i="1" s="1"/>
  <c r="N2421" i="1"/>
  <c r="K2423" i="1"/>
  <c r="L2423" i="1" s="1"/>
  <c r="M2422" i="1"/>
  <c r="U2425" i="1" l="1"/>
  <c r="T2425" i="1"/>
  <c r="J2425" i="1"/>
  <c r="O2425" i="1"/>
  <c r="Q2425" i="1" s="1"/>
  <c r="D2425" i="1"/>
  <c r="E2425" i="1" s="1"/>
  <c r="F2426" i="1" s="1"/>
  <c r="J2426" i="1"/>
  <c r="C2064" i="1"/>
  <c r="P2063" i="1"/>
  <c r="B2063" i="1" s="1"/>
  <c r="V2424" i="1"/>
  <c r="G2425" i="1"/>
  <c r="A2426" i="1"/>
  <c r="N2422" i="1"/>
  <c r="K2424" i="1"/>
  <c r="L2424" i="1" s="1"/>
  <c r="M2423" i="1"/>
  <c r="T2426" i="1" l="1"/>
  <c r="U2426" i="1"/>
  <c r="O2426" i="1"/>
  <c r="Q2426" i="1" s="1"/>
  <c r="D2426" i="1"/>
  <c r="E2426" i="1" s="1"/>
  <c r="F2427" i="1" s="1"/>
  <c r="C2065" i="1"/>
  <c r="P2064" i="1"/>
  <c r="B2064" i="1" s="1"/>
  <c r="G2426" i="1"/>
  <c r="H2426" i="1" s="1"/>
  <c r="H2425" i="1"/>
  <c r="A2427" i="1"/>
  <c r="V2425" i="1"/>
  <c r="N2423" i="1"/>
  <c r="K2425" i="1"/>
  <c r="L2425" i="1" s="1"/>
  <c r="M2424" i="1"/>
  <c r="U2427" i="1" l="1"/>
  <c r="T2427" i="1"/>
  <c r="J2427" i="1"/>
  <c r="O2427" i="1"/>
  <c r="Q2427" i="1" s="1"/>
  <c r="D2427" i="1"/>
  <c r="E2427" i="1" s="1"/>
  <c r="F2428" i="1" s="1"/>
  <c r="U2428" i="1"/>
  <c r="T2428" i="1"/>
  <c r="J2428" i="1"/>
  <c r="C2066" i="1"/>
  <c r="P2065" i="1"/>
  <c r="B2065" i="1" s="1"/>
  <c r="V2426" i="1"/>
  <c r="A2428" i="1"/>
  <c r="G2427" i="1"/>
  <c r="H2427" i="1" s="1"/>
  <c r="N2424" i="1"/>
  <c r="K2426" i="1"/>
  <c r="L2426" i="1" s="1"/>
  <c r="M2425" i="1"/>
  <c r="O2428" i="1" l="1"/>
  <c r="Q2428" i="1" s="1"/>
  <c r="D2428" i="1"/>
  <c r="E2428" i="1" s="1"/>
  <c r="F2429" i="1" s="1"/>
  <c r="J2429" i="1"/>
  <c r="T2429" i="1"/>
  <c r="U2429" i="1"/>
  <c r="C2067" i="1"/>
  <c r="P2066" i="1"/>
  <c r="B2066" i="1" s="1"/>
  <c r="A2429" i="1"/>
  <c r="V2427" i="1"/>
  <c r="G2428" i="1"/>
  <c r="H2428" i="1" s="1"/>
  <c r="N2425" i="1"/>
  <c r="K2427" i="1"/>
  <c r="L2427" i="1" s="1"/>
  <c r="M2426" i="1"/>
  <c r="O2429" i="1" l="1"/>
  <c r="Q2429" i="1" s="1"/>
  <c r="D2429" i="1"/>
  <c r="E2429" i="1" s="1"/>
  <c r="F2430" i="1" s="1"/>
  <c r="U2430" i="1"/>
  <c r="T2430" i="1"/>
  <c r="J2430" i="1"/>
  <c r="C2068" i="1"/>
  <c r="P2067" i="1"/>
  <c r="B2067" i="1" s="1"/>
  <c r="G2429" i="1"/>
  <c r="V2428" i="1"/>
  <c r="A2430" i="1"/>
  <c r="N2426" i="1"/>
  <c r="K2428" i="1"/>
  <c r="L2428" i="1" s="1"/>
  <c r="M2427" i="1"/>
  <c r="O2430" i="1" l="1"/>
  <c r="Q2430" i="1" s="1"/>
  <c r="D2430" i="1"/>
  <c r="E2430" i="1" s="1"/>
  <c r="F2431" i="1" s="1"/>
  <c r="C2069" i="1"/>
  <c r="P2068" i="1"/>
  <c r="B2068" i="1" s="1"/>
  <c r="V2429" i="1"/>
  <c r="G2430" i="1"/>
  <c r="H2429" i="1"/>
  <c r="A2431" i="1"/>
  <c r="N2427" i="1"/>
  <c r="K2429" i="1"/>
  <c r="L2429" i="1" s="1"/>
  <c r="M2428" i="1"/>
  <c r="U2431" i="1" l="1"/>
  <c r="T2431" i="1"/>
  <c r="J2431" i="1"/>
  <c r="O2431" i="1"/>
  <c r="Q2431" i="1" s="1"/>
  <c r="D2431" i="1"/>
  <c r="E2431" i="1" s="1"/>
  <c r="F2432" i="1" s="1"/>
  <c r="C2070" i="1"/>
  <c r="P2069" i="1"/>
  <c r="B2069" i="1" s="1"/>
  <c r="G2431" i="1"/>
  <c r="H2431" i="1" s="1"/>
  <c r="A2432" i="1"/>
  <c r="H2430" i="1"/>
  <c r="V2430" i="1"/>
  <c r="N2428" i="1"/>
  <c r="K2430" i="1"/>
  <c r="L2430" i="1" s="1"/>
  <c r="M2429" i="1"/>
  <c r="J2432" i="1" l="1"/>
  <c r="T2432" i="1"/>
  <c r="U2432" i="1"/>
  <c r="O2432" i="1"/>
  <c r="Q2432" i="1" s="1"/>
  <c r="D2432" i="1"/>
  <c r="E2432" i="1" s="1"/>
  <c r="F2433" i="1" s="1"/>
  <c r="T2433" i="1"/>
  <c r="U2433" i="1"/>
  <c r="G2432" i="1"/>
  <c r="H2432" i="1" s="1"/>
  <c r="C2071" i="1"/>
  <c r="P2070" i="1"/>
  <c r="B2070" i="1" s="1"/>
  <c r="A2433" i="1"/>
  <c r="V2431" i="1"/>
  <c r="N2429" i="1"/>
  <c r="K2431" i="1"/>
  <c r="L2431" i="1" s="1"/>
  <c r="M2430" i="1"/>
  <c r="J2433" i="1" l="1"/>
  <c r="O2433" i="1"/>
  <c r="Q2433" i="1" s="1"/>
  <c r="D2433" i="1"/>
  <c r="E2433" i="1" s="1"/>
  <c r="F2434" i="1" s="1"/>
  <c r="U2434" i="1"/>
  <c r="T2434" i="1"/>
  <c r="J2434" i="1"/>
  <c r="G2433" i="1"/>
  <c r="H2433" i="1" s="1"/>
  <c r="C2072" i="1"/>
  <c r="P2071" i="1"/>
  <c r="B2071" i="1" s="1"/>
  <c r="A2434" i="1"/>
  <c r="V2432" i="1"/>
  <c r="N2430" i="1"/>
  <c r="K2432" i="1"/>
  <c r="L2432" i="1" s="1"/>
  <c r="M2431" i="1"/>
  <c r="O2434" i="1" l="1"/>
  <c r="Q2434" i="1" s="1"/>
  <c r="D2434" i="1"/>
  <c r="E2434" i="1" s="1"/>
  <c r="F2435" i="1" s="1"/>
  <c r="J2435" i="1"/>
  <c r="T2435" i="1"/>
  <c r="U2435" i="1"/>
  <c r="C2073" i="1"/>
  <c r="P2072" i="1"/>
  <c r="B2072" i="1" s="1"/>
  <c r="V2433" i="1"/>
  <c r="G2434" i="1"/>
  <c r="A2435" i="1"/>
  <c r="N2431" i="1"/>
  <c r="K2433" i="1"/>
  <c r="L2433" i="1" s="1"/>
  <c r="M2432" i="1"/>
  <c r="O2435" i="1" l="1"/>
  <c r="Q2435" i="1" s="1"/>
  <c r="D2435" i="1"/>
  <c r="E2435" i="1" s="1"/>
  <c r="F2436" i="1" s="1"/>
  <c r="C2074" i="1"/>
  <c r="P2073" i="1"/>
  <c r="B2073" i="1" s="1"/>
  <c r="G2435" i="1"/>
  <c r="H2435" i="1" s="1"/>
  <c r="A2436" i="1"/>
  <c r="H2434" i="1"/>
  <c r="V2434" i="1"/>
  <c r="N2432" i="1"/>
  <c r="K2434" i="1"/>
  <c r="L2434" i="1" s="1"/>
  <c r="M2433" i="1"/>
  <c r="T2436" i="1" l="1"/>
  <c r="J2436" i="1"/>
  <c r="U2436" i="1"/>
  <c r="O2436" i="1"/>
  <c r="Q2436" i="1" s="1"/>
  <c r="D2436" i="1"/>
  <c r="E2436" i="1" s="1"/>
  <c r="F2437" i="1" s="1"/>
  <c r="U2437" i="1"/>
  <c r="G2436" i="1"/>
  <c r="H2436" i="1" s="1"/>
  <c r="C2075" i="1"/>
  <c r="P2074" i="1"/>
  <c r="B2074" i="1" s="1"/>
  <c r="A2437" i="1"/>
  <c r="V2435" i="1"/>
  <c r="N2433" i="1"/>
  <c r="K2435" i="1"/>
  <c r="L2435" i="1" s="1"/>
  <c r="M2434" i="1"/>
  <c r="J2437" i="1" l="1"/>
  <c r="T2437" i="1"/>
  <c r="O2437" i="1"/>
  <c r="Q2437" i="1" s="1"/>
  <c r="D2437" i="1"/>
  <c r="E2437" i="1" s="1"/>
  <c r="F2438" i="1" s="1"/>
  <c r="U2438" i="1"/>
  <c r="T2438" i="1"/>
  <c r="C2076" i="1"/>
  <c r="P2075" i="1"/>
  <c r="B2075" i="1" s="1"/>
  <c r="V2436" i="1"/>
  <c r="A2438" i="1"/>
  <c r="G2437" i="1"/>
  <c r="N2434" i="1"/>
  <c r="K2436" i="1"/>
  <c r="L2436" i="1" s="1"/>
  <c r="M2435" i="1"/>
  <c r="J2438" i="1" l="1"/>
  <c r="O2438" i="1"/>
  <c r="Q2438" i="1" s="1"/>
  <c r="D2438" i="1"/>
  <c r="E2438" i="1" s="1"/>
  <c r="F2439" i="1" s="1"/>
  <c r="C2077" i="1"/>
  <c r="P2076" i="1"/>
  <c r="B2076" i="1" s="1"/>
  <c r="A2439" i="1"/>
  <c r="V2437" i="1"/>
  <c r="G2438" i="1"/>
  <c r="H2437" i="1"/>
  <c r="N2435" i="1"/>
  <c r="K2437" i="1"/>
  <c r="L2437" i="1" s="1"/>
  <c r="M2436" i="1"/>
  <c r="U2439" i="1" l="1"/>
  <c r="T2439" i="1"/>
  <c r="J2439" i="1"/>
  <c r="O2439" i="1"/>
  <c r="Q2439" i="1" s="1"/>
  <c r="D2439" i="1"/>
  <c r="E2439" i="1" s="1"/>
  <c r="F2440" i="1" s="1"/>
  <c r="C2078" i="1"/>
  <c r="P2077" i="1"/>
  <c r="B2077" i="1" s="1"/>
  <c r="V2438" i="1"/>
  <c r="A2440" i="1"/>
  <c r="G2439" i="1"/>
  <c r="H2439" i="1" s="1"/>
  <c r="H2438" i="1"/>
  <c r="N2436" i="1"/>
  <c r="K2438" i="1"/>
  <c r="L2438" i="1" s="1"/>
  <c r="M2437" i="1"/>
  <c r="T2440" i="1" l="1"/>
  <c r="J2440" i="1"/>
  <c r="U2440" i="1"/>
  <c r="O2440" i="1"/>
  <c r="Q2440" i="1" s="1"/>
  <c r="D2440" i="1"/>
  <c r="E2440" i="1" s="1"/>
  <c r="F2441" i="1" s="1"/>
  <c r="T2441" i="1"/>
  <c r="U2441" i="1"/>
  <c r="C2079" i="1"/>
  <c r="P2078" i="1"/>
  <c r="B2078" i="1" s="1"/>
  <c r="A2441" i="1"/>
  <c r="V2439" i="1"/>
  <c r="G2440" i="1"/>
  <c r="N2437" i="1"/>
  <c r="K2439" i="1"/>
  <c r="L2439" i="1" s="1"/>
  <c r="M2438" i="1"/>
  <c r="J2441" i="1" l="1"/>
  <c r="O2441" i="1"/>
  <c r="Q2441" i="1" s="1"/>
  <c r="D2441" i="1"/>
  <c r="E2441" i="1" s="1"/>
  <c r="F2442" i="1" s="1"/>
  <c r="C2080" i="1"/>
  <c r="P2079" i="1"/>
  <c r="B2079" i="1" s="1"/>
  <c r="A2442" i="1"/>
  <c r="V2440" i="1"/>
  <c r="G2441" i="1"/>
  <c r="H2440" i="1"/>
  <c r="N2438" i="1"/>
  <c r="K2440" i="1"/>
  <c r="L2440" i="1" s="1"/>
  <c r="M2439" i="1"/>
  <c r="J2442" i="1" l="1"/>
  <c r="T2442" i="1"/>
  <c r="U2442" i="1"/>
  <c r="O2442" i="1"/>
  <c r="Q2442" i="1" s="1"/>
  <c r="D2442" i="1"/>
  <c r="E2442" i="1" s="1"/>
  <c r="F2443" i="1" s="1"/>
  <c r="U2443" i="1"/>
  <c r="C2081" i="1"/>
  <c r="P2080" i="1"/>
  <c r="B2080" i="1" s="1"/>
  <c r="A2443" i="1"/>
  <c r="V2441" i="1"/>
  <c r="G2442" i="1"/>
  <c r="H2441" i="1"/>
  <c r="N2439" i="1"/>
  <c r="K2441" i="1"/>
  <c r="L2441" i="1" s="1"/>
  <c r="M2440" i="1"/>
  <c r="T2443" i="1" l="1"/>
  <c r="J2443" i="1"/>
  <c r="O2443" i="1"/>
  <c r="Q2443" i="1" s="1"/>
  <c r="D2443" i="1"/>
  <c r="E2443" i="1" s="1"/>
  <c r="F2444" i="1" s="1"/>
  <c r="T2444" i="1"/>
  <c r="J2444" i="1"/>
  <c r="C2082" i="1"/>
  <c r="P2081" i="1"/>
  <c r="B2081" i="1" s="1"/>
  <c r="A2444" i="1"/>
  <c r="V2442" i="1"/>
  <c r="G2443" i="1"/>
  <c r="H2442" i="1"/>
  <c r="N2440" i="1"/>
  <c r="K2442" i="1"/>
  <c r="L2442" i="1" s="1"/>
  <c r="M2441" i="1"/>
  <c r="U2444" i="1" l="1"/>
  <c r="O2444" i="1"/>
  <c r="Q2444" i="1" s="1"/>
  <c r="D2444" i="1"/>
  <c r="E2444" i="1" s="1"/>
  <c r="F2445" i="1" s="1"/>
  <c r="C2083" i="1"/>
  <c r="P2082" i="1"/>
  <c r="V2082" i="1" s="1"/>
  <c r="A2445" i="1"/>
  <c r="V2443" i="1"/>
  <c r="G2444" i="1"/>
  <c r="H2443" i="1"/>
  <c r="N2441" i="1"/>
  <c r="K2443" i="1"/>
  <c r="L2443" i="1" s="1"/>
  <c r="M2442" i="1"/>
  <c r="U2445" i="1" l="1"/>
  <c r="J2445" i="1"/>
  <c r="T2445" i="1"/>
  <c r="O2445" i="1"/>
  <c r="Q2445" i="1" s="1"/>
  <c r="D2445" i="1"/>
  <c r="E2445" i="1" s="1"/>
  <c r="F2446" i="1" s="1"/>
  <c r="B2082" i="1"/>
  <c r="C2084" i="1"/>
  <c r="P2083" i="1"/>
  <c r="G2445" i="1"/>
  <c r="H2445" i="1" s="1"/>
  <c r="V2444" i="1"/>
  <c r="H2444" i="1"/>
  <c r="A2446" i="1"/>
  <c r="N2442" i="1"/>
  <c r="K2444" i="1"/>
  <c r="L2444" i="1" s="1"/>
  <c r="M2443" i="1"/>
  <c r="J2446" i="1" l="1"/>
  <c r="U2446" i="1"/>
  <c r="O2446" i="1"/>
  <c r="T2447" i="1" s="1"/>
  <c r="D2446" i="1"/>
  <c r="E2446" i="1" s="1"/>
  <c r="F2447" i="1" s="1"/>
  <c r="T2446" i="1"/>
  <c r="B2083" i="1"/>
  <c r="U2447" i="1"/>
  <c r="J2447" i="1"/>
  <c r="C2085" i="1"/>
  <c r="P2084" i="1"/>
  <c r="B2084" i="1" s="1"/>
  <c r="V2445" i="1"/>
  <c r="A2447" i="1"/>
  <c r="G2446" i="1"/>
  <c r="H2446" i="1" s="1"/>
  <c r="N2443" i="1"/>
  <c r="K2445" i="1"/>
  <c r="L2445" i="1" s="1"/>
  <c r="M2444" i="1"/>
  <c r="Q2446" i="1" l="1"/>
  <c r="O2447" i="1"/>
  <c r="Q2447" i="1" s="1"/>
  <c r="D2447" i="1"/>
  <c r="E2447" i="1" s="1"/>
  <c r="F2448" i="1" s="1"/>
  <c r="T2448" i="1"/>
  <c r="J2448" i="1"/>
  <c r="U2448" i="1"/>
  <c r="C2086" i="1"/>
  <c r="P2085" i="1"/>
  <c r="B2085" i="1" s="1"/>
  <c r="A2448" i="1"/>
  <c r="G2447" i="1"/>
  <c r="N2444" i="1"/>
  <c r="K2446" i="1"/>
  <c r="L2446" i="1" s="1"/>
  <c r="M2445" i="1"/>
  <c r="O2448" i="1" l="1"/>
  <c r="Q2448" i="1" s="1"/>
  <c r="D2448" i="1"/>
  <c r="E2448" i="1" s="1"/>
  <c r="F2449" i="1" s="1"/>
  <c r="U2449" i="1"/>
  <c r="J2449" i="1"/>
  <c r="T2449" i="1"/>
  <c r="C2087" i="1"/>
  <c r="P2086" i="1"/>
  <c r="B2086" i="1" s="1"/>
  <c r="A2449" i="1"/>
  <c r="G2448" i="1"/>
  <c r="G2449" i="1" s="1"/>
  <c r="V2447" i="1"/>
  <c r="H2447" i="1"/>
  <c r="N2445" i="1"/>
  <c r="K2447" i="1"/>
  <c r="L2447" i="1" s="1"/>
  <c r="M2446" i="1"/>
  <c r="O2449" i="1" l="1"/>
  <c r="Q2449" i="1" s="1"/>
  <c r="D2449" i="1"/>
  <c r="E2449" i="1" s="1"/>
  <c r="F2450" i="1" s="1"/>
  <c r="H2449" i="1"/>
  <c r="T2450" i="1"/>
  <c r="J2450" i="1"/>
  <c r="U2450" i="1"/>
  <c r="C2088" i="1"/>
  <c r="P2087" i="1"/>
  <c r="B2087" i="1" s="1"/>
  <c r="H2448" i="1"/>
  <c r="A2450" i="1"/>
  <c r="V2448" i="1"/>
  <c r="N2446" i="1"/>
  <c r="K2448" i="1"/>
  <c r="L2448" i="1" s="1"/>
  <c r="M2447" i="1"/>
  <c r="O2450" i="1" l="1"/>
  <c r="Q2450" i="1" s="1"/>
  <c r="D2450" i="1"/>
  <c r="E2450" i="1" s="1"/>
  <c r="F2451" i="1" s="1"/>
  <c r="U2451" i="1"/>
  <c r="J2451" i="1"/>
  <c r="T2451" i="1"/>
  <c r="C2089" i="1"/>
  <c r="P2088" i="1"/>
  <c r="B2088" i="1" s="1"/>
  <c r="A2451" i="1"/>
  <c r="V2449" i="1"/>
  <c r="G2450" i="1"/>
  <c r="H2450" i="1" s="1"/>
  <c r="N2447" i="1"/>
  <c r="K2449" i="1"/>
  <c r="L2449" i="1" s="1"/>
  <c r="M2448" i="1"/>
  <c r="O2451" i="1" l="1"/>
  <c r="Q2451" i="1" s="1"/>
  <c r="D2451" i="1"/>
  <c r="E2451" i="1" s="1"/>
  <c r="F2452" i="1" s="1"/>
  <c r="C2090" i="1"/>
  <c r="P2089" i="1"/>
  <c r="B2089" i="1" s="1"/>
  <c r="A2452" i="1"/>
  <c r="V2450" i="1"/>
  <c r="G2451" i="1"/>
  <c r="N2448" i="1"/>
  <c r="K2450" i="1"/>
  <c r="L2450" i="1" s="1"/>
  <c r="M2449" i="1"/>
  <c r="T2452" i="1" l="1"/>
  <c r="J2452" i="1"/>
  <c r="U2452" i="1"/>
  <c r="O2452" i="1"/>
  <c r="Q2452" i="1" s="1"/>
  <c r="D2452" i="1"/>
  <c r="E2452" i="1" s="1"/>
  <c r="F2453" i="1" s="1"/>
  <c r="T2453" i="1"/>
  <c r="J2453" i="1"/>
  <c r="C2091" i="1"/>
  <c r="P2090" i="1"/>
  <c r="B2090" i="1" s="1"/>
  <c r="V2451" i="1"/>
  <c r="A2453" i="1"/>
  <c r="G2452" i="1"/>
  <c r="H2452" i="1" s="1"/>
  <c r="H2451" i="1"/>
  <c r="N2449" i="1"/>
  <c r="K2451" i="1"/>
  <c r="L2451" i="1" s="1"/>
  <c r="M2450" i="1"/>
  <c r="U2453" i="1" l="1"/>
  <c r="O2453" i="1"/>
  <c r="Q2453" i="1" s="1"/>
  <c r="D2453" i="1"/>
  <c r="E2453" i="1" s="1"/>
  <c r="F2454" i="1" s="1"/>
  <c r="C2092" i="1"/>
  <c r="P2091" i="1"/>
  <c r="B2091" i="1" s="1"/>
  <c r="G2453" i="1"/>
  <c r="H2453" i="1" s="1"/>
  <c r="A2454" i="1"/>
  <c r="V2452" i="1"/>
  <c r="N2450" i="1"/>
  <c r="K2452" i="1"/>
  <c r="L2452" i="1" s="1"/>
  <c r="M2451" i="1"/>
  <c r="T2454" i="1" l="1"/>
  <c r="J2454" i="1"/>
  <c r="U2454" i="1"/>
  <c r="O2454" i="1"/>
  <c r="Q2454" i="1" s="1"/>
  <c r="D2454" i="1"/>
  <c r="E2454" i="1" s="1"/>
  <c r="F2455" i="1" s="1"/>
  <c r="C2093" i="1"/>
  <c r="P2092" i="1"/>
  <c r="B2092" i="1" s="1"/>
  <c r="G2454" i="1"/>
  <c r="H2454" i="1" s="1"/>
  <c r="V2453" i="1"/>
  <c r="A2455" i="1"/>
  <c r="N2451" i="1"/>
  <c r="K2453" i="1"/>
  <c r="L2453" i="1" s="1"/>
  <c r="M2452" i="1"/>
  <c r="U2455" i="1" l="1"/>
  <c r="T2455" i="1"/>
  <c r="J2455" i="1"/>
  <c r="O2455" i="1"/>
  <c r="Q2455" i="1" s="1"/>
  <c r="D2455" i="1"/>
  <c r="E2455" i="1" s="1"/>
  <c r="F2456" i="1" s="1"/>
  <c r="C2094" i="1"/>
  <c r="P2093" i="1"/>
  <c r="B2093" i="1" s="1"/>
  <c r="G2455" i="1"/>
  <c r="H2455" i="1" s="1"/>
  <c r="A2456" i="1"/>
  <c r="V2454" i="1"/>
  <c r="N2452" i="1"/>
  <c r="K2454" i="1"/>
  <c r="L2454" i="1" s="1"/>
  <c r="M2453" i="1"/>
  <c r="U2456" i="1" l="1"/>
  <c r="T2456" i="1"/>
  <c r="J2456" i="1"/>
  <c r="O2456" i="1"/>
  <c r="Q2456" i="1" s="1"/>
  <c r="D2456" i="1"/>
  <c r="E2456" i="1" s="1"/>
  <c r="F2457" i="1" s="1"/>
  <c r="J2457" i="1"/>
  <c r="C2095" i="1"/>
  <c r="P2094" i="1"/>
  <c r="B2094" i="1" s="1"/>
  <c r="V2455" i="1"/>
  <c r="A2457" i="1"/>
  <c r="G2456" i="1"/>
  <c r="H2456" i="1" s="1"/>
  <c r="N2453" i="1"/>
  <c r="K2455" i="1"/>
  <c r="L2455" i="1" s="1"/>
  <c r="M2454" i="1"/>
  <c r="T2457" i="1" l="1"/>
  <c r="U2457" i="1"/>
  <c r="O2457" i="1"/>
  <c r="Q2457" i="1" s="1"/>
  <c r="D2457" i="1"/>
  <c r="E2457" i="1" s="1"/>
  <c r="F2458" i="1" s="1"/>
  <c r="C2096" i="1"/>
  <c r="P2095" i="1"/>
  <c r="B2095" i="1" s="1"/>
  <c r="V2456" i="1"/>
  <c r="A2458" i="1"/>
  <c r="G2457" i="1"/>
  <c r="N2454" i="1"/>
  <c r="K2456" i="1"/>
  <c r="L2456" i="1" s="1"/>
  <c r="M2455" i="1"/>
  <c r="U2458" i="1" l="1"/>
  <c r="T2458" i="1"/>
  <c r="J2458" i="1"/>
  <c r="O2458" i="1"/>
  <c r="Q2458" i="1" s="1"/>
  <c r="D2458" i="1"/>
  <c r="E2458" i="1" s="1"/>
  <c r="F2459" i="1" s="1"/>
  <c r="T2459" i="1"/>
  <c r="J2459" i="1"/>
  <c r="C2097" i="1"/>
  <c r="P2096" i="1"/>
  <c r="B2096" i="1" s="1"/>
  <c r="A2459" i="1"/>
  <c r="V2457" i="1"/>
  <c r="G2458" i="1"/>
  <c r="H2458" i="1" s="1"/>
  <c r="H2457" i="1"/>
  <c r="N2455" i="1"/>
  <c r="K2457" i="1"/>
  <c r="L2457" i="1" s="1"/>
  <c r="M2456" i="1"/>
  <c r="U2459" i="1" l="1"/>
  <c r="O2459" i="1"/>
  <c r="Q2459" i="1" s="1"/>
  <c r="D2459" i="1"/>
  <c r="E2459" i="1" s="1"/>
  <c r="F2460" i="1" s="1"/>
  <c r="C2098" i="1"/>
  <c r="P2097" i="1"/>
  <c r="B2097" i="1" s="1"/>
  <c r="A2460" i="1"/>
  <c r="V2458" i="1"/>
  <c r="G2459" i="1"/>
  <c r="H2459" i="1" s="1"/>
  <c r="N2456" i="1"/>
  <c r="K2458" i="1"/>
  <c r="L2458" i="1" s="1"/>
  <c r="M2457" i="1"/>
  <c r="T2460" i="1" l="1"/>
  <c r="U2460" i="1"/>
  <c r="J2460" i="1"/>
  <c r="O2460" i="1"/>
  <c r="Q2460" i="1" s="1"/>
  <c r="D2460" i="1"/>
  <c r="E2460" i="1" s="1"/>
  <c r="F2461" i="1" s="1"/>
  <c r="J2461" i="1"/>
  <c r="C2099" i="1"/>
  <c r="P2098" i="1"/>
  <c r="B2098" i="1" s="1"/>
  <c r="V2459" i="1"/>
  <c r="G2460" i="1"/>
  <c r="A2461" i="1"/>
  <c r="N2457" i="1"/>
  <c r="K2459" i="1"/>
  <c r="L2459" i="1" s="1"/>
  <c r="M2458" i="1"/>
  <c r="U2461" i="1" l="1"/>
  <c r="T2461" i="1"/>
  <c r="O2461" i="1"/>
  <c r="Q2461" i="1" s="1"/>
  <c r="D2461" i="1"/>
  <c r="E2461" i="1" s="1"/>
  <c r="F2462" i="1" s="1"/>
  <c r="U2462" i="1"/>
  <c r="C2100" i="1"/>
  <c r="P2099" i="1"/>
  <c r="B2099" i="1" s="1"/>
  <c r="G2461" i="1"/>
  <c r="H2461" i="1" s="1"/>
  <c r="A2462" i="1"/>
  <c r="H2460" i="1"/>
  <c r="V2460" i="1"/>
  <c r="N2458" i="1"/>
  <c r="K2460" i="1"/>
  <c r="L2460" i="1" s="1"/>
  <c r="M2459" i="1"/>
  <c r="T2462" i="1" l="1"/>
  <c r="J2462" i="1"/>
  <c r="O2462" i="1"/>
  <c r="Q2462" i="1" s="1"/>
  <c r="D2462" i="1"/>
  <c r="E2462" i="1" s="1"/>
  <c r="F2463" i="1" s="1"/>
  <c r="T2463" i="1"/>
  <c r="J2463" i="1"/>
  <c r="C2101" i="1"/>
  <c r="P2100" i="1"/>
  <c r="B2100" i="1" s="1"/>
  <c r="A2463" i="1"/>
  <c r="V2461" i="1"/>
  <c r="G2462" i="1"/>
  <c r="N2459" i="1"/>
  <c r="K2461" i="1"/>
  <c r="L2461" i="1" s="1"/>
  <c r="M2460" i="1"/>
  <c r="U2463" i="1" l="1"/>
  <c r="O2463" i="1"/>
  <c r="Q2463" i="1" s="1"/>
  <c r="D2463" i="1"/>
  <c r="E2463" i="1" s="1"/>
  <c r="F2464" i="1" s="1"/>
  <c r="T2464" i="1"/>
  <c r="U2464" i="1"/>
  <c r="C2102" i="1"/>
  <c r="P2101" i="1"/>
  <c r="B2101" i="1" s="1"/>
  <c r="V2462" i="1"/>
  <c r="A2464" i="1"/>
  <c r="G2463" i="1"/>
  <c r="H2463" i="1" s="1"/>
  <c r="H2462" i="1"/>
  <c r="N2460" i="1"/>
  <c r="K2462" i="1"/>
  <c r="L2462" i="1" s="1"/>
  <c r="M2461" i="1"/>
  <c r="J2464" i="1" l="1"/>
  <c r="O2464" i="1"/>
  <c r="Q2464" i="1" s="1"/>
  <c r="D2464" i="1"/>
  <c r="E2464" i="1" s="1"/>
  <c r="F2465" i="1" s="1"/>
  <c r="C2103" i="1"/>
  <c r="P2102" i="1"/>
  <c r="B2102" i="1" s="1"/>
  <c r="A2465" i="1"/>
  <c r="V2463" i="1"/>
  <c r="G2464" i="1"/>
  <c r="H2464" i="1" s="1"/>
  <c r="N2461" i="1"/>
  <c r="K2463" i="1"/>
  <c r="L2463" i="1" s="1"/>
  <c r="M2462" i="1"/>
  <c r="U2465" i="1" l="1"/>
  <c r="J2465" i="1"/>
  <c r="T2465" i="1"/>
  <c r="O2465" i="1"/>
  <c r="Q2465" i="1" s="1"/>
  <c r="D2465" i="1"/>
  <c r="E2465" i="1" s="1"/>
  <c r="F2466" i="1" s="1"/>
  <c r="C2104" i="1"/>
  <c r="P2103" i="1"/>
  <c r="B2103" i="1" s="1"/>
  <c r="A2466" i="1"/>
  <c r="V2464" i="1"/>
  <c r="G2465" i="1"/>
  <c r="H2465" i="1" s="1"/>
  <c r="N2462" i="1"/>
  <c r="K2464" i="1"/>
  <c r="L2464" i="1" s="1"/>
  <c r="M2463" i="1"/>
  <c r="U2466" i="1" l="1"/>
  <c r="T2466" i="1"/>
  <c r="J2466" i="1"/>
  <c r="O2466" i="1"/>
  <c r="Q2466" i="1" s="1"/>
  <c r="D2466" i="1"/>
  <c r="E2466" i="1" s="1"/>
  <c r="F2467" i="1" s="1"/>
  <c r="T2467" i="1"/>
  <c r="J2467" i="1"/>
  <c r="C2105" i="1"/>
  <c r="P2104" i="1"/>
  <c r="B2104" i="1" s="1"/>
  <c r="A2467" i="1"/>
  <c r="G2466" i="1"/>
  <c r="V2465" i="1"/>
  <c r="N2463" i="1"/>
  <c r="K2465" i="1"/>
  <c r="L2465" i="1" s="1"/>
  <c r="M2464" i="1"/>
  <c r="U2467" i="1" l="1"/>
  <c r="O2467" i="1"/>
  <c r="Q2467" i="1" s="1"/>
  <c r="D2467" i="1"/>
  <c r="E2467" i="1" s="1"/>
  <c r="F2468" i="1" s="1"/>
  <c r="J2468" i="1"/>
  <c r="U2468" i="1"/>
  <c r="C2106" i="1"/>
  <c r="P2105" i="1"/>
  <c r="B2105" i="1" s="1"/>
  <c r="G2467" i="1"/>
  <c r="H2467" i="1" s="1"/>
  <c r="V2466" i="1"/>
  <c r="A2468" i="1"/>
  <c r="H2466" i="1"/>
  <c r="N2464" i="1"/>
  <c r="K2466" i="1"/>
  <c r="L2466" i="1" s="1"/>
  <c r="M2465" i="1"/>
  <c r="T2468" i="1" l="1"/>
  <c r="O2468" i="1"/>
  <c r="Q2468" i="1" s="1"/>
  <c r="D2468" i="1"/>
  <c r="E2468" i="1" s="1"/>
  <c r="F2469" i="1" s="1"/>
  <c r="U2469" i="1"/>
  <c r="J2469" i="1"/>
  <c r="T2469" i="1"/>
  <c r="C2107" i="1"/>
  <c r="P2106" i="1"/>
  <c r="B2106" i="1" s="1"/>
  <c r="V2467" i="1"/>
  <c r="A2469" i="1"/>
  <c r="G2468" i="1"/>
  <c r="H2468" i="1" s="1"/>
  <c r="N2465" i="1"/>
  <c r="K2467" i="1"/>
  <c r="L2467" i="1" s="1"/>
  <c r="M2466" i="1"/>
  <c r="O2469" i="1" l="1"/>
  <c r="Q2469" i="1" s="1"/>
  <c r="D2469" i="1"/>
  <c r="E2469" i="1" s="1"/>
  <c r="F2470" i="1" s="1"/>
  <c r="C2108" i="1"/>
  <c r="P2107" i="1"/>
  <c r="B2107" i="1" s="1"/>
  <c r="V2468" i="1"/>
  <c r="A2470" i="1"/>
  <c r="G2469" i="1"/>
  <c r="H2469" i="1" s="1"/>
  <c r="N2466" i="1"/>
  <c r="K2468" i="1"/>
  <c r="L2468" i="1" s="1"/>
  <c r="M2467" i="1"/>
  <c r="U2470" i="1" l="1"/>
  <c r="J2470" i="1"/>
  <c r="T2470" i="1"/>
  <c r="O2470" i="1"/>
  <c r="Q2470" i="1" s="1"/>
  <c r="D2470" i="1"/>
  <c r="E2470" i="1" s="1"/>
  <c r="F2471" i="1" s="1"/>
  <c r="C2109" i="1"/>
  <c r="P2108" i="1"/>
  <c r="B2108" i="1" s="1"/>
  <c r="A2471" i="1"/>
  <c r="V2469" i="1"/>
  <c r="G2470" i="1"/>
  <c r="N2467" i="1"/>
  <c r="K2469" i="1"/>
  <c r="L2469" i="1" s="1"/>
  <c r="M2468" i="1"/>
  <c r="O2471" i="1" l="1"/>
  <c r="Q2471" i="1" s="1"/>
  <c r="D2471" i="1"/>
  <c r="E2471" i="1" s="1"/>
  <c r="F2472" i="1" s="1"/>
  <c r="T2471" i="1"/>
  <c r="J2471" i="1"/>
  <c r="J2472" i="1" s="1"/>
  <c r="U2471" i="1"/>
  <c r="U2472" i="1" s="1"/>
  <c r="T2472" i="1"/>
  <c r="C2110" i="1"/>
  <c r="P2109" i="1"/>
  <c r="B2109" i="1" s="1"/>
  <c r="V2470" i="1"/>
  <c r="A2472" i="1"/>
  <c r="G2471" i="1"/>
  <c r="G2472" i="1" s="1"/>
  <c r="H2470" i="1"/>
  <c r="N2468" i="1"/>
  <c r="K2470" i="1"/>
  <c r="L2470" i="1" s="1"/>
  <c r="M2469" i="1"/>
  <c r="O2472" i="1" l="1"/>
  <c r="Q2472" i="1" s="1"/>
  <c r="D2472" i="1"/>
  <c r="E2472" i="1" s="1"/>
  <c r="F2473" i="1" s="1"/>
  <c r="H2472" i="1"/>
  <c r="C2111" i="1"/>
  <c r="P2110" i="1"/>
  <c r="B2110" i="1" s="1"/>
  <c r="A2473" i="1"/>
  <c r="V2471" i="1"/>
  <c r="H2471" i="1"/>
  <c r="N2469" i="1"/>
  <c r="K2471" i="1"/>
  <c r="L2471" i="1" s="1"/>
  <c r="M2470" i="1"/>
  <c r="T2473" i="1" l="1"/>
  <c r="J2473" i="1"/>
  <c r="U2473" i="1"/>
  <c r="O2473" i="1"/>
  <c r="Q2473" i="1" s="1"/>
  <c r="D2473" i="1"/>
  <c r="E2473" i="1" s="1"/>
  <c r="F2474" i="1" s="1"/>
  <c r="U2474" i="1"/>
  <c r="C2112" i="1"/>
  <c r="P2111" i="1"/>
  <c r="B2111" i="1" s="1"/>
  <c r="A2474" i="1"/>
  <c r="V2472" i="1"/>
  <c r="G2473" i="1"/>
  <c r="H2473" i="1" s="1"/>
  <c r="N2470" i="1"/>
  <c r="K2472" i="1"/>
  <c r="L2472" i="1" s="1"/>
  <c r="M2471" i="1"/>
  <c r="J2474" i="1" l="1"/>
  <c r="T2474" i="1"/>
  <c r="O2474" i="1"/>
  <c r="Q2474" i="1" s="1"/>
  <c r="D2474" i="1"/>
  <c r="E2474" i="1" s="1"/>
  <c r="F2475" i="1" s="1"/>
  <c r="U2475" i="1"/>
  <c r="J2475" i="1"/>
  <c r="T2475" i="1"/>
  <c r="C2113" i="1"/>
  <c r="P2112" i="1"/>
  <c r="B2112" i="1" s="1"/>
  <c r="V2473" i="1"/>
  <c r="A2475" i="1"/>
  <c r="G2474" i="1"/>
  <c r="N2471" i="1"/>
  <c r="K2473" i="1"/>
  <c r="L2473" i="1" s="1"/>
  <c r="M2472" i="1"/>
  <c r="O2475" i="1" l="1"/>
  <c r="Q2475" i="1" s="1"/>
  <c r="D2475" i="1"/>
  <c r="E2475" i="1" s="1"/>
  <c r="F2476" i="1" s="1"/>
  <c r="C2114" i="1"/>
  <c r="P2113" i="1"/>
  <c r="B2113" i="1" s="1"/>
  <c r="A2476" i="1"/>
  <c r="G2475" i="1"/>
  <c r="G2476" i="1" s="1"/>
  <c r="V2474" i="1"/>
  <c r="H2474" i="1"/>
  <c r="N2472" i="1"/>
  <c r="K2474" i="1"/>
  <c r="L2474" i="1" s="1"/>
  <c r="M2473" i="1"/>
  <c r="U2476" i="1" l="1"/>
  <c r="J2476" i="1"/>
  <c r="T2476" i="1"/>
  <c r="O2476" i="1"/>
  <c r="Q2476" i="1" s="1"/>
  <c r="D2476" i="1"/>
  <c r="E2476" i="1" s="1"/>
  <c r="F2477" i="1" s="1"/>
  <c r="H2476" i="1"/>
  <c r="C2115" i="1"/>
  <c r="P2114" i="1"/>
  <c r="V2475" i="1"/>
  <c r="H2475" i="1"/>
  <c r="A2477" i="1"/>
  <c r="N2473" i="1"/>
  <c r="K2475" i="1"/>
  <c r="L2475" i="1" s="1"/>
  <c r="M2474" i="1"/>
  <c r="G2477" i="1" l="1"/>
  <c r="J2477" i="1"/>
  <c r="U2477" i="1"/>
  <c r="T2477" i="1"/>
  <c r="O2477" i="1"/>
  <c r="Q2477" i="1" s="1"/>
  <c r="D2477" i="1"/>
  <c r="E2477" i="1" s="1"/>
  <c r="F2478" i="1" s="1"/>
  <c r="V2114" i="1"/>
  <c r="B2114" i="1"/>
  <c r="C2116" i="1"/>
  <c r="P2115" i="1"/>
  <c r="B2115" i="1" s="1"/>
  <c r="A2478" i="1"/>
  <c r="V2476" i="1"/>
  <c r="H2477" i="1"/>
  <c r="N2474" i="1"/>
  <c r="K2476" i="1"/>
  <c r="L2476" i="1" s="1"/>
  <c r="M2475" i="1"/>
  <c r="T2478" i="1" l="1"/>
  <c r="U2478" i="1"/>
  <c r="J2478" i="1"/>
  <c r="O2478" i="1"/>
  <c r="Q2478" i="1" s="1"/>
  <c r="D2478" i="1"/>
  <c r="E2478" i="1" s="1"/>
  <c r="F2479" i="1" s="1"/>
  <c r="C2117" i="1"/>
  <c r="P2116" i="1"/>
  <c r="B2116" i="1" s="1"/>
  <c r="A2479" i="1"/>
  <c r="V2477" i="1"/>
  <c r="G2478" i="1"/>
  <c r="N2475" i="1"/>
  <c r="K2477" i="1"/>
  <c r="L2477" i="1" s="1"/>
  <c r="M2476" i="1"/>
  <c r="T2479" i="1" l="1"/>
  <c r="J2479" i="1"/>
  <c r="U2479" i="1"/>
  <c r="O2479" i="1"/>
  <c r="Q2479" i="1" s="1"/>
  <c r="D2479" i="1"/>
  <c r="E2479" i="1" s="1"/>
  <c r="F2480" i="1" s="1"/>
  <c r="J2480" i="1"/>
  <c r="C2118" i="1"/>
  <c r="P2117" i="1"/>
  <c r="B2117" i="1" s="1"/>
  <c r="V2478" i="1"/>
  <c r="G2479" i="1"/>
  <c r="A2480" i="1"/>
  <c r="H2478" i="1"/>
  <c r="N2476" i="1"/>
  <c r="K2478" i="1"/>
  <c r="L2478" i="1" s="1"/>
  <c r="M2477" i="1"/>
  <c r="U2480" i="1" l="1"/>
  <c r="T2480" i="1"/>
  <c r="O2480" i="1"/>
  <c r="Q2480" i="1" s="1"/>
  <c r="D2480" i="1"/>
  <c r="E2480" i="1" s="1"/>
  <c r="F2481" i="1" s="1"/>
  <c r="U2481" i="1"/>
  <c r="J2481" i="1"/>
  <c r="C2119" i="1"/>
  <c r="P2118" i="1"/>
  <c r="B2118" i="1" s="1"/>
  <c r="G2480" i="1"/>
  <c r="H2480" i="1" s="1"/>
  <c r="H2479" i="1"/>
  <c r="A2481" i="1"/>
  <c r="N2477" i="1"/>
  <c r="K2479" i="1"/>
  <c r="L2479" i="1" s="1"/>
  <c r="M2478" i="1"/>
  <c r="T2481" i="1" l="1"/>
  <c r="O2481" i="1"/>
  <c r="Q2481" i="1" s="1"/>
  <c r="D2481" i="1"/>
  <c r="E2481" i="1" s="1"/>
  <c r="F2482" i="1" s="1"/>
  <c r="C2120" i="1"/>
  <c r="P2119" i="1"/>
  <c r="B2119" i="1" s="1"/>
  <c r="A2482" i="1"/>
  <c r="V2480" i="1"/>
  <c r="G2481" i="1"/>
  <c r="H2481" i="1" s="1"/>
  <c r="N2478" i="1"/>
  <c r="K2480" i="1"/>
  <c r="L2480" i="1" s="1"/>
  <c r="M2479" i="1"/>
  <c r="U2482" i="1" l="1"/>
  <c r="J2482" i="1"/>
  <c r="T2482" i="1"/>
  <c r="O2482" i="1"/>
  <c r="Q2482" i="1" s="1"/>
  <c r="D2482" i="1"/>
  <c r="E2482" i="1" s="1"/>
  <c r="F2483" i="1" s="1"/>
  <c r="T2483" i="1"/>
  <c r="C2121" i="1"/>
  <c r="P2120" i="1"/>
  <c r="B2120" i="1" s="1"/>
  <c r="A2483" i="1"/>
  <c r="V2481" i="1"/>
  <c r="G2482" i="1"/>
  <c r="N2479" i="1"/>
  <c r="K2481" i="1"/>
  <c r="L2481" i="1" s="1"/>
  <c r="M2480" i="1"/>
  <c r="J2483" i="1" l="1"/>
  <c r="U2483" i="1"/>
  <c r="O2483" i="1"/>
  <c r="Q2483" i="1" s="1"/>
  <c r="D2483" i="1"/>
  <c r="E2483" i="1" s="1"/>
  <c r="F2484" i="1" s="1"/>
  <c r="C2122" i="1"/>
  <c r="P2121" i="1"/>
  <c r="B2121" i="1" s="1"/>
  <c r="V2482" i="1"/>
  <c r="G2483" i="1"/>
  <c r="A2484" i="1"/>
  <c r="H2482" i="1"/>
  <c r="N2480" i="1"/>
  <c r="K2482" i="1"/>
  <c r="L2482" i="1" s="1"/>
  <c r="M2481" i="1"/>
  <c r="T2484" i="1" l="1"/>
  <c r="U2484" i="1"/>
  <c r="J2484" i="1"/>
  <c r="O2484" i="1"/>
  <c r="Q2484" i="1" s="1"/>
  <c r="D2484" i="1"/>
  <c r="E2484" i="1" s="1"/>
  <c r="F2485" i="1" s="1"/>
  <c r="U2485" i="1"/>
  <c r="T2485" i="1"/>
  <c r="C2123" i="1"/>
  <c r="P2122" i="1"/>
  <c r="B2122" i="1" s="1"/>
  <c r="A2485" i="1"/>
  <c r="V2483" i="1"/>
  <c r="G2484" i="1"/>
  <c r="H2483" i="1"/>
  <c r="N2481" i="1"/>
  <c r="K2483" i="1"/>
  <c r="L2483" i="1" s="1"/>
  <c r="M2482" i="1"/>
  <c r="J2485" i="1" l="1"/>
  <c r="O2485" i="1"/>
  <c r="Q2485" i="1" s="1"/>
  <c r="D2485" i="1"/>
  <c r="E2485" i="1" s="1"/>
  <c r="F2486" i="1" s="1"/>
  <c r="C2124" i="1"/>
  <c r="P2123" i="1"/>
  <c r="B2123" i="1" s="1"/>
  <c r="G2485" i="1"/>
  <c r="H2485" i="1" s="1"/>
  <c r="A2486" i="1"/>
  <c r="H2484" i="1"/>
  <c r="V2484" i="1"/>
  <c r="N2482" i="1"/>
  <c r="K2484" i="1"/>
  <c r="L2484" i="1" s="1"/>
  <c r="M2483" i="1"/>
  <c r="U2486" i="1" l="1"/>
  <c r="J2486" i="1"/>
  <c r="T2486" i="1"/>
  <c r="O2486" i="1"/>
  <c r="Q2486" i="1" s="1"/>
  <c r="D2486" i="1"/>
  <c r="E2486" i="1" s="1"/>
  <c r="F2487" i="1" s="1"/>
  <c r="U2487" i="1"/>
  <c r="T2487" i="1"/>
  <c r="C2125" i="1"/>
  <c r="P2124" i="1"/>
  <c r="B2124" i="1" s="1"/>
  <c r="A2487" i="1"/>
  <c r="V2485" i="1"/>
  <c r="G2486" i="1"/>
  <c r="N2483" i="1"/>
  <c r="K2485" i="1"/>
  <c r="L2485" i="1" s="1"/>
  <c r="M2484" i="1"/>
  <c r="J2487" i="1" l="1"/>
  <c r="O2487" i="1"/>
  <c r="Q2487" i="1" s="1"/>
  <c r="D2487" i="1"/>
  <c r="E2487" i="1" s="1"/>
  <c r="F2488" i="1" s="1"/>
  <c r="C2126" i="1"/>
  <c r="P2125" i="1"/>
  <c r="B2125" i="1" s="1"/>
  <c r="A2488" i="1"/>
  <c r="V2486" i="1"/>
  <c r="G2487" i="1"/>
  <c r="H2487" i="1" s="1"/>
  <c r="H2486" i="1"/>
  <c r="N2484" i="1"/>
  <c r="K2486" i="1"/>
  <c r="L2486" i="1" s="1"/>
  <c r="M2485" i="1"/>
  <c r="T2488" i="1" l="1"/>
  <c r="U2488" i="1"/>
  <c r="J2488" i="1"/>
  <c r="O2488" i="1"/>
  <c r="Q2488" i="1" s="1"/>
  <c r="D2488" i="1"/>
  <c r="E2488" i="1" s="1"/>
  <c r="F2489" i="1" s="1"/>
  <c r="J2489" i="1"/>
  <c r="T2489" i="1"/>
  <c r="C2127" i="1"/>
  <c r="P2126" i="1"/>
  <c r="B2126" i="1" s="1"/>
  <c r="V2487" i="1"/>
  <c r="A2489" i="1"/>
  <c r="G2488" i="1"/>
  <c r="N2485" i="1"/>
  <c r="K2487" i="1"/>
  <c r="L2487" i="1" s="1"/>
  <c r="M2486" i="1"/>
  <c r="U2489" i="1" l="1"/>
  <c r="O2489" i="1"/>
  <c r="Q2489" i="1" s="1"/>
  <c r="D2489" i="1"/>
  <c r="E2489" i="1" s="1"/>
  <c r="F2490" i="1" s="1"/>
  <c r="C2128" i="1"/>
  <c r="P2127" i="1"/>
  <c r="B2127" i="1" s="1"/>
  <c r="G2489" i="1"/>
  <c r="H2489" i="1" s="1"/>
  <c r="A2490" i="1"/>
  <c r="H2488" i="1"/>
  <c r="V2488" i="1"/>
  <c r="N2486" i="1"/>
  <c r="K2488" i="1"/>
  <c r="L2488" i="1" s="1"/>
  <c r="M2487" i="1"/>
  <c r="U2490" i="1" l="1"/>
  <c r="J2490" i="1"/>
  <c r="T2490" i="1"/>
  <c r="O2490" i="1"/>
  <c r="Q2490" i="1" s="1"/>
  <c r="D2490" i="1"/>
  <c r="E2490" i="1" s="1"/>
  <c r="F2491" i="1" s="1"/>
  <c r="T2491" i="1"/>
  <c r="C2129" i="1"/>
  <c r="P2128" i="1"/>
  <c r="B2128" i="1" s="1"/>
  <c r="V2489" i="1"/>
  <c r="A2491" i="1"/>
  <c r="G2490" i="1"/>
  <c r="N2487" i="1"/>
  <c r="K2489" i="1"/>
  <c r="L2489" i="1" s="1"/>
  <c r="M2488" i="1"/>
  <c r="J2491" i="1" l="1"/>
  <c r="U2491" i="1"/>
  <c r="O2491" i="1"/>
  <c r="Q2491" i="1" s="1"/>
  <c r="D2491" i="1"/>
  <c r="E2491" i="1" s="1"/>
  <c r="F2492" i="1" s="1"/>
  <c r="T2492" i="1"/>
  <c r="J2492" i="1"/>
  <c r="U2492" i="1"/>
  <c r="C2130" i="1"/>
  <c r="P2129" i="1"/>
  <c r="B2129" i="1" s="1"/>
  <c r="G2491" i="1"/>
  <c r="H2491" i="1" s="1"/>
  <c r="H2490" i="1"/>
  <c r="A2492" i="1"/>
  <c r="V2490" i="1"/>
  <c r="N2488" i="1"/>
  <c r="K2490" i="1"/>
  <c r="L2490" i="1" s="1"/>
  <c r="M2489" i="1"/>
  <c r="O2492" i="1" l="1"/>
  <c r="Q2492" i="1" s="1"/>
  <c r="D2492" i="1"/>
  <c r="E2492" i="1" s="1"/>
  <c r="F2493" i="1" s="1"/>
  <c r="U2493" i="1"/>
  <c r="J2493" i="1"/>
  <c r="T2493" i="1"/>
  <c r="C2131" i="1"/>
  <c r="P2130" i="1"/>
  <c r="B2130" i="1" s="1"/>
  <c r="G2492" i="1"/>
  <c r="H2492" i="1" s="1"/>
  <c r="V2491" i="1"/>
  <c r="A2493" i="1"/>
  <c r="N2489" i="1"/>
  <c r="K2491" i="1"/>
  <c r="L2491" i="1" s="1"/>
  <c r="M2490" i="1"/>
  <c r="O2493" i="1" l="1"/>
  <c r="Q2493" i="1" s="1"/>
  <c r="D2493" i="1"/>
  <c r="E2493" i="1" s="1"/>
  <c r="F2494" i="1" s="1"/>
  <c r="J2494" i="1"/>
  <c r="U2494" i="1"/>
  <c r="C2132" i="1"/>
  <c r="P2131" i="1"/>
  <c r="B2131" i="1" s="1"/>
  <c r="A2494" i="1"/>
  <c r="V2492" i="1"/>
  <c r="G2493" i="1"/>
  <c r="H2493" i="1" s="1"/>
  <c r="N2490" i="1"/>
  <c r="K2492" i="1"/>
  <c r="L2492" i="1" s="1"/>
  <c r="M2491" i="1"/>
  <c r="T2494" i="1" l="1"/>
  <c r="O2494" i="1"/>
  <c r="Q2494" i="1" s="1"/>
  <c r="D2494" i="1"/>
  <c r="E2494" i="1" s="1"/>
  <c r="F2495" i="1" s="1"/>
  <c r="U2495" i="1"/>
  <c r="J2495" i="1"/>
  <c r="C2133" i="1"/>
  <c r="P2132" i="1"/>
  <c r="B2132" i="1" s="1"/>
  <c r="V2493" i="1"/>
  <c r="A2495" i="1"/>
  <c r="G2494" i="1"/>
  <c r="N2491" i="1"/>
  <c r="K2493" i="1"/>
  <c r="L2493" i="1" s="1"/>
  <c r="M2492" i="1"/>
  <c r="T2495" i="1" l="1"/>
  <c r="O2495" i="1"/>
  <c r="Q2495" i="1" s="1"/>
  <c r="D2495" i="1"/>
  <c r="E2495" i="1" s="1"/>
  <c r="F2496" i="1" s="1"/>
  <c r="C2134" i="1"/>
  <c r="P2133" i="1"/>
  <c r="B2133" i="1" s="1"/>
  <c r="V2494" i="1"/>
  <c r="A2496" i="1"/>
  <c r="G2495" i="1"/>
  <c r="H2495" i="1" s="1"/>
  <c r="H2494" i="1"/>
  <c r="N2492" i="1"/>
  <c r="M2493" i="1"/>
  <c r="K2494" i="1"/>
  <c r="L2494" i="1" s="1"/>
  <c r="U2496" i="1" l="1"/>
  <c r="J2496" i="1"/>
  <c r="T2496" i="1"/>
  <c r="O2496" i="1"/>
  <c r="Q2496" i="1" s="1"/>
  <c r="D2496" i="1"/>
  <c r="E2496" i="1" s="1"/>
  <c r="F2497" i="1" s="1"/>
  <c r="U2497" i="1"/>
  <c r="J2497" i="1"/>
  <c r="T2497" i="1"/>
  <c r="C2135" i="1"/>
  <c r="P2134" i="1"/>
  <c r="B2134" i="1" s="1"/>
  <c r="A2497" i="1"/>
  <c r="G2496" i="1"/>
  <c r="H2496" i="1" s="1"/>
  <c r="V2495" i="1"/>
  <c r="K2495" i="1"/>
  <c r="L2495" i="1" s="1"/>
  <c r="M2494" i="1"/>
  <c r="N2493" i="1"/>
  <c r="O2497" i="1" l="1"/>
  <c r="Q2497" i="1" s="1"/>
  <c r="D2497" i="1"/>
  <c r="E2497" i="1" s="1"/>
  <c r="F2498" i="1" s="1"/>
  <c r="T2498" i="1"/>
  <c r="J2498" i="1"/>
  <c r="U2498" i="1"/>
  <c r="C2136" i="1"/>
  <c r="P2135" i="1"/>
  <c r="B2135" i="1" s="1"/>
  <c r="V2496" i="1"/>
  <c r="A2498" i="1"/>
  <c r="G2497" i="1"/>
  <c r="N2494" i="1"/>
  <c r="K2496" i="1"/>
  <c r="L2496" i="1" s="1"/>
  <c r="M2495" i="1"/>
  <c r="O2498" i="1" l="1"/>
  <c r="Q2498" i="1" s="1"/>
  <c r="D2498" i="1"/>
  <c r="E2498" i="1" s="1"/>
  <c r="F2499" i="1" s="1"/>
  <c r="T2499" i="1"/>
  <c r="C2137" i="1"/>
  <c r="P2136" i="1"/>
  <c r="B2136" i="1" s="1"/>
  <c r="A2499" i="1"/>
  <c r="V2497" i="1"/>
  <c r="G2498" i="1"/>
  <c r="H2498" i="1" s="1"/>
  <c r="H2497" i="1"/>
  <c r="N2495" i="1"/>
  <c r="K2497" i="1"/>
  <c r="L2497" i="1" s="1"/>
  <c r="M2496" i="1"/>
  <c r="J2499" i="1" l="1"/>
  <c r="U2499" i="1"/>
  <c r="O2499" i="1"/>
  <c r="Q2499" i="1" s="1"/>
  <c r="D2499" i="1"/>
  <c r="E2499" i="1" s="1"/>
  <c r="F2500" i="1" s="1"/>
  <c r="T2500" i="1"/>
  <c r="J2500" i="1"/>
  <c r="U2500" i="1"/>
  <c r="C2138" i="1"/>
  <c r="P2137" i="1"/>
  <c r="B2137" i="1" s="1"/>
  <c r="V2498" i="1"/>
  <c r="G2499" i="1"/>
  <c r="A2500" i="1"/>
  <c r="N2496" i="1"/>
  <c r="K2498" i="1"/>
  <c r="L2498" i="1" s="1"/>
  <c r="M2497" i="1"/>
  <c r="O2500" i="1" l="1"/>
  <c r="Q2500" i="1" s="1"/>
  <c r="D2500" i="1"/>
  <c r="E2500" i="1" s="1"/>
  <c r="F2501" i="1" s="1"/>
  <c r="J2501" i="1"/>
  <c r="T2501" i="1"/>
  <c r="C2139" i="1"/>
  <c r="P2138" i="1"/>
  <c r="B2138" i="1" s="1"/>
  <c r="V2499" i="1"/>
  <c r="G2500" i="1"/>
  <c r="H2499" i="1"/>
  <c r="A2501" i="1"/>
  <c r="N2497" i="1"/>
  <c r="K2499" i="1"/>
  <c r="L2499" i="1" s="1"/>
  <c r="M2498" i="1"/>
  <c r="U2501" i="1" l="1"/>
  <c r="O2501" i="1"/>
  <c r="Q2501" i="1" s="1"/>
  <c r="D2501" i="1"/>
  <c r="E2501" i="1" s="1"/>
  <c r="F2502" i="1" s="1"/>
  <c r="T2502" i="1"/>
  <c r="C2140" i="1"/>
  <c r="P2139" i="1"/>
  <c r="B2139" i="1" s="1"/>
  <c r="G2501" i="1"/>
  <c r="H2501" i="1" s="1"/>
  <c r="H2500" i="1"/>
  <c r="A2502" i="1"/>
  <c r="V2500" i="1"/>
  <c r="N2498" i="1"/>
  <c r="K2500" i="1"/>
  <c r="L2500" i="1" s="1"/>
  <c r="M2499" i="1"/>
  <c r="U2502" i="1" l="1"/>
  <c r="J2502" i="1"/>
  <c r="O2502" i="1"/>
  <c r="Q2502" i="1" s="1"/>
  <c r="D2502" i="1"/>
  <c r="E2502" i="1" s="1"/>
  <c r="F2503" i="1" s="1"/>
  <c r="C2141" i="1"/>
  <c r="P2140" i="1"/>
  <c r="B2140" i="1" s="1"/>
  <c r="G2502" i="1"/>
  <c r="A2503" i="1"/>
  <c r="V2501" i="1"/>
  <c r="N2499" i="1"/>
  <c r="K2501" i="1"/>
  <c r="L2501" i="1" s="1"/>
  <c r="M2500" i="1"/>
  <c r="T2503" i="1" l="1"/>
  <c r="J2503" i="1"/>
  <c r="U2503" i="1"/>
  <c r="O2503" i="1"/>
  <c r="Q2503" i="1" s="1"/>
  <c r="D2503" i="1"/>
  <c r="E2503" i="1" s="1"/>
  <c r="F2504" i="1" s="1"/>
  <c r="C2142" i="1"/>
  <c r="P2141" i="1"/>
  <c r="B2141" i="1" s="1"/>
  <c r="V2502" i="1"/>
  <c r="A2504" i="1"/>
  <c r="G2503" i="1"/>
  <c r="H2502" i="1"/>
  <c r="N2500" i="1"/>
  <c r="K2502" i="1"/>
  <c r="L2502" i="1" s="1"/>
  <c r="M2501" i="1"/>
  <c r="U2504" i="1" l="1"/>
  <c r="J2504" i="1"/>
  <c r="T2504" i="1"/>
  <c r="O2504" i="1"/>
  <c r="Q2504" i="1" s="1"/>
  <c r="D2504" i="1"/>
  <c r="E2504" i="1" s="1"/>
  <c r="F2505" i="1" s="1"/>
  <c r="T2505" i="1"/>
  <c r="C2143" i="1"/>
  <c r="P2142" i="1"/>
  <c r="V2142" i="1" s="1"/>
  <c r="A2505" i="1"/>
  <c r="V2503" i="1"/>
  <c r="G2504" i="1"/>
  <c r="H2504" i="1" s="1"/>
  <c r="H2503" i="1"/>
  <c r="N2501" i="1"/>
  <c r="K2503" i="1"/>
  <c r="L2503" i="1" s="1"/>
  <c r="M2502" i="1"/>
  <c r="J2505" i="1" l="1"/>
  <c r="U2505" i="1"/>
  <c r="O2505" i="1"/>
  <c r="Q2505" i="1" s="1"/>
  <c r="D2505" i="1"/>
  <c r="E2505" i="1" s="1"/>
  <c r="F2506" i="1" s="1"/>
  <c r="B2142" i="1"/>
  <c r="T2506" i="1"/>
  <c r="U2506" i="1"/>
  <c r="C2144" i="1"/>
  <c r="P2143" i="1"/>
  <c r="B2143" i="1" s="1"/>
  <c r="V2504" i="1"/>
  <c r="A2506" i="1"/>
  <c r="G2505" i="1"/>
  <c r="N2502" i="1"/>
  <c r="K2504" i="1"/>
  <c r="L2504" i="1" s="1"/>
  <c r="M2503" i="1"/>
  <c r="J2506" i="1" l="1"/>
  <c r="O2506" i="1"/>
  <c r="Q2506" i="1" s="1"/>
  <c r="D2506" i="1"/>
  <c r="E2506" i="1" s="1"/>
  <c r="F2507" i="1" s="1"/>
  <c r="U2507" i="1"/>
  <c r="T2507" i="1"/>
  <c r="C2145" i="1"/>
  <c r="P2144" i="1"/>
  <c r="B2144" i="1" s="1"/>
  <c r="V2505" i="1"/>
  <c r="A2507" i="1"/>
  <c r="G2506" i="1"/>
  <c r="H2506" i="1" s="1"/>
  <c r="H2505" i="1"/>
  <c r="N2503" i="1"/>
  <c r="K2505" i="1"/>
  <c r="L2505" i="1" s="1"/>
  <c r="M2504" i="1"/>
  <c r="J2507" i="1" l="1"/>
  <c r="O2507" i="1"/>
  <c r="Q2507" i="1" s="1"/>
  <c r="D2507" i="1"/>
  <c r="E2507" i="1" s="1"/>
  <c r="F2508" i="1" s="1"/>
  <c r="T2508" i="1"/>
  <c r="J2508" i="1"/>
  <c r="U2508" i="1"/>
  <c r="C2146" i="1"/>
  <c r="P2145" i="1"/>
  <c r="B2145" i="1" s="1"/>
  <c r="A2508" i="1"/>
  <c r="V2506" i="1"/>
  <c r="G2507" i="1"/>
  <c r="H2507" i="1" s="1"/>
  <c r="N2504" i="1"/>
  <c r="K2506" i="1"/>
  <c r="L2506" i="1" s="1"/>
  <c r="M2505" i="1"/>
  <c r="O2508" i="1" l="1"/>
  <c r="J2509" i="1" s="1"/>
  <c r="D2508" i="1"/>
  <c r="E2508" i="1" s="1"/>
  <c r="F2509" i="1" s="1"/>
  <c r="C2147" i="1"/>
  <c r="P2146" i="1"/>
  <c r="B2146" i="1" s="1"/>
  <c r="A2509" i="1"/>
  <c r="V2507" i="1"/>
  <c r="G2508" i="1"/>
  <c r="H2508" i="1" s="1"/>
  <c r="N2505" i="1"/>
  <c r="K2507" i="1"/>
  <c r="L2507" i="1" s="1"/>
  <c r="M2506" i="1"/>
  <c r="Q2508" i="1" l="1"/>
  <c r="U2509" i="1"/>
  <c r="T2509" i="1"/>
  <c r="O2509" i="1"/>
  <c r="Q2509" i="1" s="1"/>
  <c r="D2509" i="1"/>
  <c r="E2509" i="1" s="1"/>
  <c r="F2510" i="1" s="1"/>
  <c r="C2148" i="1"/>
  <c r="P2147" i="1"/>
  <c r="B2147" i="1" s="1"/>
  <c r="G2509" i="1"/>
  <c r="A2510" i="1"/>
  <c r="N2506" i="1"/>
  <c r="K2508" i="1"/>
  <c r="L2508" i="1" s="1"/>
  <c r="M2507" i="1"/>
  <c r="T2510" i="1" l="1"/>
  <c r="J2510" i="1"/>
  <c r="U2510" i="1"/>
  <c r="O2510" i="1"/>
  <c r="Q2510" i="1" s="1"/>
  <c r="D2510" i="1"/>
  <c r="E2510" i="1" s="1"/>
  <c r="F2511" i="1" s="1"/>
  <c r="C2149" i="1"/>
  <c r="P2148" i="1"/>
  <c r="B2148" i="1" s="1"/>
  <c r="A2511" i="1"/>
  <c r="G2510" i="1"/>
  <c r="H2509" i="1"/>
  <c r="V2509" i="1"/>
  <c r="N2507" i="1"/>
  <c r="K2509" i="1"/>
  <c r="L2509" i="1" s="1"/>
  <c r="M2508" i="1"/>
  <c r="O2511" i="1" l="1"/>
  <c r="Q2511" i="1" s="1"/>
  <c r="D2511" i="1"/>
  <c r="E2511" i="1" s="1"/>
  <c r="F2512" i="1" s="1"/>
  <c r="U2511" i="1"/>
  <c r="T2511" i="1"/>
  <c r="J2511" i="1"/>
  <c r="C2150" i="1"/>
  <c r="P2149" i="1"/>
  <c r="B2149" i="1" s="1"/>
  <c r="G2511" i="1"/>
  <c r="H2511" i="1" s="1"/>
  <c r="A2512" i="1"/>
  <c r="V2510" i="1"/>
  <c r="H2510" i="1"/>
  <c r="N2508" i="1"/>
  <c r="K2510" i="1"/>
  <c r="L2510" i="1" s="1"/>
  <c r="M2509" i="1"/>
  <c r="J2512" i="1" l="1"/>
  <c r="U2512" i="1"/>
  <c r="T2512" i="1"/>
  <c r="O2512" i="1"/>
  <c r="Q2512" i="1" s="1"/>
  <c r="D2512" i="1"/>
  <c r="E2512" i="1" s="1"/>
  <c r="F2513" i="1" s="1"/>
  <c r="U2513" i="1"/>
  <c r="C2151" i="1"/>
  <c r="P2150" i="1"/>
  <c r="B2150" i="1" s="1"/>
  <c r="A2513" i="1"/>
  <c r="V2511" i="1"/>
  <c r="G2512" i="1"/>
  <c r="H2512" i="1" s="1"/>
  <c r="N2509" i="1"/>
  <c r="K2511" i="1"/>
  <c r="L2511" i="1" s="1"/>
  <c r="M2510" i="1"/>
  <c r="T2513" i="1" l="1"/>
  <c r="J2513" i="1"/>
  <c r="O2513" i="1"/>
  <c r="Q2513" i="1" s="1"/>
  <c r="D2513" i="1"/>
  <c r="E2513" i="1" s="1"/>
  <c r="F2514" i="1" s="1"/>
  <c r="U2514" i="1"/>
  <c r="T2514" i="1"/>
  <c r="J2514" i="1"/>
  <c r="C2152" i="1"/>
  <c r="P2151" i="1"/>
  <c r="B2151" i="1" s="1"/>
  <c r="A2514" i="1"/>
  <c r="V2512" i="1"/>
  <c r="G2513" i="1"/>
  <c r="H2513" i="1" s="1"/>
  <c r="N2510" i="1"/>
  <c r="K2512" i="1"/>
  <c r="L2512" i="1" s="1"/>
  <c r="M2511" i="1"/>
  <c r="O2514" i="1" l="1"/>
  <c r="Q2514" i="1" s="1"/>
  <c r="D2514" i="1"/>
  <c r="E2514" i="1" s="1"/>
  <c r="F2515" i="1" s="1"/>
  <c r="C2153" i="1"/>
  <c r="P2152" i="1"/>
  <c r="B2152" i="1" s="1"/>
  <c r="V2513" i="1"/>
  <c r="A2515" i="1"/>
  <c r="G2514" i="1"/>
  <c r="N2511" i="1"/>
  <c r="K2513" i="1"/>
  <c r="L2513" i="1" s="1"/>
  <c r="M2512" i="1"/>
  <c r="T2515" i="1" l="1"/>
  <c r="U2515" i="1"/>
  <c r="J2515" i="1"/>
  <c r="O2515" i="1"/>
  <c r="Q2515" i="1" s="1"/>
  <c r="D2515" i="1"/>
  <c r="E2515" i="1" s="1"/>
  <c r="F2516" i="1" s="1"/>
  <c r="C2154" i="1"/>
  <c r="P2153" i="1"/>
  <c r="B2153" i="1" s="1"/>
  <c r="G2515" i="1"/>
  <c r="H2515" i="1" s="1"/>
  <c r="H2514" i="1"/>
  <c r="A2516" i="1"/>
  <c r="V2514" i="1"/>
  <c r="N2512" i="1"/>
  <c r="K2514" i="1"/>
  <c r="L2514" i="1" s="1"/>
  <c r="M2513" i="1"/>
  <c r="J2516" i="1" l="1"/>
  <c r="T2516" i="1"/>
  <c r="U2516" i="1"/>
  <c r="O2516" i="1"/>
  <c r="Q2516" i="1" s="1"/>
  <c r="D2516" i="1"/>
  <c r="E2516" i="1" s="1"/>
  <c r="F2517" i="1" s="1"/>
  <c r="C2155" i="1"/>
  <c r="P2154" i="1"/>
  <c r="B2154" i="1" s="1"/>
  <c r="G2516" i="1"/>
  <c r="H2516" i="1" s="1"/>
  <c r="V2515" i="1"/>
  <c r="A2517" i="1"/>
  <c r="N2513" i="1"/>
  <c r="K2515" i="1"/>
  <c r="L2515" i="1" s="1"/>
  <c r="M2514" i="1"/>
  <c r="U2517" i="1" l="1"/>
  <c r="T2517" i="1"/>
  <c r="J2517" i="1"/>
  <c r="O2517" i="1"/>
  <c r="Q2517" i="1" s="1"/>
  <c r="D2517" i="1"/>
  <c r="E2517" i="1" s="1"/>
  <c r="F2518" i="1" s="1"/>
  <c r="J2518" i="1"/>
  <c r="C2156" i="1"/>
  <c r="P2155" i="1"/>
  <c r="B2155" i="1" s="1"/>
  <c r="V2516" i="1"/>
  <c r="A2518" i="1"/>
  <c r="G2517" i="1"/>
  <c r="N2514" i="1"/>
  <c r="K2516" i="1"/>
  <c r="L2516" i="1" s="1"/>
  <c r="M2515" i="1"/>
  <c r="T2518" i="1" l="1"/>
  <c r="U2518" i="1"/>
  <c r="O2518" i="1"/>
  <c r="Q2518" i="1" s="1"/>
  <c r="D2518" i="1"/>
  <c r="E2518" i="1" s="1"/>
  <c r="F2519" i="1" s="1"/>
  <c r="J2519" i="1"/>
  <c r="T2519" i="1"/>
  <c r="U2519" i="1"/>
  <c r="C2157" i="1"/>
  <c r="P2156" i="1"/>
  <c r="B2156" i="1" s="1"/>
  <c r="A2519" i="1"/>
  <c r="V2517" i="1"/>
  <c r="G2518" i="1"/>
  <c r="G2519" i="1" s="1"/>
  <c r="H2517" i="1"/>
  <c r="N2515" i="1"/>
  <c r="K2517" i="1"/>
  <c r="L2517" i="1" s="1"/>
  <c r="M2516" i="1"/>
  <c r="O2519" i="1" l="1"/>
  <c r="Q2519" i="1" s="1"/>
  <c r="D2519" i="1"/>
  <c r="E2519" i="1" s="1"/>
  <c r="F2520" i="1" s="1"/>
  <c r="H2519" i="1"/>
  <c r="C2158" i="1"/>
  <c r="P2157" i="1"/>
  <c r="B2157" i="1" s="1"/>
  <c r="A2520" i="1"/>
  <c r="V2518" i="1"/>
  <c r="H2518" i="1"/>
  <c r="N2516" i="1"/>
  <c r="K2518" i="1"/>
  <c r="L2518" i="1" s="1"/>
  <c r="M2517" i="1"/>
  <c r="T2520" i="1" l="1"/>
  <c r="J2520" i="1"/>
  <c r="U2520" i="1"/>
  <c r="O2520" i="1"/>
  <c r="Q2520" i="1" s="1"/>
  <c r="D2520" i="1"/>
  <c r="E2520" i="1" s="1"/>
  <c r="F2521" i="1" s="1"/>
  <c r="C2159" i="1"/>
  <c r="P2158" i="1"/>
  <c r="B2158" i="1" s="1"/>
  <c r="A2521" i="1"/>
  <c r="V2519" i="1"/>
  <c r="G2520" i="1"/>
  <c r="H2520" i="1" s="1"/>
  <c r="N2517" i="1"/>
  <c r="K2519" i="1"/>
  <c r="L2519" i="1" s="1"/>
  <c r="M2518" i="1"/>
  <c r="U2521" i="1" l="1"/>
  <c r="T2521" i="1"/>
  <c r="J2521" i="1"/>
  <c r="O2521" i="1"/>
  <c r="Q2521" i="1" s="1"/>
  <c r="D2521" i="1"/>
  <c r="E2521" i="1" s="1"/>
  <c r="F2522" i="1" s="1"/>
  <c r="T2522" i="1"/>
  <c r="J2522" i="1"/>
  <c r="C2160" i="1"/>
  <c r="P2159" i="1"/>
  <c r="B2159" i="1" s="1"/>
  <c r="V2520" i="1"/>
  <c r="A2522" i="1"/>
  <c r="G2521" i="1"/>
  <c r="N2518" i="1"/>
  <c r="K2520" i="1"/>
  <c r="L2520" i="1" s="1"/>
  <c r="M2519" i="1"/>
  <c r="U2522" i="1" l="1"/>
  <c r="G2522" i="1"/>
  <c r="H2522" i="1"/>
  <c r="O2522" i="1"/>
  <c r="Q2522" i="1" s="1"/>
  <c r="D2522" i="1"/>
  <c r="E2522" i="1" s="1"/>
  <c r="F2523" i="1" s="1"/>
  <c r="J2523" i="1"/>
  <c r="T2523" i="1"/>
  <c r="U2523" i="1"/>
  <c r="C2161" i="1"/>
  <c r="P2160" i="1"/>
  <c r="B2160" i="1" s="1"/>
  <c r="A2523" i="1"/>
  <c r="V2521" i="1"/>
  <c r="H2521" i="1"/>
  <c r="N2519" i="1"/>
  <c r="K2521" i="1"/>
  <c r="L2521" i="1" s="1"/>
  <c r="M2520" i="1"/>
  <c r="G2523" i="1" l="1"/>
  <c r="O2523" i="1"/>
  <c r="Q2523" i="1" s="1"/>
  <c r="D2523" i="1"/>
  <c r="E2523" i="1" s="1"/>
  <c r="F2524" i="1" s="1"/>
  <c r="C2162" i="1"/>
  <c r="P2161" i="1"/>
  <c r="B2161" i="1" s="1"/>
  <c r="H2523" i="1"/>
  <c r="V2522" i="1"/>
  <c r="A2524" i="1"/>
  <c r="N2520" i="1"/>
  <c r="K2522" i="1"/>
  <c r="L2522" i="1" s="1"/>
  <c r="M2521" i="1"/>
  <c r="J2524" i="1" l="1"/>
  <c r="T2524" i="1"/>
  <c r="U2524" i="1"/>
  <c r="O2524" i="1"/>
  <c r="Q2524" i="1" s="1"/>
  <c r="D2524" i="1"/>
  <c r="E2524" i="1" s="1"/>
  <c r="F2525" i="1" s="1"/>
  <c r="C2163" i="1"/>
  <c r="P2162" i="1"/>
  <c r="B2162" i="1" s="1"/>
  <c r="V2523" i="1"/>
  <c r="A2525" i="1"/>
  <c r="G2524" i="1"/>
  <c r="N2521" i="1"/>
  <c r="K2523" i="1"/>
  <c r="L2523" i="1" s="1"/>
  <c r="M2522" i="1"/>
  <c r="U2525" i="1" l="1"/>
  <c r="T2525" i="1"/>
  <c r="J2525" i="1"/>
  <c r="O2525" i="1"/>
  <c r="Q2525" i="1" s="1"/>
  <c r="D2525" i="1"/>
  <c r="E2525" i="1" s="1"/>
  <c r="F2526" i="1" s="1"/>
  <c r="T2526" i="1"/>
  <c r="C2164" i="1"/>
  <c r="P2163" i="1"/>
  <c r="B2163" i="1" s="1"/>
  <c r="V2524" i="1"/>
  <c r="A2526" i="1"/>
  <c r="G2525" i="1"/>
  <c r="H2525" i="1" s="1"/>
  <c r="H2524" i="1"/>
  <c r="N2522" i="1"/>
  <c r="K2524" i="1"/>
  <c r="L2524" i="1" s="1"/>
  <c r="M2523" i="1"/>
  <c r="J2526" i="1" l="1"/>
  <c r="U2526" i="1"/>
  <c r="O2526" i="1"/>
  <c r="Q2526" i="1" s="1"/>
  <c r="D2526" i="1"/>
  <c r="E2526" i="1" s="1"/>
  <c r="F2527" i="1" s="1"/>
  <c r="J2527" i="1"/>
  <c r="T2527" i="1"/>
  <c r="U2527" i="1"/>
  <c r="C2165" i="1"/>
  <c r="P2164" i="1"/>
  <c r="B2164" i="1" s="1"/>
  <c r="V2525" i="1"/>
  <c r="A2527" i="1"/>
  <c r="G2526" i="1"/>
  <c r="H2526" i="1" s="1"/>
  <c r="N2523" i="1"/>
  <c r="K2525" i="1"/>
  <c r="L2525" i="1" s="1"/>
  <c r="M2524" i="1"/>
  <c r="O2527" i="1" l="1"/>
  <c r="Q2527" i="1" s="1"/>
  <c r="D2527" i="1"/>
  <c r="E2527" i="1" s="1"/>
  <c r="F2528" i="1" s="1"/>
  <c r="C2166" i="1"/>
  <c r="P2165" i="1"/>
  <c r="B2165" i="1" s="1"/>
  <c r="A2528" i="1"/>
  <c r="V2526" i="1"/>
  <c r="G2527" i="1"/>
  <c r="H2527" i="1" s="1"/>
  <c r="N2524" i="1"/>
  <c r="K2526" i="1"/>
  <c r="L2526" i="1" s="1"/>
  <c r="M2525" i="1"/>
  <c r="J2528" i="1" l="1"/>
  <c r="U2528" i="1"/>
  <c r="T2528" i="1"/>
  <c r="O2528" i="1"/>
  <c r="Q2528" i="1" s="1"/>
  <c r="D2528" i="1"/>
  <c r="E2528" i="1" s="1"/>
  <c r="F2529" i="1" s="1"/>
  <c r="J2529" i="1"/>
  <c r="T2529" i="1"/>
  <c r="U2529" i="1"/>
  <c r="C2167" i="1"/>
  <c r="P2166" i="1"/>
  <c r="B2166" i="1" s="1"/>
  <c r="A2529" i="1"/>
  <c r="V2527" i="1"/>
  <c r="G2528" i="1"/>
  <c r="H2528" i="1" s="1"/>
  <c r="N2525" i="1"/>
  <c r="K2527" i="1"/>
  <c r="L2527" i="1" s="1"/>
  <c r="M2526" i="1"/>
  <c r="O2529" i="1" l="1"/>
  <c r="Q2529" i="1" s="1"/>
  <c r="D2529" i="1"/>
  <c r="E2529" i="1" s="1"/>
  <c r="F2530" i="1" s="1"/>
  <c r="C2168" i="1"/>
  <c r="P2167" i="1"/>
  <c r="B2167" i="1" s="1"/>
  <c r="A2530" i="1"/>
  <c r="V2528" i="1"/>
  <c r="G2529" i="1"/>
  <c r="H2529" i="1" s="1"/>
  <c r="N2526" i="1"/>
  <c r="K2528" i="1"/>
  <c r="L2528" i="1" s="1"/>
  <c r="M2527" i="1"/>
  <c r="J2530" i="1" l="1"/>
  <c r="T2530" i="1"/>
  <c r="U2530" i="1"/>
  <c r="O2530" i="1"/>
  <c r="Q2530" i="1" s="1"/>
  <c r="D2530" i="1"/>
  <c r="E2530" i="1" s="1"/>
  <c r="F2531" i="1" s="1"/>
  <c r="C2169" i="1"/>
  <c r="P2168" i="1"/>
  <c r="B2168" i="1" s="1"/>
  <c r="V2529" i="1"/>
  <c r="A2531" i="1"/>
  <c r="G2530" i="1"/>
  <c r="H2530" i="1" s="1"/>
  <c r="N2527" i="1"/>
  <c r="K2529" i="1"/>
  <c r="L2529" i="1" s="1"/>
  <c r="M2528" i="1"/>
  <c r="U2531" i="1" l="1"/>
  <c r="T2531" i="1"/>
  <c r="J2531" i="1"/>
  <c r="O2531" i="1"/>
  <c r="Q2531" i="1" s="1"/>
  <c r="D2531" i="1"/>
  <c r="E2531" i="1" s="1"/>
  <c r="F2532" i="1" s="1"/>
  <c r="J2532" i="1"/>
  <c r="C2170" i="1"/>
  <c r="P2169" i="1"/>
  <c r="B2169" i="1" s="1"/>
  <c r="V2530" i="1"/>
  <c r="A2532" i="1"/>
  <c r="G2531" i="1"/>
  <c r="H2531" i="1" s="1"/>
  <c r="N2528" i="1"/>
  <c r="K2530" i="1"/>
  <c r="L2530" i="1" s="1"/>
  <c r="M2529" i="1"/>
  <c r="T2532" i="1" l="1"/>
  <c r="U2532" i="1"/>
  <c r="O2532" i="1"/>
  <c r="Q2532" i="1" s="1"/>
  <c r="D2532" i="1"/>
  <c r="E2532" i="1" s="1"/>
  <c r="F2533" i="1" s="1"/>
  <c r="C2171" i="1"/>
  <c r="P2170" i="1"/>
  <c r="B2170" i="1" s="1"/>
  <c r="V2531" i="1"/>
  <c r="A2533" i="1"/>
  <c r="G2532" i="1"/>
  <c r="H2532" i="1" s="1"/>
  <c r="N2529" i="1"/>
  <c r="K2531" i="1"/>
  <c r="L2531" i="1" s="1"/>
  <c r="M2530" i="1"/>
  <c r="U2533" i="1" l="1"/>
  <c r="T2533" i="1"/>
  <c r="J2533" i="1"/>
  <c r="O2533" i="1"/>
  <c r="Q2533" i="1" s="1"/>
  <c r="D2533" i="1"/>
  <c r="E2533" i="1" s="1"/>
  <c r="F2534" i="1" s="1"/>
  <c r="T2534" i="1"/>
  <c r="J2534" i="1"/>
  <c r="C2172" i="1"/>
  <c r="P2171" i="1"/>
  <c r="B2171" i="1" s="1"/>
  <c r="V2532" i="1"/>
  <c r="A2534" i="1"/>
  <c r="G2533" i="1"/>
  <c r="H2533" i="1" s="1"/>
  <c r="N2530" i="1"/>
  <c r="K2532" i="1"/>
  <c r="L2532" i="1" s="1"/>
  <c r="M2531" i="1"/>
  <c r="U2534" i="1" l="1"/>
  <c r="O2534" i="1"/>
  <c r="Q2534" i="1" s="1"/>
  <c r="D2534" i="1"/>
  <c r="E2534" i="1" s="1"/>
  <c r="F2535" i="1" s="1"/>
  <c r="C2173" i="1"/>
  <c r="P2172" i="1"/>
  <c r="B2172" i="1" s="1"/>
  <c r="V2533" i="1"/>
  <c r="A2535" i="1"/>
  <c r="G2534" i="1"/>
  <c r="H2534" i="1" s="1"/>
  <c r="N2531" i="1"/>
  <c r="K2533" i="1"/>
  <c r="L2533" i="1" s="1"/>
  <c r="M2532" i="1"/>
  <c r="U2535" i="1" l="1"/>
  <c r="T2535" i="1"/>
  <c r="J2535" i="1"/>
  <c r="O2535" i="1"/>
  <c r="Q2535" i="1" s="1"/>
  <c r="D2535" i="1"/>
  <c r="E2535" i="1" s="1"/>
  <c r="F2536" i="1" s="1"/>
  <c r="T2536" i="1"/>
  <c r="C2174" i="1"/>
  <c r="P2173" i="1"/>
  <c r="A2536" i="1"/>
  <c r="G2535" i="1"/>
  <c r="V2534" i="1"/>
  <c r="N2532" i="1"/>
  <c r="K2534" i="1"/>
  <c r="L2534" i="1" s="1"/>
  <c r="M2533" i="1"/>
  <c r="J2536" i="1" l="1"/>
  <c r="U2536" i="1"/>
  <c r="G2536" i="1"/>
  <c r="O2536" i="1"/>
  <c r="T2537" i="1" s="1"/>
  <c r="D2536" i="1"/>
  <c r="E2536" i="1" s="1"/>
  <c r="F2537" i="1" s="1"/>
  <c r="H2536" i="1"/>
  <c r="V2173" i="1"/>
  <c r="B2173" i="1"/>
  <c r="C2175" i="1"/>
  <c r="P2174" i="1"/>
  <c r="B2174" i="1" s="1"/>
  <c r="H2535" i="1"/>
  <c r="A2537" i="1"/>
  <c r="V2535" i="1"/>
  <c r="N2533" i="1"/>
  <c r="K2535" i="1"/>
  <c r="L2535" i="1" s="1"/>
  <c r="M2534" i="1"/>
  <c r="J2537" i="1" l="1"/>
  <c r="U2537" i="1"/>
  <c r="Q2536" i="1"/>
  <c r="O2537" i="1"/>
  <c r="Q2537" i="1" s="1"/>
  <c r="D2537" i="1"/>
  <c r="E2537" i="1" s="1"/>
  <c r="F2538" i="1" s="1"/>
  <c r="T2538" i="1"/>
  <c r="J2538" i="1"/>
  <c r="C2176" i="1"/>
  <c r="P2175" i="1"/>
  <c r="B2175" i="1" s="1"/>
  <c r="A2538" i="1"/>
  <c r="G2537" i="1"/>
  <c r="N2534" i="1"/>
  <c r="K2536" i="1"/>
  <c r="L2536" i="1" s="1"/>
  <c r="M2535" i="1"/>
  <c r="U2538" i="1" l="1"/>
  <c r="O2538" i="1"/>
  <c r="Q2538" i="1" s="1"/>
  <c r="D2538" i="1"/>
  <c r="E2538" i="1" s="1"/>
  <c r="F2539" i="1" s="1"/>
  <c r="J2539" i="1"/>
  <c r="U2539" i="1"/>
  <c r="T2539" i="1"/>
  <c r="C2177" i="1"/>
  <c r="P2176" i="1"/>
  <c r="B2176" i="1" s="1"/>
  <c r="G2538" i="1"/>
  <c r="H2538" i="1" s="1"/>
  <c r="A2539" i="1"/>
  <c r="H2537" i="1"/>
  <c r="V2537" i="1"/>
  <c r="N2535" i="1"/>
  <c r="K2537" i="1"/>
  <c r="L2537" i="1" s="1"/>
  <c r="M2536" i="1"/>
  <c r="O2539" i="1" l="1"/>
  <c r="Q2539" i="1" s="1"/>
  <c r="D2539" i="1"/>
  <c r="E2539" i="1" s="1"/>
  <c r="F2540" i="1" s="1"/>
  <c r="J2540" i="1"/>
  <c r="C2178" i="1"/>
  <c r="P2177" i="1"/>
  <c r="B2177" i="1" s="1"/>
  <c r="V2538" i="1"/>
  <c r="A2540" i="1"/>
  <c r="G2539" i="1"/>
  <c r="N2536" i="1"/>
  <c r="K2538" i="1"/>
  <c r="L2538" i="1" s="1"/>
  <c r="M2537" i="1"/>
  <c r="U2540" i="1" l="1"/>
  <c r="T2540" i="1"/>
  <c r="O2540" i="1"/>
  <c r="Q2540" i="1" s="1"/>
  <c r="D2540" i="1"/>
  <c r="E2540" i="1" s="1"/>
  <c r="F2541" i="1" s="1"/>
  <c r="J2541" i="1"/>
  <c r="U2541" i="1"/>
  <c r="T2541" i="1"/>
  <c r="C2179" i="1"/>
  <c r="P2178" i="1"/>
  <c r="B2178" i="1" s="1"/>
  <c r="G2540" i="1"/>
  <c r="V2539" i="1"/>
  <c r="A2541" i="1"/>
  <c r="H2539" i="1"/>
  <c r="N2537" i="1"/>
  <c r="K2539" i="1"/>
  <c r="L2539" i="1" s="1"/>
  <c r="M2538" i="1"/>
  <c r="O2541" i="1" l="1"/>
  <c r="Q2541" i="1" s="1"/>
  <c r="D2541" i="1"/>
  <c r="E2541" i="1" s="1"/>
  <c r="F2542" i="1" s="1"/>
  <c r="C2180" i="1"/>
  <c r="P2179" i="1"/>
  <c r="B2179" i="1" s="1"/>
  <c r="A2542" i="1"/>
  <c r="G2541" i="1"/>
  <c r="V2540" i="1"/>
  <c r="H2540" i="1"/>
  <c r="N2538" i="1"/>
  <c r="K2540" i="1"/>
  <c r="L2540" i="1" s="1"/>
  <c r="M2539" i="1"/>
  <c r="G2542" i="1" l="1"/>
  <c r="J2542" i="1"/>
  <c r="U2542" i="1"/>
  <c r="T2542" i="1"/>
  <c r="O2542" i="1"/>
  <c r="Q2542" i="1" s="1"/>
  <c r="D2542" i="1"/>
  <c r="E2542" i="1" s="1"/>
  <c r="F2543" i="1" s="1"/>
  <c r="H2542" i="1"/>
  <c r="U2543" i="1"/>
  <c r="C2181" i="1"/>
  <c r="P2180" i="1"/>
  <c r="B2180" i="1" s="1"/>
  <c r="H2541" i="1"/>
  <c r="A2543" i="1"/>
  <c r="V2541" i="1"/>
  <c r="N2539" i="1"/>
  <c r="K2541" i="1"/>
  <c r="L2541" i="1" s="1"/>
  <c r="M2540" i="1"/>
  <c r="J2543" i="1" l="1"/>
  <c r="G2543" i="1"/>
  <c r="H2543" i="1" s="1"/>
  <c r="T2543" i="1"/>
  <c r="O2543" i="1"/>
  <c r="Q2543" i="1" s="1"/>
  <c r="D2543" i="1"/>
  <c r="E2543" i="1" s="1"/>
  <c r="F2544" i="1" s="1"/>
  <c r="T2544" i="1"/>
  <c r="J2544" i="1"/>
  <c r="C2182" i="1"/>
  <c r="P2181" i="1"/>
  <c r="B2181" i="1" s="1"/>
  <c r="A2544" i="1"/>
  <c r="V2542" i="1"/>
  <c r="N2540" i="1"/>
  <c r="K2542" i="1"/>
  <c r="L2542" i="1" s="1"/>
  <c r="M2541" i="1"/>
  <c r="U2544" i="1" l="1"/>
  <c r="O2544" i="1"/>
  <c r="Q2544" i="1" s="1"/>
  <c r="D2544" i="1"/>
  <c r="E2544" i="1" s="1"/>
  <c r="F2545" i="1" s="1"/>
  <c r="J2545" i="1"/>
  <c r="U2545" i="1"/>
  <c r="T2545" i="1"/>
  <c r="C2183" i="1"/>
  <c r="P2182" i="1"/>
  <c r="B2182" i="1" s="1"/>
  <c r="A2545" i="1"/>
  <c r="V2543" i="1"/>
  <c r="G2544" i="1"/>
  <c r="N2541" i="1"/>
  <c r="K2543" i="1"/>
  <c r="L2543" i="1" s="1"/>
  <c r="M2542" i="1"/>
  <c r="O2545" i="1" l="1"/>
  <c r="Q2545" i="1" s="1"/>
  <c r="D2545" i="1"/>
  <c r="E2545" i="1" s="1"/>
  <c r="F2546" i="1" s="1"/>
  <c r="C2184" i="1"/>
  <c r="P2183" i="1"/>
  <c r="B2183" i="1" s="1"/>
  <c r="A2546" i="1"/>
  <c r="G2545" i="1"/>
  <c r="G2546" i="1" s="1"/>
  <c r="V2544" i="1"/>
  <c r="H2544" i="1"/>
  <c r="N2542" i="1"/>
  <c r="K2544" i="1"/>
  <c r="L2544" i="1" s="1"/>
  <c r="M2543" i="1"/>
  <c r="J2546" i="1" l="1"/>
  <c r="U2546" i="1"/>
  <c r="T2546" i="1"/>
  <c r="O2546" i="1"/>
  <c r="Q2546" i="1" s="1"/>
  <c r="D2546" i="1"/>
  <c r="E2546" i="1" s="1"/>
  <c r="F2547" i="1" s="1"/>
  <c r="H2546" i="1"/>
  <c r="C2185" i="1"/>
  <c r="P2184" i="1"/>
  <c r="B2184" i="1" s="1"/>
  <c r="H2545" i="1"/>
  <c r="V2545" i="1"/>
  <c r="A2547" i="1"/>
  <c r="N2543" i="1"/>
  <c r="K2545" i="1"/>
  <c r="L2545" i="1" s="1"/>
  <c r="M2544" i="1"/>
  <c r="U2547" i="1" l="1"/>
  <c r="J2547" i="1"/>
  <c r="G2547" i="1"/>
  <c r="T2547" i="1"/>
  <c r="O2547" i="1"/>
  <c r="Q2547" i="1" s="1"/>
  <c r="D2547" i="1"/>
  <c r="E2547" i="1" s="1"/>
  <c r="F2548" i="1" s="1"/>
  <c r="C2186" i="1"/>
  <c r="P2185" i="1"/>
  <c r="B2185" i="1" s="1"/>
  <c r="A2548" i="1"/>
  <c r="V2546" i="1"/>
  <c r="H2547" i="1"/>
  <c r="N2544" i="1"/>
  <c r="K2546" i="1"/>
  <c r="L2546" i="1" s="1"/>
  <c r="M2545" i="1"/>
  <c r="J2548" i="1" l="1"/>
  <c r="U2548" i="1"/>
  <c r="T2548" i="1"/>
  <c r="O2548" i="1"/>
  <c r="Q2548" i="1" s="1"/>
  <c r="D2548" i="1"/>
  <c r="E2548" i="1" s="1"/>
  <c r="F2549" i="1" s="1"/>
  <c r="U2549" i="1"/>
  <c r="T2549" i="1"/>
  <c r="C2187" i="1"/>
  <c r="P2186" i="1"/>
  <c r="B2186" i="1" s="1"/>
  <c r="A2549" i="1"/>
  <c r="V2547" i="1"/>
  <c r="G2548" i="1"/>
  <c r="H2548" i="1" s="1"/>
  <c r="N2545" i="1"/>
  <c r="K2547" i="1"/>
  <c r="L2547" i="1" s="1"/>
  <c r="M2546" i="1"/>
  <c r="J2549" i="1" l="1"/>
  <c r="O2549" i="1"/>
  <c r="Q2549" i="1" s="1"/>
  <c r="D2549" i="1"/>
  <c r="E2549" i="1" s="1"/>
  <c r="F2550" i="1" s="1"/>
  <c r="T2550" i="1"/>
  <c r="U2550" i="1"/>
  <c r="J2550" i="1"/>
  <c r="C2188" i="1"/>
  <c r="P2187" i="1"/>
  <c r="B2187" i="1" s="1"/>
  <c r="G2549" i="1"/>
  <c r="A2550" i="1"/>
  <c r="V2548" i="1"/>
  <c r="N2546" i="1"/>
  <c r="K2548" i="1"/>
  <c r="L2548" i="1" s="1"/>
  <c r="M2547" i="1"/>
  <c r="O2550" i="1" l="1"/>
  <c r="Q2550" i="1" s="1"/>
  <c r="D2550" i="1"/>
  <c r="E2550" i="1" s="1"/>
  <c r="F2551" i="1" s="1"/>
  <c r="J2551" i="1"/>
  <c r="U2551" i="1"/>
  <c r="T2551" i="1"/>
  <c r="C2189" i="1"/>
  <c r="P2188" i="1"/>
  <c r="B2188" i="1" s="1"/>
  <c r="V2549" i="1"/>
  <c r="A2551" i="1"/>
  <c r="G2550" i="1"/>
  <c r="H2550" i="1" s="1"/>
  <c r="H2549" i="1"/>
  <c r="N2547" i="1"/>
  <c r="K2549" i="1"/>
  <c r="L2549" i="1" s="1"/>
  <c r="M2548" i="1"/>
  <c r="O2551" i="1" l="1"/>
  <c r="Q2551" i="1" s="1"/>
  <c r="D2551" i="1"/>
  <c r="E2551" i="1" s="1"/>
  <c r="F2552" i="1" s="1"/>
  <c r="T2552" i="1"/>
  <c r="U2552" i="1"/>
  <c r="J2552" i="1"/>
  <c r="C2190" i="1"/>
  <c r="P2189" i="1"/>
  <c r="B2189" i="1" s="1"/>
  <c r="V2550" i="1"/>
  <c r="A2552" i="1"/>
  <c r="G2551" i="1"/>
  <c r="H2551" i="1" s="1"/>
  <c r="N2548" i="1"/>
  <c r="K2550" i="1"/>
  <c r="L2550" i="1" s="1"/>
  <c r="M2549" i="1"/>
  <c r="O2552" i="1" l="1"/>
  <c r="Q2552" i="1" s="1"/>
  <c r="D2552" i="1"/>
  <c r="E2552" i="1" s="1"/>
  <c r="F2553" i="1" s="1"/>
  <c r="U2553" i="1"/>
  <c r="T2553" i="1"/>
  <c r="C2191" i="1"/>
  <c r="P2190" i="1"/>
  <c r="B2190" i="1" s="1"/>
  <c r="V2551" i="1"/>
  <c r="A2553" i="1"/>
  <c r="G2552" i="1"/>
  <c r="N2549" i="1"/>
  <c r="K2551" i="1"/>
  <c r="L2551" i="1" s="1"/>
  <c r="M2550" i="1"/>
  <c r="J2553" i="1" l="1"/>
  <c r="O2553" i="1"/>
  <c r="Q2553" i="1" s="1"/>
  <c r="D2553" i="1"/>
  <c r="E2553" i="1" s="1"/>
  <c r="F2554" i="1" s="1"/>
  <c r="T2554" i="1"/>
  <c r="U2554" i="1"/>
  <c r="J2554" i="1"/>
  <c r="C2192" i="1"/>
  <c r="P2191" i="1"/>
  <c r="B2191" i="1" s="1"/>
  <c r="A2554" i="1"/>
  <c r="G2553" i="1"/>
  <c r="V2552" i="1"/>
  <c r="H2552" i="1"/>
  <c r="N2550" i="1"/>
  <c r="K2552" i="1"/>
  <c r="L2552" i="1" s="1"/>
  <c r="M2551" i="1"/>
  <c r="O2554" i="1" l="1"/>
  <c r="Q2554" i="1" s="1"/>
  <c r="D2554" i="1"/>
  <c r="E2554" i="1" s="1"/>
  <c r="F2555" i="1" s="1"/>
  <c r="J2555" i="1"/>
  <c r="U2555" i="1"/>
  <c r="T2555" i="1"/>
  <c r="C2193" i="1"/>
  <c r="P2192" i="1"/>
  <c r="B2192" i="1" s="1"/>
  <c r="G2554" i="1"/>
  <c r="H2554" i="1" s="1"/>
  <c r="V2553" i="1"/>
  <c r="H2553" i="1"/>
  <c r="A2555" i="1"/>
  <c r="N2551" i="1"/>
  <c r="K2553" i="1"/>
  <c r="L2553" i="1" s="1"/>
  <c r="M2552" i="1"/>
  <c r="O2555" i="1" l="1"/>
  <c r="Q2555" i="1" s="1"/>
  <c r="D2555" i="1"/>
  <c r="E2555" i="1" s="1"/>
  <c r="F2556" i="1" s="1"/>
  <c r="T2556" i="1"/>
  <c r="U2556" i="1"/>
  <c r="J2556" i="1"/>
  <c r="C2194" i="1"/>
  <c r="P2193" i="1"/>
  <c r="B2193" i="1" s="1"/>
  <c r="V2554" i="1"/>
  <c r="G2555" i="1"/>
  <c r="H2555" i="1" s="1"/>
  <c r="A2556" i="1"/>
  <c r="N2552" i="1"/>
  <c r="K2554" i="1"/>
  <c r="L2554" i="1" s="1"/>
  <c r="M2553" i="1"/>
  <c r="O2556" i="1" l="1"/>
  <c r="Q2556" i="1" s="1"/>
  <c r="D2556" i="1"/>
  <c r="E2556" i="1" s="1"/>
  <c r="F2557" i="1" s="1"/>
  <c r="C2195" i="1"/>
  <c r="P2194" i="1"/>
  <c r="B2194" i="1" s="1"/>
  <c r="G2556" i="1"/>
  <c r="H2556" i="1" s="1"/>
  <c r="A2557" i="1"/>
  <c r="V2555" i="1"/>
  <c r="N2553" i="1"/>
  <c r="K2555" i="1"/>
  <c r="L2555" i="1" s="1"/>
  <c r="M2554" i="1"/>
  <c r="T2557" i="1" l="1"/>
  <c r="U2557" i="1"/>
  <c r="J2557" i="1"/>
  <c r="O2557" i="1"/>
  <c r="Q2557" i="1" s="1"/>
  <c r="D2557" i="1"/>
  <c r="E2557" i="1" s="1"/>
  <c r="F2558" i="1" s="1"/>
  <c r="G2557" i="1"/>
  <c r="H2557" i="1" s="1"/>
  <c r="C2196" i="1"/>
  <c r="P2195" i="1"/>
  <c r="B2195" i="1" s="1"/>
  <c r="V2556" i="1"/>
  <c r="A2558" i="1"/>
  <c r="N2554" i="1"/>
  <c r="K2556" i="1"/>
  <c r="L2556" i="1" s="1"/>
  <c r="M2555" i="1"/>
  <c r="J2558" i="1" l="1"/>
  <c r="T2558" i="1"/>
  <c r="U2558" i="1"/>
  <c r="O2558" i="1"/>
  <c r="Q2558" i="1" s="1"/>
  <c r="D2558" i="1"/>
  <c r="E2558" i="1" s="1"/>
  <c r="F2559" i="1" s="1"/>
  <c r="C2197" i="1"/>
  <c r="P2196" i="1"/>
  <c r="B2196" i="1" s="1"/>
  <c r="V2557" i="1"/>
  <c r="A2559" i="1"/>
  <c r="G2558" i="1"/>
  <c r="H2558" i="1" s="1"/>
  <c r="N2555" i="1"/>
  <c r="K2557" i="1"/>
  <c r="L2557" i="1" s="1"/>
  <c r="M2556" i="1"/>
  <c r="T2559" i="1" l="1"/>
  <c r="U2559" i="1"/>
  <c r="J2559" i="1"/>
  <c r="O2559" i="1"/>
  <c r="Q2559" i="1" s="1"/>
  <c r="D2559" i="1"/>
  <c r="E2559" i="1" s="1"/>
  <c r="F2560" i="1" s="1"/>
  <c r="T2560" i="1"/>
  <c r="J2560" i="1"/>
  <c r="C2198" i="1"/>
  <c r="P2197" i="1"/>
  <c r="B2197" i="1" s="1"/>
  <c r="A2560" i="1"/>
  <c r="V2558" i="1"/>
  <c r="G2559" i="1"/>
  <c r="H2559" i="1" s="1"/>
  <c r="N2556" i="1"/>
  <c r="K2558" i="1"/>
  <c r="L2558" i="1" s="1"/>
  <c r="M2557" i="1"/>
  <c r="U2560" i="1" l="1"/>
  <c r="O2560" i="1"/>
  <c r="Q2560" i="1" s="1"/>
  <c r="D2560" i="1"/>
  <c r="E2560" i="1" s="1"/>
  <c r="F2561" i="1" s="1"/>
  <c r="J2561" i="1"/>
  <c r="C2199" i="1"/>
  <c r="P2198" i="1"/>
  <c r="B2198" i="1" s="1"/>
  <c r="V2559" i="1"/>
  <c r="G2560" i="1"/>
  <c r="A2561" i="1"/>
  <c r="N2557" i="1"/>
  <c r="K2559" i="1"/>
  <c r="L2559" i="1" s="1"/>
  <c r="M2558" i="1"/>
  <c r="T2561" i="1" l="1"/>
  <c r="U2561" i="1"/>
  <c r="O2561" i="1"/>
  <c r="Q2561" i="1" s="1"/>
  <c r="D2561" i="1"/>
  <c r="E2561" i="1" s="1"/>
  <c r="F2562" i="1" s="1"/>
  <c r="U2562" i="1"/>
  <c r="C2200" i="1"/>
  <c r="P2199" i="1"/>
  <c r="B2199" i="1" s="1"/>
  <c r="G2561" i="1"/>
  <c r="H2561" i="1" s="1"/>
  <c r="A2562" i="1"/>
  <c r="H2560" i="1"/>
  <c r="V2560" i="1"/>
  <c r="N2558" i="1"/>
  <c r="K2560" i="1"/>
  <c r="L2560" i="1" s="1"/>
  <c r="M2559" i="1"/>
  <c r="T2562" i="1" l="1"/>
  <c r="J2562" i="1"/>
  <c r="O2562" i="1"/>
  <c r="Q2562" i="1" s="1"/>
  <c r="D2562" i="1"/>
  <c r="E2562" i="1" s="1"/>
  <c r="F2563" i="1" s="1"/>
  <c r="J2563" i="1"/>
  <c r="T2563" i="1"/>
  <c r="C2201" i="1"/>
  <c r="P2200" i="1"/>
  <c r="B2200" i="1" s="1"/>
  <c r="A2563" i="1"/>
  <c r="V2561" i="1"/>
  <c r="G2562" i="1"/>
  <c r="N2559" i="1"/>
  <c r="K2561" i="1"/>
  <c r="L2561" i="1" s="1"/>
  <c r="M2560" i="1"/>
  <c r="U2563" i="1" l="1"/>
  <c r="O2563" i="1"/>
  <c r="Q2563" i="1" s="1"/>
  <c r="D2563" i="1"/>
  <c r="E2563" i="1" s="1"/>
  <c r="F2564" i="1" s="1"/>
  <c r="C2202" i="1"/>
  <c r="P2201" i="1"/>
  <c r="V2201" i="1" s="1"/>
  <c r="A2564" i="1"/>
  <c r="V2562" i="1"/>
  <c r="G2563" i="1"/>
  <c r="H2562" i="1"/>
  <c r="N2560" i="1"/>
  <c r="K2562" i="1"/>
  <c r="L2562" i="1" s="1"/>
  <c r="M2561" i="1"/>
  <c r="U2564" i="1" l="1"/>
  <c r="J2564" i="1"/>
  <c r="T2564" i="1"/>
  <c r="O2564" i="1"/>
  <c r="Q2564" i="1" s="1"/>
  <c r="D2564" i="1"/>
  <c r="E2564" i="1" s="1"/>
  <c r="F2565" i="1" s="1"/>
  <c r="B2201" i="1"/>
  <c r="C2203" i="1"/>
  <c r="P2202" i="1"/>
  <c r="B2202" i="1" s="1"/>
  <c r="V2563" i="1"/>
  <c r="A2565" i="1"/>
  <c r="G2564" i="1"/>
  <c r="H2563" i="1"/>
  <c r="N2561" i="1"/>
  <c r="K2563" i="1"/>
  <c r="L2563" i="1" s="1"/>
  <c r="M2562" i="1"/>
  <c r="U2565" i="1" l="1"/>
  <c r="J2565" i="1"/>
  <c r="T2565" i="1"/>
  <c r="O2565" i="1"/>
  <c r="Q2565" i="1" s="1"/>
  <c r="D2565" i="1"/>
  <c r="E2565" i="1" s="1"/>
  <c r="F2566" i="1" s="1"/>
  <c r="T2566" i="1"/>
  <c r="C2204" i="1"/>
  <c r="P2203" i="1"/>
  <c r="G2565" i="1"/>
  <c r="H2565" i="1" s="1"/>
  <c r="H2564" i="1"/>
  <c r="A2566" i="1"/>
  <c r="V2564" i="1"/>
  <c r="N2562" i="1"/>
  <c r="K2564" i="1"/>
  <c r="L2564" i="1" s="1"/>
  <c r="M2563" i="1"/>
  <c r="J2566" i="1" l="1"/>
  <c r="U2566" i="1"/>
  <c r="O2566" i="1"/>
  <c r="Q2566" i="1" s="1"/>
  <c r="D2566" i="1"/>
  <c r="E2566" i="1" s="1"/>
  <c r="F2567" i="1" s="1"/>
  <c r="B2203" i="1"/>
  <c r="G2566" i="1"/>
  <c r="H2566" i="1" s="1"/>
  <c r="C2205" i="1"/>
  <c r="P2204" i="1"/>
  <c r="B2204" i="1" s="1"/>
  <c r="V2565" i="1"/>
  <c r="A2567" i="1"/>
  <c r="N2563" i="1"/>
  <c r="K2565" i="1"/>
  <c r="L2565" i="1" s="1"/>
  <c r="M2564" i="1"/>
  <c r="T2567" i="1" l="1"/>
  <c r="U2567" i="1"/>
  <c r="J2567" i="1"/>
  <c r="O2567" i="1"/>
  <c r="Q2567" i="1" s="1"/>
  <c r="D2567" i="1"/>
  <c r="E2567" i="1" s="1"/>
  <c r="F2568" i="1" s="1"/>
  <c r="T2568" i="1"/>
  <c r="U2568" i="1"/>
  <c r="J2568" i="1"/>
  <c r="G2567" i="1"/>
  <c r="H2567" i="1" s="1"/>
  <c r="C2206" i="1"/>
  <c r="P2205" i="1"/>
  <c r="B2205" i="1" s="1"/>
  <c r="V2566" i="1"/>
  <c r="A2568" i="1"/>
  <c r="N2564" i="1"/>
  <c r="K2566" i="1"/>
  <c r="L2566" i="1" s="1"/>
  <c r="M2565" i="1"/>
  <c r="O2568" i="1" l="1"/>
  <c r="Q2568" i="1" s="1"/>
  <c r="D2568" i="1"/>
  <c r="E2568" i="1" s="1"/>
  <c r="F2569" i="1" s="1"/>
  <c r="J2569" i="1"/>
  <c r="U2569" i="1"/>
  <c r="T2569" i="1"/>
  <c r="C2207" i="1"/>
  <c r="P2206" i="1"/>
  <c r="B2206" i="1" s="1"/>
  <c r="V2567" i="1"/>
  <c r="A2569" i="1"/>
  <c r="G2568" i="1"/>
  <c r="H2568" i="1" s="1"/>
  <c r="N2565" i="1"/>
  <c r="K2567" i="1"/>
  <c r="L2567" i="1" s="1"/>
  <c r="M2566" i="1"/>
  <c r="O2569" i="1" l="1"/>
  <c r="U2570" i="1" s="1"/>
  <c r="D2569" i="1"/>
  <c r="E2569" i="1" s="1"/>
  <c r="F2570" i="1" s="1"/>
  <c r="J2570" i="1"/>
  <c r="Q2569" i="1"/>
  <c r="C2208" i="1"/>
  <c r="P2207" i="1"/>
  <c r="B2207" i="1" s="1"/>
  <c r="V2568" i="1"/>
  <c r="G2569" i="1"/>
  <c r="A2570" i="1"/>
  <c r="N2566" i="1"/>
  <c r="K2568" i="1"/>
  <c r="L2568" i="1" s="1"/>
  <c r="M2567" i="1"/>
  <c r="T2570" i="1" l="1"/>
  <c r="O2570" i="1"/>
  <c r="Q2570" i="1" s="1"/>
  <c r="D2570" i="1"/>
  <c r="E2570" i="1" s="1"/>
  <c r="F2571" i="1" s="1"/>
  <c r="T2571" i="1"/>
  <c r="U2571" i="1"/>
  <c r="J2571" i="1"/>
  <c r="C2209" i="1"/>
  <c r="P2208" i="1"/>
  <c r="B2208" i="1" s="1"/>
  <c r="G2570" i="1"/>
  <c r="H2570" i="1" s="1"/>
  <c r="H2569" i="1"/>
  <c r="A2571" i="1"/>
  <c r="N2567" i="1"/>
  <c r="K2569" i="1"/>
  <c r="L2569" i="1" s="1"/>
  <c r="M2568" i="1"/>
  <c r="O2571" i="1" l="1"/>
  <c r="Q2571" i="1" s="1"/>
  <c r="D2571" i="1"/>
  <c r="E2571" i="1" s="1"/>
  <c r="F2572" i="1" s="1"/>
  <c r="G2571" i="1"/>
  <c r="H2571" i="1" s="1"/>
  <c r="C2210" i="1"/>
  <c r="P2209" i="1"/>
  <c r="B2209" i="1" s="1"/>
  <c r="A2572" i="1"/>
  <c r="V2570" i="1"/>
  <c r="N2568" i="1"/>
  <c r="K2570" i="1"/>
  <c r="L2570" i="1" s="1"/>
  <c r="M2569" i="1"/>
  <c r="T2572" i="1" l="1"/>
  <c r="U2572" i="1"/>
  <c r="J2572" i="1"/>
  <c r="O2572" i="1"/>
  <c r="Q2572" i="1" s="1"/>
  <c r="D2572" i="1"/>
  <c r="E2572" i="1" s="1"/>
  <c r="F2573" i="1" s="1"/>
  <c r="J2573" i="1"/>
  <c r="G2572" i="1"/>
  <c r="H2572" i="1" s="1"/>
  <c r="C2211" i="1"/>
  <c r="P2210" i="1"/>
  <c r="B2210" i="1" s="1"/>
  <c r="V2571" i="1"/>
  <c r="A2573" i="1"/>
  <c r="N2569" i="1"/>
  <c r="K2571" i="1"/>
  <c r="L2571" i="1" s="1"/>
  <c r="M2570" i="1"/>
  <c r="U2573" i="1" l="1"/>
  <c r="T2573" i="1"/>
  <c r="O2573" i="1"/>
  <c r="Q2573" i="1" s="1"/>
  <c r="D2573" i="1"/>
  <c r="E2573" i="1" s="1"/>
  <c r="F2574" i="1" s="1"/>
  <c r="U2574" i="1"/>
  <c r="C2212" i="1"/>
  <c r="P2211" i="1"/>
  <c r="B2211" i="1" s="1"/>
  <c r="V2572" i="1"/>
  <c r="A2574" i="1"/>
  <c r="G2573" i="1"/>
  <c r="H2573" i="1" s="1"/>
  <c r="N2570" i="1"/>
  <c r="K2572" i="1"/>
  <c r="L2572" i="1" s="1"/>
  <c r="M2571" i="1"/>
  <c r="T2574" i="1" l="1"/>
  <c r="J2574" i="1"/>
  <c r="O2574" i="1"/>
  <c r="Q2574" i="1" s="1"/>
  <c r="D2574" i="1"/>
  <c r="E2574" i="1" s="1"/>
  <c r="F2575" i="1" s="1"/>
  <c r="C2213" i="1"/>
  <c r="P2212" i="1"/>
  <c r="B2212" i="1" s="1"/>
  <c r="A2575" i="1"/>
  <c r="V2573" i="1"/>
  <c r="G2574" i="1"/>
  <c r="N2571" i="1"/>
  <c r="K2573" i="1"/>
  <c r="L2573" i="1" s="1"/>
  <c r="M2572" i="1"/>
  <c r="J2575" i="1" l="1"/>
  <c r="U2575" i="1"/>
  <c r="T2575" i="1"/>
  <c r="O2575" i="1"/>
  <c r="Q2575" i="1" s="1"/>
  <c r="D2575" i="1"/>
  <c r="E2575" i="1" s="1"/>
  <c r="F2576" i="1" s="1"/>
  <c r="T2576" i="1"/>
  <c r="C2214" i="1"/>
  <c r="P2213" i="1"/>
  <c r="B2213" i="1" s="1"/>
  <c r="V2574" i="1"/>
  <c r="A2576" i="1"/>
  <c r="G2575" i="1"/>
  <c r="H2575" i="1" s="1"/>
  <c r="H2574" i="1"/>
  <c r="N2572" i="1"/>
  <c r="K2574" i="1"/>
  <c r="L2574" i="1" s="1"/>
  <c r="M2573" i="1"/>
  <c r="U2576" i="1" l="1"/>
  <c r="J2576" i="1"/>
  <c r="O2576" i="1"/>
  <c r="Q2576" i="1" s="1"/>
  <c r="D2576" i="1"/>
  <c r="E2576" i="1" s="1"/>
  <c r="F2577" i="1" s="1"/>
  <c r="U2577" i="1"/>
  <c r="J2577" i="1"/>
  <c r="C2215" i="1"/>
  <c r="P2214" i="1"/>
  <c r="B2214" i="1" s="1"/>
  <c r="V2575" i="1"/>
  <c r="G2576" i="1"/>
  <c r="A2577" i="1"/>
  <c r="N2573" i="1"/>
  <c r="K2575" i="1"/>
  <c r="L2575" i="1" s="1"/>
  <c r="M2574" i="1"/>
  <c r="T2577" i="1" l="1"/>
  <c r="O2577" i="1"/>
  <c r="Q2577" i="1" s="1"/>
  <c r="D2577" i="1"/>
  <c r="E2577" i="1" s="1"/>
  <c r="F2578" i="1" s="1"/>
  <c r="C2216" i="1"/>
  <c r="P2215" i="1"/>
  <c r="B2215" i="1" s="1"/>
  <c r="G2577" i="1"/>
  <c r="H2577" i="1" s="1"/>
  <c r="V2576" i="1"/>
  <c r="A2578" i="1"/>
  <c r="H2576" i="1"/>
  <c r="N2574" i="1"/>
  <c r="K2576" i="1"/>
  <c r="L2576" i="1" s="1"/>
  <c r="M2575" i="1"/>
  <c r="T2578" i="1" l="1"/>
  <c r="U2578" i="1"/>
  <c r="J2578" i="1"/>
  <c r="O2578" i="1"/>
  <c r="Q2578" i="1" s="1"/>
  <c r="D2578" i="1"/>
  <c r="E2578" i="1" s="1"/>
  <c r="F2579" i="1" s="1"/>
  <c r="C2217" i="1"/>
  <c r="P2216" i="1"/>
  <c r="B2216" i="1" s="1"/>
  <c r="G2578" i="1"/>
  <c r="A2579" i="1"/>
  <c r="V2577" i="1"/>
  <c r="N2575" i="1"/>
  <c r="K2577" i="1"/>
  <c r="L2577" i="1" s="1"/>
  <c r="M2576" i="1"/>
  <c r="J2579" i="1" l="1"/>
  <c r="U2579" i="1"/>
  <c r="T2579" i="1"/>
  <c r="O2579" i="1"/>
  <c r="Q2579" i="1" s="1"/>
  <c r="D2579" i="1"/>
  <c r="E2579" i="1" s="1"/>
  <c r="F2580" i="1" s="1"/>
  <c r="J2580" i="1"/>
  <c r="U2580" i="1"/>
  <c r="T2580" i="1"/>
  <c r="C2218" i="1"/>
  <c r="P2217" i="1"/>
  <c r="B2217" i="1" s="1"/>
  <c r="A2580" i="1"/>
  <c r="G2579" i="1"/>
  <c r="H2578" i="1"/>
  <c r="V2578" i="1"/>
  <c r="N2576" i="1"/>
  <c r="K2578" i="1"/>
  <c r="L2578" i="1" s="1"/>
  <c r="M2577" i="1"/>
  <c r="O2580" i="1" l="1"/>
  <c r="Q2580" i="1" s="1"/>
  <c r="D2580" i="1"/>
  <c r="E2580" i="1" s="1"/>
  <c r="F2581" i="1" s="1"/>
  <c r="C2219" i="1"/>
  <c r="P2218" i="1"/>
  <c r="B2218" i="1" s="1"/>
  <c r="G2580" i="1"/>
  <c r="H2580" i="1" s="1"/>
  <c r="V2579" i="1"/>
  <c r="H2579" i="1"/>
  <c r="A2581" i="1"/>
  <c r="N2577" i="1"/>
  <c r="K2579" i="1"/>
  <c r="L2579" i="1" s="1"/>
  <c r="M2578" i="1"/>
  <c r="J2581" i="1" l="1"/>
  <c r="U2581" i="1"/>
  <c r="T2581" i="1"/>
  <c r="O2581" i="1"/>
  <c r="Q2581" i="1" s="1"/>
  <c r="D2581" i="1"/>
  <c r="E2581" i="1" s="1"/>
  <c r="F2582" i="1" s="1"/>
  <c r="J2582" i="1"/>
  <c r="U2582" i="1"/>
  <c r="T2582" i="1"/>
  <c r="C2220" i="1"/>
  <c r="P2219" i="1"/>
  <c r="B2219" i="1" s="1"/>
  <c r="V2580" i="1"/>
  <c r="A2582" i="1"/>
  <c r="G2581" i="1"/>
  <c r="H2581" i="1" s="1"/>
  <c r="N2578" i="1"/>
  <c r="K2580" i="1"/>
  <c r="L2580" i="1" s="1"/>
  <c r="M2579" i="1"/>
  <c r="O2582" i="1" l="1"/>
  <c r="Q2582" i="1" s="1"/>
  <c r="D2582" i="1"/>
  <c r="E2582" i="1" s="1"/>
  <c r="F2583" i="1" s="1"/>
  <c r="T2583" i="1"/>
  <c r="U2583" i="1"/>
  <c r="J2583" i="1"/>
  <c r="C2221" i="1"/>
  <c r="P2220" i="1"/>
  <c r="B2220" i="1" s="1"/>
  <c r="A2583" i="1"/>
  <c r="V2581" i="1"/>
  <c r="G2582" i="1"/>
  <c r="H2582" i="1" s="1"/>
  <c r="N2579" i="1"/>
  <c r="K2581" i="1"/>
  <c r="L2581" i="1" s="1"/>
  <c r="M2580" i="1"/>
  <c r="O2583" i="1" l="1"/>
  <c r="Q2583" i="1" s="1"/>
  <c r="D2583" i="1"/>
  <c r="E2583" i="1" s="1"/>
  <c r="F2584" i="1" s="1"/>
  <c r="U2584" i="1"/>
  <c r="T2584" i="1"/>
  <c r="C2222" i="1"/>
  <c r="P2221" i="1"/>
  <c r="B2221" i="1" s="1"/>
  <c r="A2584" i="1"/>
  <c r="V2582" i="1"/>
  <c r="G2583" i="1"/>
  <c r="N2580" i="1"/>
  <c r="K2582" i="1"/>
  <c r="L2582" i="1" s="1"/>
  <c r="M2581" i="1"/>
  <c r="J2584" i="1" l="1"/>
  <c r="O2584" i="1"/>
  <c r="Q2584" i="1" s="1"/>
  <c r="D2584" i="1"/>
  <c r="E2584" i="1" s="1"/>
  <c r="F2585" i="1" s="1"/>
  <c r="U2585" i="1"/>
  <c r="J2585" i="1"/>
  <c r="C2223" i="1"/>
  <c r="P2222" i="1"/>
  <c r="B2222" i="1" s="1"/>
  <c r="V2583" i="1"/>
  <c r="G2584" i="1"/>
  <c r="A2585" i="1"/>
  <c r="H2583" i="1"/>
  <c r="N2581" i="1"/>
  <c r="K2583" i="1"/>
  <c r="L2583" i="1" s="1"/>
  <c r="M2582" i="1"/>
  <c r="T2585" i="1" l="1"/>
  <c r="O2585" i="1"/>
  <c r="Q2585" i="1" s="1"/>
  <c r="D2585" i="1"/>
  <c r="E2585" i="1" s="1"/>
  <c r="F2586" i="1" s="1"/>
  <c r="C2224" i="1"/>
  <c r="P2223" i="1"/>
  <c r="B2223" i="1" s="1"/>
  <c r="G2585" i="1"/>
  <c r="H2585" i="1" s="1"/>
  <c r="H2584" i="1"/>
  <c r="A2586" i="1"/>
  <c r="V2584" i="1"/>
  <c r="N2582" i="1"/>
  <c r="K2584" i="1"/>
  <c r="L2584" i="1" s="1"/>
  <c r="M2583" i="1"/>
  <c r="T2586" i="1" l="1"/>
  <c r="U2586" i="1"/>
  <c r="J2586" i="1"/>
  <c r="O2586" i="1"/>
  <c r="Q2586" i="1" s="1"/>
  <c r="D2586" i="1"/>
  <c r="E2586" i="1" s="1"/>
  <c r="F2587" i="1" s="1"/>
  <c r="J2587" i="1"/>
  <c r="C2225" i="1"/>
  <c r="P2224" i="1"/>
  <c r="B2224" i="1" s="1"/>
  <c r="A2587" i="1"/>
  <c r="V2585" i="1"/>
  <c r="G2586" i="1"/>
  <c r="H2586" i="1" s="1"/>
  <c r="N2583" i="1"/>
  <c r="K2585" i="1"/>
  <c r="L2585" i="1" s="1"/>
  <c r="M2584" i="1"/>
  <c r="U2587" i="1" l="1"/>
  <c r="T2587" i="1"/>
  <c r="O2587" i="1"/>
  <c r="Q2587" i="1" s="1"/>
  <c r="D2587" i="1"/>
  <c r="E2587" i="1" s="1"/>
  <c r="F2588" i="1" s="1"/>
  <c r="U2588" i="1"/>
  <c r="T2588" i="1"/>
  <c r="C2226" i="1"/>
  <c r="P2225" i="1"/>
  <c r="B2225" i="1" s="1"/>
  <c r="V2586" i="1"/>
  <c r="A2588" i="1"/>
  <c r="G2587" i="1"/>
  <c r="H2587" i="1" s="1"/>
  <c r="N2584" i="1"/>
  <c r="K2586" i="1"/>
  <c r="L2586" i="1" s="1"/>
  <c r="M2585" i="1"/>
  <c r="J2588" i="1" l="1"/>
  <c r="O2588" i="1"/>
  <c r="Q2588" i="1" s="1"/>
  <c r="D2588" i="1"/>
  <c r="E2588" i="1" s="1"/>
  <c r="F2589" i="1" s="1"/>
  <c r="C2227" i="1"/>
  <c r="P2226" i="1"/>
  <c r="B2226" i="1" s="1"/>
  <c r="V2587" i="1"/>
  <c r="A2589" i="1"/>
  <c r="G2588" i="1"/>
  <c r="N2585" i="1"/>
  <c r="K2587" i="1"/>
  <c r="L2587" i="1" s="1"/>
  <c r="M2586" i="1"/>
  <c r="J2589" i="1" l="1"/>
  <c r="U2589" i="1"/>
  <c r="T2589" i="1"/>
  <c r="O2589" i="1"/>
  <c r="Q2589" i="1" s="1"/>
  <c r="D2589" i="1"/>
  <c r="E2589" i="1" s="1"/>
  <c r="F2590" i="1" s="1"/>
  <c r="T2590" i="1"/>
  <c r="C2228" i="1"/>
  <c r="P2227" i="1"/>
  <c r="B2227" i="1" s="1"/>
  <c r="G2589" i="1"/>
  <c r="V2588" i="1"/>
  <c r="H2588" i="1"/>
  <c r="A2590" i="1"/>
  <c r="N2586" i="1"/>
  <c r="K2588" i="1"/>
  <c r="L2588" i="1" s="1"/>
  <c r="M2587" i="1"/>
  <c r="U2590" i="1" l="1"/>
  <c r="J2590" i="1"/>
  <c r="O2590" i="1"/>
  <c r="Q2590" i="1" s="1"/>
  <c r="D2590" i="1"/>
  <c r="E2590" i="1" s="1"/>
  <c r="F2591" i="1" s="1"/>
  <c r="T2591" i="1"/>
  <c r="U2591" i="1"/>
  <c r="C2229" i="1"/>
  <c r="P2228" i="1"/>
  <c r="B2228" i="1" s="1"/>
  <c r="G2590" i="1"/>
  <c r="H2590" i="1" s="1"/>
  <c r="A2591" i="1"/>
  <c r="H2589" i="1"/>
  <c r="V2589" i="1"/>
  <c r="N2587" i="1"/>
  <c r="K2589" i="1"/>
  <c r="L2589" i="1" s="1"/>
  <c r="M2588" i="1"/>
  <c r="J2591" i="1" l="1"/>
  <c r="O2591" i="1"/>
  <c r="Q2591" i="1" s="1"/>
  <c r="D2591" i="1"/>
  <c r="E2591" i="1" s="1"/>
  <c r="F2592" i="1" s="1"/>
  <c r="J2592" i="1"/>
  <c r="U2592" i="1"/>
  <c r="T2592" i="1"/>
  <c r="C2230" i="1"/>
  <c r="P2229" i="1"/>
  <c r="B2229" i="1" s="1"/>
  <c r="V2590" i="1"/>
  <c r="A2592" i="1"/>
  <c r="G2591" i="1"/>
  <c r="H2591" i="1" s="1"/>
  <c r="N2588" i="1"/>
  <c r="K2590" i="1"/>
  <c r="L2590" i="1" s="1"/>
  <c r="M2589" i="1"/>
  <c r="O2592" i="1" l="1"/>
  <c r="Q2592" i="1" s="1"/>
  <c r="D2592" i="1"/>
  <c r="E2592" i="1" s="1"/>
  <c r="F2593" i="1" s="1"/>
  <c r="J2593" i="1"/>
  <c r="C2231" i="1"/>
  <c r="P2230" i="1"/>
  <c r="B2230" i="1" s="1"/>
  <c r="V2591" i="1"/>
  <c r="A2593" i="1"/>
  <c r="G2592" i="1"/>
  <c r="N2589" i="1"/>
  <c r="K2591" i="1"/>
  <c r="L2591" i="1" s="1"/>
  <c r="M2590" i="1"/>
  <c r="U2593" i="1" l="1"/>
  <c r="T2593" i="1"/>
  <c r="O2593" i="1"/>
  <c r="Q2593" i="1" s="1"/>
  <c r="D2593" i="1"/>
  <c r="E2593" i="1" s="1"/>
  <c r="F2594" i="1" s="1"/>
  <c r="J2594" i="1"/>
  <c r="U2594" i="1"/>
  <c r="T2594" i="1"/>
  <c r="C2232" i="1"/>
  <c r="P2231" i="1"/>
  <c r="B2231" i="1" s="1"/>
  <c r="A2594" i="1"/>
  <c r="V2592" i="1"/>
  <c r="G2593" i="1"/>
  <c r="H2593" i="1" s="1"/>
  <c r="H2592" i="1"/>
  <c r="N2590" i="1"/>
  <c r="K2592" i="1"/>
  <c r="L2592" i="1" s="1"/>
  <c r="M2591" i="1"/>
  <c r="O2594" i="1" l="1"/>
  <c r="Q2594" i="1" s="1"/>
  <c r="D2594" i="1"/>
  <c r="E2594" i="1" s="1"/>
  <c r="F2595" i="1" s="1"/>
  <c r="C2233" i="1"/>
  <c r="P2232" i="1"/>
  <c r="B2232" i="1" s="1"/>
  <c r="V2593" i="1"/>
  <c r="A2595" i="1"/>
  <c r="G2594" i="1"/>
  <c r="N2591" i="1"/>
  <c r="K2593" i="1"/>
  <c r="L2593" i="1" s="1"/>
  <c r="M2592" i="1"/>
  <c r="J2595" i="1" l="1"/>
  <c r="U2595" i="1"/>
  <c r="T2595" i="1"/>
  <c r="O2595" i="1"/>
  <c r="Q2595" i="1" s="1"/>
  <c r="D2595" i="1"/>
  <c r="E2595" i="1" s="1"/>
  <c r="F2596" i="1" s="1"/>
  <c r="J2596" i="1"/>
  <c r="T2596" i="1"/>
  <c r="C2234" i="1"/>
  <c r="P2233" i="1"/>
  <c r="B2233" i="1" s="1"/>
  <c r="A2596" i="1"/>
  <c r="V2594" i="1"/>
  <c r="G2595" i="1"/>
  <c r="H2594" i="1"/>
  <c r="N2592" i="1"/>
  <c r="K2594" i="1"/>
  <c r="L2594" i="1" s="1"/>
  <c r="M2593" i="1"/>
  <c r="U2596" i="1" l="1"/>
  <c r="O2596" i="1"/>
  <c r="Q2596" i="1" s="1"/>
  <c r="D2596" i="1"/>
  <c r="E2596" i="1" s="1"/>
  <c r="F2597" i="1" s="1"/>
  <c r="C2235" i="1"/>
  <c r="P2234" i="1"/>
  <c r="V2234" i="1" s="1"/>
  <c r="G2596" i="1"/>
  <c r="H2596" i="1" s="1"/>
  <c r="A2597" i="1"/>
  <c r="H2595" i="1"/>
  <c r="V2595" i="1"/>
  <c r="N2593" i="1"/>
  <c r="K2595" i="1"/>
  <c r="L2595" i="1" s="1"/>
  <c r="M2594" i="1"/>
  <c r="T2597" i="1" l="1"/>
  <c r="J2597" i="1"/>
  <c r="U2597" i="1"/>
  <c r="O2597" i="1"/>
  <c r="Q2597" i="1" s="1"/>
  <c r="D2597" i="1"/>
  <c r="E2597" i="1" s="1"/>
  <c r="F2598" i="1" s="1"/>
  <c r="B2234" i="1"/>
  <c r="C2236" i="1"/>
  <c r="P2235" i="1"/>
  <c r="B2235" i="1" s="1"/>
  <c r="V2596" i="1"/>
  <c r="G2597" i="1"/>
  <c r="H2597" i="1" s="1"/>
  <c r="A2598" i="1"/>
  <c r="N2594" i="1"/>
  <c r="K2596" i="1"/>
  <c r="L2596" i="1" s="1"/>
  <c r="M2595" i="1"/>
  <c r="T2598" i="1" l="1"/>
  <c r="U2598" i="1"/>
  <c r="J2598" i="1"/>
  <c r="O2598" i="1"/>
  <c r="Q2598" i="1" s="1"/>
  <c r="D2598" i="1"/>
  <c r="E2598" i="1" s="1"/>
  <c r="F2599" i="1" s="1"/>
  <c r="C2237" i="1"/>
  <c r="P2236" i="1"/>
  <c r="B2236" i="1" s="1"/>
  <c r="G2598" i="1"/>
  <c r="A2599" i="1"/>
  <c r="V2597" i="1"/>
  <c r="N2595" i="1"/>
  <c r="K2597" i="1"/>
  <c r="L2597" i="1" s="1"/>
  <c r="M2596" i="1"/>
  <c r="J2599" i="1" l="1"/>
  <c r="U2599" i="1"/>
  <c r="T2599" i="1"/>
  <c r="O2599" i="1"/>
  <c r="Q2599" i="1" s="1"/>
  <c r="D2599" i="1"/>
  <c r="E2599" i="1" s="1"/>
  <c r="F2600" i="1" s="1"/>
  <c r="C2238" i="1"/>
  <c r="P2237" i="1"/>
  <c r="B2237" i="1" s="1"/>
  <c r="V2598" i="1"/>
  <c r="G2599" i="1"/>
  <c r="H2599" i="1" s="1"/>
  <c r="H2598" i="1"/>
  <c r="A2600" i="1"/>
  <c r="N2596" i="1"/>
  <c r="K2598" i="1"/>
  <c r="L2598" i="1" s="1"/>
  <c r="M2597" i="1"/>
  <c r="T2600" i="1" l="1"/>
  <c r="U2600" i="1"/>
  <c r="J2600" i="1"/>
  <c r="O2600" i="1"/>
  <c r="Q2600" i="1" s="1"/>
  <c r="D2600" i="1"/>
  <c r="E2600" i="1" s="1"/>
  <c r="F2601" i="1" s="1"/>
  <c r="U2601" i="1"/>
  <c r="C2239" i="1"/>
  <c r="P2238" i="1"/>
  <c r="B2238" i="1" s="1"/>
  <c r="V2599" i="1"/>
  <c r="G2600" i="1"/>
  <c r="H2600" i="1" s="1"/>
  <c r="A2601" i="1"/>
  <c r="N2597" i="1"/>
  <c r="K2599" i="1"/>
  <c r="L2599" i="1" s="1"/>
  <c r="M2598" i="1"/>
  <c r="T2601" i="1" l="1"/>
  <c r="J2601" i="1"/>
  <c r="O2601" i="1"/>
  <c r="Q2601" i="1" s="1"/>
  <c r="D2601" i="1"/>
  <c r="E2601" i="1" s="1"/>
  <c r="F2602" i="1" s="1"/>
  <c r="T2602" i="1"/>
  <c r="U2602" i="1"/>
  <c r="J2602" i="1"/>
  <c r="C2240" i="1"/>
  <c r="P2239" i="1"/>
  <c r="B2239" i="1" s="1"/>
  <c r="G2601" i="1"/>
  <c r="H2601" i="1" s="1"/>
  <c r="A2602" i="1"/>
  <c r="N2598" i="1"/>
  <c r="K2600" i="1"/>
  <c r="L2600" i="1" s="1"/>
  <c r="M2599" i="1"/>
  <c r="O2602" i="1" l="1"/>
  <c r="Q2602" i="1" s="1"/>
  <c r="D2602" i="1"/>
  <c r="E2602" i="1" s="1"/>
  <c r="F2603" i="1" s="1"/>
  <c r="J2603" i="1"/>
  <c r="U2603" i="1"/>
  <c r="T2603" i="1"/>
  <c r="C2241" i="1"/>
  <c r="P2240" i="1"/>
  <c r="B2240" i="1" s="1"/>
  <c r="G2602" i="1"/>
  <c r="H2602" i="1" s="1"/>
  <c r="V2601" i="1"/>
  <c r="A2603" i="1"/>
  <c r="N2599" i="1"/>
  <c r="K2601" i="1"/>
  <c r="L2601" i="1" s="1"/>
  <c r="M2600" i="1"/>
  <c r="O2603" i="1" l="1"/>
  <c r="Q2603" i="1" s="1"/>
  <c r="D2603" i="1"/>
  <c r="E2603" i="1" s="1"/>
  <c r="F2604" i="1" s="1"/>
  <c r="T2604" i="1"/>
  <c r="J2604" i="1"/>
  <c r="C2242" i="1"/>
  <c r="P2241" i="1"/>
  <c r="B2241" i="1" s="1"/>
  <c r="A2604" i="1"/>
  <c r="V2602" i="1"/>
  <c r="G2603" i="1"/>
  <c r="H2603" i="1" s="1"/>
  <c r="N2600" i="1"/>
  <c r="K2602" i="1"/>
  <c r="L2602" i="1" s="1"/>
  <c r="M2601" i="1"/>
  <c r="U2604" i="1" l="1"/>
  <c r="O2604" i="1"/>
  <c r="Q2604" i="1" s="1"/>
  <c r="D2604" i="1"/>
  <c r="E2604" i="1" s="1"/>
  <c r="F2605" i="1" s="1"/>
  <c r="J2605" i="1"/>
  <c r="T2605" i="1"/>
  <c r="C2243" i="1"/>
  <c r="P2242" i="1"/>
  <c r="B2242" i="1" s="1"/>
  <c r="V2603" i="1"/>
  <c r="A2605" i="1"/>
  <c r="G2604" i="1"/>
  <c r="N2601" i="1"/>
  <c r="K2603" i="1"/>
  <c r="L2603" i="1" s="1"/>
  <c r="M2602" i="1"/>
  <c r="U2605" i="1" l="1"/>
  <c r="O2605" i="1"/>
  <c r="Q2605" i="1" s="1"/>
  <c r="D2605" i="1"/>
  <c r="E2605" i="1" s="1"/>
  <c r="F2606" i="1" s="1"/>
  <c r="T2606" i="1"/>
  <c r="U2606" i="1"/>
  <c r="J2606" i="1"/>
  <c r="C2244" i="1"/>
  <c r="P2243" i="1"/>
  <c r="B2243" i="1" s="1"/>
  <c r="A2606" i="1"/>
  <c r="V2604" i="1"/>
  <c r="G2605" i="1"/>
  <c r="H2604" i="1"/>
  <c r="N2602" i="1"/>
  <c r="K2604" i="1"/>
  <c r="L2604" i="1" s="1"/>
  <c r="M2603" i="1"/>
  <c r="O2606" i="1" l="1"/>
  <c r="Q2606" i="1" s="1"/>
  <c r="D2606" i="1"/>
  <c r="E2606" i="1" s="1"/>
  <c r="F2607" i="1" s="1"/>
  <c r="J2607" i="1"/>
  <c r="C2245" i="1"/>
  <c r="P2244" i="1"/>
  <c r="B2244" i="1" s="1"/>
  <c r="V2605" i="1"/>
  <c r="A2607" i="1"/>
  <c r="G2606" i="1"/>
  <c r="H2606" i="1" s="1"/>
  <c r="H2605" i="1"/>
  <c r="N2603" i="1"/>
  <c r="K2605" i="1"/>
  <c r="L2605" i="1" s="1"/>
  <c r="M2604" i="1"/>
  <c r="T2607" i="1" l="1"/>
  <c r="U2607" i="1"/>
  <c r="O2607" i="1"/>
  <c r="Q2607" i="1" s="1"/>
  <c r="D2607" i="1"/>
  <c r="E2607" i="1" s="1"/>
  <c r="F2608" i="1" s="1"/>
  <c r="T2608" i="1"/>
  <c r="U2608" i="1"/>
  <c r="J2608" i="1"/>
  <c r="C2246" i="1"/>
  <c r="P2245" i="1"/>
  <c r="B2245" i="1" s="1"/>
  <c r="A2608" i="1"/>
  <c r="V2606" i="1"/>
  <c r="G2607" i="1"/>
  <c r="H2607" i="1" s="1"/>
  <c r="N2604" i="1"/>
  <c r="K2606" i="1"/>
  <c r="L2606" i="1" s="1"/>
  <c r="M2605" i="1"/>
  <c r="O2608" i="1" l="1"/>
  <c r="Q2608" i="1" s="1"/>
  <c r="D2608" i="1"/>
  <c r="E2608" i="1" s="1"/>
  <c r="F2609" i="1" s="1"/>
  <c r="J2609" i="1"/>
  <c r="U2609" i="1"/>
  <c r="T2609" i="1"/>
  <c r="C2247" i="1"/>
  <c r="P2246" i="1"/>
  <c r="B2246" i="1" s="1"/>
  <c r="V2607" i="1"/>
  <c r="A2609" i="1"/>
  <c r="G2608" i="1"/>
  <c r="N2605" i="1"/>
  <c r="K2607" i="1"/>
  <c r="L2607" i="1" s="1"/>
  <c r="M2606" i="1"/>
  <c r="O2609" i="1" l="1"/>
  <c r="Q2609" i="1" s="1"/>
  <c r="D2609" i="1"/>
  <c r="E2609" i="1" s="1"/>
  <c r="F2610" i="1" s="1"/>
  <c r="U2610" i="1"/>
  <c r="J2610" i="1"/>
  <c r="C2248" i="1"/>
  <c r="P2247" i="1"/>
  <c r="B2247" i="1" s="1"/>
  <c r="G2609" i="1"/>
  <c r="H2609" i="1" s="1"/>
  <c r="H2608" i="1"/>
  <c r="A2610" i="1"/>
  <c r="V2608" i="1"/>
  <c r="N2606" i="1"/>
  <c r="K2608" i="1"/>
  <c r="L2608" i="1" s="1"/>
  <c r="M2607" i="1"/>
  <c r="T2610" i="1" l="1"/>
  <c r="O2610" i="1"/>
  <c r="Q2610" i="1" s="1"/>
  <c r="D2610" i="1"/>
  <c r="E2610" i="1" s="1"/>
  <c r="F2611" i="1" s="1"/>
  <c r="J2611" i="1"/>
  <c r="U2611" i="1"/>
  <c r="T2611" i="1"/>
  <c r="C2249" i="1"/>
  <c r="P2248" i="1"/>
  <c r="B2248" i="1" s="1"/>
  <c r="V2609" i="1"/>
  <c r="A2611" i="1"/>
  <c r="G2610" i="1"/>
  <c r="H2610" i="1" s="1"/>
  <c r="N2607" i="1"/>
  <c r="K2609" i="1"/>
  <c r="L2609" i="1" s="1"/>
  <c r="M2608" i="1"/>
  <c r="O2611" i="1" l="1"/>
  <c r="Q2611" i="1" s="1"/>
  <c r="D2611" i="1"/>
  <c r="E2611" i="1" s="1"/>
  <c r="F2612" i="1" s="1"/>
  <c r="T2612" i="1"/>
  <c r="U2612" i="1"/>
  <c r="J2612" i="1"/>
  <c r="C2250" i="1"/>
  <c r="P2249" i="1"/>
  <c r="B2249" i="1" s="1"/>
  <c r="V2610" i="1"/>
  <c r="G2611" i="1"/>
  <c r="A2612" i="1"/>
  <c r="N2608" i="1"/>
  <c r="K2610" i="1"/>
  <c r="L2610" i="1" s="1"/>
  <c r="M2609" i="1"/>
  <c r="O2612" i="1" l="1"/>
  <c r="Q2612" i="1" s="1"/>
  <c r="D2612" i="1"/>
  <c r="E2612" i="1" s="1"/>
  <c r="F2613" i="1" s="1"/>
  <c r="J2613" i="1"/>
  <c r="U2613" i="1"/>
  <c r="T2613" i="1"/>
  <c r="C2251" i="1"/>
  <c r="P2250" i="1"/>
  <c r="B2250" i="1" s="1"/>
  <c r="G2612" i="1"/>
  <c r="H2612" i="1" s="1"/>
  <c r="H2611" i="1"/>
  <c r="A2613" i="1"/>
  <c r="V2611" i="1"/>
  <c r="N2609" i="1"/>
  <c r="K2611" i="1"/>
  <c r="L2611" i="1" s="1"/>
  <c r="M2610" i="1"/>
  <c r="O2613" i="1" l="1"/>
  <c r="Q2613" i="1" s="1"/>
  <c r="D2613" i="1"/>
  <c r="E2613" i="1" s="1"/>
  <c r="F2614" i="1" s="1"/>
  <c r="C2252" i="1"/>
  <c r="P2251" i="1"/>
  <c r="B2251" i="1" s="1"/>
  <c r="A2614" i="1"/>
  <c r="V2612" i="1"/>
  <c r="G2613" i="1"/>
  <c r="H2613" i="1" s="1"/>
  <c r="N2610" i="1"/>
  <c r="K2612" i="1"/>
  <c r="L2612" i="1" s="1"/>
  <c r="M2611" i="1"/>
  <c r="J2614" i="1" l="1"/>
  <c r="U2614" i="1"/>
  <c r="T2614" i="1"/>
  <c r="O2614" i="1"/>
  <c r="Q2614" i="1" s="1"/>
  <c r="D2614" i="1"/>
  <c r="E2614" i="1" s="1"/>
  <c r="F2615" i="1" s="1"/>
  <c r="J2615" i="1"/>
  <c r="T2615" i="1"/>
  <c r="C2253" i="1"/>
  <c r="P2252" i="1"/>
  <c r="B2252" i="1" s="1"/>
  <c r="A2615" i="1"/>
  <c r="V2613" i="1"/>
  <c r="G2614" i="1"/>
  <c r="N2611" i="1"/>
  <c r="K2613" i="1"/>
  <c r="L2613" i="1" s="1"/>
  <c r="M2612" i="1"/>
  <c r="U2615" i="1" l="1"/>
  <c r="O2615" i="1"/>
  <c r="Q2615" i="1" s="1"/>
  <c r="D2615" i="1"/>
  <c r="E2615" i="1" s="1"/>
  <c r="F2616" i="1" s="1"/>
  <c r="T2616" i="1"/>
  <c r="U2616" i="1"/>
  <c r="J2616" i="1"/>
  <c r="C2254" i="1"/>
  <c r="P2253" i="1"/>
  <c r="B2253" i="1" s="1"/>
  <c r="A2616" i="1"/>
  <c r="V2614" i="1"/>
  <c r="G2615" i="1"/>
  <c r="H2615" i="1" s="1"/>
  <c r="H2614" i="1"/>
  <c r="N2612" i="1"/>
  <c r="K2614" i="1"/>
  <c r="L2614" i="1" s="1"/>
  <c r="M2613" i="1"/>
  <c r="O2616" i="1" l="1"/>
  <c r="Q2616" i="1" s="1"/>
  <c r="D2616" i="1"/>
  <c r="E2616" i="1" s="1"/>
  <c r="F2617" i="1" s="1"/>
  <c r="C2255" i="1"/>
  <c r="P2254" i="1"/>
  <c r="B2254" i="1" s="1"/>
  <c r="A2617" i="1"/>
  <c r="V2615" i="1"/>
  <c r="G2616" i="1"/>
  <c r="H2616" i="1" s="1"/>
  <c r="N2613" i="1"/>
  <c r="K2615" i="1"/>
  <c r="L2615" i="1" s="1"/>
  <c r="M2614" i="1"/>
  <c r="U2617" i="1" l="1"/>
  <c r="T2617" i="1"/>
  <c r="J2617" i="1"/>
  <c r="O2617" i="1"/>
  <c r="Q2617" i="1" s="1"/>
  <c r="D2617" i="1"/>
  <c r="E2617" i="1" s="1"/>
  <c r="F2618" i="1" s="1"/>
  <c r="T2618" i="1"/>
  <c r="J2618" i="1"/>
  <c r="C2256" i="1"/>
  <c r="P2255" i="1"/>
  <c r="B2255" i="1" s="1"/>
  <c r="V2616" i="1"/>
  <c r="A2618" i="1"/>
  <c r="G2617" i="1"/>
  <c r="H2617" i="1" s="1"/>
  <c r="N2614" i="1"/>
  <c r="K2616" i="1"/>
  <c r="L2616" i="1" s="1"/>
  <c r="M2615" i="1"/>
  <c r="U2618" i="1" l="1"/>
  <c r="O2618" i="1"/>
  <c r="Q2618" i="1" s="1"/>
  <c r="D2618" i="1"/>
  <c r="E2618" i="1" s="1"/>
  <c r="F2619" i="1" s="1"/>
  <c r="J2619" i="1"/>
  <c r="U2619" i="1"/>
  <c r="T2619" i="1"/>
  <c r="C2257" i="1"/>
  <c r="P2256" i="1"/>
  <c r="B2256" i="1" s="1"/>
  <c r="V2617" i="1"/>
  <c r="A2619" i="1"/>
  <c r="G2618" i="1"/>
  <c r="H2618" i="1" s="1"/>
  <c r="N2615" i="1"/>
  <c r="K2617" i="1"/>
  <c r="L2617" i="1" s="1"/>
  <c r="M2616" i="1"/>
  <c r="O2619" i="1" l="1"/>
  <c r="Q2619" i="1" s="1"/>
  <c r="D2619" i="1"/>
  <c r="E2619" i="1" s="1"/>
  <c r="F2620" i="1" s="1"/>
  <c r="C2258" i="1"/>
  <c r="P2257" i="1"/>
  <c r="B2257" i="1" s="1"/>
  <c r="V2618" i="1"/>
  <c r="A2620" i="1"/>
  <c r="G2619" i="1"/>
  <c r="N2616" i="1"/>
  <c r="K2618" i="1"/>
  <c r="L2618" i="1" s="1"/>
  <c r="M2617" i="1"/>
  <c r="U2620" i="1" l="1"/>
  <c r="J2620" i="1"/>
  <c r="T2620" i="1"/>
  <c r="O2620" i="1"/>
  <c r="Q2620" i="1" s="1"/>
  <c r="D2620" i="1"/>
  <c r="E2620" i="1" s="1"/>
  <c r="F2621" i="1" s="1"/>
  <c r="C2259" i="1"/>
  <c r="P2258" i="1"/>
  <c r="B2258" i="1" s="1"/>
  <c r="V2619" i="1"/>
  <c r="A2621" i="1"/>
  <c r="G2620" i="1"/>
  <c r="H2620" i="1" s="1"/>
  <c r="H2619" i="1"/>
  <c r="N2617" i="1"/>
  <c r="K2619" i="1"/>
  <c r="L2619" i="1" s="1"/>
  <c r="M2618" i="1"/>
  <c r="T2621" i="1" l="1"/>
  <c r="U2621" i="1"/>
  <c r="J2621" i="1"/>
  <c r="O2621" i="1"/>
  <c r="Q2621" i="1" s="1"/>
  <c r="D2621" i="1"/>
  <c r="E2621" i="1" s="1"/>
  <c r="F2622" i="1" s="1"/>
  <c r="C2260" i="1"/>
  <c r="P2259" i="1"/>
  <c r="B2259" i="1" s="1"/>
  <c r="V2620" i="1"/>
  <c r="G2621" i="1"/>
  <c r="A2622" i="1"/>
  <c r="N2618" i="1"/>
  <c r="K2620" i="1"/>
  <c r="L2620" i="1" s="1"/>
  <c r="M2619" i="1"/>
  <c r="U2622" i="1" l="1"/>
  <c r="T2622" i="1"/>
  <c r="J2622" i="1"/>
  <c r="O2622" i="1"/>
  <c r="Q2622" i="1" s="1"/>
  <c r="D2622" i="1"/>
  <c r="E2622" i="1" s="1"/>
  <c r="F2623" i="1" s="1"/>
  <c r="U2623" i="1"/>
  <c r="T2623" i="1"/>
  <c r="C2261" i="1"/>
  <c r="P2260" i="1"/>
  <c r="B2260" i="1" s="1"/>
  <c r="G2622" i="1"/>
  <c r="H2622" i="1" s="1"/>
  <c r="A2623" i="1"/>
  <c r="H2621" i="1"/>
  <c r="V2621" i="1"/>
  <c r="N2619" i="1"/>
  <c r="K2621" i="1"/>
  <c r="L2621" i="1" s="1"/>
  <c r="M2620" i="1"/>
  <c r="J2623" i="1" l="1"/>
  <c r="O2623" i="1"/>
  <c r="Q2623" i="1" s="1"/>
  <c r="D2623" i="1"/>
  <c r="E2623" i="1" s="1"/>
  <c r="F2624" i="1" s="1"/>
  <c r="T2624" i="1"/>
  <c r="U2624" i="1"/>
  <c r="J2624" i="1"/>
  <c r="C2262" i="1"/>
  <c r="P2261" i="1"/>
  <c r="B2261" i="1" s="1"/>
  <c r="A2624" i="1"/>
  <c r="V2622" i="1"/>
  <c r="G2623" i="1"/>
  <c r="H2623" i="1" s="1"/>
  <c r="N2620" i="1"/>
  <c r="K2622" i="1"/>
  <c r="L2622" i="1" s="1"/>
  <c r="M2621" i="1"/>
  <c r="O2624" i="1" l="1"/>
  <c r="Q2624" i="1" s="1"/>
  <c r="D2624" i="1"/>
  <c r="E2624" i="1" s="1"/>
  <c r="F2625" i="1" s="1"/>
  <c r="U2625" i="1"/>
  <c r="C2263" i="1"/>
  <c r="P2262" i="1"/>
  <c r="B2262" i="1" s="1"/>
  <c r="V2623" i="1"/>
  <c r="G2624" i="1"/>
  <c r="A2625" i="1"/>
  <c r="N2621" i="1"/>
  <c r="K2623" i="1"/>
  <c r="L2623" i="1" s="1"/>
  <c r="M2622" i="1"/>
  <c r="J2625" i="1" l="1"/>
  <c r="T2625" i="1"/>
  <c r="O2625" i="1"/>
  <c r="Q2625" i="1" s="1"/>
  <c r="D2625" i="1"/>
  <c r="E2625" i="1" s="1"/>
  <c r="F2626" i="1" s="1"/>
  <c r="T2626" i="1"/>
  <c r="U2626" i="1"/>
  <c r="C2264" i="1"/>
  <c r="P2263" i="1"/>
  <c r="B2263" i="1" s="1"/>
  <c r="A2626" i="1"/>
  <c r="G2625" i="1"/>
  <c r="H2625" i="1" s="1"/>
  <c r="V2624" i="1"/>
  <c r="H2624" i="1"/>
  <c r="N2622" i="1"/>
  <c r="K2624" i="1"/>
  <c r="L2624" i="1" s="1"/>
  <c r="M2623" i="1"/>
  <c r="J2626" i="1" l="1"/>
  <c r="O2626" i="1"/>
  <c r="Q2626" i="1" s="1"/>
  <c r="D2626" i="1"/>
  <c r="E2626" i="1" s="1"/>
  <c r="F2627" i="1" s="1"/>
  <c r="C2265" i="1"/>
  <c r="P2264" i="1"/>
  <c r="V2264" i="1" s="1"/>
  <c r="V2625" i="1"/>
  <c r="A2627" i="1"/>
  <c r="G2626" i="1"/>
  <c r="N2623" i="1"/>
  <c r="K2625" i="1"/>
  <c r="L2625" i="1" s="1"/>
  <c r="M2624" i="1"/>
  <c r="T2627" i="1" l="1"/>
  <c r="U2627" i="1"/>
  <c r="J2627" i="1"/>
  <c r="O2627" i="1"/>
  <c r="Q2627" i="1" s="1"/>
  <c r="D2627" i="1"/>
  <c r="E2627" i="1" s="1"/>
  <c r="F2628" i="1" s="1"/>
  <c r="B2264" i="1"/>
  <c r="T2628" i="1"/>
  <c r="U2628" i="1"/>
  <c r="C2266" i="1"/>
  <c r="P2265" i="1"/>
  <c r="B2265" i="1" s="1"/>
  <c r="A2628" i="1"/>
  <c r="V2626" i="1"/>
  <c r="G2627" i="1"/>
  <c r="H2627" i="1" s="1"/>
  <c r="H2626" i="1"/>
  <c r="N2624" i="1"/>
  <c r="K2626" i="1"/>
  <c r="L2626" i="1" s="1"/>
  <c r="M2625" i="1"/>
  <c r="J2628" i="1" l="1"/>
  <c r="O2628" i="1"/>
  <c r="D2628" i="1"/>
  <c r="E2628" i="1" s="1"/>
  <c r="F2629" i="1" s="1"/>
  <c r="J2629" i="1"/>
  <c r="U2629" i="1"/>
  <c r="T2629" i="1"/>
  <c r="Q2628" i="1"/>
  <c r="C2267" i="1"/>
  <c r="P2266" i="1"/>
  <c r="B2266" i="1" s="1"/>
  <c r="V2627" i="1"/>
  <c r="G2628" i="1"/>
  <c r="A2629" i="1"/>
  <c r="N2625" i="1"/>
  <c r="K2627" i="1"/>
  <c r="L2627" i="1" s="1"/>
  <c r="M2626" i="1"/>
  <c r="O2629" i="1" l="1"/>
  <c r="Q2629" i="1" s="1"/>
  <c r="D2629" i="1"/>
  <c r="E2629" i="1" s="1"/>
  <c r="F2630" i="1" s="1"/>
  <c r="T2630" i="1"/>
  <c r="U2630" i="1"/>
  <c r="J2630" i="1"/>
  <c r="C2268" i="1"/>
  <c r="P2267" i="1"/>
  <c r="B2267" i="1" s="1"/>
  <c r="G2629" i="1"/>
  <c r="H2629" i="1" s="1"/>
  <c r="H2628" i="1"/>
  <c r="A2630" i="1"/>
  <c r="N2626" i="1"/>
  <c r="K2628" i="1"/>
  <c r="L2628" i="1" s="1"/>
  <c r="M2627" i="1"/>
  <c r="O2630" i="1" l="1"/>
  <c r="Q2630" i="1" s="1"/>
  <c r="D2630" i="1"/>
  <c r="E2630" i="1" s="1"/>
  <c r="F2631" i="1" s="1"/>
  <c r="U2631" i="1"/>
  <c r="T2631" i="1"/>
  <c r="C2269" i="1"/>
  <c r="P2268" i="1"/>
  <c r="B2268" i="1" s="1"/>
  <c r="A2631" i="1"/>
  <c r="G2630" i="1"/>
  <c r="V2629" i="1"/>
  <c r="N2627" i="1"/>
  <c r="K2629" i="1"/>
  <c r="L2629" i="1" s="1"/>
  <c r="M2628" i="1"/>
  <c r="J2631" i="1" l="1"/>
  <c r="O2631" i="1"/>
  <c r="Q2631" i="1" s="1"/>
  <c r="D2631" i="1"/>
  <c r="E2631" i="1" s="1"/>
  <c r="F2632" i="1" s="1"/>
  <c r="C2270" i="1"/>
  <c r="P2269" i="1"/>
  <c r="B2269" i="1" s="1"/>
  <c r="G2631" i="1"/>
  <c r="H2631" i="1" s="1"/>
  <c r="H2630" i="1"/>
  <c r="V2630" i="1"/>
  <c r="A2632" i="1"/>
  <c r="N2628" i="1"/>
  <c r="K2630" i="1"/>
  <c r="L2630" i="1" s="1"/>
  <c r="M2629" i="1"/>
  <c r="J2632" i="1" l="1"/>
  <c r="U2632" i="1"/>
  <c r="T2632" i="1"/>
  <c r="O2632" i="1"/>
  <c r="Q2632" i="1" s="1"/>
  <c r="D2632" i="1"/>
  <c r="E2632" i="1" s="1"/>
  <c r="F2633" i="1" s="1"/>
  <c r="J2633" i="1"/>
  <c r="U2633" i="1"/>
  <c r="T2633" i="1"/>
  <c r="C2271" i="1"/>
  <c r="P2270" i="1"/>
  <c r="B2270" i="1" s="1"/>
  <c r="A2633" i="1"/>
  <c r="V2631" i="1"/>
  <c r="G2632" i="1"/>
  <c r="H2632" i="1" s="1"/>
  <c r="N2629" i="1"/>
  <c r="K2631" i="1"/>
  <c r="L2631" i="1" s="1"/>
  <c r="M2630" i="1"/>
  <c r="O2633" i="1" l="1"/>
  <c r="Q2633" i="1" s="1"/>
  <c r="D2633" i="1"/>
  <c r="E2633" i="1" s="1"/>
  <c r="F2634" i="1" s="1"/>
  <c r="C2272" i="1"/>
  <c r="P2271" i="1"/>
  <c r="B2271" i="1" s="1"/>
  <c r="V2632" i="1"/>
  <c r="A2634" i="1"/>
  <c r="G2633" i="1"/>
  <c r="N2630" i="1"/>
  <c r="K2632" i="1"/>
  <c r="L2632" i="1" s="1"/>
  <c r="M2631" i="1"/>
  <c r="J2634" i="1" l="1"/>
  <c r="U2634" i="1"/>
  <c r="T2634" i="1"/>
  <c r="O2634" i="1"/>
  <c r="Q2634" i="1" s="1"/>
  <c r="D2634" i="1"/>
  <c r="E2634" i="1" s="1"/>
  <c r="F2635" i="1" s="1"/>
  <c r="T2635" i="1"/>
  <c r="C2273" i="1"/>
  <c r="P2272" i="1"/>
  <c r="B2272" i="1" s="1"/>
  <c r="G2634" i="1"/>
  <c r="H2634" i="1" s="1"/>
  <c r="H2633" i="1"/>
  <c r="A2635" i="1"/>
  <c r="V2633" i="1"/>
  <c r="N2631" i="1"/>
  <c r="K2633" i="1"/>
  <c r="L2633" i="1" s="1"/>
  <c r="M2632" i="1"/>
  <c r="U2635" i="1" l="1"/>
  <c r="J2635" i="1"/>
  <c r="O2635" i="1"/>
  <c r="Q2635" i="1" s="1"/>
  <c r="D2635" i="1"/>
  <c r="E2635" i="1" s="1"/>
  <c r="F2636" i="1" s="1"/>
  <c r="T2636" i="1"/>
  <c r="U2636" i="1"/>
  <c r="J2636" i="1"/>
  <c r="C2274" i="1"/>
  <c r="P2273" i="1"/>
  <c r="B2273" i="1" s="1"/>
  <c r="A2636" i="1"/>
  <c r="V2634" i="1"/>
  <c r="G2635" i="1"/>
  <c r="H2635" i="1" s="1"/>
  <c r="N2632" i="1"/>
  <c r="K2634" i="1"/>
  <c r="L2634" i="1" s="1"/>
  <c r="M2633" i="1"/>
  <c r="O2636" i="1" l="1"/>
  <c r="Q2636" i="1" s="1"/>
  <c r="D2636" i="1"/>
  <c r="E2636" i="1" s="1"/>
  <c r="F2637" i="1" s="1"/>
  <c r="C2275" i="1"/>
  <c r="P2274" i="1"/>
  <c r="B2274" i="1" s="1"/>
  <c r="A2637" i="1"/>
  <c r="V2635" i="1"/>
  <c r="G2636" i="1"/>
  <c r="N2633" i="1"/>
  <c r="K2635" i="1"/>
  <c r="L2635" i="1" s="1"/>
  <c r="M2634" i="1"/>
  <c r="T2637" i="1" l="1"/>
  <c r="G2637" i="1"/>
  <c r="U2637" i="1"/>
  <c r="J2637" i="1"/>
  <c r="O2637" i="1"/>
  <c r="Q2637" i="1" s="1"/>
  <c r="D2637" i="1"/>
  <c r="E2637" i="1" s="1"/>
  <c r="F2638" i="1" s="1"/>
  <c r="H2637" i="1"/>
  <c r="C2276" i="1"/>
  <c r="P2275" i="1"/>
  <c r="B2275" i="1" s="1"/>
  <c r="A2638" i="1"/>
  <c r="V2636" i="1"/>
  <c r="H2636" i="1"/>
  <c r="N2634" i="1"/>
  <c r="K2636" i="1"/>
  <c r="L2636" i="1" s="1"/>
  <c r="M2635" i="1"/>
  <c r="T2638" i="1" l="1"/>
  <c r="G2638" i="1"/>
  <c r="H2638" i="1" s="1"/>
  <c r="J2638" i="1"/>
  <c r="U2638" i="1"/>
  <c r="O2638" i="1"/>
  <c r="Q2638" i="1" s="1"/>
  <c r="D2638" i="1"/>
  <c r="E2638" i="1" s="1"/>
  <c r="F2639" i="1" s="1"/>
  <c r="C2277" i="1"/>
  <c r="P2276" i="1"/>
  <c r="B2276" i="1" s="1"/>
  <c r="V2637" i="1"/>
  <c r="A2639" i="1"/>
  <c r="N2635" i="1"/>
  <c r="K2637" i="1"/>
  <c r="L2637" i="1" s="1"/>
  <c r="M2636" i="1"/>
  <c r="G2639" i="1" l="1"/>
  <c r="T2639" i="1"/>
  <c r="U2639" i="1"/>
  <c r="J2639" i="1"/>
  <c r="O2639" i="1"/>
  <c r="Q2639" i="1" s="1"/>
  <c r="D2639" i="1"/>
  <c r="E2639" i="1" s="1"/>
  <c r="F2640" i="1" s="1"/>
  <c r="U2640" i="1"/>
  <c r="C2278" i="1"/>
  <c r="P2277" i="1"/>
  <c r="B2277" i="1" s="1"/>
  <c r="H2639" i="1"/>
  <c r="V2638" i="1"/>
  <c r="A2640" i="1"/>
  <c r="K2638" i="1"/>
  <c r="L2638" i="1" s="1"/>
  <c r="M2637" i="1"/>
  <c r="N2636" i="1"/>
  <c r="J2640" i="1" l="1"/>
  <c r="T2640" i="1"/>
  <c r="O2640" i="1"/>
  <c r="Q2640" i="1" s="1"/>
  <c r="D2640" i="1"/>
  <c r="E2640" i="1" s="1"/>
  <c r="F2641" i="1" s="1"/>
  <c r="J2641" i="1"/>
  <c r="T2641" i="1"/>
  <c r="C2279" i="1"/>
  <c r="P2278" i="1"/>
  <c r="B2278" i="1" s="1"/>
  <c r="V2639" i="1"/>
  <c r="A2641" i="1"/>
  <c r="G2640" i="1"/>
  <c r="N2637" i="1"/>
  <c r="K2639" i="1"/>
  <c r="L2639" i="1" s="1"/>
  <c r="M2638" i="1"/>
  <c r="U2641" i="1" l="1"/>
  <c r="O2641" i="1"/>
  <c r="Q2641" i="1" s="1"/>
  <c r="D2641" i="1"/>
  <c r="E2641" i="1" s="1"/>
  <c r="F2642" i="1" s="1"/>
  <c r="T2642" i="1"/>
  <c r="U2642" i="1"/>
  <c r="J2642" i="1"/>
  <c r="C2280" i="1"/>
  <c r="P2279" i="1"/>
  <c r="B2279" i="1" s="1"/>
  <c r="A2642" i="1"/>
  <c r="V2640" i="1"/>
  <c r="G2641" i="1"/>
  <c r="H2641" i="1" s="1"/>
  <c r="H2640" i="1"/>
  <c r="K2640" i="1"/>
  <c r="L2640" i="1" s="1"/>
  <c r="M2639" i="1"/>
  <c r="N2638" i="1"/>
  <c r="O2642" i="1" l="1"/>
  <c r="Q2642" i="1" s="1"/>
  <c r="D2642" i="1"/>
  <c r="E2642" i="1" s="1"/>
  <c r="F2643" i="1" s="1"/>
  <c r="C2281" i="1"/>
  <c r="P2280" i="1"/>
  <c r="B2280" i="1" s="1"/>
  <c r="G2642" i="1"/>
  <c r="A2643" i="1"/>
  <c r="V2641" i="1"/>
  <c r="N2639" i="1"/>
  <c r="K2641" i="1"/>
  <c r="L2641" i="1" s="1"/>
  <c r="M2640" i="1"/>
  <c r="T2643" i="1" l="1"/>
  <c r="U2643" i="1"/>
  <c r="J2643" i="1"/>
  <c r="O2643" i="1"/>
  <c r="Q2643" i="1" s="1"/>
  <c r="D2643" i="1"/>
  <c r="E2643" i="1" s="1"/>
  <c r="F2644" i="1" s="1"/>
  <c r="U2644" i="1"/>
  <c r="J2644" i="1"/>
  <c r="C2282" i="1"/>
  <c r="P2281" i="1"/>
  <c r="B2281" i="1" s="1"/>
  <c r="G2643" i="1"/>
  <c r="H2642" i="1"/>
  <c r="A2644" i="1"/>
  <c r="V2642" i="1"/>
  <c r="N2640" i="1"/>
  <c r="K2642" i="1"/>
  <c r="L2642" i="1" s="1"/>
  <c r="M2641" i="1"/>
  <c r="T2644" i="1" l="1"/>
  <c r="O2644" i="1"/>
  <c r="Q2644" i="1" s="1"/>
  <c r="D2644" i="1"/>
  <c r="E2644" i="1" s="1"/>
  <c r="F2645" i="1" s="1"/>
  <c r="J2645" i="1"/>
  <c r="U2645" i="1"/>
  <c r="T2645" i="1"/>
  <c r="C2283" i="1"/>
  <c r="P2282" i="1"/>
  <c r="B2282" i="1" s="1"/>
  <c r="G2644" i="1"/>
  <c r="H2644" i="1" s="1"/>
  <c r="A2645" i="1"/>
  <c r="H2643" i="1"/>
  <c r="V2643" i="1"/>
  <c r="N2641" i="1"/>
  <c r="K2643" i="1"/>
  <c r="L2643" i="1" s="1"/>
  <c r="M2642" i="1"/>
  <c r="O2645" i="1" l="1"/>
  <c r="Q2645" i="1" s="1"/>
  <c r="D2645" i="1"/>
  <c r="E2645" i="1" s="1"/>
  <c r="F2646" i="1" s="1"/>
  <c r="U2646" i="1"/>
  <c r="J2646" i="1"/>
  <c r="C2284" i="1"/>
  <c r="P2283" i="1"/>
  <c r="B2283" i="1" s="1"/>
  <c r="G2645" i="1"/>
  <c r="H2645" i="1" s="1"/>
  <c r="A2646" i="1"/>
  <c r="V2644" i="1"/>
  <c r="N2642" i="1"/>
  <c r="K2644" i="1"/>
  <c r="L2644" i="1" s="1"/>
  <c r="M2643" i="1"/>
  <c r="T2646" i="1" l="1"/>
  <c r="O2646" i="1"/>
  <c r="Q2646" i="1" s="1"/>
  <c r="D2646" i="1"/>
  <c r="E2646" i="1" s="1"/>
  <c r="F2647" i="1" s="1"/>
  <c r="U2647" i="1"/>
  <c r="T2647" i="1"/>
  <c r="C2285" i="1"/>
  <c r="P2284" i="1"/>
  <c r="B2284" i="1" s="1"/>
  <c r="G2646" i="1"/>
  <c r="H2646" i="1" s="1"/>
  <c r="A2647" i="1"/>
  <c r="V2645" i="1"/>
  <c r="N2643" i="1"/>
  <c r="K2645" i="1"/>
  <c r="L2645" i="1" s="1"/>
  <c r="M2644" i="1"/>
  <c r="J2647" i="1" l="1"/>
  <c r="O2647" i="1"/>
  <c r="Q2647" i="1" s="1"/>
  <c r="D2647" i="1"/>
  <c r="E2647" i="1" s="1"/>
  <c r="F2648" i="1" s="1"/>
  <c r="U2648" i="1"/>
  <c r="J2648" i="1"/>
  <c r="C2286" i="1"/>
  <c r="P2285" i="1"/>
  <c r="B2285" i="1" s="1"/>
  <c r="V2646" i="1"/>
  <c r="A2648" i="1"/>
  <c r="G2647" i="1"/>
  <c r="N2644" i="1"/>
  <c r="K2646" i="1"/>
  <c r="L2646" i="1" s="1"/>
  <c r="M2645" i="1"/>
  <c r="T2648" i="1" l="1"/>
  <c r="O2648" i="1"/>
  <c r="Q2648" i="1" s="1"/>
  <c r="D2648" i="1"/>
  <c r="E2648" i="1" s="1"/>
  <c r="F2649" i="1" s="1"/>
  <c r="J2649" i="1"/>
  <c r="U2649" i="1"/>
  <c r="T2649" i="1"/>
  <c r="C2287" i="1"/>
  <c r="P2286" i="1"/>
  <c r="B2286" i="1" s="1"/>
  <c r="G2648" i="1"/>
  <c r="H2648" i="1" s="1"/>
  <c r="H2647" i="1"/>
  <c r="A2649" i="1"/>
  <c r="V2647" i="1"/>
  <c r="N2645" i="1"/>
  <c r="K2647" i="1"/>
  <c r="L2647" i="1" s="1"/>
  <c r="M2646" i="1"/>
  <c r="O2649" i="1" l="1"/>
  <c r="Q2649" i="1" s="1"/>
  <c r="D2649" i="1"/>
  <c r="E2649" i="1" s="1"/>
  <c r="F2650" i="1" s="1"/>
  <c r="C2288" i="1"/>
  <c r="P2287" i="1"/>
  <c r="B2287" i="1" s="1"/>
  <c r="A2650" i="1"/>
  <c r="V2648" i="1"/>
  <c r="G2649" i="1"/>
  <c r="H2649" i="1" s="1"/>
  <c r="N2646" i="1"/>
  <c r="K2648" i="1"/>
  <c r="L2648" i="1" s="1"/>
  <c r="M2647" i="1"/>
  <c r="J2650" i="1" l="1"/>
  <c r="U2650" i="1"/>
  <c r="T2650" i="1"/>
  <c r="O2650" i="1"/>
  <c r="Q2650" i="1" s="1"/>
  <c r="D2650" i="1"/>
  <c r="E2650" i="1" s="1"/>
  <c r="F2651" i="1" s="1"/>
  <c r="T2651" i="1"/>
  <c r="C2289" i="1"/>
  <c r="P2288" i="1"/>
  <c r="B2288" i="1" s="1"/>
  <c r="A2651" i="1"/>
  <c r="V2649" i="1"/>
  <c r="G2650" i="1"/>
  <c r="H2650" i="1" s="1"/>
  <c r="N2647" i="1"/>
  <c r="K2649" i="1"/>
  <c r="L2649" i="1" s="1"/>
  <c r="M2648" i="1"/>
  <c r="J2651" i="1" l="1"/>
  <c r="U2651" i="1"/>
  <c r="O2651" i="1"/>
  <c r="Q2651" i="1" s="1"/>
  <c r="D2651" i="1"/>
  <c r="E2651" i="1" s="1"/>
  <c r="F2652" i="1" s="1"/>
  <c r="T2652" i="1"/>
  <c r="U2652" i="1"/>
  <c r="J2652" i="1"/>
  <c r="C2290" i="1"/>
  <c r="P2289" i="1"/>
  <c r="B2289" i="1" s="1"/>
  <c r="A2652" i="1"/>
  <c r="V2650" i="1"/>
  <c r="G2651" i="1"/>
  <c r="H2651" i="1" s="1"/>
  <c r="N2648" i="1"/>
  <c r="K2650" i="1"/>
  <c r="L2650" i="1" s="1"/>
  <c r="M2649" i="1"/>
  <c r="O2652" i="1" l="1"/>
  <c r="Q2652" i="1" s="1"/>
  <c r="D2652" i="1"/>
  <c r="E2652" i="1" s="1"/>
  <c r="F2653" i="1" s="1"/>
  <c r="U2653" i="1"/>
  <c r="T2653" i="1"/>
  <c r="C2291" i="1"/>
  <c r="P2290" i="1"/>
  <c r="B2290" i="1" s="1"/>
  <c r="V2651" i="1"/>
  <c r="G2652" i="1"/>
  <c r="H2652" i="1" s="1"/>
  <c r="A2653" i="1"/>
  <c r="N2649" i="1"/>
  <c r="K2651" i="1"/>
  <c r="L2651" i="1" s="1"/>
  <c r="M2650" i="1"/>
  <c r="J2653" i="1" l="1"/>
  <c r="O2653" i="1"/>
  <c r="Q2653" i="1" s="1"/>
  <c r="D2653" i="1"/>
  <c r="E2653" i="1" s="1"/>
  <c r="F2654" i="1" s="1"/>
  <c r="T2654" i="1"/>
  <c r="U2654" i="1"/>
  <c r="J2654" i="1"/>
  <c r="C2292" i="1"/>
  <c r="P2291" i="1"/>
  <c r="B2291" i="1" s="1"/>
  <c r="G2653" i="1"/>
  <c r="H2653" i="1" s="1"/>
  <c r="A2654" i="1"/>
  <c r="V2652" i="1"/>
  <c r="N2650" i="1"/>
  <c r="K2652" i="1"/>
  <c r="L2652" i="1" s="1"/>
  <c r="M2651" i="1"/>
  <c r="O2654" i="1" l="1"/>
  <c r="Q2654" i="1" s="1"/>
  <c r="D2654" i="1"/>
  <c r="E2654" i="1" s="1"/>
  <c r="F2655" i="1" s="1"/>
  <c r="J2655" i="1"/>
  <c r="U2655" i="1"/>
  <c r="T2655" i="1"/>
  <c r="C2293" i="1"/>
  <c r="P2292" i="1"/>
  <c r="B2292" i="1" s="1"/>
  <c r="V2653" i="1"/>
  <c r="A2655" i="1"/>
  <c r="G2654" i="1"/>
  <c r="N2651" i="1"/>
  <c r="K2653" i="1"/>
  <c r="L2653" i="1" s="1"/>
  <c r="M2652" i="1"/>
  <c r="O2655" i="1" l="1"/>
  <c r="Q2655" i="1" s="1"/>
  <c r="D2655" i="1"/>
  <c r="E2655" i="1" s="1"/>
  <c r="F2656" i="1" s="1"/>
  <c r="T2656" i="1"/>
  <c r="U2656" i="1"/>
  <c r="J2656" i="1"/>
  <c r="C2294" i="1"/>
  <c r="P2293" i="1"/>
  <c r="B2293" i="1" s="1"/>
  <c r="A2656" i="1"/>
  <c r="V2654" i="1"/>
  <c r="G2655" i="1"/>
  <c r="H2654" i="1"/>
  <c r="N2652" i="1"/>
  <c r="K2654" i="1"/>
  <c r="L2654" i="1" s="1"/>
  <c r="M2653" i="1"/>
  <c r="O2656" i="1" l="1"/>
  <c r="Q2656" i="1" s="1"/>
  <c r="D2656" i="1"/>
  <c r="E2656" i="1" s="1"/>
  <c r="F2657" i="1" s="1"/>
  <c r="J2657" i="1"/>
  <c r="U2657" i="1"/>
  <c r="T2657" i="1"/>
  <c r="C2295" i="1"/>
  <c r="P2294" i="1"/>
  <c r="B2294" i="1" s="1"/>
  <c r="V2655" i="1"/>
  <c r="A2657" i="1"/>
  <c r="G2656" i="1"/>
  <c r="H2655" i="1"/>
  <c r="N2653" i="1"/>
  <c r="K2655" i="1"/>
  <c r="L2655" i="1" s="1"/>
  <c r="M2654" i="1"/>
  <c r="O2657" i="1" l="1"/>
  <c r="Q2657" i="1" s="1"/>
  <c r="D2657" i="1"/>
  <c r="E2657" i="1" s="1"/>
  <c r="F2658" i="1" s="1"/>
  <c r="T2658" i="1"/>
  <c r="U2658" i="1"/>
  <c r="J2658" i="1"/>
  <c r="C2296" i="1"/>
  <c r="P2295" i="1"/>
  <c r="V2295" i="1" s="1"/>
  <c r="A2658" i="1"/>
  <c r="V2656" i="1"/>
  <c r="G2657" i="1"/>
  <c r="H2656" i="1"/>
  <c r="N2654" i="1"/>
  <c r="K2656" i="1"/>
  <c r="L2656" i="1" s="1"/>
  <c r="M2655" i="1"/>
  <c r="O2658" i="1" l="1"/>
  <c r="Q2658" i="1" s="1"/>
  <c r="D2658" i="1"/>
  <c r="E2658" i="1" s="1"/>
  <c r="F2659" i="1" s="1"/>
  <c r="B2295" i="1"/>
  <c r="U2659" i="1"/>
  <c r="T2659" i="1"/>
  <c r="C2297" i="1"/>
  <c r="P2296" i="1"/>
  <c r="B2296" i="1" s="1"/>
  <c r="V2657" i="1"/>
  <c r="G2658" i="1"/>
  <c r="A2659" i="1"/>
  <c r="H2657" i="1"/>
  <c r="N2655" i="1"/>
  <c r="K2657" i="1"/>
  <c r="L2657" i="1" s="1"/>
  <c r="M2656" i="1"/>
  <c r="J2659" i="1" l="1"/>
  <c r="O2659" i="1"/>
  <c r="Q2659" i="1" s="1"/>
  <c r="D2659" i="1"/>
  <c r="E2659" i="1" s="1"/>
  <c r="F2660" i="1" s="1"/>
  <c r="C2298" i="1"/>
  <c r="P2297" i="1"/>
  <c r="B2297" i="1" s="1"/>
  <c r="A2660" i="1"/>
  <c r="V2658" i="1"/>
  <c r="G2659" i="1"/>
  <c r="H2658" i="1"/>
  <c r="N2656" i="1"/>
  <c r="K2658" i="1"/>
  <c r="L2658" i="1" s="1"/>
  <c r="M2657" i="1"/>
  <c r="J2660" i="1" l="1"/>
  <c r="U2660" i="1"/>
  <c r="T2660" i="1"/>
  <c r="O2660" i="1"/>
  <c r="Q2660" i="1" s="1"/>
  <c r="D2660" i="1"/>
  <c r="E2660" i="1" s="1"/>
  <c r="F2661" i="1" s="1"/>
  <c r="C2299" i="1"/>
  <c r="P2298" i="1"/>
  <c r="B2298" i="1" s="1"/>
  <c r="V2659" i="1"/>
  <c r="G2660" i="1"/>
  <c r="H2659" i="1"/>
  <c r="A2661" i="1"/>
  <c r="N2657" i="1"/>
  <c r="K2659" i="1"/>
  <c r="L2659" i="1" s="1"/>
  <c r="M2658" i="1"/>
  <c r="T2661" i="1" l="1"/>
  <c r="J2661" i="1"/>
  <c r="U2661" i="1"/>
  <c r="O2661" i="1"/>
  <c r="T2662" i="1" s="1"/>
  <c r="D2661" i="1"/>
  <c r="E2661" i="1" s="1"/>
  <c r="F2662" i="1" s="1"/>
  <c r="Q2661" i="1"/>
  <c r="C2300" i="1"/>
  <c r="P2299" i="1"/>
  <c r="B2299" i="1" s="1"/>
  <c r="G2661" i="1"/>
  <c r="H2661" i="1" s="1"/>
  <c r="H2660" i="1"/>
  <c r="A2662" i="1"/>
  <c r="V2660" i="1"/>
  <c r="N2658" i="1"/>
  <c r="K2660" i="1"/>
  <c r="L2660" i="1" s="1"/>
  <c r="M2659" i="1"/>
  <c r="J2662" i="1" l="1"/>
  <c r="U2662" i="1"/>
  <c r="O2662" i="1"/>
  <c r="Q2662" i="1" s="1"/>
  <c r="D2662" i="1"/>
  <c r="E2662" i="1" s="1"/>
  <c r="F2663" i="1" s="1"/>
  <c r="J2663" i="1"/>
  <c r="C2301" i="1"/>
  <c r="P2300" i="1"/>
  <c r="B2300" i="1" s="1"/>
  <c r="A2663" i="1"/>
  <c r="G2662" i="1"/>
  <c r="N2659" i="1"/>
  <c r="K2661" i="1"/>
  <c r="L2661" i="1" s="1"/>
  <c r="M2660" i="1"/>
  <c r="U2663" i="1" l="1"/>
  <c r="T2663" i="1"/>
  <c r="O2663" i="1"/>
  <c r="Q2663" i="1" s="1"/>
  <c r="D2663" i="1"/>
  <c r="E2663" i="1" s="1"/>
  <c r="F2664" i="1" s="1"/>
  <c r="C2302" i="1"/>
  <c r="P2301" i="1"/>
  <c r="B2301" i="1" s="1"/>
  <c r="G2663" i="1"/>
  <c r="H2663" i="1" s="1"/>
  <c r="H2662" i="1"/>
  <c r="A2664" i="1"/>
  <c r="V2662" i="1"/>
  <c r="N2660" i="1"/>
  <c r="K2662" i="1"/>
  <c r="L2662" i="1" s="1"/>
  <c r="M2661" i="1"/>
  <c r="J2664" i="1" l="1"/>
  <c r="T2664" i="1"/>
  <c r="U2664" i="1"/>
  <c r="O2664" i="1"/>
  <c r="Q2664" i="1" s="1"/>
  <c r="D2664" i="1"/>
  <c r="E2664" i="1" s="1"/>
  <c r="F2665" i="1" s="1"/>
  <c r="J2665" i="1"/>
  <c r="U2665" i="1"/>
  <c r="C2303" i="1"/>
  <c r="P2302" i="1"/>
  <c r="B2302" i="1" s="1"/>
  <c r="A2665" i="1"/>
  <c r="V2663" i="1"/>
  <c r="G2664" i="1"/>
  <c r="H2664" i="1" s="1"/>
  <c r="N2661" i="1"/>
  <c r="K2663" i="1"/>
  <c r="L2663" i="1" s="1"/>
  <c r="M2662" i="1"/>
  <c r="T2665" i="1" l="1"/>
  <c r="O2665" i="1"/>
  <c r="Q2665" i="1" s="1"/>
  <c r="D2665" i="1"/>
  <c r="E2665" i="1" s="1"/>
  <c r="F2666" i="1" s="1"/>
  <c r="U2666" i="1"/>
  <c r="T2666" i="1"/>
  <c r="J2666" i="1"/>
  <c r="C2304" i="1"/>
  <c r="P2303" i="1"/>
  <c r="B2303" i="1" s="1"/>
  <c r="V2664" i="1"/>
  <c r="A2666" i="1"/>
  <c r="G2665" i="1"/>
  <c r="H2665" i="1" s="1"/>
  <c r="N2662" i="1"/>
  <c r="K2664" i="1"/>
  <c r="L2664" i="1" s="1"/>
  <c r="M2663" i="1"/>
  <c r="O2666" i="1" l="1"/>
  <c r="Q2666" i="1" s="1"/>
  <c r="D2666" i="1"/>
  <c r="E2666" i="1" s="1"/>
  <c r="F2667" i="1" s="1"/>
  <c r="C2305" i="1"/>
  <c r="P2304" i="1"/>
  <c r="B2304" i="1" s="1"/>
  <c r="G2666" i="1"/>
  <c r="H2666" i="1" s="1"/>
  <c r="A2667" i="1"/>
  <c r="V2665" i="1"/>
  <c r="N2663" i="1"/>
  <c r="K2665" i="1"/>
  <c r="L2665" i="1" s="1"/>
  <c r="M2664" i="1"/>
  <c r="U2667" i="1" l="1"/>
  <c r="T2667" i="1"/>
  <c r="J2667" i="1"/>
  <c r="O2667" i="1"/>
  <c r="Q2667" i="1" s="1"/>
  <c r="D2667" i="1"/>
  <c r="E2667" i="1" s="1"/>
  <c r="F2668" i="1" s="1"/>
  <c r="J2668" i="1"/>
  <c r="C2306" i="1"/>
  <c r="P2305" i="1"/>
  <c r="B2305" i="1" s="1"/>
  <c r="G2667" i="1"/>
  <c r="H2667" i="1" s="1"/>
  <c r="A2668" i="1"/>
  <c r="V2666" i="1"/>
  <c r="N2664" i="1"/>
  <c r="K2666" i="1"/>
  <c r="L2666" i="1" s="1"/>
  <c r="M2665" i="1"/>
  <c r="T2668" i="1" l="1"/>
  <c r="U2668" i="1"/>
  <c r="O2668" i="1"/>
  <c r="Q2668" i="1" s="1"/>
  <c r="D2668" i="1"/>
  <c r="E2668" i="1" s="1"/>
  <c r="F2669" i="1" s="1"/>
  <c r="J2669" i="1"/>
  <c r="G2668" i="1"/>
  <c r="H2668" i="1" s="1"/>
  <c r="T2669" i="1"/>
  <c r="C2307" i="1"/>
  <c r="P2306" i="1"/>
  <c r="B2306" i="1" s="1"/>
  <c r="A2669" i="1"/>
  <c r="V2667" i="1"/>
  <c r="N2665" i="1"/>
  <c r="K2667" i="1"/>
  <c r="L2667" i="1" s="1"/>
  <c r="M2666" i="1"/>
  <c r="U2669" i="1" l="1"/>
  <c r="O2669" i="1"/>
  <c r="Q2669" i="1" s="1"/>
  <c r="D2669" i="1"/>
  <c r="E2669" i="1" s="1"/>
  <c r="F2670" i="1" s="1"/>
  <c r="J2670" i="1"/>
  <c r="C2308" i="1"/>
  <c r="P2307" i="1"/>
  <c r="B2307" i="1" s="1"/>
  <c r="A2670" i="1"/>
  <c r="V2668" i="1"/>
  <c r="G2669" i="1"/>
  <c r="N2666" i="1"/>
  <c r="K2668" i="1"/>
  <c r="L2668" i="1" s="1"/>
  <c r="M2667" i="1"/>
  <c r="T2670" i="1" l="1"/>
  <c r="U2670" i="1"/>
  <c r="O2670" i="1"/>
  <c r="Q2670" i="1" s="1"/>
  <c r="D2670" i="1"/>
  <c r="E2670" i="1" s="1"/>
  <c r="F2671" i="1" s="1"/>
  <c r="J2671" i="1"/>
  <c r="U2671" i="1"/>
  <c r="C2309" i="1"/>
  <c r="P2308" i="1"/>
  <c r="B2308" i="1" s="1"/>
  <c r="A2671" i="1"/>
  <c r="V2669" i="1"/>
  <c r="G2670" i="1"/>
  <c r="H2670" i="1" s="1"/>
  <c r="H2669" i="1"/>
  <c r="N2667" i="1"/>
  <c r="K2669" i="1"/>
  <c r="L2669" i="1" s="1"/>
  <c r="M2668" i="1"/>
  <c r="T2671" i="1" l="1"/>
  <c r="O2671" i="1"/>
  <c r="Q2671" i="1" s="1"/>
  <c r="D2671" i="1"/>
  <c r="E2671" i="1" s="1"/>
  <c r="F2672" i="1" s="1"/>
  <c r="C2310" i="1"/>
  <c r="P2309" i="1"/>
  <c r="B2309" i="1" s="1"/>
  <c r="A2672" i="1"/>
  <c r="V2670" i="1"/>
  <c r="G2671" i="1"/>
  <c r="H2671" i="1" s="1"/>
  <c r="N2668" i="1"/>
  <c r="K2670" i="1"/>
  <c r="L2670" i="1" s="1"/>
  <c r="M2669" i="1"/>
  <c r="J2672" i="1" l="1"/>
  <c r="T2672" i="1"/>
  <c r="U2672" i="1"/>
  <c r="O2672" i="1"/>
  <c r="Q2672" i="1" s="1"/>
  <c r="D2672" i="1"/>
  <c r="E2672" i="1" s="1"/>
  <c r="F2673" i="1" s="1"/>
  <c r="C2311" i="1"/>
  <c r="P2310" i="1"/>
  <c r="B2310" i="1" s="1"/>
  <c r="V2671" i="1"/>
  <c r="A2673" i="1"/>
  <c r="G2672" i="1"/>
  <c r="H2672" i="1" s="1"/>
  <c r="N2669" i="1"/>
  <c r="K2671" i="1"/>
  <c r="L2671" i="1" s="1"/>
  <c r="M2670" i="1"/>
  <c r="U2673" i="1" l="1"/>
  <c r="J2673" i="1"/>
  <c r="T2673" i="1"/>
  <c r="O2673" i="1"/>
  <c r="Q2673" i="1" s="1"/>
  <c r="D2673" i="1"/>
  <c r="E2673" i="1" s="1"/>
  <c r="F2674" i="1" s="1"/>
  <c r="C2312" i="1"/>
  <c r="P2311" i="1"/>
  <c r="B2311" i="1" s="1"/>
  <c r="V2672" i="1"/>
  <c r="A2674" i="1"/>
  <c r="G2673" i="1"/>
  <c r="N2670" i="1"/>
  <c r="K2672" i="1"/>
  <c r="L2672" i="1" s="1"/>
  <c r="M2671" i="1"/>
  <c r="T2674" i="1" l="1"/>
  <c r="U2674" i="1"/>
  <c r="J2674" i="1"/>
  <c r="O2674" i="1"/>
  <c r="Q2674" i="1" s="1"/>
  <c r="D2674" i="1"/>
  <c r="E2674" i="1" s="1"/>
  <c r="F2675" i="1" s="1"/>
  <c r="C2313" i="1"/>
  <c r="P2312" i="1"/>
  <c r="B2312" i="1" s="1"/>
  <c r="V2673" i="1"/>
  <c r="A2675" i="1"/>
  <c r="G2674" i="1"/>
  <c r="H2673" i="1"/>
  <c r="N2671" i="1"/>
  <c r="K2673" i="1"/>
  <c r="L2673" i="1" s="1"/>
  <c r="M2672" i="1"/>
  <c r="U2675" i="1" l="1"/>
  <c r="T2675" i="1"/>
  <c r="J2675" i="1"/>
  <c r="O2675" i="1"/>
  <c r="Q2675" i="1" s="1"/>
  <c r="D2675" i="1"/>
  <c r="E2675" i="1" s="1"/>
  <c r="F2676" i="1" s="1"/>
  <c r="C2314" i="1"/>
  <c r="P2313" i="1"/>
  <c r="B2313" i="1" s="1"/>
  <c r="A2676" i="1"/>
  <c r="G2675" i="1"/>
  <c r="H2674" i="1"/>
  <c r="V2674" i="1"/>
  <c r="N2672" i="1"/>
  <c r="K2674" i="1"/>
  <c r="L2674" i="1" s="1"/>
  <c r="M2673" i="1"/>
  <c r="J2676" i="1" l="1"/>
  <c r="T2676" i="1"/>
  <c r="U2676" i="1"/>
  <c r="O2676" i="1"/>
  <c r="Q2676" i="1" s="1"/>
  <c r="D2676" i="1"/>
  <c r="E2676" i="1" s="1"/>
  <c r="F2677" i="1" s="1"/>
  <c r="C2315" i="1"/>
  <c r="P2314" i="1"/>
  <c r="B2314" i="1" s="1"/>
  <c r="V2675" i="1"/>
  <c r="G2676" i="1"/>
  <c r="H2676" i="1" s="1"/>
  <c r="H2675" i="1"/>
  <c r="A2677" i="1"/>
  <c r="N2673" i="1"/>
  <c r="K2675" i="1"/>
  <c r="L2675" i="1" s="1"/>
  <c r="M2674" i="1"/>
  <c r="T2677" i="1" l="1"/>
  <c r="J2677" i="1"/>
  <c r="U2677" i="1"/>
  <c r="O2677" i="1"/>
  <c r="Q2677" i="1" s="1"/>
  <c r="D2677" i="1"/>
  <c r="E2677" i="1" s="1"/>
  <c r="F2678" i="1" s="1"/>
  <c r="C2316" i="1"/>
  <c r="P2315" i="1"/>
  <c r="B2315" i="1" s="1"/>
  <c r="A2678" i="1"/>
  <c r="G2677" i="1"/>
  <c r="H2677" i="1" s="1"/>
  <c r="V2676" i="1"/>
  <c r="N2674" i="1"/>
  <c r="K2676" i="1"/>
  <c r="L2676" i="1" s="1"/>
  <c r="M2675" i="1"/>
  <c r="J2678" i="1" l="1"/>
  <c r="U2678" i="1"/>
  <c r="T2678" i="1"/>
  <c r="O2678" i="1"/>
  <c r="Q2678" i="1" s="1"/>
  <c r="D2678" i="1"/>
  <c r="E2678" i="1" s="1"/>
  <c r="F2679" i="1" s="1"/>
  <c r="U2679" i="1"/>
  <c r="C2317" i="1"/>
  <c r="P2316" i="1"/>
  <c r="B2316" i="1" s="1"/>
  <c r="G2678" i="1"/>
  <c r="H2678" i="1" s="1"/>
  <c r="V2677" i="1"/>
  <c r="A2679" i="1"/>
  <c r="N2675" i="1"/>
  <c r="K2677" i="1"/>
  <c r="L2677" i="1" s="1"/>
  <c r="M2676" i="1"/>
  <c r="T2679" i="1" l="1"/>
  <c r="J2679" i="1"/>
  <c r="O2679" i="1"/>
  <c r="Q2679" i="1" s="1"/>
  <c r="D2679" i="1"/>
  <c r="E2679" i="1" s="1"/>
  <c r="F2680" i="1" s="1"/>
  <c r="U2680" i="1"/>
  <c r="T2680" i="1"/>
  <c r="J2680" i="1"/>
  <c r="C2318" i="1"/>
  <c r="P2317" i="1"/>
  <c r="B2317" i="1" s="1"/>
  <c r="V2678" i="1"/>
  <c r="G2679" i="1"/>
  <c r="H2679" i="1" s="1"/>
  <c r="A2680" i="1"/>
  <c r="N2676" i="1"/>
  <c r="K2678" i="1"/>
  <c r="L2678" i="1" s="1"/>
  <c r="M2677" i="1"/>
  <c r="O2680" i="1" l="1"/>
  <c r="Q2680" i="1" s="1"/>
  <c r="D2680" i="1"/>
  <c r="E2680" i="1" s="1"/>
  <c r="F2681" i="1" s="1"/>
  <c r="U2681" i="1"/>
  <c r="C2319" i="1"/>
  <c r="P2318" i="1"/>
  <c r="B2318" i="1" s="1"/>
  <c r="V2679" i="1"/>
  <c r="G2680" i="1"/>
  <c r="A2681" i="1"/>
  <c r="N2677" i="1"/>
  <c r="K2679" i="1"/>
  <c r="L2679" i="1" s="1"/>
  <c r="M2678" i="1"/>
  <c r="J2681" i="1" l="1"/>
  <c r="T2681" i="1"/>
  <c r="O2681" i="1"/>
  <c r="Q2681" i="1" s="1"/>
  <c r="D2681" i="1"/>
  <c r="E2681" i="1" s="1"/>
  <c r="F2682" i="1" s="1"/>
  <c r="T2682" i="1"/>
  <c r="J2682" i="1"/>
  <c r="C2320" i="1"/>
  <c r="P2319" i="1"/>
  <c r="B2319" i="1" s="1"/>
  <c r="G2681" i="1"/>
  <c r="H2681" i="1" s="1"/>
  <c r="A2682" i="1"/>
  <c r="H2680" i="1"/>
  <c r="V2680" i="1"/>
  <c r="N2678" i="1"/>
  <c r="K2680" i="1"/>
  <c r="L2680" i="1" s="1"/>
  <c r="M2679" i="1"/>
  <c r="U2682" i="1" l="1"/>
  <c r="O2682" i="1"/>
  <c r="Q2682" i="1" s="1"/>
  <c r="D2682" i="1"/>
  <c r="E2682" i="1" s="1"/>
  <c r="F2683" i="1" s="1"/>
  <c r="C2321" i="1"/>
  <c r="P2320" i="1"/>
  <c r="B2320" i="1" s="1"/>
  <c r="V2681" i="1"/>
  <c r="G2682" i="1"/>
  <c r="A2683" i="1"/>
  <c r="N2679" i="1"/>
  <c r="K2681" i="1"/>
  <c r="L2681" i="1" s="1"/>
  <c r="M2680" i="1"/>
  <c r="U2683" i="1" l="1"/>
  <c r="T2683" i="1"/>
  <c r="J2683" i="1"/>
  <c r="O2683" i="1"/>
  <c r="Q2683" i="1" s="1"/>
  <c r="D2683" i="1"/>
  <c r="E2683" i="1" s="1"/>
  <c r="F2684" i="1" s="1"/>
  <c r="J2684" i="1"/>
  <c r="C2322" i="1"/>
  <c r="P2321" i="1"/>
  <c r="B2321" i="1" s="1"/>
  <c r="G2683" i="1"/>
  <c r="H2683" i="1" s="1"/>
  <c r="H2682" i="1"/>
  <c r="A2684" i="1"/>
  <c r="V2682" i="1"/>
  <c r="N2680" i="1"/>
  <c r="K2682" i="1"/>
  <c r="L2682" i="1" s="1"/>
  <c r="M2681" i="1"/>
  <c r="T2684" i="1" l="1"/>
  <c r="U2684" i="1"/>
  <c r="O2684" i="1"/>
  <c r="Q2684" i="1" s="1"/>
  <c r="D2684" i="1"/>
  <c r="E2684" i="1" s="1"/>
  <c r="F2685" i="1" s="1"/>
  <c r="C2323" i="1"/>
  <c r="P2322" i="1"/>
  <c r="B2322" i="1" s="1"/>
  <c r="V2683" i="1"/>
  <c r="G2684" i="1"/>
  <c r="A2685" i="1"/>
  <c r="N2681" i="1"/>
  <c r="K2683" i="1"/>
  <c r="L2683" i="1" s="1"/>
  <c r="M2682" i="1"/>
  <c r="U2685" i="1" l="1"/>
  <c r="T2685" i="1"/>
  <c r="J2685" i="1"/>
  <c r="O2685" i="1"/>
  <c r="Q2685" i="1" s="1"/>
  <c r="D2685" i="1"/>
  <c r="E2685" i="1" s="1"/>
  <c r="F2686" i="1" s="1"/>
  <c r="U2686" i="1"/>
  <c r="T2686" i="1"/>
  <c r="C2324" i="1"/>
  <c r="P2323" i="1"/>
  <c r="B2323" i="1" s="1"/>
  <c r="V2684" i="1"/>
  <c r="G2685" i="1"/>
  <c r="H2685" i="1" s="1"/>
  <c r="H2684" i="1"/>
  <c r="A2686" i="1"/>
  <c r="N2682" i="1"/>
  <c r="K2684" i="1"/>
  <c r="L2684" i="1" s="1"/>
  <c r="M2683" i="1"/>
  <c r="J2686" i="1" l="1"/>
  <c r="O2686" i="1"/>
  <c r="Q2686" i="1" s="1"/>
  <c r="D2686" i="1"/>
  <c r="E2686" i="1" s="1"/>
  <c r="F2687" i="1" s="1"/>
  <c r="U2687" i="1"/>
  <c r="C2325" i="1"/>
  <c r="P2324" i="1"/>
  <c r="B2324" i="1" s="1"/>
  <c r="V2685" i="1"/>
  <c r="G2686" i="1"/>
  <c r="A2687" i="1"/>
  <c r="N2683" i="1"/>
  <c r="K2685" i="1"/>
  <c r="L2685" i="1" s="1"/>
  <c r="M2684" i="1"/>
  <c r="T2687" i="1" l="1"/>
  <c r="J2687" i="1"/>
  <c r="O2687" i="1"/>
  <c r="Q2687" i="1" s="1"/>
  <c r="D2687" i="1"/>
  <c r="E2687" i="1" s="1"/>
  <c r="F2688" i="1" s="1"/>
  <c r="U2688" i="1"/>
  <c r="T2688" i="1"/>
  <c r="C2326" i="1"/>
  <c r="P2325" i="1"/>
  <c r="B2325" i="1" s="1"/>
  <c r="G2687" i="1"/>
  <c r="H2687" i="1" s="1"/>
  <c r="H2686" i="1"/>
  <c r="A2688" i="1"/>
  <c r="V2686" i="1"/>
  <c r="N2684" i="1"/>
  <c r="K2686" i="1"/>
  <c r="L2686" i="1" s="1"/>
  <c r="M2685" i="1"/>
  <c r="J2688" i="1" l="1"/>
  <c r="O2688" i="1"/>
  <c r="Q2688" i="1" s="1"/>
  <c r="D2688" i="1"/>
  <c r="E2688" i="1" s="1"/>
  <c r="F2689" i="1" s="1"/>
  <c r="G2688" i="1"/>
  <c r="H2688" i="1" s="1"/>
  <c r="C2327" i="1"/>
  <c r="P2326" i="1"/>
  <c r="V2326" i="1" s="1"/>
  <c r="V2687" i="1"/>
  <c r="A2689" i="1"/>
  <c r="N2685" i="1"/>
  <c r="K2687" i="1"/>
  <c r="L2687" i="1" s="1"/>
  <c r="M2686" i="1"/>
  <c r="U2689" i="1" l="1"/>
  <c r="T2689" i="1"/>
  <c r="J2689" i="1"/>
  <c r="O2689" i="1"/>
  <c r="Q2689" i="1" s="1"/>
  <c r="D2689" i="1"/>
  <c r="E2689" i="1" s="1"/>
  <c r="F2690" i="1" s="1"/>
  <c r="B2326" i="1"/>
  <c r="G2689" i="1"/>
  <c r="H2689" i="1" s="1"/>
  <c r="C2328" i="1"/>
  <c r="P2327" i="1"/>
  <c r="B2327" i="1" s="1"/>
  <c r="A2690" i="1"/>
  <c r="V2688" i="1"/>
  <c r="N2686" i="1"/>
  <c r="K2688" i="1"/>
  <c r="L2688" i="1" s="1"/>
  <c r="M2687" i="1"/>
  <c r="T2690" i="1" l="1"/>
  <c r="U2690" i="1"/>
  <c r="J2690" i="1"/>
  <c r="O2690" i="1"/>
  <c r="Q2690" i="1" s="1"/>
  <c r="D2690" i="1"/>
  <c r="E2690" i="1" s="1"/>
  <c r="F2691" i="1" s="1"/>
  <c r="U2691" i="1"/>
  <c r="C2329" i="1"/>
  <c r="P2328" i="1"/>
  <c r="B2328" i="1" s="1"/>
  <c r="V2689" i="1"/>
  <c r="A2691" i="1"/>
  <c r="G2690" i="1"/>
  <c r="H2690" i="1" s="1"/>
  <c r="N2687" i="1"/>
  <c r="K2689" i="1"/>
  <c r="L2689" i="1" s="1"/>
  <c r="M2688" i="1"/>
  <c r="T2691" i="1" l="1"/>
  <c r="J2691" i="1"/>
  <c r="O2691" i="1"/>
  <c r="U2692" i="1" s="1"/>
  <c r="D2691" i="1"/>
  <c r="E2691" i="1" s="1"/>
  <c r="F2692" i="1" s="1"/>
  <c r="C2330" i="1"/>
  <c r="P2329" i="1"/>
  <c r="B2329" i="1" s="1"/>
  <c r="V2690" i="1"/>
  <c r="G2691" i="1"/>
  <c r="H2691" i="1" s="1"/>
  <c r="A2692" i="1"/>
  <c r="N2688" i="1"/>
  <c r="K2690" i="1"/>
  <c r="L2690" i="1" s="1"/>
  <c r="M2689" i="1"/>
  <c r="Q2691" i="1" l="1"/>
  <c r="J2692" i="1"/>
  <c r="T2692" i="1"/>
  <c r="O2692" i="1"/>
  <c r="Q2692" i="1" s="1"/>
  <c r="D2692" i="1"/>
  <c r="E2692" i="1" s="1"/>
  <c r="F2693" i="1" s="1"/>
  <c r="C2331" i="1"/>
  <c r="P2330" i="1"/>
  <c r="B2330" i="1" s="1"/>
  <c r="A2693" i="1"/>
  <c r="G2692" i="1"/>
  <c r="H2692" i="1" s="1"/>
  <c r="N2689" i="1"/>
  <c r="K2691" i="1"/>
  <c r="L2691" i="1" s="1"/>
  <c r="M2690" i="1"/>
  <c r="T2693" i="1" l="1"/>
  <c r="U2693" i="1"/>
  <c r="J2693" i="1"/>
  <c r="O2693" i="1"/>
  <c r="Q2693" i="1" s="1"/>
  <c r="D2693" i="1"/>
  <c r="E2693" i="1" s="1"/>
  <c r="F2694" i="1" s="1"/>
  <c r="C2332" i="1"/>
  <c r="P2331" i="1"/>
  <c r="B2331" i="1" s="1"/>
  <c r="V2692" i="1"/>
  <c r="A2694" i="1"/>
  <c r="G2693" i="1"/>
  <c r="H2693" i="1" s="1"/>
  <c r="N2690" i="1"/>
  <c r="K2692" i="1"/>
  <c r="L2692" i="1" s="1"/>
  <c r="M2691" i="1"/>
  <c r="T2694" i="1" l="1"/>
  <c r="J2694" i="1"/>
  <c r="U2694" i="1"/>
  <c r="O2694" i="1"/>
  <c r="Q2694" i="1" s="1"/>
  <c r="D2694" i="1"/>
  <c r="E2694" i="1" s="1"/>
  <c r="F2695" i="1" s="1"/>
  <c r="U2695" i="1"/>
  <c r="C2333" i="1"/>
  <c r="P2332" i="1"/>
  <c r="B2332" i="1" s="1"/>
  <c r="V2693" i="1"/>
  <c r="G2694" i="1"/>
  <c r="A2695" i="1"/>
  <c r="N2691" i="1"/>
  <c r="K2693" i="1"/>
  <c r="L2693" i="1" s="1"/>
  <c r="M2692" i="1"/>
  <c r="T2695" i="1" l="1"/>
  <c r="J2695" i="1"/>
  <c r="O2695" i="1"/>
  <c r="Q2695" i="1" s="1"/>
  <c r="D2695" i="1"/>
  <c r="E2695" i="1" s="1"/>
  <c r="F2696" i="1" s="1"/>
  <c r="C2334" i="1"/>
  <c r="P2333" i="1"/>
  <c r="B2333" i="1" s="1"/>
  <c r="G2695" i="1"/>
  <c r="H2695" i="1" s="1"/>
  <c r="H2694" i="1"/>
  <c r="A2696" i="1"/>
  <c r="V2694" i="1"/>
  <c r="N2692" i="1"/>
  <c r="K2694" i="1"/>
  <c r="L2694" i="1" s="1"/>
  <c r="M2693" i="1"/>
  <c r="J2696" i="1" l="1"/>
  <c r="T2696" i="1"/>
  <c r="U2696" i="1"/>
  <c r="O2696" i="1"/>
  <c r="Q2696" i="1" s="1"/>
  <c r="D2696" i="1"/>
  <c r="E2696" i="1" s="1"/>
  <c r="F2697" i="1" s="1"/>
  <c r="G2696" i="1"/>
  <c r="H2696" i="1" s="1"/>
  <c r="C2335" i="1"/>
  <c r="P2334" i="1"/>
  <c r="B2334" i="1" s="1"/>
  <c r="A2697" i="1"/>
  <c r="V2695" i="1"/>
  <c r="N2693" i="1"/>
  <c r="K2695" i="1"/>
  <c r="L2695" i="1" s="1"/>
  <c r="M2694" i="1"/>
  <c r="U2697" i="1" l="1"/>
  <c r="T2697" i="1"/>
  <c r="J2697" i="1"/>
  <c r="O2697" i="1"/>
  <c r="Q2697" i="1" s="1"/>
  <c r="D2697" i="1"/>
  <c r="E2697" i="1" s="1"/>
  <c r="F2698" i="1" s="1"/>
  <c r="C2336" i="1"/>
  <c r="P2335" i="1"/>
  <c r="B2335" i="1" s="1"/>
  <c r="V2696" i="1"/>
  <c r="G2697" i="1"/>
  <c r="A2698" i="1"/>
  <c r="N2694" i="1"/>
  <c r="K2696" i="1"/>
  <c r="L2696" i="1" s="1"/>
  <c r="M2695" i="1"/>
  <c r="J2698" i="1" l="1"/>
  <c r="T2698" i="1"/>
  <c r="U2698" i="1"/>
  <c r="O2698" i="1"/>
  <c r="Q2698" i="1" s="1"/>
  <c r="D2698" i="1"/>
  <c r="E2698" i="1" s="1"/>
  <c r="F2699" i="1" s="1"/>
  <c r="C2337" i="1"/>
  <c r="P2336" i="1"/>
  <c r="B2336" i="1" s="1"/>
  <c r="G2698" i="1"/>
  <c r="H2698" i="1" s="1"/>
  <c r="A2699" i="1"/>
  <c r="V2697" i="1"/>
  <c r="H2697" i="1"/>
  <c r="N2695" i="1"/>
  <c r="K2697" i="1"/>
  <c r="L2697" i="1" s="1"/>
  <c r="M2696" i="1"/>
  <c r="U2699" i="1" l="1"/>
  <c r="T2699" i="1"/>
  <c r="J2699" i="1"/>
  <c r="O2699" i="1"/>
  <c r="Q2699" i="1" s="1"/>
  <c r="D2699" i="1"/>
  <c r="E2699" i="1" s="1"/>
  <c r="F2700" i="1" s="1"/>
  <c r="G2699" i="1"/>
  <c r="H2699" i="1" s="1"/>
  <c r="C2338" i="1"/>
  <c r="P2337" i="1"/>
  <c r="B2337" i="1" s="1"/>
  <c r="V2698" i="1"/>
  <c r="A2700" i="1"/>
  <c r="N2696" i="1"/>
  <c r="K2698" i="1"/>
  <c r="L2698" i="1" s="1"/>
  <c r="M2697" i="1"/>
  <c r="J2700" i="1" l="1"/>
  <c r="U2700" i="1"/>
  <c r="T2700" i="1"/>
  <c r="O2700" i="1"/>
  <c r="Q2700" i="1" s="1"/>
  <c r="D2700" i="1"/>
  <c r="E2700" i="1" s="1"/>
  <c r="F2701" i="1" s="1"/>
  <c r="C2339" i="1"/>
  <c r="P2338" i="1"/>
  <c r="B2338" i="1" s="1"/>
  <c r="V2699" i="1"/>
  <c r="A2701" i="1"/>
  <c r="G2700" i="1"/>
  <c r="H2700" i="1" s="1"/>
  <c r="N2697" i="1"/>
  <c r="K2699" i="1"/>
  <c r="L2699" i="1" s="1"/>
  <c r="M2698" i="1"/>
  <c r="U2701" i="1" l="1"/>
  <c r="T2701" i="1"/>
  <c r="J2701" i="1"/>
  <c r="O2701" i="1"/>
  <c r="Q2701" i="1" s="1"/>
  <c r="D2701" i="1"/>
  <c r="E2701" i="1" s="1"/>
  <c r="F2702" i="1" s="1"/>
  <c r="C2340" i="1"/>
  <c r="P2339" i="1"/>
  <c r="B2339" i="1" s="1"/>
  <c r="A2702" i="1"/>
  <c r="V2700" i="1"/>
  <c r="G2701" i="1"/>
  <c r="H2701" i="1" s="1"/>
  <c r="N2698" i="1"/>
  <c r="K2700" i="1"/>
  <c r="L2700" i="1" s="1"/>
  <c r="M2699" i="1"/>
  <c r="J2702" i="1" l="1"/>
  <c r="T2702" i="1"/>
  <c r="U2702" i="1"/>
  <c r="O2702" i="1"/>
  <c r="Q2702" i="1" s="1"/>
  <c r="D2702" i="1"/>
  <c r="E2702" i="1" s="1"/>
  <c r="F2703" i="1" s="1"/>
  <c r="C2341" i="1"/>
  <c r="P2340" i="1"/>
  <c r="B2340" i="1" s="1"/>
  <c r="V2701" i="1"/>
  <c r="A2703" i="1"/>
  <c r="G2702" i="1"/>
  <c r="H2702" i="1" s="1"/>
  <c r="N2699" i="1"/>
  <c r="K2701" i="1"/>
  <c r="L2701" i="1" s="1"/>
  <c r="M2700" i="1"/>
  <c r="T2703" i="1" l="1"/>
  <c r="U2703" i="1"/>
  <c r="J2703" i="1"/>
  <c r="O2703" i="1"/>
  <c r="Q2703" i="1" s="1"/>
  <c r="D2703" i="1"/>
  <c r="E2703" i="1" s="1"/>
  <c r="F2704" i="1" s="1"/>
  <c r="U2704" i="1"/>
  <c r="T2704" i="1"/>
  <c r="C2342" i="1"/>
  <c r="P2341" i="1"/>
  <c r="B2341" i="1" s="1"/>
  <c r="A2704" i="1"/>
  <c r="G2703" i="1"/>
  <c r="V2702" i="1"/>
  <c r="N2700" i="1"/>
  <c r="K2702" i="1"/>
  <c r="L2702" i="1" s="1"/>
  <c r="M2701" i="1"/>
  <c r="J2704" i="1" l="1"/>
  <c r="O2704" i="1"/>
  <c r="Q2704" i="1" s="1"/>
  <c r="D2704" i="1"/>
  <c r="E2704" i="1" s="1"/>
  <c r="F2705" i="1" s="1"/>
  <c r="J2705" i="1"/>
  <c r="T2705" i="1"/>
  <c r="U2705" i="1"/>
  <c r="C2343" i="1"/>
  <c r="P2342" i="1"/>
  <c r="B2342" i="1" s="1"/>
  <c r="G2704" i="1"/>
  <c r="H2704" i="1" s="1"/>
  <c r="A2705" i="1"/>
  <c r="H2703" i="1"/>
  <c r="V2703" i="1"/>
  <c r="N2701" i="1"/>
  <c r="K2703" i="1"/>
  <c r="L2703" i="1" s="1"/>
  <c r="M2702" i="1"/>
  <c r="O2705" i="1" l="1"/>
  <c r="Q2705" i="1" s="1"/>
  <c r="D2705" i="1"/>
  <c r="E2705" i="1" s="1"/>
  <c r="F2706" i="1" s="1"/>
  <c r="C2344" i="1"/>
  <c r="P2343" i="1"/>
  <c r="B2343" i="1" s="1"/>
  <c r="A2706" i="1"/>
  <c r="V2704" i="1"/>
  <c r="G2705" i="1"/>
  <c r="N2702" i="1"/>
  <c r="K2704" i="1"/>
  <c r="L2704" i="1" s="1"/>
  <c r="M2703" i="1"/>
  <c r="T2706" i="1" l="1"/>
  <c r="U2706" i="1"/>
  <c r="J2706" i="1"/>
  <c r="O2706" i="1"/>
  <c r="Q2706" i="1" s="1"/>
  <c r="D2706" i="1"/>
  <c r="E2706" i="1" s="1"/>
  <c r="F2707" i="1" s="1"/>
  <c r="U2707" i="1"/>
  <c r="C2345" i="1"/>
  <c r="P2344" i="1"/>
  <c r="B2344" i="1" s="1"/>
  <c r="V2705" i="1"/>
  <c r="A2707" i="1"/>
  <c r="G2706" i="1"/>
  <c r="H2705" i="1"/>
  <c r="N2703" i="1"/>
  <c r="K2705" i="1"/>
  <c r="L2705" i="1" s="1"/>
  <c r="M2704" i="1"/>
  <c r="T2707" i="1" l="1"/>
  <c r="J2707" i="1"/>
  <c r="O2707" i="1"/>
  <c r="Q2707" i="1" s="1"/>
  <c r="D2707" i="1"/>
  <c r="E2707" i="1" s="1"/>
  <c r="F2708" i="1" s="1"/>
  <c r="T2708" i="1"/>
  <c r="C2346" i="1"/>
  <c r="P2345" i="1"/>
  <c r="B2345" i="1" s="1"/>
  <c r="V2706" i="1"/>
  <c r="A2708" i="1"/>
  <c r="G2707" i="1"/>
  <c r="H2706" i="1"/>
  <c r="N2704" i="1"/>
  <c r="K2706" i="1"/>
  <c r="L2706" i="1" s="1"/>
  <c r="M2705" i="1"/>
  <c r="J2708" i="1" l="1"/>
  <c r="U2708" i="1"/>
  <c r="O2708" i="1"/>
  <c r="Q2708" i="1" s="1"/>
  <c r="D2708" i="1"/>
  <c r="E2708" i="1" s="1"/>
  <c r="F2709" i="1" s="1"/>
  <c r="J2709" i="1"/>
  <c r="T2709" i="1"/>
  <c r="U2709" i="1"/>
  <c r="C2347" i="1"/>
  <c r="P2346" i="1"/>
  <c r="B2346" i="1" s="1"/>
  <c r="G2708" i="1"/>
  <c r="V2707" i="1"/>
  <c r="A2709" i="1"/>
  <c r="H2707" i="1"/>
  <c r="N2705" i="1"/>
  <c r="K2707" i="1"/>
  <c r="L2707" i="1" s="1"/>
  <c r="M2706" i="1"/>
  <c r="O2709" i="1" l="1"/>
  <c r="Q2709" i="1" s="1"/>
  <c r="D2709" i="1"/>
  <c r="E2709" i="1" s="1"/>
  <c r="F2710" i="1" s="1"/>
  <c r="U2710" i="1"/>
  <c r="T2710" i="1"/>
  <c r="J2710" i="1"/>
  <c r="C2348" i="1"/>
  <c r="P2347" i="1"/>
  <c r="B2347" i="1" s="1"/>
  <c r="G2709" i="1"/>
  <c r="H2709" i="1" s="1"/>
  <c r="A2710" i="1"/>
  <c r="H2708" i="1"/>
  <c r="V2708" i="1"/>
  <c r="N2706" i="1"/>
  <c r="K2708" i="1"/>
  <c r="L2708" i="1" s="1"/>
  <c r="M2707" i="1"/>
  <c r="O2710" i="1" l="1"/>
  <c r="Q2710" i="1" s="1"/>
  <c r="D2710" i="1"/>
  <c r="E2710" i="1" s="1"/>
  <c r="F2711" i="1" s="1"/>
  <c r="J2711" i="1"/>
  <c r="U2711" i="1"/>
  <c r="C2349" i="1"/>
  <c r="P2348" i="1"/>
  <c r="B2348" i="1" s="1"/>
  <c r="V2709" i="1"/>
  <c r="A2711" i="1"/>
  <c r="G2710" i="1"/>
  <c r="N2707" i="1"/>
  <c r="K2709" i="1"/>
  <c r="L2709" i="1" s="1"/>
  <c r="M2708" i="1"/>
  <c r="T2711" i="1" l="1"/>
  <c r="O2711" i="1"/>
  <c r="Q2711" i="1" s="1"/>
  <c r="D2711" i="1"/>
  <c r="E2711" i="1" s="1"/>
  <c r="F2712" i="1" s="1"/>
  <c r="T2712" i="1"/>
  <c r="J2712" i="1"/>
  <c r="C2350" i="1"/>
  <c r="P2349" i="1"/>
  <c r="B2349" i="1" s="1"/>
  <c r="A2712" i="1"/>
  <c r="V2710" i="1"/>
  <c r="G2711" i="1"/>
  <c r="H2710" i="1"/>
  <c r="N2708" i="1"/>
  <c r="K2710" i="1"/>
  <c r="L2710" i="1" s="1"/>
  <c r="M2709" i="1"/>
  <c r="U2712" i="1" l="1"/>
  <c r="O2712" i="1"/>
  <c r="Q2712" i="1" s="1"/>
  <c r="D2712" i="1"/>
  <c r="E2712" i="1" s="1"/>
  <c r="F2713" i="1" s="1"/>
  <c r="C2351" i="1"/>
  <c r="P2350" i="1"/>
  <c r="B2350" i="1" s="1"/>
  <c r="G2712" i="1"/>
  <c r="H2712" i="1" s="1"/>
  <c r="V2711" i="1"/>
  <c r="H2711" i="1"/>
  <c r="A2713" i="1"/>
  <c r="N2709" i="1"/>
  <c r="K2711" i="1"/>
  <c r="L2711" i="1" s="1"/>
  <c r="M2710" i="1"/>
  <c r="U2713" i="1" l="1"/>
  <c r="T2713" i="1"/>
  <c r="J2713" i="1"/>
  <c r="O2713" i="1"/>
  <c r="Q2713" i="1" s="1"/>
  <c r="D2713" i="1"/>
  <c r="E2713" i="1" s="1"/>
  <c r="F2714" i="1" s="1"/>
  <c r="C2352" i="1"/>
  <c r="P2351" i="1"/>
  <c r="B2351" i="1" s="1"/>
  <c r="V2712" i="1"/>
  <c r="A2714" i="1"/>
  <c r="G2713" i="1"/>
  <c r="H2713" i="1" s="1"/>
  <c r="N2710" i="1"/>
  <c r="K2712" i="1"/>
  <c r="L2712" i="1" s="1"/>
  <c r="M2711" i="1"/>
  <c r="U2714" i="1" l="1"/>
  <c r="J2714" i="1"/>
  <c r="T2714" i="1"/>
  <c r="O2714" i="1"/>
  <c r="Q2714" i="1" s="1"/>
  <c r="D2714" i="1"/>
  <c r="E2714" i="1" s="1"/>
  <c r="F2715" i="1" s="1"/>
  <c r="T2715" i="1"/>
  <c r="U2715" i="1"/>
  <c r="C2353" i="1"/>
  <c r="P2352" i="1"/>
  <c r="B2352" i="1" s="1"/>
  <c r="A2715" i="1"/>
  <c r="G2714" i="1"/>
  <c r="V2713" i="1"/>
  <c r="N2711" i="1"/>
  <c r="K2713" i="1"/>
  <c r="L2713" i="1" s="1"/>
  <c r="M2712" i="1"/>
  <c r="J2715" i="1" l="1"/>
  <c r="O2715" i="1"/>
  <c r="Q2715" i="1" s="1"/>
  <c r="D2715" i="1"/>
  <c r="E2715" i="1" s="1"/>
  <c r="F2716" i="1" s="1"/>
  <c r="U2716" i="1"/>
  <c r="T2716" i="1"/>
  <c r="J2716" i="1"/>
  <c r="C2354" i="1"/>
  <c r="P2353" i="1"/>
  <c r="B2353" i="1" s="1"/>
  <c r="G2715" i="1"/>
  <c r="H2715" i="1" s="1"/>
  <c r="A2716" i="1"/>
  <c r="H2714" i="1"/>
  <c r="V2714" i="1"/>
  <c r="N2712" i="1"/>
  <c r="K2714" i="1"/>
  <c r="L2714" i="1" s="1"/>
  <c r="M2713" i="1"/>
  <c r="O2716" i="1" l="1"/>
  <c r="Q2716" i="1" s="1"/>
  <c r="D2716" i="1"/>
  <c r="E2716" i="1" s="1"/>
  <c r="F2717" i="1" s="1"/>
  <c r="J2717" i="1"/>
  <c r="C2355" i="1"/>
  <c r="P2354" i="1"/>
  <c r="B2354" i="1" s="1"/>
  <c r="V2715" i="1"/>
  <c r="G2716" i="1"/>
  <c r="A2717" i="1"/>
  <c r="N2713" i="1"/>
  <c r="K2715" i="1"/>
  <c r="L2715" i="1" s="1"/>
  <c r="M2714" i="1"/>
  <c r="U2717" i="1" l="1"/>
  <c r="T2717" i="1"/>
  <c r="O2717" i="1"/>
  <c r="Q2717" i="1" s="1"/>
  <c r="D2717" i="1"/>
  <c r="E2717" i="1" s="1"/>
  <c r="F2718" i="1" s="1"/>
  <c r="C2356" i="1"/>
  <c r="P2355" i="1"/>
  <c r="V2355" i="1" s="1"/>
  <c r="G2717" i="1"/>
  <c r="H2717" i="1" s="1"/>
  <c r="H2716" i="1"/>
  <c r="A2718" i="1"/>
  <c r="V2716" i="1"/>
  <c r="N2714" i="1"/>
  <c r="K2716" i="1"/>
  <c r="L2716" i="1" s="1"/>
  <c r="M2715" i="1"/>
  <c r="J2718" i="1" l="1"/>
  <c r="T2718" i="1"/>
  <c r="U2718" i="1"/>
  <c r="O2718" i="1"/>
  <c r="Q2718" i="1" s="1"/>
  <c r="D2718" i="1"/>
  <c r="E2718" i="1" s="1"/>
  <c r="F2719" i="1" s="1"/>
  <c r="B2355" i="1"/>
  <c r="T2719" i="1"/>
  <c r="C2357" i="1"/>
  <c r="P2356" i="1"/>
  <c r="B2356" i="1" s="1"/>
  <c r="V2717" i="1"/>
  <c r="A2719" i="1"/>
  <c r="G2718" i="1"/>
  <c r="N2715" i="1"/>
  <c r="K2717" i="1"/>
  <c r="L2717" i="1" s="1"/>
  <c r="M2716" i="1"/>
  <c r="J2719" i="1" l="1"/>
  <c r="U2719" i="1"/>
  <c r="O2719" i="1"/>
  <c r="Q2719" i="1" s="1"/>
  <c r="D2719" i="1"/>
  <c r="E2719" i="1" s="1"/>
  <c r="F2720" i="1" s="1"/>
  <c r="U2720" i="1"/>
  <c r="T2720" i="1"/>
  <c r="J2720" i="1"/>
  <c r="C2358" i="1"/>
  <c r="P2357" i="1"/>
  <c r="B2357" i="1" s="1"/>
  <c r="G2719" i="1"/>
  <c r="H2719" i="1" s="1"/>
  <c r="H2718" i="1"/>
  <c r="A2720" i="1"/>
  <c r="V2718" i="1"/>
  <c r="N2716" i="1"/>
  <c r="K2718" i="1"/>
  <c r="L2718" i="1" s="1"/>
  <c r="M2717" i="1"/>
  <c r="O2720" i="1" l="1"/>
  <c r="Q2720" i="1" s="1"/>
  <c r="D2720" i="1"/>
  <c r="E2720" i="1" s="1"/>
  <c r="F2721" i="1" s="1"/>
  <c r="J2721" i="1"/>
  <c r="T2721" i="1"/>
  <c r="U2721" i="1"/>
  <c r="C2359" i="1"/>
  <c r="P2358" i="1"/>
  <c r="B2358" i="1" s="1"/>
  <c r="G2720" i="1"/>
  <c r="H2720" i="1" s="1"/>
  <c r="V2719" i="1"/>
  <c r="A2721" i="1"/>
  <c r="N2717" i="1"/>
  <c r="K2719" i="1"/>
  <c r="L2719" i="1" s="1"/>
  <c r="M2718" i="1"/>
  <c r="O2721" i="1" l="1"/>
  <c r="Q2721" i="1" s="1"/>
  <c r="D2721" i="1"/>
  <c r="E2721" i="1" s="1"/>
  <c r="F2722" i="1" s="1"/>
  <c r="C2360" i="1"/>
  <c r="P2359" i="1"/>
  <c r="B2359" i="1" s="1"/>
  <c r="A2722" i="1"/>
  <c r="V2720" i="1"/>
  <c r="G2721" i="1"/>
  <c r="H2721" i="1" s="1"/>
  <c r="N2718" i="1"/>
  <c r="K2720" i="1"/>
  <c r="L2720" i="1" s="1"/>
  <c r="M2719" i="1"/>
  <c r="J2722" i="1" l="1"/>
  <c r="T2722" i="1"/>
  <c r="U2722" i="1"/>
  <c r="O2722" i="1"/>
  <c r="T2723" i="1" s="1"/>
  <c r="D2722" i="1"/>
  <c r="E2722" i="1" s="1"/>
  <c r="F2723" i="1" s="1"/>
  <c r="U2723" i="1"/>
  <c r="Q2722" i="1"/>
  <c r="C2361" i="1"/>
  <c r="P2360" i="1"/>
  <c r="B2360" i="1" s="1"/>
  <c r="V2721" i="1"/>
  <c r="A2723" i="1"/>
  <c r="G2722" i="1"/>
  <c r="H2722" i="1" s="1"/>
  <c r="N2719" i="1"/>
  <c r="K2721" i="1"/>
  <c r="L2721" i="1" s="1"/>
  <c r="M2720" i="1"/>
  <c r="J2723" i="1" l="1"/>
  <c r="O2723" i="1"/>
  <c r="Q2723" i="1" s="1"/>
  <c r="D2723" i="1"/>
  <c r="E2723" i="1" s="1"/>
  <c r="F2724" i="1" s="1"/>
  <c r="U2724" i="1"/>
  <c r="J2724" i="1"/>
  <c r="T2724" i="1"/>
  <c r="C2362" i="1"/>
  <c r="P2361" i="1"/>
  <c r="B2361" i="1" s="1"/>
  <c r="G2723" i="1"/>
  <c r="A2724" i="1"/>
  <c r="N2720" i="1"/>
  <c r="K2722" i="1"/>
  <c r="L2722" i="1" s="1"/>
  <c r="M2721" i="1"/>
  <c r="O2724" i="1" l="1"/>
  <c r="Q2724" i="1" s="1"/>
  <c r="D2724" i="1"/>
  <c r="E2724" i="1" s="1"/>
  <c r="F2725" i="1" s="1"/>
  <c r="C2363" i="1"/>
  <c r="P2362" i="1"/>
  <c r="B2362" i="1" s="1"/>
  <c r="G2724" i="1"/>
  <c r="H2724" i="1" s="1"/>
  <c r="A2725" i="1"/>
  <c r="H2723" i="1"/>
  <c r="V2723" i="1"/>
  <c r="N2721" i="1"/>
  <c r="K2723" i="1"/>
  <c r="L2723" i="1" s="1"/>
  <c r="M2722" i="1"/>
  <c r="U2725" i="1" l="1"/>
  <c r="J2725" i="1"/>
  <c r="T2725" i="1"/>
  <c r="O2725" i="1"/>
  <c r="Q2725" i="1" s="1"/>
  <c r="D2725" i="1"/>
  <c r="E2725" i="1" s="1"/>
  <c r="F2726" i="1" s="1"/>
  <c r="C2364" i="1"/>
  <c r="P2363" i="1"/>
  <c r="B2363" i="1" s="1"/>
  <c r="V2724" i="1"/>
  <c r="A2726" i="1"/>
  <c r="G2725" i="1"/>
  <c r="N2722" i="1"/>
  <c r="K2724" i="1"/>
  <c r="L2724" i="1" s="1"/>
  <c r="M2723" i="1"/>
  <c r="T2726" i="1" l="1"/>
  <c r="J2726" i="1"/>
  <c r="U2726" i="1"/>
  <c r="O2726" i="1"/>
  <c r="Q2726" i="1" s="1"/>
  <c r="D2726" i="1"/>
  <c r="E2726" i="1" s="1"/>
  <c r="F2727" i="1" s="1"/>
  <c r="C2365" i="1"/>
  <c r="P2364" i="1"/>
  <c r="B2364" i="1" s="1"/>
  <c r="G2726" i="1"/>
  <c r="H2726" i="1" s="1"/>
  <c r="A2727" i="1"/>
  <c r="H2725" i="1"/>
  <c r="V2725" i="1"/>
  <c r="N2723" i="1"/>
  <c r="K2725" i="1"/>
  <c r="L2725" i="1" s="1"/>
  <c r="M2724" i="1"/>
  <c r="U2727" i="1" l="1"/>
  <c r="J2727" i="1"/>
  <c r="T2727" i="1"/>
  <c r="O2727" i="1"/>
  <c r="Q2727" i="1" s="1"/>
  <c r="D2727" i="1"/>
  <c r="E2727" i="1" s="1"/>
  <c r="F2728" i="1" s="1"/>
  <c r="J2728" i="1"/>
  <c r="C2366" i="1"/>
  <c r="P2365" i="1"/>
  <c r="B2365" i="1" s="1"/>
  <c r="G2727" i="1"/>
  <c r="H2727" i="1" s="1"/>
  <c r="A2728" i="1"/>
  <c r="V2726" i="1"/>
  <c r="N2724" i="1"/>
  <c r="K2726" i="1"/>
  <c r="L2726" i="1" s="1"/>
  <c r="M2725" i="1"/>
  <c r="U2728" i="1" l="1"/>
  <c r="T2728" i="1"/>
  <c r="O2728" i="1"/>
  <c r="Q2728" i="1" s="1"/>
  <c r="D2728" i="1"/>
  <c r="E2728" i="1" s="1"/>
  <c r="F2729" i="1" s="1"/>
  <c r="C2367" i="1"/>
  <c r="P2366" i="1"/>
  <c r="B2366" i="1" s="1"/>
  <c r="V2727" i="1"/>
  <c r="G2728" i="1"/>
  <c r="H2728" i="1" s="1"/>
  <c r="A2729" i="1"/>
  <c r="N2725" i="1"/>
  <c r="K2727" i="1"/>
  <c r="L2727" i="1" s="1"/>
  <c r="M2726" i="1"/>
  <c r="J2729" i="1" l="1"/>
  <c r="T2729" i="1"/>
  <c r="U2729" i="1"/>
  <c r="O2729" i="1"/>
  <c r="Q2729" i="1" s="1"/>
  <c r="D2729" i="1"/>
  <c r="E2729" i="1" s="1"/>
  <c r="F2730" i="1" s="1"/>
  <c r="C2368" i="1"/>
  <c r="P2367" i="1"/>
  <c r="B2367" i="1" s="1"/>
  <c r="V2728" i="1"/>
  <c r="G2729" i="1"/>
  <c r="A2730" i="1"/>
  <c r="N2726" i="1"/>
  <c r="K2728" i="1"/>
  <c r="L2728" i="1" s="1"/>
  <c r="M2727" i="1"/>
  <c r="T2730" i="1" l="1"/>
  <c r="J2730" i="1"/>
  <c r="U2730" i="1"/>
  <c r="O2730" i="1"/>
  <c r="Q2730" i="1" s="1"/>
  <c r="D2730" i="1"/>
  <c r="E2730" i="1" s="1"/>
  <c r="F2731" i="1" s="1"/>
  <c r="C2369" i="1"/>
  <c r="P2368" i="1"/>
  <c r="B2368" i="1" s="1"/>
  <c r="G2730" i="1"/>
  <c r="H2730" i="1" s="1"/>
  <c r="V2729" i="1"/>
  <c r="H2729" i="1"/>
  <c r="A2731" i="1"/>
  <c r="N2727" i="1"/>
  <c r="K2729" i="1"/>
  <c r="L2729" i="1" s="1"/>
  <c r="M2728" i="1"/>
  <c r="U2731" i="1" l="1"/>
  <c r="J2731" i="1"/>
  <c r="T2731" i="1"/>
  <c r="O2731" i="1"/>
  <c r="Q2731" i="1" s="1"/>
  <c r="D2731" i="1"/>
  <c r="E2731" i="1" s="1"/>
  <c r="F2732" i="1" s="1"/>
  <c r="J2732" i="1"/>
  <c r="C2370" i="1"/>
  <c r="P2369" i="1"/>
  <c r="B2369" i="1" s="1"/>
  <c r="G2731" i="1"/>
  <c r="H2731" i="1" s="1"/>
  <c r="A2732" i="1"/>
  <c r="V2730" i="1"/>
  <c r="N2728" i="1"/>
  <c r="K2730" i="1"/>
  <c r="L2730" i="1" s="1"/>
  <c r="M2729" i="1"/>
  <c r="T2732" i="1" l="1"/>
  <c r="U2732" i="1"/>
  <c r="O2732" i="1"/>
  <c r="Q2732" i="1" s="1"/>
  <c r="D2732" i="1"/>
  <c r="E2732" i="1" s="1"/>
  <c r="F2733" i="1" s="1"/>
  <c r="J2733" i="1"/>
  <c r="U2733" i="1"/>
  <c r="C2371" i="1"/>
  <c r="P2370" i="1"/>
  <c r="B2370" i="1" s="1"/>
  <c r="G2732" i="1"/>
  <c r="V2731" i="1"/>
  <c r="A2733" i="1"/>
  <c r="N2729" i="1"/>
  <c r="K2731" i="1"/>
  <c r="L2731" i="1" s="1"/>
  <c r="M2730" i="1"/>
  <c r="T2733" i="1" l="1"/>
  <c r="O2733" i="1"/>
  <c r="Q2733" i="1" s="1"/>
  <c r="D2733" i="1"/>
  <c r="E2733" i="1" s="1"/>
  <c r="F2734" i="1" s="1"/>
  <c r="C2372" i="1"/>
  <c r="P2371" i="1"/>
  <c r="B2371" i="1" s="1"/>
  <c r="A2734" i="1"/>
  <c r="V2732" i="1"/>
  <c r="G2733" i="1"/>
  <c r="H2732" i="1"/>
  <c r="N2730" i="1"/>
  <c r="K2732" i="1"/>
  <c r="L2732" i="1" s="1"/>
  <c r="M2731" i="1"/>
  <c r="T2734" i="1" l="1"/>
  <c r="J2734" i="1"/>
  <c r="U2734" i="1"/>
  <c r="O2734" i="1"/>
  <c r="Q2734" i="1" s="1"/>
  <c r="D2734" i="1"/>
  <c r="E2734" i="1" s="1"/>
  <c r="F2735" i="1" s="1"/>
  <c r="C2373" i="1"/>
  <c r="P2372" i="1"/>
  <c r="B2372" i="1" s="1"/>
  <c r="G2734" i="1"/>
  <c r="H2734" i="1" s="1"/>
  <c r="A2735" i="1"/>
  <c r="V2733" i="1"/>
  <c r="H2733" i="1"/>
  <c r="N2731" i="1"/>
  <c r="K2733" i="1"/>
  <c r="L2733" i="1" s="1"/>
  <c r="M2732" i="1"/>
  <c r="U2735" i="1" l="1"/>
  <c r="J2735" i="1"/>
  <c r="T2735" i="1"/>
  <c r="O2735" i="1"/>
  <c r="Q2735" i="1" s="1"/>
  <c r="D2735" i="1"/>
  <c r="E2735" i="1" s="1"/>
  <c r="F2736" i="1" s="1"/>
  <c r="T2736" i="1"/>
  <c r="C2374" i="1"/>
  <c r="P2373" i="1"/>
  <c r="B2373" i="1" s="1"/>
  <c r="V2734" i="1"/>
  <c r="A2736" i="1"/>
  <c r="G2735" i="1"/>
  <c r="N2732" i="1"/>
  <c r="K2734" i="1"/>
  <c r="L2734" i="1" s="1"/>
  <c r="M2733" i="1"/>
  <c r="U2736" i="1" l="1"/>
  <c r="J2736" i="1"/>
  <c r="O2736" i="1"/>
  <c r="Q2736" i="1" s="1"/>
  <c r="D2736" i="1"/>
  <c r="E2736" i="1" s="1"/>
  <c r="F2737" i="1" s="1"/>
  <c r="C2375" i="1"/>
  <c r="P2374" i="1"/>
  <c r="B2374" i="1" s="1"/>
  <c r="A2737" i="1"/>
  <c r="G2736" i="1"/>
  <c r="H2735" i="1"/>
  <c r="V2735" i="1"/>
  <c r="N2733" i="1"/>
  <c r="K2735" i="1"/>
  <c r="L2735" i="1" s="1"/>
  <c r="M2734" i="1"/>
  <c r="G2737" i="1" l="1"/>
  <c r="H2737" i="1" s="1"/>
  <c r="U2737" i="1"/>
  <c r="J2737" i="1"/>
  <c r="T2737" i="1"/>
  <c r="O2737" i="1"/>
  <c r="Q2737" i="1" s="1"/>
  <c r="D2737" i="1"/>
  <c r="E2737" i="1" s="1"/>
  <c r="F2738" i="1" s="1"/>
  <c r="C2376" i="1"/>
  <c r="P2375" i="1"/>
  <c r="B2375" i="1" s="1"/>
  <c r="A2738" i="1"/>
  <c r="H2736" i="1"/>
  <c r="V2736" i="1"/>
  <c r="N2734" i="1"/>
  <c r="K2736" i="1"/>
  <c r="L2736" i="1" s="1"/>
  <c r="M2735" i="1"/>
  <c r="U2738" i="1" l="1"/>
  <c r="T2738" i="1"/>
  <c r="J2738" i="1"/>
  <c r="O2738" i="1"/>
  <c r="Q2738" i="1" s="1"/>
  <c r="D2738" i="1"/>
  <c r="E2738" i="1" s="1"/>
  <c r="F2739" i="1" s="1"/>
  <c r="T2739" i="1"/>
  <c r="J2739" i="1"/>
  <c r="U2739" i="1"/>
  <c r="C2377" i="1"/>
  <c r="P2376" i="1"/>
  <c r="B2376" i="1" s="1"/>
  <c r="V2737" i="1"/>
  <c r="A2739" i="1"/>
  <c r="G2738" i="1"/>
  <c r="H2738" i="1" s="1"/>
  <c r="N2735" i="1"/>
  <c r="K2737" i="1"/>
  <c r="L2737" i="1" s="1"/>
  <c r="M2736" i="1"/>
  <c r="O2739" i="1" l="1"/>
  <c r="Q2739" i="1" s="1"/>
  <c r="D2739" i="1"/>
  <c r="E2739" i="1" s="1"/>
  <c r="F2740" i="1" s="1"/>
  <c r="C2378" i="1"/>
  <c r="P2377" i="1"/>
  <c r="B2377" i="1" s="1"/>
  <c r="V2738" i="1"/>
  <c r="G2739" i="1"/>
  <c r="A2740" i="1"/>
  <c r="N2736" i="1"/>
  <c r="K2738" i="1"/>
  <c r="L2738" i="1" s="1"/>
  <c r="M2737" i="1"/>
  <c r="G2740" i="1" l="1"/>
  <c r="H2740" i="1" s="1"/>
  <c r="T2740" i="1"/>
  <c r="J2740" i="1"/>
  <c r="U2740" i="1"/>
  <c r="O2740" i="1"/>
  <c r="Q2740" i="1" s="1"/>
  <c r="D2740" i="1"/>
  <c r="E2740" i="1" s="1"/>
  <c r="F2741" i="1" s="1"/>
  <c r="C2379" i="1"/>
  <c r="P2378" i="1"/>
  <c r="B2378" i="1" s="1"/>
  <c r="A2741" i="1"/>
  <c r="H2739" i="1"/>
  <c r="V2739" i="1"/>
  <c r="N2737" i="1"/>
  <c r="K2739" i="1"/>
  <c r="L2739" i="1" s="1"/>
  <c r="M2738" i="1"/>
  <c r="G2741" i="1" l="1"/>
  <c r="U2741" i="1"/>
  <c r="H2741" i="1"/>
  <c r="J2741" i="1"/>
  <c r="T2741" i="1"/>
  <c r="O2741" i="1"/>
  <c r="Q2741" i="1" s="1"/>
  <c r="D2741" i="1"/>
  <c r="E2741" i="1" s="1"/>
  <c r="F2742" i="1" s="1"/>
  <c r="U2742" i="1"/>
  <c r="C2380" i="1"/>
  <c r="P2379" i="1"/>
  <c r="B2379" i="1" s="1"/>
  <c r="A2742" i="1"/>
  <c r="V2740" i="1"/>
  <c r="N2738" i="1"/>
  <c r="K2740" i="1"/>
  <c r="L2740" i="1" s="1"/>
  <c r="M2739" i="1"/>
  <c r="T2742" i="1" l="1"/>
  <c r="J2742" i="1"/>
  <c r="O2742" i="1"/>
  <c r="Q2742" i="1" s="1"/>
  <c r="D2742" i="1"/>
  <c r="E2742" i="1" s="1"/>
  <c r="F2743" i="1" s="1"/>
  <c r="C2381" i="1"/>
  <c r="P2380" i="1"/>
  <c r="B2380" i="1" s="1"/>
  <c r="A2743" i="1"/>
  <c r="V2741" i="1"/>
  <c r="G2742" i="1"/>
  <c r="H2742" i="1" s="1"/>
  <c r="N2739" i="1"/>
  <c r="K2741" i="1"/>
  <c r="L2741" i="1" s="1"/>
  <c r="M2740" i="1"/>
  <c r="T2743" i="1" l="1"/>
  <c r="U2743" i="1"/>
  <c r="J2743" i="1"/>
  <c r="O2743" i="1"/>
  <c r="Q2743" i="1" s="1"/>
  <c r="D2743" i="1"/>
  <c r="E2743" i="1" s="1"/>
  <c r="F2744" i="1" s="1"/>
  <c r="U2744" i="1"/>
  <c r="J2744" i="1"/>
  <c r="T2744" i="1"/>
  <c r="C2382" i="1"/>
  <c r="P2381" i="1"/>
  <c r="B2381" i="1" s="1"/>
  <c r="A2744" i="1"/>
  <c r="V2742" i="1"/>
  <c r="G2743" i="1"/>
  <c r="H2743" i="1" s="1"/>
  <c r="N2740" i="1"/>
  <c r="K2742" i="1"/>
  <c r="L2742" i="1" s="1"/>
  <c r="M2741" i="1"/>
  <c r="O2744" i="1" l="1"/>
  <c r="Q2744" i="1" s="1"/>
  <c r="D2744" i="1"/>
  <c r="E2744" i="1" s="1"/>
  <c r="F2745" i="1" s="1"/>
  <c r="T2745" i="1"/>
  <c r="J2745" i="1"/>
  <c r="U2745" i="1"/>
  <c r="C2383" i="1"/>
  <c r="P2382" i="1"/>
  <c r="B2382" i="1" s="1"/>
  <c r="A2745" i="1"/>
  <c r="G2744" i="1"/>
  <c r="G2745" i="1" s="1"/>
  <c r="V2743" i="1"/>
  <c r="N2741" i="1"/>
  <c r="K2743" i="1"/>
  <c r="L2743" i="1" s="1"/>
  <c r="M2742" i="1"/>
  <c r="O2745" i="1" l="1"/>
  <c r="Q2745" i="1" s="1"/>
  <c r="D2745" i="1"/>
  <c r="E2745" i="1" s="1"/>
  <c r="F2746" i="1" s="1"/>
  <c r="H2745" i="1"/>
  <c r="U2746" i="1"/>
  <c r="J2746" i="1"/>
  <c r="T2746" i="1"/>
  <c r="C2384" i="1"/>
  <c r="P2383" i="1"/>
  <c r="B2383" i="1" s="1"/>
  <c r="A2746" i="1"/>
  <c r="G2746" i="1"/>
  <c r="H2744" i="1"/>
  <c r="V2744" i="1"/>
  <c r="N2742" i="1"/>
  <c r="K2744" i="1"/>
  <c r="L2744" i="1" s="1"/>
  <c r="M2743" i="1"/>
  <c r="O2746" i="1" l="1"/>
  <c r="Q2746" i="1" s="1"/>
  <c r="D2746" i="1"/>
  <c r="E2746" i="1" s="1"/>
  <c r="F2747" i="1" s="1"/>
  <c r="U2747" i="1"/>
  <c r="C2385" i="1"/>
  <c r="P2384" i="1"/>
  <c r="B2384" i="1" s="1"/>
  <c r="H2746" i="1"/>
  <c r="V2745" i="1"/>
  <c r="G2747" i="1"/>
  <c r="A2747" i="1"/>
  <c r="N2743" i="1"/>
  <c r="K2745" i="1"/>
  <c r="L2745" i="1" s="1"/>
  <c r="M2744" i="1"/>
  <c r="J2747" i="1" l="1"/>
  <c r="T2747" i="1"/>
  <c r="O2747" i="1"/>
  <c r="Q2747" i="1" s="1"/>
  <c r="D2747" i="1"/>
  <c r="E2747" i="1" s="1"/>
  <c r="F2748" i="1" s="1"/>
  <c r="U2748" i="1"/>
  <c r="J2748" i="1"/>
  <c r="C2386" i="1"/>
  <c r="P2385" i="1"/>
  <c r="B2385" i="1" s="1"/>
  <c r="A2748" i="1"/>
  <c r="H2747" i="1"/>
  <c r="V2746" i="1"/>
  <c r="N2744" i="1"/>
  <c r="K2746" i="1"/>
  <c r="L2746" i="1" s="1"/>
  <c r="M2745" i="1"/>
  <c r="T2748" i="1" l="1"/>
  <c r="O2748" i="1"/>
  <c r="Q2748" i="1" s="1"/>
  <c r="D2748" i="1"/>
  <c r="E2748" i="1" s="1"/>
  <c r="F2749" i="1" s="1"/>
  <c r="C2387" i="1"/>
  <c r="P2386" i="1"/>
  <c r="B2386" i="1" s="1"/>
  <c r="A2749" i="1"/>
  <c r="V2747" i="1"/>
  <c r="G2748" i="1"/>
  <c r="N2745" i="1"/>
  <c r="K2747" i="1"/>
  <c r="L2747" i="1" s="1"/>
  <c r="M2746" i="1"/>
  <c r="T2749" i="1" l="1"/>
  <c r="U2749" i="1"/>
  <c r="J2749" i="1"/>
  <c r="O2749" i="1"/>
  <c r="Q2749" i="1" s="1"/>
  <c r="D2749" i="1"/>
  <c r="E2749" i="1" s="1"/>
  <c r="F2750" i="1" s="1"/>
  <c r="C2388" i="1"/>
  <c r="P2387" i="1"/>
  <c r="V2387" i="1" s="1"/>
  <c r="A2750" i="1"/>
  <c r="V2748" i="1"/>
  <c r="G2749" i="1"/>
  <c r="H2749" i="1" s="1"/>
  <c r="H2748" i="1"/>
  <c r="N2746" i="1"/>
  <c r="K2748" i="1"/>
  <c r="L2748" i="1" s="1"/>
  <c r="M2747" i="1"/>
  <c r="T2750" i="1" l="1"/>
  <c r="U2750" i="1"/>
  <c r="J2750" i="1"/>
  <c r="O2750" i="1"/>
  <c r="Q2750" i="1" s="1"/>
  <c r="D2750" i="1"/>
  <c r="E2750" i="1" s="1"/>
  <c r="F2751" i="1" s="1"/>
  <c r="B2387" i="1"/>
  <c r="T2751" i="1"/>
  <c r="J2751" i="1"/>
  <c r="C2389" i="1"/>
  <c r="P2388" i="1"/>
  <c r="B2388" i="1" s="1"/>
  <c r="V2749" i="1"/>
  <c r="A2751" i="1"/>
  <c r="G2750" i="1"/>
  <c r="H2750" i="1" s="1"/>
  <c r="N2747" i="1"/>
  <c r="K2749" i="1"/>
  <c r="L2749" i="1" s="1"/>
  <c r="M2748" i="1"/>
  <c r="U2751" i="1" l="1"/>
  <c r="O2751" i="1"/>
  <c r="Q2751" i="1" s="1"/>
  <c r="D2751" i="1"/>
  <c r="E2751" i="1" s="1"/>
  <c r="F2752" i="1" s="1"/>
  <c r="U2752" i="1"/>
  <c r="J2752" i="1"/>
  <c r="T2752" i="1"/>
  <c r="C2390" i="1"/>
  <c r="P2389" i="1"/>
  <c r="B2389" i="1" s="1"/>
  <c r="V2750" i="1"/>
  <c r="A2752" i="1"/>
  <c r="G2751" i="1"/>
  <c r="N2748" i="1"/>
  <c r="K2750" i="1"/>
  <c r="L2750" i="1" s="1"/>
  <c r="M2749" i="1"/>
  <c r="O2752" i="1" l="1"/>
  <c r="Q2752" i="1" s="1"/>
  <c r="D2752" i="1"/>
  <c r="E2752" i="1" s="1"/>
  <c r="F2753" i="1" s="1"/>
  <c r="J2753" i="1"/>
  <c r="U2753" i="1"/>
  <c r="C2391" i="1"/>
  <c r="P2390" i="1"/>
  <c r="B2390" i="1" s="1"/>
  <c r="V2751" i="1"/>
  <c r="A2753" i="1"/>
  <c r="G2752" i="1"/>
  <c r="H2751" i="1"/>
  <c r="N2749" i="1"/>
  <c r="K2751" i="1"/>
  <c r="L2751" i="1" s="1"/>
  <c r="M2750" i="1"/>
  <c r="T2753" i="1" l="1"/>
  <c r="O2753" i="1"/>
  <c r="U2754" i="1" s="1"/>
  <c r="D2753" i="1"/>
  <c r="E2753" i="1" s="1"/>
  <c r="F2754" i="1" s="1"/>
  <c r="C2392" i="1"/>
  <c r="P2391" i="1"/>
  <c r="B2391" i="1" s="1"/>
  <c r="G2753" i="1"/>
  <c r="H2753" i="1" s="1"/>
  <c r="A2754" i="1"/>
  <c r="V2752" i="1"/>
  <c r="H2752" i="1"/>
  <c r="N2750" i="1"/>
  <c r="K2752" i="1"/>
  <c r="L2752" i="1" s="1"/>
  <c r="M2751" i="1"/>
  <c r="Q2753" i="1" l="1"/>
  <c r="J2754" i="1"/>
  <c r="T2754" i="1"/>
  <c r="O2754" i="1"/>
  <c r="Q2754" i="1" s="1"/>
  <c r="D2754" i="1"/>
  <c r="E2754" i="1" s="1"/>
  <c r="F2755" i="1" s="1"/>
  <c r="C2393" i="1"/>
  <c r="P2392" i="1"/>
  <c r="B2392" i="1" s="1"/>
  <c r="A2755" i="1"/>
  <c r="G2754" i="1"/>
  <c r="N2751" i="1"/>
  <c r="K2753" i="1"/>
  <c r="L2753" i="1" s="1"/>
  <c r="M2752" i="1"/>
  <c r="J2755" i="1" l="1"/>
  <c r="T2755" i="1"/>
  <c r="G2755" i="1"/>
  <c r="H2755" i="1" s="1"/>
  <c r="U2755" i="1"/>
  <c r="O2755" i="1"/>
  <c r="Q2755" i="1" s="1"/>
  <c r="D2755" i="1"/>
  <c r="E2755" i="1" s="1"/>
  <c r="F2756" i="1" s="1"/>
  <c r="C2394" i="1"/>
  <c r="P2393" i="1"/>
  <c r="B2393" i="1" s="1"/>
  <c r="A2756" i="1"/>
  <c r="V2754" i="1"/>
  <c r="H2754" i="1"/>
  <c r="N2752" i="1"/>
  <c r="K2754" i="1"/>
  <c r="L2754" i="1" s="1"/>
  <c r="M2753" i="1"/>
  <c r="J2756" i="1" l="1"/>
  <c r="T2756" i="1"/>
  <c r="U2756" i="1"/>
  <c r="O2756" i="1"/>
  <c r="Q2756" i="1" s="1"/>
  <c r="D2756" i="1"/>
  <c r="E2756" i="1" s="1"/>
  <c r="F2757" i="1" s="1"/>
  <c r="C2395" i="1"/>
  <c r="P2394" i="1"/>
  <c r="B2394" i="1" s="1"/>
  <c r="A2757" i="1"/>
  <c r="V2755" i="1"/>
  <c r="G2756" i="1"/>
  <c r="H2756" i="1" s="1"/>
  <c r="N2753" i="1"/>
  <c r="K2755" i="1"/>
  <c r="L2755" i="1" s="1"/>
  <c r="M2754" i="1"/>
  <c r="U2757" i="1" l="1"/>
  <c r="T2757" i="1"/>
  <c r="J2757" i="1"/>
  <c r="O2757" i="1"/>
  <c r="Q2757" i="1" s="1"/>
  <c r="D2757" i="1"/>
  <c r="E2757" i="1" s="1"/>
  <c r="F2758" i="1" s="1"/>
  <c r="U2758" i="1"/>
  <c r="T2758" i="1"/>
  <c r="J2758" i="1"/>
  <c r="C2396" i="1"/>
  <c r="P2395" i="1"/>
  <c r="B2395" i="1" s="1"/>
  <c r="V2756" i="1"/>
  <c r="A2758" i="1"/>
  <c r="G2757" i="1"/>
  <c r="H2757" i="1" s="1"/>
  <c r="N2754" i="1"/>
  <c r="K2756" i="1"/>
  <c r="L2756" i="1" s="1"/>
  <c r="M2755" i="1"/>
  <c r="O2758" i="1" l="1"/>
  <c r="Q2758" i="1" s="1"/>
  <c r="D2758" i="1"/>
  <c r="E2758" i="1" s="1"/>
  <c r="F2759" i="1" s="1"/>
  <c r="C2397" i="1"/>
  <c r="P2396" i="1"/>
  <c r="B2396" i="1" s="1"/>
  <c r="V2757" i="1"/>
  <c r="A2759" i="1"/>
  <c r="G2758" i="1"/>
  <c r="H2758" i="1" s="1"/>
  <c r="N2755" i="1"/>
  <c r="K2757" i="1"/>
  <c r="L2757" i="1" s="1"/>
  <c r="M2756" i="1"/>
  <c r="U2759" i="1" l="1"/>
  <c r="T2759" i="1"/>
  <c r="J2759" i="1"/>
  <c r="O2759" i="1"/>
  <c r="Q2759" i="1" s="1"/>
  <c r="D2759" i="1"/>
  <c r="E2759" i="1" s="1"/>
  <c r="F2760" i="1" s="1"/>
  <c r="J2760" i="1"/>
  <c r="C2398" i="1"/>
  <c r="P2397" i="1"/>
  <c r="B2397" i="1" s="1"/>
  <c r="A2760" i="1"/>
  <c r="V2758" i="1"/>
  <c r="G2759" i="1"/>
  <c r="N2756" i="1"/>
  <c r="K2758" i="1"/>
  <c r="L2758" i="1" s="1"/>
  <c r="M2757" i="1"/>
  <c r="T2760" i="1" l="1"/>
  <c r="U2760" i="1"/>
  <c r="O2760" i="1"/>
  <c r="Q2760" i="1" s="1"/>
  <c r="D2760" i="1"/>
  <c r="E2760" i="1" s="1"/>
  <c r="F2761" i="1" s="1"/>
  <c r="C2399" i="1"/>
  <c r="P2398" i="1"/>
  <c r="B2398" i="1" s="1"/>
  <c r="V2759" i="1"/>
  <c r="A2761" i="1"/>
  <c r="G2760" i="1"/>
  <c r="H2760" i="1" s="1"/>
  <c r="H2759" i="1"/>
  <c r="N2757" i="1"/>
  <c r="K2759" i="1"/>
  <c r="L2759" i="1" s="1"/>
  <c r="M2758" i="1"/>
  <c r="U2761" i="1" l="1"/>
  <c r="T2761" i="1"/>
  <c r="J2761" i="1"/>
  <c r="O2761" i="1"/>
  <c r="Q2761" i="1" s="1"/>
  <c r="D2761" i="1"/>
  <c r="E2761" i="1" s="1"/>
  <c r="F2762" i="1" s="1"/>
  <c r="T2762" i="1"/>
  <c r="J2762" i="1"/>
  <c r="C2400" i="1"/>
  <c r="P2399" i="1"/>
  <c r="B2399" i="1" s="1"/>
  <c r="V2760" i="1"/>
  <c r="G2761" i="1"/>
  <c r="A2762" i="1"/>
  <c r="N2758" i="1"/>
  <c r="K2760" i="1"/>
  <c r="L2760" i="1" s="1"/>
  <c r="M2759" i="1"/>
  <c r="U2762" i="1" l="1"/>
  <c r="O2762" i="1"/>
  <c r="Q2762" i="1" s="1"/>
  <c r="D2762" i="1"/>
  <c r="E2762" i="1" s="1"/>
  <c r="F2763" i="1" s="1"/>
  <c r="T2763" i="1"/>
  <c r="U2763" i="1"/>
  <c r="C2401" i="1"/>
  <c r="P2400" i="1"/>
  <c r="B2400" i="1" s="1"/>
  <c r="G2762" i="1"/>
  <c r="H2762" i="1" s="1"/>
  <c r="H2761" i="1"/>
  <c r="A2763" i="1"/>
  <c r="V2761" i="1"/>
  <c r="N2759" i="1"/>
  <c r="K2761" i="1"/>
  <c r="L2761" i="1" s="1"/>
  <c r="M2760" i="1"/>
  <c r="J2763" i="1" l="1"/>
  <c r="O2763" i="1"/>
  <c r="Q2763" i="1" s="1"/>
  <c r="D2763" i="1"/>
  <c r="E2763" i="1" s="1"/>
  <c r="F2764" i="1" s="1"/>
  <c r="G2763" i="1"/>
  <c r="G2764" i="1" s="1"/>
  <c r="C2402" i="1"/>
  <c r="P2401" i="1"/>
  <c r="B2401" i="1" s="1"/>
  <c r="V2762" i="1"/>
  <c r="A2764" i="1"/>
  <c r="N2760" i="1"/>
  <c r="K2762" i="1"/>
  <c r="L2762" i="1" s="1"/>
  <c r="M2761" i="1"/>
  <c r="J2764" i="1" l="1"/>
  <c r="T2764" i="1"/>
  <c r="U2764" i="1"/>
  <c r="O2764" i="1"/>
  <c r="Q2764" i="1" s="1"/>
  <c r="D2764" i="1"/>
  <c r="E2764" i="1" s="1"/>
  <c r="F2765" i="1" s="1"/>
  <c r="T2765" i="1"/>
  <c r="U2765" i="1"/>
  <c r="H2763" i="1"/>
  <c r="C2403" i="1"/>
  <c r="P2402" i="1"/>
  <c r="B2402" i="1" s="1"/>
  <c r="H2764" i="1"/>
  <c r="A2765" i="1"/>
  <c r="V2763" i="1"/>
  <c r="N2761" i="1"/>
  <c r="K2763" i="1"/>
  <c r="L2763" i="1" s="1"/>
  <c r="M2762" i="1"/>
  <c r="J2765" i="1" l="1"/>
  <c r="O2765" i="1"/>
  <c r="Q2765" i="1" s="1"/>
  <c r="D2765" i="1"/>
  <c r="E2765" i="1" s="1"/>
  <c r="F2766" i="1" s="1"/>
  <c r="U2766" i="1"/>
  <c r="T2766" i="1"/>
  <c r="J2766" i="1"/>
  <c r="C2404" i="1"/>
  <c r="P2403" i="1"/>
  <c r="B2403" i="1" s="1"/>
  <c r="A2766" i="1"/>
  <c r="V2764" i="1"/>
  <c r="G2765" i="1"/>
  <c r="H2765" i="1" s="1"/>
  <c r="N2762" i="1"/>
  <c r="K2764" i="1"/>
  <c r="L2764" i="1" s="1"/>
  <c r="M2763" i="1"/>
  <c r="O2766" i="1" l="1"/>
  <c r="Q2766" i="1" s="1"/>
  <c r="D2766" i="1"/>
  <c r="E2766" i="1" s="1"/>
  <c r="F2767" i="1" s="1"/>
  <c r="C2405" i="1"/>
  <c r="P2404" i="1"/>
  <c r="B2404" i="1" s="1"/>
  <c r="V2765" i="1"/>
  <c r="G2766" i="1"/>
  <c r="A2767" i="1"/>
  <c r="N2763" i="1"/>
  <c r="K2765" i="1"/>
  <c r="L2765" i="1" s="1"/>
  <c r="M2764" i="1"/>
  <c r="T2767" i="1" l="1"/>
  <c r="U2767" i="1"/>
  <c r="J2767" i="1"/>
  <c r="O2767" i="1"/>
  <c r="Q2767" i="1" s="1"/>
  <c r="D2767" i="1"/>
  <c r="E2767" i="1" s="1"/>
  <c r="F2768" i="1" s="1"/>
  <c r="J2768" i="1"/>
  <c r="C2406" i="1"/>
  <c r="P2405" i="1"/>
  <c r="B2405" i="1" s="1"/>
  <c r="G2767" i="1"/>
  <c r="H2767" i="1" s="1"/>
  <c r="H2766" i="1"/>
  <c r="A2768" i="1"/>
  <c r="V2766" i="1"/>
  <c r="N2764" i="1"/>
  <c r="K2766" i="1"/>
  <c r="L2766" i="1" s="1"/>
  <c r="M2765" i="1"/>
  <c r="T2768" i="1" l="1"/>
  <c r="U2768" i="1"/>
  <c r="O2768" i="1"/>
  <c r="Q2768" i="1" s="1"/>
  <c r="D2768" i="1"/>
  <c r="E2768" i="1" s="1"/>
  <c r="F2769" i="1" s="1"/>
  <c r="J2769" i="1"/>
  <c r="T2769" i="1"/>
  <c r="U2769" i="1"/>
  <c r="C2407" i="1"/>
  <c r="P2406" i="1"/>
  <c r="B2406" i="1" s="1"/>
  <c r="G2768" i="1"/>
  <c r="H2768" i="1" s="1"/>
  <c r="A2769" i="1"/>
  <c r="V2767" i="1"/>
  <c r="N2765" i="1"/>
  <c r="K2767" i="1"/>
  <c r="L2767" i="1" s="1"/>
  <c r="M2766" i="1"/>
  <c r="O2769" i="1" l="1"/>
  <c r="Q2769" i="1" s="1"/>
  <c r="D2769" i="1"/>
  <c r="E2769" i="1" s="1"/>
  <c r="F2770" i="1" s="1"/>
  <c r="T2770" i="1"/>
  <c r="J2770" i="1"/>
  <c r="C2408" i="1"/>
  <c r="P2407" i="1"/>
  <c r="B2407" i="1" s="1"/>
  <c r="G2769" i="1"/>
  <c r="H2769" i="1" s="1"/>
  <c r="A2770" i="1"/>
  <c r="V2768" i="1"/>
  <c r="N2766" i="1"/>
  <c r="K2768" i="1"/>
  <c r="L2768" i="1" s="1"/>
  <c r="M2767" i="1"/>
  <c r="U2770" i="1" l="1"/>
  <c r="O2770" i="1"/>
  <c r="Q2770" i="1" s="1"/>
  <c r="D2770" i="1"/>
  <c r="E2770" i="1" s="1"/>
  <c r="F2771" i="1" s="1"/>
  <c r="J2771" i="1"/>
  <c r="T2771" i="1"/>
  <c r="U2771" i="1"/>
  <c r="C2409" i="1"/>
  <c r="P2408" i="1"/>
  <c r="B2408" i="1" s="1"/>
  <c r="V2769" i="1"/>
  <c r="A2771" i="1"/>
  <c r="G2770" i="1"/>
  <c r="H2770" i="1" s="1"/>
  <c r="N2767" i="1"/>
  <c r="K2769" i="1"/>
  <c r="L2769" i="1" s="1"/>
  <c r="M2768" i="1"/>
  <c r="O2771" i="1" l="1"/>
  <c r="Q2771" i="1" s="1"/>
  <c r="D2771" i="1"/>
  <c r="E2771" i="1" s="1"/>
  <c r="F2772" i="1" s="1"/>
  <c r="U2772" i="1"/>
  <c r="T2772" i="1"/>
  <c r="J2772" i="1"/>
  <c r="C2410" i="1"/>
  <c r="P2409" i="1"/>
  <c r="B2409" i="1" s="1"/>
  <c r="A2772" i="1"/>
  <c r="V2770" i="1"/>
  <c r="G2771" i="1"/>
  <c r="N2768" i="1"/>
  <c r="K2770" i="1"/>
  <c r="L2770" i="1" s="1"/>
  <c r="M2769" i="1"/>
  <c r="O2772" i="1" l="1"/>
  <c r="Q2772" i="1" s="1"/>
  <c r="D2772" i="1"/>
  <c r="E2772" i="1" s="1"/>
  <c r="F2773" i="1" s="1"/>
  <c r="C2411" i="1"/>
  <c r="P2410" i="1"/>
  <c r="B2410" i="1" s="1"/>
  <c r="V2771" i="1"/>
  <c r="A2773" i="1"/>
  <c r="G2772" i="1"/>
  <c r="H2771" i="1"/>
  <c r="N2769" i="1"/>
  <c r="K2771" i="1"/>
  <c r="L2771" i="1" s="1"/>
  <c r="M2770" i="1"/>
  <c r="U2773" i="1" l="1"/>
  <c r="T2773" i="1"/>
  <c r="J2773" i="1"/>
  <c r="O2773" i="1"/>
  <c r="Q2773" i="1" s="1"/>
  <c r="D2773" i="1"/>
  <c r="E2773" i="1" s="1"/>
  <c r="F2774" i="1" s="1"/>
  <c r="C2412" i="1"/>
  <c r="P2411" i="1"/>
  <c r="B2411" i="1" s="1"/>
  <c r="A2774" i="1"/>
  <c r="V2772" i="1"/>
  <c r="G2773" i="1"/>
  <c r="H2773" i="1" s="1"/>
  <c r="H2772" i="1"/>
  <c r="N2770" i="1"/>
  <c r="K2772" i="1"/>
  <c r="L2772" i="1" s="1"/>
  <c r="M2771" i="1"/>
  <c r="J2774" i="1" l="1"/>
  <c r="T2774" i="1"/>
  <c r="U2774" i="1"/>
  <c r="O2774" i="1"/>
  <c r="Q2774" i="1" s="1"/>
  <c r="D2774" i="1"/>
  <c r="E2774" i="1" s="1"/>
  <c r="F2775" i="1" s="1"/>
  <c r="J2775" i="1"/>
  <c r="C2413" i="1"/>
  <c r="P2412" i="1"/>
  <c r="B2412" i="1" s="1"/>
  <c r="V2773" i="1"/>
  <c r="A2775" i="1"/>
  <c r="G2774" i="1"/>
  <c r="N2771" i="1"/>
  <c r="K2773" i="1"/>
  <c r="L2773" i="1" s="1"/>
  <c r="M2772" i="1"/>
  <c r="U2775" i="1" l="1"/>
  <c r="T2775" i="1"/>
  <c r="O2775" i="1"/>
  <c r="Q2775" i="1" s="1"/>
  <c r="D2775" i="1"/>
  <c r="E2775" i="1" s="1"/>
  <c r="F2776" i="1" s="1"/>
  <c r="U2776" i="1"/>
  <c r="T2776" i="1"/>
  <c r="C2414" i="1"/>
  <c r="P2413" i="1"/>
  <c r="B2413" i="1" s="1"/>
  <c r="V2774" i="1"/>
  <c r="A2776" i="1"/>
  <c r="G2775" i="1"/>
  <c r="H2775" i="1" s="1"/>
  <c r="H2774" i="1"/>
  <c r="N2772" i="1"/>
  <c r="K2774" i="1"/>
  <c r="L2774" i="1" s="1"/>
  <c r="M2773" i="1"/>
  <c r="J2776" i="1" l="1"/>
  <c r="O2776" i="1"/>
  <c r="Q2776" i="1" s="1"/>
  <c r="D2776" i="1"/>
  <c r="E2776" i="1" s="1"/>
  <c r="F2777" i="1" s="1"/>
  <c r="J2777" i="1"/>
  <c r="T2777" i="1"/>
  <c r="U2777" i="1"/>
  <c r="C2415" i="1"/>
  <c r="P2414" i="1"/>
  <c r="B2414" i="1" s="1"/>
  <c r="G2776" i="1"/>
  <c r="H2776" i="1" s="1"/>
  <c r="A2777" i="1"/>
  <c r="V2775" i="1"/>
  <c r="N2773" i="1"/>
  <c r="K2775" i="1"/>
  <c r="L2775" i="1" s="1"/>
  <c r="M2774" i="1"/>
  <c r="O2777" i="1" l="1"/>
  <c r="Q2777" i="1" s="1"/>
  <c r="D2777" i="1"/>
  <c r="E2777" i="1" s="1"/>
  <c r="F2778" i="1" s="1"/>
  <c r="J2778" i="1"/>
  <c r="C2416" i="1"/>
  <c r="P2415" i="1"/>
  <c r="B2415" i="1" s="1"/>
  <c r="G2777" i="1"/>
  <c r="H2777" i="1" s="1"/>
  <c r="A2778" i="1"/>
  <c r="V2776" i="1"/>
  <c r="N2774" i="1"/>
  <c r="K2776" i="1"/>
  <c r="L2776" i="1" s="1"/>
  <c r="M2775" i="1"/>
  <c r="T2778" i="1" l="1"/>
  <c r="U2778" i="1"/>
  <c r="O2778" i="1"/>
  <c r="Q2778" i="1" s="1"/>
  <c r="D2778" i="1"/>
  <c r="E2778" i="1" s="1"/>
  <c r="F2779" i="1" s="1"/>
  <c r="J2779" i="1"/>
  <c r="T2779" i="1"/>
  <c r="C2417" i="1"/>
  <c r="P2416" i="1"/>
  <c r="B2416" i="1" s="1"/>
  <c r="V2777" i="1"/>
  <c r="A2779" i="1"/>
  <c r="G2778" i="1"/>
  <c r="H2778" i="1" s="1"/>
  <c r="N2775" i="1"/>
  <c r="K2777" i="1"/>
  <c r="L2777" i="1" s="1"/>
  <c r="M2776" i="1"/>
  <c r="U2779" i="1" l="1"/>
  <c r="O2779" i="1"/>
  <c r="Q2779" i="1" s="1"/>
  <c r="D2779" i="1"/>
  <c r="E2779" i="1" s="1"/>
  <c r="F2780" i="1" s="1"/>
  <c r="C2418" i="1"/>
  <c r="P2417" i="1"/>
  <c r="V2417" i="1" s="1"/>
  <c r="A2780" i="1"/>
  <c r="V2778" i="1"/>
  <c r="G2779" i="1"/>
  <c r="H2779" i="1" s="1"/>
  <c r="N2776" i="1"/>
  <c r="K2778" i="1"/>
  <c r="L2778" i="1" s="1"/>
  <c r="M2777" i="1"/>
  <c r="J2780" i="1" l="1"/>
  <c r="T2780" i="1"/>
  <c r="U2780" i="1"/>
  <c r="O2780" i="1"/>
  <c r="Q2780" i="1" s="1"/>
  <c r="D2780" i="1"/>
  <c r="E2780" i="1" s="1"/>
  <c r="F2781" i="1" s="1"/>
  <c r="B2417" i="1"/>
  <c r="C2419" i="1"/>
  <c r="P2418" i="1"/>
  <c r="B2418" i="1" s="1"/>
  <c r="A2781" i="1"/>
  <c r="V2779" i="1"/>
  <c r="G2780" i="1"/>
  <c r="H2780" i="1" s="1"/>
  <c r="N2777" i="1"/>
  <c r="K2779" i="1"/>
  <c r="L2779" i="1" s="1"/>
  <c r="M2778" i="1"/>
  <c r="U2781" i="1" l="1"/>
  <c r="T2781" i="1"/>
  <c r="J2781" i="1"/>
  <c r="O2781" i="1"/>
  <c r="Q2781" i="1" s="1"/>
  <c r="D2781" i="1"/>
  <c r="E2781" i="1" s="1"/>
  <c r="F2782" i="1" s="1"/>
  <c r="U2782" i="1"/>
  <c r="T2782" i="1"/>
  <c r="J2782" i="1"/>
  <c r="C2420" i="1"/>
  <c r="P2419" i="1"/>
  <c r="B2419" i="1" s="1"/>
  <c r="A2782" i="1"/>
  <c r="V2780" i="1"/>
  <c r="G2781" i="1"/>
  <c r="H2781" i="1" s="1"/>
  <c r="N2778" i="1"/>
  <c r="K2780" i="1"/>
  <c r="L2780" i="1" s="1"/>
  <c r="M2779" i="1"/>
  <c r="O2782" i="1" l="1"/>
  <c r="D2782" i="1"/>
  <c r="E2782" i="1" s="1"/>
  <c r="F2783" i="1" s="1"/>
  <c r="U2783" i="1"/>
  <c r="T2783" i="1"/>
  <c r="J2783" i="1"/>
  <c r="Q2782" i="1"/>
  <c r="C2421" i="1"/>
  <c r="P2420" i="1"/>
  <c r="B2420" i="1" s="1"/>
  <c r="G2782" i="1"/>
  <c r="V2781" i="1"/>
  <c r="A2783" i="1"/>
  <c r="N2779" i="1"/>
  <c r="K2781" i="1"/>
  <c r="L2781" i="1" s="1"/>
  <c r="M2780" i="1"/>
  <c r="O2783" i="1" l="1"/>
  <c r="Q2783" i="1" s="1"/>
  <c r="D2783" i="1"/>
  <c r="E2783" i="1" s="1"/>
  <c r="F2784" i="1" s="1"/>
  <c r="T2784" i="1"/>
  <c r="U2784" i="1"/>
  <c r="C2422" i="1"/>
  <c r="P2421" i="1"/>
  <c r="B2421" i="1" s="1"/>
  <c r="G2783" i="1"/>
  <c r="H2783" i="1" s="1"/>
  <c r="H2782" i="1"/>
  <c r="A2784" i="1"/>
  <c r="N2780" i="1"/>
  <c r="K2782" i="1"/>
  <c r="L2782" i="1" s="1"/>
  <c r="M2781" i="1"/>
  <c r="J2784" i="1" l="1"/>
  <c r="O2784" i="1"/>
  <c r="Q2784" i="1" s="1"/>
  <c r="D2784" i="1"/>
  <c r="E2784" i="1" s="1"/>
  <c r="F2785" i="1" s="1"/>
  <c r="C2423" i="1"/>
  <c r="P2422" i="1"/>
  <c r="B2422" i="1" s="1"/>
  <c r="G2784" i="1"/>
  <c r="H2784" i="1" s="1"/>
  <c r="A2785" i="1"/>
  <c r="V2783" i="1"/>
  <c r="N2781" i="1"/>
  <c r="K2783" i="1"/>
  <c r="L2783" i="1" s="1"/>
  <c r="M2782" i="1"/>
  <c r="J2785" i="1" l="1"/>
  <c r="T2785" i="1"/>
  <c r="U2785" i="1"/>
  <c r="O2785" i="1"/>
  <c r="Q2785" i="1" s="1"/>
  <c r="D2785" i="1"/>
  <c r="E2785" i="1" s="1"/>
  <c r="F2786" i="1" s="1"/>
  <c r="U2786" i="1"/>
  <c r="C2424" i="1"/>
  <c r="P2423" i="1"/>
  <c r="B2423" i="1" s="1"/>
  <c r="V2784" i="1"/>
  <c r="G2785" i="1"/>
  <c r="A2786" i="1"/>
  <c r="N2782" i="1"/>
  <c r="K2784" i="1"/>
  <c r="L2784" i="1" s="1"/>
  <c r="M2783" i="1"/>
  <c r="T2786" i="1" l="1"/>
  <c r="J2786" i="1"/>
  <c r="O2786" i="1"/>
  <c r="Q2786" i="1" s="1"/>
  <c r="D2786" i="1"/>
  <c r="E2786" i="1" s="1"/>
  <c r="F2787" i="1" s="1"/>
  <c r="C2425" i="1"/>
  <c r="P2424" i="1"/>
  <c r="B2424" i="1" s="1"/>
  <c r="G2786" i="1"/>
  <c r="H2786" i="1" s="1"/>
  <c r="V2785" i="1"/>
  <c r="A2787" i="1"/>
  <c r="H2785" i="1"/>
  <c r="N2783" i="1"/>
  <c r="K2785" i="1"/>
  <c r="L2785" i="1" s="1"/>
  <c r="M2784" i="1"/>
  <c r="J2787" i="1" l="1"/>
  <c r="T2787" i="1"/>
  <c r="U2787" i="1"/>
  <c r="O2787" i="1"/>
  <c r="Q2787" i="1" s="1"/>
  <c r="D2787" i="1"/>
  <c r="E2787" i="1" s="1"/>
  <c r="F2788" i="1" s="1"/>
  <c r="C2426" i="1"/>
  <c r="P2425" i="1"/>
  <c r="B2425" i="1" s="1"/>
  <c r="A2788" i="1"/>
  <c r="G2787" i="1"/>
  <c r="H2787" i="1" s="1"/>
  <c r="V2786" i="1"/>
  <c r="N2784" i="1"/>
  <c r="K2786" i="1"/>
  <c r="L2786" i="1" s="1"/>
  <c r="M2785" i="1"/>
  <c r="U2788" i="1" l="1"/>
  <c r="T2788" i="1"/>
  <c r="J2788" i="1"/>
  <c r="O2788" i="1"/>
  <c r="Q2788" i="1" s="1"/>
  <c r="D2788" i="1"/>
  <c r="E2788" i="1" s="1"/>
  <c r="F2789" i="1" s="1"/>
  <c r="U2789" i="1"/>
  <c r="J2789" i="1"/>
  <c r="C2427" i="1"/>
  <c r="P2426" i="1"/>
  <c r="B2426" i="1" s="1"/>
  <c r="V2787" i="1"/>
  <c r="A2789" i="1"/>
  <c r="G2788" i="1"/>
  <c r="N2785" i="1"/>
  <c r="K2787" i="1"/>
  <c r="L2787" i="1" s="1"/>
  <c r="M2786" i="1"/>
  <c r="T2789" i="1" l="1"/>
  <c r="O2789" i="1"/>
  <c r="Q2789" i="1" s="1"/>
  <c r="D2789" i="1"/>
  <c r="E2789" i="1" s="1"/>
  <c r="F2790" i="1" s="1"/>
  <c r="C2428" i="1"/>
  <c r="P2427" i="1"/>
  <c r="B2427" i="1" s="1"/>
  <c r="A2790" i="1"/>
  <c r="V2788" i="1"/>
  <c r="G2789" i="1"/>
  <c r="H2789" i="1" s="1"/>
  <c r="H2788" i="1"/>
  <c r="N2786" i="1"/>
  <c r="K2788" i="1"/>
  <c r="L2788" i="1" s="1"/>
  <c r="M2787" i="1"/>
  <c r="U2790" i="1" l="1"/>
  <c r="T2790" i="1"/>
  <c r="J2790" i="1"/>
  <c r="O2790" i="1"/>
  <c r="Q2790" i="1" s="1"/>
  <c r="D2790" i="1"/>
  <c r="E2790" i="1" s="1"/>
  <c r="F2791" i="1" s="1"/>
  <c r="C2429" i="1"/>
  <c r="P2428" i="1"/>
  <c r="B2428" i="1" s="1"/>
  <c r="V2789" i="1"/>
  <c r="A2791" i="1"/>
  <c r="G2790" i="1"/>
  <c r="N2787" i="1"/>
  <c r="K2789" i="1"/>
  <c r="L2789" i="1" s="1"/>
  <c r="M2788" i="1"/>
  <c r="J2791" i="1" l="1"/>
  <c r="T2791" i="1"/>
  <c r="U2791" i="1"/>
  <c r="O2791" i="1"/>
  <c r="Q2791" i="1" s="1"/>
  <c r="D2791" i="1"/>
  <c r="E2791" i="1" s="1"/>
  <c r="F2792" i="1" s="1"/>
  <c r="C2430" i="1"/>
  <c r="P2429" i="1"/>
  <c r="B2429" i="1" s="1"/>
  <c r="A2792" i="1"/>
  <c r="V2790" i="1"/>
  <c r="G2791" i="1"/>
  <c r="H2790" i="1"/>
  <c r="N2788" i="1"/>
  <c r="K2790" i="1"/>
  <c r="L2790" i="1" s="1"/>
  <c r="M2789" i="1"/>
  <c r="G2792" i="1" l="1"/>
  <c r="U2792" i="1"/>
  <c r="T2792" i="1"/>
  <c r="J2792" i="1"/>
  <c r="H2792" i="1"/>
  <c r="O2792" i="1"/>
  <c r="Q2792" i="1" s="1"/>
  <c r="D2792" i="1"/>
  <c r="E2792" i="1" s="1"/>
  <c r="F2793" i="1" s="1"/>
  <c r="J2793" i="1"/>
  <c r="C2431" i="1"/>
  <c r="P2430" i="1"/>
  <c r="B2430" i="1" s="1"/>
  <c r="V2791" i="1"/>
  <c r="A2793" i="1"/>
  <c r="H2791" i="1"/>
  <c r="N2789" i="1"/>
  <c r="K2791" i="1"/>
  <c r="L2791" i="1" s="1"/>
  <c r="M2790" i="1"/>
  <c r="T2793" i="1" l="1"/>
  <c r="U2793" i="1"/>
  <c r="O2793" i="1"/>
  <c r="Q2793" i="1" s="1"/>
  <c r="D2793" i="1"/>
  <c r="E2793" i="1" s="1"/>
  <c r="F2794" i="1" s="1"/>
  <c r="C2432" i="1"/>
  <c r="P2431" i="1"/>
  <c r="B2431" i="1" s="1"/>
  <c r="A2794" i="1"/>
  <c r="V2792" i="1"/>
  <c r="G2793" i="1"/>
  <c r="H2793" i="1" s="1"/>
  <c r="N2790" i="1"/>
  <c r="K2792" i="1"/>
  <c r="L2792" i="1" s="1"/>
  <c r="M2791" i="1"/>
  <c r="U2794" i="1" l="1"/>
  <c r="T2794" i="1"/>
  <c r="J2794" i="1"/>
  <c r="O2794" i="1"/>
  <c r="Q2794" i="1" s="1"/>
  <c r="D2794" i="1"/>
  <c r="E2794" i="1" s="1"/>
  <c r="F2795" i="1" s="1"/>
  <c r="C2433" i="1"/>
  <c r="P2432" i="1"/>
  <c r="B2432" i="1" s="1"/>
  <c r="A2795" i="1"/>
  <c r="G2794" i="1"/>
  <c r="V2793" i="1"/>
  <c r="N2791" i="1"/>
  <c r="K2793" i="1"/>
  <c r="L2793" i="1" s="1"/>
  <c r="M2792" i="1"/>
  <c r="U2795" i="1" l="1"/>
  <c r="J2795" i="1"/>
  <c r="T2795" i="1"/>
  <c r="O2795" i="1"/>
  <c r="Q2795" i="1" s="1"/>
  <c r="D2795" i="1"/>
  <c r="E2795" i="1" s="1"/>
  <c r="F2796" i="1" s="1"/>
  <c r="C2434" i="1"/>
  <c r="P2433" i="1"/>
  <c r="B2433" i="1" s="1"/>
  <c r="G2795" i="1"/>
  <c r="H2795" i="1" s="1"/>
  <c r="V2794" i="1"/>
  <c r="A2796" i="1"/>
  <c r="H2794" i="1"/>
  <c r="N2792" i="1"/>
  <c r="K2794" i="1"/>
  <c r="L2794" i="1" s="1"/>
  <c r="M2793" i="1"/>
  <c r="U2796" i="1" l="1"/>
  <c r="T2796" i="1"/>
  <c r="J2796" i="1"/>
  <c r="O2796" i="1"/>
  <c r="Q2796" i="1" s="1"/>
  <c r="D2796" i="1"/>
  <c r="E2796" i="1" s="1"/>
  <c r="F2797" i="1" s="1"/>
  <c r="J2797" i="1"/>
  <c r="C2435" i="1"/>
  <c r="P2434" i="1"/>
  <c r="B2434" i="1" s="1"/>
  <c r="G2796" i="1"/>
  <c r="H2796" i="1" s="1"/>
  <c r="A2797" i="1"/>
  <c r="D2797" i="1" s="1"/>
  <c r="V2795" i="1"/>
  <c r="N2793" i="1"/>
  <c r="K2795" i="1"/>
  <c r="L2795" i="1" s="1"/>
  <c r="M2794" i="1"/>
  <c r="T2797" i="1" l="1"/>
  <c r="U2797" i="1"/>
  <c r="O2797" i="1"/>
  <c r="Q2797" i="1" s="1"/>
  <c r="C2436" i="1"/>
  <c r="P2435" i="1"/>
  <c r="B2435" i="1" s="1"/>
  <c r="V2796" i="1"/>
  <c r="G2797" i="1"/>
  <c r="A2798" i="1"/>
  <c r="E2797" i="1"/>
  <c r="F2798" i="1" s="1"/>
  <c r="N2794" i="1"/>
  <c r="K2796" i="1"/>
  <c r="L2796" i="1" s="1"/>
  <c r="M2795" i="1"/>
  <c r="O2798" i="1" l="1"/>
  <c r="Q2798" i="1" s="1"/>
  <c r="D2798" i="1"/>
  <c r="E2798" i="1" s="1"/>
  <c r="F2799" i="1" s="1"/>
  <c r="U2798" i="1"/>
  <c r="T2798" i="1"/>
  <c r="J2798" i="1"/>
  <c r="C2437" i="1"/>
  <c r="P2436" i="1"/>
  <c r="B2436" i="1" s="1"/>
  <c r="G2798" i="1"/>
  <c r="H2798" i="1" s="1"/>
  <c r="A2799" i="1"/>
  <c r="H2797" i="1"/>
  <c r="V2797" i="1"/>
  <c r="N2795" i="1"/>
  <c r="K2797" i="1"/>
  <c r="L2797" i="1" s="1"/>
  <c r="M2796" i="1"/>
  <c r="J2799" i="1" l="1"/>
  <c r="T2799" i="1"/>
  <c r="U2799" i="1"/>
  <c r="O2799" i="1"/>
  <c r="Q2799" i="1" s="1"/>
  <c r="D2799" i="1"/>
  <c r="E2799" i="1" s="1"/>
  <c r="F2800" i="1" s="1"/>
  <c r="T2800" i="1"/>
  <c r="U2800" i="1"/>
  <c r="G2799" i="1"/>
  <c r="H2799" i="1" s="1"/>
  <c r="C2438" i="1"/>
  <c r="P2437" i="1"/>
  <c r="B2437" i="1" s="1"/>
  <c r="V2798" i="1"/>
  <c r="A2800" i="1"/>
  <c r="N2796" i="1"/>
  <c r="K2798" i="1"/>
  <c r="L2798" i="1" s="1"/>
  <c r="M2797" i="1"/>
  <c r="J2800" i="1" l="1"/>
  <c r="O2800" i="1"/>
  <c r="Q2800" i="1" s="1"/>
  <c r="D2800" i="1"/>
  <c r="E2800" i="1" s="1"/>
  <c r="F2801" i="1" s="1"/>
  <c r="U2801" i="1"/>
  <c r="T2801" i="1"/>
  <c r="J2801" i="1"/>
  <c r="G2800" i="1"/>
  <c r="H2800" i="1" s="1"/>
  <c r="C2439" i="1"/>
  <c r="P2438" i="1"/>
  <c r="B2438" i="1" s="1"/>
  <c r="A2801" i="1"/>
  <c r="V2799" i="1"/>
  <c r="N2797" i="1"/>
  <c r="K2799" i="1"/>
  <c r="L2799" i="1" s="1"/>
  <c r="M2798" i="1"/>
  <c r="O2801" i="1" l="1"/>
  <c r="Q2801" i="1" s="1"/>
  <c r="D2801" i="1"/>
  <c r="E2801" i="1" s="1"/>
  <c r="F2802" i="1" s="1"/>
  <c r="J2802" i="1"/>
  <c r="T2802" i="1"/>
  <c r="U2802" i="1"/>
  <c r="C2440" i="1"/>
  <c r="P2439" i="1"/>
  <c r="B2439" i="1" s="1"/>
  <c r="A2802" i="1"/>
  <c r="V2800" i="1"/>
  <c r="G2801" i="1"/>
  <c r="N2798" i="1"/>
  <c r="K2800" i="1"/>
  <c r="L2800" i="1" s="1"/>
  <c r="M2799" i="1"/>
  <c r="O2802" i="1" l="1"/>
  <c r="Q2802" i="1" s="1"/>
  <c r="D2802" i="1"/>
  <c r="E2802" i="1" s="1"/>
  <c r="F2803" i="1" s="1"/>
  <c r="C2441" i="1"/>
  <c r="P2440" i="1"/>
  <c r="B2440" i="1" s="1"/>
  <c r="V2801" i="1"/>
  <c r="A2803" i="1"/>
  <c r="G2802" i="1"/>
  <c r="H2801" i="1"/>
  <c r="N2799" i="1"/>
  <c r="K2801" i="1"/>
  <c r="L2801" i="1" s="1"/>
  <c r="M2800" i="1"/>
  <c r="T2803" i="1" l="1"/>
  <c r="U2803" i="1"/>
  <c r="J2803" i="1"/>
  <c r="O2803" i="1"/>
  <c r="Q2803" i="1" s="1"/>
  <c r="D2803" i="1"/>
  <c r="E2803" i="1" s="1"/>
  <c r="F2804" i="1" s="1"/>
  <c r="C2442" i="1"/>
  <c r="P2441" i="1"/>
  <c r="B2441" i="1" s="1"/>
  <c r="G2803" i="1"/>
  <c r="H2803" i="1" s="1"/>
  <c r="V2802" i="1"/>
  <c r="A2804" i="1"/>
  <c r="H2802" i="1"/>
  <c r="N2800" i="1"/>
  <c r="K2802" i="1"/>
  <c r="L2802" i="1" s="1"/>
  <c r="M2801" i="1"/>
  <c r="U2804" i="1" l="1"/>
  <c r="T2804" i="1"/>
  <c r="J2804" i="1"/>
  <c r="O2804" i="1"/>
  <c r="Q2804" i="1" s="1"/>
  <c r="D2804" i="1"/>
  <c r="E2804" i="1" s="1"/>
  <c r="F2805" i="1" s="1"/>
  <c r="U2805" i="1"/>
  <c r="T2805" i="1"/>
  <c r="G2804" i="1"/>
  <c r="H2804" i="1" s="1"/>
  <c r="C2443" i="1"/>
  <c r="P2442" i="1"/>
  <c r="B2442" i="1" s="1"/>
  <c r="A2805" i="1"/>
  <c r="V2803" i="1"/>
  <c r="N2801" i="1"/>
  <c r="K2803" i="1"/>
  <c r="L2803" i="1" s="1"/>
  <c r="M2802" i="1"/>
  <c r="J2805" i="1" l="1"/>
  <c r="O2805" i="1"/>
  <c r="Q2805" i="1" s="1"/>
  <c r="D2805" i="1"/>
  <c r="E2805" i="1" s="1"/>
  <c r="F2806" i="1" s="1"/>
  <c r="T2806" i="1"/>
  <c r="U2806" i="1"/>
  <c r="C2444" i="1"/>
  <c r="P2443" i="1"/>
  <c r="B2443" i="1" s="1"/>
  <c r="V2804" i="1"/>
  <c r="A2806" i="1"/>
  <c r="G2805" i="1"/>
  <c r="H2805" i="1" s="1"/>
  <c r="N2802" i="1"/>
  <c r="K2804" i="1"/>
  <c r="L2804" i="1" s="1"/>
  <c r="M2803" i="1"/>
  <c r="J2806" i="1" l="1"/>
  <c r="O2806" i="1"/>
  <c r="Q2806" i="1" s="1"/>
  <c r="D2806" i="1"/>
  <c r="E2806" i="1" s="1"/>
  <c r="F2807" i="1" s="1"/>
  <c r="C2445" i="1"/>
  <c r="P2444" i="1"/>
  <c r="B2444" i="1" s="1"/>
  <c r="V2805" i="1"/>
  <c r="A2807" i="1"/>
  <c r="G2806" i="1"/>
  <c r="H2806" i="1" s="1"/>
  <c r="N2803" i="1"/>
  <c r="K2805" i="1"/>
  <c r="L2805" i="1" s="1"/>
  <c r="M2804" i="1"/>
  <c r="T2807" i="1" l="1"/>
  <c r="J2807" i="1"/>
  <c r="U2807" i="1"/>
  <c r="O2807" i="1"/>
  <c r="Q2807" i="1" s="1"/>
  <c r="D2807" i="1"/>
  <c r="E2807" i="1" s="1"/>
  <c r="F2808" i="1" s="1"/>
  <c r="C2446" i="1"/>
  <c r="P2445" i="1"/>
  <c r="B2445" i="1" s="1"/>
  <c r="A2808" i="1"/>
  <c r="V2806" i="1"/>
  <c r="G2807" i="1"/>
  <c r="N2804" i="1"/>
  <c r="K2806" i="1"/>
  <c r="L2806" i="1" s="1"/>
  <c r="M2805" i="1"/>
  <c r="U2808" i="1" l="1"/>
  <c r="T2808" i="1"/>
  <c r="J2808" i="1"/>
  <c r="O2808" i="1"/>
  <c r="Q2808" i="1" s="1"/>
  <c r="D2808" i="1"/>
  <c r="E2808" i="1" s="1"/>
  <c r="F2809" i="1" s="1"/>
  <c r="U2809" i="1"/>
  <c r="T2809" i="1"/>
  <c r="C2447" i="1"/>
  <c r="P2446" i="1"/>
  <c r="V2446" i="1" s="1"/>
  <c r="V2807" i="1"/>
  <c r="A2809" i="1"/>
  <c r="G2808" i="1"/>
  <c r="H2807" i="1"/>
  <c r="N2805" i="1"/>
  <c r="K2807" i="1"/>
  <c r="L2807" i="1" s="1"/>
  <c r="M2806" i="1"/>
  <c r="J2809" i="1" l="1"/>
  <c r="O2809" i="1"/>
  <c r="Q2809" i="1" s="1"/>
  <c r="D2809" i="1"/>
  <c r="E2809" i="1" s="1"/>
  <c r="F2810" i="1" s="1"/>
  <c r="B2446" i="1"/>
  <c r="C2448" i="1"/>
  <c r="P2447" i="1"/>
  <c r="B2447" i="1" s="1"/>
  <c r="G2809" i="1"/>
  <c r="H2809" i="1" s="1"/>
  <c r="V2808" i="1"/>
  <c r="A2810" i="1"/>
  <c r="H2808" i="1"/>
  <c r="N2806" i="1"/>
  <c r="K2808" i="1"/>
  <c r="L2808" i="1" s="1"/>
  <c r="M2807" i="1"/>
  <c r="U2810" i="1" l="1"/>
  <c r="T2810" i="1"/>
  <c r="J2810" i="1"/>
  <c r="O2810" i="1"/>
  <c r="Q2810" i="1" s="1"/>
  <c r="D2810" i="1"/>
  <c r="E2810" i="1" s="1"/>
  <c r="F2811" i="1" s="1"/>
  <c r="C2449" i="1"/>
  <c r="P2448" i="1"/>
  <c r="B2448" i="1" s="1"/>
  <c r="A2811" i="1"/>
  <c r="G2810" i="1"/>
  <c r="V2809" i="1"/>
  <c r="N2807" i="1"/>
  <c r="K2809" i="1"/>
  <c r="L2809" i="1" s="1"/>
  <c r="M2808" i="1"/>
  <c r="J2811" i="1" l="1"/>
  <c r="T2811" i="1"/>
  <c r="U2811" i="1"/>
  <c r="O2811" i="1"/>
  <c r="Q2811" i="1" s="1"/>
  <c r="D2811" i="1"/>
  <c r="E2811" i="1" s="1"/>
  <c r="F2812" i="1" s="1"/>
  <c r="C2450" i="1"/>
  <c r="P2449" i="1"/>
  <c r="B2449" i="1" s="1"/>
  <c r="G2811" i="1"/>
  <c r="H2811" i="1" s="1"/>
  <c r="H2810" i="1"/>
  <c r="A2812" i="1"/>
  <c r="V2810" i="1"/>
  <c r="N2808" i="1"/>
  <c r="K2810" i="1"/>
  <c r="L2810" i="1" s="1"/>
  <c r="M2809" i="1"/>
  <c r="U2812" i="1" l="1"/>
  <c r="T2812" i="1"/>
  <c r="J2812" i="1"/>
  <c r="O2812" i="1"/>
  <c r="Q2812" i="1" s="1"/>
  <c r="D2812" i="1"/>
  <c r="E2812" i="1" s="1"/>
  <c r="F2813" i="1" s="1"/>
  <c r="U2813" i="1"/>
  <c r="T2813" i="1"/>
  <c r="C2451" i="1"/>
  <c r="P2450" i="1"/>
  <c r="B2450" i="1" s="1"/>
  <c r="V2811" i="1"/>
  <c r="G2812" i="1"/>
  <c r="A2813" i="1"/>
  <c r="N2809" i="1"/>
  <c r="K2811" i="1"/>
  <c r="L2811" i="1" s="1"/>
  <c r="M2810" i="1"/>
  <c r="J2813" i="1" l="1"/>
  <c r="O2813" i="1"/>
  <c r="Q2813" i="1" s="1"/>
  <c r="D2813" i="1"/>
  <c r="E2813" i="1" s="1"/>
  <c r="F2814" i="1" s="1"/>
  <c r="C2452" i="1"/>
  <c r="P2451" i="1"/>
  <c r="B2451" i="1" s="1"/>
  <c r="V2812" i="1"/>
  <c r="G2813" i="1"/>
  <c r="H2812" i="1"/>
  <c r="A2814" i="1"/>
  <c r="N2810" i="1"/>
  <c r="K2812" i="1"/>
  <c r="L2812" i="1" s="1"/>
  <c r="M2811" i="1"/>
  <c r="U2814" i="1" l="1"/>
  <c r="T2814" i="1"/>
  <c r="J2814" i="1"/>
  <c r="O2814" i="1"/>
  <c r="U2815" i="1" s="1"/>
  <c r="D2814" i="1"/>
  <c r="E2814" i="1" s="1"/>
  <c r="F2815" i="1" s="1"/>
  <c r="C2453" i="1"/>
  <c r="P2452" i="1"/>
  <c r="B2452" i="1" s="1"/>
  <c r="G2814" i="1"/>
  <c r="H2814" i="1" s="1"/>
  <c r="H2813" i="1"/>
  <c r="A2815" i="1"/>
  <c r="V2813" i="1"/>
  <c r="N2811" i="1"/>
  <c r="K2813" i="1"/>
  <c r="L2813" i="1" s="1"/>
  <c r="M2812" i="1"/>
  <c r="T2815" i="1" l="1"/>
  <c r="Q2814" i="1"/>
  <c r="J2815" i="1"/>
  <c r="O2815" i="1"/>
  <c r="Q2815" i="1" s="1"/>
  <c r="D2815" i="1"/>
  <c r="E2815" i="1" s="1"/>
  <c r="F2816" i="1" s="1"/>
  <c r="C2454" i="1"/>
  <c r="P2453" i="1"/>
  <c r="B2453" i="1" s="1"/>
  <c r="A2816" i="1"/>
  <c r="G2815" i="1"/>
  <c r="H2815" i="1" s="1"/>
  <c r="N2812" i="1"/>
  <c r="K2814" i="1"/>
  <c r="L2814" i="1" s="1"/>
  <c r="M2813" i="1"/>
  <c r="J2816" i="1" l="1"/>
  <c r="U2816" i="1"/>
  <c r="T2816" i="1"/>
  <c r="O2816" i="1"/>
  <c r="Q2816" i="1" s="1"/>
  <c r="D2816" i="1"/>
  <c r="E2816" i="1" s="1"/>
  <c r="F2817" i="1" s="1"/>
  <c r="C2455" i="1"/>
  <c r="P2454" i="1"/>
  <c r="B2454" i="1" s="1"/>
  <c r="A2817" i="1"/>
  <c r="V2815" i="1"/>
  <c r="G2816" i="1"/>
  <c r="N2813" i="1"/>
  <c r="K2815" i="1"/>
  <c r="L2815" i="1" s="1"/>
  <c r="M2814" i="1"/>
  <c r="J2817" i="1" l="1"/>
  <c r="T2817" i="1"/>
  <c r="U2817" i="1"/>
  <c r="O2817" i="1"/>
  <c r="Q2817" i="1" s="1"/>
  <c r="D2817" i="1"/>
  <c r="E2817" i="1" s="1"/>
  <c r="F2818" i="1" s="1"/>
  <c r="J2818" i="1"/>
  <c r="U2818" i="1"/>
  <c r="C2456" i="1"/>
  <c r="P2455" i="1"/>
  <c r="B2455" i="1" s="1"/>
  <c r="G2817" i="1"/>
  <c r="H2817" i="1" s="1"/>
  <c r="A2818" i="1"/>
  <c r="V2816" i="1"/>
  <c r="H2816" i="1"/>
  <c r="N2814" i="1"/>
  <c r="K2816" i="1"/>
  <c r="L2816" i="1" s="1"/>
  <c r="M2815" i="1"/>
  <c r="T2818" i="1" l="1"/>
  <c r="O2818" i="1"/>
  <c r="Q2818" i="1" s="1"/>
  <c r="D2818" i="1"/>
  <c r="E2818" i="1" s="1"/>
  <c r="F2819" i="1" s="1"/>
  <c r="U2819" i="1"/>
  <c r="T2819" i="1"/>
  <c r="J2819" i="1"/>
  <c r="C2457" i="1"/>
  <c r="P2456" i="1"/>
  <c r="B2456" i="1" s="1"/>
  <c r="A2819" i="1"/>
  <c r="V2817" i="1"/>
  <c r="G2818" i="1"/>
  <c r="H2818" i="1" s="1"/>
  <c r="N2815" i="1"/>
  <c r="K2817" i="1"/>
  <c r="L2817" i="1" s="1"/>
  <c r="M2816" i="1"/>
  <c r="O2819" i="1" l="1"/>
  <c r="Q2819" i="1" s="1"/>
  <c r="D2819" i="1"/>
  <c r="E2819" i="1" s="1"/>
  <c r="F2820" i="1" s="1"/>
  <c r="C2458" i="1"/>
  <c r="P2457" i="1"/>
  <c r="B2457" i="1" s="1"/>
  <c r="A2820" i="1"/>
  <c r="V2818" i="1"/>
  <c r="G2819" i="1"/>
  <c r="H2819" i="1" s="1"/>
  <c r="N2816" i="1"/>
  <c r="K2818" i="1"/>
  <c r="L2818" i="1" s="1"/>
  <c r="M2817" i="1"/>
  <c r="U2820" i="1" l="1"/>
  <c r="T2820" i="1"/>
  <c r="T2821" i="1" s="1"/>
  <c r="J2820" i="1"/>
  <c r="O2820" i="1"/>
  <c r="Q2820" i="1" s="1"/>
  <c r="D2820" i="1"/>
  <c r="E2820" i="1" s="1"/>
  <c r="F2821" i="1" s="1"/>
  <c r="J2821" i="1"/>
  <c r="C2459" i="1"/>
  <c r="P2458" i="1"/>
  <c r="B2458" i="1" s="1"/>
  <c r="A2821" i="1"/>
  <c r="G2820" i="1"/>
  <c r="V2819" i="1"/>
  <c r="N2817" i="1"/>
  <c r="K2819" i="1"/>
  <c r="L2819" i="1" s="1"/>
  <c r="M2818" i="1"/>
  <c r="U2821" i="1" l="1"/>
  <c r="O2821" i="1"/>
  <c r="Q2821" i="1" s="1"/>
  <c r="D2821" i="1"/>
  <c r="E2821" i="1" s="1"/>
  <c r="F2822" i="1" s="1"/>
  <c r="C2460" i="1"/>
  <c r="P2459" i="1"/>
  <c r="B2459" i="1" s="1"/>
  <c r="G2821" i="1"/>
  <c r="H2821" i="1" s="1"/>
  <c r="A2822" i="1"/>
  <c r="V2820" i="1"/>
  <c r="H2820" i="1"/>
  <c r="N2818" i="1"/>
  <c r="K2820" i="1"/>
  <c r="L2820" i="1" s="1"/>
  <c r="M2819" i="1"/>
  <c r="T2822" i="1" l="1"/>
  <c r="J2822" i="1"/>
  <c r="U2822" i="1"/>
  <c r="O2822" i="1"/>
  <c r="Q2822" i="1" s="1"/>
  <c r="D2822" i="1"/>
  <c r="E2822" i="1" s="1"/>
  <c r="F2823" i="1" s="1"/>
  <c r="J2823" i="1"/>
  <c r="C2461" i="1"/>
  <c r="P2460" i="1"/>
  <c r="B2460" i="1" s="1"/>
  <c r="A2823" i="1"/>
  <c r="V2821" i="1"/>
  <c r="G2822" i="1"/>
  <c r="N2819" i="1"/>
  <c r="K2821" i="1"/>
  <c r="L2821" i="1" s="1"/>
  <c r="M2820" i="1"/>
  <c r="T2823" i="1" l="1"/>
  <c r="U2823" i="1"/>
  <c r="O2823" i="1"/>
  <c r="Q2823" i="1" s="1"/>
  <c r="D2823" i="1"/>
  <c r="E2823" i="1" s="1"/>
  <c r="F2824" i="1" s="1"/>
  <c r="J2824" i="1"/>
  <c r="T2824" i="1"/>
  <c r="U2824" i="1"/>
  <c r="C2462" i="1"/>
  <c r="P2461" i="1"/>
  <c r="B2461" i="1" s="1"/>
  <c r="V2822" i="1"/>
  <c r="A2824" i="1"/>
  <c r="G2823" i="1"/>
  <c r="H2822" i="1"/>
  <c r="N2820" i="1"/>
  <c r="K2822" i="1"/>
  <c r="L2822" i="1" s="1"/>
  <c r="M2821" i="1"/>
  <c r="O2824" i="1" l="1"/>
  <c r="Q2824" i="1" s="1"/>
  <c r="D2824" i="1"/>
  <c r="E2824" i="1" s="1"/>
  <c r="F2825" i="1" s="1"/>
  <c r="U2825" i="1"/>
  <c r="C2463" i="1"/>
  <c r="P2462" i="1"/>
  <c r="B2462" i="1" s="1"/>
  <c r="A2825" i="1"/>
  <c r="V2823" i="1"/>
  <c r="G2824" i="1"/>
  <c r="H2824" i="1" s="1"/>
  <c r="H2823" i="1"/>
  <c r="N2821" i="1"/>
  <c r="K2823" i="1"/>
  <c r="L2823" i="1" s="1"/>
  <c r="M2822" i="1"/>
  <c r="J2825" i="1" l="1"/>
  <c r="T2825" i="1"/>
  <c r="O2825" i="1"/>
  <c r="Q2825" i="1" s="1"/>
  <c r="D2825" i="1"/>
  <c r="E2825" i="1" s="1"/>
  <c r="F2826" i="1" s="1"/>
  <c r="J2826" i="1"/>
  <c r="T2826" i="1"/>
  <c r="U2826" i="1"/>
  <c r="C2464" i="1"/>
  <c r="P2463" i="1"/>
  <c r="B2463" i="1" s="1"/>
  <c r="A2826" i="1"/>
  <c r="V2824" i="1"/>
  <c r="G2825" i="1"/>
  <c r="N2822" i="1"/>
  <c r="K2824" i="1"/>
  <c r="L2824" i="1" s="1"/>
  <c r="M2823" i="1"/>
  <c r="O2826" i="1" l="1"/>
  <c r="Q2826" i="1" s="1"/>
  <c r="D2826" i="1"/>
  <c r="E2826" i="1" s="1"/>
  <c r="F2827" i="1" s="1"/>
  <c r="C2465" i="1"/>
  <c r="P2464" i="1"/>
  <c r="B2464" i="1" s="1"/>
  <c r="A2827" i="1"/>
  <c r="G2826" i="1"/>
  <c r="H2826" i="1" s="1"/>
  <c r="V2825" i="1"/>
  <c r="H2825" i="1"/>
  <c r="N2823" i="1"/>
  <c r="K2825" i="1"/>
  <c r="L2825" i="1" s="1"/>
  <c r="M2824" i="1"/>
  <c r="O2827" i="1" l="1"/>
  <c r="Q2827" i="1" s="1"/>
  <c r="D2827" i="1"/>
  <c r="E2827" i="1" s="1"/>
  <c r="F2828" i="1" s="1"/>
  <c r="J2827" i="1"/>
  <c r="T2827" i="1"/>
  <c r="U2827" i="1"/>
  <c r="C2466" i="1"/>
  <c r="P2465" i="1"/>
  <c r="B2465" i="1" s="1"/>
  <c r="A2828" i="1"/>
  <c r="V2826" i="1"/>
  <c r="G2827" i="1"/>
  <c r="H2827" i="1" s="1"/>
  <c r="N2824" i="1"/>
  <c r="K2826" i="1"/>
  <c r="L2826" i="1" s="1"/>
  <c r="M2825" i="1"/>
  <c r="U2828" i="1" l="1"/>
  <c r="T2828" i="1"/>
  <c r="J2828" i="1"/>
  <c r="O2828" i="1"/>
  <c r="Q2828" i="1" s="1"/>
  <c r="D2828" i="1"/>
  <c r="E2828" i="1" s="1"/>
  <c r="F2829" i="1" s="1"/>
  <c r="J2829" i="1"/>
  <c r="C2467" i="1"/>
  <c r="P2466" i="1"/>
  <c r="B2466" i="1" s="1"/>
  <c r="A2829" i="1"/>
  <c r="V2827" i="1"/>
  <c r="G2828" i="1"/>
  <c r="N2825" i="1"/>
  <c r="K2827" i="1"/>
  <c r="L2827" i="1" s="1"/>
  <c r="M2826" i="1"/>
  <c r="G2829" i="1" l="1"/>
  <c r="H2829" i="1" s="1"/>
  <c r="T2829" i="1"/>
  <c r="U2829" i="1"/>
  <c r="O2829" i="1"/>
  <c r="Q2829" i="1" s="1"/>
  <c r="D2829" i="1"/>
  <c r="E2829" i="1" s="1"/>
  <c r="F2830" i="1" s="1"/>
  <c r="C2468" i="1"/>
  <c r="P2467" i="1"/>
  <c r="B2467" i="1" s="1"/>
  <c r="A2830" i="1"/>
  <c r="V2828" i="1"/>
  <c r="H2828" i="1"/>
  <c r="N2826" i="1"/>
  <c r="K2828" i="1"/>
  <c r="L2828" i="1" s="1"/>
  <c r="M2827" i="1"/>
  <c r="J2830" i="1" l="1"/>
  <c r="T2830" i="1"/>
  <c r="U2830" i="1"/>
  <c r="O2830" i="1"/>
  <c r="Q2830" i="1" s="1"/>
  <c r="D2830" i="1"/>
  <c r="E2830" i="1" s="1"/>
  <c r="F2831" i="1" s="1"/>
  <c r="T2831" i="1"/>
  <c r="J2831" i="1"/>
  <c r="C2469" i="1"/>
  <c r="P2468" i="1"/>
  <c r="B2468" i="1" s="1"/>
  <c r="V2829" i="1"/>
  <c r="A2831" i="1"/>
  <c r="G2830" i="1"/>
  <c r="H2830" i="1" s="1"/>
  <c r="N2827" i="1"/>
  <c r="K2829" i="1"/>
  <c r="L2829" i="1" s="1"/>
  <c r="M2828" i="1"/>
  <c r="U2831" i="1" l="1"/>
  <c r="O2831" i="1"/>
  <c r="Q2831" i="1" s="1"/>
  <c r="D2831" i="1"/>
  <c r="E2831" i="1" s="1"/>
  <c r="F2832" i="1" s="1"/>
  <c r="C2470" i="1"/>
  <c r="P2469" i="1"/>
  <c r="B2469" i="1" s="1"/>
  <c r="V2830" i="1"/>
  <c r="A2832" i="1"/>
  <c r="G2831" i="1"/>
  <c r="H2831" i="1" s="1"/>
  <c r="N2828" i="1"/>
  <c r="K2830" i="1"/>
  <c r="L2830" i="1" s="1"/>
  <c r="M2829" i="1"/>
  <c r="J2832" i="1" l="1"/>
  <c r="U2832" i="1"/>
  <c r="T2832" i="1"/>
  <c r="O2832" i="1"/>
  <c r="Q2832" i="1" s="1"/>
  <c r="D2832" i="1"/>
  <c r="E2832" i="1" s="1"/>
  <c r="F2833" i="1" s="1"/>
  <c r="C2471" i="1"/>
  <c r="P2470" i="1"/>
  <c r="B2470" i="1" s="1"/>
  <c r="V2831" i="1"/>
  <c r="G2832" i="1"/>
  <c r="A2833" i="1"/>
  <c r="N2829" i="1"/>
  <c r="K2831" i="1"/>
  <c r="L2831" i="1" s="1"/>
  <c r="M2830" i="1"/>
  <c r="J2833" i="1" l="1"/>
  <c r="T2833" i="1"/>
  <c r="U2833" i="1"/>
  <c r="O2833" i="1"/>
  <c r="Q2833" i="1" s="1"/>
  <c r="D2833" i="1"/>
  <c r="E2833" i="1" s="1"/>
  <c r="F2834" i="1" s="1"/>
  <c r="T2834" i="1"/>
  <c r="U2834" i="1"/>
  <c r="C2472" i="1"/>
  <c r="P2471" i="1"/>
  <c r="B2471" i="1" s="1"/>
  <c r="G2833" i="1"/>
  <c r="H2833" i="1" s="1"/>
  <c r="H2832" i="1"/>
  <c r="A2834" i="1"/>
  <c r="V2832" i="1"/>
  <c r="N2830" i="1"/>
  <c r="K2832" i="1"/>
  <c r="L2832" i="1" s="1"/>
  <c r="M2831" i="1"/>
  <c r="J2834" i="1" l="1"/>
  <c r="O2834" i="1"/>
  <c r="Q2834" i="1" s="1"/>
  <c r="D2834" i="1"/>
  <c r="E2834" i="1" s="1"/>
  <c r="F2835" i="1" s="1"/>
  <c r="U2835" i="1"/>
  <c r="T2835" i="1"/>
  <c r="J2835" i="1"/>
  <c r="C2473" i="1"/>
  <c r="P2472" i="1"/>
  <c r="B2472" i="1" s="1"/>
  <c r="G2834" i="1"/>
  <c r="H2834" i="1" s="1"/>
  <c r="A2835" i="1"/>
  <c r="V2833" i="1"/>
  <c r="N2831" i="1"/>
  <c r="K2833" i="1"/>
  <c r="L2833" i="1" s="1"/>
  <c r="M2832" i="1"/>
  <c r="O2835" i="1" l="1"/>
  <c r="Q2835" i="1" s="1"/>
  <c r="D2835" i="1"/>
  <c r="E2835" i="1" s="1"/>
  <c r="F2836" i="1" s="1"/>
  <c r="G2835" i="1"/>
  <c r="H2835" i="1" s="1"/>
  <c r="C2474" i="1"/>
  <c r="P2473" i="1"/>
  <c r="B2473" i="1" s="1"/>
  <c r="A2836" i="1"/>
  <c r="V2834" i="1"/>
  <c r="N2832" i="1"/>
  <c r="K2834" i="1"/>
  <c r="L2834" i="1" s="1"/>
  <c r="M2833" i="1"/>
  <c r="U2836" i="1" l="1"/>
  <c r="J2836" i="1"/>
  <c r="T2836" i="1"/>
  <c r="O2836" i="1"/>
  <c r="Q2836" i="1" s="1"/>
  <c r="D2836" i="1"/>
  <c r="E2836" i="1" s="1"/>
  <c r="F2837" i="1" s="1"/>
  <c r="C2475" i="1"/>
  <c r="P2474" i="1"/>
  <c r="B2474" i="1" s="1"/>
  <c r="V2835" i="1"/>
  <c r="A2837" i="1"/>
  <c r="G2836" i="1"/>
  <c r="H2836" i="1" s="1"/>
  <c r="N2833" i="1"/>
  <c r="K2835" i="1"/>
  <c r="L2835" i="1" s="1"/>
  <c r="M2834" i="1"/>
  <c r="J2837" i="1" l="1"/>
  <c r="T2837" i="1"/>
  <c r="U2837" i="1"/>
  <c r="O2837" i="1"/>
  <c r="Q2837" i="1" s="1"/>
  <c r="D2837" i="1"/>
  <c r="E2837" i="1" s="1"/>
  <c r="F2838" i="1" s="1"/>
  <c r="J2838" i="1"/>
  <c r="T2838" i="1"/>
  <c r="C2476" i="1"/>
  <c r="P2475" i="1"/>
  <c r="B2475" i="1" s="1"/>
  <c r="A2838" i="1"/>
  <c r="D2838" i="1" s="1"/>
  <c r="G2837" i="1"/>
  <c r="V2836" i="1"/>
  <c r="N2834" i="1"/>
  <c r="K2836" i="1"/>
  <c r="L2836" i="1" s="1"/>
  <c r="M2835" i="1"/>
  <c r="U2838" i="1" l="1"/>
  <c r="G2838" i="1"/>
  <c r="H2838" i="1" s="1"/>
  <c r="O2838" i="1"/>
  <c r="Q2838" i="1" s="1"/>
  <c r="E2838" i="1"/>
  <c r="F2839" i="1" s="1"/>
  <c r="C2477" i="1"/>
  <c r="P2476" i="1"/>
  <c r="B2476" i="1" s="1"/>
  <c r="A2839" i="1"/>
  <c r="V2837" i="1"/>
  <c r="H2837" i="1"/>
  <c r="N2835" i="1"/>
  <c r="K2837" i="1"/>
  <c r="L2837" i="1" s="1"/>
  <c r="M2836" i="1"/>
  <c r="G2839" i="1" l="1"/>
  <c r="H2839" i="1" s="1"/>
  <c r="J2839" i="1"/>
  <c r="T2839" i="1"/>
  <c r="U2839" i="1"/>
  <c r="O2839" i="1"/>
  <c r="Q2839" i="1" s="1"/>
  <c r="D2839" i="1"/>
  <c r="E2839" i="1" s="1"/>
  <c r="F2840" i="1" s="1"/>
  <c r="T2840" i="1"/>
  <c r="C2478" i="1"/>
  <c r="P2477" i="1"/>
  <c r="B2477" i="1" s="1"/>
  <c r="A2840" i="1"/>
  <c r="V2838" i="1"/>
  <c r="N2836" i="1"/>
  <c r="K2838" i="1"/>
  <c r="L2838" i="1" s="1"/>
  <c r="M2837" i="1"/>
  <c r="G2840" i="1" l="1"/>
  <c r="H2840" i="1" s="1"/>
  <c r="J2840" i="1"/>
  <c r="U2840" i="1"/>
  <c r="O2840" i="1"/>
  <c r="Q2840" i="1" s="1"/>
  <c r="D2840" i="1"/>
  <c r="E2840" i="1" s="1"/>
  <c r="F2841" i="1" s="1"/>
  <c r="C2479" i="1"/>
  <c r="P2478" i="1"/>
  <c r="B2478" i="1" s="1"/>
  <c r="V2839" i="1"/>
  <c r="A2841" i="1"/>
  <c r="N2837" i="1"/>
  <c r="K2839" i="1"/>
  <c r="L2839" i="1" s="1"/>
  <c r="M2838" i="1"/>
  <c r="G2841" i="1" l="1"/>
  <c r="H2841" i="1" s="1"/>
  <c r="J2841" i="1"/>
  <c r="T2841" i="1"/>
  <c r="U2841" i="1"/>
  <c r="O2841" i="1"/>
  <c r="Q2841" i="1" s="1"/>
  <c r="D2841" i="1"/>
  <c r="E2841" i="1" s="1"/>
  <c r="F2842" i="1" s="1"/>
  <c r="C2480" i="1"/>
  <c r="P2479" i="1"/>
  <c r="V2479" i="1" s="1"/>
  <c r="A2842" i="1"/>
  <c r="V2840" i="1"/>
  <c r="N2838" i="1"/>
  <c r="K2840" i="1"/>
  <c r="L2840" i="1" s="1"/>
  <c r="M2839" i="1"/>
  <c r="U2842" i="1" l="1"/>
  <c r="T2842" i="1"/>
  <c r="J2842" i="1"/>
  <c r="O2842" i="1"/>
  <c r="Q2842" i="1" s="1"/>
  <c r="D2842" i="1"/>
  <c r="E2842" i="1" s="1"/>
  <c r="F2843" i="1" s="1"/>
  <c r="B2479" i="1"/>
  <c r="U2843" i="1"/>
  <c r="T2843" i="1"/>
  <c r="C2481" i="1"/>
  <c r="P2480" i="1"/>
  <c r="B2480" i="1" s="1"/>
  <c r="V2841" i="1"/>
  <c r="A2843" i="1"/>
  <c r="G2842" i="1"/>
  <c r="H2842" i="1" s="1"/>
  <c r="N2839" i="1"/>
  <c r="K2841" i="1"/>
  <c r="L2841" i="1" s="1"/>
  <c r="M2840" i="1"/>
  <c r="J2843" i="1" l="1"/>
  <c r="O2843" i="1"/>
  <c r="Q2843" i="1" s="1"/>
  <c r="D2843" i="1"/>
  <c r="E2843" i="1" s="1"/>
  <c r="F2844" i="1" s="1"/>
  <c r="U2844" i="1"/>
  <c r="C2482" i="1"/>
  <c r="P2481" i="1"/>
  <c r="B2481" i="1" s="1"/>
  <c r="V2842" i="1"/>
  <c r="A2844" i="1"/>
  <c r="G2843" i="1"/>
  <c r="H2843" i="1" s="1"/>
  <c r="N2840" i="1"/>
  <c r="K2842" i="1"/>
  <c r="L2842" i="1" s="1"/>
  <c r="M2841" i="1"/>
  <c r="T2844" i="1" l="1"/>
  <c r="J2844" i="1"/>
  <c r="O2844" i="1"/>
  <c r="Q2844" i="1" s="1"/>
  <c r="D2844" i="1"/>
  <c r="E2844" i="1" s="1"/>
  <c r="F2845" i="1" s="1"/>
  <c r="C2483" i="1"/>
  <c r="P2482" i="1"/>
  <c r="B2482" i="1" s="1"/>
  <c r="V2843" i="1"/>
  <c r="A2845" i="1"/>
  <c r="G2844" i="1"/>
  <c r="N2841" i="1"/>
  <c r="K2843" i="1"/>
  <c r="L2843" i="1" s="1"/>
  <c r="M2842" i="1"/>
  <c r="J2845" i="1" l="1"/>
  <c r="T2845" i="1"/>
  <c r="U2845" i="1"/>
  <c r="O2845" i="1"/>
  <c r="Q2845" i="1" s="1"/>
  <c r="D2845" i="1"/>
  <c r="E2845" i="1" s="1"/>
  <c r="F2846" i="1" s="1"/>
  <c r="T2846" i="1"/>
  <c r="C2484" i="1"/>
  <c r="P2483" i="1"/>
  <c r="B2483" i="1" s="1"/>
  <c r="V2844" i="1"/>
  <c r="G2845" i="1"/>
  <c r="A2846" i="1"/>
  <c r="H2844" i="1"/>
  <c r="N2842" i="1"/>
  <c r="K2844" i="1"/>
  <c r="L2844" i="1" s="1"/>
  <c r="M2843" i="1"/>
  <c r="J2846" i="1" l="1"/>
  <c r="U2846" i="1"/>
  <c r="O2846" i="1"/>
  <c r="Q2846" i="1" s="1"/>
  <c r="D2846" i="1"/>
  <c r="E2846" i="1" s="1"/>
  <c r="F2847" i="1" s="1"/>
  <c r="J2847" i="1"/>
  <c r="C2485" i="1"/>
  <c r="P2484" i="1"/>
  <c r="B2484" i="1" s="1"/>
  <c r="G2846" i="1"/>
  <c r="H2846" i="1" s="1"/>
  <c r="A2847" i="1"/>
  <c r="H2845" i="1"/>
  <c r="N2843" i="1"/>
  <c r="K2845" i="1"/>
  <c r="L2845" i="1" s="1"/>
  <c r="M2844" i="1"/>
  <c r="U2847" i="1" l="1"/>
  <c r="T2847" i="1"/>
  <c r="O2847" i="1"/>
  <c r="Q2847" i="1" s="1"/>
  <c r="D2847" i="1"/>
  <c r="E2847" i="1" s="1"/>
  <c r="F2848" i="1" s="1"/>
  <c r="C2486" i="1"/>
  <c r="P2485" i="1"/>
  <c r="B2485" i="1" s="1"/>
  <c r="G2847" i="1"/>
  <c r="A2848" i="1"/>
  <c r="V2846" i="1"/>
  <c r="N2844" i="1"/>
  <c r="K2846" i="1"/>
  <c r="L2846" i="1" s="1"/>
  <c r="M2845" i="1"/>
  <c r="J2848" i="1" l="1"/>
  <c r="T2848" i="1"/>
  <c r="U2848" i="1"/>
  <c r="O2848" i="1"/>
  <c r="Q2848" i="1" s="1"/>
  <c r="D2848" i="1"/>
  <c r="E2848" i="1" s="1"/>
  <c r="F2849" i="1" s="1"/>
  <c r="C2487" i="1"/>
  <c r="P2486" i="1"/>
  <c r="B2486" i="1" s="1"/>
  <c r="V2847" i="1"/>
  <c r="G2848" i="1"/>
  <c r="H2847" i="1"/>
  <c r="A2849" i="1"/>
  <c r="N2845" i="1"/>
  <c r="K2847" i="1"/>
  <c r="L2847" i="1" s="1"/>
  <c r="M2846" i="1"/>
  <c r="U2849" i="1" l="1"/>
  <c r="T2849" i="1"/>
  <c r="J2849" i="1"/>
  <c r="O2849" i="1"/>
  <c r="Q2849" i="1" s="1"/>
  <c r="D2849" i="1"/>
  <c r="E2849" i="1" s="1"/>
  <c r="F2850" i="1" s="1"/>
  <c r="U2850" i="1"/>
  <c r="C2488" i="1"/>
  <c r="P2487" i="1"/>
  <c r="B2487" i="1" s="1"/>
  <c r="G2849" i="1"/>
  <c r="H2849" i="1" s="1"/>
  <c r="A2850" i="1"/>
  <c r="H2848" i="1"/>
  <c r="V2848" i="1"/>
  <c r="N2846" i="1"/>
  <c r="K2848" i="1"/>
  <c r="L2848" i="1" s="1"/>
  <c r="M2847" i="1"/>
  <c r="J2850" i="1" l="1"/>
  <c r="T2850" i="1"/>
  <c r="O2850" i="1"/>
  <c r="Q2850" i="1" s="1"/>
  <c r="D2850" i="1"/>
  <c r="E2850" i="1" s="1"/>
  <c r="F2851" i="1" s="1"/>
  <c r="J2851" i="1"/>
  <c r="T2851" i="1"/>
  <c r="U2851" i="1"/>
  <c r="C2489" i="1"/>
  <c r="P2488" i="1"/>
  <c r="B2488" i="1" s="1"/>
  <c r="V2849" i="1"/>
  <c r="A2851" i="1"/>
  <c r="G2850" i="1"/>
  <c r="N2847" i="1"/>
  <c r="K2849" i="1"/>
  <c r="L2849" i="1" s="1"/>
  <c r="M2848" i="1"/>
  <c r="O2851" i="1" l="1"/>
  <c r="Q2851" i="1" s="1"/>
  <c r="D2851" i="1"/>
  <c r="E2851" i="1" s="1"/>
  <c r="F2852" i="1" s="1"/>
  <c r="C2490" i="1"/>
  <c r="P2489" i="1"/>
  <c r="B2489" i="1" s="1"/>
  <c r="V2850" i="1"/>
  <c r="A2852" i="1"/>
  <c r="G2851" i="1"/>
  <c r="H2850" i="1"/>
  <c r="N2848" i="1"/>
  <c r="K2850" i="1"/>
  <c r="L2850" i="1" s="1"/>
  <c r="M2849" i="1"/>
  <c r="J2852" i="1" l="1"/>
  <c r="T2852" i="1"/>
  <c r="U2852" i="1"/>
  <c r="O2852" i="1"/>
  <c r="Q2852" i="1" s="1"/>
  <c r="D2852" i="1"/>
  <c r="E2852" i="1" s="1"/>
  <c r="F2853" i="1" s="1"/>
  <c r="C2491" i="1"/>
  <c r="P2490" i="1"/>
  <c r="B2490" i="1" s="1"/>
  <c r="A2853" i="1"/>
  <c r="V2851" i="1"/>
  <c r="G2852" i="1"/>
  <c r="H2851" i="1"/>
  <c r="N2849" i="1"/>
  <c r="K2851" i="1"/>
  <c r="L2851" i="1" s="1"/>
  <c r="M2850" i="1"/>
  <c r="T2853" i="1" l="1"/>
  <c r="J2853" i="1"/>
  <c r="U2853" i="1"/>
  <c r="O2853" i="1"/>
  <c r="Q2853" i="1" s="1"/>
  <c r="D2853" i="1"/>
  <c r="E2853" i="1" s="1"/>
  <c r="F2854" i="1" s="1"/>
  <c r="J2854" i="1"/>
  <c r="C2492" i="1"/>
  <c r="P2491" i="1"/>
  <c r="B2491" i="1" s="1"/>
  <c r="V2852" i="1"/>
  <c r="G2853" i="1"/>
  <c r="A2854" i="1"/>
  <c r="H2852" i="1"/>
  <c r="N2850" i="1"/>
  <c r="K2852" i="1"/>
  <c r="L2852" i="1" s="1"/>
  <c r="M2851" i="1"/>
  <c r="U2854" i="1" l="1"/>
  <c r="T2854" i="1"/>
  <c r="O2854" i="1"/>
  <c r="Q2854" i="1" s="1"/>
  <c r="D2854" i="1"/>
  <c r="E2854" i="1" s="1"/>
  <c r="F2855" i="1" s="1"/>
  <c r="C2493" i="1"/>
  <c r="P2492" i="1"/>
  <c r="B2492" i="1" s="1"/>
  <c r="G2854" i="1"/>
  <c r="H2854" i="1" s="1"/>
  <c r="A2855" i="1"/>
  <c r="H2853" i="1"/>
  <c r="V2853" i="1"/>
  <c r="N2851" i="1"/>
  <c r="K2853" i="1"/>
  <c r="L2853" i="1" s="1"/>
  <c r="M2852" i="1"/>
  <c r="T2855" i="1" l="1"/>
  <c r="U2855" i="1"/>
  <c r="J2855" i="1"/>
  <c r="O2855" i="1"/>
  <c r="Q2855" i="1" s="1"/>
  <c r="D2855" i="1"/>
  <c r="E2855" i="1" s="1"/>
  <c r="F2856" i="1" s="1"/>
  <c r="T2856" i="1"/>
  <c r="U2856" i="1"/>
  <c r="J2856" i="1"/>
  <c r="C2494" i="1"/>
  <c r="P2493" i="1"/>
  <c r="B2493" i="1" s="1"/>
  <c r="A2856" i="1"/>
  <c r="V2854" i="1"/>
  <c r="G2855" i="1"/>
  <c r="N2852" i="1"/>
  <c r="K2854" i="1"/>
  <c r="L2854" i="1" s="1"/>
  <c r="M2853" i="1"/>
  <c r="O2856" i="1" l="1"/>
  <c r="Q2856" i="1" s="1"/>
  <c r="D2856" i="1"/>
  <c r="E2856" i="1" s="1"/>
  <c r="F2857" i="1" s="1"/>
  <c r="C2495" i="1"/>
  <c r="P2494" i="1"/>
  <c r="B2494" i="1" s="1"/>
  <c r="A2857" i="1"/>
  <c r="V2855" i="1"/>
  <c r="G2856" i="1"/>
  <c r="H2855" i="1"/>
  <c r="N2853" i="1"/>
  <c r="K2855" i="1"/>
  <c r="L2855" i="1" s="1"/>
  <c r="M2854" i="1"/>
  <c r="T2857" i="1" l="1"/>
  <c r="U2857" i="1"/>
  <c r="J2857" i="1"/>
  <c r="O2857" i="1"/>
  <c r="Q2857" i="1" s="1"/>
  <c r="D2857" i="1"/>
  <c r="E2857" i="1" s="1"/>
  <c r="F2858" i="1" s="1"/>
  <c r="T2858" i="1"/>
  <c r="U2858" i="1"/>
  <c r="J2858" i="1"/>
  <c r="C2496" i="1"/>
  <c r="P2495" i="1"/>
  <c r="B2495" i="1" s="1"/>
  <c r="A2858" i="1"/>
  <c r="G2857" i="1"/>
  <c r="H2856" i="1"/>
  <c r="V2856" i="1"/>
  <c r="N2854" i="1"/>
  <c r="K2856" i="1"/>
  <c r="L2856" i="1" s="1"/>
  <c r="M2855" i="1"/>
  <c r="O2858" i="1" l="1"/>
  <c r="Q2858" i="1" s="1"/>
  <c r="D2858" i="1"/>
  <c r="E2858" i="1" s="1"/>
  <c r="F2859" i="1" s="1"/>
  <c r="C2497" i="1"/>
  <c r="P2496" i="1"/>
  <c r="B2496" i="1" s="1"/>
  <c r="G2858" i="1"/>
  <c r="H2858" i="1" s="1"/>
  <c r="V2857" i="1"/>
  <c r="H2857" i="1"/>
  <c r="A2859" i="1"/>
  <c r="N2855" i="1"/>
  <c r="K2857" i="1"/>
  <c r="L2857" i="1" s="1"/>
  <c r="M2856" i="1"/>
  <c r="U2859" i="1" l="1"/>
  <c r="J2859" i="1"/>
  <c r="T2859" i="1"/>
  <c r="O2859" i="1"/>
  <c r="Q2859" i="1" s="1"/>
  <c r="D2859" i="1"/>
  <c r="E2859" i="1" s="1"/>
  <c r="F2860" i="1" s="1"/>
  <c r="T2860" i="1"/>
  <c r="J2860" i="1"/>
  <c r="C2498" i="1"/>
  <c r="P2497" i="1"/>
  <c r="B2497" i="1" s="1"/>
  <c r="V2858" i="1"/>
  <c r="G2859" i="1"/>
  <c r="A2860" i="1"/>
  <c r="N2856" i="1"/>
  <c r="K2858" i="1"/>
  <c r="L2858" i="1" s="1"/>
  <c r="M2857" i="1"/>
  <c r="U2860" i="1" l="1"/>
  <c r="O2860" i="1"/>
  <c r="Q2860" i="1" s="1"/>
  <c r="D2860" i="1"/>
  <c r="E2860" i="1" s="1"/>
  <c r="F2861" i="1" s="1"/>
  <c r="C2499" i="1"/>
  <c r="P2498" i="1"/>
  <c r="B2498" i="1" s="1"/>
  <c r="G2860" i="1"/>
  <c r="H2860" i="1" s="1"/>
  <c r="A2861" i="1"/>
  <c r="H2859" i="1"/>
  <c r="V2859" i="1"/>
  <c r="N2857" i="1"/>
  <c r="K2859" i="1"/>
  <c r="L2859" i="1" s="1"/>
  <c r="M2858" i="1"/>
  <c r="T2861" i="1" l="1"/>
  <c r="U2861" i="1"/>
  <c r="J2861" i="1"/>
  <c r="O2861" i="1"/>
  <c r="Q2861" i="1" s="1"/>
  <c r="D2861" i="1"/>
  <c r="E2861" i="1" s="1"/>
  <c r="F2862" i="1" s="1"/>
  <c r="U2862" i="1"/>
  <c r="J2862" i="1"/>
  <c r="C2500" i="1"/>
  <c r="P2499" i="1"/>
  <c r="B2499" i="1" s="1"/>
  <c r="G2861" i="1"/>
  <c r="H2861" i="1" s="1"/>
  <c r="V2860" i="1"/>
  <c r="A2862" i="1"/>
  <c r="N2858" i="1"/>
  <c r="K2860" i="1"/>
  <c r="L2860" i="1" s="1"/>
  <c r="M2859" i="1"/>
  <c r="T2862" i="1" l="1"/>
  <c r="O2862" i="1"/>
  <c r="Q2862" i="1" s="1"/>
  <c r="D2862" i="1"/>
  <c r="E2862" i="1" s="1"/>
  <c r="F2863" i="1" s="1"/>
  <c r="J2863" i="1"/>
  <c r="U2863" i="1"/>
  <c r="T2863" i="1"/>
  <c r="C2501" i="1"/>
  <c r="P2500" i="1"/>
  <c r="B2500" i="1" s="1"/>
  <c r="G2862" i="1"/>
  <c r="H2862" i="1" s="1"/>
  <c r="A2863" i="1"/>
  <c r="V2861" i="1"/>
  <c r="N2859" i="1"/>
  <c r="K2861" i="1"/>
  <c r="L2861" i="1" s="1"/>
  <c r="M2860" i="1"/>
  <c r="O2863" i="1" l="1"/>
  <c r="Q2863" i="1" s="1"/>
  <c r="D2863" i="1"/>
  <c r="E2863" i="1" s="1"/>
  <c r="F2864" i="1" s="1"/>
  <c r="T2864" i="1"/>
  <c r="U2864" i="1"/>
  <c r="J2864" i="1"/>
  <c r="C2502" i="1"/>
  <c r="P2501" i="1"/>
  <c r="B2501" i="1" s="1"/>
  <c r="G2863" i="1"/>
  <c r="H2863" i="1" s="1"/>
  <c r="V2862" i="1"/>
  <c r="A2864" i="1"/>
  <c r="N2860" i="1"/>
  <c r="K2862" i="1"/>
  <c r="L2862" i="1" s="1"/>
  <c r="M2861" i="1"/>
  <c r="O2864" i="1" l="1"/>
  <c r="Q2864" i="1" s="1"/>
  <c r="D2864" i="1"/>
  <c r="E2864" i="1" s="1"/>
  <c r="F2865" i="1" s="1"/>
  <c r="J2865" i="1"/>
  <c r="U2865" i="1"/>
  <c r="T2865" i="1"/>
  <c r="G2864" i="1"/>
  <c r="H2864" i="1" s="1"/>
  <c r="C2503" i="1"/>
  <c r="P2502" i="1"/>
  <c r="B2502" i="1" s="1"/>
  <c r="A2865" i="1"/>
  <c r="V2863" i="1"/>
  <c r="N2861" i="1"/>
  <c r="K2863" i="1"/>
  <c r="L2863" i="1" s="1"/>
  <c r="M2862" i="1"/>
  <c r="O2865" i="1" l="1"/>
  <c r="Q2865" i="1" s="1"/>
  <c r="D2865" i="1"/>
  <c r="E2865" i="1" s="1"/>
  <c r="F2866" i="1" s="1"/>
  <c r="C2504" i="1"/>
  <c r="P2503" i="1"/>
  <c r="B2503" i="1" s="1"/>
  <c r="V2864" i="1"/>
  <c r="A2866" i="1"/>
  <c r="G2865" i="1"/>
  <c r="N2862" i="1"/>
  <c r="K2864" i="1"/>
  <c r="L2864" i="1" s="1"/>
  <c r="M2863" i="1"/>
  <c r="J2866" i="1" l="1"/>
  <c r="U2866" i="1"/>
  <c r="T2866" i="1"/>
  <c r="O2866" i="1"/>
  <c r="Q2866" i="1" s="1"/>
  <c r="D2866" i="1"/>
  <c r="E2866" i="1" s="1"/>
  <c r="F2867" i="1" s="1"/>
  <c r="C2505" i="1"/>
  <c r="P2504" i="1"/>
  <c r="B2504" i="1" s="1"/>
  <c r="V2865" i="1"/>
  <c r="G2866" i="1"/>
  <c r="H2866" i="1" s="1"/>
  <c r="A2867" i="1"/>
  <c r="H2865" i="1"/>
  <c r="N2863" i="1"/>
  <c r="K2865" i="1"/>
  <c r="L2865" i="1" s="1"/>
  <c r="M2864" i="1"/>
  <c r="T2867" i="1" l="1"/>
  <c r="U2867" i="1"/>
  <c r="J2867" i="1"/>
  <c r="O2867" i="1"/>
  <c r="Q2867" i="1" s="1"/>
  <c r="D2867" i="1"/>
  <c r="E2867" i="1" s="1"/>
  <c r="F2868" i="1" s="1"/>
  <c r="C2506" i="1"/>
  <c r="P2505" i="1"/>
  <c r="B2505" i="1" s="1"/>
  <c r="A2868" i="1"/>
  <c r="V2866" i="1"/>
  <c r="G2867" i="1"/>
  <c r="N2864" i="1"/>
  <c r="K2866" i="1"/>
  <c r="L2866" i="1" s="1"/>
  <c r="M2865" i="1"/>
  <c r="J2868" i="1" l="1"/>
  <c r="U2868" i="1"/>
  <c r="T2868" i="1"/>
  <c r="O2868" i="1"/>
  <c r="Q2868" i="1" s="1"/>
  <c r="D2868" i="1"/>
  <c r="E2868" i="1" s="1"/>
  <c r="F2869" i="1" s="1"/>
  <c r="C2507" i="1"/>
  <c r="P2506" i="1"/>
  <c r="B2506" i="1" s="1"/>
  <c r="G2868" i="1"/>
  <c r="H2868" i="1" s="1"/>
  <c r="V2867" i="1"/>
  <c r="H2867" i="1"/>
  <c r="A2869" i="1"/>
  <c r="N2865" i="1"/>
  <c r="K2867" i="1"/>
  <c r="L2867" i="1" s="1"/>
  <c r="M2866" i="1"/>
  <c r="T2869" i="1" l="1"/>
  <c r="U2869" i="1"/>
  <c r="J2869" i="1"/>
  <c r="O2869" i="1"/>
  <c r="Q2869" i="1" s="1"/>
  <c r="D2869" i="1"/>
  <c r="E2869" i="1" s="1"/>
  <c r="F2870" i="1" s="1"/>
  <c r="C2508" i="1"/>
  <c r="P2507" i="1"/>
  <c r="B2507" i="1" s="1"/>
  <c r="V2868" i="1"/>
  <c r="G2869" i="1"/>
  <c r="A2870" i="1"/>
  <c r="N2866" i="1"/>
  <c r="K2868" i="1"/>
  <c r="L2868" i="1" s="1"/>
  <c r="M2867" i="1"/>
  <c r="J2870" i="1" l="1"/>
  <c r="U2870" i="1"/>
  <c r="T2870" i="1"/>
  <c r="O2870" i="1"/>
  <c r="Q2870" i="1" s="1"/>
  <c r="D2870" i="1"/>
  <c r="E2870" i="1" s="1"/>
  <c r="F2871" i="1" s="1"/>
  <c r="C2509" i="1"/>
  <c r="P2508" i="1"/>
  <c r="V2508" i="1" s="1"/>
  <c r="G2870" i="1"/>
  <c r="H2870" i="1" s="1"/>
  <c r="H2869" i="1"/>
  <c r="A2871" i="1"/>
  <c r="V2869" i="1"/>
  <c r="N2867" i="1"/>
  <c r="K2869" i="1"/>
  <c r="L2869" i="1" s="1"/>
  <c r="M2868" i="1"/>
  <c r="T2871" i="1" l="1"/>
  <c r="U2871" i="1"/>
  <c r="J2871" i="1"/>
  <c r="O2871" i="1"/>
  <c r="Q2871" i="1" s="1"/>
  <c r="D2871" i="1"/>
  <c r="E2871" i="1" s="1"/>
  <c r="F2872" i="1" s="1"/>
  <c r="B2508" i="1"/>
  <c r="T2872" i="1"/>
  <c r="U2872" i="1"/>
  <c r="C2510" i="1"/>
  <c r="P2509" i="1"/>
  <c r="B2509" i="1" s="1"/>
  <c r="V2870" i="1"/>
  <c r="A2872" i="1"/>
  <c r="G2871" i="1"/>
  <c r="N2868" i="1"/>
  <c r="K2870" i="1"/>
  <c r="L2870" i="1" s="1"/>
  <c r="M2869" i="1"/>
  <c r="J2872" i="1" l="1"/>
  <c r="O2872" i="1"/>
  <c r="Q2872" i="1" s="1"/>
  <c r="D2872" i="1"/>
  <c r="E2872" i="1" s="1"/>
  <c r="F2873" i="1" s="1"/>
  <c r="C2511" i="1"/>
  <c r="P2510" i="1"/>
  <c r="B2510" i="1" s="1"/>
  <c r="A2873" i="1"/>
  <c r="V2871" i="1"/>
  <c r="G2872" i="1"/>
  <c r="H2871" i="1"/>
  <c r="K2871" i="1"/>
  <c r="L2871" i="1" s="1"/>
  <c r="M2871" i="1" s="1"/>
  <c r="N2869" i="1"/>
  <c r="M2870" i="1"/>
  <c r="T2873" i="1" l="1"/>
  <c r="U2873" i="1"/>
  <c r="J2873" i="1"/>
  <c r="O2873" i="1"/>
  <c r="Q2873" i="1" s="1"/>
  <c r="D2873" i="1"/>
  <c r="E2873" i="1" s="1"/>
  <c r="F2874" i="1" s="1"/>
  <c r="C2512" i="1"/>
  <c r="P2511" i="1"/>
  <c r="B2511" i="1" s="1"/>
  <c r="N2871" i="1"/>
  <c r="A2874" i="1"/>
  <c r="V2872" i="1"/>
  <c r="G2873" i="1"/>
  <c r="H2873" i="1" s="1"/>
  <c r="H2872" i="1"/>
  <c r="N2870" i="1"/>
  <c r="K2872" i="1"/>
  <c r="L2872" i="1" s="1"/>
  <c r="M2872" i="1" s="1"/>
  <c r="U2874" i="1" l="1"/>
  <c r="J2874" i="1"/>
  <c r="T2874" i="1"/>
  <c r="O2874" i="1"/>
  <c r="Q2874" i="1" s="1"/>
  <c r="D2874" i="1"/>
  <c r="E2874" i="1" s="1"/>
  <c r="F2875" i="1" s="1"/>
  <c r="C2513" i="1"/>
  <c r="P2512" i="1"/>
  <c r="B2512" i="1" s="1"/>
  <c r="N2872" i="1"/>
  <c r="A2875" i="1"/>
  <c r="G2874" i="1"/>
  <c r="H2874" i="1" s="1"/>
  <c r="K2873" i="1"/>
  <c r="L2873" i="1" s="1"/>
  <c r="M2873" i="1" s="1"/>
  <c r="N2873" i="1" s="1"/>
  <c r="T2875" i="1" l="1"/>
  <c r="J2875" i="1"/>
  <c r="U2875" i="1"/>
  <c r="O2875" i="1"/>
  <c r="Q2875" i="1" s="1"/>
  <c r="D2875" i="1"/>
  <c r="E2875" i="1" s="1"/>
  <c r="F2876" i="1" s="1"/>
  <c r="C2514" i="1"/>
  <c r="P2513" i="1"/>
  <c r="B2513" i="1" s="1"/>
  <c r="V2874" i="1"/>
  <c r="A2876" i="1"/>
  <c r="G2875" i="1"/>
  <c r="H2875" i="1" s="1"/>
  <c r="K2874" i="1"/>
  <c r="L2874" i="1" s="1"/>
  <c r="M2874" i="1" s="1"/>
  <c r="N2874" i="1" s="1"/>
  <c r="U2876" i="1" l="1"/>
  <c r="J2876" i="1"/>
  <c r="T2876" i="1"/>
  <c r="O2876" i="1"/>
  <c r="Q2876" i="1" s="1"/>
  <c r="D2876" i="1"/>
  <c r="E2876" i="1" s="1"/>
  <c r="F2877" i="1" s="1"/>
  <c r="C2515" i="1"/>
  <c r="P2514" i="1"/>
  <c r="B2514" i="1" s="1"/>
  <c r="A2877" i="1"/>
  <c r="V2875" i="1"/>
  <c r="G2876" i="1"/>
  <c r="H2876" i="1" s="1"/>
  <c r="K2875" i="1"/>
  <c r="L2875" i="1" s="1"/>
  <c r="M2875" i="1" s="1"/>
  <c r="N2875" i="1" s="1"/>
  <c r="T2877" i="1" l="1"/>
  <c r="J2877" i="1"/>
  <c r="U2877" i="1"/>
  <c r="O2877" i="1"/>
  <c r="Q2877" i="1" s="1"/>
  <c r="D2877" i="1"/>
  <c r="E2877" i="1" s="1"/>
  <c r="F2878" i="1" s="1"/>
  <c r="C2516" i="1"/>
  <c r="P2515" i="1"/>
  <c r="B2515" i="1" s="1"/>
  <c r="A2878" i="1"/>
  <c r="V2876" i="1"/>
  <c r="G2877" i="1"/>
  <c r="H2877" i="1" s="1"/>
  <c r="K2876" i="1"/>
  <c r="L2876" i="1" s="1"/>
  <c r="M2876" i="1" s="1"/>
  <c r="N2876" i="1" s="1"/>
  <c r="T2878" i="1" l="1"/>
  <c r="U2878" i="1"/>
  <c r="J2878" i="1"/>
  <c r="O2878" i="1"/>
  <c r="Q2878" i="1" s="1"/>
  <c r="D2878" i="1"/>
  <c r="E2878" i="1" s="1"/>
  <c r="F2879" i="1" s="1"/>
  <c r="C2517" i="1"/>
  <c r="P2516" i="1"/>
  <c r="B2516" i="1" s="1"/>
  <c r="V2877" i="1"/>
  <c r="A2879" i="1"/>
  <c r="G2878" i="1"/>
  <c r="H2878" i="1" s="1"/>
  <c r="K2877" i="1"/>
  <c r="L2877" i="1" s="1"/>
  <c r="M2877" i="1" s="1"/>
  <c r="N2877" i="1" s="1"/>
  <c r="T2879" i="1" l="1"/>
  <c r="J2879" i="1"/>
  <c r="U2879" i="1"/>
  <c r="O2879" i="1"/>
  <c r="Q2879" i="1" s="1"/>
  <c r="D2879" i="1"/>
  <c r="E2879" i="1" s="1"/>
  <c r="F2880" i="1" s="1"/>
  <c r="U2880" i="1"/>
  <c r="C2518" i="1"/>
  <c r="P2517" i="1"/>
  <c r="B2517" i="1" s="1"/>
  <c r="V2878" i="1"/>
  <c r="G2879" i="1"/>
  <c r="H2879" i="1" s="1"/>
  <c r="A2880" i="1"/>
  <c r="K2878" i="1"/>
  <c r="L2878" i="1" s="1"/>
  <c r="M2878" i="1" s="1"/>
  <c r="N2878" i="1" s="1"/>
  <c r="J2880" i="1" l="1"/>
  <c r="T2880" i="1"/>
  <c r="O2880" i="1"/>
  <c r="Q2880" i="1" s="1"/>
  <c r="D2880" i="1"/>
  <c r="E2880" i="1" s="1"/>
  <c r="F2881" i="1" s="1"/>
  <c r="U2881" i="1"/>
  <c r="J2881" i="1"/>
  <c r="T2881" i="1"/>
  <c r="C2519" i="1"/>
  <c r="P2518" i="1"/>
  <c r="B2518" i="1" s="1"/>
  <c r="A2881" i="1"/>
  <c r="G2880" i="1"/>
  <c r="V2879" i="1"/>
  <c r="K2879" i="1"/>
  <c r="L2879" i="1" s="1"/>
  <c r="M2879" i="1" s="1"/>
  <c r="N2879" i="1" s="1"/>
  <c r="O2881" i="1" l="1"/>
  <c r="Q2881" i="1" s="1"/>
  <c r="D2881" i="1"/>
  <c r="E2881" i="1" s="1"/>
  <c r="F2882" i="1" s="1"/>
  <c r="C2520" i="1"/>
  <c r="P2519" i="1"/>
  <c r="B2519" i="1" s="1"/>
  <c r="G2881" i="1"/>
  <c r="H2881" i="1" s="1"/>
  <c r="H2880" i="1"/>
  <c r="V2880" i="1"/>
  <c r="A2882" i="1"/>
  <c r="K2880" i="1"/>
  <c r="L2880" i="1" s="1"/>
  <c r="M2880" i="1" s="1"/>
  <c r="U2882" i="1" l="1"/>
  <c r="T2882" i="1"/>
  <c r="J2882" i="1"/>
  <c r="O2882" i="1"/>
  <c r="Q2882" i="1" s="1"/>
  <c r="D2882" i="1"/>
  <c r="E2882" i="1" s="1"/>
  <c r="F2883" i="1" s="1"/>
  <c r="J2883" i="1"/>
  <c r="C2521" i="1"/>
  <c r="P2520" i="1"/>
  <c r="B2520" i="1" s="1"/>
  <c r="N2880" i="1"/>
  <c r="V2881" i="1"/>
  <c r="A2883" i="1"/>
  <c r="G2882" i="1"/>
  <c r="H2882" i="1" s="1"/>
  <c r="K2881" i="1"/>
  <c r="L2881" i="1" s="1"/>
  <c r="M2881" i="1" s="1"/>
  <c r="N2881" i="1" s="1"/>
  <c r="U2883" i="1" l="1"/>
  <c r="T2883" i="1"/>
  <c r="O2883" i="1"/>
  <c r="Q2883" i="1" s="1"/>
  <c r="D2883" i="1"/>
  <c r="E2883" i="1" s="1"/>
  <c r="F2884" i="1" s="1"/>
  <c r="J2884" i="1"/>
  <c r="U2884" i="1"/>
  <c r="C2522" i="1"/>
  <c r="P2521" i="1"/>
  <c r="B2521" i="1" s="1"/>
  <c r="V2882" i="1"/>
  <c r="G2883" i="1"/>
  <c r="H2883" i="1" s="1"/>
  <c r="A2884" i="1"/>
  <c r="K2882" i="1"/>
  <c r="L2882" i="1" s="1"/>
  <c r="M2882" i="1" s="1"/>
  <c r="N2882" i="1" s="1"/>
  <c r="T2884" i="1" l="1"/>
  <c r="O2884" i="1"/>
  <c r="Q2884" i="1" s="1"/>
  <c r="D2884" i="1"/>
  <c r="E2884" i="1" s="1"/>
  <c r="F2885" i="1" s="1"/>
  <c r="U2885" i="1"/>
  <c r="J2885" i="1"/>
  <c r="T2885" i="1"/>
  <c r="C2523" i="1"/>
  <c r="P2522" i="1"/>
  <c r="B2522" i="1" s="1"/>
  <c r="G2884" i="1"/>
  <c r="A2885" i="1"/>
  <c r="V2883" i="1"/>
  <c r="K2883" i="1"/>
  <c r="L2883" i="1" s="1"/>
  <c r="M2883" i="1" s="1"/>
  <c r="N2883" i="1" s="1"/>
  <c r="O2885" i="1" l="1"/>
  <c r="Q2885" i="1" s="1"/>
  <c r="D2885" i="1"/>
  <c r="E2885" i="1" s="1"/>
  <c r="F2886" i="1" s="1"/>
  <c r="C2524" i="1"/>
  <c r="P2523" i="1"/>
  <c r="B2523" i="1" s="1"/>
  <c r="V2884" i="1"/>
  <c r="A2886" i="1"/>
  <c r="G2885" i="1"/>
  <c r="H2885" i="1" s="1"/>
  <c r="H2884" i="1"/>
  <c r="K2884" i="1"/>
  <c r="L2884" i="1" s="1"/>
  <c r="M2884" i="1" s="1"/>
  <c r="J2886" i="1" l="1"/>
  <c r="U2886" i="1"/>
  <c r="T2886" i="1"/>
  <c r="O2886" i="1"/>
  <c r="Q2886" i="1" s="1"/>
  <c r="D2886" i="1"/>
  <c r="E2886" i="1" s="1"/>
  <c r="F2887" i="1" s="1"/>
  <c r="C2525" i="1"/>
  <c r="P2524" i="1"/>
  <c r="B2524" i="1" s="1"/>
  <c r="N2884" i="1"/>
  <c r="V2885" i="1"/>
  <c r="A2887" i="1"/>
  <c r="G2886" i="1"/>
  <c r="H2886" i="1" s="1"/>
  <c r="K2885" i="1"/>
  <c r="L2885" i="1" s="1"/>
  <c r="M2885" i="1" s="1"/>
  <c r="N2885" i="1" s="1"/>
  <c r="J2887" i="1" l="1"/>
  <c r="T2887" i="1"/>
  <c r="U2887" i="1"/>
  <c r="O2887" i="1"/>
  <c r="Q2887" i="1" s="1"/>
  <c r="D2887" i="1"/>
  <c r="E2887" i="1" s="1"/>
  <c r="F2888" i="1" s="1"/>
  <c r="C2526" i="1"/>
  <c r="P2525" i="1"/>
  <c r="B2525" i="1" s="1"/>
  <c r="A2888" i="1"/>
  <c r="G2887" i="1"/>
  <c r="V2886" i="1"/>
  <c r="K2886" i="1"/>
  <c r="L2886" i="1" s="1"/>
  <c r="M2886" i="1" s="1"/>
  <c r="N2886" i="1" s="1"/>
  <c r="O2888" i="1" l="1"/>
  <c r="Q2888" i="1" s="1"/>
  <c r="D2888" i="1"/>
  <c r="E2888" i="1" s="1"/>
  <c r="F2889" i="1" s="1"/>
  <c r="U2888" i="1"/>
  <c r="U2889" i="1" s="1"/>
  <c r="J2888" i="1"/>
  <c r="J2889" i="1" s="1"/>
  <c r="T2888" i="1"/>
  <c r="T2889" i="1" s="1"/>
  <c r="C2527" i="1"/>
  <c r="P2526" i="1"/>
  <c r="B2526" i="1" s="1"/>
  <c r="V2887" i="1"/>
  <c r="G2888" i="1"/>
  <c r="H2887" i="1"/>
  <c r="A2889" i="1"/>
  <c r="K2887" i="1"/>
  <c r="L2887" i="1" s="1"/>
  <c r="M2887" i="1" s="1"/>
  <c r="O2889" i="1" l="1"/>
  <c r="Q2889" i="1" s="1"/>
  <c r="D2889" i="1"/>
  <c r="E2889" i="1" s="1"/>
  <c r="F2890" i="1" s="1"/>
  <c r="C2528" i="1"/>
  <c r="P2527" i="1"/>
  <c r="B2527" i="1" s="1"/>
  <c r="N2887" i="1"/>
  <c r="G2889" i="1"/>
  <c r="H2889" i="1" s="1"/>
  <c r="V2888" i="1"/>
  <c r="A2890" i="1"/>
  <c r="H2888" i="1"/>
  <c r="K2888" i="1"/>
  <c r="L2888" i="1" s="1"/>
  <c r="M2888" i="1" s="1"/>
  <c r="U2890" i="1" l="1"/>
  <c r="J2890" i="1"/>
  <c r="T2890" i="1"/>
  <c r="O2890" i="1"/>
  <c r="Q2890" i="1" s="1"/>
  <c r="D2890" i="1"/>
  <c r="E2890" i="1" s="1"/>
  <c r="F2891" i="1" s="1"/>
  <c r="J2891" i="1"/>
  <c r="C2529" i="1"/>
  <c r="P2528" i="1"/>
  <c r="B2528" i="1" s="1"/>
  <c r="N2888" i="1"/>
  <c r="A2891" i="1"/>
  <c r="V2889" i="1"/>
  <c r="G2890" i="1"/>
  <c r="H2890" i="1" s="1"/>
  <c r="K2889" i="1"/>
  <c r="L2889" i="1" s="1"/>
  <c r="M2889" i="1" s="1"/>
  <c r="N2889" i="1" s="1"/>
  <c r="T2891" i="1" l="1"/>
  <c r="U2891" i="1"/>
  <c r="O2891" i="1"/>
  <c r="Q2891" i="1" s="1"/>
  <c r="D2891" i="1"/>
  <c r="E2891" i="1" s="1"/>
  <c r="F2892" i="1" s="1"/>
  <c r="T2892" i="1"/>
  <c r="J2892" i="1"/>
  <c r="C2530" i="1"/>
  <c r="P2529" i="1"/>
  <c r="B2529" i="1" s="1"/>
  <c r="A2892" i="1"/>
  <c r="V2890" i="1"/>
  <c r="G2891" i="1"/>
  <c r="K2890" i="1"/>
  <c r="L2890" i="1" s="1"/>
  <c r="M2890" i="1" s="1"/>
  <c r="N2890" i="1" s="1"/>
  <c r="U2892" i="1" l="1"/>
  <c r="O2892" i="1"/>
  <c r="Q2892" i="1" s="1"/>
  <c r="D2892" i="1"/>
  <c r="E2892" i="1" s="1"/>
  <c r="F2893" i="1" s="1"/>
  <c r="C2531" i="1"/>
  <c r="P2530" i="1"/>
  <c r="B2530" i="1" s="1"/>
  <c r="V2891" i="1"/>
  <c r="A2893" i="1"/>
  <c r="G2892" i="1"/>
  <c r="H2892" i="1" s="1"/>
  <c r="H2891" i="1"/>
  <c r="K2891" i="1"/>
  <c r="L2891" i="1" s="1"/>
  <c r="M2891" i="1" s="1"/>
  <c r="J2893" i="1" l="1"/>
  <c r="U2893" i="1"/>
  <c r="T2893" i="1"/>
  <c r="O2893" i="1"/>
  <c r="Q2893" i="1" s="1"/>
  <c r="D2893" i="1"/>
  <c r="E2893" i="1" s="1"/>
  <c r="F2894" i="1" s="1"/>
  <c r="C2532" i="1"/>
  <c r="P2531" i="1"/>
  <c r="B2531" i="1" s="1"/>
  <c r="N2891" i="1"/>
  <c r="V2892" i="1"/>
  <c r="G2893" i="1"/>
  <c r="A2894" i="1"/>
  <c r="K2892" i="1"/>
  <c r="L2892" i="1" s="1"/>
  <c r="M2892" i="1" s="1"/>
  <c r="N2892" i="1" s="1"/>
  <c r="U2894" i="1" l="1"/>
  <c r="J2894" i="1"/>
  <c r="T2894" i="1"/>
  <c r="O2894" i="1"/>
  <c r="Q2894" i="1" s="1"/>
  <c r="D2894" i="1"/>
  <c r="E2894" i="1" s="1"/>
  <c r="F2895" i="1" s="1"/>
  <c r="C2533" i="1"/>
  <c r="P2532" i="1"/>
  <c r="B2532" i="1" s="1"/>
  <c r="G2894" i="1"/>
  <c r="H2894" i="1" s="1"/>
  <c r="A2895" i="1"/>
  <c r="H2893" i="1"/>
  <c r="V2893" i="1"/>
  <c r="K2893" i="1"/>
  <c r="L2893" i="1" s="1"/>
  <c r="M2893" i="1" s="1"/>
  <c r="T2895" i="1" l="1"/>
  <c r="J2895" i="1"/>
  <c r="U2895" i="1"/>
  <c r="O2895" i="1"/>
  <c r="Q2895" i="1" s="1"/>
  <c r="D2895" i="1"/>
  <c r="E2895" i="1" s="1"/>
  <c r="F2896" i="1" s="1"/>
  <c r="C2534" i="1"/>
  <c r="P2533" i="1"/>
  <c r="B2533" i="1" s="1"/>
  <c r="G2895" i="1"/>
  <c r="H2895" i="1" s="1"/>
  <c r="N2893" i="1"/>
  <c r="V2894" i="1"/>
  <c r="A2896" i="1"/>
  <c r="K2894" i="1"/>
  <c r="L2894" i="1" s="1"/>
  <c r="M2894" i="1" s="1"/>
  <c r="N2894" i="1" s="1"/>
  <c r="U2896" i="1" l="1"/>
  <c r="J2896" i="1"/>
  <c r="T2896" i="1"/>
  <c r="O2896" i="1"/>
  <c r="Q2896" i="1" s="1"/>
  <c r="D2896" i="1"/>
  <c r="E2896" i="1" s="1"/>
  <c r="F2897" i="1" s="1"/>
  <c r="J2897" i="1"/>
  <c r="T2897" i="1"/>
  <c r="G2896" i="1"/>
  <c r="H2896" i="1" s="1"/>
  <c r="C2535" i="1"/>
  <c r="P2534" i="1"/>
  <c r="B2534" i="1" s="1"/>
  <c r="A2897" i="1"/>
  <c r="V2895" i="1"/>
  <c r="K2895" i="1"/>
  <c r="L2895" i="1" s="1"/>
  <c r="M2895" i="1" s="1"/>
  <c r="N2895" i="1" s="1"/>
  <c r="U2897" i="1" l="1"/>
  <c r="O2897" i="1"/>
  <c r="Q2897" i="1" s="1"/>
  <c r="D2897" i="1"/>
  <c r="E2897" i="1" s="1"/>
  <c r="F2898" i="1" s="1"/>
  <c r="C2536" i="1"/>
  <c r="P2535" i="1"/>
  <c r="B2535" i="1" s="1"/>
  <c r="V2896" i="1"/>
  <c r="A2898" i="1"/>
  <c r="G2897" i="1"/>
  <c r="K2896" i="1"/>
  <c r="L2896" i="1" s="1"/>
  <c r="M2896" i="1" s="1"/>
  <c r="N2896" i="1" s="1"/>
  <c r="U2898" i="1" l="1"/>
  <c r="J2898" i="1"/>
  <c r="T2898" i="1"/>
  <c r="O2898" i="1"/>
  <c r="Q2898" i="1" s="1"/>
  <c r="D2898" i="1"/>
  <c r="E2898" i="1" s="1"/>
  <c r="F2899" i="1" s="1"/>
  <c r="U2899" i="1"/>
  <c r="J2899" i="1"/>
  <c r="T2899" i="1"/>
  <c r="C2537" i="1"/>
  <c r="P2536" i="1"/>
  <c r="V2536" i="1" s="1"/>
  <c r="V2897" i="1"/>
  <c r="G2898" i="1"/>
  <c r="A2899" i="1"/>
  <c r="H2897" i="1"/>
  <c r="K2897" i="1"/>
  <c r="L2897" i="1" s="1"/>
  <c r="M2897" i="1" s="1"/>
  <c r="O2899" i="1" l="1"/>
  <c r="Q2899" i="1" s="1"/>
  <c r="D2899" i="1"/>
  <c r="E2899" i="1" s="1"/>
  <c r="F2900" i="1" s="1"/>
  <c r="B2536" i="1"/>
  <c r="C2538" i="1"/>
  <c r="P2537" i="1"/>
  <c r="B2537" i="1" s="1"/>
  <c r="N2897" i="1"/>
  <c r="A2900" i="1"/>
  <c r="V2898" i="1"/>
  <c r="G2899" i="1"/>
  <c r="H2898" i="1"/>
  <c r="K2898" i="1"/>
  <c r="L2898" i="1" s="1"/>
  <c r="M2898" i="1" s="1"/>
  <c r="G2900" i="1" l="1"/>
  <c r="U2900" i="1"/>
  <c r="J2900" i="1"/>
  <c r="T2900" i="1"/>
  <c r="O2900" i="1"/>
  <c r="Q2900" i="1" s="1"/>
  <c r="D2900" i="1"/>
  <c r="E2900" i="1" s="1"/>
  <c r="F2901" i="1" s="1"/>
  <c r="H2900" i="1"/>
  <c r="C2539" i="1"/>
  <c r="P2538" i="1"/>
  <c r="B2538" i="1" s="1"/>
  <c r="N2898" i="1"/>
  <c r="V2899" i="1"/>
  <c r="A2901" i="1"/>
  <c r="H2899" i="1"/>
  <c r="K2899" i="1"/>
  <c r="L2899" i="1" s="1"/>
  <c r="M2899" i="1" s="1"/>
  <c r="T2901" i="1" l="1"/>
  <c r="J2901" i="1"/>
  <c r="U2901" i="1"/>
  <c r="O2901" i="1"/>
  <c r="Q2901" i="1" s="1"/>
  <c r="D2901" i="1"/>
  <c r="E2901" i="1" s="1"/>
  <c r="F2902" i="1" s="1"/>
  <c r="C2540" i="1"/>
  <c r="P2539" i="1"/>
  <c r="B2539" i="1" s="1"/>
  <c r="N2899" i="1"/>
  <c r="A2902" i="1"/>
  <c r="V2900" i="1"/>
  <c r="G2901" i="1"/>
  <c r="H2901" i="1" s="1"/>
  <c r="K2900" i="1"/>
  <c r="L2900" i="1" s="1"/>
  <c r="M2900" i="1" s="1"/>
  <c r="N2900" i="1" s="1"/>
  <c r="T2902" i="1" l="1"/>
  <c r="U2902" i="1"/>
  <c r="J2902" i="1"/>
  <c r="O2902" i="1"/>
  <c r="Q2902" i="1" s="1"/>
  <c r="D2902" i="1"/>
  <c r="E2902" i="1" s="1"/>
  <c r="F2903" i="1" s="1"/>
  <c r="J2903" i="1"/>
  <c r="T2903" i="1"/>
  <c r="C2541" i="1"/>
  <c r="P2540" i="1"/>
  <c r="B2540" i="1" s="1"/>
  <c r="V2901" i="1"/>
  <c r="G2902" i="1"/>
  <c r="H2902" i="1" s="1"/>
  <c r="A2903" i="1"/>
  <c r="K2901" i="1"/>
  <c r="L2901" i="1" s="1"/>
  <c r="M2901" i="1" s="1"/>
  <c r="N2901" i="1" s="1"/>
  <c r="U2903" i="1" l="1"/>
  <c r="O2903" i="1"/>
  <c r="Q2903" i="1" s="1"/>
  <c r="D2903" i="1"/>
  <c r="E2903" i="1" s="1"/>
  <c r="F2904" i="1" s="1"/>
  <c r="C2542" i="1"/>
  <c r="P2541" i="1"/>
  <c r="B2541" i="1" s="1"/>
  <c r="V2902" i="1"/>
  <c r="A2904" i="1"/>
  <c r="G2903" i="1"/>
  <c r="H2903" i="1" s="1"/>
  <c r="K2902" i="1"/>
  <c r="L2902" i="1" s="1"/>
  <c r="M2902" i="1" s="1"/>
  <c r="N2902" i="1" s="1"/>
  <c r="O2904" i="1" l="1"/>
  <c r="D2904" i="1"/>
  <c r="E2904" i="1" s="1"/>
  <c r="F2905" i="1" s="1"/>
  <c r="U2904" i="1"/>
  <c r="J2904" i="1"/>
  <c r="T2904" i="1"/>
  <c r="T2905" i="1"/>
  <c r="U2905" i="1"/>
  <c r="J2905" i="1"/>
  <c r="Q2904" i="1"/>
  <c r="C2543" i="1"/>
  <c r="P2542" i="1"/>
  <c r="B2542" i="1" s="1"/>
  <c r="A2905" i="1"/>
  <c r="G2904" i="1"/>
  <c r="V2903" i="1"/>
  <c r="K2903" i="1"/>
  <c r="L2903" i="1" s="1"/>
  <c r="M2903" i="1" s="1"/>
  <c r="N2903" i="1" s="1"/>
  <c r="O2905" i="1" l="1"/>
  <c r="Q2905" i="1" s="1"/>
  <c r="D2905" i="1"/>
  <c r="E2905" i="1" s="1"/>
  <c r="F2906" i="1" s="1"/>
  <c r="C2544" i="1"/>
  <c r="P2543" i="1"/>
  <c r="B2543" i="1" s="1"/>
  <c r="G2905" i="1"/>
  <c r="H2905" i="1" s="1"/>
  <c r="A2906" i="1"/>
  <c r="H2904" i="1"/>
  <c r="K2904" i="1"/>
  <c r="L2904" i="1" s="1"/>
  <c r="M2904" i="1" s="1"/>
  <c r="T2906" i="1" l="1"/>
  <c r="U2906" i="1"/>
  <c r="J2906" i="1"/>
  <c r="O2906" i="1"/>
  <c r="Q2906" i="1" s="1"/>
  <c r="D2906" i="1"/>
  <c r="E2906" i="1" s="1"/>
  <c r="F2907" i="1" s="1"/>
  <c r="J2907" i="1"/>
  <c r="C2545" i="1"/>
  <c r="P2544" i="1"/>
  <c r="B2544" i="1" s="1"/>
  <c r="N2904" i="1"/>
  <c r="V2905" i="1"/>
  <c r="A2907" i="1"/>
  <c r="G2906" i="1"/>
  <c r="H2906" i="1" s="1"/>
  <c r="K2905" i="1"/>
  <c r="L2905" i="1" s="1"/>
  <c r="M2905" i="1" s="1"/>
  <c r="N2905" i="1" s="1"/>
  <c r="U2907" i="1" l="1"/>
  <c r="T2907" i="1"/>
  <c r="O2907" i="1"/>
  <c r="Q2907" i="1" s="1"/>
  <c r="D2907" i="1"/>
  <c r="E2907" i="1" s="1"/>
  <c r="F2908" i="1" s="1"/>
  <c r="C2546" i="1"/>
  <c r="P2545" i="1"/>
  <c r="B2545" i="1" s="1"/>
  <c r="A2908" i="1"/>
  <c r="G2907" i="1"/>
  <c r="V2906" i="1"/>
  <c r="K2906" i="1"/>
  <c r="L2906" i="1" s="1"/>
  <c r="M2906" i="1" s="1"/>
  <c r="N2906" i="1" s="1"/>
  <c r="T2908" i="1" l="1"/>
  <c r="U2908" i="1"/>
  <c r="J2908" i="1"/>
  <c r="O2908" i="1"/>
  <c r="Q2908" i="1" s="1"/>
  <c r="D2908" i="1"/>
  <c r="E2908" i="1" s="1"/>
  <c r="F2909" i="1" s="1"/>
  <c r="C2547" i="1"/>
  <c r="P2546" i="1"/>
  <c r="B2546" i="1" s="1"/>
  <c r="G2908" i="1"/>
  <c r="H2908" i="1" s="1"/>
  <c r="V2907" i="1"/>
  <c r="A2909" i="1"/>
  <c r="H2907" i="1"/>
  <c r="K2907" i="1"/>
  <c r="L2907" i="1" s="1"/>
  <c r="M2907" i="1" s="1"/>
  <c r="J2909" i="1" l="1"/>
  <c r="U2909" i="1"/>
  <c r="T2909" i="1"/>
  <c r="O2909" i="1"/>
  <c r="Q2909" i="1" s="1"/>
  <c r="D2909" i="1"/>
  <c r="E2909" i="1" s="1"/>
  <c r="F2910" i="1" s="1"/>
  <c r="C2548" i="1"/>
  <c r="P2547" i="1"/>
  <c r="B2547" i="1" s="1"/>
  <c r="N2907" i="1"/>
  <c r="V2908" i="1"/>
  <c r="G2909" i="1"/>
  <c r="A2910" i="1"/>
  <c r="K2908" i="1"/>
  <c r="L2908" i="1" s="1"/>
  <c r="M2908" i="1" s="1"/>
  <c r="N2908" i="1" s="1"/>
  <c r="T2910" i="1" l="1"/>
  <c r="U2910" i="1"/>
  <c r="J2910" i="1"/>
  <c r="G2910" i="1"/>
  <c r="O2910" i="1"/>
  <c r="Q2910" i="1" s="1"/>
  <c r="D2910" i="1"/>
  <c r="E2910" i="1" s="1"/>
  <c r="F2911" i="1" s="1"/>
  <c r="H2910" i="1"/>
  <c r="C2549" i="1"/>
  <c r="P2548" i="1"/>
  <c r="B2548" i="1" s="1"/>
  <c r="H2909" i="1"/>
  <c r="V2909" i="1"/>
  <c r="A2911" i="1"/>
  <c r="K2909" i="1"/>
  <c r="L2909" i="1" s="1"/>
  <c r="M2909" i="1" s="1"/>
  <c r="T2911" i="1" l="1"/>
  <c r="J2911" i="1"/>
  <c r="U2911" i="1"/>
  <c r="O2911" i="1"/>
  <c r="Q2911" i="1" s="1"/>
  <c r="D2911" i="1"/>
  <c r="E2911" i="1" s="1"/>
  <c r="F2912" i="1" s="1"/>
  <c r="U2912" i="1"/>
  <c r="T2912" i="1"/>
  <c r="C2550" i="1"/>
  <c r="P2549" i="1"/>
  <c r="B2549" i="1" s="1"/>
  <c r="N2909" i="1"/>
  <c r="A2912" i="1"/>
  <c r="V2910" i="1"/>
  <c r="G2911" i="1"/>
  <c r="H2911" i="1" s="1"/>
  <c r="K2910" i="1"/>
  <c r="L2910" i="1" s="1"/>
  <c r="M2910" i="1" s="1"/>
  <c r="N2910" i="1" s="1"/>
  <c r="J2912" i="1" l="1"/>
  <c r="O2912" i="1"/>
  <c r="Q2912" i="1" s="1"/>
  <c r="D2912" i="1"/>
  <c r="E2912" i="1" s="1"/>
  <c r="F2913" i="1" s="1"/>
  <c r="T2913" i="1"/>
  <c r="U2913" i="1"/>
  <c r="J2913" i="1"/>
  <c r="C2551" i="1"/>
  <c r="P2550" i="1"/>
  <c r="B2550" i="1" s="1"/>
  <c r="A2913" i="1"/>
  <c r="V2911" i="1"/>
  <c r="G2912" i="1"/>
  <c r="H2912" i="1" s="1"/>
  <c r="K2911" i="1"/>
  <c r="L2911" i="1" s="1"/>
  <c r="M2911" i="1" s="1"/>
  <c r="N2911" i="1" s="1"/>
  <c r="O2913" i="1" l="1"/>
  <c r="Q2913" i="1" s="1"/>
  <c r="D2913" i="1"/>
  <c r="E2913" i="1" s="1"/>
  <c r="F2914" i="1" s="1"/>
  <c r="C2552" i="1"/>
  <c r="P2551" i="1"/>
  <c r="B2551" i="1" s="1"/>
  <c r="A2914" i="1"/>
  <c r="V2912" i="1"/>
  <c r="G2913" i="1"/>
  <c r="K2912" i="1"/>
  <c r="L2912" i="1" s="1"/>
  <c r="M2912" i="1" s="1"/>
  <c r="N2912" i="1" s="1"/>
  <c r="T2914" i="1" l="1"/>
  <c r="U2914" i="1"/>
  <c r="J2914" i="1"/>
  <c r="O2914" i="1"/>
  <c r="Q2914" i="1" s="1"/>
  <c r="D2914" i="1"/>
  <c r="E2914" i="1" s="1"/>
  <c r="F2915" i="1" s="1"/>
  <c r="T2915" i="1"/>
  <c r="U2915" i="1"/>
  <c r="J2915" i="1"/>
  <c r="C2553" i="1"/>
  <c r="P2552" i="1"/>
  <c r="B2552" i="1" s="1"/>
  <c r="V2913" i="1"/>
  <c r="A2915" i="1"/>
  <c r="G2914" i="1"/>
  <c r="H2913" i="1"/>
  <c r="K2913" i="1"/>
  <c r="L2913" i="1" s="1"/>
  <c r="M2913" i="1" s="1"/>
  <c r="O2915" i="1" l="1"/>
  <c r="Q2915" i="1" s="1"/>
  <c r="D2915" i="1"/>
  <c r="E2915" i="1" s="1"/>
  <c r="F2916" i="1" s="1"/>
  <c r="C2554" i="1"/>
  <c r="P2553" i="1"/>
  <c r="B2553" i="1" s="1"/>
  <c r="N2913" i="1"/>
  <c r="V2914" i="1"/>
  <c r="A2916" i="1"/>
  <c r="G2915" i="1"/>
  <c r="H2915" i="1" s="1"/>
  <c r="H2914" i="1"/>
  <c r="K2914" i="1"/>
  <c r="L2914" i="1" s="1"/>
  <c r="M2914" i="1" s="1"/>
  <c r="U2916" i="1" l="1"/>
  <c r="T2916" i="1"/>
  <c r="J2916" i="1"/>
  <c r="O2916" i="1"/>
  <c r="Q2916" i="1" s="1"/>
  <c r="D2916" i="1"/>
  <c r="E2916" i="1" s="1"/>
  <c r="F2917" i="1" s="1"/>
  <c r="J2917" i="1"/>
  <c r="C2555" i="1"/>
  <c r="P2554" i="1"/>
  <c r="B2554" i="1" s="1"/>
  <c r="N2914" i="1"/>
  <c r="V2915" i="1"/>
  <c r="A2917" i="1"/>
  <c r="G2916" i="1"/>
  <c r="K2915" i="1"/>
  <c r="L2915" i="1" s="1"/>
  <c r="M2915" i="1" s="1"/>
  <c r="N2915" i="1" s="1"/>
  <c r="U2917" i="1" l="1"/>
  <c r="T2917" i="1"/>
  <c r="O2917" i="1"/>
  <c r="Q2917" i="1" s="1"/>
  <c r="D2917" i="1"/>
  <c r="E2917" i="1" s="1"/>
  <c r="F2918" i="1" s="1"/>
  <c r="U2918" i="1"/>
  <c r="T2918" i="1"/>
  <c r="C2556" i="1"/>
  <c r="P2555" i="1"/>
  <c r="B2555" i="1" s="1"/>
  <c r="V2916" i="1"/>
  <c r="A2918" i="1"/>
  <c r="G2917" i="1"/>
  <c r="H2917" i="1" s="1"/>
  <c r="H2916" i="1"/>
  <c r="K2916" i="1"/>
  <c r="L2916" i="1" s="1"/>
  <c r="M2916" i="1" s="1"/>
  <c r="J2918" i="1" l="1"/>
  <c r="O2918" i="1"/>
  <c r="Q2918" i="1" s="1"/>
  <c r="D2918" i="1"/>
  <c r="E2918" i="1" s="1"/>
  <c r="F2919" i="1" s="1"/>
  <c r="T2919" i="1"/>
  <c r="U2919" i="1"/>
  <c r="J2919" i="1"/>
  <c r="C2557" i="1"/>
  <c r="P2556" i="1"/>
  <c r="B2556" i="1" s="1"/>
  <c r="N2916" i="1"/>
  <c r="V2917" i="1"/>
  <c r="A2919" i="1"/>
  <c r="G2918" i="1"/>
  <c r="K2917" i="1"/>
  <c r="L2917" i="1" s="1"/>
  <c r="M2917" i="1" s="1"/>
  <c r="N2917" i="1" s="1"/>
  <c r="O2919" i="1" l="1"/>
  <c r="Q2919" i="1" s="1"/>
  <c r="D2919" i="1"/>
  <c r="E2919" i="1" s="1"/>
  <c r="F2920" i="1" s="1"/>
  <c r="C2558" i="1"/>
  <c r="P2557" i="1"/>
  <c r="B2557" i="1" s="1"/>
  <c r="A2920" i="1"/>
  <c r="V2918" i="1"/>
  <c r="G2919" i="1"/>
  <c r="H2918" i="1"/>
  <c r="K2918" i="1"/>
  <c r="L2918" i="1" s="1"/>
  <c r="M2918" i="1" s="1"/>
  <c r="U2920" i="1" l="1"/>
  <c r="T2920" i="1"/>
  <c r="J2920" i="1"/>
  <c r="O2920" i="1"/>
  <c r="Q2920" i="1" s="1"/>
  <c r="D2920" i="1"/>
  <c r="E2920" i="1" s="1"/>
  <c r="F2921" i="1" s="1"/>
  <c r="J2921" i="1"/>
  <c r="C2559" i="1"/>
  <c r="P2558" i="1"/>
  <c r="B2558" i="1" s="1"/>
  <c r="N2918" i="1"/>
  <c r="V2919" i="1"/>
  <c r="G2920" i="1"/>
  <c r="A2921" i="1"/>
  <c r="H2919" i="1"/>
  <c r="K2919" i="1"/>
  <c r="L2919" i="1" s="1"/>
  <c r="M2919" i="1" s="1"/>
  <c r="T2921" i="1" l="1"/>
  <c r="U2921" i="1"/>
  <c r="O2921" i="1"/>
  <c r="Q2921" i="1" s="1"/>
  <c r="D2921" i="1"/>
  <c r="E2921" i="1" s="1"/>
  <c r="F2922" i="1" s="1"/>
  <c r="J2922" i="1"/>
  <c r="U2922" i="1"/>
  <c r="C2560" i="1"/>
  <c r="P2559" i="1"/>
  <c r="B2559" i="1" s="1"/>
  <c r="N2919" i="1"/>
  <c r="G2921" i="1"/>
  <c r="H2921" i="1" s="1"/>
  <c r="H2920" i="1"/>
  <c r="A2922" i="1"/>
  <c r="V2920" i="1"/>
  <c r="K2920" i="1"/>
  <c r="L2920" i="1" s="1"/>
  <c r="M2920" i="1" s="1"/>
  <c r="T2922" i="1" l="1"/>
  <c r="O2922" i="1"/>
  <c r="Q2922" i="1" s="1"/>
  <c r="D2922" i="1"/>
  <c r="E2922" i="1" s="1"/>
  <c r="F2923" i="1" s="1"/>
  <c r="J2923" i="1"/>
  <c r="C2561" i="1"/>
  <c r="P2560" i="1"/>
  <c r="B2560" i="1" s="1"/>
  <c r="N2920" i="1"/>
  <c r="V2921" i="1"/>
  <c r="G2922" i="1"/>
  <c r="H2922" i="1" s="1"/>
  <c r="A2923" i="1"/>
  <c r="K2921" i="1"/>
  <c r="L2921" i="1" s="1"/>
  <c r="M2921" i="1" s="1"/>
  <c r="N2921" i="1" s="1"/>
  <c r="U2923" i="1" l="1"/>
  <c r="T2923" i="1"/>
  <c r="O2923" i="1"/>
  <c r="Q2923" i="1" s="1"/>
  <c r="D2923" i="1"/>
  <c r="E2923" i="1" s="1"/>
  <c r="F2924" i="1" s="1"/>
  <c r="J2924" i="1"/>
  <c r="T2924" i="1"/>
  <c r="U2924" i="1"/>
  <c r="C2562" i="1"/>
  <c r="P2561" i="1"/>
  <c r="B2561" i="1" s="1"/>
  <c r="A2924" i="1"/>
  <c r="G2923" i="1"/>
  <c r="V2922" i="1"/>
  <c r="K2922" i="1"/>
  <c r="L2922" i="1" s="1"/>
  <c r="M2922" i="1" s="1"/>
  <c r="N2922" i="1" s="1"/>
  <c r="O2924" i="1" l="1"/>
  <c r="Q2924" i="1" s="1"/>
  <c r="D2924" i="1"/>
  <c r="E2924" i="1" s="1"/>
  <c r="F2925" i="1" s="1"/>
  <c r="U2925" i="1"/>
  <c r="J2925" i="1"/>
  <c r="C2563" i="1"/>
  <c r="P2562" i="1"/>
  <c r="B2562" i="1" s="1"/>
  <c r="V2923" i="1"/>
  <c r="G2924" i="1"/>
  <c r="H2924" i="1" s="1"/>
  <c r="H2923" i="1"/>
  <c r="A2925" i="1"/>
  <c r="K2923" i="1"/>
  <c r="L2923" i="1" s="1"/>
  <c r="M2923" i="1" s="1"/>
  <c r="T2925" i="1" l="1"/>
  <c r="O2925" i="1"/>
  <c r="Q2925" i="1" s="1"/>
  <c r="D2925" i="1"/>
  <c r="E2925" i="1" s="1"/>
  <c r="F2926" i="1" s="1"/>
  <c r="J2926" i="1"/>
  <c r="T2926" i="1"/>
  <c r="U2926" i="1"/>
  <c r="C2564" i="1"/>
  <c r="P2563" i="1"/>
  <c r="B2563" i="1" s="1"/>
  <c r="N2923" i="1"/>
  <c r="A2926" i="1"/>
  <c r="G2925" i="1"/>
  <c r="V2924" i="1"/>
  <c r="K2924" i="1"/>
  <c r="L2924" i="1" s="1"/>
  <c r="M2924" i="1" s="1"/>
  <c r="N2924" i="1" s="1"/>
  <c r="O2926" i="1" l="1"/>
  <c r="Q2926" i="1" s="1"/>
  <c r="D2926" i="1"/>
  <c r="E2926" i="1" s="1"/>
  <c r="F2927" i="1" s="1"/>
  <c r="J2927" i="1"/>
  <c r="C2565" i="1"/>
  <c r="P2564" i="1"/>
  <c r="B2564" i="1" s="1"/>
  <c r="G2926" i="1"/>
  <c r="V2925" i="1"/>
  <c r="A2927" i="1"/>
  <c r="H2925" i="1"/>
  <c r="K2925" i="1"/>
  <c r="L2925" i="1" s="1"/>
  <c r="M2925" i="1" s="1"/>
  <c r="T2927" i="1" l="1"/>
  <c r="U2927" i="1"/>
  <c r="O2927" i="1"/>
  <c r="Q2927" i="1" s="1"/>
  <c r="D2927" i="1"/>
  <c r="E2927" i="1" s="1"/>
  <c r="F2928" i="1" s="1"/>
  <c r="J2928" i="1"/>
  <c r="T2928" i="1"/>
  <c r="U2928" i="1"/>
  <c r="C2566" i="1"/>
  <c r="P2565" i="1"/>
  <c r="B2565" i="1" s="1"/>
  <c r="N2925" i="1"/>
  <c r="V2926" i="1"/>
  <c r="G2927" i="1"/>
  <c r="H2926" i="1"/>
  <c r="A2928" i="1"/>
  <c r="K2926" i="1"/>
  <c r="L2926" i="1" s="1"/>
  <c r="M2926" i="1" s="1"/>
  <c r="O2928" i="1" l="1"/>
  <c r="Q2928" i="1" s="1"/>
  <c r="D2928" i="1"/>
  <c r="E2928" i="1" s="1"/>
  <c r="F2929" i="1" s="1"/>
  <c r="U2929" i="1"/>
  <c r="T2929" i="1"/>
  <c r="J2929" i="1"/>
  <c r="C2567" i="1"/>
  <c r="P2566" i="1"/>
  <c r="B2566" i="1" s="1"/>
  <c r="N2926" i="1"/>
  <c r="V2927" i="1"/>
  <c r="G2928" i="1"/>
  <c r="H2928" i="1" s="1"/>
  <c r="H2927" i="1"/>
  <c r="A2929" i="1"/>
  <c r="K2927" i="1"/>
  <c r="L2927" i="1" s="1"/>
  <c r="M2927" i="1" s="1"/>
  <c r="O2929" i="1" l="1"/>
  <c r="Q2929" i="1" s="1"/>
  <c r="D2929" i="1"/>
  <c r="E2929" i="1" s="1"/>
  <c r="F2930" i="1" s="1"/>
  <c r="C2568" i="1"/>
  <c r="P2567" i="1"/>
  <c r="B2567" i="1" s="1"/>
  <c r="N2927" i="1"/>
  <c r="G2929" i="1"/>
  <c r="A2930" i="1"/>
  <c r="V2928" i="1"/>
  <c r="K2928" i="1"/>
  <c r="L2928" i="1" s="1"/>
  <c r="M2928" i="1" s="1"/>
  <c r="N2928" i="1" s="1"/>
  <c r="U2930" i="1" l="1"/>
  <c r="T2930" i="1"/>
  <c r="J2930" i="1"/>
  <c r="O2930" i="1"/>
  <c r="Q2930" i="1" s="1"/>
  <c r="D2930" i="1"/>
  <c r="E2930" i="1" s="1"/>
  <c r="F2931" i="1" s="1"/>
  <c r="C2569" i="1"/>
  <c r="P2568" i="1"/>
  <c r="B2568" i="1" s="1"/>
  <c r="V2929" i="1"/>
  <c r="A2931" i="1"/>
  <c r="G2930" i="1"/>
  <c r="H2929" i="1"/>
  <c r="K2929" i="1"/>
  <c r="L2929" i="1" s="1"/>
  <c r="M2929" i="1" s="1"/>
  <c r="J2931" i="1" l="1"/>
  <c r="T2931" i="1"/>
  <c r="U2931" i="1"/>
  <c r="O2931" i="1"/>
  <c r="Q2931" i="1" s="1"/>
  <c r="D2931" i="1"/>
  <c r="E2931" i="1" s="1"/>
  <c r="F2932" i="1" s="1"/>
  <c r="C2570" i="1"/>
  <c r="P2569" i="1"/>
  <c r="V2569" i="1" s="1"/>
  <c r="N2929" i="1"/>
  <c r="G2931" i="1"/>
  <c r="H2931" i="1" s="1"/>
  <c r="H2930" i="1"/>
  <c r="A2932" i="1"/>
  <c r="V2930" i="1"/>
  <c r="K2930" i="1"/>
  <c r="L2930" i="1" s="1"/>
  <c r="M2930" i="1" s="1"/>
  <c r="U2932" i="1" l="1"/>
  <c r="T2932" i="1"/>
  <c r="J2932" i="1"/>
  <c r="O2932" i="1"/>
  <c r="Q2932" i="1" s="1"/>
  <c r="D2932" i="1"/>
  <c r="E2932" i="1" s="1"/>
  <c r="F2933" i="1" s="1"/>
  <c r="B2569" i="1"/>
  <c r="C2571" i="1"/>
  <c r="P2570" i="1"/>
  <c r="B2570" i="1" s="1"/>
  <c r="G2932" i="1"/>
  <c r="H2932" i="1" s="1"/>
  <c r="N2930" i="1"/>
  <c r="A2933" i="1"/>
  <c r="V2931" i="1"/>
  <c r="K2931" i="1"/>
  <c r="L2931" i="1" s="1"/>
  <c r="M2931" i="1" s="1"/>
  <c r="N2931" i="1" s="1"/>
  <c r="T2933" i="1" l="1"/>
  <c r="U2933" i="1"/>
  <c r="J2933" i="1"/>
  <c r="O2933" i="1"/>
  <c r="Q2933" i="1" s="1"/>
  <c r="D2933" i="1"/>
  <c r="E2933" i="1" s="1"/>
  <c r="F2934" i="1" s="1"/>
  <c r="C2572" i="1"/>
  <c r="P2571" i="1"/>
  <c r="B2571" i="1" s="1"/>
  <c r="G2933" i="1"/>
  <c r="H2933" i="1" s="1"/>
  <c r="V2932" i="1"/>
  <c r="A2934" i="1"/>
  <c r="K2932" i="1"/>
  <c r="L2932" i="1" s="1"/>
  <c r="M2932" i="1" s="1"/>
  <c r="N2932" i="1" s="1"/>
  <c r="U2934" i="1" l="1"/>
  <c r="T2934" i="1"/>
  <c r="J2934" i="1"/>
  <c r="O2934" i="1"/>
  <c r="J2935" i="1" s="1"/>
  <c r="D2934" i="1"/>
  <c r="E2934" i="1" s="1"/>
  <c r="F2935" i="1" s="1"/>
  <c r="C2573" i="1"/>
  <c r="P2572" i="1"/>
  <c r="B2572" i="1" s="1"/>
  <c r="V2933" i="1"/>
  <c r="A2935" i="1"/>
  <c r="G2934" i="1"/>
  <c r="H2934" i="1" s="1"/>
  <c r="K2933" i="1"/>
  <c r="L2933" i="1" s="1"/>
  <c r="M2933" i="1" s="1"/>
  <c r="N2933" i="1" s="1"/>
  <c r="Q2934" i="1" l="1"/>
  <c r="U2935" i="1"/>
  <c r="T2935" i="1"/>
  <c r="O2935" i="1"/>
  <c r="Q2935" i="1" s="1"/>
  <c r="D2935" i="1"/>
  <c r="E2935" i="1" s="1"/>
  <c r="F2936" i="1" s="1"/>
  <c r="C2574" i="1"/>
  <c r="P2573" i="1"/>
  <c r="B2573" i="1" s="1"/>
  <c r="A2936" i="1"/>
  <c r="G2935" i="1"/>
  <c r="H2935" i="1" s="1"/>
  <c r="K2934" i="1"/>
  <c r="L2934" i="1" s="1"/>
  <c r="M2934" i="1" s="1"/>
  <c r="N2934" i="1" s="1"/>
  <c r="T2936" i="1" l="1"/>
  <c r="J2936" i="1"/>
  <c r="U2936" i="1"/>
  <c r="O2936" i="1"/>
  <c r="Q2936" i="1" s="1"/>
  <c r="D2936" i="1"/>
  <c r="E2936" i="1" s="1"/>
  <c r="F2937" i="1" s="1"/>
  <c r="T2937" i="1"/>
  <c r="J2937" i="1"/>
  <c r="U2937" i="1"/>
  <c r="C2575" i="1"/>
  <c r="P2574" i="1"/>
  <c r="B2574" i="1" s="1"/>
  <c r="G2936" i="1"/>
  <c r="A2937" i="1"/>
  <c r="V2935" i="1"/>
  <c r="K2935" i="1"/>
  <c r="L2935" i="1" s="1"/>
  <c r="M2935" i="1" s="1"/>
  <c r="N2935" i="1" s="1"/>
  <c r="O2937" i="1" l="1"/>
  <c r="Q2937" i="1" s="1"/>
  <c r="D2937" i="1"/>
  <c r="E2937" i="1" s="1"/>
  <c r="F2938" i="1" s="1"/>
  <c r="U2938" i="1"/>
  <c r="J2938" i="1"/>
  <c r="T2938" i="1"/>
  <c r="C2576" i="1"/>
  <c r="P2575" i="1"/>
  <c r="B2575" i="1" s="1"/>
  <c r="A2938" i="1"/>
  <c r="V2936" i="1"/>
  <c r="G2937" i="1"/>
  <c r="H2937" i="1" s="1"/>
  <c r="H2936" i="1"/>
  <c r="K2936" i="1"/>
  <c r="L2936" i="1" s="1"/>
  <c r="M2936" i="1" s="1"/>
  <c r="O2938" i="1" l="1"/>
  <c r="Q2938" i="1" s="1"/>
  <c r="D2938" i="1"/>
  <c r="E2938" i="1" s="1"/>
  <c r="F2939" i="1" s="1"/>
  <c r="C2577" i="1"/>
  <c r="P2576" i="1"/>
  <c r="B2576" i="1" s="1"/>
  <c r="N2936" i="1"/>
  <c r="A2939" i="1"/>
  <c r="V2937" i="1"/>
  <c r="G2938" i="1"/>
  <c r="H2938" i="1" s="1"/>
  <c r="K2937" i="1"/>
  <c r="L2937" i="1" s="1"/>
  <c r="M2937" i="1" s="1"/>
  <c r="N2937" i="1" s="1"/>
  <c r="U2939" i="1" l="1"/>
  <c r="J2939" i="1"/>
  <c r="T2939" i="1"/>
  <c r="O2939" i="1"/>
  <c r="Q2939" i="1" s="1"/>
  <c r="D2939" i="1"/>
  <c r="E2939" i="1" s="1"/>
  <c r="F2940" i="1" s="1"/>
  <c r="U2940" i="1"/>
  <c r="C2578" i="1"/>
  <c r="P2577" i="1"/>
  <c r="B2577" i="1" s="1"/>
  <c r="V2938" i="1"/>
  <c r="G2939" i="1"/>
  <c r="A2940" i="1"/>
  <c r="K2938" i="1"/>
  <c r="L2938" i="1" s="1"/>
  <c r="M2938" i="1" s="1"/>
  <c r="N2938" i="1" s="1"/>
  <c r="T2940" i="1" l="1"/>
  <c r="J2940" i="1"/>
  <c r="O2940" i="1"/>
  <c r="Q2940" i="1" s="1"/>
  <c r="D2940" i="1"/>
  <c r="E2940" i="1" s="1"/>
  <c r="F2941" i="1" s="1"/>
  <c r="C2579" i="1"/>
  <c r="P2578" i="1"/>
  <c r="B2578" i="1" s="1"/>
  <c r="G2940" i="1"/>
  <c r="H2940" i="1" s="1"/>
  <c r="H2939" i="1"/>
  <c r="V2939" i="1"/>
  <c r="A2941" i="1"/>
  <c r="K2939" i="1"/>
  <c r="L2939" i="1" s="1"/>
  <c r="M2939" i="1" s="1"/>
  <c r="U2941" i="1" l="1"/>
  <c r="J2941" i="1"/>
  <c r="T2941" i="1"/>
  <c r="O2941" i="1"/>
  <c r="Q2941" i="1" s="1"/>
  <c r="D2941" i="1"/>
  <c r="E2941" i="1" s="1"/>
  <c r="F2942" i="1" s="1"/>
  <c r="C2580" i="1"/>
  <c r="P2579" i="1"/>
  <c r="B2579" i="1" s="1"/>
  <c r="N2939" i="1"/>
  <c r="G2941" i="1"/>
  <c r="H2941" i="1" s="1"/>
  <c r="A2942" i="1"/>
  <c r="V2940" i="1"/>
  <c r="K2940" i="1"/>
  <c r="L2940" i="1" s="1"/>
  <c r="M2940" i="1" s="1"/>
  <c r="N2940" i="1" s="1"/>
  <c r="T2942" i="1" l="1"/>
  <c r="J2942" i="1"/>
  <c r="U2942" i="1"/>
  <c r="O2942" i="1"/>
  <c r="Q2942" i="1" s="1"/>
  <c r="D2942" i="1"/>
  <c r="E2942" i="1" s="1"/>
  <c r="F2943" i="1" s="1"/>
  <c r="C2581" i="1"/>
  <c r="P2580" i="1"/>
  <c r="B2580" i="1" s="1"/>
  <c r="V2941" i="1"/>
  <c r="A2943" i="1"/>
  <c r="G2942" i="1"/>
  <c r="K2941" i="1"/>
  <c r="L2941" i="1" s="1"/>
  <c r="M2941" i="1" s="1"/>
  <c r="N2941" i="1" s="1"/>
  <c r="U2943" i="1" l="1"/>
  <c r="J2943" i="1"/>
  <c r="T2943" i="1"/>
  <c r="O2943" i="1"/>
  <c r="Q2943" i="1" s="1"/>
  <c r="D2943" i="1"/>
  <c r="E2943" i="1" s="1"/>
  <c r="F2944" i="1" s="1"/>
  <c r="C2582" i="1"/>
  <c r="P2581" i="1"/>
  <c r="B2581" i="1" s="1"/>
  <c r="A2944" i="1"/>
  <c r="V2942" i="1"/>
  <c r="G2943" i="1"/>
  <c r="H2942" i="1"/>
  <c r="K2942" i="1"/>
  <c r="L2942" i="1" s="1"/>
  <c r="M2942" i="1" s="1"/>
  <c r="T2944" i="1" l="1"/>
  <c r="J2944" i="1"/>
  <c r="U2944" i="1"/>
  <c r="O2944" i="1"/>
  <c r="Q2944" i="1" s="1"/>
  <c r="D2944" i="1"/>
  <c r="E2944" i="1" s="1"/>
  <c r="F2945" i="1" s="1"/>
  <c r="U2945" i="1"/>
  <c r="C2583" i="1"/>
  <c r="P2582" i="1"/>
  <c r="B2582" i="1" s="1"/>
  <c r="N2942" i="1"/>
  <c r="V2943" i="1"/>
  <c r="G2944" i="1"/>
  <c r="A2945" i="1"/>
  <c r="H2943" i="1"/>
  <c r="K2943" i="1"/>
  <c r="L2943" i="1" s="1"/>
  <c r="M2943" i="1" s="1"/>
  <c r="T2945" i="1" l="1"/>
  <c r="J2945" i="1"/>
  <c r="O2945" i="1"/>
  <c r="Q2945" i="1" s="1"/>
  <c r="D2945" i="1"/>
  <c r="E2945" i="1" s="1"/>
  <c r="F2946" i="1" s="1"/>
  <c r="U2946" i="1"/>
  <c r="C2584" i="1"/>
  <c r="P2583" i="1"/>
  <c r="B2583" i="1" s="1"/>
  <c r="N2943" i="1"/>
  <c r="V2944" i="1"/>
  <c r="G2945" i="1"/>
  <c r="H2944" i="1"/>
  <c r="A2946" i="1"/>
  <c r="K2944" i="1"/>
  <c r="L2944" i="1" s="1"/>
  <c r="M2944" i="1" s="1"/>
  <c r="T2946" i="1" l="1"/>
  <c r="J2946" i="1"/>
  <c r="O2946" i="1"/>
  <c r="Q2946" i="1" s="1"/>
  <c r="D2946" i="1"/>
  <c r="U2947" i="1"/>
  <c r="C2585" i="1"/>
  <c r="P2584" i="1"/>
  <c r="B2584" i="1" s="1"/>
  <c r="G2946" i="1"/>
  <c r="H2946" i="1" s="1"/>
  <c r="N2944" i="1"/>
  <c r="V2945" i="1"/>
  <c r="H2945" i="1"/>
  <c r="E2946" i="1"/>
  <c r="F2947" i="1" s="1"/>
  <c r="A2947" i="1"/>
  <c r="K2945" i="1"/>
  <c r="L2945" i="1" s="1"/>
  <c r="M2945" i="1" s="1"/>
  <c r="J2947" i="1" l="1"/>
  <c r="T2947" i="1"/>
  <c r="O2947" i="1"/>
  <c r="Q2947" i="1" s="1"/>
  <c r="D2947" i="1"/>
  <c r="E2947" i="1" s="1"/>
  <c r="F2948" i="1" s="1"/>
  <c r="U2948" i="1"/>
  <c r="J2948" i="1"/>
  <c r="T2948" i="1"/>
  <c r="G2947" i="1"/>
  <c r="H2947" i="1" s="1"/>
  <c r="C2586" i="1"/>
  <c r="P2585" i="1"/>
  <c r="B2585" i="1" s="1"/>
  <c r="N2945" i="1"/>
  <c r="A2948" i="1"/>
  <c r="B2947" i="1"/>
  <c r="V2946" i="1"/>
  <c r="K2946" i="1"/>
  <c r="L2946" i="1" s="1"/>
  <c r="M2946" i="1" s="1"/>
  <c r="N2946" i="1" s="1"/>
  <c r="O2948" i="1" l="1"/>
  <c r="Q2948" i="1" s="1"/>
  <c r="D2948" i="1"/>
  <c r="E2948" i="1" s="1"/>
  <c r="F2949" i="1" s="1"/>
  <c r="T2949" i="1"/>
  <c r="J2949" i="1"/>
  <c r="C2587" i="1"/>
  <c r="P2586" i="1"/>
  <c r="B2586" i="1" s="1"/>
  <c r="V2947" i="1"/>
  <c r="G2948" i="1"/>
  <c r="B2948" i="1"/>
  <c r="A2949" i="1"/>
  <c r="K2947" i="1"/>
  <c r="L2947" i="1" s="1"/>
  <c r="M2947" i="1" s="1"/>
  <c r="N2947" i="1" s="1"/>
  <c r="U2949" i="1" l="1"/>
  <c r="O2949" i="1"/>
  <c r="Q2949" i="1" s="1"/>
  <c r="D2949" i="1"/>
  <c r="E2949" i="1" s="1"/>
  <c r="F2950" i="1" s="1"/>
  <c r="J2950" i="1"/>
  <c r="T2950" i="1"/>
  <c r="C2588" i="1"/>
  <c r="P2587" i="1"/>
  <c r="B2587" i="1" s="1"/>
  <c r="G2949" i="1"/>
  <c r="H2949" i="1" s="1"/>
  <c r="H2948" i="1"/>
  <c r="A2950" i="1"/>
  <c r="B2949" i="1"/>
  <c r="V2948" i="1"/>
  <c r="K2948" i="1"/>
  <c r="L2948" i="1" s="1"/>
  <c r="M2948" i="1" s="1"/>
  <c r="U2950" i="1" l="1"/>
  <c r="O2950" i="1"/>
  <c r="Q2950" i="1" s="1"/>
  <c r="D2950" i="1"/>
  <c r="E2950" i="1" s="1"/>
  <c r="F2951" i="1" s="1"/>
  <c r="T2951" i="1"/>
  <c r="J2951" i="1"/>
  <c r="U2951" i="1"/>
  <c r="C2589" i="1"/>
  <c r="P2588" i="1"/>
  <c r="B2588" i="1" s="1"/>
  <c r="G2950" i="1"/>
  <c r="H2950" i="1" s="1"/>
  <c r="N2948" i="1"/>
  <c r="B2950" i="1"/>
  <c r="A2951" i="1"/>
  <c r="V2949" i="1"/>
  <c r="K2949" i="1"/>
  <c r="L2949" i="1" s="1"/>
  <c r="M2949" i="1" s="1"/>
  <c r="N2949" i="1" s="1"/>
  <c r="O2951" i="1" l="1"/>
  <c r="Q2951" i="1" s="1"/>
  <c r="D2951" i="1"/>
  <c r="E2951" i="1" s="1"/>
  <c r="F2952" i="1" s="1"/>
  <c r="C2590" i="1"/>
  <c r="P2589" i="1"/>
  <c r="B2589" i="1" s="1"/>
  <c r="A2952" i="1"/>
  <c r="B2951" i="1"/>
  <c r="V2950" i="1"/>
  <c r="G2951" i="1"/>
  <c r="H2951" i="1" s="1"/>
  <c r="K2950" i="1"/>
  <c r="L2950" i="1" s="1"/>
  <c r="M2950" i="1" s="1"/>
  <c r="N2950" i="1" s="1"/>
  <c r="J2952" i="1" l="1"/>
  <c r="T2952" i="1"/>
  <c r="U2952" i="1"/>
  <c r="O2952" i="1"/>
  <c r="Q2952" i="1" s="1"/>
  <c r="D2952" i="1"/>
  <c r="E2952" i="1" s="1"/>
  <c r="F2953" i="1" s="1"/>
  <c r="C2591" i="1"/>
  <c r="P2590" i="1"/>
  <c r="B2590" i="1" s="1"/>
  <c r="V2951" i="1"/>
  <c r="G2952" i="1"/>
  <c r="H2952" i="1" s="1"/>
  <c r="A2953" i="1"/>
  <c r="B2952" i="1"/>
  <c r="K2951" i="1"/>
  <c r="L2951" i="1" s="1"/>
  <c r="M2951" i="1" s="1"/>
  <c r="N2951" i="1" s="1"/>
  <c r="T2953" i="1" l="1"/>
  <c r="U2953" i="1"/>
  <c r="J2953" i="1"/>
  <c r="O2953" i="1"/>
  <c r="Q2953" i="1" s="1"/>
  <c r="D2953" i="1"/>
  <c r="E2953" i="1" s="1"/>
  <c r="F2954" i="1" s="1"/>
  <c r="C2592" i="1"/>
  <c r="P2591" i="1"/>
  <c r="B2591" i="1" s="1"/>
  <c r="G2953" i="1"/>
  <c r="H2953" i="1" s="1"/>
  <c r="V2952" i="1"/>
  <c r="A2954" i="1"/>
  <c r="B2953" i="1"/>
  <c r="K2952" i="1"/>
  <c r="L2952" i="1" s="1"/>
  <c r="M2952" i="1" s="1"/>
  <c r="N2952" i="1" s="1"/>
  <c r="T2954" i="1" l="1"/>
  <c r="J2954" i="1"/>
  <c r="U2954" i="1"/>
  <c r="O2954" i="1"/>
  <c r="Q2954" i="1" s="1"/>
  <c r="D2954" i="1"/>
  <c r="E2954" i="1" s="1"/>
  <c r="F2955" i="1" s="1"/>
  <c r="C2593" i="1"/>
  <c r="P2592" i="1"/>
  <c r="B2592" i="1" s="1"/>
  <c r="G2954" i="1"/>
  <c r="H2954" i="1" s="1"/>
  <c r="V2953" i="1"/>
  <c r="B2954" i="1"/>
  <c r="A2955" i="1"/>
  <c r="K2953" i="1"/>
  <c r="L2953" i="1" s="1"/>
  <c r="M2953" i="1" s="1"/>
  <c r="N2953" i="1" s="1"/>
  <c r="U2955" i="1" l="1"/>
  <c r="T2955" i="1"/>
  <c r="J2955" i="1"/>
  <c r="O2955" i="1"/>
  <c r="Q2955" i="1" s="1"/>
  <c r="D2955" i="1"/>
  <c r="E2955" i="1" s="1"/>
  <c r="F2956" i="1" s="1"/>
  <c r="C2594" i="1"/>
  <c r="P2593" i="1"/>
  <c r="B2593" i="1" s="1"/>
  <c r="V2954" i="1"/>
  <c r="A2956" i="1"/>
  <c r="B2955" i="1"/>
  <c r="G2955" i="1"/>
  <c r="H2955" i="1" s="1"/>
  <c r="K2954" i="1"/>
  <c r="L2954" i="1" s="1"/>
  <c r="M2954" i="1" s="1"/>
  <c r="N2954" i="1" s="1"/>
  <c r="J2956" i="1" l="1"/>
  <c r="O2956" i="1"/>
  <c r="Q2956" i="1" s="1"/>
  <c r="D2956" i="1"/>
  <c r="E2956" i="1" s="1"/>
  <c r="F2957" i="1" s="1"/>
  <c r="U2956" i="1"/>
  <c r="U2957" i="1" s="1"/>
  <c r="T2956" i="1"/>
  <c r="J2957" i="1"/>
  <c r="C2595" i="1"/>
  <c r="P2594" i="1"/>
  <c r="B2594" i="1" s="1"/>
  <c r="V2955" i="1"/>
  <c r="B2956" i="1"/>
  <c r="A2957" i="1"/>
  <c r="G2956" i="1"/>
  <c r="H2956" i="1" s="1"/>
  <c r="K2955" i="1"/>
  <c r="L2955" i="1" s="1"/>
  <c r="M2955" i="1" s="1"/>
  <c r="N2955" i="1" s="1"/>
  <c r="O2957" i="1" l="1"/>
  <c r="Q2957" i="1" s="1"/>
  <c r="D2957" i="1"/>
  <c r="E2957" i="1" s="1"/>
  <c r="F2958" i="1" s="1"/>
  <c r="T2957" i="1"/>
  <c r="J2958" i="1"/>
  <c r="C2596" i="1"/>
  <c r="P2595" i="1"/>
  <c r="B2595" i="1" s="1"/>
  <c r="V2956" i="1"/>
  <c r="A2958" i="1"/>
  <c r="B2957" i="1"/>
  <c r="G2957" i="1"/>
  <c r="K2956" i="1"/>
  <c r="L2956" i="1" s="1"/>
  <c r="M2956" i="1" s="1"/>
  <c r="N2956" i="1" s="1"/>
  <c r="U2958" i="1" l="1"/>
  <c r="T2958" i="1"/>
  <c r="O2958" i="1"/>
  <c r="Q2958" i="1" s="1"/>
  <c r="D2958" i="1"/>
  <c r="E2958" i="1" s="1"/>
  <c r="F2959" i="1" s="1"/>
  <c r="U2959" i="1"/>
  <c r="C2597" i="1"/>
  <c r="P2596" i="1"/>
  <c r="B2596" i="1" s="1"/>
  <c r="B2958" i="1"/>
  <c r="A2959" i="1"/>
  <c r="V2957" i="1"/>
  <c r="G2958" i="1"/>
  <c r="H2957" i="1"/>
  <c r="K2957" i="1"/>
  <c r="L2957" i="1" s="1"/>
  <c r="M2957" i="1" s="1"/>
  <c r="J2959" i="1" l="1"/>
  <c r="T2959" i="1"/>
  <c r="O2959" i="1"/>
  <c r="Q2959" i="1" s="1"/>
  <c r="D2959" i="1"/>
  <c r="E2959" i="1" s="1"/>
  <c r="F2960" i="1" s="1"/>
  <c r="T2960" i="1"/>
  <c r="C2598" i="1"/>
  <c r="P2597" i="1"/>
  <c r="B2597" i="1" s="1"/>
  <c r="N2957" i="1"/>
  <c r="V2958" i="1"/>
  <c r="G2959" i="1"/>
  <c r="B2959" i="1"/>
  <c r="A2960" i="1"/>
  <c r="H2958" i="1"/>
  <c r="K2958" i="1"/>
  <c r="L2958" i="1" s="1"/>
  <c r="M2958" i="1" s="1"/>
  <c r="J2960" i="1" l="1"/>
  <c r="U2960" i="1"/>
  <c r="O2960" i="1"/>
  <c r="Q2960" i="1" s="1"/>
  <c r="D2960" i="1"/>
  <c r="E2960" i="1" s="1"/>
  <c r="F2961" i="1" s="1"/>
  <c r="H2961" i="1" s="1"/>
  <c r="T2961" i="1"/>
  <c r="J2961" i="1"/>
  <c r="U2961" i="1"/>
  <c r="C2599" i="1"/>
  <c r="P2598" i="1"/>
  <c r="B2598" i="1" s="1"/>
  <c r="N2958" i="1"/>
  <c r="B2960" i="1"/>
  <c r="A2961" i="1"/>
  <c r="G2960" i="1"/>
  <c r="G2961" i="1" s="1"/>
  <c r="V2959" i="1"/>
  <c r="H2959" i="1"/>
  <c r="K2959" i="1"/>
  <c r="L2959" i="1" s="1"/>
  <c r="M2959" i="1" s="1"/>
  <c r="O2961" i="1" l="1"/>
  <c r="Q2961" i="1" s="1"/>
  <c r="D2961" i="1"/>
  <c r="U2962" i="1"/>
  <c r="J2962" i="1"/>
  <c r="T2962" i="1"/>
  <c r="C2600" i="1"/>
  <c r="P2599" i="1"/>
  <c r="B2599" i="1" s="1"/>
  <c r="N2959" i="1"/>
  <c r="H2960" i="1"/>
  <c r="V2960" i="1"/>
  <c r="A2962" i="1"/>
  <c r="E2961" i="1"/>
  <c r="F2962" i="1" s="1"/>
  <c r="B2961" i="1"/>
  <c r="K2960" i="1"/>
  <c r="L2960" i="1" s="1"/>
  <c r="M2960" i="1" s="1"/>
  <c r="O2962" i="1" l="1"/>
  <c r="Q2962" i="1" s="1"/>
  <c r="D2962" i="1"/>
  <c r="E2962" i="1" s="1"/>
  <c r="F2963" i="1" s="1"/>
  <c r="T2963" i="1"/>
  <c r="U2963" i="1"/>
  <c r="C2601" i="1"/>
  <c r="P2600" i="1"/>
  <c r="V2600" i="1" s="1"/>
  <c r="N2960" i="1"/>
  <c r="V2961" i="1"/>
  <c r="G2962" i="1"/>
  <c r="H2962" i="1" s="1"/>
  <c r="A2963" i="1"/>
  <c r="B2962" i="1"/>
  <c r="K2961" i="1"/>
  <c r="L2961" i="1" s="1"/>
  <c r="M2961" i="1" s="1"/>
  <c r="N2961" i="1" s="1"/>
  <c r="J2963" i="1" l="1"/>
  <c r="O2963" i="1"/>
  <c r="Q2963" i="1" s="1"/>
  <c r="D2963" i="1"/>
  <c r="B2600" i="1"/>
  <c r="J2964" i="1"/>
  <c r="T2964" i="1"/>
  <c r="C2602" i="1"/>
  <c r="P2601" i="1"/>
  <c r="B2601" i="1" s="1"/>
  <c r="G2963" i="1"/>
  <c r="H2963" i="1" s="1"/>
  <c r="V2962" i="1"/>
  <c r="A2964" i="1"/>
  <c r="E2963" i="1"/>
  <c r="F2964" i="1" s="1"/>
  <c r="B2963" i="1"/>
  <c r="K2962" i="1"/>
  <c r="L2962" i="1" s="1"/>
  <c r="M2962" i="1" s="1"/>
  <c r="N2962" i="1" s="1"/>
  <c r="U2964" i="1" l="1"/>
  <c r="O2964" i="1"/>
  <c r="T2965" i="1" s="1"/>
  <c r="D2964" i="1"/>
  <c r="E2964" i="1" s="1"/>
  <c r="F2965" i="1" s="1"/>
  <c r="J2965" i="1"/>
  <c r="U2965" i="1"/>
  <c r="Q2964" i="1"/>
  <c r="C2603" i="1"/>
  <c r="P2602" i="1"/>
  <c r="B2602" i="1" s="1"/>
  <c r="A2965" i="1"/>
  <c r="B2964" i="1"/>
  <c r="V2963" i="1"/>
  <c r="G2964" i="1"/>
  <c r="H2964" i="1" s="1"/>
  <c r="K2963" i="1"/>
  <c r="L2963" i="1" s="1"/>
  <c r="M2963" i="1" s="1"/>
  <c r="N2963" i="1" s="1"/>
  <c r="O2965" i="1" l="1"/>
  <c r="Q2965" i="1" s="1"/>
  <c r="D2965" i="1"/>
  <c r="E2965" i="1" s="1"/>
  <c r="F2966" i="1" s="1"/>
  <c r="J2966" i="1"/>
  <c r="T2966" i="1"/>
  <c r="C2604" i="1"/>
  <c r="P2603" i="1"/>
  <c r="B2603" i="1" s="1"/>
  <c r="A2966" i="1"/>
  <c r="B2965" i="1"/>
  <c r="G2965" i="1"/>
  <c r="H2965" i="1" s="1"/>
  <c r="K2964" i="1"/>
  <c r="L2964" i="1" s="1"/>
  <c r="M2964" i="1" s="1"/>
  <c r="N2964" i="1" s="1"/>
  <c r="U2966" i="1" l="1"/>
  <c r="O2966" i="1"/>
  <c r="Q2966" i="1" s="1"/>
  <c r="D2966" i="1"/>
  <c r="E2966" i="1" s="1"/>
  <c r="F2967" i="1" s="1"/>
  <c r="C2605" i="1"/>
  <c r="P2604" i="1"/>
  <c r="B2604" i="1" s="1"/>
  <c r="G2966" i="1"/>
  <c r="V2965" i="1"/>
  <c r="B2966" i="1"/>
  <c r="A2967" i="1"/>
  <c r="K2965" i="1"/>
  <c r="L2965" i="1" s="1"/>
  <c r="M2965" i="1" s="1"/>
  <c r="N2965" i="1" s="1"/>
  <c r="U2967" i="1" l="1"/>
  <c r="J2967" i="1"/>
  <c r="T2967" i="1"/>
  <c r="O2967" i="1"/>
  <c r="Q2967" i="1" s="1"/>
  <c r="D2967" i="1"/>
  <c r="E2967" i="1" s="1"/>
  <c r="F2968" i="1" s="1"/>
  <c r="C2606" i="1"/>
  <c r="P2605" i="1"/>
  <c r="B2605" i="1" s="1"/>
  <c r="V2966" i="1"/>
  <c r="G2967" i="1"/>
  <c r="H2967" i="1" s="1"/>
  <c r="H2966" i="1"/>
  <c r="A2968" i="1"/>
  <c r="B2967" i="1"/>
  <c r="K2966" i="1"/>
  <c r="L2966" i="1" s="1"/>
  <c r="M2966" i="1" s="1"/>
  <c r="T2968" i="1" l="1"/>
  <c r="U2968" i="1"/>
  <c r="J2968" i="1"/>
  <c r="O2968" i="1"/>
  <c r="Q2968" i="1" s="1"/>
  <c r="D2968" i="1"/>
  <c r="E2968" i="1" s="1"/>
  <c r="F2969" i="1" s="1"/>
  <c r="C2607" i="1"/>
  <c r="P2606" i="1"/>
  <c r="B2606" i="1" s="1"/>
  <c r="N2966" i="1"/>
  <c r="G2968" i="1"/>
  <c r="H2968" i="1" s="1"/>
  <c r="V2967" i="1"/>
  <c r="B2968" i="1"/>
  <c r="A2969" i="1"/>
  <c r="K2967" i="1"/>
  <c r="L2967" i="1" s="1"/>
  <c r="M2967" i="1" s="1"/>
  <c r="N2967" i="1" s="1"/>
  <c r="U2969" i="1" l="1"/>
  <c r="J2969" i="1"/>
  <c r="T2969" i="1"/>
  <c r="O2969" i="1"/>
  <c r="Q2969" i="1" s="1"/>
  <c r="D2969" i="1"/>
  <c r="E2969" i="1" s="1"/>
  <c r="F2970" i="1" s="1"/>
  <c r="T2970" i="1"/>
  <c r="C2608" i="1"/>
  <c r="P2607" i="1"/>
  <c r="B2607" i="1" s="1"/>
  <c r="V2968" i="1"/>
  <c r="A2970" i="1"/>
  <c r="B2969" i="1"/>
  <c r="G2969" i="1"/>
  <c r="H2969" i="1" s="1"/>
  <c r="K2968" i="1"/>
  <c r="L2968" i="1" s="1"/>
  <c r="M2968" i="1" s="1"/>
  <c r="N2968" i="1" s="1"/>
  <c r="U2970" i="1" l="1"/>
  <c r="J2970" i="1"/>
  <c r="O2970" i="1"/>
  <c r="Q2970" i="1" s="1"/>
  <c r="D2970" i="1"/>
  <c r="E2970" i="1" s="1"/>
  <c r="F2971" i="1" s="1"/>
  <c r="U2971" i="1"/>
  <c r="C2609" i="1"/>
  <c r="P2608" i="1"/>
  <c r="B2608" i="1" s="1"/>
  <c r="B2970" i="1"/>
  <c r="A2971" i="1"/>
  <c r="V2969" i="1"/>
  <c r="G2970" i="1"/>
  <c r="H2970" i="1" s="1"/>
  <c r="K2969" i="1"/>
  <c r="L2969" i="1" s="1"/>
  <c r="M2969" i="1" s="1"/>
  <c r="N2969" i="1" s="1"/>
  <c r="J2971" i="1" l="1"/>
  <c r="T2971" i="1"/>
  <c r="O2971" i="1"/>
  <c r="Q2971" i="1" s="1"/>
  <c r="D2971" i="1"/>
  <c r="E2971" i="1" s="1"/>
  <c r="F2972" i="1" s="1"/>
  <c r="C2610" i="1"/>
  <c r="P2609" i="1"/>
  <c r="B2609" i="1" s="1"/>
  <c r="A2972" i="1"/>
  <c r="B2971" i="1"/>
  <c r="V2970" i="1"/>
  <c r="G2971" i="1"/>
  <c r="K2970" i="1"/>
  <c r="L2970" i="1" s="1"/>
  <c r="M2970" i="1" s="1"/>
  <c r="N2970" i="1" s="1"/>
  <c r="T2972" i="1" l="1"/>
  <c r="U2972" i="1"/>
  <c r="J2972" i="1"/>
  <c r="O2972" i="1"/>
  <c r="Q2972" i="1" s="1"/>
  <c r="D2972" i="1"/>
  <c r="E2972" i="1" s="1"/>
  <c r="F2973" i="1" s="1"/>
  <c r="C2611" i="1"/>
  <c r="P2610" i="1"/>
  <c r="B2610" i="1" s="1"/>
  <c r="V2971" i="1"/>
  <c r="A2973" i="1"/>
  <c r="B2972" i="1"/>
  <c r="G2972" i="1"/>
  <c r="H2971" i="1"/>
  <c r="K2971" i="1"/>
  <c r="L2971" i="1" s="1"/>
  <c r="M2971" i="1" s="1"/>
  <c r="J2973" i="1" l="1"/>
  <c r="U2973" i="1"/>
  <c r="T2973" i="1"/>
  <c r="O2973" i="1"/>
  <c r="Q2973" i="1" s="1"/>
  <c r="D2973" i="1"/>
  <c r="E2973" i="1" s="1"/>
  <c r="F2974" i="1" s="1"/>
  <c r="C2612" i="1"/>
  <c r="P2611" i="1"/>
  <c r="B2611" i="1" s="1"/>
  <c r="N2971" i="1"/>
  <c r="V2972" i="1"/>
  <c r="A2974" i="1"/>
  <c r="B2973" i="1"/>
  <c r="G2973" i="1"/>
  <c r="H2973" i="1" s="1"/>
  <c r="H2972" i="1"/>
  <c r="K2972" i="1"/>
  <c r="L2972" i="1" s="1"/>
  <c r="M2972" i="1" s="1"/>
  <c r="J2974" i="1" l="1"/>
  <c r="U2974" i="1"/>
  <c r="T2974" i="1"/>
  <c r="O2974" i="1"/>
  <c r="Q2974" i="1" s="1"/>
  <c r="D2974" i="1"/>
  <c r="E2974" i="1" s="1"/>
  <c r="F2975" i="1" s="1"/>
  <c r="J2975" i="1"/>
  <c r="U2975" i="1"/>
  <c r="C2613" i="1"/>
  <c r="P2612" i="1"/>
  <c r="B2612" i="1" s="1"/>
  <c r="N2972" i="1"/>
  <c r="V2973" i="1"/>
  <c r="B2974" i="1"/>
  <c r="A2975" i="1"/>
  <c r="G2974" i="1"/>
  <c r="H2974" i="1" s="1"/>
  <c r="K2973" i="1"/>
  <c r="L2973" i="1" s="1"/>
  <c r="M2973" i="1" s="1"/>
  <c r="N2973" i="1" s="1"/>
  <c r="T2975" i="1" l="1"/>
  <c r="O2975" i="1"/>
  <c r="Q2975" i="1" s="1"/>
  <c r="D2975" i="1"/>
  <c r="E2975" i="1" s="1"/>
  <c r="F2976" i="1" s="1"/>
  <c r="U2976" i="1"/>
  <c r="J2976" i="1"/>
  <c r="T2976" i="1"/>
  <c r="C2614" i="1"/>
  <c r="P2613" i="1"/>
  <c r="B2613" i="1" s="1"/>
  <c r="A2976" i="1"/>
  <c r="B2975" i="1"/>
  <c r="V2974" i="1"/>
  <c r="G2975" i="1"/>
  <c r="H2975" i="1" s="1"/>
  <c r="K2974" i="1"/>
  <c r="L2974" i="1" s="1"/>
  <c r="M2974" i="1" s="1"/>
  <c r="N2974" i="1" s="1"/>
  <c r="O2976" i="1" l="1"/>
  <c r="Q2976" i="1" s="1"/>
  <c r="D2976" i="1"/>
  <c r="E2976" i="1" s="1"/>
  <c r="F2977" i="1" s="1"/>
  <c r="T2977" i="1"/>
  <c r="J2977" i="1"/>
  <c r="U2977" i="1"/>
  <c r="C2615" i="1"/>
  <c r="P2614" i="1"/>
  <c r="B2614" i="1" s="1"/>
  <c r="G2976" i="1"/>
  <c r="B2976" i="1"/>
  <c r="A2977" i="1"/>
  <c r="V2975" i="1"/>
  <c r="K2975" i="1"/>
  <c r="L2975" i="1" s="1"/>
  <c r="M2975" i="1" s="1"/>
  <c r="N2975" i="1" s="1"/>
  <c r="O2977" i="1" l="1"/>
  <c r="Q2977" i="1" s="1"/>
  <c r="D2977" i="1"/>
  <c r="E2977" i="1" s="1"/>
  <c r="F2978" i="1" s="1"/>
  <c r="C2616" i="1"/>
  <c r="P2615" i="1"/>
  <c r="B2615" i="1" s="1"/>
  <c r="A2978" i="1"/>
  <c r="B2977" i="1"/>
  <c r="V2976" i="1"/>
  <c r="G2977" i="1"/>
  <c r="H2976" i="1"/>
  <c r="K2976" i="1"/>
  <c r="L2976" i="1" s="1"/>
  <c r="M2976" i="1" s="1"/>
  <c r="T2978" i="1" l="1"/>
  <c r="J2978" i="1"/>
  <c r="U2978" i="1"/>
  <c r="O2978" i="1"/>
  <c r="Q2978" i="1" s="1"/>
  <c r="D2978" i="1"/>
  <c r="E2978" i="1" s="1"/>
  <c r="F2979" i="1" s="1"/>
  <c r="C2617" i="1"/>
  <c r="P2616" i="1"/>
  <c r="B2616" i="1" s="1"/>
  <c r="N2976" i="1"/>
  <c r="V2977" i="1"/>
  <c r="A2979" i="1"/>
  <c r="B2978" i="1"/>
  <c r="G2978" i="1"/>
  <c r="H2978" i="1" s="1"/>
  <c r="H2977" i="1"/>
  <c r="K2977" i="1"/>
  <c r="L2977" i="1" s="1"/>
  <c r="M2977" i="1" s="1"/>
  <c r="U2979" i="1" l="1"/>
  <c r="J2979" i="1"/>
  <c r="T2979" i="1"/>
  <c r="O2979" i="1"/>
  <c r="Q2979" i="1" s="1"/>
  <c r="D2979" i="1"/>
  <c r="E2979" i="1" s="1"/>
  <c r="F2980" i="1" s="1"/>
  <c r="C2618" i="1"/>
  <c r="P2617" i="1"/>
  <c r="B2617" i="1" s="1"/>
  <c r="N2977" i="1"/>
  <c r="V2978" i="1"/>
  <c r="B2979" i="1"/>
  <c r="A2980" i="1"/>
  <c r="G2979" i="1"/>
  <c r="K2978" i="1"/>
  <c r="L2978" i="1" s="1"/>
  <c r="M2978" i="1" s="1"/>
  <c r="N2978" i="1" s="1"/>
  <c r="T2980" i="1" l="1"/>
  <c r="U2980" i="1"/>
  <c r="J2980" i="1"/>
  <c r="O2980" i="1"/>
  <c r="Q2980" i="1" s="1"/>
  <c r="D2980" i="1"/>
  <c r="E2980" i="1" s="1"/>
  <c r="F2981" i="1" s="1"/>
  <c r="C2619" i="1"/>
  <c r="P2618" i="1"/>
  <c r="B2618" i="1" s="1"/>
  <c r="G2980" i="1"/>
  <c r="H2980" i="1" s="1"/>
  <c r="H2979" i="1"/>
  <c r="B2980" i="1"/>
  <c r="A2981" i="1"/>
  <c r="V2979" i="1"/>
  <c r="K2979" i="1"/>
  <c r="L2979" i="1" s="1"/>
  <c r="M2979" i="1" s="1"/>
  <c r="U2981" i="1" l="1"/>
  <c r="J2981" i="1"/>
  <c r="T2981" i="1"/>
  <c r="O2981" i="1"/>
  <c r="Q2981" i="1" s="1"/>
  <c r="D2981" i="1"/>
  <c r="E2981" i="1" s="1"/>
  <c r="F2982" i="1" s="1"/>
  <c r="C2620" i="1"/>
  <c r="P2619" i="1"/>
  <c r="B2619" i="1" s="1"/>
  <c r="N2979" i="1"/>
  <c r="V2980" i="1"/>
  <c r="G2981" i="1"/>
  <c r="A2982" i="1"/>
  <c r="B2981" i="1"/>
  <c r="K2980" i="1"/>
  <c r="L2980" i="1" s="1"/>
  <c r="M2980" i="1" s="1"/>
  <c r="N2980" i="1" s="1"/>
  <c r="T2982" i="1" l="1"/>
  <c r="J2982" i="1"/>
  <c r="O2982" i="1"/>
  <c r="Q2982" i="1" s="1"/>
  <c r="D2982" i="1"/>
  <c r="E2982" i="1" s="1"/>
  <c r="F2983" i="1" s="1"/>
  <c r="U2982" i="1"/>
  <c r="T2983" i="1"/>
  <c r="U2983" i="1"/>
  <c r="C2621" i="1"/>
  <c r="P2620" i="1"/>
  <c r="B2620" i="1" s="1"/>
  <c r="A2983" i="1"/>
  <c r="B2982" i="1"/>
  <c r="V2981" i="1"/>
  <c r="G2982" i="1"/>
  <c r="H2981" i="1"/>
  <c r="K2981" i="1"/>
  <c r="L2981" i="1" s="1"/>
  <c r="M2981" i="1" s="1"/>
  <c r="J2983" i="1" l="1"/>
  <c r="O2983" i="1"/>
  <c r="Q2983" i="1" s="1"/>
  <c r="D2983" i="1"/>
  <c r="E2983" i="1" s="1"/>
  <c r="F2984" i="1" s="1"/>
  <c r="C2622" i="1"/>
  <c r="P2621" i="1"/>
  <c r="B2621" i="1" s="1"/>
  <c r="N2981" i="1"/>
  <c r="G2983" i="1"/>
  <c r="H2983" i="1" s="1"/>
  <c r="V2982" i="1"/>
  <c r="H2982" i="1"/>
  <c r="A2984" i="1"/>
  <c r="B2983" i="1"/>
  <c r="K2982" i="1"/>
  <c r="L2982" i="1" s="1"/>
  <c r="M2982" i="1" s="1"/>
  <c r="T2984" i="1" l="1"/>
  <c r="J2984" i="1"/>
  <c r="U2984" i="1"/>
  <c r="O2984" i="1"/>
  <c r="Q2984" i="1" s="1"/>
  <c r="D2984" i="1"/>
  <c r="E2984" i="1" s="1"/>
  <c r="F2985" i="1" s="1"/>
  <c r="C2623" i="1"/>
  <c r="P2622" i="1"/>
  <c r="B2622" i="1" s="1"/>
  <c r="N2982" i="1"/>
  <c r="B2984" i="1"/>
  <c r="A2985" i="1"/>
  <c r="V2983" i="1"/>
  <c r="G2984" i="1"/>
  <c r="K2983" i="1"/>
  <c r="L2983" i="1" s="1"/>
  <c r="M2983" i="1" s="1"/>
  <c r="N2983" i="1" s="1"/>
  <c r="T2985" i="1" l="1"/>
  <c r="U2985" i="1"/>
  <c r="J2985" i="1"/>
  <c r="O2985" i="1"/>
  <c r="Q2985" i="1" s="1"/>
  <c r="D2985" i="1"/>
  <c r="E2985" i="1" s="1"/>
  <c r="F2986" i="1" s="1"/>
  <c r="C2624" i="1"/>
  <c r="P2623" i="1"/>
  <c r="B2623" i="1" s="1"/>
  <c r="A2986" i="1"/>
  <c r="B2985" i="1"/>
  <c r="V2984" i="1"/>
  <c r="G2985" i="1"/>
  <c r="H2985" i="1" s="1"/>
  <c r="H2984" i="1"/>
  <c r="K2984" i="1"/>
  <c r="L2984" i="1" s="1"/>
  <c r="M2984" i="1" s="1"/>
  <c r="J2986" i="1" l="1"/>
  <c r="U2986" i="1"/>
  <c r="T2986" i="1"/>
  <c r="O2986" i="1"/>
  <c r="Q2986" i="1" s="1"/>
  <c r="D2986" i="1"/>
  <c r="E2986" i="1" s="1"/>
  <c r="F2987" i="1" s="1"/>
  <c r="C2625" i="1"/>
  <c r="P2624" i="1"/>
  <c r="B2624" i="1" s="1"/>
  <c r="N2984" i="1"/>
  <c r="V2985" i="1"/>
  <c r="B2986" i="1"/>
  <c r="A2987" i="1"/>
  <c r="G2986" i="1"/>
  <c r="K2985" i="1"/>
  <c r="L2985" i="1" s="1"/>
  <c r="M2985" i="1" s="1"/>
  <c r="N2985" i="1" s="1"/>
  <c r="U2987" i="1" l="1"/>
  <c r="J2987" i="1"/>
  <c r="T2987" i="1"/>
  <c r="O2987" i="1"/>
  <c r="Q2987" i="1" s="1"/>
  <c r="D2987" i="1"/>
  <c r="E2987" i="1" s="1"/>
  <c r="F2988" i="1" s="1"/>
  <c r="C2626" i="1"/>
  <c r="P2625" i="1"/>
  <c r="B2625" i="1" s="1"/>
  <c r="B2987" i="1"/>
  <c r="A2988" i="1"/>
  <c r="V2986" i="1"/>
  <c r="G2987" i="1"/>
  <c r="H2986" i="1"/>
  <c r="K2986" i="1"/>
  <c r="L2986" i="1" s="1"/>
  <c r="M2986" i="1" s="1"/>
  <c r="U2988" i="1" l="1"/>
  <c r="T2988" i="1"/>
  <c r="J2988" i="1"/>
  <c r="O2988" i="1"/>
  <c r="Q2988" i="1" s="1"/>
  <c r="D2988" i="1"/>
  <c r="E2988" i="1" s="1"/>
  <c r="F2989" i="1" s="1"/>
  <c r="C2627" i="1"/>
  <c r="P2626" i="1"/>
  <c r="B2626" i="1" s="1"/>
  <c r="N2986" i="1"/>
  <c r="V2987" i="1"/>
  <c r="B2988" i="1"/>
  <c r="A2989" i="1"/>
  <c r="G2988" i="1"/>
  <c r="H2988" i="1" s="1"/>
  <c r="H2987" i="1"/>
  <c r="K2987" i="1"/>
  <c r="L2987" i="1" s="1"/>
  <c r="M2987" i="1" s="1"/>
  <c r="J2989" i="1" l="1"/>
  <c r="T2989" i="1"/>
  <c r="U2989" i="1"/>
  <c r="O2989" i="1"/>
  <c r="Q2989" i="1" s="1"/>
  <c r="D2989" i="1"/>
  <c r="E2989" i="1" s="1"/>
  <c r="F2990" i="1" s="1"/>
  <c r="C2628" i="1"/>
  <c r="P2627" i="1"/>
  <c r="B2627" i="1" s="1"/>
  <c r="N2987" i="1"/>
  <c r="V2988" i="1"/>
  <c r="A2990" i="1"/>
  <c r="B2989" i="1"/>
  <c r="G2989" i="1"/>
  <c r="H2989" i="1" s="1"/>
  <c r="K2988" i="1"/>
  <c r="L2988" i="1" s="1"/>
  <c r="M2988" i="1" s="1"/>
  <c r="N2988" i="1" s="1"/>
  <c r="J2990" i="1" l="1"/>
  <c r="T2990" i="1"/>
  <c r="U2990" i="1"/>
  <c r="O2990" i="1"/>
  <c r="Q2990" i="1" s="1"/>
  <c r="D2990" i="1"/>
  <c r="E2990" i="1" s="1"/>
  <c r="F2991" i="1" s="1"/>
  <c r="C2629" i="1"/>
  <c r="P2628" i="1"/>
  <c r="V2628" i="1" s="1"/>
  <c r="V2989" i="1"/>
  <c r="B2990" i="1"/>
  <c r="A2991" i="1"/>
  <c r="G2990" i="1"/>
  <c r="H2990" i="1" s="1"/>
  <c r="K2989" i="1"/>
  <c r="L2989" i="1" s="1"/>
  <c r="M2989" i="1" s="1"/>
  <c r="N2989" i="1" s="1"/>
  <c r="U2991" i="1" l="1"/>
  <c r="J2991" i="1"/>
  <c r="T2991" i="1"/>
  <c r="O2991" i="1"/>
  <c r="Q2991" i="1" s="1"/>
  <c r="D2991" i="1"/>
  <c r="E2991" i="1" s="1"/>
  <c r="F2992" i="1" s="1"/>
  <c r="B2628" i="1"/>
  <c r="U2992" i="1"/>
  <c r="J2992" i="1"/>
  <c r="C2630" i="1"/>
  <c r="P2629" i="1"/>
  <c r="B2629" i="1" s="1"/>
  <c r="A2992" i="1"/>
  <c r="B2991" i="1"/>
  <c r="V2990" i="1"/>
  <c r="G2991" i="1"/>
  <c r="K2990" i="1"/>
  <c r="L2990" i="1" s="1"/>
  <c r="M2990" i="1" s="1"/>
  <c r="N2990" i="1" s="1"/>
  <c r="T2992" i="1" l="1"/>
  <c r="O2992" i="1"/>
  <c r="Q2992" i="1" s="1"/>
  <c r="D2992" i="1"/>
  <c r="E2992" i="1" s="1"/>
  <c r="F2993" i="1" s="1"/>
  <c r="T2993" i="1"/>
  <c r="J2993" i="1"/>
  <c r="U2993" i="1"/>
  <c r="C2631" i="1"/>
  <c r="P2630" i="1"/>
  <c r="B2630" i="1" s="1"/>
  <c r="V2991" i="1"/>
  <c r="B2992" i="1"/>
  <c r="A2993" i="1"/>
  <c r="G2992" i="1"/>
  <c r="H2992" i="1" s="1"/>
  <c r="H2991" i="1"/>
  <c r="K2991" i="1"/>
  <c r="L2991" i="1" s="1"/>
  <c r="M2991" i="1" s="1"/>
  <c r="O2993" i="1" l="1"/>
  <c r="Q2993" i="1" s="1"/>
  <c r="D2993" i="1"/>
  <c r="E2993" i="1" s="1"/>
  <c r="F2994" i="1" s="1"/>
  <c r="J2994" i="1"/>
  <c r="T2994" i="1"/>
  <c r="C2632" i="1"/>
  <c r="P2631" i="1"/>
  <c r="B2631" i="1" s="1"/>
  <c r="N2991" i="1"/>
  <c r="A2994" i="1"/>
  <c r="B2993" i="1"/>
  <c r="V2992" i="1"/>
  <c r="G2993" i="1"/>
  <c r="H2993" i="1" s="1"/>
  <c r="K2992" i="1"/>
  <c r="L2992" i="1" s="1"/>
  <c r="M2992" i="1" s="1"/>
  <c r="N2992" i="1" s="1"/>
  <c r="U2994" i="1" l="1"/>
  <c r="O2994" i="1"/>
  <c r="Q2994" i="1" s="1"/>
  <c r="D2994" i="1"/>
  <c r="E2994" i="1" s="1"/>
  <c r="F2995" i="1" s="1"/>
  <c r="C2633" i="1"/>
  <c r="P2632" i="1"/>
  <c r="B2632" i="1" s="1"/>
  <c r="V2993" i="1"/>
  <c r="G2994" i="1"/>
  <c r="H2994" i="1" s="1"/>
  <c r="B2994" i="1"/>
  <c r="A2995" i="1"/>
  <c r="K2993" i="1"/>
  <c r="L2993" i="1" s="1"/>
  <c r="M2993" i="1" s="1"/>
  <c r="N2993" i="1" s="1"/>
  <c r="J2995" i="1" l="1"/>
  <c r="U2995" i="1"/>
  <c r="T2995" i="1"/>
  <c r="O2995" i="1"/>
  <c r="U2996" i="1" s="1"/>
  <c r="D2995" i="1"/>
  <c r="E2995" i="1" s="1"/>
  <c r="F2996" i="1" s="1"/>
  <c r="C2634" i="1"/>
  <c r="P2633" i="1"/>
  <c r="B2633" i="1" s="1"/>
  <c r="G2995" i="1"/>
  <c r="H2995" i="1" s="1"/>
  <c r="V2994" i="1"/>
  <c r="A2996" i="1"/>
  <c r="B2995" i="1"/>
  <c r="K2994" i="1"/>
  <c r="L2994" i="1" s="1"/>
  <c r="M2994" i="1" s="1"/>
  <c r="N2994" i="1" s="1"/>
  <c r="Q2995" i="1" l="1"/>
  <c r="J2996" i="1"/>
  <c r="T2996" i="1"/>
  <c r="O2996" i="1"/>
  <c r="Q2996" i="1" s="1"/>
  <c r="D2996" i="1"/>
  <c r="E2996" i="1" s="1"/>
  <c r="F2997" i="1" s="1"/>
  <c r="C2635" i="1"/>
  <c r="P2634" i="1"/>
  <c r="B2634" i="1" s="1"/>
  <c r="G2996" i="1"/>
  <c r="H2996" i="1" s="1"/>
  <c r="B2996" i="1"/>
  <c r="A2997" i="1"/>
  <c r="K2995" i="1"/>
  <c r="L2995" i="1" s="1"/>
  <c r="M2995" i="1" s="1"/>
  <c r="N2995" i="1" s="1"/>
  <c r="U2997" i="1" l="1"/>
  <c r="T2997" i="1"/>
  <c r="J2997" i="1"/>
  <c r="O2997" i="1"/>
  <c r="Q2997" i="1" s="1"/>
  <c r="D2997" i="1"/>
  <c r="E2997" i="1" s="1"/>
  <c r="F2998" i="1" s="1"/>
  <c r="J2998" i="1"/>
  <c r="C2636" i="1"/>
  <c r="P2635" i="1"/>
  <c r="B2635" i="1" s="1"/>
  <c r="G2997" i="1"/>
  <c r="H2997" i="1" s="1"/>
  <c r="A2998" i="1"/>
  <c r="B2997" i="1"/>
  <c r="V2996" i="1"/>
  <c r="K2996" i="1"/>
  <c r="L2996" i="1" s="1"/>
  <c r="M2996" i="1" s="1"/>
  <c r="N2996" i="1" s="1"/>
  <c r="T2998" i="1" l="1"/>
  <c r="U2998" i="1"/>
  <c r="O2998" i="1"/>
  <c r="Q2998" i="1" s="1"/>
  <c r="D2998" i="1"/>
  <c r="E2998" i="1" s="1"/>
  <c r="F2999" i="1" s="1"/>
  <c r="C2637" i="1"/>
  <c r="P2636" i="1"/>
  <c r="B2636" i="1" s="1"/>
  <c r="V2997" i="1"/>
  <c r="B2998" i="1"/>
  <c r="A2999" i="1"/>
  <c r="G2998" i="1"/>
  <c r="K2997" i="1"/>
  <c r="L2997" i="1" s="1"/>
  <c r="M2997" i="1" s="1"/>
  <c r="N2997" i="1" s="1"/>
  <c r="U2999" i="1" l="1"/>
  <c r="T2999" i="1"/>
  <c r="J2999" i="1"/>
  <c r="O2999" i="1"/>
  <c r="Q2999" i="1" s="1"/>
  <c r="D2999" i="1"/>
  <c r="E2999" i="1" s="1"/>
  <c r="F3000" i="1" s="1"/>
  <c r="C2638" i="1"/>
  <c r="P2637" i="1"/>
  <c r="B2637" i="1" s="1"/>
  <c r="A3000" i="1"/>
  <c r="B2999" i="1"/>
  <c r="V2998" i="1"/>
  <c r="G2999" i="1"/>
  <c r="H2999" i="1" s="1"/>
  <c r="H2998" i="1"/>
  <c r="K2998" i="1"/>
  <c r="L2998" i="1" s="1"/>
  <c r="M2998" i="1" s="1"/>
  <c r="J3000" i="1" l="1"/>
  <c r="T3000" i="1"/>
  <c r="U3000" i="1"/>
  <c r="O3000" i="1"/>
  <c r="Q3000" i="1" s="1"/>
  <c r="D3000" i="1"/>
  <c r="E3000" i="1" s="1"/>
  <c r="F3001" i="1" s="1"/>
  <c r="C2639" i="1"/>
  <c r="P2638" i="1"/>
  <c r="B2638" i="1" s="1"/>
  <c r="N2998" i="1"/>
  <c r="V2999" i="1"/>
  <c r="G3000" i="1"/>
  <c r="H3000" i="1" s="1"/>
  <c r="B3000" i="1"/>
  <c r="A3001" i="1"/>
  <c r="K2999" i="1"/>
  <c r="L2999" i="1" s="1"/>
  <c r="M2999" i="1" s="1"/>
  <c r="N2999" i="1" s="1"/>
  <c r="T3001" i="1" l="1"/>
  <c r="U3001" i="1"/>
  <c r="J3001" i="1"/>
  <c r="O3001" i="1"/>
  <c r="Q3001" i="1" s="1"/>
  <c r="D3001" i="1"/>
  <c r="E3001" i="1" s="1"/>
  <c r="F3002" i="1" s="1"/>
  <c r="C2640" i="1"/>
  <c r="P2639" i="1"/>
  <c r="B2639" i="1" s="1"/>
  <c r="V3000" i="1"/>
  <c r="G3001" i="1"/>
  <c r="B3001" i="1"/>
  <c r="A3002" i="1"/>
  <c r="K3000" i="1"/>
  <c r="L3000" i="1" s="1"/>
  <c r="M3000" i="1" s="1"/>
  <c r="N3000" i="1" s="1"/>
  <c r="J3002" i="1" l="1"/>
  <c r="T3002" i="1"/>
  <c r="U3002" i="1"/>
  <c r="O3002" i="1"/>
  <c r="Q3002" i="1" s="1"/>
  <c r="D3002" i="1"/>
  <c r="E3002" i="1" s="1"/>
  <c r="F3003" i="1" s="1"/>
  <c r="U3003" i="1"/>
  <c r="C2641" i="1"/>
  <c r="P2640" i="1"/>
  <c r="B2640" i="1" s="1"/>
  <c r="G3002" i="1"/>
  <c r="H3002" i="1" s="1"/>
  <c r="B3002" i="1"/>
  <c r="A3003" i="1"/>
  <c r="D3003" i="1" s="1"/>
  <c r="V3001" i="1"/>
  <c r="H3001" i="1"/>
  <c r="K3001" i="1"/>
  <c r="L3001" i="1" s="1"/>
  <c r="M3001" i="1" s="1"/>
  <c r="T3003" i="1" l="1"/>
  <c r="J3003" i="1"/>
  <c r="O3003" i="1"/>
  <c r="Q3003" i="1" s="1"/>
  <c r="C2642" i="1"/>
  <c r="P2641" i="1"/>
  <c r="B2641" i="1" s="1"/>
  <c r="N3001" i="1"/>
  <c r="V3002" i="1"/>
  <c r="A3004" i="1"/>
  <c r="E3003" i="1"/>
  <c r="F3004" i="1" s="1"/>
  <c r="B3003" i="1"/>
  <c r="G3003" i="1"/>
  <c r="K3002" i="1"/>
  <c r="L3002" i="1" s="1"/>
  <c r="M3002" i="1" s="1"/>
  <c r="N3002" i="1" s="1"/>
  <c r="O3004" i="1" l="1"/>
  <c r="Q3004" i="1" s="1"/>
  <c r="D3004" i="1"/>
  <c r="J3004" i="1"/>
  <c r="U3004" i="1"/>
  <c r="T3004" i="1"/>
  <c r="T3005" i="1" s="1"/>
  <c r="C2643" i="1"/>
  <c r="P2642" i="1"/>
  <c r="B2642" i="1" s="1"/>
  <c r="G3004" i="1"/>
  <c r="H3004" i="1" s="1"/>
  <c r="H3003" i="1"/>
  <c r="B3004" i="1"/>
  <c r="A3005" i="1"/>
  <c r="E3004" i="1"/>
  <c r="F3005" i="1" s="1"/>
  <c r="V3003" i="1"/>
  <c r="K3003" i="1"/>
  <c r="L3003" i="1" s="1"/>
  <c r="M3003" i="1" s="1"/>
  <c r="U3005" i="1" l="1"/>
  <c r="J3005" i="1"/>
  <c r="O3005" i="1"/>
  <c r="Q3005" i="1" s="1"/>
  <c r="D3005" i="1"/>
  <c r="E3005" i="1" s="1"/>
  <c r="F3006" i="1" s="1"/>
  <c r="U3006" i="1"/>
  <c r="T3006" i="1"/>
  <c r="J3006" i="1"/>
  <c r="C2644" i="1"/>
  <c r="P2643" i="1"/>
  <c r="B2643" i="1" s="1"/>
  <c r="N3003" i="1"/>
  <c r="A3006" i="1"/>
  <c r="B3005" i="1"/>
  <c r="V3004" i="1"/>
  <c r="G3005" i="1"/>
  <c r="K3004" i="1"/>
  <c r="L3004" i="1" s="1"/>
  <c r="M3004" i="1" s="1"/>
  <c r="N3004" i="1" s="1"/>
  <c r="O3006" i="1" l="1"/>
  <c r="Q3006" i="1" s="1"/>
  <c r="D3006" i="1"/>
  <c r="E3006" i="1" s="1"/>
  <c r="F3007" i="1" s="1"/>
  <c r="J3007" i="1"/>
  <c r="T3007" i="1"/>
  <c r="U3007" i="1"/>
  <c r="C2645" i="1"/>
  <c r="P2644" i="1"/>
  <c r="B2644" i="1" s="1"/>
  <c r="V3005" i="1"/>
  <c r="G3006" i="1"/>
  <c r="B3006" i="1"/>
  <c r="A3007" i="1"/>
  <c r="H3005" i="1"/>
  <c r="K3005" i="1"/>
  <c r="L3005" i="1" s="1"/>
  <c r="M3005" i="1" s="1"/>
  <c r="O3007" i="1" l="1"/>
  <c r="Q3007" i="1" s="1"/>
  <c r="D3007" i="1"/>
  <c r="E3007" i="1" s="1"/>
  <c r="F3008" i="1" s="1"/>
  <c r="T3008" i="1"/>
  <c r="J3008" i="1"/>
  <c r="C2646" i="1"/>
  <c r="P2645" i="1"/>
  <c r="B2645" i="1" s="1"/>
  <c r="G3007" i="1"/>
  <c r="H3007" i="1" s="1"/>
  <c r="N3005" i="1"/>
  <c r="H3006" i="1"/>
  <c r="A3008" i="1"/>
  <c r="B3007" i="1"/>
  <c r="V3006" i="1"/>
  <c r="K3006" i="1"/>
  <c r="L3006" i="1" s="1"/>
  <c r="M3006" i="1" s="1"/>
  <c r="U3008" i="1" l="1"/>
  <c r="O3008" i="1"/>
  <c r="Q3008" i="1" s="1"/>
  <c r="D3008" i="1"/>
  <c r="E3008" i="1" s="1"/>
  <c r="F3009" i="1" s="1"/>
  <c r="C2647" i="1"/>
  <c r="P2646" i="1"/>
  <c r="B2646" i="1" s="1"/>
  <c r="N3006" i="1"/>
  <c r="V3007" i="1"/>
  <c r="G3008" i="1"/>
  <c r="A3009" i="1"/>
  <c r="B3008" i="1"/>
  <c r="K3007" i="1"/>
  <c r="L3007" i="1" s="1"/>
  <c r="M3007" i="1" s="1"/>
  <c r="N3007" i="1" s="1"/>
  <c r="U3009" i="1" l="1"/>
  <c r="T3009" i="1"/>
  <c r="J3009" i="1"/>
  <c r="O3009" i="1"/>
  <c r="Q3009" i="1" s="1"/>
  <c r="D3009" i="1"/>
  <c r="E3009" i="1" s="1"/>
  <c r="F3010" i="1" s="1"/>
  <c r="J3010" i="1"/>
  <c r="C2648" i="1"/>
  <c r="P2647" i="1"/>
  <c r="B2647" i="1" s="1"/>
  <c r="G3009" i="1"/>
  <c r="H3009" i="1" s="1"/>
  <c r="A3010" i="1"/>
  <c r="B3009" i="1"/>
  <c r="H3008" i="1"/>
  <c r="V3008" i="1"/>
  <c r="K3008" i="1"/>
  <c r="L3008" i="1" s="1"/>
  <c r="M3008" i="1" s="1"/>
  <c r="T3010" i="1" l="1"/>
  <c r="U3010" i="1"/>
  <c r="O3010" i="1"/>
  <c r="Q3010" i="1" s="1"/>
  <c r="D3010" i="1"/>
  <c r="E3010" i="1" s="1"/>
  <c r="F3011" i="1" s="1"/>
  <c r="C2649" i="1"/>
  <c r="P2648" i="1"/>
  <c r="B2648" i="1" s="1"/>
  <c r="N3008" i="1"/>
  <c r="V3009" i="1"/>
  <c r="G3010" i="1"/>
  <c r="A3011" i="1"/>
  <c r="B3010" i="1"/>
  <c r="K3009" i="1"/>
  <c r="L3009" i="1" s="1"/>
  <c r="M3009" i="1" s="1"/>
  <c r="N3009" i="1" s="1"/>
  <c r="U3011" i="1" l="1"/>
  <c r="T3011" i="1"/>
  <c r="J3011" i="1"/>
  <c r="O3011" i="1"/>
  <c r="Q3011" i="1" s="1"/>
  <c r="D3011" i="1"/>
  <c r="E3011" i="1" s="1"/>
  <c r="F3012" i="1" s="1"/>
  <c r="C2650" i="1"/>
  <c r="P2649" i="1"/>
  <c r="B2649" i="1" s="1"/>
  <c r="G3011" i="1"/>
  <c r="H3011" i="1" s="1"/>
  <c r="H3010" i="1"/>
  <c r="V3010" i="1"/>
  <c r="A3012" i="1"/>
  <c r="B3011" i="1"/>
  <c r="K3010" i="1"/>
  <c r="L3010" i="1" s="1"/>
  <c r="M3010" i="1" s="1"/>
  <c r="U3012" i="1" l="1"/>
  <c r="J3012" i="1"/>
  <c r="T3012" i="1"/>
  <c r="O3012" i="1"/>
  <c r="Q3012" i="1" s="1"/>
  <c r="D3012" i="1"/>
  <c r="E3012" i="1" s="1"/>
  <c r="F3013" i="1" s="1"/>
  <c r="U3013" i="1"/>
  <c r="G3012" i="1"/>
  <c r="H3012" i="1" s="1"/>
  <c r="C2651" i="1"/>
  <c r="P2650" i="1"/>
  <c r="B2650" i="1" s="1"/>
  <c r="N3010" i="1"/>
  <c r="V3011" i="1"/>
  <c r="A3013" i="1"/>
  <c r="B3012" i="1"/>
  <c r="K3011" i="1"/>
  <c r="L3011" i="1" s="1"/>
  <c r="M3011" i="1" s="1"/>
  <c r="N3011" i="1" s="1"/>
  <c r="T3013" i="1" l="1"/>
  <c r="J3013" i="1"/>
  <c r="O3013" i="1"/>
  <c r="Q3013" i="1" s="1"/>
  <c r="D3013" i="1"/>
  <c r="E3013" i="1" s="1"/>
  <c r="F3014" i="1" s="1"/>
  <c r="J3014" i="1"/>
  <c r="C2652" i="1"/>
  <c r="P2651" i="1"/>
  <c r="B2651" i="1" s="1"/>
  <c r="A3014" i="1"/>
  <c r="B3013" i="1"/>
  <c r="V3012" i="1"/>
  <c r="G3013" i="1"/>
  <c r="K3012" i="1"/>
  <c r="L3012" i="1" s="1"/>
  <c r="M3012" i="1" s="1"/>
  <c r="N3012" i="1" s="1"/>
  <c r="T3014" i="1" l="1"/>
  <c r="U3014" i="1"/>
  <c r="O3014" i="1"/>
  <c r="Q3014" i="1" s="1"/>
  <c r="D3014" i="1"/>
  <c r="E3014" i="1" s="1"/>
  <c r="F3015" i="1" s="1"/>
  <c r="J3015" i="1"/>
  <c r="T3015" i="1"/>
  <c r="U3015" i="1"/>
  <c r="C2653" i="1"/>
  <c r="P2652" i="1"/>
  <c r="B2652" i="1" s="1"/>
  <c r="B3014" i="1"/>
  <c r="A3015" i="1"/>
  <c r="G3014" i="1"/>
  <c r="V3013" i="1"/>
  <c r="H3013" i="1"/>
  <c r="K3013" i="1"/>
  <c r="L3013" i="1" s="1"/>
  <c r="M3013" i="1" s="1"/>
  <c r="O3015" i="1" l="1"/>
  <c r="Q3015" i="1" s="1"/>
  <c r="D3015" i="1"/>
  <c r="E3015" i="1" s="1"/>
  <c r="F3016" i="1" s="1"/>
  <c r="U3016" i="1"/>
  <c r="T3016" i="1"/>
  <c r="J3016" i="1"/>
  <c r="C2654" i="1"/>
  <c r="P2653" i="1"/>
  <c r="B2653" i="1" s="1"/>
  <c r="N3013" i="1"/>
  <c r="G3015" i="1"/>
  <c r="A3016" i="1"/>
  <c r="B3015" i="1"/>
  <c r="H3014" i="1"/>
  <c r="V3014" i="1"/>
  <c r="K3014" i="1"/>
  <c r="L3014" i="1" s="1"/>
  <c r="M3014" i="1" s="1"/>
  <c r="O3016" i="1" l="1"/>
  <c r="Q3016" i="1" s="1"/>
  <c r="D3016" i="1"/>
  <c r="E3016" i="1" s="1"/>
  <c r="F3017" i="1" s="1"/>
  <c r="J3017" i="1"/>
  <c r="U3017" i="1"/>
  <c r="C2655" i="1"/>
  <c r="P2654" i="1"/>
  <c r="B2654" i="1" s="1"/>
  <c r="N3014" i="1"/>
  <c r="V3015" i="1"/>
  <c r="G3016" i="1"/>
  <c r="A3017" i="1"/>
  <c r="B3016" i="1"/>
  <c r="H3015" i="1"/>
  <c r="K3015" i="1"/>
  <c r="L3015" i="1" s="1"/>
  <c r="M3015" i="1" s="1"/>
  <c r="T3017" i="1" l="1"/>
  <c r="O3017" i="1"/>
  <c r="Q3017" i="1" s="1"/>
  <c r="D3017" i="1"/>
  <c r="E3017" i="1" s="1"/>
  <c r="F3018" i="1" s="1"/>
  <c r="C2656" i="1"/>
  <c r="P2655" i="1"/>
  <c r="B2655" i="1" s="1"/>
  <c r="N3015" i="1"/>
  <c r="A3018" i="1"/>
  <c r="B3017" i="1"/>
  <c r="G3017" i="1"/>
  <c r="V3016" i="1"/>
  <c r="H3016" i="1"/>
  <c r="K3016" i="1"/>
  <c r="L3016" i="1" s="1"/>
  <c r="M3016" i="1" s="1"/>
  <c r="J3018" i="1" l="1"/>
  <c r="T3018" i="1"/>
  <c r="U3018" i="1"/>
  <c r="O3018" i="1"/>
  <c r="Q3018" i="1" s="1"/>
  <c r="D3018" i="1"/>
  <c r="E3018" i="1" s="1"/>
  <c r="F3019" i="1" s="1"/>
  <c r="C2657" i="1"/>
  <c r="P2656" i="1"/>
  <c r="B2656" i="1" s="1"/>
  <c r="G3018" i="1"/>
  <c r="H3018" i="1" s="1"/>
  <c r="N3016" i="1"/>
  <c r="H3017" i="1"/>
  <c r="V3017" i="1"/>
  <c r="A3019" i="1"/>
  <c r="B3018" i="1"/>
  <c r="K3017" i="1"/>
  <c r="L3017" i="1" s="1"/>
  <c r="M3017" i="1" s="1"/>
  <c r="U3019" i="1" l="1"/>
  <c r="T3019" i="1"/>
  <c r="J3019" i="1"/>
  <c r="O3019" i="1"/>
  <c r="Q3019" i="1" s="1"/>
  <c r="D3019" i="1"/>
  <c r="E3019" i="1" s="1"/>
  <c r="F3020" i="1" s="1"/>
  <c r="G3019" i="1"/>
  <c r="H3019" i="1" s="1"/>
  <c r="C2658" i="1"/>
  <c r="P2657" i="1"/>
  <c r="B2657" i="1" s="1"/>
  <c r="N3017" i="1"/>
  <c r="A3020" i="1"/>
  <c r="B3019" i="1"/>
  <c r="V3018" i="1"/>
  <c r="K3018" i="1"/>
  <c r="L3018" i="1" s="1"/>
  <c r="M3018" i="1" s="1"/>
  <c r="N3018" i="1" s="1"/>
  <c r="J3020" i="1" l="1"/>
  <c r="T3020" i="1"/>
  <c r="U3020" i="1"/>
  <c r="O3020" i="1"/>
  <c r="Q3020" i="1" s="1"/>
  <c r="D3020" i="1"/>
  <c r="E3020" i="1" s="1"/>
  <c r="F3021" i="1" s="1"/>
  <c r="C2659" i="1"/>
  <c r="P2658" i="1"/>
  <c r="B2658" i="1" s="1"/>
  <c r="V3019" i="1"/>
  <c r="B3020" i="1"/>
  <c r="A3021" i="1"/>
  <c r="G3020" i="1"/>
  <c r="K3019" i="1"/>
  <c r="L3019" i="1" s="1"/>
  <c r="M3019" i="1" s="1"/>
  <c r="N3019" i="1" s="1"/>
  <c r="U3021" i="1" l="1"/>
  <c r="T3021" i="1"/>
  <c r="O3021" i="1"/>
  <c r="Q3021" i="1" s="1"/>
  <c r="D3021" i="1"/>
  <c r="E3021" i="1" s="1"/>
  <c r="F3022" i="1" s="1"/>
  <c r="J3021" i="1"/>
  <c r="U3022" i="1"/>
  <c r="T3022" i="1"/>
  <c r="C2660" i="1"/>
  <c r="P2659" i="1"/>
  <c r="B2659" i="1" s="1"/>
  <c r="A3022" i="1"/>
  <c r="B3021" i="1"/>
  <c r="V3020" i="1"/>
  <c r="G3021" i="1"/>
  <c r="H3020" i="1"/>
  <c r="K3020" i="1"/>
  <c r="L3020" i="1" s="1"/>
  <c r="M3020" i="1" s="1"/>
  <c r="J3022" i="1" l="1"/>
  <c r="O3022" i="1"/>
  <c r="Q3022" i="1" s="1"/>
  <c r="D3022" i="1"/>
  <c r="E3022" i="1" s="1"/>
  <c r="F3023" i="1" s="1"/>
  <c r="T3023" i="1"/>
  <c r="J3023" i="1"/>
  <c r="U3023" i="1"/>
  <c r="C2661" i="1"/>
  <c r="P2660" i="1"/>
  <c r="B2660" i="1" s="1"/>
  <c r="N3020" i="1"/>
  <c r="V3021" i="1"/>
  <c r="G3022" i="1"/>
  <c r="H3022" i="1" s="1"/>
  <c r="B3022" i="1"/>
  <c r="A3023" i="1"/>
  <c r="H3021" i="1"/>
  <c r="K3021" i="1"/>
  <c r="L3021" i="1" s="1"/>
  <c r="M3021" i="1" s="1"/>
  <c r="O3023" i="1" l="1"/>
  <c r="Q3023" i="1" s="1"/>
  <c r="D3023" i="1"/>
  <c r="E3023" i="1" s="1"/>
  <c r="F3024" i="1" s="1"/>
  <c r="C2662" i="1"/>
  <c r="P2661" i="1"/>
  <c r="N3021" i="1"/>
  <c r="G3023" i="1"/>
  <c r="H3023" i="1" s="1"/>
  <c r="B3023" i="1"/>
  <c r="A3024" i="1"/>
  <c r="V3022" i="1"/>
  <c r="K3022" i="1"/>
  <c r="L3022" i="1" s="1"/>
  <c r="M3022" i="1" s="1"/>
  <c r="N3022" i="1" s="1"/>
  <c r="T3024" i="1" l="1"/>
  <c r="J3024" i="1"/>
  <c r="U3024" i="1"/>
  <c r="O3024" i="1"/>
  <c r="Q3024" i="1" s="1"/>
  <c r="D3024" i="1"/>
  <c r="E3024" i="1" s="1"/>
  <c r="F3025" i="1" s="1"/>
  <c r="V2661" i="1"/>
  <c r="B2661" i="1"/>
  <c r="C2663" i="1"/>
  <c r="P2662" i="1"/>
  <c r="B2662" i="1" s="1"/>
  <c r="B3024" i="1"/>
  <c r="A3025" i="1"/>
  <c r="V3023" i="1"/>
  <c r="G3024" i="1"/>
  <c r="H3024" i="1" s="1"/>
  <c r="K3023" i="1"/>
  <c r="L3023" i="1" s="1"/>
  <c r="M3023" i="1" s="1"/>
  <c r="N3023" i="1" s="1"/>
  <c r="J3025" i="1" l="1"/>
  <c r="U3025" i="1"/>
  <c r="T3025" i="1"/>
  <c r="O3025" i="1"/>
  <c r="Q3025" i="1" s="1"/>
  <c r="D3025" i="1"/>
  <c r="E3025" i="1" s="1"/>
  <c r="F3026" i="1" s="1"/>
  <c r="C2664" i="1"/>
  <c r="P2663" i="1"/>
  <c r="B2663" i="1" s="1"/>
  <c r="A3026" i="1"/>
  <c r="B3025" i="1"/>
  <c r="V3024" i="1"/>
  <c r="G3025" i="1"/>
  <c r="H3025" i="1" s="1"/>
  <c r="K3024" i="1"/>
  <c r="L3024" i="1" s="1"/>
  <c r="M3024" i="1" s="1"/>
  <c r="N3024" i="1" s="1"/>
  <c r="T3026" i="1" l="1"/>
  <c r="J3026" i="1"/>
  <c r="U3026" i="1"/>
  <c r="O3026" i="1"/>
  <c r="Q3026" i="1" s="1"/>
  <c r="D3026" i="1"/>
  <c r="E3026" i="1" s="1"/>
  <c r="F3027" i="1" s="1"/>
  <c r="T3027" i="1"/>
  <c r="J3027" i="1"/>
  <c r="C2665" i="1"/>
  <c r="P2664" i="1"/>
  <c r="B2664" i="1" s="1"/>
  <c r="V3025" i="1"/>
  <c r="A3027" i="1"/>
  <c r="B3026" i="1"/>
  <c r="G3026" i="1"/>
  <c r="H3026" i="1" s="1"/>
  <c r="K3025" i="1"/>
  <c r="L3025" i="1" s="1"/>
  <c r="M3025" i="1" s="1"/>
  <c r="N3025" i="1" s="1"/>
  <c r="U3027" i="1" l="1"/>
  <c r="O3027" i="1"/>
  <c r="Q3027" i="1" s="1"/>
  <c r="D3027" i="1"/>
  <c r="E3027" i="1" s="1"/>
  <c r="F3028" i="1" s="1"/>
  <c r="J3028" i="1"/>
  <c r="T3028" i="1"/>
  <c r="U3028" i="1"/>
  <c r="C2666" i="1"/>
  <c r="P2665" i="1"/>
  <c r="B2665" i="1" s="1"/>
  <c r="A3028" i="1"/>
  <c r="B3027" i="1"/>
  <c r="G3027" i="1"/>
  <c r="K3026" i="1"/>
  <c r="L3026" i="1" s="1"/>
  <c r="M3026" i="1" s="1"/>
  <c r="N3026" i="1" s="1"/>
  <c r="O3028" i="1" l="1"/>
  <c r="Q3028" i="1" s="1"/>
  <c r="D3028" i="1"/>
  <c r="E3028" i="1" s="1"/>
  <c r="F3029" i="1" s="1"/>
  <c r="U3029" i="1"/>
  <c r="T3029" i="1"/>
  <c r="J3029" i="1"/>
  <c r="C2667" i="1"/>
  <c r="P2666" i="1"/>
  <c r="B2666" i="1" s="1"/>
  <c r="V3027" i="1"/>
  <c r="B3028" i="1"/>
  <c r="A3029" i="1"/>
  <c r="G3028" i="1"/>
  <c r="H3028" i="1" s="1"/>
  <c r="H3027" i="1"/>
  <c r="K3027" i="1"/>
  <c r="L3027" i="1" s="1"/>
  <c r="M3027" i="1" s="1"/>
  <c r="O3029" i="1" l="1"/>
  <c r="Q3029" i="1" s="1"/>
  <c r="D3029" i="1"/>
  <c r="E3029" i="1" s="1"/>
  <c r="F3030" i="1" s="1"/>
  <c r="T3030" i="1"/>
  <c r="U3030" i="1"/>
  <c r="C2668" i="1"/>
  <c r="P2667" i="1"/>
  <c r="B2667" i="1" s="1"/>
  <c r="N3027" i="1"/>
  <c r="A3030" i="1"/>
  <c r="B3029" i="1"/>
  <c r="V3028" i="1"/>
  <c r="G3029" i="1"/>
  <c r="H3029" i="1" s="1"/>
  <c r="K3028" i="1"/>
  <c r="L3028" i="1" s="1"/>
  <c r="M3028" i="1" s="1"/>
  <c r="N3028" i="1" s="1"/>
  <c r="J3030" i="1" l="1"/>
  <c r="O3030" i="1"/>
  <c r="Q3030" i="1" s="1"/>
  <c r="D3030" i="1"/>
  <c r="E3030" i="1" s="1"/>
  <c r="F3031" i="1" s="1"/>
  <c r="J3031" i="1"/>
  <c r="C2669" i="1"/>
  <c r="P2668" i="1"/>
  <c r="B2668" i="1" s="1"/>
  <c r="V3029" i="1"/>
  <c r="G3030" i="1"/>
  <c r="B3030" i="1"/>
  <c r="A3031" i="1"/>
  <c r="K3029" i="1"/>
  <c r="L3029" i="1" s="1"/>
  <c r="M3029" i="1" s="1"/>
  <c r="N3029" i="1" s="1"/>
  <c r="U3031" i="1" l="1"/>
  <c r="T3031" i="1"/>
  <c r="O3031" i="1"/>
  <c r="Q3031" i="1" s="1"/>
  <c r="D3031" i="1"/>
  <c r="E3031" i="1" s="1"/>
  <c r="F3032" i="1" s="1"/>
  <c r="T3032" i="1"/>
  <c r="U3032" i="1"/>
  <c r="C2670" i="1"/>
  <c r="P2669" i="1"/>
  <c r="B2669" i="1" s="1"/>
  <c r="G3031" i="1"/>
  <c r="H3031" i="1" s="1"/>
  <c r="H3030" i="1"/>
  <c r="A3032" i="1"/>
  <c r="B3031" i="1"/>
  <c r="V3030" i="1"/>
  <c r="K3030" i="1"/>
  <c r="L3030" i="1" s="1"/>
  <c r="M3030" i="1" s="1"/>
  <c r="J3032" i="1" l="1"/>
  <c r="O3032" i="1"/>
  <c r="Q3032" i="1" s="1"/>
  <c r="D3032" i="1"/>
  <c r="E3032" i="1" s="1"/>
  <c r="F3033" i="1" s="1"/>
  <c r="C2671" i="1"/>
  <c r="P2670" i="1"/>
  <c r="B2670" i="1" s="1"/>
  <c r="N3030" i="1"/>
  <c r="B3032" i="1"/>
  <c r="A3033" i="1"/>
  <c r="V3031" i="1"/>
  <c r="G3032" i="1"/>
  <c r="H3032" i="1" s="1"/>
  <c r="K3031" i="1"/>
  <c r="L3031" i="1" s="1"/>
  <c r="M3031" i="1" s="1"/>
  <c r="N3031" i="1" s="1"/>
  <c r="J3033" i="1" l="1"/>
  <c r="T3033" i="1"/>
  <c r="U3033" i="1"/>
  <c r="O3033" i="1"/>
  <c r="Q3033" i="1" s="1"/>
  <c r="D3033" i="1"/>
  <c r="E3033" i="1" s="1"/>
  <c r="F3034" i="1" s="1"/>
  <c r="C2672" i="1"/>
  <c r="P2671" i="1"/>
  <c r="B2671" i="1" s="1"/>
  <c r="A3034" i="1"/>
  <c r="B3033" i="1"/>
  <c r="V3032" i="1"/>
  <c r="G3033" i="1"/>
  <c r="H3033" i="1" s="1"/>
  <c r="K3032" i="1"/>
  <c r="L3032" i="1" s="1"/>
  <c r="M3032" i="1" s="1"/>
  <c r="N3032" i="1" s="1"/>
  <c r="U3034" i="1" l="1"/>
  <c r="J3034" i="1"/>
  <c r="T3034" i="1"/>
  <c r="O3034" i="1"/>
  <c r="Q3034" i="1" s="1"/>
  <c r="D3034" i="1"/>
  <c r="E3034" i="1" s="1"/>
  <c r="F3035" i="1" s="1"/>
  <c r="T3035" i="1"/>
  <c r="C2673" i="1"/>
  <c r="P2672" i="1"/>
  <c r="B2672" i="1" s="1"/>
  <c r="V3033" i="1"/>
  <c r="B3034" i="1"/>
  <c r="A3035" i="1"/>
  <c r="G3034" i="1"/>
  <c r="H3034" i="1" s="1"/>
  <c r="K3033" i="1"/>
  <c r="L3033" i="1" s="1"/>
  <c r="M3033" i="1" s="1"/>
  <c r="N3033" i="1" s="1"/>
  <c r="J3035" i="1" l="1"/>
  <c r="U3035" i="1"/>
  <c r="O3035" i="1"/>
  <c r="Q3035" i="1" s="1"/>
  <c r="D3035" i="1"/>
  <c r="E3035" i="1" s="1"/>
  <c r="F3036" i="1" s="1"/>
  <c r="C2674" i="1"/>
  <c r="P2673" i="1"/>
  <c r="B2673" i="1" s="1"/>
  <c r="V3034" i="1"/>
  <c r="A3036" i="1"/>
  <c r="B3035" i="1"/>
  <c r="G3035" i="1"/>
  <c r="H3035" i="1" s="1"/>
  <c r="K3034" i="1"/>
  <c r="L3034" i="1" s="1"/>
  <c r="M3034" i="1" s="1"/>
  <c r="N3034" i="1" s="1"/>
  <c r="T3036" i="1" l="1"/>
  <c r="U3036" i="1"/>
  <c r="J3036" i="1"/>
  <c r="O3036" i="1"/>
  <c r="Q3036" i="1" s="1"/>
  <c r="D3036" i="1"/>
  <c r="E3036" i="1" s="1"/>
  <c r="F3037" i="1" s="1"/>
  <c r="C2675" i="1"/>
  <c r="P2674" i="1"/>
  <c r="B2674" i="1" s="1"/>
  <c r="V3035" i="1"/>
  <c r="A3037" i="1"/>
  <c r="B3036" i="1"/>
  <c r="G3036" i="1"/>
  <c r="K3035" i="1"/>
  <c r="L3035" i="1" s="1"/>
  <c r="M3035" i="1" s="1"/>
  <c r="N3035" i="1" s="1"/>
  <c r="J3037" i="1" l="1"/>
  <c r="T3037" i="1"/>
  <c r="U3037" i="1"/>
  <c r="O3037" i="1"/>
  <c r="Q3037" i="1" s="1"/>
  <c r="D3037" i="1"/>
  <c r="E3037" i="1" s="1"/>
  <c r="F3038" i="1" s="1"/>
  <c r="T3038" i="1"/>
  <c r="U3038" i="1"/>
  <c r="C2676" i="1"/>
  <c r="P2675" i="1"/>
  <c r="B2675" i="1" s="1"/>
  <c r="A3038" i="1"/>
  <c r="B3037" i="1"/>
  <c r="V3036" i="1"/>
  <c r="G3037" i="1"/>
  <c r="H3037" i="1" s="1"/>
  <c r="H3036" i="1"/>
  <c r="K3036" i="1"/>
  <c r="L3036" i="1" s="1"/>
  <c r="M3036" i="1" s="1"/>
  <c r="J3038" i="1" l="1"/>
  <c r="O3038" i="1"/>
  <c r="Q3038" i="1" s="1"/>
  <c r="D3038" i="1"/>
  <c r="E3038" i="1" s="1"/>
  <c r="F3039" i="1" s="1"/>
  <c r="C2677" i="1"/>
  <c r="P2676" i="1"/>
  <c r="B2676" i="1" s="1"/>
  <c r="N3036" i="1"/>
  <c r="V3037" i="1"/>
  <c r="B3038" i="1"/>
  <c r="A3039" i="1"/>
  <c r="G3038" i="1"/>
  <c r="H3038" i="1" s="1"/>
  <c r="K3037" i="1"/>
  <c r="L3037" i="1" s="1"/>
  <c r="M3037" i="1" s="1"/>
  <c r="N3037" i="1" s="1"/>
  <c r="T3039" i="1" l="1"/>
  <c r="U3039" i="1"/>
  <c r="J3039" i="1"/>
  <c r="O3039" i="1"/>
  <c r="Q3039" i="1" s="1"/>
  <c r="D3039" i="1"/>
  <c r="E3039" i="1" s="1"/>
  <c r="F3040" i="1" s="1"/>
  <c r="C2678" i="1"/>
  <c r="P2677" i="1"/>
  <c r="B2677" i="1" s="1"/>
  <c r="G3039" i="1"/>
  <c r="H3039" i="1" s="1"/>
  <c r="A3040" i="1"/>
  <c r="B3039" i="1"/>
  <c r="V3038" i="1"/>
  <c r="K3038" i="1"/>
  <c r="L3038" i="1" s="1"/>
  <c r="M3038" i="1" s="1"/>
  <c r="N3038" i="1" s="1"/>
  <c r="T3040" i="1" l="1"/>
  <c r="J3040" i="1"/>
  <c r="U3040" i="1"/>
  <c r="O3040" i="1"/>
  <c r="Q3040" i="1" s="1"/>
  <c r="D3040" i="1"/>
  <c r="U3041" i="1"/>
  <c r="T3041" i="1"/>
  <c r="J3041" i="1"/>
  <c r="C2679" i="1"/>
  <c r="P2678" i="1"/>
  <c r="B2678" i="1" s="1"/>
  <c r="G3040" i="1"/>
  <c r="H3040" i="1" s="1"/>
  <c r="V3039" i="1"/>
  <c r="B3040" i="1"/>
  <c r="A3041" i="1"/>
  <c r="E3040" i="1"/>
  <c r="F3041" i="1" s="1"/>
  <c r="K3039" i="1"/>
  <c r="L3039" i="1" s="1"/>
  <c r="M3039" i="1" s="1"/>
  <c r="N3039" i="1" s="1"/>
  <c r="O3041" i="1" l="1"/>
  <c r="Q3041" i="1" s="1"/>
  <c r="D3041" i="1"/>
  <c r="E3041" i="1" s="1"/>
  <c r="F3042" i="1" s="1"/>
  <c r="C2680" i="1"/>
  <c r="P2679" i="1"/>
  <c r="B2679" i="1" s="1"/>
  <c r="V3040" i="1"/>
  <c r="A3042" i="1"/>
  <c r="B3041" i="1"/>
  <c r="G3041" i="1"/>
  <c r="H3041" i="1" s="1"/>
  <c r="K3040" i="1"/>
  <c r="L3040" i="1" s="1"/>
  <c r="M3040" i="1" s="1"/>
  <c r="N3040" i="1" s="1"/>
  <c r="U3042" i="1" l="1"/>
  <c r="T3042" i="1"/>
  <c r="J3042" i="1"/>
  <c r="O3042" i="1"/>
  <c r="Q3042" i="1" s="1"/>
  <c r="D3042" i="1"/>
  <c r="E3042" i="1" s="1"/>
  <c r="F3043" i="1" s="1"/>
  <c r="C2681" i="1"/>
  <c r="P2680" i="1"/>
  <c r="B2680" i="1" s="1"/>
  <c r="G3042" i="1"/>
  <c r="V3041" i="1"/>
  <c r="B3042" i="1"/>
  <c r="A3043" i="1"/>
  <c r="K3041" i="1"/>
  <c r="L3041" i="1" s="1"/>
  <c r="M3041" i="1" s="1"/>
  <c r="N3041" i="1" s="1"/>
  <c r="J3043" i="1" l="1"/>
  <c r="T3043" i="1"/>
  <c r="U3043" i="1"/>
  <c r="O3043" i="1"/>
  <c r="Q3043" i="1" s="1"/>
  <c r="D3043" i="1"/>
  <c r="E3043" i="1" s="1"/>
  <c r="F3044" i="1" s="1"/>
  <c r="C2682" i="1"/>
  <c r="P2681" i="1"/>
  <c r="B2681" i="1" s="1"/>
  <c r="V3042" i="1"/>
  <c r="G3043" i="1"/>
  <c r="H3043" i="1" s="1"/>
  <c r="H3042" i="1"/>
  <c r="A3044" i="1"/>
  <c r="B3043" i="1"/>
  <c r="K3042" i="1"/>
  <c r="L3042" i="1" s="1"/>
  <c r="M3042" i="1" s="1"/>
  <c r="U3044" i="1" l="1"/>
  <c r="T3044" i="1"/>
  <c r="J3044" i="1"/>
  <c r="O3044" i="1"/>
  <c r="Q3044" i="1" s="1"/>
  <c r="D3044" i="1"/>
  <c r="E3044" i="1" s="1"/>
  <c r="F3045" i="1" s="1"/>
  <c r="U3045" i="1"/>
  <c r="C2683" i="1"/>
  <c r="P2682" i="1"/>
  <c r="B2682" i="1" s="1"/>
  <c r="N3042" i="1"/>
  <c r="G3044" i="1"/>
  <c r="B3044" i="1"/>
  <c r="A3045" i="1"/>
  <c r="V3043" i="1"/>
  <c r="K3043" i="1"/>
  <c r="L3043" i="1" s="1"/>
  <c r="M3043" i="1" s="1"/>
  <c r="N3043" i="1" s="1"/>
  <c r="J3045" i="1" l="1"/>
  <c r="T3045" i="1"/>
  <c r="O3045" i="1"/>
  <c r="Q3045" i="1" s="1"/>
  <c r="D3045" i="1"/>
  <c r="E3045" i="1" s="1"/>
  <c r="F3046" i="1" s="1"/>
  <c r="C2684" i="1"/>
  <c r="P2683" i="1"/>
  <c r="B2683" i="1" s="1"/>
  <c r="A3046" i="1"/>
  <c r="B3045" i="1"/>
  <c r="V3044" i="1"/>
  <c r="G3045" i="1"/>
  <c r="H3045" i="1" s="1"/>
  <c r="H3044" i="1"/>
  <c r="K3044" i="1"/>
  <c r="L3044" i="1" s="1"/>
  <c r="M3044" i="1" s="1"/>
  <c r="U3046" i="1" l="1"/>
  <c r="T3046" i="1"/>
  <c r="J3046" i="1"/>
  <c r="O3046" i="1"/>
  <c r="Q3046" i="1" s="1"/>
  <c r="D3046" i="1"/>
  <c r="E3046" i="1" s="1"/>
  <c r="F3047" i="1" s="1"/>
  <c r="C2685" i="1"/>
  <c r="P2684" i="1"/>
  <c r="B2684" i="1" s="1"/>
  <c r="N3044" i="1"/>
  <c r="B3046" i="1"/>
  <c r="A3047" i="1"/>
  <c r="V3045" i="1"/>
  <c r="G3046" i="1"/>
  <c r="K3045" i="1"/>
  <c r="L3045" i="1" s="1"/>
  <c r="M3045" i="1" s="1"/>
  <c r="N3045" i="1" s="1"/>
  <c r="J3047" i="1" l="1"/>
  <c r="T3047" i="1"/>
  <c r="U3047" i="1"/>
  <c r="O3047" i="1"/>
  <c r="Q3047" i="1" s="1"/>
  <c r="D3047" i="1"/>
  <c r="E3047" i="1" s="1"/>
  <c r="F3048" i="1" s="1"/>
  <c r="U3048" i="1"/>
  <c r="C2686" i="1"/>
  <c r="P2685" i="1"/>
  <c r="B2685" i="1" s="1"/>
  <c r="V3046" i="1"/>
  <c r="G3047" i="1"/>
  <c r="A3048" i="1"/>
  <c r="B3047" i="1"/>
  <c r="H3046" i="1"/>
  <c r="K3046" i="1"/>
  <c r="L3046" i="1" s="1"/>
  <c r="M3046" i="1" s="1"/>
  <c r="T3048" i="1" l="1"/>
  <c r="J3048" i="1"/>
  <c r="O3048" i="1"/>
  <c r="Q3048" i="1" s="1"/>
  <c r="D3048" i="1"/>
  <c r="E3048" i="1" s="1"/>
  <c r="F3049" i="1" s="1"/>
  <c r="C2687" i="1"/>
  <c r="P2686" i="1"/>
  <c r="B2686" i="1" s="1"/>
  <c r="N3046" i="1"/>
  <c r="G3048" i="1"/>
  <c r="H3048" i="1" s="1"/>
  <c r="H3047" i="1"/>
  <c r="V3047" i="1"/>
  <c r="B3048" i="1"/>
  <c r="A3049" i="1"/>
  <c r="K3047" i="1"/>
  <c r="L3047" i="1" s="1"/>
  <c r="M3047" i="1" s="1"/>
  <c r="J3049" i="1" l="1"/>
  <c r="T3049" i="1"/>
  <c r="U3049" i="1"/>
  <c r="O3049" i="1"/>
  <c r="Q3049" i="1" s="1"/>
  <c r="D3049" i="1"/>
  <c r="E3049" i="1" s="1"/>
  <c r="F3050" i="1" s="1"/>
  <c r="U3050" i="1"/>
  <c r="C2688" i="1"/>
  <c r="P2687" i="1"/>
  <c r="B2687" i="1" s="1"/>
  <c r="N3047" i="1"/>
  <c r="V3048" i="1"/>
  <c r="A3050" i="1"/>
  <c r="B3049" i="1"/>
  <c r="G3049" i="1"/>
  <c r="H3049" i="1" s="1"/>
  <c r="K3048" i="1"/>
  <c r="L3048" i="1" s="1"/>
  <c r="M3048" i="1" s="1"/>
  <c r="N3048" i="1" s="1"/>
  <c r="T3050" i="1" l="1"/>
  <c r="J3050" i="1"/>
  <c r="O3050" i="1"/>
  <c r="Q3050" i="1" s="1"/>
  <c r="D3050" i="1"/>
  <c r="E3050" i="1" s="1"/>
  <c r="F3051" i="1" s="1"/>
  <c r="C2689" i="1"/>
  <c r="P2688" i="1"/>
  <c r="B2688" i="1" s="1"/>
  <c r="V3049" i="1"/>
  <c r="B3050" i="1"/>
  <c r="A3051" i="1"/>
  <c r="G3050" i="1"/>
  <c r="H3050" i="1" s="1"/>
  <c r="K3049" i="1"/>
  <c r="L3049" i="1" s="1"/>
  <c r="M3049" i="1" s="1"/>
  <c r="N3049" i="1" s="1"/>
  <c r="J3051" i="1" l="1"/>
  <c r="T3051" i="1"/>
  <c r="U3051" i="1"/>
  <c r="O3051" i="1"/>
  <c r="Q3051" i="1" s="1"/>
  <c r="D3051" i="1"/>
  <c r="E3051" i="1" s="1"/>
  <c r="F3052" i="1" s="1"/>
  <c r="C2690" i="1"/>
  <c r="P2689" i="1"/>
  <c r="B2689" i="1" s="1"/>
  <c r="G3051" i="1"/>
  <c r="H3051" i="1" s="1"/>
  <c r="A3052" i="1"/>
  <c r="B3051" i="1"/>
  <c r="V3050" i="1"/>
  <c r="K3050" i="1"/>
  <c r="L3050" i="1" s="1"/>
  <c r="M3050" i="1" s="1"/>
  <c r="N3050" i="1" s="1"/>
  <c r="T3052" i="1" l="1"/>
  <c r="J3052" i="1"/>
  <c r="U3052" i="1"/>
  <c r="O3052" i="1"/>
  <c r="Q3052" i="1" s="1"/>
  <c r="D3052" i="1"/>
  <c r="E3052" i="1" s="1"/>
  <c r="F3053" i="1" s="1"/>
  <c r="J3053" i="1"/>
  <c r="C2691" i="1"/>
  <c r="P2690" i="1"/>
  <c r="B2690" i="1" s="1"/>
  <c r="B3052" i="1"/>
  <c r="A3053" i="1"/>
  <c r="V3051" i="1"/>
  <c r="G3052" i="1"/>
  <c r="K3051" i="1"/>
  <c r="L3051" i="1" s="1"/>
  <c r="M3051" i="1" s="1"/>
  <c r="N3051" i="1" s="1"/>
  <c r="T3053" i="1" l="1"/>
  <c r="U3053" i="1"/>
  <c r="O3053" i="1"/>
  <c r="Q3053" i="1" s="1"/>
  <c r="D3053" i="1"/>
  <c r="E3053" i="1" s="1"/>
  <c r="F3054" i="1" s="1"/>
  <c r="J3054" i="1"/>
  <c r="U3054" i="1"/>
  <c r="C2692" i="1"/>
  <c r="P2691" i="1"/>
  <c r="V2691" i="1" s="1"/>
  <c r="V3052" i="1"/>
  <c r="G3053" i="1"/>
  <c r="H3052" i="1"/>
  <c r="B3053" i="1"/>
  <c r="A3054" i="1"/>
  <c r="K3052" i="1"/>
  <c r="L3052" i="1" s="1"/>
  <c r="M3052" i="1" s="1"/>
  <c r="T3054" i="1" l="1"/>
  <c r="O3054" i="1"/>
  <c r="Q3054" i="1" s="1"/>
  <c r="D3054" i="1"/>
  <c r="E3054" i="1" s="1"/>
  <c r="F3055" i="1" s="1"/>
  <c r="B2691" i="1"/>
  <c r="C2693" i="1"/>
  <c r="P2692" i="1"/>
  <c r="B2692" i="1" s="1"/>
  <c r="G3054" i="1"/>
  <c r="H3054" i="1" s="1"/>
  <c r="N3052" i="1"/>
  <c r="A3055" i="1"/>
  <c r="B3054" i="1"/>
  <c r="H3053" i="1"/>
  <c r="V3053" i="1"/>
  <c r="K3053" i="1"/>
  <c r="L3053" i="1" s="1"/>
  <c r="M3053" i="1" s="1"/>
  <c r="T3055" i="1" l="1"/>
  <c r="J3055" i="1"/>
  <c r="U3055" i="1"/>
  <c r="O3055" i="1"/>
  <c r="Q3055" i="1" s="1"/>
  <c r="D3055" i="1"/>
  <c r="E3055" i="1" s="1"/>
  <c r="F3056" i="1" s="1"/>
  <c r="U3056" i="1"/>
  <c r="C2694" i="1"/>
  <c r="P2693" i="1"/>
  <c r="B2693" i="1" s="1"/>
  <c r="N3053" i="1"/>
  <c r="B3055" i="1"/>
  <c r="A3056" i="1"/>
  <c r="V3054" i="1"/>
  <c r="G3055" i="1"/>
  <c r="H3055" i="1" s="1"/>
  <c r="K3054" i="1"/>
  <c r="L3054" i="1" s="1"/>
  <c r="M3054" i="1" s="1"/>
  <c r="N3054" i="1" s="1"/>
  <c r="J3056" i="1" l="1"/>
  <c r="T3056" i="1"/>
  <c r="O3056" i="1"/>
  <c r="Q3056" i="1" s="1"/>
  <c r="D3056" i="1"/>
  <c r="E3056" i="1" s="1"/>
  <c r="F3057" i="1" s="1"/>
  <c r="C2695" i="1"/>
  <c r="P2694" i="1"/>
  <c r="B2694" i="1" s="1"/>
  <c r="A3057" i="1"/>
  <c r="B3056" i="1"/>
  <c r="G3056" i="1"/>
  <c r="H3056" i="1" s="1"/>
  <c r="K3055" i="1"/>
  <c r="L3055" i="1" s="1"/>
  <c r="M3055" i="1" s="1"/>
  <c r="N3055" i="1" s="1"/>
  <c r="T3057" i="1" l="1"/>
  <c r="U3057" i="1"/>
  <c r="J3057" i="1"/>
  <c r="O3057" i="1"/>
  <c r="Q3057" i="1" s="1"/>
  <c r="D3057" i="1"/>
  <c r="E3057" i="1" s="1"/>
  <c r="F3058" i="1" s="1"/>
  <c r="C2696" i="1"/>
  <c r="P2695" i="1"/>
  <c r="B2695" i="1" s="1"/>
  <c r="G3057" i="1"/>
  <c r="B3057" i="1"/>
  <c r="A3058" i="1"/>
  <c r="V3056" i="1"/>
  <c r="K3056" i="1"/>
  <c r="L3056" i="1" s="1"/>
  <c r="M3056" i="1" s="1"/>
  <c r="N3056" i="1" s="1"/>
  <c r="J3058" i="1" l="1"/>
  <c r="U3058" i="1"/>
  <c r="O3058" i="1"/>
  <c r="Q3058" i="1" s="1"/>
  <c r="D3058" i="1"/>
  <c r="E3058" i="1" s="1"/>
  <c r="F3059" i="1" s="1"/>
  <c r="T3058" i="1"/>
  <c r="C2697" i="1"/>
  <c r="P2696" i="1"/>
  <c r="B2696" i="1" s="1"/>
  <c r="V3057" i="1"/>
  <c r="G3058" i="1"/>
  <c r="H3058" i="1" s="1"/>
  <c r="H3057" i="1"/>
  <c r="A3059" i="1"/>
  <c r="B3058" i="1"/>
  <c r="K3057" i="1"/>
  <c r="L3057" i="1" s="1"/>
  <c r="M3057" i="1" s="1"/>
  <c r="U3059" i="1" l="1"/>
  <c r="J3059" i="1"/>
  <c r="T3059" i="1"/>
  <c r="O3059" i="1"/>
  <c r="Q3059" i="1" s="1"/>
  <c r="D3059" i="1"/>
  <c r="E3059" i="1" s="1"/>
  <c r="F3060" i="1" s="1"/>
  <c r="U3060" i="1"/>
  <c r="J3060" i="1"/>
  <c r="C2698" i="1"/>
  <c r="P2697" i="1"/>
  <c r="B2697" i="1" s="1"/>
  <c r="G3059" i="1"/>
  <c r="H3059" i="1" s="1"/>
  <c r="N3057" i="1"/>
  <c r="A3060" i="1"/>
  <c r="B3059" i="1"/>
  <c r="V3058" i="1"/>
  <c r="K3058" i="1"/>
  <c r="L3058" i="1" s="1"/>
  <c r="M3058" i="1" s="1"/>
  <c r="N3058" i="1" s="1"/>
  <c r="T3060" i="1" l="1"/>
  <c r="O3060" i="1"/>
  <c r="Q3060" i="1" s="1"/>
  <c r="D3060" i="1"/>
  <c r="J3061" i="1"/>
  <c r="U3061" i="1"/>
  <c r="T3061" i="1"/>
  <c r="C2699" i="1"/>
  <c r="P2698" i="1"/>
  <c r="B2698" i="1" s="1"/>
  <c r="V3059" i="1"/>
  <c r="A3061" i="1"/>
  <c r="B3060" i="1"/>
  <c r="E3060" i="1"/>
  <c r="F3061" i="1" s="1"/>
  <c r="G3060" i="1"/>
  <c r="K3059" i="1"/>
  <c r="L3059" i="1" s="1"/>
  <c r="M3059" i="1" s="1"/>
  <c r="N3059" i="1" s="1"/>
  <c r="O3061" i="1" l="1"/>
  <c r="Q3061" i="1" s="1"/>
  <c r="D3061" i="1"/>
  <c r="E3061" i="1" s="1"/>
  <c r="F3062" i="1" s="1"/>
  <c r="T3062" i="1"/>
  <c r="J3062" i="1"/>
  <c r="C2700" i="1"/>
  <c r="P2699" i="1"/>
  <c r="B2699" i="1" s="1"/>
  <c r="V3060" i="1"/>
  <c r="A3062" i="1"/>
  <c r="B3061" i="1"/>
  <c r="G3061" i="1"/>
  <c r="H3061" i="1" s="1"/>
  <c r="H3060" i="1"/>
  <c r="K3060" i="1"/>
  <c r="L3060" i="1" s="1"/>
  <c r="M3060" i="1" s="1"/>
  <c r="U3062" i="1" l="1"/>
  <c r="O3062" i="1"/>
  <c r="Q3062" i="1" s="1"/>
  <c r="D3062" i="1"/>
  <c r="E3062" i="1" s="1"/>
  <c r="F3063" i="1" s="1"/>
  <c r="J3063" i="1"/>
  <c r="T3063" i="1"/>
  <c r="C2701" i="1"/>
  <c r="P2700" i="1"/>
  <c r="B2700" i="1" s="1"/>
  <c r="N3060" i="1"/>
  <c r="B3062" i="1"/>
  <c r="A3063" i="1"/>
  <c r="V3061" i="1"/>
  <c r="G3062" i="1"/>
  <c r="G3063" i="1" s="1"/>
  <c r="K3061" i="1"/>
  <c r="L3061" i="1" s="1"/>
  <c r="M3061" i="1" s="1"/>
  <c r="N3061" i="1" s="1"/>
  <c r="U3063" i="1" l="1"/>
  <c r="O3063" i="1"/>
  <c r="Q3063" i="1" s="1"/>
  <c r="D3063" i="1"/>
  <c r="H3063" i="1"/>
  <c r="T3064" i="1"/>
  <c r="U3064" i="1"/>
  <c r="J3064" i="1"/>
  <c r="C2702" i="1"/>
  <c r="P2701" i="1"/>
  <c r="B2701" i="1" s="1"/>
  <c r="A3064" i="1"/>
  <c r="B3063" i="1"/>
  <c r="E3063" i="1"/>
  <c r="F3064" i="1" s="1"/>
  <c r="G3064" i="1"/>
  <c r="V3062" i="1"/>
  <c r="H3062" i="1"/>
  <c r="K3062" i="1"/>
  <c r="L3062" i="1" s="1"/>
  <c r="M3062" i="1" s="1"/>
  <c r="O3064" i="1" l="1"/>
  <c r="Q3064" i="1" s="1"/>
  <c r="D3064" i="1"/>
  <c r="E3064" i="1" s="1"/>
  <c r="F3065" i="1" s="1"/>
  <c r="C2703" i="1"/>
  <c r="P2702" i="1"/>
  <c r="B2702" i="1" s="1"/>
  <c r="N3062" i="1"/>
  <c r="V3063" i="1"/>
  <c r="A3065" i="1"/>
  <c r="B3064" i="1"/>
  <c r="H3064" i="1"/>
  <c r="K3063" i="1"/>
  <c r="L3063" i="1" s="1"/>
  <c r="M3063" i="1" s="1"/>
  <c r="N3063" i="1" s="1"/>
  <c r="T3065" i="1" l="1"/>
  <c r="U3065" i="1"/>
  <c r="J3065" i="1"/>
  <c r="O3065" i="1"/>
  <c r="Q3065" i="1" s="1"/>
  <c r="D3065" i="1"/>
  <c r="E3065" i="1" s="1"/>
  <c r="F3066" i="1" s="1"/>
  <c r="T3066" i="1"/>
  <c r="U3066" i="1"/>
  <c r="J3066" i="1"/>
  <c r="C2704" i="1"/>
  <c r="P2703" i="1"/>
  <c r="B2703" i="1" s="1"/>
  <c r="V3064" i="1"/>
  <c r="A3066" i="1"/>
  <c r="B3065" i="1"/>
  <c r="G3065" i="1"/>
  <c r="H3065" i="1" s="1"/>
  <c r="K3064" i="1"/>
  <c r="L3064" i="1" s="1"/>
  <c r="M3064" i="1" s="1"/>
  <c r="N3064" i="1" s="1"/>
  <c r="O3066" i="1" l="1"/>
  <c r="Q3066" i="1" s="1"/>
  <c r="D3066" i="1"/>
  <c r="J3067" i="1"/>
  <c r="U3067" i="1"/>
  <c r="T3067" i="1"/>
  <c r="C2705" i="1"/>
  <c r="P2704" i="1"/>
  <c r="B2704" i="1" s="1"/>
  <c r="E3066" i="1"/>
  <c r="F3067" i="1" s="1"/>
  <c r="A3067" i="1"/>
  <c r="B3066" i="1"/>
  <c r="V3065" i="1"/>
  <c r="G3066" i="1"/>
  <c r="H3066" i="1" s="1"/>
  <c r="K3065" i="1"/>
  <c r="L3065" i="1" s="1"/>
  <c r="M3065" i="1" s="1"/>
  <c r="N3065" i="1" s="1"/>
  <c r="O3067" i="1" l="1"/>
  <c r="Q3067" i="1" s="1"/>
  <c r="D3067" i="1"/>
  <c r="E3067" i="1" s="1"/>
  <c r="F3068" i="1" s="1"/>
  <c r="T3068" i="1"/>
  <c r="J3068" i="1"/>
  <c r="C2706" i="1"/>
  <c r="P2705" i="1"/>
  <c r="B2705" i="1" s="1"/>
  <c r="V3066" i="1"/>
  <c r="A3068" i="1"/>
  <c r="B3067" i="1"/>
  <c r="G3067" i="1"/>
  <c r="H3067" i="1" s="1"/>
  <c r="K3066" i="1"/>
  <c r="L3066" i="1" s="1"/>
  <c r="M3066" i="1" s="1"/>
  <c r="N3066" i="1" s="1"/>
  <c r="U3068" i="1" l="1"/>
  <c r="O3068" i="1"/>
  <c r="Q3068" i="1" s="1"/>
  <c r="D3068" i="1"/>
  <c r="E3068" i="1" s="1"/>
  <c r="F3069" i="1" s="1"/>
  <c r="J3069" i="1"/>
  <c r="U3069" i="1"/>
  <c r="T3069" i="1"/>
  <c r="C2707" i="1"/>
  <c r="P2706" i="1"/>
  <c r="B2706" i="1" s="1"/>
  <c r="B3068" i="1"/>
  <c r="A3069" i="1"/>
  <c r="V3067" i="1"/>
  <c r="G3068" i="1"/>
  <c r="K3067" i="1"/>
  <c r="L3067" i="1" s="1"/>
  <c r="M3067" i="1" s="1"/>
  <c r="N3067" i="1" s="1"/>
  <c r="O3069" i="1" l="1"/>
  <c r="Q3069" i="1" s="1"/>
  <c r="D3069" i="1"/>
  <c r="E3069" i="1" s="1"/>
  <c r="F3070" i="1" s="1"/>
  <c r="T3070" i="1"/>
  <c r="U3070" i="1"/>
  <c r="J3070" i="1"/>
  <c r="C2708" i="1"/>
  <c r="P2707" i="1"/>
  <c r="B2707" i="1" s="1"/>
  <c r="G3069" i="1"/>
  <c r="H3069" i="1" s="1"/>
  <c r="A3070" i="1"/>
  <c r="B3069" i="1"/>
  <c r="V3068" i="1"/>
  <c r="H3068" i="1"/>
  <c r="K3068" i="1"/>
  <c r="L3068" i="1" s="1"/>
  <c r="M3068" i="1" s="1"/>
  <c r="O3070" i="1" l="1"/>
  <c r="Q3070" i="1" s="1"/>
  <c r="D3070" i="1"/>
  <c r="J3071" i="1"/>
  <c r="U3071" i="1"/>
  <c r="T3071" i="1"/>
  <c r="C2709" i="1"/>
  <c r="P2708" i="1"/>
  <c r="B2708" i="1" s="1"/>
  <c r="N3068" i="1"/>
  <c r="V3069" i="1"/>
  <c r="G3070" i="1"/>
  <c r="H3070" i="1" s="1"/>
  <c r="E3070" i="1"/>
  <c r="F3071" i="1" s="1"/>
  <c r="B3070" i="1"/>
  <c r="A3071" i="1"/>
  <c r="K3069" i="1"/>
  <c r="L3069" i="1" s="1"/>
  <c r="M3069" i="1" s="1"/>
  <c r="N3069" i="1" s="1"/>
  <c r="O3071" i="1" l="1"/>
  <c r="Q3071" i="1" s="1"/>
  <c r="D3071" i="1"/>
  <c r="C2710" i="1"/>
  <c r="P2709" i="1"/>
  <c r="B2709" i="1" s="1"/>
  <c r="V3070" i="1"/>
  <c r="A3072" i="1"/>
  <c r="B3071" i="1"/>
  <c r="E3071" i="1"/>
  <c r="F3072" i="1" s="1"/>
  <c r="G3071" i="1"/>
  <c r="K3070" i="1"/>
  <c r="L3070" i="1" s="1"/>
  <c r="M3070" i="1" s="1"/>
  <c r="N3070" i="1" s="1"/>
  <c r="J3072" i="1" l="1"/>
  <c r="U3072" i="1"/>
  <c r="T3072" i="1"/>
  <c r="O3072" i="1"/>
  <c r="Q3072" i="1" s="1"/>
  <c r="D3072" i="1"/>
  <c r="E3072" i="1" s="1"/>
  <c r="F3073" i="1" s="1"/>
  <c r="C2711" i="1"/>
  <c r="P2710" i="1"/>
  <c r="B2710" i="1" s="1"/>
  <c r="B3072" i="1"/>
  <c r="A3073" i="1"/>
  <c r="G3072" i="1"/>
  <c r="H3071" i="1"/>
  <c r="V3071" i="1"/>
  <c r="K3071" i="1"/>
  <c r="L3071" i="1" s="1"/>
  <c r="M3071" i="1" s="1"/>
  <c r="T3073" i="1" l="1"/>
  <c r="U3073" i="1"/>
  <c r="G3073" i="1"/>
  <c r="J3073" i="1"/>
  <c r="H3073" i="1"/>
  <c r="O3073" i="1"/>
  <c r="Q3073" i="1" s="1"/>
  <c r="D3073" i="1"/>
  <c r="E3073" i="1" s="1"/>
  <c r="F3074" i="1" s="1"/>
  <c r="C2712" i="1"/>
  <c r="P2711" i="1"/>
  <c r="B2711" i="1" s="1"/>
  <c r="N3071" i="1"/>
  <c r="A3074" i="1"/>
  <c r="B3073" i="1"/>
  <c r="V3072" i="1"/>
  <c r="H3072" i="1"/>
  <c r="K3072" i="1"/>
  <c r="L3072" i="1" s="1"/>
  <c r="M3072" i="1" s="1"/>
  <c r="U3074" i="1" l="1"/>
  <c r="T3074" i="1"/>
  <c r="J3074" i="1"/>
  <c r="O3074" i="1"/>
  <c r="Q3074" i="1" s="1"/>
  <c r="D3074" i="1"/>
  <c r="E3074" i="1" s="1"/>
  <c r="F3075" i="1" s="1"/>
  <c r="T3075" i="1"/>
  <c r="C2713" i="1"/>
  <c r="P2712" i="1"/>
  <c r="B2712" i="1" s="1"/>
  <c r="N3072" i="1"/>
  <c r="B3074" i="1"/>
  <c r="A3075" i="1"/>
  <c r="V3073" i="1"/>
  <c r="G3074" i="1"/>
  <c r="H3074" i="1" s="1"/>
  <c r="K3073" i="1"/>
  <c r="L3073" i="1" s="1"/>
  <c r="M3073" i="1" s="1"/>
  <c r="N3073" i="1" s="1"/>
  <c r="U3075" i="1" l="1"/>
  <c r="J3075" i="1"/>
  <c r="O3075" i="1"/>
  <c r="Q3075" i="1" s="1"/>
  <c r="D3075" i="1"/>
  <c r="E3075" i="1" s="1"/>
  <c r="F3076" i="1" s="1"/>
  <c r="T3076" i="1"/>
  <c r="U3076" i="1"/>
  <c r="C2714" i="1"/>
  <c r="P2713" i="1"/>
  <c r="B2713" i="1" s="1"/>
  <c r="A3076" i="1"/>
  <c r="B3075" i="1"/>
  <c r="V3074" i="1"/>
  <c r="G3075" i="1"/>
  <c r="H3075" i="1" s="1"/>
  <c r="K3074" i="1"/>
  <c r="L3074" i="1" s="1"/>
  <c r="M3074" i="1" s="1"/>
  <c r="N3074" i="1" s="1"/>
  <c r="J3076" i="1" l="1"/>
  <c r="O3076" i="1"/>
  <c r="Q3076" i="1" s="1"/>
  <c r="D3076" i="1"/>
  <c r="E3076" i="1" s="1"/>
  <c r="F3077" i="1" s="1"/>
  <c r="C2715" i="1"/>
  <c r="P2714" i="1"/>
  <c r="B2714" i="1" s="1"/>
  <c r="V3075" i="1"/>
  <c r="G3076" i="1"/>
  <c r="B3076" i="1"/>
  <c r="A3077" i="1"/>
  <c r="K3075" i="1"/>
  <c r="L3075" i="1" s="1"/>
  <c r="M3075" i="1" s="1"/>
  <c r="N3075" i="1" s="1"/>
  <c r="T3077" i="1" l="1"/>
  <c r="U3077" i="1"/>
  <c r="J3077" i="1"/>
  <c r="O3077" i="1"/>
  <c r="Q3077" i="1" s="1"/>
  <c r="D3077" i="1"/>
  <c r="E3077" i="1" s="1"/>
  <c r="F3078" i="1" s="1"/>
  <c r="J3078" i="1"/>
  <c r="C2716" i="1"/>
  <c r="P2715" i="1"/>
  <c r="B2715" i="1" s="1"/>
  <c r="V3076" i="1"/>
  <c r="G3077" i="1"/>
  <c r="H3076" i="1"/>
  <c r="A3078" i="1"/>
  <c r="B3077" i="1"/>
  <c r="K3076" i="1"/>
  <c r="L3076" i="1" s="1"/>
  <c r="M3076" i="1" s="1"/>
  <c r="U3078" i="1" l="1"/>
  <c r="T3078" i="1"/>
  <c r="O3078" i="1"/>
  <c r="Q3078" i="1" s="1"/>
  <c r="D3078" i="1"/>
  <c r="E3078" i="1" s="1"/>
  <c r="F3079" i="1" s="1"/>
  <c r="C2717" i="1"/>
  <c r="P2716" i="1"/>
  <c r="B2716" i="1" s="1"/>
  <c r="G3078" i="1"/>
  <c r="H3078" i="1" s="1"/>
  <c r="N3076" i="1"/>
  <c r="V3077" i="1"/>
  <c r="H3077" i="1"/>
  <c r="A3079" i="1"/>
  <c r="B3078" i="1"/>
  <c r="K3077" i="1"/>
  <c r="L3077" i="1" s="1"/>
  <c r="M3077" i="1" s="1"/>
  <c r="T3079" i="1" l="1"/>
  <c r="U3079" i="1"/>
  <c r="J3079" i="1"/>
  <c r="O3079" i="1"/>
  <c r="Q3079" i="1" s="1"/>
  <c r="D3079" i="1"/>
  <c r="E3079" i="1" s="1"/>
  <c r="F3080" i="1" s="1"/>
  <c r="C2718" i="1"/>
  <c r="P2717" i="1"/>
  <c r="B2717" i="1" s="1"/>
  <c r="N3077" i="1"/>
  <c r="G3079" i="1"/>
  <c r="A3080" i="1"/>
  <c r="B3079" i="1"/>
  <c r="V3078" i="1"/>
  <c r="K3078" i="1"/>
  <c r="L3078" i="1" s="1"/>
  <c r="M3078" i="1" s="1"/>
  <c r="N3078" i="1" s="1"/>
  <c r="J3080" i="1" l="1"/>
  <c r="U3080" i="1"/>
  <c r="T3080" i="1"/>
  <c r="O3080" i="1"/>
  <c r="Q3080" i="1" s="1"/>
  <c r="D3080" i="1"/>
  <c r="E3080" i="1" s="1"/>
  <c r="F3081" i="1" s="1"/>
  <c r="J3081" i="1"/>
  <c r="C2719" i="1"/>
  <c r="P2718" i="1"/>
  <c r="B2718" i="1" s="1"/>
  <c r="V3079" i="1"/>
  <c r="G3080" i="1"/>
  <c r="H3080" i="1" s="1"/>
  <c r="B3080" i="1"/>
  <c r="A3081" i="1"/>
  <c r="H3079" i="1"/>
  <c r="K3079" i="1"/>
  <c r="L3079" i="1" s="1"/>
  <c r="M3079" i="1" s="1"/>
  <c r="T3081" i="1" l="1"/>
  <c r="U3081" i="1"/>
  <c r="O3081" i="1"/>
  <c r="Q3081" i="1" s="1"/>
  <c r="D3081" i="1"/>
  <c r="E3081" i="1" s="1"/>
  <c r="F3082" i="1" s="1"/>
  <c r="T3082" i="1"/>
  <c r="U3082" i="1"/>
  <c r="C2720" i="1"/>
  <c r="P2719" i="1"/>
  <c r="B2719" i="1" s="1"/>
  <c r="N3079" i="1"/>
  <c r="V3080" i="1"/>
  <c r="G3081" i="1"/>
  <c r="H3081" i="1" s="1"/>
  <c r="A3082" i="1"/>
  <c r="B3081" i="1"/>
  <c r="K3080" i="1"/>
  <c r="L3080" i="1" s="1"/>
  <c r="M3080" i="1" s="1"/>
  <c r="N3080" i="1" s="1"/>
  <c r="J3082" i="1" l="1"/>
  <c r="O3082" i="1"/>
  <c r="Q3082" i="1" s="1"/>
  <c r="D3082" i="1"/>
  <c r="E3082" i="1" s="1"/>
  <c r="F3083" i="1" s="1"/>
  <c r="J3083" i="1"/>
  <c r="U3083" i="1"/>
  <c r="T3083" i="1"/>
  <c r="C2721" i="1"/>
  <c r="P2720" i="1"/>
  <c r="B2720" i="1" s="1"/>
  <c r="A3083" i="1"/>
  <c r="B3082" i="1"/>
  <c r="G3082" i="1"/>
  <c r="G3083" i="1" s="1"/>
  <c r="V3081" i="1"/>
  <c r="K3081" i="1"/>
  <c r="L3081" i="1" s="1"/>
  <c r="M3081" i="1" s="1"/>
  <c r="N3081" i="1" s="1"/>
  <c r="O3083" i="1" l="1"/>
  <c r="Q3083" i="1" s="1"/>
  <c r="D3083" i="1"/>
  <c r="E3083" i="1" s="1"/>
  <c r="F3084" i="1" s="1"/>
  <c r="H3083" i="1"/>
  <c r="T3084" i="1"/>
  <c r="U3084" i="1"/>
  <c r="J3084" i="1"/>
  <c r="C2722" i="1"/>
  <c r="P2721" i="1"/>
  <c r="B2721" i="1" s="1"/>
  <c r="H3082" i="1"/>
  <c r="A3084" i="1"/>
  <c r="B3083" i="1"/>
  <c r="V3082" i="1"/>
  <c r="K3082" i="1"/>
  <c r="L3082" i="1" s="1"/>
  <c r="M3082" i="1" s="1"/>
  <c r="O3084" i="1" l="1"/>
  <c r="Q3084" i="1" s="1"/>
  <c r="D3084" i="1"/>
  <c r="E3084" i="1" s="1"/>
  <c r="F3085" i="1" s="1"/>
  <c r="J3085" i="1"/>
  <c r="U3085" i="1"/>
  <c r="T3085" i="1"/>
  <c r="C2723" i="1"/>
  <c r="P2722" i="1"/>
  <c r="V2722" i="1" s="1"/>
  <c r="N3082" i="1"/>
  <c r="V3083" i="1"/>
  <c r="A3085" i="1"/>
  <c r="B3084" i="1"/>
  <c r="G3084" i="1"/>
  <c r="H3084" i="1" s="1"/>
  <c r="K3083" i="1"/>
  <c r="L3083" i="1" s="1"/>
  <c r="M3083" i="1" s="1"/>
  <c r="N3083" i="1" s="1"/>
  <c r="O3085" i="1" l="1"/>
  <c r="Q3085" i="1" s="1"/>
  <c r="D3085" i="1"/>
  <c r="E3085" i="1" s="1"/>
  <c r="F3086" i="1" s="1"/>
  <c r="B2722" i="1"/>
  <c r="C2724" i="1"/>
  <c r="P2723" i="1"/>
  <c r="B2723" i="1" s="1"/>
  <c r="A3086" i="1"/>
  <c r="B3085" i="1"/>
  <c r="V3084" i="1"/>
  <c r="G3085" i="1"/>
  <c r="K3084" i="1"/>
  <c r="L3084" i="1" s="1"/>
  <c r="M3084" i="1" s="1"/>
  <c r="N3084" i="1" s="1"/>
  <c r="U3086" i="1" l="1"/>
  <c r="T3086" i="1"/>
  <c r="J3086" i="1"/>
  <c r="O3086" i="1"/>
  <c r="Q3086" i="1" s="1"/>
  <c r="D3086" i="1"/>
  <c r="E3086" i="1" s="1"/>
  <c r="F3087" i="1" s="1"/>
  <c r="C2725" i="1"/>
  <c r="P2724" i="1"/>
  <c r="B2724" i="1" s="1"/>
  <c r="V3085" i="1"/>
  <c r="B3086" i="1"/>
  <c r="A3087" i="1"/>
  <c r="G3086" i="1"/>
  <c r="H3085" i="1"/>
  <c r="K3085" i="1"/>
  <c r="L3085" i="1" s="1"/>
  <c r="M3085" i="1" s="1"/>
  <c r="T3087" i="1" l="1"/>
  <c r="U3087" i="1"/>
  <c r="J3087" i="1"/>
  <c r="O3087" i="1"/>
  <c r="T3088" i="1" s="1"/>
  <c r="D3087" i="1"/>
  <c r="E3087" i="1" s="1"/>
  <c r="F3088" i="1" s="1"/>
  <c r="C2726" i="1"/>
  <c r="P2725" i="1"/>
  <c r="B2725" i="1" s="1"/>
  <c r="N3085" i="1"/>
  <c r="V3086" i="1"/>
  <c r="G3087" i="1"/>
  <c r="A3088" i="1"/>
  <c r="B3087" i="1"/>
  <c r="H3086" i="1"/>
  <c r="K3086" i="1"/>
  <c r="L3086" i="1" s="1"/>
  <c r="M3086" i="1" s="1"/>
  <c r="Q3087" i="1" l="1"/>
  <c r="U3088" i="1"/>
  <c r="J3088" i="1"/>
  <c r="O3088" i="1"/>
  <c r="Q3088" i="1" s="1"/>
  <c r="D3088" i="1"/>
  <c r="E3088" i="1" s="1"/>
  <c r="F3089" i="1" s="1"/>
  <c r="C2727" i="1"/>
  <c r="P2726" i="1"/>
  <c r="B2726" i="1" s="1"/>
  <c r="N3086" i="1"/>
  <c r="G3088" i="1"/>
  <c r="H3087" i="1"/>
  <c r="B3088" i="1"/>
  <c r="A3089" i="1"/>
  <c r="K3087" i="1"/>
  <c r="L3087" i="1" s="1"/>
  <c r="M3087" i="1" s="1"/>
  <c r="J3089" i="1" l="1"/>
  <c r="T3089" i="1"/>
  <c r="U3089" i="1"/>
  <c r="O3089" i="1"/>
  <c r="Q3089" i="1" s="1"/>
  <c r="D3089" i="1"/>
  <c r="E3089" i="1" s="1"/>
  <c r="F3090" i="1" s="1"/>
  <c r="C2728" i="1"/>
  <c r="P2727" i="1"/>
  <c r="B2727" i="1" s="1"/>
  <c r="G3089" i="1"/>
  <c r="H3089" i="1" s="1"/>
  <c r="N3087" i="1"/>
  <c r="H3088" i="1"/>
  <c r="V3088" i="1"/>
  <c r="A3090" i="1"/>
  <c r="B3089" i="1"/>
  <c r="K3088" i="1"/>
  <c r="L3088" i="1" s="1"/>
  <c r="M3088" i="1" s="1"/>
  <c r="U3090" i="1" l="1"/>
  <c r="J3090" i="1"/>
  <c r="T3090" i="1"/>
  <c r="O3090" i="1"/>
  <c r="Q3090" i="1" s="1"/>
  <c r="D3090" i="1"/>
  <c r="E3090" i="1" s="1"/>
  <c r="F3091" i="1" s="1"/>
  <c r="G3090" i="1"/>
  <c r="H3090" i="1" s="1"/>
  <c r="C2729" i="1"/>
  <c r="P2728" i="1"/>
  <c r="B2728" i="1" s="1"/>
  <c r="N3088" i="1"/>
  <c r="B3090" i="1"/>
  <c r="A3091" i="1"/>
  <c r="V3089" i="1"/>
  <c r="K3089" i="1"/>
  <c r="L3089" i="1" s="1"/>
  <c r="M3089" i="1" s="1"/>
  <c r="N3089" i="1" s="1"/>
  <c r="J3091" i="1" l="1"/>
  <c r="T3091" i="1"/>
  <c r="U3091" i="1"/>
  <c r="O3091" i="1"/>
  <c r="Q3091" i="1" s="1"/>
  <c r="D3091" i="1"/>
  <c r="E3091" i="1" s="1"/>
  <c r="F3092" i="1" s="1"/>
  <c r="C2730" i="1"/>
  <c r="P2729" i="1"/>
  <c r="B2729" i="1" s="1"/>
  <c r="A3092" i="1"/>
  <c r="B3091" i="1"/>
  <c r="V3090" i="1"/>
  <c r="G3091" i="1"/>
  <c r="H3091" i="1" s="1"/>
  <c r="K3090" i="1"/>
  <c r="L3090" i="1" s="1"/>
  <c r="M3090" i="1" s="1"/>
  <c r="N3090" i="1" s="1"/>
  <c r="J3092" i="1" l="1"/>
  <c r="T3092" i="1"/>
  <c r="U3092" i="1"/>
  <c r="O3092" i="1"/>
  <c r="Q3092" i="1" s="1"/>
  <c r="D3092" i="1"/>
  <c r="E3092" i="1" s="1"/>
  <c r="F3093" i="1" s="1"/>
  <c r="C2731" i="1"/>
  <c r="P2730" i="1"/>
  <c r="B2730" i="1" s="1"/>
  <c r="G3092" i="1"/>
  <c r="V3091" i="1"/>
  <c r="A3093" i="1"/>
  <c r="B3092" i="1"/>
  <c r="K3091" i="1"/>
  <c r="L3091" i="1" s="1"/>
  <c r="M3091" i="1" s="1"/>
  <c r="N3091" i="1" s="1"/>
  <c r="T3093" i="1" l="1"/>
  <c r="J3093" i="1"/>
  <c r="U3093" i="1"/>
  <c r="O3093" i="1"/>
  <c r="Q3093" i="1" s="1"/>
  <c r="D3093" i="1"/>
  <c r="E3093" i="1" s="1"/>
  <c r="F3094" i="1" s="1"/>
  <c r="C2732" i="1"/>
  <c r="P2731" i="1"/>
  <c r="B2731" i="1" s="1"/>
  <c r="A3094" i="1"/>
  <c r="B3093" i="1"/>
  <c r="V3092" i="1"/>
  <c r="G3093" i="1"/>
  <c r="H3092" i="1"/>
  <c r="K3092" i="1"/>
  <c r="L3092" i="1" s="1"/>
  <c r="M3092" i="1" s="1"/>
  <c r="U3094" i="1" l="1"/>
  <c r="T3094" i="1"/>
  <c r="G3094" i="1"/>
  <c r="H3094" i="1" s="1"/>
  <c r="J3094" i="1"/>
  <c r="O3094" i="1"/>
  <c r="Q3094" i="1" s="1"/>
  <c r="D3094" i="1"/>
  <c r="E3094" i="1" s="1"/>
  <c r="F3095" i="1" s="1"/>
  <c r="C2733" i="1"/>
  <c r="P2732" i="1"/>
  <c r="B2732" i="1" s="1"/>
  <c r="N3092" i="1"/>
  <c r="H3093" i="1"/>
  <c r="V3093" i="1"/>
  <c r="A3095" i="1"/>
  <c r="B3094" i="1"/>
  <c r="K3093" i="1"/>
  <c r="L3093" i="1" s="1"/>
  <c r="M3093" i="1" s="1"/>
  <c r="T3095" i="1" l="1"/>
  <c r="J3095" i="1"/>
  <c r="U3095" i="1"/>
  <c r="O3095" i="1"/>
  <c r="Q3095" i="1" s="1"/>
  <c r="D3095" i="1"/>
  <c r="E3095" i="1" s="1"/>
  <c r="F3096" i="1" s="1"/>
  <c r="N3093" i="1"/>
  <c r="C2734" i="1"/>
  <c r="P2733" i="1"/>
  <c r="B2733" i="1" s="1"/>
  <c r="V3094" i="1"/>
  <c r="G3095" i="1"/>
  <c r="H3095" i="1" s="1"/>
  <c r="A3096" i="1"/>
  <c r="B3095" i="1"/>
  <c r="K3094" i="1"/>
  <c r="L3094" i="1" s="1"/>
  <c r="M3094" i="1" s="1"/>
  <c r="N3094" i="1" s="1"/>
  <c r="U3096" i="1" l="1"/>
  <c r="J3096" i="1"/>
  <c r="T3096" i="1"/>
  <c r="O3096" i="1"/>
  <c r="Q3096" i="1" s="1"/>
  <c r="D3096" i="1"/>
  <c r="E3096" i="1" s="1"/>
  <c r="F3097" i="1" s="1"/>
  <c r="C2735" i="1"/>
  <c r="P2734" i="1"/>
  <c r="B2734" i="1" s="1"/>
  <c r="B3096" i="1"/>
  <c r="A3097" i="1"/>
  <c r="G3096" i="1"/>
  <c r="V3095" i="1"/>
  <c r="K3095" i="1"/>
  <c r="L3095" i="1" s="1"/>
  <c r="M3095" i="1" s="1"/>
  <c r="N3095" i="1" s="1"/>
  <c r="J3097" i="1" l="1"/>
  <c r="T3097" i="1"/>
  <c r="U3097" i="1"/>
  <c r="O3097" i="1"/>
  <c r="Q3097" i="1" s="1"/>
  <c r="D3097" i="1"/>
  <c r="E3097" i="1" s="1"/>
  <c r="F3098" i="1" s="1"/>
  <c r="J3098" i="1"/>
  <c r="C2736" i="1"/>
  <c r="P2735" i="1"/>
  <c r="B2735" i="1" s="1"/>
  <c r="G3097" i="1"/>
  <c r="H3097" i="1" s="1"/>
  <c r="V3096" i="1"/>
  <c r="A3098" i="1"/>
  <c r="B3097" i="1"/>
  <c r="H3096" i="1"/>
  <c r="K3096" i="1"/>
  <c r="L3096" i="1" s="1"/>
  <c r="M3096" i="1" s="1"/>
  <c r="U3098" i="1" l="1"/>
  <c r="T3098" i="1"/>
  <c r="O3098" i="1"/>
  <c r="Q3098" i="1" s="1"/>
  <c r="D3098" i="1"/>
  <c r="E3098" i="1" s="1"/>
  <c r="F3099" i="1" s="1"/>
  <c r="C2737" i="1"/>
  <c r="P2736" i="1"/>
  <c r="B2736" i="1" s="1"/>
  <c r="G3098" i="1"/>
  <c r="H3098" i="1" s="1"/>
  <c r="N3096" i="1"/>
  <c r="B3098" i="1"/>
  <c r="A3099" i="1"/>
  <c r="V3097" i="1"/>
  <c r="K3097" i="1"/>
  <c r="L3097" i="1" s="1"/>
  <c r="M3097" i="1" s="1"/>
  <c r="N3097" i="1" s="1"/>
  <c r="T3099" i="1" l="1"/>
  <c r="J3099" i="1"/>
  <c r="U3099" i="1"/>
  <c r="O3099" i="1"/>
  <c r="Q3099" i="1" s="1"/>
  <c r="D3099" i="1"/>
  <c r="E3099" i="1" s="1"/>
  <c r="F3100" i="1" s="1"/>
  <c r="U3100" i="1"/>
  <c r="C2738" i="1"/>
  <c r="P2737" i="1"/>
  <c r="B2737" i="1" s="1"/>
  <c r="A3100" i="1"/>
  <c r="B3099" i="1"/>
  <c r="G3099" i="1"/>
  <c r="V3098" i="1"/>
  <c r="K3098" i="1"/>
  <c r="L3098" i="1" s="1"/>
  <c r="M3098" i="1" s="1"/>
  <c r="N3098" i="1" s="1"/>
  <c r="T3100" i="1" l="1"/>
  <c r="J3100" i="1"/>
  <c r="O3100" i="1"/>
  <c r="Q3100" i="1" s="1"/>
  <c r="D3100" i="1"/>
  <c r="E3100" i="1" s="1"/>
  <c r="F3101" i="1" s="1"/>
  <c r="U3101" i="1"/>
  <c r="C2739" i="1"/>
  <c r="P2738" i="1"/>
  <c r="B2738" i="1" s="1"/>
  <c r="G3100" i="1"/>
  <c r="H3100" i="1" s="1"/>
  <c r="V3099" i="1"/>
  <c r="A3101" i="1"/>
  <c r="B3100" i="1"/>
  <c r="H3099" i="1"/>
  <c r="K3099" i="1"/>
  <c r="L3099" i="1" s="1"/>
  <c r="M3099" i="1" s="1"/>
  <c r="J3101" i="1" l="1"/>
  <c r="T3101" i="1"/>
  <c r="O3101" i="1"/>
  <c r="Q3101" i="1" s="1"/>
  <c r="D3101" i="1"/>
  <c r="E3101" i="1" s="1"/>
  <c r="F3102" i="1" s="1"/>
  <c r="C2740" i="1"/>
  <c r="P2739" i="1"/>
  <c r="B2739" i="1" s="1"/>
  <c r="N3099" i="1"/>
  <c r="A3102" i="1"/>
  <c r="B3101" i="1"/>
  <c r="V3100" i="1"/>
  <c r="G3101" i="1"/>
  <c r="H3101" i="1" s="1"/>
  <c r="K3100" i="1"/>
  <c r="L3100" i="1" s="1"/>
  <c r="M3100" i="1" s="1"/>
  <c r="N3100" i="1" s="1"/>
  <c r="T3102" i="1" l="1"/>
  <c r="J3102" i="1"/>
  <c r="U3102" i="1"/>
  <c r="O3102" i="1"/>
  <c r="Q3102" i="1" s="1"/>
  <c r="D3102" i="1"/>
  <c r="E3102" i="1" s="1"/>
  <c r="F3103" i="1" s="1"/>
  <c r="C2741" i="1"/>
  <c r="P2740" i="1"/>
  <c r="B2740" i="1" s="1"/>
  <c r="V3101" i="1"/>
  <c r="G3102" i="1"/>
  <c r="H3102" i="1" s="1"/>
  <c r="A3103" i="1"/>
  <c r="B3102" i="1"/>
  <c r="K3101" i="1"/>
  <c r="L3101" i="1" s="1"/>
  <c r="M3101" i="1" s="1"/>
  <c r="N3101" i="1" s="1"/>
  <c r="T3103" i="1" l="1"/>
  <c r="U3103" i="1"/>
  <c r="J3103" i="1"/>
  <c r="O3103" i="1"/>
  <c r="Q3103" i="1" s="1"/>
  <c r="D3103" i="1"/>
  <c r="E3103" i="1" s="1"/>
  <c r="F3104" i="1" s="1"/>
  <c r="C2742" i="1"/>
  <c r="P2741" i="1"/>
  <c r="B2741" i="1" s="1"/>
  <c r="A3104" i="1"/>
  <c r="B3103" i="1"/>
  <c r="V3102" i="1"/>
  <c r="G3103" i="1"/>
  <c r="K3102" i="1"/>
  <c r="L3102" i="1" s="1"/>
  <c r="M3102" i="1" s="1"/>
  <c r="N3102" i="1" s="1"/>
  <c r="U3104" i="1" l="1"/>
  <c r="J3104" i="1"/>
  <c r="G3104" i="1"/>
  <c r="H3104" i="1" s="1"/>
  <c r="T3104" i="1"/>
  <c r="O3104" i="1"/>
  <c r="Q3104" i="1" s="1"/>
  <c r="D3104" i="1"/>
  <c r="E3104" i="1" s="1"/>
  <c r="F3105" i="1" s="1"/>
  <c r="C2743" i="1"/>
  <c r="P2742" i="1"/>
  <c r="B2742" i="1" s="1"/>
  <c r="V3103" i="1"/>
  <c r="H3103" i="1"/>
  <c r="A3105" i="1"/>
  <c r="B3104" i="1"/>
  <c r="K3103" i="1"/>
  <c r="L3103" i="1" s="1"/>
  <c r="M3103" i="1" s="1"/>
  <c r="J3105" i="1" l="1"/>
  <c r="T3105" i="1"/>
  <c r="U3105" i="1"/>
  <c r="O3105" i="1"/>
  <c r="Q3105" i="1" s="1"/>
  <c r="D3105" i="1"/>
  <c r="E3105" i="1" s="1"/>
  <c r="F3106" i="1" s="1"/>
  <c r="C2744" i="1"/>
  <c r="P2743" i="1"/>
  <c r="B2743" i="1" s="1"/>
  <c r="N3103" i="1"/>
  <c r="V3104" i="1"/>
  <c r="G3105" i="1"/>
  <c r="A3106" i="1"/>
  <c r="B3105" i="1"/>
  <c r="K3104" i="1"/>
  <c r="L3104" i="1" s="1"/>
  <c r="M3104" i="1" s="1"/>
  <c r="N3104" i="1" s="1"/>
  <c r="J3106" i="1" l="1"/>
  <c r="U3106" i="1"/>
  <c r="T3106" i="1"/>
  <c r="O3106" i="1"/>
  <c r="Q3106" i="1" s="1"/>
  <c r="D3106" i="1"/>
  <c r="E3106" i="1" s="1"/>
  <c r="F3107" i="1" s="1"/>
  <c r="C2745" i="1"/>
  <c r="P2744" i="1"/>
  <c r="B2744" i="1" s="1"/>
  <c r="G3106" i="1"/>
  <c r="H3106" i="1" s="1"/>
  <c r="A3107" i="1"/>
  <c r="B3106" i="1"/>
  <c r="V3105" i="1"/>
  <c r="H3105" i="1"/>
  <c r="K3105" i="1"/>
  <c r="L3105" i="1" s="1"/>
  <c r="M3105" i="1" s="1"/>
  <c r="T3107" i="1" l="1"/>
  <c r="U3107" i="1"/>
  <c r="J3107" i="1"/>
  <c r="O3107" i="1"/>
  <c r="Q3107" i="1" s="1"/>
  <c r="D3107" i="1"/>
  <c r="E3107" i="1" s="1"/>
  <c r="F3108" i="1" s="1"/>
  <c r="C2746" i="1"/>
  <c r="P2745" i="1"/>
  <c r="B2745" i="1" s="1"/>
  <c r="G3107" i="1"/>
  <c r="H3107" i="1" s="1"/>
  <c r="N3105" i="1"/>
  <c r="A3108" i="1"/>
  <c r="B3107" i="1"/>
  <c r="V3106" i="1"/>
  <c r="K3106" i="1"/>
  <c r="L3106" i="1" s="1"/>
  <c r="M3106" i="1" s="1"/>
  <c r="N3106" i="1" s="1"/>
  <c r="J3108" i="1" l="1"/>
  <c r="U3108" i="1"/>
  <c r="T3108" i="1"/>
  <c r="O3108" i="1"/>
  <c r="Q3108" i="1" s="1"/>
  <c r="D3108" i="1"/>
  <c r="E3108" i="1" s="1"/>
  <c r="F3109" i="1" s="1"/>
  <c r="G3108" i="1"/>
  <c r="H3108" i="1" s="1"/>
  <c r="C2747" i="1"/>
  <c r="P2746" i="1"/>
  <c r="B2746" i="1" s="1"/>
  <c r="A3109" i="1"/>
  <c r="B3108" i="1"/>
  <c r="V3107" i="1"/>
  <c r="K3107" i="1"/>
  <c r="L3107" i="1" s="1"/>
  <c r="M3107" i="1" s="1"/>
  <c r="N3107" i="1" s="1"/>
  <c r="T3109" i="1" l="1"/>
  <c r="U3109" i="1"/>
  <c r="J3109" i="1"/>
  <c r="O3109" i="1"/>
  <c r="Q3109" i="1" s="1"/>
  <c r="D3109" i="1"/>
  <c r="E3109" i="1" s="1"/>
  <c r="F3110" i="1" s="1"/>
  <c r="J3110" i="1"/>
  <c r="C2748" i="1"/>
  <c r="P2747" i="1"/>
  <c r="B2747" i="1" s="1"/>
  <c r="A3110" i="1"/>
  <c r="B3109" i="1"/>
  <c r="V3108" i="1"/>
  <c r="G3109" i="1"/>
  <c r="K3108" i="1"/>
  <c r="L3108" i="1" s="1"/>
  <c r="M3108" i="1" s="1"/>
  <c r="N3108" i="1" s="1"/>
  <c r="U3110" i="1" l="1"/>
  <c r="T3110" i="1"/>
  <c r="O3110" i="1"/>
  <c r="Q3110" i="1" s="1"/>
  <c r="D3110" i="1"/>
  <c r="E3110" i="1" s="1"/>
  <c r="F3111" i="1" s="1"/>
  <c r="C2749" i="1"/>
  <c r="P2748" i="1"/>
  <c r="B2748" i="1" s="1"/>
  <c r="V3109" i="1"/>
  <c r="G3110" i="1"/>
  <c r="A3111" i="1"/>
  <c r="B3110" i="1"/>
  <c r="H3109" i="1"/>
  <c r="K3109" i="1"/>
  <c r="L3109" i="1" s="1"/>
  <c r="M3109" i="1" s="1"/>
  <c r="T3111" i="1" l="1"/>
  <c r="U3111" i="1"/>
  <c r="J3111" i="1"/>
  <c r="O3111" i="1"/>
  <c r="Q3111" i="1" s="1"/>
  <c r="D3111" i="1"/>
  <c r="E3111" i="1" s="1"/>
  <c r="F3112" i="1" s="1"/>
  <c r="C2750" i="1"/>
  <c r="P2749" i="1"/>
  <c r="B2749" i="1" s="1"/>
  <c r="G3111" i="1"/>
  <c r="H3111" i="1" s="1"/>
  <c r="N3109" i="1"/>
  <c r="H3110" i="1"/>
  <c r="A3112" i="1"/>
  <c r="B3111" i="1"/>
  <c r="V3110" i="1"/>
  <c r="K3110" i="1"/>
  <c r="L3110" i="1" s="1"/>
  <c r="M3110" i="1" s="1"/>
  <c r="J3112" i="1" l="1"/>
  <c r="T3112" i="1"/>
  <c r="U3112" i="1"/>
  <c r="O3112" i="1"/>
  <c r="Q3112" i="1" s="1"/>
  <c r="D3112" i="1"/>
  <c r="E3112" i="1" s="1"/>
  <c r="F3113" i="1" s="1"/>
  <c r="C2751" i="1"/>
  <c r="P2750" i="1"/>
  <c r="B2750" i="1" s="1"/>
  <c r="N3110" i="1"/>
  <c r="A3113" i="1"/>
  <c r="B3112" i="1"/>
  <c r="G3112" i="1"/>
  <c r="H3112" i="1" s="1"/>
  <c r="V3111" i="1"/>
  <c r="K3111" i="1"/>
  <c r="L3111" i="1" s="1"/>
  <c r="M3111" i="1" s="1"/>
  <c r="N3111" i="1" s="1"/>
  <c r="T3113" i="1" l="1"/>
  <c r="U3113" i="1"/>
  <c r="J3113" i="1"/>
  <c r="O3113" i="1"/>
  <c r="Q3113" i="1" s="1"/>
  <c r="D3113" i="1"/>
  <c r="E3113" i="1" s="1"/>
  <c r="F3114" i="1" s="1"/>
  <c r="T3114" i="1"/>
  <c r="U3114" i="1"/>
  <c r="J3114" i="1"/>
  <c r="C2752" i="1"/>
  <c r="P2751" i="1"/>
  <c r="B2751" i="1" s="1"/>
  <c r="A3114" i="1"/>
  <c r="B3113" i="1"/>
  <c r="V3112" i="1"/>
  <c r="G3113" i="1"/>
  <c r="K3112" i="1"/>
  <c r="L3112" i="1" s="1"/>
  <c r="M3112" i="1" s="1"/>
  <c r="N3112" i="1" s="1"/>
  <c r="O3114" i="1" l="1"/>
  <c r="Q3114" i="1" s="1"/>
  <c r="D3114" i="1"/>
  <c r="E3114" i="1" s="1"/>
  <c r="F3115" i="1" s="1"/>
  <c r="T3115" i="1"/>
  <c r="C2753" i="1"/>
  <c r="P2752" i="1"/>
  <c r="B2752" i="1" s="1"/>
  <c r="V3113" i="1"/>
  <c r="A3115" i="1"/>
  <c r="B3114" i="1"/>
  <c r="G3114" i="1"/>
  <c r="H3114" i="1" s="1"/>
  <c r="H3113" i="1"/>
  <c r="K3113" i="1"/>
  <c r="L3113" i="1" s="1"/>
  <c r="M3113" i="1" s="1"/>
  <c r="U3115" i="1" l="1"/>
  <c r="J3115" i="1"/>
  <c r="O3115" i="1"/>
  <c r="Q3115" i="1" s="1"/>
  <c r="D3115" i="1"/>
  <c r="E3115" i="1" s="1"/>
  <c r="F3116" i="1" s="1"/>
  <c r="C2754" i="1"/>
  <c r="P2753" i="1"/>
  <c r="V2753" i="1" s="1"/>
  <c r="N3113" i="1"/>
  <c r="A3116" i="1"/>
  <c r="B3115" i="1"/>
  <c r="V3114" i="1"/>
  <c r="G3115" i="1"/>
  <c r="H3115" i="1" s="1"/>
  <c r="K3114" i="1"/>
  <c r="L3114" i="1" s="1"/>
  <c r="M3114" i="1" s="1"/>
  <c r="N3114" i="1" s="1"/>
  <c r="J3116" i="1" l="1"/>
  <c r="U3116" i="1"/>
  <c r="T3116" i="1"/>
  <c r="O3116" i="1"/>
  <c r="Q3116" i="1" s="1"/>
  <c r="D3116" i="1"/>
  <c r="E3116" i="1" s="1"/>
  <c r="F3117" i="1" s="1"/>
  <c r="B2753" i="1"/>
  <c r="U3117" i="1"/>
  <c r="C2755" i="1"/>
  <c r="P2754" i="1"/>
  <c r="B2754" i="1" s="1"/>
  <c r="G3116" i="1"/>
  <c r="H3116" i="1" s="1"/>
  <c r="V3115" i="1"/>
  <c r="B3116" i="1"/>
  <c r="A3117" i="1"/>
  <c r="K3115" i="1"/>
  <c r="L3115" i="1" s="1"/>
  <c r="M3115" i="1" s="1"/>
  <c r="N3115" i="1" s="1"/>
  <c r="J3117" i="1" l="1"/>
  <c r="T3117" i="1"/>
  <c r="O3117" i="1"/>
  <c r="Q3117" i="1" s="1"/>
  <c r="D3117" i="1"/>
  <c r="E3117" i="1" s="1"/>
  <c r="F3118" i="1" s="1"/>
  <c r="U3118" i="1"/>
  <c r="J3118" i="1"/>
  <c r="C2756" i="1"/>
  <c r="P2755" i="1"/>
  <c r="B2755" i="1" s="1"/>
  <c r="G3117" i="1"/>
  <c r="H3117" i="1" s="1"/>
  <c r="A3118" i="1"/>
  <c r="B3117" i="1"/>
  <c r="V3116" i="1"/>
  <c r="K3116" i="1"/>
  <c r="L3116" i="1" s="1"/>
  <c r="M3116" i="1" s="1"/>
  <c r="N3116" i="1" s="1"/>
  <c r="T3118" i="1" l="1"/>
  <c r="O3118" i="1"/>
  <c r="U3119" i="1" s="1"/>
  <c r="D3118" i="1"/>
  <c r="E3118" i="1" s="1"/>
  <c r="F3119" i="1" s="1"/>
  <c r="T3119" i="1"/>
  <c r="J3119" i="1"/>
  <c r="Q3118" i="1"/>
  <c r="C2757" i="1"/>
  <c r="P2756" i="1"/>
  <c r="B2756" i="1" s="1"/>
  <c r="A3119" i="1"/>
  <c r="B3118" i="1"/>
  <c r="V3117" i="1"/>
  <c r="G3118" i="1"/>
  <c r="H3118" i="1" s="1"/>
  <c r="K3117" i="1"/>
  <c r="L3117" i="1" s="1"/>
  <c r="M3117" i="1" s="1"/>
  <c r="N3117" i="1" s="1"/>
  <c r="O3119" i="1" l="1"/>
  <c r="Q3119" i="1" s="1"/>
  <c r="D3119" i="1"/>
  <c r="E3119" i="1" s="1"/>
  <c r="F3120" i="1" s="1"/>
  <c r="C2758" i="1"/>
  <c r="P2757" i="1"/>
  <c r="B2757" i="1" s="1"/>
  <c r="B3119" i="1"/>
  <c r="A3120" i="1"/>
  <c r="G3119" i="1"/>
  <c r="K3118" i="1"/>
  <c r="L3118" i="1" s="1"/>
  <c r="M3118" i="1" s="1"/>
  <c r="N3118" i="1" s="1"/>
  <c r="U3120" i="1" l="1"/>
  <c r="T3120" i="1"/>
  <c r="J3120" i="1"/>
  <c r="O3120" i="1"/>
  <c r="Q3120" i="1" s="1"/>
  <c r="D3120" i="1"/>
  <c r="E3120" i="1" s="1"/>
  <c r="F3121" i="1" s="1"/>
  <c r="U3121" i="1"/>
  <c r="T3121" i="1"/>
  <c r="J3121" i="1"/>
  <c r="C2759" i="1"/>
  <c r="P2758" i="1"/>
  <c r="B2758" i="1" s="1"/>
  <c r="A3121" i="1"/>
  <c r="B3120" i="1"/>
  <c r="V3119" i="1"/>
  <c r="G3120" i="1"/>
  <c r="H3120" i="1" s="1"/>
  <c r="H3119" i="1"/>
  <c r="K3119" i="1"/>
  <c r="L3119" i="1" s="1"/>
  <c r="M3119" i="1" s="1"/>
  <c r="O3121" i="1" l="1"/>
  <c r="Q3121" i="1" s="1"/>
  <c r="D3121" i="1"/>
  <c r="E3121" i="1" s="1"/>
  <c r="F3122" i="1" s="1"/>
  <c r="J3122" i="1"/>
  <c r="T3122" i="1"/>
  <c r="U3122" i="1"/>
  <c r="C2760" i="1"/>
  <c r="P2759" i="1"/>
  <c r="B2759" i="1" s="1"/>
  <c r="N3119" i="1"/>
  <c r="V3120" i="1"/>
  <c r="B3121" i="1"/>
  <c r="A3122" i="1"/>
  <c r="G3121" i="1"/>
  <c r="K3120" i="1"/>
  <c r="L3120" i="1" s="1"/>
  <c r="M3120" i="1" s="1"/>
  <c r="N3120" i="1" s="1"/>
  <c r="O3122" i="1" l="1"/>
  <c r="Q3122" i="1" s="1"/>
  <c r="D3122" i="1"/>
  <c r="E3122" i="1" s="1"/>
  <c r="F3123" i="1" s="1"/>
  <c r="U3123" i="1"/>
  <c r="J3123" i="1"/>
  <c r="C2761" i="1"/>
  <c r="P2760" i="1"/>
  <c r="B2760" i="1" s="1"/>
  <c r="V3121" i="1"/>
  <c r="G3122" i="1"/>
  <c r="H3122" i="1" s="1"/>
  <c r="H3121" i="1"/>
  <c r="B3122" i="1"/>
  <c r="A3123" i="1"/>
  <c r="K3121" i="1"/>
  <c r="L3121" i="1" s="1"/>
  <c r="M3121" i="1" s="1"/>
  <c r="T3123" i="1" l="1"/>
  <c r="O3123" i="1"/>
  <c r="Q3123" i="1" s="1"/>
  <c r="D3123" i="1"/>
  <c r="E3123" i="1" s="1"/>
  <c r="F3124" i="1" s="1"/>
  <c r="C2762" i="1"/>
  <c r="P2761" i="1"/>
  <c r="B2761" i="1" s="1"/>
  <c r="N3121" i="1"/>
  <c r="G3123" i="1"/>
  <c r="H3123" i="1" s="1"/>
  <c r="B3123" i="1"/>
  <c r="A3124" i="1"/>
  <c r="V3122" i="1"/>
  <c r="K3122" i="1"/>
  <c r="L3122" i="1" s="1"/>
  <c r="M3122" i="1" s="1"/>
  <c r="N3122" i="1" s="1"/>
  <c r="U3124" i="1" l="1"/>
  <c r="T3124" i="1"/>
  <c r="J3124" i="1"/>
  <c r="O3124" i="1"/>
  <c r="Q3124" i="1" s="1"/>
  <c r="D3124" i="1"/>
  <c r="E3124" i="1" s="1"/>
  <c r="F3125" i="1" s="1"/>
  <c r="C2763" i="1"/>
  <c r="P2762" i="1"/>
  <c r="B2762" i="1" s="1"/>
  <c r="A3125" i="1"/>
  <c r="B3124" i="1"/>
  <c r="G3124" i="1"/>
  <c r="V3123" i="1"/>
  <c r="K3123" i="1"/>
  <c r="L3123" i="1" s="1"/>
  <c r="M3123" i="1" s="1"/>
  <c r="N3123" i="1" s="1"/>
  <c r="J3125" i="1" l="1"/>
  <c r="G3125" i="1"/>
  <c r="T3125" i="1"/>
  <c r="U3125" i="1"/>
  <c r="O3125" i="1"/>
  <c r="Q3125" i="1" s="1"/>
  <c r="D3125" i="1"/>
  <c r="E3125" i="1" s="1"/>
  <c r="F3126" i="1" s="1"/>
  <c r="H3125" i="1"/>
  <c r="J3126" i="1"/>
  <c r="C2764" i="1"/>
  <c r="P2763" i="1"/>
  <c r="B2763" i="1" s="1"/>
  <c r="V3124" i="1"/>
  <c r="B3125" i="1"/>
  <c r="A3126" i="1"/>
  <c r="H3124" i="1"/>
  <c r="K3124" i="1"/>
  <c r="L3124" i="1" s="1"/>
  <c r="M3124" i="1" s="1"/>
  <c r="T3126" i="1" l="1"/>
  <c r="U3126" i="1"/>
  <c r="O3126" i="1"/>
  <c r="Q3126" i="1" s="1"/>
  <c r="D3126" i="1"/>
  <c r="E3126" i="1" s="1"/>
  <c r="F3127" i="1" s="1"/>
  <c r="J3127" i="1"/>
  <c r="C2765" i="1"/>
  <c r="P2764" i="1"/>
  <c r="B2764" i="1" s="1"/>
  <c r="N3124" i="1"/>
  <c r="V3125" i="1"/>
  <c r="G3126" i="1"/>
  <c r="H3126" i="1" s="1"/>
  <c r="A3127" i="1"/>
  <c r="B3126" i="1"/>
  <c r="K3125" i="1"/>
  <c r="L3125" i="1" s="1"/>
  <c r="M3125" i="1" s="1"/>
  <c r="N3125" i="1" s="1"/>
  <c r="T3127" i="1" l="1"/>
  <c r="U3127" i="1"/>
  <c r="O3127" i="1"/>
  <c r="Q3127" i="1" s="1"/>
  <c r="D3127" i="1"/>
  <c r="E3127" i="1" s="1"/>
  <c r="F3128" i="1" s="1"/>
  <c r="T3128" i="1"/>
  <c r="U3128" i="1"/>
  <c r="C2766" i="1"/>
  <c r="P2765" i="1"/>
  <c r="B2765" i="1" s="1"/>
  <c r="V3126" i="1"/>
  <c r="G3127" i="1"/>
  <c r="H3127" i="1" s="1"/>
  <c r="B3127" i="1"/>
  <c r="A3128" i="1"/>
  <c r="K3126" i="1"/>
  <c r="L3126" i="1" s="1"/>
  <c r="M3126" i="1" s="1"/>
  <c r="N3126" i="1" s="1"/>
  <c r="O3128" i="1" l="1"/>
  <c r="Q3128" i="1" s="1"/>
  <c r="D3128" i="1"/>
  <c r="E3128" i="1" s="1"/>
  <c r="F3129" i="1" s="1"/>
  <c r="J3128" i="1"/>
  <c r="U3129" i="1"/>
  <c r="T3129" i="1"/>
  <c r="J3129" i="1"/>
  <c r="C2767" i="1"/>
  <c r="P2766" i="1"/>
  <c r="B2766" i="1" s="1"/>
  <c r="G3128" i="1"/>
  <c r="H3128" i="1" s="1"/>
  <c r="A3129" i="1"/>
  <c r="B3128" i="1"/>
  <c r="V3127" i="1"/>
  <c r="K3127" i="1"/>
  <c r="L3127" i="1" s="1"/>
  <c r="M3127" i="1" s="1"/>
  <c r="N3127" i="1" s="1"/>
  <c r="O3129" i="1" l="1"/>
  <c r="Q3129" i="1" s="1"/>
  <c r="D3129" i="1"/>
  <c r="E3129" i="1" s="1"/>
  <c r="F3130" i="1" s="1"/>
  <c r="C2768" i="1"/>
  <c r="P2767" i="1"/>
  <c r="B2767" i="1" s="1"/>
  <c r="G3129" i="1"/>
  <c r="H3129" i="1" s="1"/>
  <c r="B3129" i="1"/>
  <c r="A3130" i="1"/>
  <c r="V3128" i="1"/>
  <c r="K3128" i="1"/>
  <c r="L3128" i="1" s="1"/>
  <c r="M3128" i="1" s="1"/>
  <c r="N3128" i="1" s="1"/>
  <c r="U3130" i="1" l="1"/>
  <c r="T3130" i="1"/>
  <c r="J3130" i="1"/>
  <c r="O3130" i="1"/>
  <c r="Q3130" i="1" s="1"/>
  <c r="D3130" i="1"/>
  <c r="E3130" i="1" s="1"/>
  <c r="F3131" i="1" s="1"/>
  <c r="C2769" i="1"/>
  <c r="P2768" i="1"/>
  <c r="B2768" i="1" s="1"/>
  <c r="A3131" i="1"/>
  <c r="B3130" i="1"/>
  <c r="V3129" i="1"/>
  <c r="G3130" i="1"/>
  <c r="H3130" i="1" s="1"/>
  <c r="K3129" i="1"/>
  <c r="L3129" i="1" s="1"/>
  <c r="M3129" i="1" s="1"/>
  <c r="N3129" i="1" s="1"/>
  <c r="J3131" i="1" l="1"/>
  <c r="T3131" i="1"/>
  <c r="U3131" i="1"/>
  <c r="O3131" i="1"/>
  <c r="Q3131" i="1" s="1"/>
  <c r="D3131" i="1"/>
  <c r="E3131" i="1" s="1"/>
  <c r="F3132" i="1" s="1"/>
  <c r="C2770" i="1"/>
  <c r="P2769" i="1"/>
  <c r="B2769" i="1" s="1"/>
  <c r="V3130" i="1"/>
  <c r="G3131" i="1"/>
  <c r="B3131" i="1"/>
  <c r="A3132" i="1"/>
  <c r="K3130" i="1"/>
  <c r="L3130" i="1" s="1"/>
  <c r="M3130" i="1" s="1"/>
  <c r="N3130" i="1" s="1"/>
  <c r="U3132" i="1" l="1"/>
  <c r="T3132" i="1"/>
  <c r="J3132" i="1"/>
  <c r="O3132" i="1"/>
  <c r="Q3132" i="1" s="1"/>
  <c r="D3132" i="1"/>
  <c r="E3132" i="1" s="1"/>
  <c r="F3133" i="1" s="1"/>
  <c r="U3133" i="1"/>
  <c r="C2771" i="1"/>
  <c r="P2770" i="1"/>
  <c r="B2770" i="1" s="1"/>
  <c r="G3132" i="1"/>
  <c r="H3132" i="1" s="1"/>
  <c r="H3131" i="1"/>
  <c r="B3132" i="1"/>
  <c r="A3133" i="1"/>
  <c r="V3131" i="1"/>
  <c r="K3131" i="1"/>
  <c r="L3131" i="1" s="1"/>
  <c r="M3131" i="1" s="1"/>
  <c r="T3133" i="1" l="1"/>
  <c r="J3133" i="1"/>
  <c r="O3133" i="1"/>
  <c r="Q3133" i="1" s="1"/>
  <c r="D3133" i="1"/>
  <c r="E3133" i="1" s="1"/>
  <c r="F3134" i="1" s="1"/>
  <c r="T3134" i="1"/>
  <c r="U3134" i="1"/>
  <c r="C2772" i="1"/>
  <c r="P2771" i="1"/>
  <c r="B2771" i="1" s="1"/>
  <c r="N3131" i="1"/>
  <c r="B3133" i="1"/>
  <c r="A3134" i="1"/>
  <c r="V3132" i="1"/>
  <c r="G3133" i="1"/>
  <c r="H3133" i="1" s="1"/>
  <c r="K3132" i="1"/>
  <c r="L3132" i="1" s="1"/>
  <c r="M3132" i="1" s="1"/>
  <c r="N3132" i="1" s="1"/>
  <c r="J3134" i="1" l="1"/>
  <c r="O3134" i="1"/>
  <c r="Q3134" i="1" s="1"/>
  <c r="D3134" i="1"/>
  <c r="E3134" i="1" s="1"/>
  <c r="F3135" i="1" s="1"/>
  <c r="J3135" i="1"/>
  <c r="C2773" i="1"/>
  <c r="P2772" i="1"/>
  <c r="B2772" i="1" s="1"/>
  <c r="V3133" i="1"/>
  <c r="A3135" i="1"/>
  <c r="B3134" i="1"/>
  <c r="G3134" i="1"/>
  <c r="K3133" i="1"/>
  <c r="L3133" i="1" s="1"/>
  <c r="M3133" i="1" s="1"/>
  <c r="N3133" i="1" s="1"/>
  <c r="T3135" i="1" l="1"/>
  <c r="U3135" i="1"/>
  <c r="O3135" i="1"/>
  <c r="Q3135" i="1" s="1"/>
  <c r="D3135" i="1"/>
  <c r="E3135" i="1" s="1"/>
  <c r="F3136" i="1" s="1"/>
  <c r="J3136" i="1"/>
  <c r="C2774" i="1"/>
  <c r="P2773" i="1"/>
  <c r="B2773" i="1" s="1"/>
  <c r="B3135" i="1"/>
  <c r="A3136" i="1"/>
  <c r="V3134" i="1"/>
  <c r="G3135" i="1"/>
  <c r="H3135" i="1" s="1"/>
  <c r="H3134" i="1"/>
  <c r="K3134" i="1"/>
  <c r="L3134" i="1" s="1"/>
  <c r="M3134" i="1" s="1"/>
  <c r="U3136" i="1" l="1"/>
  <c r="T3136" i="1"/>
  <c r="O3136" i="1"/>
  <c r="Q3136" i="1" s="1"/>
  <c r="D3136" i="1"/>
  <c r="E3136" i="1" s="1"/>
  <c r="F3137" i="1" s="1"/>
  <c r="U3137" i="1"/>
  <c r="T3137" i="1"/>
  <c r="C2775" i="1"/>
  <c r="P2774" i="1"/>
  <c r="B2774" i="1" s="1"/>
  <c r="N3134" i="1"/>
  <c r="B3136" i="1"/>
  <c r="A3137" i="1"/>
  <c r="V3135" i="1"/>
  <c r="G3136" i="1"/>
  <c r="K3135" i="1"/>
  <c r="L3135" i="1" s="1"/>
  <c r="M3135" i="1" s="1"/>
  <c r="N3135" i="1" s="1"/>
  <c r="J3137" i="1" l="1"/>
  <c r="O3137" i="1"/>
  <c r="Q3137" i="1" s="1"/>
  <c r="D3137" i="1"/>
  <c r="E3137" i="1" s="1"/>
  <c r="F3138" i="1" s="1"/>
  <c r="C2776" i="1"/>
  <c r="P2775" i="1"/>
  <c r="B2775" i="1" s="1"/>
  <c r="B3137" i="1"/>
  <c r="A3138" i="1"/>
  <c r="V3136" i="1"/>
  <c r="G3137" i="1"/>
  <c r="H3137" i="1" s="1"/>
  <c r="H3136" i="1"/>
  <c r="K3136" i="1"/>
  <c r="L3136" i="1" s="1"/>
  <c r="M3136" i="1" s="1"/>
  <c r="U3138" i="1" l="1"/>
  <c r="T3138" i="1"/>
  <c r="J3138" i="1"/>
  <c r="O3138" i="1"/>
  <c r="Q3138" i="1" s="1"/>
  <c r="D3138" i="1"/>
  <c r="E3138" i="1" s="1"/>
  <c r="F3139" i="1" s="1"/>
  <c r="C2777" i="1"/>
  <c r="P2776" i="1"/>
  <c r="B2776" i="1" s="1"/>
  <c r="N3136" i="1"/>
  <c r="A3139" i="1"/>
  <c r="B3138" i="1"/>
  <c r="V3137" i="1"/>
  <c r="G3138" i="1"/>
  <c r="K3137" i="1"/>
  <c r="L3137" i="1" s="1"/>
  <c r="M3137" i="1" s="1"/>
  <c r="N3137" i="1" s="1"/>
  <c r="J3139" i="1" l="1"/>
  <c r="T3139" i="1"/>
  <c r="U3139" i="1"/>
  <c r="O3139" i="1"/>
  <c r="Q3139" i="1" s="1"/>
  <c r="D3139" i="1"/>
  <c r="E3139" i="1" s="1"/>
  <c r="F3140" i="1" s="1"/>
  <c r="C2778" i="1"/>
  <c r="P2777" i="1"/>
  <c r="B2777" i="1" s="1"/>
  <c r="G3139" i="1"/>
  <c r="H3139" i="1" s="1"/>
  <c r="B3139" i="1"/>
  <c r="A3140" i="1"/>
  <c r="V3138" i="1"/>
  <c r="H3138" i="1"/>
  <c r="K3138" i="1"/>
  <c r="L3138" i="1" s="1"/>
  <c r="M3138" i="1" s="1"/>
  <c r="U3140" i="1" l="1"/>
  <c r="T3140" i="1"/>
  <c r="J3140" i="1"/>
  <c r="O3140" i="1"/>
  <c r="Q3140" i="1" s="1"/>
  <c r="D3140" i="1"/>
  <c r="E3140" i="1" s="1"/>
  <c r="F3141" i="1" s="1"/>
  <c r="G3140" i="1"/>
  <c r="H3140" i="1" s="1"/>
  <c r="C2779" i="1"/>
  <c r="P2778" i="1"/>
  <c r="B2778" i="1" s="1"/>
  <c r="N3138" i="1"/>
  <c r="A3141" i="1"/>
  <c r="B3140" i="1"/>
  <c r="V3139" i="1"/>
  <c r="K3139" i="1"/>
  <c r="L3139" i="1" s="1"/>
  <c r="M3139" i="1" s="1"/>
  <c r="N3139" i="1" s="1"/>
  <c r="J3141" i="1" l="1"/>
  <c r="T3141" i="1"/>
  <c r="U3141" i="1"/>
  <c r="O3141" i="1"/>
  <c r="Q3141" i="1" s="1"/>
  <c r="D3141" i="1"/>
  <c r="E3141" i="1" s="1"/>
  <c r="F3142" i="1" s="1"/>
  <c r="T3142" i="1"/>
  <c r="C2780" i="1"/>
  <c r="P2779" i="1"/>
  <c r="B2779" i="1" s="1"/>
  <c r="B3141" i="1"/>
  <c r="A3142" i="1"/>
  <c r="V3140" i="1"/>
  <c r="G3141" i="1"/>
  <c r="K3140" i="1"/>
  <c r="L3140" i="1" s="1"/>
  <c r="M3140" i="1" s="1"/>
  <c r="N3140" i="1" s="1"/>
  <c r="J3142" i="1" l="1"/>
  <c r="U3142" i="1"/>
  <c r="O3142" i="1"/>
  <c r="Q3142" i="1" s="1"/>
  <c r="D3142" i="1"/>
  <c r="E3142" i="1" s="1"/>
  <c r="F3143" i="1" s="1"/>
  <c r="C2781" i="1"/>
  <c r="P2780" i="1"/>
  <c r="B2780" i="1" s="1"/>
  <c r="A3143" i="1"/>
  <c r="B3142" i="1"/>
  <c r="G3142" i="1"/>
  <c r="V3141" i="1"/>
  <c r="H3141" i="1"/>
  <c r="K3141" i="1"/>
  <c r="L3141" i="1" s="1"/>
  <c r="M3141" i="1" s="1"/>
  <c r="J3143" i="1" l="1"/>
  <c r="U3143" i="1"/>
  <c r="G3143" i="1"/>
  <c r="T3143" i="1"/>
  <c r="O3143" i="1"/>
  <c r="Q3143" i="1" s="1"/>
  <c r="D3143" i="1"/>
  <c r="E3143" i="1" s="1"/>
  <c r="F3144" i="1" s="1"/>
  <c r="H3143" i="1"/>
  <c r="C2782" i="1"/>
  <c r="P2781" i="1"/>
  <c r="B2781" i="1" s="1"/>
  <c r="N3141" i="1"/>
  <c r="B3143" i="1"/>
  <c r="A3144" i="1"/>
  <c r="V3142" i="1"/>
  <c r="H3142" i="1"/>
  <c r="K3142" i="1"/>
  <c r="L3142" i="1" s="1"/>
  <c r="M3142" i="1" s="1"/>
  <c r="J3144" i="1" l="1"/>
  <c r="G3144" i="1"/>
  <c r="T3144" i="1"/>
  <c r="U3144" i="1"/>
  <c r="O3144" i="1"/>
  <c r="Q3144" i="1" s="1"/>
  <c r="D3144" i="1"/>
  <c r="E3144" i="1" s="1"/>
  <c r="F3145" i="1" s="1"/>
  <c r="J3145" i="1"/>
  <c r="C2783" i="1"/>
  <c r="P2782" i="1"/>
  <c r="V2782" i="1" s="1"/>
  <c r="N3142" i="1"/>
  <c r="H3144" i="1"/>
  <c r="A3145" i="1"/>
  <c r="B3144" i="1"/>
  <c r="G3145" i="1"/>
  <c r="V3143" i="1"/>
  <c r="K3143" i="1"/>
  <c r="L3143" i="1" s="1"/>
  <c r="M3143" i="1" s="1"/>
  <c r="N3143" i="1" s="1"/>
  <c r="U3145" i="1" l="1"/>
  <c r="T3145" i="1"/>
  <c r="O3145" i="1"/>
  <c r="Q3145" i="1" s="1"/>
  <c r="D3145" i="1"/>
  <c r="B2782" i="1"/>
  <c r="H3145" i="1"/>
  <c r="J3146" i="1"/>
  <c r="U3146" i="1"/>
  <c r="C2784" i="1"/>
  <c r="P2783" i="1"/>
  <c r="B2783" i="1" s="1"/>
  <c r="B3145" i="1"/>
  <c r="A3146" i="1"/>
  <c r="E3145" i="1"/>
  <c r="F3146" i="1" s="1"/>
  <c r="V3144" i="1"/>
  <c r="K3144" i="1"/>
  <c r="L3144" i="1" s="1"/>
  <c r="M3144" i="1" s="1"/>
  <c r="N3144" i="1" s="1"/>
  <c r="T3146" i="1" l="1"/>
  <c r="G3146" i="1"/>
  <c r="O3146" i="1"/>
  <c r="T3147" i="1" s="1"/>
  <c r="D3146" i="1"/>
  <c r="E3146" i="1" s="1"/>
  <c r="F3147" i="1" s="1"/>
  <c r="C2785" i="1"/>
  <c r="P2784" i="1"/>
  <c r="B2784" i="1" s="1"/>
  <c r="H3146" i="1"/>
  <c r="V3145" i="1"/>
  <c r="A3147" i="1"/>
  <c r="B3146" i="1"/>
  <c r="K3145" i="1"/>
  <c r="L3145" i="1" s="1"/>
  <c r="M3145" i="1" s="1"/>
  <c r="N3145" i="1" s="1"/>
  <c r="Q3146" i="1" l="1"/>
  <c r="U3147" i="1"/>
  <c r="J3147" i="1"/>
  <c r="G3147" i="1"/>
  <c r="H3147" i="1" s="1"/>
  <c r="O3147" i="1"/>
  <c r="Q3147" i="1" s="1"/>
  <c r="D3147" i="1"/>
  <c r="E3147" i="1" s="1"/>
  <c r="F3148" i="1" s="1"/>
  <c r="C2786" i="1"/>
  <c r="P2785" i="1"/>
  <c r="B2785" i="1" s="1"/>
  <c r="B3147" i="1"/>
  <c r="A3148" i="1"/>
  <c r="K3146" i="1"/>
  <c r="L3146" i="1" s="1"/>
  <c r="M3146" i="1" s="1"/>
  <c r="N3146" i="1" s="1"/>
  <c r="J3148" i="1" l="1"/>
  <c r="U3148" i="1"/>
  <c r="T3148" i="1"/>
  <c r="O3148" i="1"/>
  <c r="Q3148" i="1" s="1"/>
  <c r="D3148" i="1"/>
  <c r="E3148" i="1" s="1"/>
  <c r="F3149" i="1" s="1"/>
  <c r="U3149" i="1"/>
  <c r="C2787" i="1"/>
  <c r="P2786" i="1"/>
  <c r="B2786" i="1" s="1"/>
  <c r="B3148" i="1"/>
  <c r="A3149" i="1"/>
  <c r="V3147" i="1"/>
  <c r="G3148" i="1"/>
  <c r="K3147" i="1"/>
  <c r="L3147" i="1" s="1"/>
  <c r="M3147" i="1" s="1"/>
  <c r="N3147" i="1" s="1"/>
  <c r="J3149" i="1" l="1"/>
  <c r="G3149" i="1"/>
  <c r="H3149" i="1" s="1"/>
  <c r="T3149" i="1"/>
  <c r="O3149" i="1"/>
  <c r="Q3149" i="1" s="1"/>
  <c r="D3149" i="1"/>
  <c r="E3149" i="1" s="1"/>
  <c r="F3150" i="1" s="1"/>
  <c r="C2788" i="1"/>
  <c r="P2787" i="1"/>
  <c r="B2787" i="1" s="1"/>
  <c r="B3149" i="1"/>
  <c r="A3150" i="1"/>
  <c r="V3148" i="1"/>
  <c r="H3148" i="1"/>
  <c r="K3148" i="1"/>
  <c r="L3148" i="1" s="1"/>
  <c r="M3148" i="1" s="1"/>
  <c r="G3150" i="1" l="1"/>
  <c r="H3150" i="1" s="1"/>
  <c r="T3150" i="1"/>
  <c r="J3150" i="1"/>
  <c r="U3150" i="1"/>
  <c r="O3150" i="1"/>
  <c r="Q3150" i="1" s="1"/>
  <c r="D3150" i="1"/>
  <c r="E3150" i="1" s="1"/>
  <c r="F3151" i="1" s="1"/>
  <c r="J3151" i="1"/>
  <c r="U3151" i="1"/>
  <c r="C2789" i="1"/>
  <c r="P2788" i="1"/>
  <c r="B2788" i="1" s="1"/>
  <c r="N3148" i="1"/>
  <c r="A3151" i="1"/>
  <c r="B3150" i="1"/>
  <c r="V3149" i="1"/>
  <c r="K3149" i="1"/>
  <c r="L3149" i="1" s="1"/>
  <c r="M3149" i="1" s="1"/>
  <c r="N3149" i="1" s="1"/>
  <c r="T3151" i="1" l="1"/>
  <c r="O3151" i="1"/>
  <c r="Q3151" i="1" s="1"/>
  <c r="D3151" i="1"/>
  <c r="E3151" i="1" s="1"/>
  <c r="F3152" i="1" s="1"/>
  <c r="C2790" i="1"/>
  <c r="P2789" i="1"/>
  <c r="B2789" i="1" s="1"/>
  <c r="V3150" i="1"/>
  <c r="B3151" i="1"/>
  <c r="A3152" i="1"/>
  <c r="G3151" i="1"/>
  <c r="H3151" i="1" s="1"/>
  <c r="K3150" i="1"/>
  <c r="L3150" i="1" s="1"/>
  <c r="M3150" i="1" s="1"/>
  <c r="N3150" i="1" s="1"/>
  <c r="U3152" i="1" l="1"/>
  <c r="T3152" i="1"/>
  <c r="J3152" i="1"/>
  <c r="O3152" i="1"/>
  <c r="Q3152" i="1" s="1"/>
  <c r="D3152" i="1"/>
  <c r="E3152" i="1" s="1"/>
  <c r="F3153" i="1" s="1"/>
  <c r="T3153" i="1"/>
  <c r="J3153" i="1"/>
  <c r="U3153" i="1"/>
  <c r="C2791" i="1"/>
  <c r="P2790" i="1"/>
  <c r="B2790" i="1" s="1"/>
  <c r="A3153" i="1"/>
  <c r="B3152" i="1"/>
  <c r="V3151" i="1"/>
  <c r="G3152" i="1"/>
  <c r="K3151" i="1"/>
  <c r="L3151" i="1" s="1"/>
  <c r="M3151" i="1" s="1"/>
  <c r="N3151" i="1" s="1"/>
  <c r="O3153" i="1" l="1"/>
  <c r="Q3153" i="1" s="1"/>
  <c r="D3153" i="1"/>
  <c r="E3153" i="1" s="1"/>
  <c r="F3154" i="1" s="1"/>
  <c r="U3154" i="1"/>
  <c r="T3154" i="1"/>
  <c r="C2792" i="1"/>
  <c r="P2791" i="1"/>
  <c r="B2791" i="1" s="1"/>
  <c r="B3153" i="1"/>
  <c r="A3154" i="1"/>
  <c r="V3152" i="1"/>
  <c r="G3153" i="1"/>
  <c r="H3152" i="1"/>
  <c r="K3152" i="1"/>
  <c r="L3152" i="1" s="1"/>
  <c r="M3152" i="1" s="1"/>
  <c r="O3154" i="1" l="1"/>
  <c r="Q3154" i="1" s="1"/>
  <c r="D3154" i="1"/>
  <c r="E3154" i="1" s="1"/>
  <c r="F3155" i="1" s="1"/>
  <c r="J3154" i="1"/>
  <c r="T3155" i="1"/>
  <c r="C2793" i="1"/>
  <c r="P2792" i="1"/>
  <c r="B2792" i="1" s="1"/>
  <c r="N3152" i="1"/>
  <c r="A3155" i="1"/>
  <c r="B3154" i="1"/>
  <c r="G3154" i="1"/>
  <c r="G3155" i="1" s="1"/>
  <c r="V3153" i="1"/>
  <c r="H3153" i="1"/>
  <c r="K3153" i="1"/>
  <c r="L3153" i="1" s="1"/>
  <c r="M3153" i="1" s="1"/>
  <c r="U3155" i="1" l="1"/>
  <c r="J3155" i="1"/>
  <c r="O3155" i="1"/>
  <c r="Q3155" i="1" s="1"/>
  <c r="D3155" i="1"/>
  <c r="E3155" i="1" s="1"/>
  <c r="F3156" i="1" s="1"/>
  <c r="H3155" i="1"/>
  <c r="C2794" i="1"/>
  <c r="P2793" i="1"/>
  <c r="B2793" i="1" s="1"/>
  <c r="N3153" i="1"/>
  <c r="B3155" i="1"/>
  <c r="A3156" i="1"/>
  <c r="V3154" i="1"/>
  <c r="H3154" i="1"/>
  <c r="K3154" i="1"/>
  <c r="L3154" i="1" s="1"/>
  <c r="M3154" i="1" s="1"/>
  <c r="T3156" i="1" l="1"/>
  <c r="U3156" i="1"/>
  <c r="J3156" i="1"/>
  <c r="G3156" i="1"/>
  <c r="H3156" i="1" s="1"/>
  <c r="O3156" i="1"/>
  <c r="Q3156" i="1" s="1"/>
  <c r="D3156" i="1"/>
  <c r="E3156" i="1" s="1"/>
  <c r="F3157" i="1" s="1"/>
  <c r="C2795" i="1"/>
  <c r="P2794" i="1"/>
  <c r="B2794" i="1" s="1"/>
  <c r="N3154" i="1"/>
  <c r="B3156" i="1"/>
  <c r="A3157" i="1"/>
  <c r="V3155" i="1"/>
  <c r="K3155" i="1"/>
  <c r="L3155" i="1" s="1"/>
  <c r="M3155" i="1" s="1"/>
  <c r="N3155" i="1" s="1"/>
  <c r="J3157" i="1" l="1"/>
  <c r="T3157" i="1"/>
  <c r="U3157" i="1"/>
  <c r="O3157" i="1"/>
  <c r="Q3157" i="1" s="1"/>
  <c r="D3157" i="1"/>
  <c r="E3157" i="1" s="1"/>
  <c r="F3158" i="1" s="1"/>
  <c r="T3158" i="1"/>
  <c r="C2796" i="1"/>
  <c r="P2795" i="1"/>
  <c r="B2795" i="1" s="1"/>
  <c r="B3157" i="1"/>
  <c r="A3158" i="1"/>
  <c r="V3156" i="1"/>
  <c r="G3157" i="1"/>
  <c r="K3156" i="1"/>
  <c r="L3156" i="1" s="1"/>
  <c r="M3156" i="1" s="1"/>
  <c r="N3156" i="1" s="1"/>
  <c r="J3158" i="1" l="1"/>
  <c r="U3158" i="1"/>
  <c r="O3158" i="1"/>
  <c r="Q3158" i="1" s="1"/>
  <c r="D3158" i="1"/>
  <c r="E3158" i="1" s="1"/>
  <c r="F3159" i="1" s="1"/>
  <c r="T3159" i="1"/>
  <c r="J3159" i="1"/>
  <c r="U3159" i="1"/>
  <c r="C2797" i="1"/>
  <c r="P2796" i="1"/>
  <c r="B2796" i="1" s="1"/>
  <c r="G3158" i="1"/>
  <c r="H3158" i="1" s="1"/>
  <c r="B3158" i="1"/>
  <c r="A3159" i="1"/>
  <c r="V3157" i="1"/>
  <c r="H3157" i="1"/>
  <c r="K3157" i="1"/>
  <c r="L3157" i="1" s="1"/>
  <c r="M3157" i="1" s="1"/>
  <c r="O3159" i="1" l="1"/>
  <c r="Q3159" i="1" s="1"/>
  <c r="D3159" i="1"/>
  <c r="E3159" i="1" s="1"/>
  <c r="F3160" i="1" s="1"/>
  <c r="U3160" i="1"/>
  <c r="J3160" i="1"/>
  <c r="T3160" i="1"/>
  <c r="C2798" i="1"/>
  <c r="P2797" i="1"/>
  <c r="B2797" i="1" s="1"/>
  <c r="N3157" i="1"/>
  <c r="B3159" i="1"/>
  <c r="A3160" i="1"/>
  <c r="V3158" i="1"/>
  <c r="G3159" i="1"/>
  <c r="H3159" i="1" s="1"/>
  <c r="K3158" i="1"/>
  <c r="L3158" i="1" s="1"/>
  <c r="M3158" i="1" s="1"/>
  <c r="N3158" i="1" s="1"/>
  <c r="O3160" i="1" l="1"/>
  <c r="Q3160" i="1" s="1"/>
  <c r="D3160" i="1"/>
  <c r="E3160" i="1" s="1"/>
  <c r="F3161" i="1" s="1"/>
  <c r="T3161" i="1"/>
  <c r="J3161" i="1"/>
  <c r="U3161" i="1"/>
  <c r="C2799" i="1"/>
  <c r="P2798" i="1"/>
  <c r="B2798" i="1" s="1"/>
  <c r="V3159" i="1"/>
  <c r="A3161" i="1"/>
  <c r="B3160" i="1"/>
  <c r="G3160" i="1"/>
  <c r="K3159" i="1"/>
  <c r="L3159" i="1" s="1"/>
  <c r="M3159" i="1" s="1"/>
  <c r="N3159" i="1" s="1"/>
  <c r="O3161" i="1" l="1"/>
  <c r="Q3161" i="1" s="1"/>
  <c r="D3161" i="1"/>
  <c r="E3161" i="1" s="1"/>
  <c r="F3162" i="1" s="1"/>
  <c r="J3162" i="1"/>
  <c r="T3162" i="1"/>
  <c r="C2800" i="1"/>
  <c r="P2799" i="1"/>
  <c r="B2799" i="1" s="1"/>
  <c r="B3161" i="1"/>
  <c r="A3162" i="1"/>
  <c r="V3160" i="1"/>
  <c r="G3161" i="1"/>
  <c r="H3161" i="1" s="1"/>
  <c r="H3160" i="1"/>
  <c r="K3160" i="1"/>
  <c r="L3160" i="1" s="1"/>
  <c r="M3160" i="1" s="1"/>
  <c r="U3162" i="1" l="1"/>
  <c r="O3162" i="1"/>
  <c r="Q3162" i="1" s="1"/>
  <c r="D3162" i="1"/>
  <c r="E3162" i="1" s="1"/>
  <c r="F3163" i="1" s="1"/>
  <c r="J3163" i="1"/>
  <c r="C2801" i="1"/>
  <c r="P2800" i="1"/>
  <c r="B2800" i="1" s="1"/>
  <c r="N3160" i="1"/>
  <c r="V3161" i="1"/>
  <c r="A3163" i="1"/>
  <c r="B3162" i="1"/>
  <c r="G3162" i="1"/>
  <c r="H3162" i="1" s="1"/>
  <c r="K3161" i="1"/>
  <c r="L3161" i="1" s="1"/>
  <c r="M3161" i="1" s="1"/>
  <c r="N3161" i="1" s="1"/>
  <c r="U3163" i="1" l="1"/>
  <c r="T3163" i="1"/>
  <c r="O3163" i="1"/>
  <c r="Q3163" i="1" s="1"/>
  <c r="D3163" i="1"/>
  <c r="E3163" i="1" s="1"/>
  <c r="F3164" i="1" s="1"/>
  <c r="C2802" i="1"/>
  <c r="P2801" i="1"/>
  <c r="B2801" i="1" s="1"/>
  <c r="B3163" i="1"/>
  <c r="A3164" i="1"/>
  <c r="V3162" i="1"/>
  <c r="G3163" i="1"/>
  <c r="K3162" i="1"/>
  <c r="L3162" i="1" s="1"/>
  <c r="M3162" i="1" s="1"/>
  <c r="N3162" i="1" s="1"/>
  <c r="U3164" i="1" l="1"/>
  <c r="T3164" i="1"/>
  <c r="J3164" i="1"/>
  <c r="O3164" i="1"/>
  <c r="Q3164" i="1" s="1"/>
  <c r="D3164" i="1"/>
  <c r="E3164" i="1" s="1"/>
  <c r="F3165" i="1" s="1"/>
  <c r="T3165" i="1"/>
  <c r="J3165" i="1"/>
  <c r="U3165" i="1"/>
  <c r="C2803" i="1"/>
  <c r="P2802" i="1"/>
  <c r="B2802" i="1" s="1"/>
  <c r="B3164" i="1"/>
  <c r="A3165" i="1"/>
  <c r="G3164" i="1"/>
  <c r="V3163" i="1"/>
  <c r="H3163" i="1"/>
  <c r="K3163" i="1"/>
  <c r="L3163" i="1" s="1"/>
  <c r="M3163" i="1" s="1"/>
  <c r="G3165" i="1" l="1"/>
  <c r="H3165" i="1" s="1"/>
  <c r="O3165" i="1"/>
  <c r="Q3165" i="1" s="1"/>
  <c r="D3165" i="1"/>
  <c r="E3165" i="1" s="1"/>
  <c r="F3166" i="1" s="1"/>
  <c r="C2804" i="1"/>
  <c r="P2803" i="1"/>
  <c r="B2803" i="1" s="1"/>
  <c r="N3163" i="1"/>
  <c r="H3164" i="1"/>
  <c r="V3164" i="1"/>
  <c r="B3165" i="1"/>
  <c r="A3166" i="1"/>
  <c r="K3164" i="1"/>
  <c r="L3164" i="1" s="1"/>
  <c r="M3164" i="1" s="1"/>
  <c r="T3166" i="1" l="1"/>
  <c r="J3166" i="1"/>
  <c r="U3166" i="1"/>
  <c r="O3166" i="1"/>
  <c r="Q3166" i="1" s="1"/>
  <c r="D3166" i="1"/>
  <c r="E3166" i="1" s="1"/>
  <c r="F3167" i="1" s="1"/>
  <c r="C2805" i="1"/>
  <c r="P2804" i="1"/>
  <c r="B2804" i="1" s="1"/>
  <c r="N3164" i="1"/>
  <c r="B3166" i="1"/>
  <c r="A3167" i="1"/>
  <c r="V3165" i="1"/>
  <c r="G3166" i="1"/>
  <c r="H3166" i="1" s="1"/>
  <c r="K3165" i="1"/>
  <c r="L3165" i="1" s="1"/>
  <c r="M3165" i="1" s="1"/>
  <c r="N3165" i="1" s="1"/>
  <c r="J3167" i="1" l="1"/>
  <c r="U3167" i="1"/>
  <c r="T3167" i="1"/>
  <c r="O3167" i="1"/>
  <c r="Q3167" i="1" s="1"/>
  <c r="D3167" i="1"/>
  <c r="E3167" i="1" s="1"/>
  <c r="F3168" i="1" s="1"/>
  <c r="C2806" i="1"/>
  <c r="P2805" i="1"/>
  <c r="B2805" i="1" s="1"/>
  <c r="B3167" i="1"/>
  <c r="A3168" i="1"/>
  <c r="V3166" i="1"/>
  <c r="G3167" i="1"/>
  <c r="H3167" i="1" s="1"/>
  <c r="K3166" i="1"/>
  <c r="L3166" i="1" s="1"/>
  <c r="M3166" i="1" s="1"/>
  <c r="N3166" i="1" s="1"/>
  <c r="T3168" i="1" l="1"/>
  <c r="J3168" i="1"/>
  <c r="U3168" i="1"/>
  <c r="O3168" i="1"/>
  <c r="Q3168" i="1" s="1"/>
  <c r="D3168" i="1"/>
  <c r="E3168" i="1" s="1"/>
  <c r="F3169" i="1" s="1"/>
  <c r="T3169" i="1"/>
  <c r="J3169" i="1"/>
  <c r="C2807" i="1"/>
  <c r="P2806" i="1"/>
  <c r="B2806" i="1" s="1"/>
  <c r="V3167" i="1"/>
  <c r="A3169" i="1"/>
  <c r="B3168" i="1"/>
  <c r="G3168" i="1"/>
  <c r="H3168" i="1" s="1"/>
  <c r="K3167" i="1"/>
  <c r="L3167" i="1" s="1"/>
  <c r="M3167" i="1" s="1"/>
  <c r="N3167" i="1" s="1"/>
  <c r="U3169" i="1" l="1"/>
  <c r="O3169" i="1"/>
  <c r="Q3169" i="1" s="1"/>
  <c r="D3169" i="1"/>
  <c r="E3169" i="1" s="1"/>
  <c r="F3170" i="1" s="1"/>
  <c r="C2808" i="1"/>
  <c r="P2807" i="1"/>
  <c r="B2807" i="1" s="1"/>
  <c r="B3169" i="1"/>
  <c r="A3170" i="1"/>
  <c r="V3168" i="1"/>
  <c r="G3169" i="1"/>
  <c r="H3169" i="1" s="1"/>
  <c r="K3168" i="1"/>
  <c r="L3168" i="1" s="1"/>
  <c r="M3168" i="1" s="1"/>
  <c r="N3168" i="1" s="1"/>
  <c r="T3170" i="1" l="1"/>
  <c r="U3170" i="1"/>
  <c r="J3170" i="1"/>
  <c r="O3170" i="1"/>
  <c r="Q3170" i="1" s="1"/>
  <c r="D3170" i="1"/>
  <c r="E3170" i="1" s="1"/>
  <c r="F3171" i="1" s="1"/>
  <c r="T3171" i="1"/>
  <c r="J3171" i="1"/>
  <c r="U3171" i="1"/>
  <c r="C2809" i="1"/>
  <c r="P2808" i="1"/>
  <c r="B2808" i="1" s="1"/>
  <c r="V3169" i="1"/>
  <c r="A3171" i="1"/>
  <c r="B3170" i="1"/>
  <c r="G3170" i="1"/>
  <c r="H3170" i="1" s="1"/>
  <c r="K3169" i="1"/>
  <c r="L3169" i="1" s="1"/>
  <c r="M3169" i="1" s="1"/>
  <c r="N3169" i="1" s="1"/>
  <c r="O3171" i="1" l="1"/>
  <c r="Q3171" i="1" s="1"/>
  <c r="D3171" i="1"/>
  <c r="E3171" i="1" s="1"/>
  <c r="F3172" i="1" s="1"/>
  <c r="J3172" i="1"/>
  <c r="T3172" i="1"/>
  <c r="C2810" i="1"/>
  <c r="P2809" i="1"/>
  <c r="B2809" i="1" s="1"/>
  <c r="V3170" i="1"/>
  <c r="B3171" i="1"/>
  <c r="A3172" i="1"/>
  <c r="G3171" i="1"/>
  <c r="H3171" i="1" s="1"/>
  <c r="K3170" i="1"/>
  <c r="L3170" i="1" s="1"/>
  <c r="M3170" i="1" s="1"/>
  <c r="N3170" i="1" s="1"/>
  <c r="U3172" i="1" l="1"/>
  <c r="O3172" i="1"/>
  <c r="Q3172" i="1" s="1"/>
  <c r="D3172" i="1"/>
  <c r="E3172" i="1" s="1"/>
  <c r="F3173" i="1" s="1"/>
  <c r="T3173" i="1"/>
  <c r="J3173" i="1"/>
  <c r="U3173" i="1"/>
  <c r="C2811" i="1"/>
  <c r="P2810" i="1"/>
  <c r="B2810" i="1" s="1"/>
  <c r="V3171" i="1"/>
  <c r="A3173" i="1"/>
  <c r="B3172" i="1"/>
  <c r="G3172" i="1"/>
  <c r="H3172" i="1" s="1"/>
  <c r="K3171" i="1"/>
  <c r="L3171" i="1" s="1"/>
  <c r="M3171" i="1" s="1"/>
  <c r="N3171" i="1" s="1"/>
  <c r="O3173" i="1" l="1"/>
  <c r="Q3173" i="1" s="1"/>
  <c r="D3173" i="1"/>
  <c r="E3173" i="1" s="1"/>
  <c r="F3174" i="1" s="1"/>
  <c r="C2812" i="1"/>
  <c r="P2811" i="1"/>
  <c r="B2811" i="1" s="1"/>
  <c r="V3172" i="1"/>
  <c r="G3173" i="1"/>
  <c r="B3173" i="1"/>
  <c r="A3174" i="1"/>
  <c r="K3172" i="1"/>
  <c r="L3172" i="1" s="1"/>
  <c r="M3172" i="1" s="1"/>
  <c r="N3172" i="1" s="1"/>
  <c r="T3174" i="1" l="1"/>
  <c r="J3174" i="1"/>
  <c r="U3174" i="1"/>
  <c r="O3174" i="1"/>
  <c r="Q3174" i="1" s="1"/>
  <c r="D3174" i="1"/>
  <c r="E3174" i="1" s="1"/>
  <c r="F3175" i="1" s="1"/>
  <c r="T3175" i="1"/>
  <c r="J3175" i="1"/>
  <c r="U3175" i="1"/>
  <c r="C2813" i="1"/>
  <c r="P2812" i="1"/>
  <c r="B2812" i="1" s="1"/>
  <c r="V3173" i="1"/>
  <c r="A3175" i="1"/>
  <c r="B3174" i="1"/>
  <c r="G3174" i="1"/>
  <c r="H3173" i="1"/>
  <c r="K3173" i="1"/>
  <c r="L3173" i="1" s="1"/>
  <c r="M3173" i="1" s="1"/>
  <c r="O3175" i="1" l="1"/>
  <c r="Q3175" i="1" s="1"/>
  <c r="D3175" i="1"/>
  <c r="C2814" i="1"/>
  <c r="P2813" i="1"/>
  <c r="B2813" i="1" s="1"/>
  <c r="G3175" i="1"/>
  <c r="H3175" i="1" s="1"/>
  <c r="N3173" i="1"/>
  <c r="H3174" i="1"/>
  <c r="B3175" i="1"/>
  <c r="A3176" i="1"/>
  <c r="E3175" i="1"/>
  <c r="F3176" i="1" s="1"/>
  <c r="V3174" i="1"/>
  <c r="K3174" i="1"/>
  <c r="L3174" i="1" s="1"/>
  <c r="M3174" i="1" s="1"/>
  <c r="U3176" i="1" l="1"/>
  <c r="T3176" i="1"/>
  <c r="J3176" i="1"/>
  <c r="O3176" i="1"/>
  <c r="Q3176" i="1" s="1"/>
  <c r="D3176" i="1"/>
  <c r="E3176" i="1" s="1"/>
  <c r="F3177" i="1" s="1"/>
  <c r="C2815" i="1"/>
  <c r="P2814" i="1"/>
  <c r="V2814" i="1" s="1"/>
  <c r="N3174" i="1"/>
  <c r="A3177" i="1"/>
  <c r="B3176" i="1"/>
  <c r="V3175" i="1"/>
  <c r="G3176" i="1"/>
  <c r="K3175" i="1"/>
  <c r="L3175" i="1" s="1"/>
  <c r="M3175" i="1" s="1"/>
  <c r="N3175" i="1" s="1"/>
  <c r="U3177" i="1" l="1"/>
  <c r="J3177" i="1"/>
  <c r="T3177" i="1"/>
  <c r="B2814" i="1"/>
  <c r="O3177" i="1"/>
  <c r="Q3177" i="1" s="1"/>
  <c r="D3177" i="1"/>
  <c r="E3177" i="1" s="1"/>
  <c r="F3178" i="1" s="1"/>
  <c r="C2816" i="1"/>
  <c r="P2815" i="1"/>
  <c r="B2815" i="1" s="1"/>
  <c r="G3177" i="1"/>
  <c r="H3177" i="1" s="1"/>
  <c r="B3177" i="1"/>
  <c r="A3178" i="1"/>
  <c r="H3176" i="1"/>
  <c r="V3176" i="1"/>
  <c r="K3176" i="1"/>
  <c r="L3176" i="1" s="1"/>
  <c r="M3176" i="1" s="1"/>
  <c r="J3178" i="1" l="1"/>
  <c r="U3178" i="1"/>
  <c r="T3178" i="1"/>
  <c r="O3178" i="1"/>
  <c r="Q3178" i="1" s="1"/>
  <c r="D3178" i="1"/>
  <c r="E3178" i="1" s="1"/>
  <c r="F3179" i="1" s="1"/>
  <c r="C2817" i="1"/>
  <c r="P2816" i="1"/>
  <c r="B2816" i="1" s="1"/>
  <c r="N3176" i="1"/>
  <c r="V3177" i="1"/>
  <c r="A3179" i="1"/>
  <c r="B3178" i="1"/>
  <c r="G3178" i="1"/>
  <c r="H3178" i="1" s="1"/>
  <c r="K3177" i="1"/>
  <c r="L3177" i="1" s="1"/>
  <c r="M3177" i="1" s="1"/>
  <c r="N3177" i="1" s="1"/>
  <c r="U3179" i="1" l="1"/>
  <c r="J3179" i="1"/>
  <c r="T3179" i="1"/>
  <c r="O3179" i="1"/>
  <c r="Q3179" i="1" s="1"/>
  <c r="D3179" i="1"/>
  <c r="E3179" i="1" s="1"/>
  <c r="F3180" i="1" s="1"/>
  <c r="U3180" i="1"/>
  <c r="T3180" i="1"/>
  <c r="J3180" i="1"/>
  <c r="C2818" i="1"/>
  <c r="P2817" i="1"/>
  <c r="B2817" i="1" s="1"/>
  <c r="V3178" i="1"/>
  <c r="G3179" i="1"/>
  <c r="H3179" i="1" s="1"/>
  <c r="B3179" i="1"/>
  <c r="A3180" i="1"/>
  <c r="K3178" i="1"/>
  <c r="L3178" i="1" s="1"/>
  <c r="M3178" i="1" s="1"/>
  <c r="N3178" i="1" s="1"/>
  <c r="O3180" i="1" l="1"/>
  <c r="Q3180" i="1" s="1"/>
  <c r="D3180" i="1"/>
  <c r="E3180" i="1" s="1"/>
  <c r="F3181" i="1" s="1"/>
  <c r="T3181" i="1"/>
  <c r="C2819" i="1"/>
  <c r="P2818" i="1"/>
  <c r="B2818" i="1" s="1"/>
  <c r="G3180" i="1"/>
  <c r="B3180" i="1"/>
  <c r="A3181" i="1"/>
  <c r="K3179" i="1"/>
  <c r="L3179" i="1" s="1"/>
  <c r="M3179" i="1" s="1"/>
  <c r="N3179" i="1" s="1"/>
  <c r="U3181" i="1" l="1"/>
  <c r="J3181" i="1"/>
  <c r="O3181" i="1"/>
  <c r="Q3181" i="1" s="1"/>
  <c r="D3181" i="1"/>
  <c r="E3181" i="1" s="1"/>
  <c r="F3182" i="1" s="1"/>
  <c r="C2820" i="1"/>
  <c r="P2819" i="1"/>
  <c r="B2819" i="1" s="1"/>
  <c r="G3181" i="1"/>
  <c r="H3181" i="1" s="1"/>
  <c r="H3180" i="1"/>
  <c r="B3181" i="1"/>
  <c r="A3182" i="1"/>
  <c r="V3180" i="1"/>
  <c r="K3180" i="1"/>
  <c r="L3180" i="1" s="1"/>
  <c r="M3180" i="1" s="1"/>
  <c r="J3182" i="1" l="1"/>
  <c r="T3182" i="1"/>
  <c r="U3182" i="1"/>
  <c r="O3182" i="1"/>
  <c r="Q3182" i="1" s="1"/>
  <c r="D3182" i="1"/>
  <c r="E3182" i="1" s="1"/>
  <c r="F3183" i="1" s="1"/>
  <c r="C2821" i="1"/>
  <c r="P2820" i="1"/>
  <c r="B2820" i="1" s="1"/>
  <c r="N3180" i="1"/>
  <c r="A3183" i="1"/>
  <c r="B3182" i="1"/>
  <c r="V3181" i="1"/>
  <c r="G3182" i="1"/>
  <c r="K3181" i="1"/>
  <c r="L3181" i="1" s="1"/>
  <c r="M3181" i="1" s="1"/>
  <c r="N3181" i="1" s="1"/>
  <c r="T3183" i="1" l="1"/>
  <c r="U3183" i="1"/>
  <c r="J3183" i="1"/>
  <c r="O3183" i="1"/>
  <c r="Q3183" i="1" s="1"/>
  <c r="D3183" i="1"/>
  <c r="E3183" i="1" s="1"/>
  <c r="F3184" i="1" s="1"/>
  <c r="T3184" i="1"/>
  <c r="C2822" i="1"/>
  <c r="P2821" i="1"/>
  <c r="B2821" i="1" s="1"/>
  <c r="V3182" i="1"/>
  <c r="B3183" i="1"/>
  <c r="A3184" i="1"/>
  <c r="G3183" i="1"/>
  <c r="H3182" i="1"/>
  <c r="K3182" i="1"/>
  <c r="L3182" i="1" s="1"/>
  <c r="M3182" i="1" s="1"/>
  <c r="J3184" i="1" l="1"/>
  <c r="U3184" i="1"/>
  <c r="O3184" i="1"/>
  <c r="Q3184" i="1" s="1"/>
  <c r="D3184" i="1"/>
  <c r="E3184" i="1" s="1"/>
  <c r="F3185" i="1" s="1"/>
  <c r="T3185" i="1"/>
  <c r="U3185" i="1"/>
  <c r="C2823" i="1"/>
  <c r="P2822" i="1"/>
  <c r="B2822" i="1" s="1"/>
  <c r="N3182" i="1"/>
  <c r="A3185" i="1"/>
  <c r="B3184" i="1"/>
  <c r="V3183" i="1"/>
  <c r="G3184" i="1"/>
  <c r="H3184" i="1" s="1"/>
  <c r="H3183" i="1"/>
  <c r="K3183" i="1"/>
  <c r="L3183" i="1" s="1"/>
  <c r="M3183" i="1" s="1"/>
  <c r="J3185" i="1" l="1"/>
  <c r="O3185" i="1"/>
  <c r="Q3185" i="1" s="1"/>
  <c r="D3185" i="1"/>
  <c r="E3185" i="1" s="1"/>
  <c r="F3186" i="1" s="1"/>
  <c r="C2824" i="1"/>
  <c r="P2823" i="1"/>
  <c r="B2823" i="1" s="1"/>
  <c r="N3183" i="1"/>
  <c r="B3185" i="1"/>
  <c r="A3186" i="1"/>
  <c r="G3185" i="1"/>
  <c r="V3184" i="1"/>
  <c r="K3184" i="1"/>
  <c r="L3184" i="1" s="1"/>
  <c r="M3184" i="1" s="1"/>
  <c r="N3184" i="1" s="1"/>
  <c r="J3186" i="1" l="1"/>
  <c r="G3186" i="1"/>
  <c r="T3186" i="1"/>
  <c r="U3186" i="1"/>
  <c r="O3186" i="1"/>
  <c r="Q3186" i="1" s="1"/>
  <c r="D3186" i="1"/>
  <c r="E3186" i="1" s="1"/>
  <c r="F3187" i="1" s="1"/>
  <c r="H3186" i="1"/>
  <c r="C2825" i="1"/>
  <c r="P2824" i="1"/>
  <c r="B2824" i="1" s="1"/>
  <c r="V3185" i="1"/>
  <c r="H3185" i="1"/>
  <c r="A3187" i="1"/>
  <c r="B3186" i="1"/>
  <c r="K3185" i="1"/>
  <c r="L3185" i="1" s="1"/>
  <c r="M3185" i="1" s="1"/>
  <c r="J3187" i="1" l="1"/>
  <c r="U3187" i="1"/>
  <c r="T3187" i="1"/>
  <c r="O3187" i="1"/>
  <c r="Q3187" i="1" s="1"/>
  <c r="D3187" i="1"/>
  <c r="E3187" i="1" s="1"/>
  <c r="F3188" i="1" s="1"/>
  <c r="T3188" i="1"/>
  <c r="C2826" i="1"/>
  <c r="P2825" i="1"/>
  <c r="B2825" i="1" s="1"/>
  <c r="N3185" i="1"/>
  <c r="V3186" i="1"/>
  <c r="B3187" i="1"/>
  <c r="A3188" i="1"/>
  <c r="G3187" i="1"/>
  <c r="H3187" i="1" s="1"/>
  <c r="K3186" i="1"/>
  <c r="L3186" i="1" s="1"/>
  <c r="M3186" i="1" s="1"/>
  <c r="N3186" i="1" s="1"/>
  <c r="U3188" i="1" l="1"/>
  <c r="J3188" i="1"/>
  <c r="O3188" i="1"/>
  <c r="Q3188" i="1" s="1"/>
  <c r="D3188" i="1"/>
  <c r="E3188" i="1" s="1"/>
  <c r="F3189" i="1" s="1"/>
  <c r="J3189" i="1"/>
  <c r="T3189" i="1"/>
  <c r="U3189" i="1"/>
  <c r="C2827" i="1"/>
  <c r="P2826" i="1"/>
  <c r="B2826" i="1" s="1"/>
  <c r="A3189" i="1"/>
  <c r="B3188" i="1"/>
  <c r="V3187" i="1"/>
  <c r="G3188" i="1"/>
  <c r="H3188" i="1" s="1"/>
  <c r="K3187" i="1"/>
  <c r="L3187" i="1" s="1"/>
  <c r="M3187" i="1" s="1"/>
  <c r="N3187" i="1" s="1"/>
  <c r="O3189" i="1" l="1"/>
  <c r="Q3189" i="1" s="1"/>
  <c r="D3189" i="1"/>
  <c r="E3189" i="1" s="1"/>
  <c r="F3190" i="1" s="1"/>
  <c r="J3190" i="1"/>
  <c r="C2828" i="1"/>
  <c r="P2827" i="1"/>
  <c r="B2827" i="1" s="1"/>
  <c r="V3188" i="1"/>
  <c r="G3189" i="1"/>
  <c r="B3189" i="1"/>
  <c r="A3190" i="1"/>
  <c r="K3188" i="1"/>
  <c r="L3188" i="1" s="1"/>
  <c r="M3188" i="1" s="1"/>
  <c r="N3188" i="1" s="1"/>
  <c r="T3190" i="1" l="1"/>
  <c r="U3190" i="1"/>
  <c r="O3190" i="1"/>
  <c r="Q3190" i="1" s="1"/>
  <c r="D3190" i="1"/>
  <c r="E3190" i="1" s="1"/>
  <c r="F3191" i="1" s="1"/>
  <c r="U3191" i="1"/>
  <c r="C2829" i="1"/>
  <c r="P2828" i="1"/>
  <c r="B2828" i="1" s="1"/>
  <c r="A3191" i="1"/>
  <c r="B3190" i="1"/>
  <c r="G3190" i="1"/>
  <c r="H3189" i="1"/>
  <c r="V3189" i="1"/>
  <c r="K3189" i="1"/>
  <c r="L3189" i="1" s="1"/>
  <c r="M3189" i="1" s="1"/>
  <c r="G3191" i="1" l="1"/>
  <c r="T3191" i="1"/>
  <c r="J3191" i="1"/>
  <c r="O3191" i="1"/>
  <c r="Q3191" i="1" s="1"/>
  <c r="D3191" i="1"/>
  <c r="E3191" i="1" s="1"/>
  <c r="F3192" i="1" s="1"/>
  <c r="H3191" i="1"/>
  <c r="C2830" i="1"/>
  <c r="P2829" i="1"/>
  <c r="B2829" i="1" s="1"/>
  <c r="N3189" i="1"/>
  <c r="B3191" i="1"/>
  <c r="A3192" i="1"/>
  <c r="H3190" i="1"/>
  <c r="V3190" i="1"/>
  <c r="K3190" i="1"/>
  <c r="L3190" i="1" s="1"/>
  <c r="M3190" i="1" s="1"/>
  <c r="T3192" i="1" l="1"/>
  <c r="U3192" i="1"/>
  <c r="J3192" i="1"/>
  <c r="O3192" i="1"/>
  <c r="Q3192" i="1" s="1"/>
  <c r="D3192" i="1"/>
  <c r="E3192" i="1" s="1"/>
  <c r="F3193" i="1" s="1"/>
  <c r="U3193" i="1"/>
  <c r="C2831" i="1"/>
  <c r="P2830" i="1"/>
  <c r="B2830" i="1" s="1"/>
  <c r="N3190" i="1"/>
  <c r="A3193" i="1"/>
  <c r="B3192" i="1"/>
  <c r="V3191" i="1"/>
  <c r="G3192" i="1"/>
  <c r="H3192" i="1" s="1"/>
  <c r="K3191" i="1"/>
  <c r="L3191" i="1" s="1"/>
  <c r="M3191" i="1" s="1"/>
  <c r="N3191" i="1" s="1"/>
  <c r="T3193" i="1" l="1"/>
  <c r="J3193" i="1"/>
  <c r="O3193" i="1"/>
  <c r="Q3193" i="1" s="1"/>
  <c r="D3193" i="1"/>
  <c r="E3193" i="1" s="1"/>
  <c r="F3194" i="1" s="1"/>
  <c r="J3194" i="1"/>
  <c r="C2832" i="1"/>
  <c r="P2831" i="1"/>
  <c r="B2831" i="1" s="1"/>
  <c r="B3193" i="1"/>
  <c r="A3194" i="1"/>
  <c r="V3192" i="1"/>
  <c r="G3193" i="1"/>
  <c r="K3192" i="1"/>
  <c r="L3192" i="1" s="1"/>
  <c r="M3192" i="1" s="1"/>
  <c r="N3192" i="1" s="1"/>
  <c r="T3194" i="1" l="1"/>
  <c r="U3194" i="1"/>
  <c r="O3194" i="1"/>
  <c r="Q3194" i="1" s="1"/>
  <c r="D3194" i="1"/>
  <c r="E3194" i="1" s="1"/>
  <c r="F3195" i="1" s="1"/>
  <c r="J3195" i="1"/>
  <c r="T3195" i="1"/>
  <c r="U3195" i="1"/>
  <c r="C2833" i="1"/>
  <c r="P2832" i="1"/>
  <c r="B2832" i="1" s="1"/>
  <c r="A3195" i="1"/>
  <c r="B3194" i="1"/>
  <c r="V3193" i="1"/>
  <c r="G3194" i="1"/>
  <c r="H3193" i="1"/>
  <c r="K3193" i="1"/>
  <c r="L3193" i="1" s="1"/>
  <c r="M3193" i="1" s="1"/>
  <c r="O3195" i="1" l="1"/>
  <c r="Q3195" i="1" s="1"/>
  <c r="D3195" i="1"/>
  <c r="E3195" i="1" s="1"/>
  <c r="F3196" i="1" s="1"/>
  <c r="U3196" i="1"/>
  <c r="T3196" i="1"/>
  <c r="J3196" i="1"/>
  <c r="C2834" i="1"/>
  <c r="P2833" i="1"/>
  <c r="B2833" i="1" s="1"/>
  <c r="N3193" i="1"/>
  <c r="V3194" i="1"/>
  <c r="B3195" i="1"/>
  <c r="A3196" i="1"/>
  <c r="G3195" i="1"/>
  <c r="H3195" i="1" s="1"/>
  <c r="H3194" i="1"/>
  <c r="K3194" i="1"/>
  <c r="L3194" i="1" s="1"/>
  <c r="M3194" i="1" s="1"/>
  <c r="O3196" i="1" l="1"/>
  <c r="Q3196" i="1" s="1"/>
  <c r="D3196" i="1"/>
  <c r="E3196" i="1" s="1"/>
  <c r="F3197" i="1" s="1"/>
  <c r="J3197" i="1"/>
  <c r="C2835" i="1"/>
  <c r="P2834" i="1"/>
  <c r="B2834" i="1" s="1"/>
  <c r="N3194" i="1"/>
  <c r="G3196" i="1"/>
  <c r="H3196" i="1" s="1"/>
  <c r="A3197" i="1"/>
  <c r="B3196" i="1"/>
  <c r="V3195" i="1"/>
  <c r="K3195" i="1"/>
  <c r="L3195" i="1" s="1"/>
  <c r="M3195" i="1" s="1"/>
  <c r="N3195" i="1" s="1"/>
  <c r="U3197" i="1" l="1"/>
  <c r="T3197" i="1"/>
  <c r="O3197" i="1"/>
  <c r="Q3197" i="1" s="1"/>
  <c r="D3197" i="1"/>
  <c r="E3197" i="1" s="1"/>
  <c r="F3198" i="1" s="1"/>
  <c r="C2836" i="1"/>
  <c r="P2835" i="1"/>
  <c r="B2835" i="1" s="1"/>
  <c r="V3196" i="1"/>
  <c r="G3197" i="1"/>
  <c r="H3197" i="1" s="1"/>
  <c r="B3197" i="1"/>
  <c r="A3198" i="1"/>
  <c r="K3196" i="1"/>
  <c r="L3196" i="1" s="1"/>
  <c r="M3196" i="1" s="1"/>
  <c r="N3196" i="1" s="1"/>
  <c r="T3198" i="1" l="1"/>
  <c r="U3198" i="1"/>
  <c r="J3198" i="1"/>
  <c r="O3198" i="1"/>
  <c r="Q3198" i="1" s="1"/>
  <c r="D3198" i="1"/>
  <c r="E3198" i="1" s="1"/>
  <c r="F3199" i="1" s="1"/>
  <c r="C2837" i="1"/>
  <c r="P2836" i="1"/>
  <c r="B2836" i="1" s="1"/>
  <c r="A3199" i="1"/>
  <c r="B3198" i="1"/>
  <c r="G3198" i="1"/>
  <c r="V3197" i="1"/>
  <c r="K3197" i="1"/>
  <c r="L3197" i="1" s="1"/>
  <c r="M3197" i="1" s="1"/>
  <c r="N3197" i="1" s="1"/>
  <c r="U3199" i="1" l="1"/>
  <c r="J3199" i="1"/>
  <c r="T3199" i="1"/>
  <c r="G3199" i="1"/>
  <c r="H3199" i="1" s="1"/>
  <c r="O3199" i="1"/>
  <c r="Q3199" i="1" s="1"/>
  <c r="D3199" i="1"/>
  <c r="E3199" i="1" s="1"/>
  <c r="F3200" i="1" s="1"/>
  <c r="C2838" i="1"/>
  <c r="P2837" i="1"/>
  <c r="B2837" i="1" s="1"/>
  <c r="V3198" i="1"/>
  <c r="H3198" i="1"/>
  <c r="B3199" i="1"/>
  <c r="A3200" i="1"/>
  <c r="K3198" i="1"/>
  <c r="L3198" i="1" s="1"/>
  <c r="M3198" i="1" s="1"/>
  <c r="J3200" i="1" l="1"/>
  <c r="U3200" i="1"/>
  <c r="T3200" i="1"/>
  <c r="O3200" i="1"/>
  <c r="Q3200" i="1" s="1"/>
  <c r="D3200" i="1"/>
  <c r="E3200" i="1" s="1"/>
  <c r="F3201" i="1" s="1"/>
  <c r="C2839" i="1"/>
  <c r="P2838" i="1"/>
  <c r="B2838" i="1" s="1"/>
  <c r="N3198" i="1"/>
  <c r="G3200" i="1"/>
  <c r="A3201" i="1"/>
  <c r="B3200" i="1"/>
  <c r="V3199" i="1"/>
  <c r="K3199" i="1"/>
  <c r="L3199" i="1" s="1"/>
  <c r="M3199" i="1" s="1"/>
  <c r="N3199" i="1" s="1"/>
  <c r="T3201" i="1" l="1"/>
  <c r="U3201" i="1"/>
  <c r="J3201" i="1"/>
  <c r="O3201" i="1"/>
  <c r="Q3201" i="1" s="1"/>
  <c r="D3201" i="1"/>
  <c r="E3201" i="1" s="1"/>
  <c r="F3202" i="1" s="1"/>
  <c r="C2840" i="1"/>
  <c r="P2839" i="1"/>
  <c r="B2839" i="1" s="1"/>
  <c r="G3201" i="1"/>
  <c r="H3201" i="1" s="1"/>
  <c r="V3200" i="1"/>
  <c r="H3200" i="1"/>
  <c r="A3202" i="1"/>
  <c r="B3201" i="1"/>
  <c r="K3200" i="1"/>
  <c r="L3200" i="1" s="1"/>
  <c r="M3200" i="1" s="1"/>
  <c r="J3202" i="1" l="1"/>
  <c r="U3202" i="1"/>
  <c r="T3202" i="1"/>
  <c r="O3202" i="1"/>
  <c r="Q3202" i="1" s="1"/>
  <c r="D3202" i="1"/>
  <c r="E3202" i="1" s="1"/>
  <c r="F3203" i="1" s="1"/>
  <c r="C2841" i="1"/>
  <c r="P2840" i="1"/>
  <c r="B2840" i="1" s="1"/>
  <c r="N3200" i="1"/>
  <c r="A3203" i="1"/>
  <c r="B3202" i="1"/>
  <c r="V3201" i="1"/>
  <c r="G3202" i="1"/>
  <c r="H3202" i="1" s="1"/>
  <c r="K3201" i="1"/>
  <c r="L3201" i="1" s="1"/>
  <c r="M3201" i="1" s="1"/>
  <c r="N3201" i="1" s="1"/>
  <c r="T3203" i="1" l="1"/>
  <c r="U3203" i="1"/>
  <c r="J3203" i="1"/>
  <c r="O3203" i="1"/>
  <c r="Q3203" i="1" s="1"/>
  <c r="D3203" i="1"/>
  <c r="E3203" i="1" s="1"/>
  <c r="F3204" i="1" s="1"/>
  <c r="J3204" i="1"/>
  <c r="C2842" i="1"/>
  <c r="P2841" i="1"/>
  <c r="B2841" i="1" s="1"/>
  <c r="V3202" i="1"/>
  <c r="B3203" i="1"/>
  <c r="A3204" i="1"/>
  <c r="G3203" i="1"/>
  <c r="H3203" i="1" s="1"/>
  <c r="K3202" i="1"/>
  <c r="L3202" i="1" s="1"/>
  <c r="M3202" i="1" s="1"/>
  <c r="N3202" i="1" s="1"/>
  <c r="U3204" i="1" l="1"/>
  <c r="T3204" i="1"/>
  <c r="O3204" i="1"/>
  <c r="Q3204" i="1" s="1"/>
  <c r="D3204" i="1"/>
  <c r="E3204" i="1" s="1"/>
  <c r="F3205" i="1" s="1"/>
  <c r="C2843" i="1"/>
  <c r="P2842" i="1"/>
  <c r="B2842" i="1" s="1"/>
  <c r="V3203" i="1"/>
  <c r="A3205" i="1"/>
  <c r="B3204" i="1"/>
  <c r="G3204" i="1"/>
  <c r="H3204" i="1" s="1"/>
  <c r="K3203" i="1"/>
  <c r="L3203" i="1" s="1"/>
  <c r="M3203" i="1" s="1"/>
  <c r="N3203" i="1" s="1"/>
  <c r="T3205" i="1" l="1"/>
  <c r="U3205" i="1"/>
  <c r="J3205" i="1"/>
  <c r="O3205" i="1"/>
  <c r="Q3205" i="1" s="1"/>
  <c r="D3205" i="1"/>
  <c r="E3205" i="1" s="1"/>
  <c r="F3206" i="1" s="1"/>
  <c r="C2844" i="1"/>
  <c r="P2843" i="1"/>
  <c r="B2843" i="1" s="1"/>
  <c r="B3205" i="1"/>
  <c r="A3206" i="1"/>
  <c r="V3204" i="1"/>
  <c r="G3205" i="1"/>
  <c r="K3204" i="1"/>
  <c r="L3204" i="1" s="1"/>
  <c r="M3204" i="1" s="1"/>
  <c r="N3204" i="1" s="1"/>
  <c r="J3206" i="1" l="1"/>
  <c r="U3206" i="1"/>
  <c r="T3206" i="1"/>
  <c r="O3206" i="1"/>
  <c r="Q3206" i="1" s="1"/>
  <c r="D3206" i="1"/>
  <c r="E3206" i="1" s="1"/>
  <c r="F3207" i="1" s="1"/>
  <c r="J3207" i="1"/>
  <c r="U3207" i="1"/>
  <c r="C2845" i="1"/>
  <c r="P2844" i="1"/>
  <c r="B2844" i="1" s="1"/>
  <c r="A3207" i="1"/>
  <c r="B3206" i="1"/>
  <c r="V3205" i="1"/>
  <c r="G3206" i="1"/>
  <c r="H3205" i="1"/>
  <c r="K3205" i="1"/>
  <c r="L3205" i="1" s="1"/>
  <c r="M3205" i="1" s="1"/>
  <c r="T3207" i="1" l="1"/>
  <c r="O3207" i="1"/>
  <c r="Q3207" i="1" s="1"/>
  <c r="D3207" i="1"/>
  <c r="E3207" i="1" s="1"/>
  <c r="F3208" i="1" s="1"/>
  <c r="C2846" i="1"/>
  <c r="P2845" i="1"/>
  <c r="V2845" i="1" s="1"/>
  <c r="N3205" i="1"/>
  <c r="V3206" i="1"/>
  <c r="G3207" i="1"/>
  <c r="B3207" i="1"/>
  <c r="A3208" i="1"/>
  <c r="H3206" i="1"/>
  <c r="K3206" i="1"/>
  <c r="L3206" i="1" s="1"/>
  <c r="M3206" i="1" s="1"/>
  <c r="J3208" i="1" l="1"/>
  <c r="U3208" i="1"/>
  <c r="T3208" i="1"/>
  <c r="B2845" i="1"/>
  <c r="O3208" i="1"/>
  <c r="Q3208" i="1" s="1"/>
  <c r="D3208" i="1"/>
  <c r="E3208" i="1" s="1"/>
  <c r="F3209" i="1" s="1"/>
  <c r="C2847" i="1"/>
  <c r="P2846" i="1"/>
  <c r="B2846" i="1" s="1"/>
  <c r="N3206" i="1"/>
  <c r="G3208" i="1"/>
  <c r="H3208" i="1" s="1"/>
  <c r="H3207" i="1"/>
  <c r="A3209" i="1"/>
  <c r="B3208" i="1"/>
  <c r="V3207" i="1"/>
  <c r="K3207" i="1"/>
  <c r="L3207" i="1" s="1"/>
  <c r="M3207" i="1" s="1"/>
  <c r="U3209" i="1" l="1"/>
  <c r="J3209" i="1"/>
  <c r="T3209" i="1"/>
  <c r="O3209" i="1"/>
  <c r="J3210" i="1" s="1"/>
  <c r="D3209" i="1"/>
  <c r="E3209" i="1" s="1"/>
  <c r="F3210" i="1" s="1"/>
  <c r="G3209" i="1"/>
  <c r="H3209" i="1" s="1"/>
  <c r="C2848" i="1"/>
  <c r="P2847" i="1"/>
  <c r="B2847" i="1" s="1"/>
  <c r="N3207" i="1"/>
  <c r="B3209" i="1"/>
  <c r="A3210" i="1"/>
  <c r="V3208" i="1"/>
  <c r="K3208" i="1"/>
  <c r="L3208" i="1" s="1"/>
  <c r="M3208" i="1" s="1"/>
  <c r="N3208" i="1" s="1"/>
  <c r="Q3209" i="1" l="1"/>
  <c r="T3210" i="1"/>
  <c r="U3210" i="1"/>
  <c r="O3210" i="1"/>
  <c r="Q3210" i="1" s="1"/>
  <c r="D3210" i="1"/>
  <c r="E3210" i="1" s="1"/>
  <c r="F3211" i="1" s="1"/>
  <c r="C2849" i="1"/>
  <c r="P2848" i="1"/>
  <c r="B2848" i="1" s="1"/>
  <c r="B3210" i="1"/>
  <c r="A3211" i="1"/>
  <c r="G3210" i="1"/>
  <c r="K3209" i="1"/>
  <c r="L3209" i="1" s="1"/>
  <c r="M3209" i="1" s="1"/>
  <c r="N3209" i="1" s="1"/>
  <c r="T3211" i="1" l="1"/>
  <c r="J3211" i="1"/>
  <c r="U3211" i="1"/>
  <c r="O3211" i="1"/>
  <c r="Q3211" i="1" s="1"/>
  <c r="D3211" i="1"/>
  <c r="E3211" i="1" s="1"/>
  <c r="F3212" i="1" s="1"/>
  <c r="C2850" i="1"/>
  <c r="P2849" i="1"/>
  <c r="B2849" i="1" s="1"/>
  <c r="V3210" i="1"/>
  <c r="B3211" i="1"/>
  <c r="A3212" i="1"/>
  <c r="G3211" i="1"/>
  <c r="H3211" i="1" s="1"/>
  <c r="H3210" i="1"/>
  <c r="K3210" i="1"/>
  <c r="L3210" i="1" s="1"/>
  <c r="M3210" i="1" s="1"/>
  <c r="U3212" i="1" l="1"/>
  <c r="J3212" i="1"/>
  <c r="T3212" i="1"/>
  <c r="O3212" i="1"/>
  <c r="Q3212" i="1" s="1"/>
  <c r="D3212" i="1"/>
  <c r="E3212" i="1" s="1"/>
  <c r="F3213" i="1" s="1"/>
  <c r="C2851" i="1"/>
  <c r="P2850" i="1"/>
  <c r="B2850" i="1" s="1"/>
  <c r="N3210" i="1"/>
  <c r="A3213" i="1"/>
  <c r="B3212" i="1"/>
  <c r="V3211" i="1"/>
  <c r="G3212" i="1"/>
  <c r="K3211" i="1"/>
  <c r="L3211" i="1" s="1"/>
  <c r="M3211" i="1" s="1"/>
  <c r="N3211" i="1" s="1"/>
  <c r="T3213" i="1" l="1"/>
  <c r="J3213" i="1"/>
  <c r="U3213" i="1"/>
  <c r="O3213" i="1"/>
  <c r="Q3213" i="1" s="1"/>
  <c r="D3213" i="1"/>
  <c r="E3213" i="1" s="1"/>
  <c r="F3214" i="1" s="1"/>
  <c r="C2852" i="1"/>
  <c r="P2851" i="1"/>
  <c r="B2851" i="1" s="1"/>
  <c r="V3212" i="1"/>
  <c r="G3213" i="1"/>
  <c r="B3213" i="1"/>
  <c r="A3214" i="1"/>
  <c r="H3212" i="1"/>
  <c r="K3212" i="1"/>
  <c r="L3212" i="1" s="1"/>
  <c r="M3212" i="1" s="1"/>
  <c r="U3214" i="1" l="1"/>
  <c r="J3214" i="1"/>
  <c r="T3214" i="1"/>
  <c r="O3214" i="1"/>
  <c r="Q3214" i="1" s="1"/>
  <c r="D3214" i="1"/>
  <c r="E3214" i="1" s="1"/>
  <c r="F3215" i="1" s="1"/>
  <c r="J3215" i="1"/>
  <c r="C2853" i="1"/>
  <c r="P2852" i="1"/>
  <c r="B2852" i="1" s="1"/>
  <c r="N3212" i="1"/>
  <c r="V3213" i="1"/>
  <c r="G3214" i="1"/>
  <c r="H3213" i="1"/>
  <c r="A3215" i="1"/>
  <c r="B3214" i="1"/>
  <c r="K3213" i="1"/>
  <c r="L3213" i="1" s="1"/>
  <c r="M3213" i="1" s="1"/>
  <c r="U3215" i="1" l="1"/>
  <c r="T3215" i="1"/>
  <c r="O3215" i="1"/>
  <c r="Q3215" i="1" s="1"/>
  <c r="D3215" i="1"/>
  <c r="E3215" i="1" s="1"/>
  <c r="F3216" i="1" s="1"/>
  <c r="C2854" i="1"/>
  <c r="P2853" i="1"/>
  <c r="B2853" i="1" s="1"/>
  <c r="N3213" i="1"/>
  <c r="G3215" i="1"/>
  <c r="H3215" i="1" s="1"/>
  <c r="B3215" i="1"/>
  <c r="A3216" i="1"/>
  <c r="V3214" i="1"/>
  <c r="H3214" i="1"/>
  <c r="K3214" i="1"/>
  <c r="L3214" i="1" s="1"/>
  <c r="M3214" i="1" s="1"/>
  <c r="U3216" i="1" l="1"/>
  <c r="J3216" i="1"/>
  <c r="T3216" i="1"/>
  <c r="O3216" i="1"/>
  <c r="Q3216" i="1" s="1"/>
  <c r="D3216" i="1"/>
  <c r="E3216" i="1" s="1"/>
  <c r="F3217" i="1" s="1"/>
  <c r="C2855" i="1"/>
  <c r="P2854" i="1"/>
  <c r="B2854" i="1" s="1"/>
  <c r="N3214" i="1"/>
  <c r="A3217" i="1"/>
  <c r="B3216" i="1"/>
  <c r="V3215" i="1"/>
  <c r="G3216" i="1"/>
  <c r="H3216" i="1" s="1"/>
  <c r="K3215" i="1"/>
  <c r="L3215" i="1" s="1"/>
  <c r="M3215" i="1" s="1"/>
  <c r="N3215" i="1" s="1"/>
  <c r="T3217" i="1" l="1"/>
  <c r="J3217" i="1"/>
  <c r="U3217" i="1"/>
  <c r="O3217" i="1"/>
  <c r="Q3217" i="1" s="1"/>
  <c r="D3217" i="1"/>
  <c r="E3217" i="1" s="1"/>
  <c r="F3218" i="1" s="1"/>
  <c r="C2856" i="1"/>
  <c r="P2855" i="1"/>
  <c r="B2855" i="1" s="1"/>
  <c r="V3216" i="1"/>
  <c r="G3217" i="1"/>
  <c r="B3217" i="1"/>
  <c r="A3218" i="1"/>
  <c r="K3216" i="1"/>
  <c r="L3216" i="1" s="1"/>
  <c r="M3216" i="1" s="1"/>
  <c r="N3216" i="1" s="1"/>
  <c r="U3218" i="1" l="1"/>
  <c r="J3218" i="1"/>
  <c r="T3218" i="1"/>
  <c r="O3218" i="1"/>
  <c r="Q3218" i="1" s="1"/>
  <c r="D3218" i="1"/>
  <c r="E3218" i="1" s="1"/>
  <c r="F3219" i="1" s="1"/>
  <c r="C2857" i="1"/>
  <c r="P2856" i="1"/>
  <c r="B2856" i="1" s="1"/>
  <c r="A3219" i="1"/>
  <c r="B3218" i="1"/>
  <c r="V3217" i="1"/>
  <c r="G3218" i="1"/>
  <c r="H3217" i="1"/>
  <c r="K3217" i="1"/>
  <c r="L3217" i="1" s="1"/>
  <c r="M3217" i="1" s="1"/>
  <c r="G3219" i="1" l="1"/>
  <c r="H3219" i="1" s="1"/>
  <c r="T3219" i="1"/>
  <c r="J3219" i="1"/>
  <c r="U3219" i="1"/>
  <c r="O3219" i="1"/>
  <c r="Q3219" i="1" s="1"/>
  <c r="D3219" i="1"/>
  <c r="E3219" i="1" s="1"/>
  <c r="F3220" i="1" s="1"/>
  <c r="C2858" i="1"/>
  <c r="P2857" i="1"/>
  <c r="B2857" i="1" s="1"/>
  <c r="N3217" i="1"/>
  <c r="B3219" i="1"/>
  <c r="A3220" i="1"/>
  <c r="H3218" i="1"/>
  <c r="V3218" i="1"/>
  <c r="K3218" i="1"/>
  <c r="L3218" i="1" s="1"/>
  <c r="M3218" i="1" s="1"/>
  <c r="T3220" i="1" l="1"/>
  <c r="G3220" i="1"/>
  <c r="H3220" i="1" s="1"/>
  <c r="U3220" i="1"/>
  <c r="J3220" i="1"/>
  <c r="O3220" i="1"/>
  <c r="Q3220" i="1" s="1"/>
  <c r="D3220" i="1"/>
  <c r="E3220" i="1" s="1"/>
  <c r="F3221" i="1" s="1"/>
  <c r="T3221" i="1"/>
  <c r="C2859" i="1"/>
  <c r="P2858" i="1"/>
  <c r="B2858" i="1" s="1"/>
  <c r="N3218" i="1"/>
  <c r="B3220" i="1"/>
  <c r="A3221" i="1"/>
  <c r="V3219" i="1"/>
  <c r="K3219" i="1"/>
  <c r="L3219" i="1" s="1"/>
  <c r="M3219" i="1" s="1"/>
  <c r="N3219" i="1" s="1"/>
  <c r="J3221" i="1" l="1"/>
  <c r="U3221" i="1"/>
  <c r="G3221" i="1"/>
  <c r="H3221" i="1" s="1"/>
  <c r="O3221" i="1"/>
  <c r="Q3221" i="1" s="1"/>
  <c r="D3221" i="1"/>
  <c r="E3221" i="1" s="1"/>
  <c r="F3222" i="1" s="1"/>
  <c r="T3222" i="1"/>
  <c r="U3222" i="1"/>
  <c r="C2860" i="1"/>
  <c r="P2859" i="1"/>
  <c r="B2859" i="1" s="1"/>
  <c r="B3221" i="1"/>
  <c r="A3222" i="1"/>
  <c r="V3220" i="1"/>
  <c r="K3220" i="1"/>
  <c r="L3220" i="1" s="1"/>
  <c r="M3220" i="1" s="1"/>
  <c r="N3220" i="1" s="1"/>
  <c r="G3222" i="1" l="1"/>
  <c r="H3222" i="1" s="1"/>
  <c r="J3222" i="1"/>
  <c r="O3222" i="1"/>
  <c r="Q3222" i="1" s="1"/>
  <c r="D3222" i="1"/>
  <c r="E3222" i="1" s="1"/>
  <c r="F3223" i="1" s="1"/>
  <c r="C2861" i="1"/>
  <c r="P2860" i="1"/>
  <c r="B2860" i="1" s="1"/>
  <c r="A3223" i="1"/>
  <c r="B3222" i="1"/>
  <c r="V3221" i="1"/>
  <c r="K3221" i="1"/>
  <c r="L3221" i="1" s="1"/>
  <c r="M3221" i="1" s="1"/>
  <c r="N3221" i="1" s="1"/>
  <c r="U3223" i="1" l="1"/>
  <c r="J3223" i="1"/>
  <c r="T3223" i="1"/>
  <c r="O3223" i="1"/>
  <c r="Q3223" i="1" s="1"/>
  <c r="D3223" i="1"/>
  <c r="E3223" i="1" s="1"/>
  <c r="F3224" i="1" s="1"/>
  <c r="T3224" i="1"/>
  <c r="J3224" i="1"/>
  <c r="U3224" i="1"/>
  <c r="C2862" i="1"/>
  <c r="P2861" i="1"/>
  <c r="B2861" i="1" s="1"/>
  <c r="V3222" i="1"/>
  <c r="B3223" i="1"/>
  <c r="A3224" i="1"/>
  <c r="G3223" i="1"/>
  <c r="H3223" i="1" s="1"/>
  <c r="K3222" i="1"/>
  <c r="L3222" i="1" s="1"/>
  <c r="M3222" i="1" s="1"/>
  <c r="N3222" i="1" s="1"/>
  <c r="O3224" i="1" l="1"/>
  <c r="Q3224" i="1" s="1"/>
  <c r="D3224" i="1"/>
  <c r="E3224" i="1" s="1"/>
  <c r="F3225" i="1" s="1"/>
  <c r="C2863" i="1"/>
  <c r="P2862" i="1"/>
  <c r="B2862" i="1" s="1"/>
  <c r="V3223" i="1"/>
  <c r="B3224" i="1"/>
  <c r="A3225" i="1"/>
  <c r="G3224" i="1"/>
  <c r="H3224" i="1" s="1"/>
  <c r="K3223" i="1"/>
  <c r="L3223" i="1" s="1"/>
  <c r="M3223" i="1" s="1"/>
  <c r="N3223" i="1" s="1"/>
  <c r="J3225" i="1" l="1"/>
  <c r="U3225" i="1"/>
  <c r="T3225" i="1"/>
  <c r="O3225" i="1"/>
  <c r="Q3225" i="1" s="1"/>
  <c r="D3225" i="1"/>
  <c r="E3225" i="1" s="1"/>
  <c r="F3226" i="1" s="1"/>
  <c r="C2864" i="1"/>
  <c r="P2863" i="1"/>
  <c r="B2863" i="1" s="1"/>
  <c r="B3225" i="1"/>
  <c r="A3226" i="1"/>
  <c r="V3224" i="1"/>
  <c r="G3225" i="1"/>
  <c r="K3224" i="1"/>
  <c r="L3224" i="1" s="1"/>
  <c r="M3224" i="1" s="1"/>
  <c r="N3224" i="1" s="1"/>
  <c r="J3226" i="1" l="1"/>
  <c r="T3226" i="1"/>
  <c r="U3226" i="1"/>
  <c r="O3226" i="1"/>
  <c r="Q3226" i="1" s="1"/>
  <c r="D3226" i="1"/>
  <c r="E3226" i="1" s="1"/>
  <c r="F3227" i="1" s="1"/>
  <c r="J3227" i="1"/>
  <c r="C2865" i="1"/>
  <c r="P2864" i="1"/>
  <c r="B2864" i="1" s="1"/>
  <c r="V3225" i="1"/>
  <c r="G3226" i="1"/>
  <c r="H3226" i="1" s="1"/>
  <c r="B3226" i="1"/>
  <c r="A3227" i="1"/>
  <c r="H3225" i="1"/>
  <c r="K3225" i="1"/>
  <c r="L3225" i="1" s="1"/>
  <c r="M3225" i="1" s="1"/>
  <c r="T3227" i="1" l="1"/>
  <c r="U3227" i="1"/>
  <c r="O3227" i="1"/>
  <c r="Q3227" i="1" s="1"/>
  <c r="D3227" i="1"/>
  <c r="J3228" i="1"/>
  <c r="U3228" i="1"/>
  <c r="C2866" i="1"/>
  <c r="P2865" i="1"/>
  <c r="B2865" i="1" s="1"/>
  <c r="N3225" i="1"/>
  <c r="V3226" i="1"/>
  <c r="G3227" i="1"/>
  <c r="B3227" i="1"/>
  <c r="A3228" i="1"/>
  <c r="E3227" i="1"/>
  <c r="F3228" i="1" s="1"/>
  <c r="K3226" i="1"/>
  <c r="L3226" i="1" s="1"/>
  <c r="M3226" i="1" s="1"/>
  <c r="N3226" i="1" s="1"/>
  <c r="T3228" i="1" l="1"/>
  <c r="O3228" i="1"/>
  <c r="Q3228" i="1" s="1"/>
  <c r="D3228" i="1"/>
  <c r="E3228" i="1" s="1"/>
  <c r="F3229" i="1" s="1"/>
  <c r="U3229" i="1"/>
  <c r="J3229" i="1"/>
  <c r="T3229" i="1"/>
  <c r="C2867" i="1"/>
  <c r="P2866" i="1"/>
  <c r="B2866" i="1" s="1"/>
  <c r="G3228" i="1"/>
  <c r="H3228" i="1" s="1"/>
  <c r="H3227" i="1"/>
  <c r="A3229" i="1"/>
  <c r="B3228" i="1"/>
  <c r="V3227" i="1"/>
  <c r="K3227" i="1"/>
  <c r="L3227" i="1" s="1"/>
  <c r="M3227" i="1" s="1"/>
  <c r="O3229" i="1" l="1"/>
  <c r="Q3229" i="1" s="1"/>
  <c r="D3229" i="1"/>
  <c r="E3229" i="1" s="1"/>
  <c r="F3230" i="1" s="1"/>
  <c r="U3230" i="1"/>
  <c r="C2868" i="1"/>
  <c r="P2867" i="1"/>
  <c r="B2867" i="1" s="1"/>
  <c r="N3227" i="1"/>
  <c r="V3228" i="1"/>
  <c r="B3229" i="1"/>
  <c r="A3230" i="1"/>
  <c r="G3229" i="1"/>
  <c r="K3228" i="1"/>
  <c r="L3228" i="1" s="1"/>
  <c r="M3228" i="1" s="1"/>
  <c r="N3228" i="1" s="1"/>
  <c r="T3230" i="1" l="1"/>
  <c r="J3230" i="1"/>
  <c r="O3230" i="1"/>
  <c r="Q3230" i="1" s="1"/>
  <c r="D3230" i="1"/>
  <c r="E3230" i="1" s="1"/>
  <c r="F3231" i="1" s="1"/>
  <c r="T3231" i="1"/>
  <c r="C2869" i="1"/>
  <c r="P2868" i="1"/>
  <c r="B2868" i="1" s="1"/>
  <c r="V3229" i="1"/>
  <c r="A3231" i="1"/>
  <c r="B3230" i="1"/>
  <c r="G3230" i="1"/>
  <c r="H3230" i="1" s="1"/>
  <c r="H3229" i="1"/>
  <c r="K3229" i="1"/>
  <c r="L3229" i="1" s="1"/>
  <c r="M3229" i="1" s="1"/>
  <c r="U3231" i="1" l="1"/>
  <c r="J3231" i="1"/>
  <c r="O3231" i="1"/>
  <c r="Q3231" i="1" s="1"/>
  <c r="D3231" i="1"/>
  <c r="E3231" i="1" s="1"/>
  <c r="F3232" i="1" s="1"/>
  <c r="J3232" i="1"/>
  <c r="U3232" i="1"/>
  <c r="C2870" i="1"/>
  <c r="P2869" i="1"/>
  <c r="B2869" i="1" s="1"/>
  <c r="N3229" i="1"/>
  <c r="B3231" i="1"/>
  <c r="A3232" i="1"/>
  <c r="V3230" i="1"/>
  <c r="G3231" i="1"/>
  <c r="K3230" i="1"/>
  <c r="L3230" i="1" s="1"/>
  <c r="M3230" i="1" s="1"/>
  <c r="N3230" i="1" s="1"/>
  <c r="T3232" i="1" l="1"/>
  <c r="O3232" i="1"/>
  <c r="Q3232" i="1" s="1"/>
  <c r="D3232" i="1"/>
  <c r="E3232" i="1" s="1"/>
  <c r="F3233" i="1" s="1"/>
  <c r="U3233" i="1"/>
  <c r="J3233" i="1"/>
  <c r="C2871" i="1"/>
  <c r="P2870" i="1"/>
  <c r="B2870" i="1" s="1"/>
  <c r="B3232" i="1"/>
  <c r="A3233" i="1"/>
  <c r="V3231" i="1"/>
  <c r="G3232" i="1"/>
  <c r="H3232" i="1" s="1"/>
  <c r="H3231" i="1"/>
  <c r="K3231" i="1"/>
  <c r="L3231" i="1" s="1"/>
  <c r="M3231" i="1" s="1"/>
  <c r="T3233" i="1" l="1"/>
  <c r="O3233" i="1"/>
  <c r="Q3233" i="1" s="1"/>
  <c r="D3233" i="1"/>
  <c r="E3233" i="1" s="1"/>
  <c r="F3234" i="1" s="1"/>
  <c r="T3234" i="1"/>
  <c r="C2872" i="1"/>
  <c r="P2871" i="1"/>
  <c r="B2871" i="1" s="1"/>
  <c r="N3231" i="1"/>
  <c r="B3233" i="1"/>
  <c r="A3234" i="1"/>
  <c r="V3232" i="1"/>
  <c r="G3233" i="1"/>
  <c r="H3233" i="1" s="1"/>
  <c r="K3232" i="1"/>
  <c r="L3232" i="1" s="1"/>
  <c r="M3232" i="1" s="1"/>
  <c r="N3232" i="1" s="1"/>
  <c r="U3234" i="1" l="1"/>
  <c r="J3234" i="1"/>
  <c r="O3234" i="1"/>
  <c r="Q3234" i="1" s="1"/>
  <c r="D3234" i="1"/>
  <c r="E3234" i="1" s="1"/>
  <c r="F3235" i="1" s="1"/>
  <c r="T3235" i="1"/>
  <c r="C2873" i="1"/>
  <c r="P2872" i="1"/>
  <c r="B2872" i="1" s="1"/>
  <c r="B3234" i="1"/>
  <c r="A3235" i="1"/>
  <c r="V3233" i="1"/>
  <c r="G3234" i="1"/>
  <c r="H3234" i="1" s="1"/>
  <c r="K3233" i="1"/>
  <c r="L3233" i="1" s="1"/>
  <c r="M3233" i="1" s="1"/>
  <c r="N3233" i="1" s="1"/>
  <c r="J3235" i="1" l="1"/>
  <c r="U3235" i="1"/>
  <c r="O3235" i="1"/>
  <c r="Q3235" i="1" s="1"/>
  <c r="D3235" i="1"/>
  <c r="E3235" i="1" s="1"/>
  <c r="F3236" i="1" s="1"/>
  <c r="T3236" i="1"/>
  <c r="U3236" i="1"/>
  <c r="C2874" i="1"/>
  <c r="P2873" i="1"/>
  <c r="V2873" i="1" s="1"/>
  <c r="V3234" i="1"/>
  <c r="B3235" i="1"/>
  <c r="A3236" i="1"/>
  <c r="G3235" i="1"/>
  <c r="H3235" i="1" s="1"/>
  <c r="K3234" i="1"/>
  <c r="L3234" i="1" s="1"/>
  <c r="M3234" i="1" s="1"/>
  <c r="N3234" i="1" s="1"/>
  <c r="J3236" i="1" l="1"/>
  <c r="B2873" i="1"/>
  <c r="O3236" i="1"/>
  <c r="Q3236" i="1" s="1"/>
  <c r="D3236" i="1"/>
  <c r="E3236" i="1" s="1"/>
  <c r="F3237" i="1" s="1"/>
  <c r="U3237" i="1"/>
  <c r="C2875" i="1"/>
  <c r="P2874" i="1"/>
  <c r="B2874" i="1" s="1"/>
  <c r="A3237" i="1"/>
  <c r="B3236" i="1"/>
  <c r="V3235" i="1"/>
  <c r="G3236" i="1"/>
  <c r="K3235" i="1"/>
  <c r="L3235" i="1" s="1"/>
  <c r="M3235" i="1" s="1"/>
  <c r="N3235" i="1" s="1"/>
  <c r="G3237" i="1" l="1"/>
  <c r="H3237" i="1"/>
  <c r="J3237" i="1"/>
  <c r="T3237" i="1"/>
  <c r="O3237" i="1"/>
  <c r="Q3237" i="1" s="1"/>
  <c r="D3237" i="1"/>
  <c r="E3237" i="1" s="1"/>
  <c r="F3238" i="1" s="1"/>
  <c r="C2876" i="1"/>
  <c r="P2875" i="1"/>
  <c r="B2875" i="1" s="1"/>
  <c r="H3236" i="1"/>
  <c r="B3237" i="1"/>
  <c r="A3238" i="1"/>
  <c r="V3236" i="1"/>
  <c r="K3236" i="1"/>
  <c r="L3236" i="1" s="1"/>
  <c r="M3236" i="1" s="1"/>
  <c r="J3238" i="1" l="1"/>
  <c r="T3238" i="1"/>
  <c r="U3238" i="1"/>
  <c r="O3238" i="1"/>
  <c r="Q3238" i="1" s="1"/>
  <c r="D3238" i="1"/>
  <c r="E3238" i="1" s="1"/>
  <c r="F3239" i="1" s="1"/>
  <c r="N3236" i="1"/>
  <c r="C2877" i="1"/>
  <c r="P2876" i="1"/>
  <c r="B2876" i="1" s="1"/>
  <c r="A3239" i="1"/>
  <c r="B3238" i="1"/>
  <c r="G3238" i="1"/>
  <c r="H3238" i="1" s="1"/>
  <c r="K3237" i="1"/>
  <c r="L3237" i="1" s="1"/>
  <c r="M3237" i="1" s="1"/>
  <c r="N3237" i="1" s="1"/>
  <c r="T3239" i="1" l="1"/>
  <c r="U3239" i="1"/>
  <c r="J3239" i="1"/>
  <c r="O3239" i="1"/>
  <c r="Q3239" i="1" s="1"/>
  <c r="D3239" i="1"/>
  <c r="E3239" i="1" s="1"/>
  <c r="F3240" i="1" s="1"/>
  <c r="C2878" i="1"/>
  <c r="P2877" i="1"/>
  <c r="B2877" i="1" s="1"/>
  <c r="G3239" i="1"/>
  <c r="H3239" i="1" s="1"/>
  <c r="A3240" i="1"/>
  <c r="B3239" i="1"/>
  <c r="V3238" i="1"/>
  <c r="K3238" i="1"/>
  <c r="L3238" i="1" s="1"/>
  <c r="M3238" i="1" s="1"/>
  <c r="N3238" i="1" s="1"/>
  <c r="J3240" i="1" l="1"/>
  <c r="U3240" i="1"/>
  <c r="T3240" i="1"/>
  <c r="O3240" i="1"/>
  <c r="Q3240" i="1" s="1"/>
  <c r="D3240" i="1"/>
  <c r="E3240" i="1" s="1"/>
  <c r="F3241" i="1" s="1"/>
  <c r="T3241" i="1"/>
  <c r="U3241" i="1"/>
  <c r="C2879" i="1"/>
  <c r="P2878" i="1"/>
  <c r="B2878" i="1" s="1"/>
  <c r="V3239" i="1"/>
  <c r="A3241" i="1"/>
  <c r="B3240" i="1"/>
  <c r="G3240" i="1"/>
  <c r="H3240" i="1" s="1"/>
  <c r="K3239" i="1"/>
  <c r="L3239" i="1" s="1"/>
  <c r="M3239" i="1" s="1"/>
  <c r="N3239" i="1" s="1"/>
  <c r="J3241" i="1" l="1"/>
  <c r="O3241" i="1"/>
  <c r="Q3241" i="1" s="1"/>
  <c r="D3241" i="1"/>
  <c r="E3241" i="1" s="1"/>
  <c r="F3242" i="1" s="1"/>
  <c r="C2880" i="1"/>
  <c r="P2879" i="1"/>
  <c r="B2879" i="1" s="1"/>
  <c r="B3241" i="1"/>
  <c r="A3242" i="1"/>
  <c r="V3240" i="1"/>
  <c r="G3241" i="1"/>
  <c r="K3240" i="1"/>
  <c r="L3240" i="1" s="1"/>
  <c r="M3240" i="1" s="1"/>
  <c r="N3240" i="1" s="1"/>
  <c r="J3242" i="1" l="1"/>
  <c r="T3242" i="1"/>
  <c r="U3242" i="1"/>
  <c r="O3242" i="1"/>
  <c r="Q3242" i="1" s="1"/>
  <c r="D3242" i="1"/>
  <c r="E3242" i="1" s="1"/>
  <c r="F3243" i="1" s="1"/>
  <c r="C2881" i="1"/>
  <c r="P2880" i="1"/>
  <c r="B2880" i="1" s="1"/>
  <c r="V3241" i="1"/>
  <c r="A3243" i="1"/>
  <c r="B3242" i="1"/>
  <c r="G3242" i="1"/>
  <c r="H3241" i="1"/>
  <c r="K3241" i="1"/>
  <c r="L3241" i="1" s="1"/>
  <c r="M3241" i="1" s="1"/>
  <c r="U3243" i="1" l="1"/>
  <c r="J3243" i="1"/>
  <c r="T3243" i="1"/>
  <c r="O3243" i="1"/>
  <c r="Q3243" i="1" s="1"/>
  <c r="D3243" i="1"/>
  <c r="E3243" i="1" s="1"/>
  <c r="F3244" i="1" s="1"/>
  <c r="C2882" i="1"/>
  <c r="P2881" i="1"/>
  <c r="B2881" i="1" s="1"/>
  <c r="N3241" i="1"/>
  <c r="B3243" i="1"/>
  <c r="A3244" i="1"/>
  <c r="V3242" i="1"/>
  <c r="G3243" i="1"/>
  <c r="H3243" i="1" s="1"/>
  <c r="H3242" i="1"/>
  <c r="K3242" i="1"/>
  <c r="L3242" i="1" s="1"/>
  <c r="M3242" i="1" s="1"/>
  <c r="T3244" i="1" l="1"/>
  <c r="J3244" i="1"/>
  <c r="U3244" i="1"/>
  <c r="O3244" i="1"/>
  <c r="Q3244" i="1" s="1"/>
  <c r="D3244" i="1"/>
  <c r="E3244" i="1" s="1"/>
  <c r="F3245" i="1" s="1"/>
  <c r="T3245" i="1"/>
  <c r="U3245" i="1"/>
  <c r="C2883" i="1"/>
  <c r="P2882" i="1"/>
  <c r="B2882" i="1" s="1"/>
  <c r="N3242" i="1"/>
  <c r="A3245" i="1"/>
  <c r="B3244" i="1"/>
  <c r="V3243" i="1"/>
  <c r="G3244" i="1"/>
  <c r="H3244" i="1" s="1"/>
  <c r="K3243" i="1"/>
  <c r="L3243" i="1" s="1"/>
  <c r="M3243" i="1" s="1"/>
  <c r="N3243" i="1" s="1"/>
  <c r="J3245" i="1" l="1"/>
  <c r="O3245" i="1"/>
  <c r="Q3245" i="1" s="1"/>
  <c r="D3245" i="1"/>
  <c r="E3245" i="1" s="1"/>
  <c r="F3246" i="1" s="1"/>
  <c r="C2884" i="1"/>
  <c r="P2883" i="1"/>
  <c r="B2883" i="1" s="1"/>
  <c r="G3245" i="1"/>
  <c r="H3245" i="1" s="1"/>
  <c r="A3246" i="1"/>
  <c r="B3245" i="1"/>
  <c r="V3244" i="1"/>
  <c r="K3244" i="1"/>
  <c r="L3244" i="1" s="1"/>
  <c r="M3244" i="1" s="1"/>
  <c r="N3244" i="1" s="1"/>
  <c r="T3246" i="1" l="1"/>
  <c r="J3246" i="1"/>
  <c r="U3246" i="1"/>
  <c r="O3246" i="1"/>
  <c r="Q3246" i="1" s="1"/>
  <c r="D3246" i="1"/>
  <c r="E3246" i="1" s="1"/>
  <c r="F3247" i="1" s="1"/>
  <c r="J3247" i="1"/>
  <c r="U3247" i="1"/>
  <c r="C2885" i="1"/>
  <c r="P2884" i="1"/>
  <c r="B2884" i="1" s="1"/>
  <c r="G3246" i="1"/>
  <c r="H3246" i="1" s="1"/>
  <c r="V3245" i="1"/>
  <c r="A3247" i="1"/>
  <c r="B3246" i="1"/>
  <c r="K3245" i="1"/>
  <c r="L3245" i="1" s="1"/>
  <c r="M3245" i="1" s="1"/>
  <c r="N3245" i="1" s="1"/>
  <c r="T3247" i="1" l="1"/>
  <c r="O3247" i="1"/>
  <c r="Q3247" i="1" s="1"/>
  <c r="D3247" i="1"/>
  <c r="E3247" i="1" s="1"/>
  <c r="F3248" i="1" s="1"/>
  <c r="C2886" i="1"/>
  <c r="P2885" i="1"/>
  <c r="B2885" i="1" s="1"/>
  <c r="B3247" i="1"/>
  <c r="A3248" i="1"/>
  <c r="V3246" i="1"/>
  <c r="G3247" i="1"/>
  <c r="H3247" i="1" s="1"/>
  <c r="K3246" i="1"/>
  <c r="L3246" i="1" s="1"/>
  <c r="M3246" i="1" s="1"/>
  <c r="N3246" i="1" s="1"/>
  <c r="T3248" i="1" l="1"/>
  <c r="J3248" i="1"/>
  <c r="U3248" i="1"/>
  <c r="O3248" i="1"/>
  <c r="Q3248" i="1" s="1"/>
  <c r="D3248" i="1"/>
  <c r="E3248" i="1" s="1"/>
  <c r="F3249" i="1" s="1"/>
  <c r="T3249" i="1"/>
  <c r="U3249" i="1"/>
  <c r="C2887" i="1"/>
  <c r="P2886" i="1"/>
  <c r="B2886" i="1" s="1"/>
  <c r="V3247" i="1"/>
  <c r="A3249" i="1"/>
  <c r="B3248" i="1"/>
  <c r="G3248" i="1"/>
  <c r="H3248" i="1" s="1"/>
  <c r="K3247" i="1"/>
  <c r="L3247" i="1" s="1"/>
  <c r="M3247" i="1" s="1"/>
  <c r="N3247" i="1" s="1"/>
  <c r="J3249" i="1" l="1"/>
  <c r="O3249" i="1"/>
  <c r="Q3249" i="1" s="1"/>
  <c r="D3249" i="1"/>
  <c r="E3249" i="1" s="1"/>
  <c r="F3250" i="1" s="1"/>
  <c r="C2888" i="1"/>
  <c r="P2887" i="1"/>
  <c r="B2887" i="1" s="1"/>
  <c r="B3249" i="1"/>
  <c r="A3250" i="1"/>
  <c r="G3249" i="1"/>
  <c r="V3248" i="1"/>
  <c r="K3248" i="1"/>
  <c r="L3248" i="1" s="1"/>
  <c r="M3248" i="1" s="1"/>
  <c r="N3248" i="1" s="1"/>
  <c r="T3250" i="1" l="1"/>
  <c r="J3250" i="1"/>
  <c r="G3250" i="1"/>
  <c r="U3250" i="1"/>
  <c r="O3250" i="1"/>
  <c r="Q3250" i="1" s="1"/>
  <c r="D3250" i="1"/>
  <c r="E3250" i="1" s="1"/>
  <c r="F3251" i="1" s="1"/>
  <c r="H3250" i="1"/>
  <c r="C2889" i="1"/>
  <c r="P2888" i="1"/>
  <c r="B2888" i="1" s="1"/>
  <c r="V3249" i="1"/>
  <c r="A3251" i="1"/>
  <c r="B3250" i="1"/>
  <c r="H3249" i="1"/>
  <c r="K3249" i="1"/>
  <c r="L3249" i="1" s="1"/>
  <c r="M3249" i="1" s="1"/>
  <c r="U3251" i="1" l="1"/>
  <c r="J3251" i="1"/>
  <c r="T3251" i="1"/>
  <c r="O3251" i="1"/>
  <c r="Q3251" i="1" s="1"/>
  <c r="D3251" i="1"/>
  <c r="E3251" i="1" s="1"/>
  <c r="F3252" i="1" s="1"/>
  <c r="C2890" i="1"/>
  <c r="P2889" i="1"/>
  <c r="B2889" i="1" s="1"/>
  <c r="N3249" i="1"/>
  <c r="V3250" i="1"/>
  <c r="B3251" i="1"/>
  <c r="A3252" i="1"/>
  <c r="G3251" i="1"/>
  <c r="H3251" i="1" s="1"/>
  <c r="K3250" i="1"/>
  <c r="L3250" i="1" s="1"/>
  <c r="M3250" i="1" s="1"/>
  <c r="N3250" i="1" s="1"/>
  <c r="T3252" i="1" l="1"/>
  <c r="J3252" i="1"/>
  <c r="U3252" i="1"/>
  <c r="O3252" i="1"/>
  <c r="Q3252" i="1" s="1"/>
  <c r="D3252" i="1"/>
  <c r="E3252" i="1" s="1"/>
  <c r="F3253" i="1" s="1"/>
  <c r="J3253" i="1"/>
  <c r="C2891" i="1"/>
  <c r="P2890" i="1"/>
  <c r="B2890" i="1" s="1"/>
  <c r="V3251" i="1"/>
  <c r="A3253" i="1"/>
  <c r="B3252" i="1"/>
  <c r="G3252" i="1"/>
  <c r="H3252" i="1" s="1"/>
  <c r="K3251" i="1"/>
  <c r="L3251" i="1" s="1"/>
  <c r="M3251" i="1" s="1"/>
  <c r="N3251" i="1" s="1"/>
  <c r="U3253" i="1" l="1"/>
  <c r="T3253" i="1"/>
  <c r="O3253" i="1"/>
  <c r="Q3253" i="1" s="1"/>
  <c r="D3253" i="1"/>
  <c r="E3253" i="1" s="1"/>
  <c r="F3254" i="1" s="1"/>
  <c r="T3254" i="1"/>
  <c r="C2892" i="1"/>
  <c r="P2891" i="1"/>
  <c r="B2891" i="1" s="1"/>
  <c r="V3252" i="1"/>
  <c r="B3253" i="1"/>
  <c r="A3254" i="1"/>
  <c r="G3253" i="1"/>
  <c r="K3252" i="1"/>
  <c r="L3252" i="1" s="1"/>
  <c r="M3252" i="1" s="1"/>
  <c r="N3252" i="1" s="1"/>
  <c r="J3254" i="1" l="1"/>
  <c r="U3254" i="1"/>
  <c r="O3254" i="1"/>
  <c r="Q3254" i="1" s="1"/>
  <c r="D3254" i="1"/>
  <c r="E3254" i="1" s="1"/>
  <c r="F3255" i="1" s="1"/>
  <c r="T3255" i="1"/>
  <c r="C2893" i="1"/>
  <c r="P2892" i="1"/>
  <c r="B2892" i="1" s="1"/>
  <c r="V3253" i="1"/>
  <c r="A3255" i="1"/>
  <c r="B3254" i="1"/>
  <c r="G3254" i="1"/>
  <c r="H3253" i="1"/>
  <c r="K3253" i="1"/>
  <c r="L3253" i="1" s="1"/>
  <c r="M3253" i="1" s="1"/>
  <c r="U3255" i="1" l="1"/>
  <c r="J3255" i="1"/>
  <c r="O3255" i="1"/>
  <c r="Q3255" i="1" s="1"/>
  <c r="D3255" i="1"/>
  <c r="E3255" i="1" s="1"/>
  <c r="F3256" i="1" s="1"/>
  <c r="C2894" i="1"/>
  <c r="P2893" i="1"/>
  <c r="B2893" i="1" s="1"/>
  <c r="G3255" i="1"/>
  <c r="H3255" i="1" s="1"/>
  <c r="N3253" i="1"/>
  <c r="V3254" i="1"/>
  <c r="B3255" i="1"/>
  <c r="A3256" i="1"/>
  <c r="H3254" i="1"/>
  <c r="K3254" i="1"/>
  <c r="L3254" i="1" s="1"/>
  <c r="M3254" i="1" s="1"/>
  <c r="T3256" i="1" l="1"/>
  <c r="J3256" i="1"/>
  <c r="U3256" i="1"/>
  <c r="O3256" i="1"/>
  <c r="Q3256" i="1" s="1"/>
  <c r="D3256" i="1"/>
  <c r="E3256" i="1" s="1"/>
  <c r="F3257" i="1" s="1"/>
  <c r="J3257" i="1"/>
  <c r="C2895" i="1"/>
  <c r="P2894" i="1"/>
  <c r="B2894" i="1" s="1"/>
  <c r="N3254" i="1"/>
  <c r="A3257" i="1"/>
  <c r="B3256" i="1"/>
  <c r="V3255" i="1"/>
  <c r="G3256" i="1"/>
  <c r="H3256" i="1" s="1"/>
  <c r="K3255" i="1"/>
  <c r="L3255" i="1" s="1"/>
  <c r="M3255" i="1" s="1"/>
  <c r="N3255" i="1" s="1"/>
  <c r="T3257" i="1" l="1"/>
  <c r="U3257" i="1"/>
  <c r="O3257" i="1"/>
  <c r="Q3257" i="1" s="1"/>
  <c r="D3257" i="1"/>
  <c r="E3257" i="1" s="1"/>
  <c r="F3258" i="1" s="1"/>
  <c r="U3258" i="1"/>
  <c r="C2896" i="1"/>
  <c r="P2895" i="1"/>
  <c r="B2895" i="1" s="1"/>
  <c r="B3257" i="1"/>
  <c r="A3258" i="1"/>
  <c r="V3256" i="1"/>
  <c r="G3257" i="1"/>
  <c r="H3257" i="1" s="1"/>
  <c r="K3256" i="1"/>
  <c r="L3256" i="1" s="1"/>
  <c r="M3256" i="1" s="1"/>
  <c r="N3256" i="1" s="1"/>
  <c r="T3258" i="1" l="1"/>
  <c r="J3258" i="1"/>
  <c r="O3258" i="1"/>
  <c r="Q3258" i="1" s="1"/>
  <c r="D3258" i="1"/>
  <c r="E3258" i="1" s="1"/>
  <c r="F3259" i="1" s="1"/>
  <c r="C2897" i="1"/>
  <c r="P2896" i="1"/>
  <c r="B2896" i="1" s="1"/>
  <c r="A3259" i="1"/>
  <c r="B3258" i="1"/>
  <c r="V3257" i="1"/>
  <c r="G3258" i="1"/>
  <c r="H3258" i="1" s="1"/>
  <c r="K3257" i="1"/>
  <c r="L3257" i="1" s="1"/>
  <c r="M3257" i="1" s="1"/>
  <c r="N3257" i="1" s="1"/>
  <c r="U3259" i="1" l="1"/>
  <c r="J3259" i="1"/>
  <c r="T3259" i="1"/>
  <c r="O3259" i="1"/>
  <c r="Q3259" i="1" s="1"/>
  <c r="D3259" i="1"/>
  <c r="E3259" i="1" s="1"/>
  <c r="F3260" i="1" s="1"/>
  <c r="C2898" i="1"/>
  <c r="P2897" i="1"/>
  <c r="B2897" i="1" s="1"/>
  <c r="V3258" i="1"/>
  <c r="B3259" i="1"/>
  <c r="A3260" i="1"/>
  <c r="G3259" i="1"/>
  <c r="H3259" i="1" s="1"/>
  <c r="K3258" i="1"/>
  <c r="L3258" i="1" s="1"/>
  <c r="M3258" i="1" s="1"/>
  <c r="N3258" i="1" s="1"/>
  <c r="T3260" i="1" l="1"/>
  <c r="J3260" i="1"/>
  <c r="U3260" i="1"/>
  <c r="O3260" i="1"/>
  <c r="Q3260" i="1" s="1"/>
  <c r="D3260" i="1"/>
  <c r="E3260" i="1" s="1"/>
  <c r="F3261" i="1" s="1"/>
  <c r="J3261" i="1"/>
  <c r="C2899" i="1"/>
  <c r="P2898" i="1"/>
  <c r="B2898" i="1" s="1"/>
  <c r="A3261" i="1"/>
  <c r="B3260" i="1"/>
  <c r="V3259" i="1"/>
  <c r="G3260" i="1"/>
  <c r="K3259" i="1"/>
  <c r="L3259" i="1" s="1"/>
  <c r="M3259" i="1" s="1"/>
  <c r="N3259" i="1" s="1"/>
  <c r="T3261" i="1" l="1"/>
  <c r="U3261" i="1"/>
  <c r="O3261" i="1"/>
  <c r="Q3261" i="1" s="1"/>
  <c r="D3261" i="1"/>
  <c r="E3261" i="1" s="1"/>
  <c r="F3262" i="1" s="1"/>
  <c r="C2900" i="1"/>
  <c r="P2899" i="1"/>
  <c r="B2899" i="1" s="1"/>
  <c r="V3260" i="1"/>
  <c r="G3261" i="1"/>
  <c r="H3260" i="1"/>
  <c r="B3261" i="1"/>
  <c r="A3262" i="1"/>
  <c r="K3260" i="1"/>
  <c r="L3260" i="1" s="1"/>
  <c r="M3260" i="1" s="1"/>
  <c r="T3262" i="1" l="1"/>
  <c r="J3262" i="1"/>
  <c r="U3262" i="1"/>
  <c r="O3262" i="1"/>
  <c r="Q3262" i="1" s="1"/>
  <c r="D3262" i="1"/>
  <c r="E3262" i="1" s="1"/>
  <c r="F3263" i="1" s="1"/>
  <c r="J3263" i="1"/>
  <c r="U3263" i="1"/>
  <c r="C2901" i="1"/>
  <c r="P2900" i="1"/>
  <c r="B2900" i="1" s="1"/>
  <c r="G3262" i="1"/>
  <c r="H3262" i="1" s="1"/>
  <c r="N3260" i="1"/>
  <c r="H3261" i="1"/>
  <c r="B3262" i="1"/>
  <c r="A3263" i="1"/>
  <c r="V3261" i="1"/>
  <c r="K3261" i="1"/>
  <c r="L3261" i="1" s="1"/>
  <c r="M3261" i="1" s="1"/>
  <c r="T3263" i="1" l="1"/>
  <c r="O3263" i="1"/>
  <c r="Q3263" i="1" s="1"/>
  <c r="D3263" i="1"/>
  <c r="E3263" i="1" s="1"/>
  <c r="F3264" i="1" s="1"/>
  <c r="U3264" i="1"/>
  <c r="J3264" i="1"/>
  <c r="T3264" i="1"/>
  <c r="C2902" i="1"/>
  <c r="P2901" i="1"/>
  <c r="B2901" i="1" s="1"/>
  <c r="N3261" i="1"/>
  <c r="B3263" i="1"/>
  <c r="A3264" i="1"/>
  <c r="V3262" i="1"/>
  <c r="G3263" i="1"/>
  <c r="H3263" i="1" s="1"/>
  <c r="K3262" i="1"/>
  <c r="L3262" i="1" s="1"/>
  <c r="M3262" i="1" s="1"/>
  <c r="N3262" i="1" s="1"/>
  <c r="O3264" i="1" l="1"/>
  <c r="Q3264" i="1" s="1"/>
  <c r="D3264" i="1"/>
  <c r="E3264" i="1" s="1"/>
  <c r="F3265" i="1" s="1"/>
  <c r="J3265" i="1"/>
  <c r="U3265" i="1"/>
  <c r="C2903" i="1"/>
  <c r="P2902" i="1"/>
  <c r="B2902" i="1" s="1"/>
  <c r="B3264" i="1"/>
  <c r="A3265" i="1"/>
  <c r="V3263" i="1"/>
  <c r="G3264" i="1"/>
  <c r="K3263" i="1"/>
  <c r="L3263" i="1" s="1"/>
  <c r="M3263" i="1" s="1"/>
  <c r="N3263" i="1" s="1"/>
  <c r="T3265" i="1" l="1"/>
  <c r="O3265" i="1"/>
  <c r="Q3265" i="1" s="1"/>
  <c r="D3265" i="1"/>
  <c r="E3265" i="1" s="1"/>
  <c r="F3266" i="1" s="1"/>
  <c r="T3266" i="1"/>
  <c r="C2904" i="1"/>
  <c r="P2903" i="1"/>
  <c r="B2903" i="1" s="1"/>
  <c r="B3265" i="1"/>
  <c r="A3266" i="1"/>
  <c r="V3264" i="1"/>
  <c r="G3265" i="1"/>
  <c r="H3265" i="1" s="1"/>
  <c r="H3264" i="1"/>
  <c r="K3264" i="1"/>
  <c r="L3264" i="1" s="1"/>
  <c r="M3264" i="1" s="1"/>
  <c r="U3266" i="1" l="1"/>
  <c r="J3266" i="1"/>
  <c r="O3266" i="1"/>
  <c r="Q3266" i="1" s="1"/>
  <c r="D3266" i="1"/>
  <c r="J3267" i="1"/>
  <c r="U3267" i="1"/>
  <c r="C2905" i="1"/>
  <c r="P2904" i="1"/>
  <c r="V2904" i="1" s="1"/>
  <c r="N3264" i="1"/>
  <c r="V3265" i="1"/>
  <c r="A3267" i="1"/>
  <c r="E3266" i="1"/>
  <c r="F3267" i="1" s="1"/>
  <c r="B3266" i="1"/>
  <c r="G3266" i="1"/>
  <c r="H3266" i="1" s="1"/>
  <c r="K3265" i="1"/>
  <c r="L3265" i="1" s="1"/>
  <c r="M3265" i="1" s="1"/>
  <c r="N3265" i="1" s="1"/>
  <c r="T3267" i="1" l="1"/>
  <c r="B2904" i="1"/>
  <c r="O3267" i="1"/>
  <c r="Q3267" i="1" s="1"/>
  <c r="D3267" i="1"/>
  <c r="E3267" i="1" s="1"/>
  <c r="F3268" i="1" s="1"/>
  <c r="C2906" i="1"/>
  <c r="P2905" i="1"/>
  <c r="B2905" i="1" s="1"/>
  <c r="B3267" i="1"/>
  <c r="A3268" i="1"/>
  <c r="V3266" i="1"/>
  <c r="G3267" i="1"/>
  <c r="H3267" i="1" s="1"/>
  <c r="K3266" i="1"/>
  <c r="L3266" i="1" s="1"/>
  <c r="M3266" i="1" s="1"/>
  <c r="N3266" i="1" s="1"/>
  <c r="J3268" i="1" l="1"/>
  <c r="T3268" i="1"/>
  <c r="U3268" i="1"/>
  <c r="O3268" i="1"/>
  <c r="Q3268" i="1" s="1"/>
  <c r="D3268" i="1"/>
  <c r="E3268" i="1" s="1"/>
  <c r="F3269" i="1" s="1"/>
  <c r="J3269" i="1"/>
  <c r="U3269" i="1"/>
  <c r="C2907" i="1"/>
  <c r="P2906" i="1"/>
  <c r="B2906" i="1" s="1"/>
  <c r="A3269" i="1"/>
  <c r="B3268" i="1"/>
  <c r="V3267" i="1"/>
  <c r="G3268" i="1"/>
  <c r="H3268" i="1" s="1"/>
  <c r="K3267" i="1"/>
  <c r="L3267" i="1" s="1"/>
  <c r="M3267" i="1" s="1"/>
  <c r="N3267" i="1" s="1"/>
  <c r="T3269" i="1" l="1"/>
  <c r="O3269" i="1"/>
  <c r="U3270" i="1" s="1"/>
  <c r="D3269" i="1"/>
  <c r="E3269" i="1" s="1"/>
  <c r="F3270" i="1" s="1"/>
  <c r="C2908" i="1"/>
  <c r="P2907" i="1"/>
  <c r="B2907" i="1" s="1"/>
  <c r="B3269" i="1"/>
  <c r="A3270" i="1"/>
  <c r="G3269" i="1"/>
  <c r="H3269" i="1" s="1"/>
  <c r="V3268" i="1"/>
  <c r="K3268" i="1"/>
  <c r="L3268" i="1" s="1"/>
  <c r="M3268" i="1" s="1"/>
  <c r="N3268" i="1" s="1"/>
  <c r="J3270" i="1" l="1"/>
  <c r="T3270" i="1"/>
  <c r="Q3269" i="1"/>
  <c r="O3270" i="1"/>
  <c r="Q3270" i="1" s="1"/>
  <c r="D3270" i="1"/>
  <c r="E3270" i="1" s="1"/>
  <c r="F3271" i="1" s="1"/>
  <c r="J3271" i="1"/>
  <c r="C2909" i="1"/>
  <c r="P2908" i="1"/>
  <c r="B2908" i="1" s="1"/>
  <c r="A3271" i="1"/>
  <c r="B3270" i="1"/>
  <c r="G3270" i="1"/>
  <c r="H3270" i="1" s="1"/>
  <c r="K3269" i="1"/>
  <c r="L3269" i="1" s="1"/>
  <c r="M3269" i="1" s="1"/>
  <c r="N3269" i="1" s="1"/>
  <c r="U3271" i="1" l="1"/>
  <c r="T3271" i="1"/>
  <c r="O3271" i="1"/>
  <c r="Q3271" i="1" s="1"/>
  <c r="D3271" i="1"/>
  <c r="E3271" i="1" s="1"/>
  <c r="F3272" i="1" s="1"/>
  <c r="C2910" i="1"/>
  <c r="P2909" i="1"/>
  <c r="B2909" i="1" s="1"/>
  <c r="V3270" i="1"/>
  <c r="B3271" i="1"/>
  <c r="A3272" i="1"/>
  <c r="G3271" i="1"/>
  <c r="H3271" i="1" s="1"/>
  <c r="K3270" i="1"/>
  <c r="L3270" i="1" s="1"/>
  <c r="M3270" i="1" s="1"/>
  <c r="N3270" i="1" s="1"/>
  <c r="T3272" i="1" l="1"/>
  <c r="J3272" i="1"/>
  <c r="U3272" i="1"/>
  <c r="O3272" i="1"/>
  <c r="Q3272" i="1" s="1"/>
  <c r="D3272" i="1"/>
  <c r="E3272" i="1" s="1"/>
  <c r="F3273" i="1" s="1"/>
  <c r="C2911" i="1"/>
  <c r="P2910" i="1"/>
  <c r="B2910" i="1" s="1"/>
  <c r="V3271" i="1"/>
  <c r="A3273" i="1"/>
  <c r="B3272" i="1"/>
  <c r="G3272" i="1"/>
  <c r="H3272" i="1" s="1"/>
  <c r="K3271" i="1"/>
  <c r="L3271" i="1" s="1"/>
  <c r="M3271" i="1" s="1"/>
  <c r="N3271" i="1" s="1"/>
  <c r="U3273" i="1" l="1"/>
  <c r="T3273" i="1"/>
  <c r="J3273" i="1"/>
  <c r="O3273" i="1"/>
  <c r="Q3273" i="1" s="1"/>
  <c r="D3273" i="1"/>
  <c r="E3273" i="1" s="1"/>
  <c r="F3274" i="1" s="1"/>
  <c r="C2912" i="1"/>
  <c r="P2911" i="1"/>
  <c r="B2911" i="1" s="1"/>
  <c r="B3273" i="1"/>
  <c r="A3274" i="1"/>
  <c r="V3272" i="1"/>
  <c r="G3273" i="1"/>
  <c r="K3272" i="1"/>
  <c r="L3272" i="1" s="1"/>
  <c r="M3272" i="1" s="1"/>
  <c r="N3272" i="1" s="1"/>
  <c r="O3274" i="1" l="1"/>
  <c r="Q3274" i="1" s="1"/>
  <c r="D3274" i="1"/>
  <c r="E3274" i="1" s="1"/>
  <c r="F3275" i="1" s="1"/>
  <c r="J3274" i="1"/>
  <c r="T3274" i="1"/>
  <c r="U3274" i="1"/>
  <c r="C2913" i="1"/>
  <c r="P2912" i="1"/>
  <c r="B2912" i="1" s="1"/>
  <c r="G3274" i="1"/>
  <c r="H3274" i="1" s="1"/>
  <c r="A3275" i="1"/>
  <c r="B3274" i="1"/>
  <c r="V3273" i="1"/>
  <c r="H3273" i="1"/>
  <c r="K3273" i="1"/>
  <c r="L3273" i="1" s="1"/>
  <c r="M3273" i="1" s="1"/>
  <c r="U3275" i="1" l="1"/>
  <c r="T3275" i="1"/>
  <c r="J3275" i="1"/>
  <c r="O3275" i="1"/>
  <c r="Q3275" i="1" s="1"/>
  <c r="D3275" i="1"/>
  <c r="E3275" i="1" s="1"/>
  <c r="F3276" i="1" s="1"/>
  <c r="C2914" i="1"/>
  <c r="P2913" i="1"/>
  <c r="B2913" i="1" s="1"/>
  <c r="N3273" i="1"/>
  <c r="V3274" i="1"/>
  <c r="B3275" i="1"/>
  <c r="A3276" i="1"/>
  <c r="G3275" i="1"/>
  <c r="H3275" i="1" s="1"/>
  <c r="K3274" i="1"/>
  <c r="L3274" i="1" s="1"/>
  <c r="M3274" i="1" s="1"/>
  <c r="N3274" i="1" s="1"/>
  <c r="J3276" i="1" l="1"/>
  <c r="T3276" i="1"/>
  <c r="U3276" i="1"/>
  <c r="O3276" i="1"/>
  <c r="Q3276" i="1" s="1"/>
  <c r="D3276" i="1"/>
  <c r="E3276" i="1" s="1"/>
  <c r="F3277" i="1" s="1"/>
  <c r="J3277" i="1"/>
  <c r="C2915" i="1"/>
  <c r="P2914" i="1"/>
  <c r="B2914" i="1" s="1"/>
  <c r="V3275" i="1"/>
  <c r="A3277" i="1"/>
  <c r="B3276" i="1"/>
  <c r="G3276" i="1"/>
  <c r="H3276" i="1" s="1"/>
  <c r="K3275" i="1"/>
  <c r="L3275" i="1" s="1"/>
  <c r="M3275" i="1" s="1"/>
  <c r="N3275" i="1" s="1"/>
  <c r="T3277" i="1" l="1"/>
  <c r="U3277" i="1"/>
  <c r="O3277" i="1"/>
  <c r="Q3277" i="1" s="1"/>
  <c r="D3277" i="1"/>
  <c r="E3277" i="1" s="1"/>
  <c r="F3278" i="1" s="1"/>
  <c r="C2916" i="1"/>
  <c r="P2915" i="1"/>
  <c r="B2915" i="1" s="1"/>
  <c r="B3277" i="1"/>
  <c r="A3278" i="1"/>
  <c r="V3276" i="1"/>
  <c r="G3277" i="1"/>
  <c r="H3277" i="1" s="1"/>
  <c r="K3276" i="1"/>
  <c r="L3276" i="1" s="1"/>
  <c r="M3276" i="1" s="1"/>
  <c r="N3276" i="1" s="1"/>
  <c r="J3278" i="1" l="1"/>
  <c r="T3278" i="1"/>
  <c r="U3278" i="1"/>
  <c r="O3278" i="1"/>
  <c r="Q3278" i="1" s="1"/>
  <c r="D3278" i="1"/>
  <c r="E3278" i="1" s="1"/>
  <c r="F3279" i="1" s="1"/>
  <c r="C2917" i="1"/>
  <c r="P2916" i="1"/>
  <c r="B2916" i="1" s="1"/>
  <c r="V3277" i="1"/>
  <c r="G3278" i="1"/>
  <c r="B3278" i="1"/>
  <c r="A3279" i="1"/>
  <c r="K3277" i="1"/>
  <c r="L3277" i="1" s="1"/>
  <c r="M3277" i="1" s="1"/>
  <c r="N3277" i="1" s="1"/>
  <c r="U3279" i="1" l="1"/>
  <c r="T3279" i="1"/>
  <c r="J3279" i="1"/>
  <c r="O3279" i="1"/>
  <c r="Q3279" i="1" s="1"/>
  <c r="D3279" i="1"/>
  <c r="E3279" i="1" s="1"/>
  <c r="F3280" i="1" s="1"/>
  <c r="U3280" i="1"/>
  <c r="C2918" i="1"/>
  <c r="P2917" i="1"/>
  <c r="B2917" i="1" s="1"/>
  <c r="G3279" i="1"/>
  <c r="H3279" i="1" s="1"/>
  <c r="H3278" i="1"/>
  <c r="B3279" i="1"/>
  <c r="A3280" i="1"/>
  <c r="V3278" i="1"/>
  <c r="K3278" i="1"/>
  <c r="L3278" i="1" s="1"/>
  <c r="M3278" i="1" s="1"/>
  <c r="J3280" i="1" l="1"/>
  <c r="T3280" i="1"/>
  <c r="O3280" i="1"/>
  <c r="Q3280" i="1" s="1"/>
  <c r="D3280" i="1"/>
  <c r="E3280" i="1" s="1"/>
  <c r="F3281" i="1" s="1"/>
  <c r="C2919" i="1"/>
  <c r="P2918" i="1"/>
  <c r="B2918" i="1" s="1"/>
  <c r="N3278" i="1"/>
  <c r="A3281" i="1"/>
  <c r="B3280" i="1"/>
  <c r="V3279" i="1"/>
  <c r="G3280" i="1"/>
  <c r="H3280" i="1" s="1"/>
  <c r="K3279" i="1"/>
  <c r="L3279" i="1" s="1"/>
  <c r="M3279" i="1" s="1"/>
  <c r="N3279" i="1" s="1"/>
  <c r="U3281" i="1" l="1"/>
  <c r="T3281" i="1"/>
  <c r="J3281" i="1"/>
  <c r="O3281" i="1"/>
  <c r="Q3281" i="1" s="1"/>
  <c r="D3281" i="1"/>
  <c r="E3281" i="1" s="1"/>
  <c r="F3282" i="1" s="1"/>
  <c r="C2920" i="1"/>
  <c r="P2919" i="1"/>
  <c r="B2919" i="1" s="1"/>
  <c r="B3281" i="1"/>
  <c r="A3282" i="1"/>
  <c r="V3280" i="1"/>
  <c r="G3281" i="1"/>
  <c r="H3281" i="1" s="1"/>
  <c r="K3280" i="1"/>
  <c r="L3280" i="1" s="1"/>
  <c r="M3280" i="1" s="1"/>
  <c r="N3280" i="1" s="1"/>
  <c r="J3282" i="1" l="1"/>
  <c r="T3282" i="1"/>
  <c r="U3282" i="1"/>
  <c r="O3282" i="1"/>
  <c r="Q3282" i="1" s="1"/>
  <c r="D3282" i="1"/>
  <c r="E3282" i="1" s="1"/>
  <c r="F3283" i="1" s="1"/>
  <c r="T3283" i="1"/>
  <c r="C2921" i="1"/>
  <c r="P2920" i="1"/>
  <c r="B2920" i="1" s="1"/>
  <c r="A3283" i="1"/>
  <c r="B3282" i="1"/>
  <c r="V3281" i="1"/>
  <c r="G3282" i="1"/>
  <c r="H3282" i="1" s="1"/>
  <c r="K3281" i="1"/>
  <c r="L3281" i="1" s="1"/>
  <c r="M3281" i="1" s="1"/>
  <c r="N3281" i="1" s="1"/>
  <c r="U3283" i="1" l="1"/>
  <c r="J3283" i="1"/>
  <c r="O3283" i="1"/>
  <c r="Q3283" i="1" s="1"/>
  <c r="D3283" i="1"/>
  <c r="E3283" i="1" s="1"/>
  <c r="F3284" i="1" s="1"/>
  <c r="J3284" i="1"/>
  <c r="C2922" i="1"/>
  <c r="P2921" i="1"/>
  <c r="B2921" i="1" s="1"/>
  <c r="V3282" i="1"/>
  <c r="B3283" i="1"/>
  <c r="A3284" i="1"/>
  <c r="G3283" i="1"/>
  <c r="H3283" i="1" s="1"/>
  <c r="K3282" i="1"/>
  <c r="L3282" i="1" s="1"/>
  <c r="M3282" i="1" s="1"/>
  <c r="N3282" i="1" s="1"/>
  <c r="T3284" i="1" l="1"/>
  <c r="U3284" i="1"/>
  <c r="O3284" i="1"/>
  <c r="Q3284" i="1" s="1"/>
  <c r="D3284" i="1"/>
  <c r="E3284" i="1" s="1"/>
  <c r="F3285" i="1" s="1"/>
  <c r="J3285" i="1"/>
  <c r="T3285" i="1"/>
  <c r="C2923" i="1"/>
  <c r="P2922" i="1"/>
  <c r="B2922" i="1" s="1"/>
  <c r="V3283" i="1"/>
  <c r="A3285" i="1"/>
  <c r="B3284" i="1"/>
  <c r="G3284" i="1"/>
  <c r="H3284" i="1" s="1"/>
  <c r="K3283" i="1"/>
  <c r="L3283" i="1" s="1"/>
  <c r="M3283" i="1" s="1"/>
  <c r="N3283" i="1" s="1"/>
  <c r="U3285" i="1" l="1"/>
  <c r="O3285" i="1"/>
  <c r="Q3285" i="1" s="1"/>
  <c r="D3285" i="1"/>
  <c r="E3285" i="1" s="1"/>
  <c r="F3286" i="1" s="1"/>
  <c r="U3286" i="1"/>
  <c r="J3286" i="1"/>
  <c r="C2924" i="1"/>
  <c r="P2923" i="1"/>
  <c r="B2923" i="1" s="1"/>
  <c r="B3285" i="1"/>
  <c r="A3286" i="1"/>
  <c r="G3285" i="1"/>
  <c r="V3284" i="1"/>
  <c r="K3284" i="1"/>
  <c r="L3284" i="1" s="1"/>
  <c r="M3284" i="1" s="1"/>
  <c r="N3284" i="1" s="1"/>
  <c r="T3286" i="1" l="1"/>
  <c r="O3286" i="1"/>
  <c r="Q3286" i="1" s="1"/>
  <c r="D3286" i="1"/>
  <c r="E3286" i="1" s="1"/>
  <c r="F3287" i="1" s="1"/>
  <c r="C2925" i="1"/>
  <c r="P2924" i="1"/>
  <c r="B2924" i="1" s="1"/>
  <c r="G3286" i="1"/>
  <c r="H3286" i="1" s="1"/>
  <c r="B3286" i="1"/>
  <c r="A3287" i="1"/>
  <c r="V3285" i="1"/>
  <c r="H3285" i="1"/>
  <c r="K3285" i="1"/>
  <c r="L3285" i="1" s="1"/>
  <c r="M3285" i="1" s="1"/>
  <c r="U3287" i="1" l="1"/>
  <c r="T3287" i="1"/>
  <c r="J3287" i="1"/>
  <c r="O3287" i="1"/>
  <c r="Q3287" i="1" s="1"/>
  <c r="D3287" i="1"/>
  <c r="E3287" i="1" s="1"/>
  <c r="F3288" i="1" s="1"/>
  <c r="G3287" i="1"/>
  <c r="H3287" i="1" s="1"/>
  <c r="C2926" i="1"/>
  <c r="P2925" i="1"/>
  <c r="B2925" i="1" s="1"/>
  <c r="N3285" i="1"/>
  <c r="B3287" i="1"/>
  <c r="A3288" i="1"/>
  <c r="V3286" i="1"/>
  <c r="K3286" i="1"/>
  <c r="L3286" i="1" s="1"/>
  <c r="M3286" i="1" s="1"/>
  <c r="N3286" i="1" s="1"/>
  <c r="T3288" i="1" l="1"/>
  <c r="U3288" i="1"/>
  <c r="J3288" i="1"/>
  <c r="O3288" i="1"/>
  <c r="Q3288" i="1" s="1"/>
  <c r="D3288" i="1"/>
  <c r="E3288" i="1" s="1"/>
  <c r="F3289" i="1" s="1"/>
  <c r="C2927" i="1"/>
  <c r="P2926" i="1"/>
  <c r="B2926" i="1" s="1"/>
  <c r="A3289" i="1"/>
  <c r="B3288" i="1"/>
  <c r="V3287" i="1"/>
  <c r="G3288" i="1"/>
  <c r="H3288" i="1" s="1"/>
  <c r="K3287" i="1"/>
  <c r="L3287" i="1" s="1"/>
  <c r="M3287" i="1" s="1"/>
  <c r="N3287" i="1" s="1"/>
  <c r="T3289" i="1" l="1"/>
  <c r="J3289" i="1"/>
  <c r="U3289" i="1"/>
  <c r="O3289" i="1"/>
  <c r="Q3289" i="1" s="1"/>
  <c r="D3289" i="1"/>
  <c r="E3289" i="1" s="1"/>
  <c r="F3290" i="1" s="1"/>
  <c r="U3290" i="1"/>
  <c r="T3290" i="1"/>
  <c r="J3290" i="1"/>
  <c r="C2928" i="1"/>
  <c r="P2927" i="1"/>
  <c r="B2927" i="1" s="1"/>
  <c r="V3288" i="1"/>
  <c r="B3289" i="1"/>
  <c r="A3290" i="1"/>
  <c r="G3289" i="1"/>
  <c r="K3288" i="1"/>
  <c r="L3288" i="1" s="1"/>
  <c r="M3288" i="1" s="1"/>
  <c r="N3288" i="1" s="1"/>
  <c r="O3290" i="1" l="1"/>
  <c r="Q3290" i="1" s="1"/>
  <c r="D3290" i="1"/>
  <c r="E3290" i="1" s="1"/>
  <c r="F3291" i="1" s="1"/>
  <c r="C2929" i="1"/>
  <c r="P2928" i="1"/>
  <c r="B2928" i="1" s="1"/>
  <c r="A3291" i="1"/>
  <c r="B3290" i="1"/>
  <c r="V3289" i="1"/>
  <c r="G3290" i="1"/>
  <c r="H3290" i="1" s="1"/>
  <c r="H3289" i="1"/>
  <c r="K3289" i="1"/>
  <c r="L3289" i="1" s="1"/>
  <c r="M3289" i="1" s="1"/>
  <c r="T3291" i="1" l="1"/>
  <c r="U3291" i="1"/>
  <c r="J3291" i="1"/>
  <c r="O3291" i="1"/>
  <c r="Q3291" i="1" s="1"/>
  <c r="D3291" i="1"/>
  <c r="E3291" i="1" s="1"/>
  <c r="F3292" i="1" s="1"/>
  <c r="C2930" i="1"/>
  <c r="P2929" i="1"/>
  <c r="B2929" i="1" s="1"/>
  <c r="N3289" i="1"/>
  <c r="B3291" i="1"/>
  <c r="A3292" i="1"/>
  <c r="V3290" i="1"/>
  <c r="G3291" i="1"/>
  <c r="H3291" i="1" s="1"/>
  <c r="K3290" i="1"/>
  <c r="L3290" i="1" s="1"/>
  <c r="M3290" i="1" s="1"/>
  <c r="N3290" i="1" s="1"/>
  <c r="J3292" i="1" l="1"/>
  <c r="T3292" i="1"/>
  <c r="U3292" i="1"/>
  <c r="O3292" i="1"/>
  <c r="Q3292" i="1" s="1"/>
  <c r="D3292" i="1"/>
  <c r="E3292" i="1" s="1"/>
  <c r="F3293" i="1" s="1"/>
  <c r="J3293" i="1"/>
  <c r="T3293" i="1"/>
  <c r="C2931" i="1"/>
  <c r="P2930" i="1"/>
  <c r="B2930" i="1" s="1"/>
  <c r="V3291" i="1"/>
  <c r="A3293" i="1"/>
  <c r="B3292" i="1"/>
  <c r="G3292" i="1"/>
  <c r="H3292" i="1" s="1"/>
  <c r="K3291" i="1"/>
  <c r="L3291" i="1" s="1"/>
  <c r="M3291" i="1" s="1"/>
  <c r="N3291" i="1" s="1"/>
  <c r="U3293" i="1" l="1"/>
  <c r="O3293" i="1"/>
  <c r="Q3293" i="1" s="1"/>
  <c r="D3293" i="1"/>
  <c r="E3293" i="1" s="1"/>
  <c r="F3294" i="1" s="1"/>
  <c r="H3294" i="1" s="1"/>
  <c r="U3294" i="1"/>
  <c r="T3294" i="1"/>
  <c r="C2932" i="1"/>
  <c r="P2931" i="1"/>
  <c r="B2931" i="1" s="1"/>
  <c r="B3293" i="1"/>
  <c r="A3294" i="1"/>
  <c r="G3293" i="1"/>
  <c r="G3294" i="1" s="1"/>
  <c r="V3292" i="1"/>
  <c r="K3292" i="1"/>
  <c r="L3292" i="1" s="1"/>
  <c r="M3292" i="1" s="1"/>
  <c r="N3292" i="1" s="1"/>
  <c r="J3294" i="1" l="1"/>
  <c r="O3294" i="1"/>
  <c r="Q3294" i="1" s="1"/>
  <c r="D3294" i="1"/>
  <c r="E3294" i="1" s="1"/>
  <c r="F3295" i="1" s="1"/>
  <c r="C2933" i="1"/>
  <c r="P2932" i="1"/>
  <c r="B2932" i="1" s="1"/>
  <c r="A3295" i="1"/>
  <c r="B3294" i="1"/>
  <c r="V3293" i="1"/>
  <c r="H3293" i="1"/>
  <c r="K3293" i="1"/>
  <c r="L3293" i="1" s="1"/>
  <c r="M3293" i="1" s="1"/>
  <c r="U3295" i="1" l="1"/>
  <c r="J3295" i="1"/>
  <c r="T3295" i="1"/>
  <c r="O3295" i="1"/>
  <c r="Q3295" i="1" s="1"/>
  <c r="D3295" i="1"/>
  <c r="E3295" i="1" s="1"/>
  <c r="F3296" i="1" s="1"/>
  <c r="C2934" i="1"/>
  <c r="P2933" i="1"/>
  <c r="B2933" i="1" s="1"/>
  <c r="N3293" i="1"/>
  <c r="B3295" i="1"/>
  <c r="A3296" i="1"/>
  <c r="V3294" i="1"/>
  <c r="G3295" i="1"/>
  <c r="K3294" i="1"/>
  <c r="L3294" i="1" s="1"/>
  <c r="M3294" i="1" s="1"/>
  <c r="N3294" i="1" s="1"/>
  <c r="T3296" i="1" l="1"/>
  <c r="J3296" i="1"/>
  <c r="U3296" i="1"/>
  <c r="O3296" i="1"/>
  <c r="Q3296" i="1" s="1"/>
  <c r="D3296" i="1"/>
  <c r="E3296" i="1" s="1"/>
  <c r="F3297" i="1" s="1"/>
  <c r="J3297" i="1"/>
  <c r="U3297" i="1"/>
  <c r="C2935" i="1"/>
  <c r="P2934" i="1"/>
  <c r="V2934" i="1" s="1"/>
  <c r="A3297" i="1"/>
  <c r="B3296" i="1"/>
  <c r="V3295" i="1"/>
  <c r="G3296" i="1"/>
  <c r="H3296" i="1" s="1"/>
  <c r="H3295" i="1"/>
  <c r="K3295" i="1"/>
  <c r="L3295" i="1" s="1"/>
  <c r="M3295" i="1" s="1"/>
  <c r="B2934" i="1" l="1"/>
  <c r="T3297" i="1"/>
  <c r="O3297" i="1"/>
  <c r="Q3297" i="1" s="1"/>
  <c r="D3297" i="1"/>
  <c r="E3297" i="1" s="1"/>
  <c r="F3298" i="1" s="1"/>
  <c r="J3298" i="1"/>
  <c r="C2936" i="1"/>
  <c r="P2935" i="1"/>
  <c r="B2935" i="1" s="1"/>
  <c r="N3295" i="1"/>
  <c r="B3297" i="1"/>
  <c r="A3298" i="1"/>
  <c r="V3296" i="1"/>
  <c r="G3297" i="1"/>
  <c r="K3296" i="1"/>
  <c r="L3296" i="1" s="1"/>
  <c r="M3296" i="1" s="1"/>
  <c r="N3296" i="1" s="1"/>
  <c r="T3298" i="1" l="1"/>
  <c r="U3298" i="1"/>
  <c r="O3298" i="1"/>
  <c r="Q3298" i="1" s="1"/>
  <c r="D3298" i="1"/>
  <c r="E3298" i="1" s="1"/>
  <c r="F3299" i="1" s="1"/>
  <c r="J3299" i="1"/>
  <c r="U3299" i="1"/>
  <c r="C2937" i="1"/>
  <c r="P2936" i="1"/>
  <c r="B2936" i="1" s="1"/>
  <c r="A3299" i="1"/>
  <c r="B3298" i="1"/>
  <c r="G3298" i="1"/>
  <c r="V3297" i="1"/>
  <c r="H3297" i="1"/>
  <c r="K3297" i="1"/>
  <c r="L3297" i="1" s="1"/>
  <c r="M3297" i="1" s="1"/>
  <c r="T3299" i="1" l="1"/>
  <c r="O3299" i="1"/>
  <c r="U3300" i="1" s="1"/>
  <c r="D3299" i="1"/>
  <c r="E3299" i="1" s="1"/>
  <c r="F3300" i="1" s="1"/>
  <c r="C2938" i="1"/>
  <c r="P2937" i="1"/>
  <c r="B2937" i="1" s="1"/>
  <c r="N3297" i="1"/>
  <c r="G3299" i="1"/>
  <c r="H3299" i="1" s="1"/>
  <c r="V3298" i="1"/>
  <c r="B3299" i="1"/>
  <c r="A3300" i="1"/>
  <c r="H3298" i="1"/>
  <c r="K3298" i="1"/>
  <c r="L3298" i="1" s="1"/>
  <c r="M3298" i="1" s="1"/>
  <c r="Q3299" i="1" l="1"/>
  <c r="J3300" i="1"/>
  <c r="T3300" i="1"/>
  <c r="O3300" i="1"/>
  <c r="Q3300" i="1" s="1"/>
  <c r="D3300" i="1"/>
  <c r="E3300" i="1" s="1"/>
  <c r="F3301" i="1" s="1"/>
  <c r="C2939" i="1"/>
  <c r="P2938" i="1"/>
  <c r="B2938" i="1" s="1"/>
  <c r="N3298" i="1"/>
  <c r="A3301" i="1"/>
  <c r="B3300" i="1"/>
  <c r="G3300" i="1"/>
  <c r="H3300" i="1" s="1"/>
  <c r="K3299" i="1"/>
  <c r="L3299" i="1" s="1"/>
  <c r="M3299" i="1" s="1"/>
  <c r="N3299" i="1" s="1"/>
  <c r="U3301" i="1" l="1"/>
  <c r="T3301" i="1"/>
  <c r="J3301" i="1"/>
  <c r="O3301" i="1"/>
  <c r="Q3301" i="1" s="1"/>
  <c r="D3301" i="1"/>
  <c r="E3301" i="1" s="1"/>
  <c r="F3302" i="1" s="1"/>
  <c r="C2940" i="1"/>
  <c r="P2939" i="1"/>
  <c r="B2939" i="1" s="1"/>
  <c r="B3301" i="1"/>
  <c r="A3302" i="1"/>
  <c r="V3300" i="1"/>
  <c r="G3301" i="1"/>
  <c r="H3301" i="1" s="1"/>
  <c r="K3300" i="1"/>
  <c r="L3300" i="1" s="1"/>
  <c r="M3300" i="1" s="1"/>
  <c r="N3300" i="1" s="1"/>
  <c r="J3302" i="1" l="1"/>
  <c r="T3302" i="1"/>
  <c r="U3302" i="1"/>
  <c r="O3302" i="1"/>
  <c r="Q3302" i="1" s="1"/>
  <c r="D3302" i="1"/>
  <c r="E3302" i="1" s="1"/>
  <c r="F3303" i="1" s="1"/>
  <c r="T3303" i="1"/>
  <c r="C2941" i="1"/>
  <c r="P2940" i="1"/>
  <c r="B2940" i="1" s="1"/>
  <c r="A3303" i="1"/>
  <c r="B3302" i="1"/>
  <c r="V3301" i="1"/>
  <c r="G3302" i="1"/>
  <c r="H3302" i="1" s="1"/>
  <c r="K3301" i="1"/>
  <c r="L3301" i="1" s="1"/>
  <c r="M3301" i="1" s="1"/>
  <c r="N3301" i="1" s="1"/>
  <c r="J3303" i="1" l="1"/>
  <c r="U3303" i="1"/>
  <c r="O3303" i="1"/>
  <c r="Q3303" i="1" s="1"/>
  <c r="D3303" i="1"/>
  <c r="E3303" i="1" s="1"/>
  <c r="F3304" i="1" s="1"/>
  <c r="U3304" i="1"/>
  <c r="J3304" i="1"/>
  <c r="C2942" i="1"/>
  <c r="P2941" i="1"/>
  <c r="B2941" i="1" s="1"/>
  <c r="B3303" i="1"/>
  <c r="A3304" i="1"/>
  <c r="V3302" i="1"/>
  <c r="G3303" i="1"/>
  <c r="K3302" i="1"/>
  <c r="L3302" i="1" s="1"/>
  <c r="M3302" i="1" s="1"/>
  <c r="N3302" i="1" s="1"/>
  <c r="T3304" i="1" l="1"/>
  <c r="O3304" i="1"/>
  <c r="Q3304" i="1" s="1"/>
  <c r="D3304" i="1"/>
  <c r="E3304" i="1" s="1"/>
  <c r="F3305" i="1" s="1"/>
  <c r="C2943" i="1"/>
  <c r="P2942" i="1"/>
  <c r="B2942" i="1" s="1"/>
  <c r="V3303" i="1"/>
  <c r="A3305" i="1"/>
  <c r="B3304" i="1"/>
  <c r="G3304" i="1"/>
  <c r="H3303" i="1"/>
  <c r="K3303" i="1"/>
  <c r="L3303" i="1" s="1"/>
  <c r="M3303" i="1" s="1"/>
  <c r="U3305" i="1" l="1"/>
  <c r="J3305" i="1"/>
  <c r="T3305" i="1"/>
  <c r="O3305" i="1"/>
  <c r="Q3305" i="1" s="1"/>
  <c r="D3305" i="1"/>
  <c r="E3305" i="1" s="1"/>
  <c r="F3306" i="1" s="1"/>
  <c r="T3306" i="1"/>
  <c r="C2944" i="1"/>
  <c r="P2943" i="1"/>
  <c r="B2943" i="1" s="1"/>
  <c r="N3303" i="1"/>
  <c r="V3304" i="1"/>
  <c r="B3305" i="1"/>
  <c r="A3306" i="1"/>
  <c r="G3305" i="1"/>
  <c r="H3305" i="1" s="1"/>
  <c r="H3304" i="1"/>
  <c r="K3304" i="1"/>
  <c r="L3304" i="1" s="1"/>
  <c r="M3304" i="1" s="1"/>
  <c r="B2944" i="1" l="1"/>
  <c r="J3306" i="1"/>
  <c r="U3306" i="1"/>
  <c r="O3306" i="1"/>
  <c r="Q3306" i="1" s="1"/>
  <c r="D3306" i="1"/>
  <c r="E3306" i="1" s="1"/>
  <c r="F3307" i="1" s="1"/>
  <c r="J3307" i="1"/>
  <c r="C2945" i="1"/>
  <c r="P2944" i="1"/>
  <c r="N3304" i="1"/>
  <c r="V3305" i="1"/>
  <c r="G3306" i="1"/>
  <c r="B3306" i="1"/>
  <c r="A3307" i="1"/>
  <c r="K3305" i="1"/>
  <c r="L3305" i="1" s="1"/>
  <c r="M3305" i="1" s="1"/>
  <c r="N3305" i="1" s="1"/>
  <c r="B2945" i="1" l="1"/>
  <c r="T3307" i="1"/>
  <c r="U3307" i="1"/>
  <c r="O3307" i="1"/>
  <c r="Q3307" i="1" s="1"/>
  <c r="D3307" i="1"/>
  <c r="E3307" i="1" s="1"/>
  <c r="F3308" i="1" s="1"/>
  <c r="C2946" i="1"/>
  <c r="P2945" i="1"/>
  <c r="G3307" i="1"/>
  <c r="H3307" i="1" s="1"/>
  <c r="H3306" i="1"/>
  <c r="B3307" i="1"/>
  <c r="A3308" i="1"/>
  <c r="V3306" i="1"/>
  <c r="K3306" i="1"/>
  <c r="L3306" i="1" s="1"/>
  <c r="M3306" i="1" s="1"/>
  <c r="B2946" i="1" l="1"/>
  <c r="T3308" i="1"/>
  <c r="J3308" i="1"/>
  <c r="U3308" i="1"/>
  <c r="O3308" i="1"/>
  <c r="Q3308" i="1" s="1"/>
  <c r="D3308" i="1"/>
  <c r="E3308" i="1" s="1"/>
  <c r="F3309" i="1" s="1"/>
  <c r="U3309" i="1"/>
  <c r="C2947" i="1"/>
  <c r="P2946" i="1"/>
  <c r="N3306" i="1"/>
  <c r="V3307" i="1"/>
  <c r="A3309" i="1"/>
  <c r="B3308" i="1"/>
  <c r="G3308" i="1"/>
  <c r="H3308" i="1" s="1"/>
  <c r="K3307" i="1"/>
  <c r="L3307" i="1" s="1"/>
  <c r="M3307" i="1" s="1"/>
  <c r="N3307" i="1" s="1"/>
  <c r="J3309" i="1" l="1"/>
  <c r="T3309" i="1"/>
  <c r="O3309" i="1"/>
  <c r="Q3309" i="1" s="1"/>
  <c r="D3309" i="1"/>
  <c r="E3309" i="1" s="1"/>
  <c r="F3310" i="1" s="1"/>
  <c r="C2948" i="1"/>
  <c r="P2947" i="1"/>
  <c r="V3308" i="1"/>
  <c r="B3309" i="1"/>
  <c r="A3310" i="1"/>
  <c r="G3309" i="1"/>
  <c r="K3308" i="1"/>
  <c r="L3308" i="1" s="1"/>
  <c r="M3308" i="1" s="1"/>
  <c r="N3308" i="1" s="1"/>
  <c r="J3310" i="1" l="1"/>
  <c r="T3310" i="1"/>
  <c r="U3310" i="1"/>
  <c r="O3310" i="1"/>
  <c r="Q3310" i="1" s="1"/>
  <c r="D3310" i="1"/>
  <c r="E3310" i="1" s="1"/>
  <c r="F3311" i="1" s="1"/>
  <c r="C2949" i="1"/>
  <c r="P2948" i="1"/>
  <c r="A3311" i="1"/>
  <c r="B3310" i="1"/>
  <c r="V3309" i="1"/>
  <c r="G3310" i="1"/>
  <c r="H3309" i="1"/>
  <c r="K3309" i="1"/>
  <c r="L3309" i="1" s="1"/>
  <c r="M3309" i="1" s="1"/>
  <c r="O3311" i="1" l="1"/>
  <c r="Q3311" i="1" s="1"/>
  <c r="D3311" i="1"/>
  <c r="E3311" i="1" s="1"/>
  <c r="F3312" i="1" s="1"/>
  <c r="U3311" i="1"/>
  <c r="G3311" i="1"/>
  <c r="H3311" i="1" s="1"/>
  <c r="J3311" i="1"/>
  <c r="T3311" i="1"/>
  <c r="C2950" i="1"/>
  <c r="P2949" i="1"/>
  <c r="N3309" i="1"/>
  <c r="H3310" i="1"/>
  <c r="B3311" i="1"/>
  <c r="A3312" i="1"/>
  <c r="V3310" i="1"/>
  <c r="K3310" i="1"/>
  <c r="L3310" i="1" s="1"/>
  <c r="M3310" i="1" s="1"/>
  <c r="U3312" i="1" l="1"/>
  <c r="T3312" i="1"/>
  <c r="J3312" i="1"/>
  <c r="O3312" i="1"/>
  <c r="Q3312" i="1" s="1"/>
  <c r="D3312" i="1"/>
  <c r="E3312" i="1" s="1"/>
  <c r="F3313" i="1" s="1"/>
  <c r="T3313" i="1"/>
  <c r="C2951" i="1"/>
  <c r="P2950" i="1"/>
  <c r="N3310" i="1"/>
  <c r="V3311" i="1"/>
  <c r="A3313" i="1"/>
  <c r="B3312" i="1"/>
  <c r="G3312" i="1"/>
  <c r="H3312" i="1" s="1"/>
  <c r="K3311" i="1"/>
  <c r="L3311" i="1" s="1"/>
  <c r="M3311" i="1" s="1"/>
  <c r="N3311" i="1" s="1"/>
  <c r="U3313" i="1" l="1"/>
  <c r="J3313" i="1"/>
  <c r="O3313" i="1"/>
  <c r="Q3313" i="1" s="1"/>
  <c r="D3313" i="1"/>
  <c r="E3313" i="1" s="1"/>
  <c r="F3314" i="1" s="1"/>
  <c r="C2952" i="1"/>
  <c r="P2951" i="1"/>
  <c r="B3313" i="1"/>
  <c r="A3314" i="1"/>
  <c r="V3312" i="1"/>
  <c r="G3313" i="1"/>
  <c r="H3313" i="1" s="1"/>
  <c r="K3312" i="1"/>
  <c r="L3312" i="1" s="1"/>
  <c r="M3312" i="1" s="1"/>
  <c r="N3312" i="1" s="1"/>
  <c r="T3314" i="1" l="1"/>
  <c r="J3314" i="1"/>
  <c r="U3314" i="1"/>
  <c r="O3314" i="1"/>
  <c r="Q3314" i="1" s="1"/>
  <c r="D3314" i="1"/>
  <c r="E3314" i="1" s="1"/>
  <c r="F3315" i="1" s="1"/>
  <c r="U3315" i="1"/>
  <c r="C2953" i="1"/>
  <c r="P2952" i="1"/>
  <c r="V3313" i="1"/>
  <c r="G3314" i="1"/>
  <c r="H3314" i="1" s="1"/>
  <c r="A3315" i="1"/>
  <c r="B3314" i="1"/>
  <c r="K3313" i="1"/>
  <c r="L3313" i="1" s="1"/>
  <c r="M3313" i="1" s="1"/>
  <c r="N3313" i="1" s="1"/>
  <c r="J3315" i="1" l="1"/>
  <c r="T3315" i="1"/>
  <c r="O3315" i="1"/>
  <c r="Q3315" i="1" s="1"/>
  <c r="D3315" i="1"/>
  <c r="E3315" i="1" s="1"/>
  <c r="F3316" i="1" s="1"/>
  <c r="C2954" i="1"/>
  <c r="P2953" i="1"/>
  <c r="V3314" i="1"/>
  <c r="G3315" i="1"/>
  <c r="B3315" i="1"/>
  <c r="A3316" i="1"/>
  <c r="K3314" i="1"/>
  <c r="L3314" i="1" s="1"/>
  <c r="M3314" i="1" s="1"/>
  <c r="N3314" i="1" s="1"/>
  <c r="T3316" i="1" l="1"/>
  <c r="J3316" i="1"/>
  <c r="U3316" i="1"/>
  <c r="O3316" i="1"/>
  <c r="Q3316" i="1" s="1"/>
  <c r="D3316" i="1"/>
  <c r="E3316" i="1" s="1"/>
  <c r="F3317" i="1" s="1"/>
  <c r="T3317" i="1"/>
  <c r="C2955" i="1"/>
  <c r="P2954" i="1"/>
  <c r="G3316" i="1"/>
  <c r="H3316" i="1" s="1"/>
  <c r="H3315" i="1"/>
  <c r="B3316" i="1"/>
  <c r="A3317" i="1"/>
  <c r="V3315" i="1"/>
  <c r="K3315" i="1"/>
  <c r="L3315" i="1" s="1"/>
  <c r="M3315" i="1" s="1"/>
  <c r="U3317" i="1" l="1"/>
  <c r="J3317" i="1"/>
  <c r="O3317" i="1"/>
  <c r="Q3317" i="1" s="1"/>
  <c r="D3317" i="1"/>
  <c r="E3317" i="1" s="1"/>
  <c r="F3318" i="1" s="1"/>
  <c r="T3318" i="1"/>
  <c r="C2956" i="1"/>
  <c r="P2955" i="1"/>
  <c r="N3315" i="1"/>
  <c r="B3317" i="1"/>
  <c r="A3318" i="1"/>
  <c r="V3316" i="1"/>
  <c r="G3317" i="1"/>
  <c r="H3317" i="1" s="1"/>
  <c r="K3316" i="1"/>
  <c r="L3316" i="1" s="1"/>
  <c r="M3316" i="1" s="1"/>
  <c r="N3316" i="1" s="1"/>
  <c r="J3318" i="1" l="1"/>
  <c r="U3318" i="1"/>
  <c r="O3318" i="1"/>
  <c r="Q3318" i="1" s="1"/>
  <c r="D3318" i="1"/>
  <c r="E3318" i="1" s="1"/>
  <c r="F3319" i="1" s="1"/>
  <c r="J3319" i="1"/>
  <c r="C2957" i="1"/>
  <c r="P2956" i="1"/>
  <c r="A3319" i="1"/>
  <c r="B3318" i="1"/>
  <c r="V3317" i="1"/>
  <c r="G3318" i="1"/>
  <c r="H3318" i="1" s="1"/>
  <c r="K3317" i="1"/>
  <c r="L3317" i="1" s="1"/>
  <c r="M3317" i="1" s="1"/>
  <c r="N3317" i="1" s="1"/>
  <c r="U3319" i="1" l="1"/>
  <c r="T3319" i="1"/>
  <c r="O3319" i="1"/>
  <c r="Q3319" i="1" s="1"/>
  <c r="D3319" i="1"/>
  <c r="E3319" i="1" s="1"/>
  <c r="F3320" i="1" s="1"/>
  <c r="U3320" i="1"/>
  <c r="J3320" i="1"/>
  <c r="T3320" i="1"/>
  <c r="C2958" i="1"/>
  <c r="P2957" i="1"/>
  <c r="G3319" i="1"/>
  <c r="B3319" i="1"/>
  <c r="A3320" i="1"/>
  <c r="V3318" i="1"/>
  <c r="K3318" i="1"/>
  <c r="L3318" i="1" s="1"/>
  <c r="M3318" i="1" s="1"/>
  <c r="N3318" i="1" s="1"/>
  <c r="O3320" i="1" l="1"/>
  <c r="Q3320" i="1" s="1"/>
  <c r="D3320" i="1"/>
  <c r="E3320" i="1" s="1"/>
  <c r="F3321" i="1" s="1"/>
  <c r="T3321" i="1"/>
  <c r="C2959" i="1"/>
  <c r="P2958" i="1"/>
  <c r="A3321" i="1"/>
  <c r="B3320" i="1"/>
  <c r="V3319" i="1"/>
  <c r="G3320" i="1"/>
  <c r="H3319" i="1"/>
  <c r="K3319" i="1"/>
  <c r="L3319" i="1" s="1"/>
  <c r="M3319" i="1" s="1"/>
  <c r="U3321" i="1" l="1"/>
  <c r="J3321" i="1"/>
  <c r="O3321" i="1"/>
  <c r="Q3321" i="1" s="1"/>
  <c r="D3321" i="1"/>
  <c r="E3321" i="1" s="1"/>
  <c r="F3322" i="1" s="1"/>
  <c r="U3322" i="1"/>
  <c r="J3322" i="1"/>
  <c r="T3322" i="1"/>
  <c r="C2960" i="1"/>
  <c r="P2959" i="1"/>
  <c r="N3319" i="1"/>
  <c r="B3321" i="1"/>
  <c r="A3322" i="1"/>
  <c r="V3320" i="1"/>
  <c r="G3321" i="1"/>
  <c r="H3321" i="1" s="1"/>
  <c r="H3320" i="1"/>
  <c r="K3320" i="1"/>
  <c r="L3320" i="1" s="1"/>
  <c r="M3320" i="1" s="1"/>
  <c r="O3322" i="1" l="1"/>
  <c r="Q3322" i="1" s="1"/>
  <c r="D3322" i="1"/>
  <c r="E3322" i="1" s="1"/>
  <c r="F3323" i="1" s="1"/>
  <c r="C2961" i="1"/>
  <c r="P2960" i="1"/>
  <c r="N3320" i="1"/>
  <c r="A3323" i="1"/>
  <c r="B3322" i="1"/>
  <c r="V3321" i="1"/>
  <c r="G3322" i="1"/>
  <c r="H3322" i="1" s="1"/>
  <c r="K3321" i="1"/>
  <c r="L3321" i="1" s="1"/>
  <c r="M3321" i="1" s="1"/>
  <c r="N3321" i="1" s="1"/>
  <c r="U3323" i="1" l="1"/>
  <c r="J3323" i="1"/>
  <c r="T3323" i="1"/>
  <c r="O3323" i="1"/>
  <c r="Q3323" i="1" s="1"/>
  <c r="D3323" i="1"/>
  <c r="E3323" i="1" s="1"/>
  <c r="F3324" i="1" s="1"/>
  <c r="J3324" i="1"/>
  <c r="C2962" i="1"/>
  <c r="P2961" i="1"/>
  <c r="B3323" i="1"/>
  <c r="A3324" i="1"/>
  <c r="G3323" i="1"/>
  <c r="V3322" i="1"/>
  <c r="K3322" i="1"/>
  <c r="L3322" i="1" s="1"/>
  <c r="M3322" i="1" s="1"/>
  <c r="N3322" i="1" s="1"/>
  <c r="U3324" i="1" l="1"/>
  <c r="T3324" i="1"/>
  <c r="O3324" i="1"/>
  <c r="Q3324" i="1" s="1"/>
  <c r="D3324" i="1"/>
  <c r="E3324" i="1" s="1"/>
  <c r="F3325" i="1" s="1"/>
  <c r="J3325" i="1"/>
  <c r="C2963" i="1"/>
  <c r="P2962" i="1"/>
  <c r="G3324" i="1"/>
  <c r="H3324" i="1" s="1"/>
  <c r="H3323" i="1"/>
  <c r="A3325" i="1"/>
  <c r="B3324" i="1"/>
  <c r="V3323" i="1"/>
  <c r="K3323" i="1"/>
  <c r="L3323" i="1" s="1"/>
  <c r="M3323" i="1" s="1"/>
  <c r="U3325" i="1" l="1"/>
  <c r="T3325" i="1"/>
  <c r="O3325" i="1"/>
  <c r="Q3325" i="1" s="1"/>
  <c r="D3325" i="1"/>
  <c r="E3325" i="1" s="1"/>
  <c r="F3326" i="1" s="1"/>
  <c r="U3326" i="1"/>
  <c r="C2964" i="1"/>
  <c r="P2963" i="1"/>
  <c r="N3323" i="1"/>
  <c r="V3324" i="1"/>
  <c r="A3326" i="1"/>
  <c r="B3325" i="1"/>
  <c r="G3325" i="1"/>
  <c r="H3325" i="1" s="1"/>
  <c r="K3324" i="1"/>
  <c r="L3324" i="1" s="1"/>
  <c r="M3324" i="1" s="1"/>
  <c r="N3324" i="1" s="1"/>
  <c r="T3326" i="1" l="1"/>
  <c r="J3326" i="1"/>
  <c r="O3326" i="1"/>
  <c r="Q3326" i="1" s="1"/>
  <c r="D3326" i="1"/>
  <c r="E3326" i="1" s="1"/>
  <c r="F3327" i="1" s="1"/>
  <c r="U3327" i="1"/>
  <c r="C2965" i="1"/>
  <c r="P2964" i="1"/>
  <c r="V2964" i="1" s="1"/>
  <c r="V3325" i="1"/>
  <c r="B3326" i="1"/>
  <c r="A3327" i="1"/>
  <c r="G3326" i="1"/>
  <c r="K3325" i="1"/>
  <c r="L3325" i="1" s="1"/>
  <c r="M3325" i="1" s="1"/>
  <c r="N3325" i="1" s="1"/>
  <c r="T3327" i="1" l="1"/>
  <c r="J3327" i="1"/>
  <c r="O3327" i="1"/>
  <c r="Q3327" i="1" s="1"/>
  <c r="D3327" i="1"/>
  <c r="E3327" i="1" s="1"/>
  <c r="F3328" i="1" s="1"/>
  <c r="U3328" i="1"/>
  <c r="J3328" i="1"/>
  <c r="C2966" i="1"/>
  <c r="P2965" i="1"/>
  <c r="V3326" i="1"/>
  <c r="B3327" i="1"/>
  <c r="A3328" i="1"/>
  <c r="G3327" i="1"/>
  <c r="H3327" i="1" s="1"/>
  <c r="H3326" i="1"/>
  <c r="K3326" i="1"/>
  <c r="L3326" i="1" s="1"/>
  <c r="M3326" i="1" s="1"/>
  <c r="T3328" i="1" l="1"/>
  <c r="O3328" i="1"/>
  <c r="U3329" i="1" s="1"/>
  <c r="D3328" i="1"/>
  <c r="E3328" i="1" s="1"/>
  <c r="F3329" i="1" s="1"/>
  <c r="J3329" i="1"/>
  <c r="C2967" i="1"/>
  <c r="P2966" i="1"/>
  <c r="N3326" i="1"/>
  <c r="A3329" i="1"/>
  <c r="B3328" i="1"/>
  <c r="V3327" i="1"/>
  <c r="G3328" i="1"/>
  <c r="H3328" i="1" s="1"/>
  <c r="K3327" i="1"/>
  <c r="L3327" i="1" s="1"/>
  <c r="M3327" i="1" s="1"/>
  <c r="N3327" i="1" s="1"/>
  <c r="Q3328" i="1" l="1"/>
  <c r="T3329" i="1"/>
  <c r="O3329" i="1"/>
  <c r="Q3329" i="1" s="1"/>
  <c r="D3329" i="1"/>
  <c r="E3329" i="1" s="1"/>
  <c r="F3330" i="1" s="1"/>
  <c r="U3330" i="1"/>
  <c r="C2968" i="1"/>
  <c r="P2967" i="1"/>
  <c r="G3329" i="1"/>
  <c r="H3329" i="1" s="1"/>
  <c r="A3330" i="1"/>
  <c r="B3329" i="1"/>
  <c r="K3328" i="1"/>
  <c r="L3328" i="1" s="1"/>
  <c r="M3328" i="1" s="1"/>
  <c r="N3328" i="1" s="1"/>
  <c r="J3330" i="1" l="1"/>
  <c r="T3330" i="1"/>
  <c r="O3330" i="1"/>
  <c r="Q3330" i="1" s="1"/>
  <c r="D3330" i="1"/>
  <c r="E3330" i="1" s="1"/>
  <c r="F3331" i="1" s="1"/>
  <c r="J3331" i="1"/>
  <c r="U3331" i="1"/>
  <c r="T3331" i="1"/>
  <c r="C2969" i="1"/>
  <c r="P2968" i="1"/>
  <c r="B3330" i="1"/>
  <c r="A3331" i="1"/>
  <c r="G3330" i="1"/>
  <c r="V3329" i="1"/>
  <c r="K3329" i="1"/>
  <c r="L3329" i="1" s="1"/>
  <c r="M3329" i="1" s="1"/>
  <c r="N3329" i="1" s="1"/>
  <c r="O3331" i="1" l="1"/>
  <c r="Q3331" i="1" s="1"/>
  <c r="D3331" i="1"/>
  <c r="E3331" i="1" s="1"/>
  <c r="F3332" i="1" s="1"/>
  <c r="C2970" i="1"/>
  <c r="P2969" i="1"/>
  <c r="G3331" i="1"/>
  <c r="H3331" i="1" s="1"/>
  <c r="H3330" i="1"/>
  <c r="B3331" i="1"/>
  <c r="A3332" i="1"/>
  <c r="V3330" i="1"/>
  <c r="K3330" i="1"/>
  <c r="L3330" i="1" s="1"/>
  <c r="M3330" i="1" s="1"/>
  <c r="J3332" i="1" l="1"/>
  <c r="T3332" i="1"/>
  <c r="U3332" i="1"/>
  <c r="O3332" i="1"/>
  <c r="Q3332" i="1" s="1"/>
  <c r="D3332" i="1"/>
  <c r="E3332" i="1" s="1"/>
  <c r="F3333" i="1" s="1"/>
  <c r="C2971" i="1"/>
  <c r="P2970" i="1"/>
  <c r="N3330" i="1"/>
  <c r="A3333" i="1"/>
  <c r="B3332" i="1"/>
  <c r="V3331" i="1"/>
  <c r="G3332" i="1"/>
  <c r="H3332" i="1" s="1"/>
  <c r="K3331" i="1"/>
  <c r="L3331" i="1" s="1"/>
  <c r="M3331" i="1" s="1"/>
  <c r="N3331" i="1" s="1"/>
  <c r="T3333" i="1" l="1"/>
  <c r="J3333" i="1"/>
  <c r="U3333" i="1"/>
  <c r="O3333" i="1"/>
  <c r="Q3333" i="1" s="1"/>
  <c r="D3333" i="1"/>
  <c r="E3333" i="1" s="1"/>
  <c r="F3334" i="1" s="1"/>
  <c r="C2972" i="1"/>
  <c r="P2971" i="1"/>
  <c r="B3333" i="1"/>
  <c r="A3334" i="1"/>
  <c r="V3332" i="1"/>
  <c r="G3333" i="1"/>
  <c r="K3332" i="1"/>
  <c r="L3332" i="1" s="1"/>
  <c r="M3332" i="1" s="1"/>
  <c r="N3332" i="1" s="1"/>
  <c r="J3334" i="1" l="1"/>
  <c r="T3334" i="1"/>
  <c r="U3334" i="1"/>
  <c r="O3334" i="1"/>
  <c r="Q3334" i="1" s="1"/>
  <c r="D3334" i="1"/>
  <c r="E3334" i="1" s="1"/>
  <c r="F3335" i="1" s="1"/>
  <c r="T3335" i="1"/>
  <c r="U3335" i="1"/>
  <c r="C2973" i="1"/>
  <c r="P2972" i="1"/>
  <c r="A3335" i="1"/>
  <c r="B3334" i="1"/>
  <c r="G3334" i="1"/>
  <c r="V3333" i="1"/>
  <c r="H3333" i="1"/>
  <c r="K3333" i="1"/>
  <c r="L3333" i="1" s="1"/>
  <c r="M3333" i="1" s="1"/>
  <c r="J3335" i="1" l="1"/>
  <c r="O3335" i="1"/>
  <c r="Q3335" i="1" s="1"/>
  <c r="D3335" i="1"/>
  <c r="E3335" i="1" s="1"/>
  <c r="F3336" i="1" s="1"/>
  <c r="C2974" i="1"/>
  <c r="P2973" i="1"/>
  <c r="N3333" i="1"/>
  <c r="V3334" i="1"/>
  <c r="G3335" i="1"/>
  <c r="B3335" i="1"/>
  <c r="A3336" i="1"/>
  <c r="H3334" i="1"/>
  <c r="K3334" i="1"/>
  <c r="L3334" i="1" s="1"/>
  <c r="M3334" i="1" s="1"/>
  <c r="J3336" i="1" l="1"/>
  <c r="T3336" i="1"/>
  <c r="U3336" i="1"/>
  <c r="O3336" i="1"/>
  <c r="Q3336" i="1" s="1"/>
  <c r="D3336" i="1"/>
  <c r="E3336" i="1" s="1"/>
  <c r="F3337" i="1" s="1"/>
  <c r="J3337" i="1"/>
  <c r="T3337" i="1"/>
  <c r="U3337" i="1"/>
  <c r="C2975" i="1"/>
  <c r="P2974" i="1"/>
  <c r="N3334" i="1"/>
  <c r="A3337" i="1"/>
  <c r="B3336" i="1"/>
  <c r="V3335" i="1"/>
  <c r="G3336" i="1"/>
  <c r="H3335" i="1"/>
  <c r="K3335" i="1"/>
  <c r="L3335" i="1" s="1"/>
  <c r="M3335" i="1" s="1"/>
  <c r="O3337" i="1" l="1"/>
  <c r="Q3337" i="1" s="1"/>
  <c r="D3337" i="1"/>
  <c r="E3337" i="1" s="1"/>
  <c r="F3338" i="1" s="1"/>
  <c r="U3338" i="1"/>
  <c r="T3338" i="1"/>
  <c r="J3338" i="1"/>
  <c r="C2976" i="1"/>
  <c r="P2975" i="1"/>
  <c r="N3335" i="1"/>
  <c r="V3336" i="1"/>
  <c r="G3337" i="1"/>
  <c r="H3337" i="1" s="1"/>
  <c r="B3337" i="1"/>
  <c r="A3338" i="1"/>
  <c r="H3336" i="1"/>
  <c r="K3336" i="1"/>
  <c r="L3336" i="1" s="1"/>
  <c r="M3336" i="1" s="1"/>
  <c r="O3338" i="1" l="1"/>
  <c r="Q3338" i="1" s="1"/>
  <c r="D3338" i="1"/>
  <c r="E3338" i="1" s="1"/>
  <c r="F3339" i="1" s="1"/>
  <c r="C2977" i="1"/>
  <c r="P2976" i="1"/>
  <c r="N3336" i="1"/>
  <c r="A3339" i="1"/>
  <c r="B3338" i="1"/>
  <c r="V3337" i="1"/>
  <c r="G3338" i="1"/>
  <c r="K3337" i="1"/>
  <c r="L3337" i="1" s="1"/>
  <c r="M3337" i="1" s="1"/>
  <c r="N3337" i="1" s="1"/>
  <c r="U3339" i="1" l="1"/>
  <c r="T3339" i="1"/>
  <c r="J3339" i="1"/>
  <c r="O3339" i="1"/>
  <c r="Q3339" i="1" s="1"/>
  <c r="D3339" i="1"/>
  <c r="E3339" i="1" s="1"/>
  <c r="F3340" i="1" s="1"/>
  <c r="C2978" i="1"/>
  <c r="P2977" i="1"/>
  <c r="B3339" i="1"/>
  <c r="A3340" i="1"/>
  <c r="G3339" i="1"/>
  <c r="H3339" i="1" s="1"/>
  <c r="V3338" i="1"/>
  <c r="H3338" i="1"/>
  <c r="K3338" i="1"/>
  <c r="L3338" i="1" s="1"/>
  <c r="M3338" i="1" s="1"/>
  <c r="J3340" i="1" l="1"/>
  <c r="U3340" i="1"/>
  <c r="T3340" i="1"/>
  <c r="O3340" i="1"/>
  <c r="Q3340" i="1" s="1"/>
  <c r="D3340" i="1"/>
  <c r="E3340" i="1" s="1"/>
  <c r="F3341" i="1" s="1"/>
  <c r="T3341" i="1"/>
  <c r="U3341" i="1"/>
  <c r="C2979" i="1"/>
  <c r="P2978" i="1"/>
  <c r="N3338" i="1"/>
  <c r="G3340" i="1"/>
  <c r="V3339" i="1"/>
  <c r="A3341" i="1"/>
  <c r="B3340" i="1"/>
  <c r="K3339" i="1"/>
  <c r="L3339" i="1" s="1"/>
  <c r="M3339" i="1" s="1"/>
  <c r="N3339" i="1" s="1"/>
  <c r="J3341" i="1" l="1"/>
  <c r="O3341" i="1"/>
  <c r="Q3341" i="1" s="1"/>
  <c r="D3341" i="1"/>
  <c r="E3341" i="1" s="1"/>
  <c r="F3342" i="1" s="1"/>
  <c r="U3342" i="1"/>
  <c r="T3342" i="1"/>
  <c r="J3342" i="1"/>
  <c r="C2980" i="1"/>
  <c r="P2979" i="1"/>
  <c r="G3341" i="1"/>
  <c r="H3341" i="1" s="1"/>
  <c r="B3341" i="1"/>
  <c r="A3342" i="1"/>
  <c r="H3340" i="1"/>
  <c r="V3340" i="1"/>
  <c r="K3340" i="1"/>
  <c r="L3340" i="1" s="1"/>
  <c r="M3340" i="1" s="1"/>
  <c r="O3342" i="1" l="1"/>
  <c r="Q3342" i="1" s="1"/>
  <c r="D3342" i="1"/>
  <c r="E3342" i="1" s="1"/>
  <c r="F3343" i="1" s="1"/>
  <c r="T3343" i="1"/>
  <c r="U3343" i="1"/>
  <c r="C2981" i="1"/>
  <c r="P2980" i="1"/>
  <c r="G3342" i="1"/>
  <c r="H3342" i="1" s="1"/>
  <c r="N3340" i="1"/>
  <c r="V3341" i="1"/>
  <c r="A3343" i="1"/>
  <c r="B3342" i="1"/>
  <c r="K3341" i="1"/>
  <c r="L3341" i="1" s="1"/>
  <c r="M3341" i="1" s="1"/>
  <c r="N3341" i="1" s="1"/>
  <c r="J3343" i="1" l="1"/>
  <c r="O3343" i="1"/>
  <c r="Q3343" i="1" s="1"/>
  <c r="D3343" i="1"/>
  <c r="E3343" i="1" s="1"/>
  <c r="F3344" i="1" s="1"/>
  <c r="T3344" i="1"/>
  <c r="J3344" i="1"/>
  <c r="C2982" i="1"/>
  <c r="P2981" i="1"/>
  <c r="A3344" i="1"/>
  <c r="B3343" i="1"/>
  <c r="G3343" i="1"/>
  <c r="V3342" i="1"/>
  <c r="K3342" i="1"/>
  <c r="L3342" i="1" s="1"/>
  <c r="M3342" i="1" s="1"/>
  <c r="N3342" i="1" s="1"/>
  <c r="G3344" i="1" l="1"/>
  <c r="U3344" i="1"/>
  <c r="O3344" i="1"/>
  <c r="Q3344" i="1" s="1"/>
  <c r="D3344" i="1"/>
  <c r="E3344" i="1" s="1"/>
  <c r="F3345" i="1" s="1"/>
  <c r="H3344" i="1"/>
  <c r="C2983" i="1"/>
  <c r="P2982" i="1"/>
  <c r="H3343" i="1"/>
  <c r="A3345" i="1"/>
  <c r="B3344" i="1"/>
  <c r="V3343" i="1"/>
  <c r="K3343" i="1"/>
  <c r="L3343" i="1" s="1"/>
  <c r="M3343" i="1" s="1"/>
  <c r="G3345" i="1" l="1"/>
  <c r="H3345" i="1" s="1"/>
  <c r="U3345" i="1"/>
  <c r="T3345" i="1"/>
  <c r="J3345" i="1"/>
  <c r="O3345" i="1"/>
  <c r="Q3345" i="1" s="1"/>
  <c r="D3345" i="1"/>
  <c r="E3345" i="1" s="1"/>
  <c r="F3346" i="1" s="1"/>
  <c r="C2984" i="1"/>
  <c r="P2983" i="1"/>
  <c r="N3343" i="1"/>
  <c r="V3344" i="1"/>
  <c r="A3346" i="1"/>
  <c r="B3345" i="1"/>
  <c r="K3344" i="1"/>
  <c r="L3344" i="1" s="1"/>
  <c r="M3344" i="1" s="1"/>
  <c r="N3344" i="1" s="1"/>
  <c r="U3346" i="1" l="1"/>
  <c r="J3346" i="1"/>
  <c r="T3346" i="1"/>
  <c r="O3346" i="1"/>
  <c r="Q3346" i="1" s="1"/>
  <c r="D3346" i="1"/>
  <c r="E3346" i="1" s="1"/>
  <c r="F3347" i="1" s="1"/>
  <c r="T3347" i="1"/>
  <c r="U3347" i="1"/>
  <c r="C2985" i="1"/>
  <c r="P2984" i="1"/>
  <c r="A3347" i="1"/>
  <c r="B3346" i="1"/>
  <c r="V3345" i="1"/>
  <c r="G3346" i="1"/>
  <c r="H3346" i="1" s="1"/>
  <c r="K3345" i="1"/>
  <c r="L3345" i="1" s="1"/>
  <c r="M3345" i="1" s="1"/>
  <c r="N3345" i="1" s="1"/>
  <c r="J3347" i="1" l="1"/>
  <c r="O3347" i="1"/>
  <c r="Q3347" i="1" s="1"/>
  <c r="D3347" i="1"/>
  <c r="E3347" i="1" s="1"/>
  <c r="F3348" i="1" s="1"/>
  <c r="J3348" i="1"/>
  <c r="C2986" i="1"/>
  <c r="P2985" i="1"/>
  <c r="V3346" i="1"/>
  <c r="G3347" i="1"/>
  <c r="H3347" i="1" s="1"/>
  <c r="A3348" i="1"/>
  <c r="B3347" i="1"/>
  <c r="K3346" i="1"/>
  <c r="L3346" i="1" s="1"/>
  <c r="M3346" i="1" s="1"/>
  <c r="N3346" i="1" s="1"/>
  <c r="T3348" i="1" l="1"/>
  <c r="U3348" i="1"/>
  <c r="O3348" i="1"/>
  <c r="Q3348" i="1" s="1"/>
  <c r="D3348" i="1"/>
  <c r="E3348" i="1" s="1"/>
  <c r="F3349" i="1" s="1"/>
  <c r="C2987" i="1"/>
  <c r="P2986" i="1"/>
  <c r="V3347" i="1"/>
  <c r="G3348" i="1"/>
  <c r="H3348" i="1" s="1"/>
  <c r="B3348" i="1"/>
  <c r="A3349" i="1"/>
  <c r="K3347" i="1"/>
  <c r="L3347" i="1" s="1"/>
  <c r="M3347" i="1" s="1"/>
  <c r="N3347" i="1" s="1"/>
  <c r="U3349" i="1" l="1"/>
  <c r="T3349" i="1"/>
  <c r="J3349" i="1"/>
  <c r="O3349" i="1"/>
  <c r="Q3349" i="1" s="1"/>
  <c r="D3349" i="1"/>
  <c r="E3349" i="1" s="1"/>
  <c r="F3350" i="1" s="1"/>
  <c r="C2988" i="1"/>
  <c r="P2987" i="1"/>
  <c r="G3349" i="1"/>
  <c r="H3349" i="1" s="1"/>
  <c r="V3348" i="1"/>
  <c r="B3349" i="1"/>
  <c r="A3350" i="1"/>
  <c r="K3348" i="1"/>
  <c r="L3348" i="1" s="1"/>
  <c r="M3348" i="1" s="1"/>
  <c r="N3348" i="1" s="1"/>
  <c r="T3350" i="1" l="1"/>
  <c r="J3350" i="1"/>
  <c r="U3350" i="1"/>
  <c r="O3350" i="1"/>
  <c r="Q3350" i="1" s="1"/>
  <c r="D3350" i="1"/>
  <c r="E3350" i="1" s="1"/>
  <c r="F3351" i="1" s="1"/>
  <c r="C2989" i="1"/>
  <c r="P2988" i="1"/>
  <c r="G3350" i="1"/>
  <c r="H3350" i="1" s="1"/>
  <c r="A3351" i="1"/>
  <c r="B3350" i="1"/>
  <c r="V3349" i="1"/>
  <c r="K3349" i="1"/>
  <c r="L3349" i="1" s="1"/>
  <c r="M3349" i="1" s="1"/>
  <c r="N3349" i="1" s="1"/>
  <c r="T3351" i="1" l="1"/>
  <c r="J3351" i="1"/>
  <c r="U3351" i="1"/>
  <c r="O3351" i="1"/>
  <c r="Q3351" i="1" s="1"/>
  <c r="D3351" i="1"/>
  <c r="E3351" i="1" s="1"/>
  <c r="F3352" i="1" s="1"/>
  <c r="C2990" i="1"/>
  <c r="P2989" i="1"/>
  <c r="V3350" i="1"/>
  <c r="A3352" i="1"/>
  <c r="B3351" i="1"/>
  <c r="G3351" i="1"/>
  <c r="K3350" i="1"/>
  <c r="L3350" i="1" s="1"/>
  <c r="M3350" i="1" s="1"/>
  <c r="N3350" i="1" s="1"/>
  <c r="T3352" i="1" l="1"/>
  <c r="U3352" i="1"/>
  <c r="J3352" i="1"/>
  <c r="O3352" i="1"/>
  <c r="Q3352" i="1" s="1"/>
  <c r="D3352" i="1"/>
  <c r="E3352" i="1" s="1"/>
  <c r="F3353" i="1" s="1"/>
  <c r="U3353" i="1"/>
  <c r="C2991" i="1"/>
  <c r="P2990" i="1"/>
  <c r="A3353" i="1"/>
  <c r="B3352" i="1"/>
  <c r="G3352" i="1"/>
  <c r="V3351" i="1"/>
  <c r="H3351" i="1"/>
  <c r="K3351" i="1"/>
  <c r="L3351" i="1" s="1"/>
  <c r="M3351" i="1" s="1"/>
  <c r="J3353" i="1" l="1"/>
  <c r="T3353" i="1"/>
  <c r="O3353" i="1"/>
  <c r="Q3353" i="1" s="1"/>
  <c r="D3353" i="1"/>
  <c r="E3353" i="1" s="1"/>
  <c r="F3354" i="1" s="1"/>
  <c r="C2992" i="1"/>
  <c r="P2991" i="1"/>
  <c r="N3351" i="1"/>
  <c r="V3352" i="1"/>
  <c r="G3353" i="1"/>
  <c r="A3354" i="1"/>
  <c r="B3353" i="1"/>
  <c r="H3352" i="1"/>
  <c r="K3352" i="1"/>
  <c r="L3352" i="1" s="1"/>
  <c r="M3352" i="1" s="1"/>
  <c r="J3354" i="1" l="1"/>
  <c r="T3354" i="1"/>
  <c r="U3354" i="1"/>
  <c r="O3354" i="1"/>
  <c r="Q3354" i="1" s="1"/>
  <c r="D3354" i="1"/>
  <c r="E3354" i="1" s="1"/>
  <c r="F3355" i="1" s="1"/>
  <c r="U3355" i="1"/>
  <c r="C2993" i="1"/>
  <c r="P2992" i="1"/>
  <c r="G3354" i="1"/>
  <c r="H3354" i="1" s="1"/>
  <c r="N3352" i="1"/>
  <c r="A3355" i="1"/>
  <c r="B3354" i="1"/>
  <c r="H3353" i="1"/>
  <c r="V3353" i="1"/>
  <c r="K3353" i="1"/>
  <c r="L3353" i="1" s="1"/>
  <c r="M3353" i="1" s="1"/>
  <c r="T3355" i="1" l="1"/>
  <c r="J3355" i="1"/>
  <c r="O3355" i="1"/>
  <c r="Q3355" i="1" s="1"/>
  <c r="D3355" i="1"/>
  <c r="E3355" i="1" s="1"/>
  <c r="F3356" i="1" s="1"/>
  <c r="U3356" i="1"/>
  <c r="C2994" i="1"/>
  <c r="P2993" i="1"/>
  <c r="N3353" i="1"/>
  <c r="G3355" i="1"/>
  <c r="H3355" i="1" s="1"/>
  <c r="V3354" i="1"/>
  <c r="B3355" i="1"/>
  <c r="A3356" i="1"/>
  <c r="K3354" i="1"/>
  <c r="L3354" i="1" s="1"/>
  <c r="M3354" i="1" s="1"/>
  <c r="N3354" i="1" s="1"/>
  <c r="J3356" i="1" l="1"/>
  <c r="T3356" i="1"/>
  <c r="O3356" i="1"/>
  <c r="Q3356" i="1" s="1"/>
  <c r="D3356" i="1"/>
  <c r="E3356" i="1" s="1"/>
  <c r="F3357" i="1" s="1"/>
  <c r="T3357" i="1"/>
  <c r="C2995" i="1"/>
  <c r="P2994" i="1"/>
  <c r="V3355" i="1"/>
  <c r="G3356" i="1"/>
  <c r="H3356" i="1" s="1"/>
  <c r="A3357" i="1"/>
  <c r="B3356" i="1"/>
  <c r="K3355" i="1"/>
  <c r="L3355" i="1" s="1"/>
  <c r="M3355" i="1" s="1"/>
  <c r="N3355" i="1" s="1"/>
  <c r="J3357" i="1" l="1"/>
  <c r="U3357" i="1"/>
  <c r="O3357" i="1"/>
  <c r="Q3357" i="1" s="1"/>
  <c r="D3357" i="1"/>
  <c r="E3357" i="1" s="1"/>
  <c r="F3358" i="1" s="1"/>
  <c r="T3358" i="1"/>
  <c r="J3358" i="1"/>
  <c r="C2996" i="1"/>
  <c r="P2995" i="1"/>
  <c r="V2995" i="1" s="1"/>
  <c r="B3357" i="1"/>
  <c r="A3358" i="1"/>
  <c r="V3356" i="1"/>
  <c r="G3357" i="1"/>
  <c r="H3357" i="1" s="1"/>
  <c r="K3356" i="1"/>
  <c r="L3356" i="1" s="1"/>
  <c r="M3356" i="1" s="1"/>
  <c r="N3356" i="1" s="1"/>
  <c r="U3358" i="1" l="1"/>
  <c r="O3358" i="1"/>
  <c r="Q3358" i="1" s="1"/>
  <c r="D3358" i="1"/>
  <c r="E3358" i="1" s="1"/>
  <c r="F3359" i="1" s="1"/>
  <c r="J3359" i="1"/>
  <c r="T3359" i="1"/>
  <c r="U3359" i="1"/>
  <c r="C2997" i="1"/>
  <c r="P2996" i="1"/>
  <c r="A3359" i="1"/>
  <c r="B3358" i="1"/>
  <c r="V3357" i="1"/>
  <c r="G3358" i="1"/>
  <c r="H3358" i="1" s="1"/>
  <c r="K3357" i="1"/>
  <c r="L3357" i="1" s="1"/>
  <c r="M3357" i="1" s="1"/>
  <c r="N3357" i="1" s="1"/>
  <c r="O3359" i="1" l="1"/>
  <c r="Q3359" i="1" s="1"/>
  <c r="D3359" i="1"/>
  <c r="E3359" i="1" s="1"/>
  <c r="F3360" i="1" s="1"/>
  <c r="T3360" i="1"/>
  <c r="J3360" i="1"/>
  <c r="C2998" i="1"/>
  <c r="P2997" i="1"/>
  <c r="V3358" i="1"/>
  <c r="B3359" i="1"/>
  <c r="A3360" i="1"/>
  <c r="G3359" i="1"/>
  <c r="H3359" i="1" s="1"/>
  <c r="K3358" i="1"/>
  <c r="L3358" i="1" s="1"/>
  <c r="M3358" i="1" s="1"/>
  <c r="N3358" i="1" s="1"/>
  <c r="U3360" i="1" l="1"/>
  <c r="O3360" i="1"/>
  <c r="T3361" i="1" s="1"/>
  <c r="D3360" i="1"/>
  <c r="E3360" i="1" s="1"/>
  <c r="F3361" i="1" s="1"/>
  <c r="J3361" i="1"/>
  <c r="Q3360" i="1"/>
  <c r="C2999" i="1"/>
  <c r="P2998" i="1"/>
  <c r="A3361" i="1"/>
  <c r="B3360" i="1"/>
  <c r="V3359" i="1"/>
  <c r="G3360" i="1"/>
  <c r="H3360" i="1" s="1"/>
  <c r="K3359" i="1"/>
  <c r="L3359" i="1" s="1"/>
  <c r="M3359" i="1" s="1"/>
  <c r="N3359" i="1" s="1"/>
  <c r="U3361" i="1" l="1"/>
  <c r="O3361" i="1"/>
  <c r="J3362" i="1" s="1"/>
  <c r="D3361" i="1"/>
  <c r="E3361" i="1" s="1"/>
  <c r="F3362" i="1" s="1"/>
  <c r="T3362" i="1"/>
  <c r="Q3361" i="1"/>
  <c r="U3362" i="1"/>
  <c r="C3000" i="1"/>
  <c r="P2999" i="1"/>
  <c r="G3361" i="1"/>
  <c r="H3361" i="1" s="1"/>
  <c r="B3361" i="1"/>
  <c r="A3362" i="1"/>
  <c r="K3360" i="1"/>
  <c r="L3360" i="1" s="1"/>
  <c r="M3360" i="1" s="1"/>
  <c r="N3360" i="1" s="1"/>
  <c r="O3362" i="1" l="1"/>
  <c r="Q3362" i="1" s="1"/>
  <c r="D3362" i="1"/>
  <c r="E3362" i="1" s="1"/>
  <c r="F3363" i="1" s="1"/>
  <c r="J3363" i="1"/>
  <c r="C3001" i="1"/>
  <c r="P3000" i="1"/>
  <c r="V3361" i="1"/>
  <c r="G3362" i="1"/>
  <c r="A3363" i="1"/>
  <c r="B3362" i="1"/>
  <c r="K3361" i="1"/>
  <c r="L3361" i="1" s="1"/>
  <c r="M3361" i="1" s="1"/>
  <c r="N3361" i="1" s="1"/>
  <c r="T3363" i="1" l="1"/>
  <c r="U3363" i="1"/>
  <c r="O3363" i="1"/>
  <c r="Q3363" i="1" s="1"/>
  <c r="D3363" i="1"/>
  <c r="E3363" i="1" s="1"/>
  <c r="F3364" i="1" s="1"/>
  <c r="J3364" i="1"/>
  <c r="T3364" i="1"/>
  <c r="U3364" i="1"/>
  <c r="C3002" i="1"/>
  <c r="P3001" i="1"/>
  <c r="G3363" i="1"/>
  <c r="H3363" i="1" s="1"/>
  <c r="H3362" i="1"/>
  <c r="A3364" i="1"/>
  <c r="B3363" i="1"/>
  <c r="V3362" i="1"/>
  <c r="K3362" i="1"/>
  <c r="L3362" i="1" s="1"/>
  <c r="M3362" i="1" s="1"/>
  <c r="O3364" i="1" l="1"/>
  <c r="Q3364" i="1" s="1"/>
  <c r="D3364" i="1"/>
  <c r="E3364" i="1" s="1"/>
  <c r="F3365" i="1" s="1"/>
  <c r="U3365" i="1"/>
  <c r="T3365" i="1"/>
  <c r="J3365" i="1"/>
  <c r="C3003" i="1"/>
  <c r="P3002" i="1"/>
  <c r="N3362" i="1"/>
  <c r="G3364" i="1"/>
  <c r="H3364" i="1" s="1"/>
  <c r="A3365" i="1"/>
  <c r="B3364" i="1"/>
  <c r="V3363" i="1"/>
  <c r="K3363" i="1"/>
  <c r="L3363" i="1" s="1"/>
  <c r="M3363" i="1" s="1"/>
  <c r="N3363" i="1" s="1"/>
  <c r="O3365" i="1" l="1"/>
  <c r="Q3365" i="1" s="1"/>
  <c r="D3365" i="1"/>
  <c r="E3365" i="1" s="1"/>
  <c r="F3366" i="1" s="1"/>
  <c r="J3366" i="1"/>
  <c r="T3366" i="1"/>
  <c r="U3366" i="1"/>
  <c r="C3004" i="1"/>
  <c r="P3003" i="1"/>
  <c r="V3364" i="1"/>
  <c r="B3365" i="1"/>
  <c r="A3366" i="1"/>
  <c r="G3365" i="1"/>
  <c r="K3364" i="1"/>
  <c r="L3364" i="1" s="1"/>
  <c r="M3364" i="1" s="1"/>
  <c r="N3364" i="1" s="1"/>
  <c r="O3366" i="1" l="1"/>
  <c r="Q3366" i="1" s="1"/>
  <c r="D3366" i="1"/>
  <c r="E3366" i="1" s="1"/>
  <c r="F3367" i="1" s="1"/>
  <c r="U3367" i="1"/>
  <c r="T3367" i="1"/>
  <c r="J3367" i="1"/>
  <c r="C3005" i="1"/>
  <c r="P3004" i="1"/>
  <c r="V3365" i="1"/>
  <c r="A3367" i="1"/>
  <c r="B3366" i="1"/>
  <c r="G3366" i="1"/>
  <c r="H3365" i="1"/>
  <c r="K3365" i="1"/>
  <c r="L3365" i="1" s="1"/>
  <c r="M3365" i="1" s="1"/>
  <c r="O3367" i="1" l="1"/>
  <c r="Q3367" i="1" s="1"/>
  <c r="D3367" i="1"/>
  <c r="E3367" i="1" s="1"/>
  <c r="F3368" i="1" s="1"/>
  <c r="C3006" i="1"/>
  <c r="P3005" i="1"/>
  <c r="N3365" i="1"/>
  <c r="G3367" i="1"/>
  <c r="H3367" i="1" s="1"/>
  <c r="H3366" i="1"/>
  <c r="V3366" i="1"/>
  <c r="B3367" i="1"/>
  <c r="A3368" i="1"/>
  <c r="K3366" i="1"/>
  <c r="L3366" i="1" s="1"/>
  <c r="M3366" i="1" s="1"/>
  <c r="T3368" i="1" l="1"/>
  <c r="O3368" i="1"/>
  <c r="Q3368" i="1" s="1"/>
  <c r="D3368" i="1"/>
  <c r="E3368" i="1" s="1"/>
  <c r="F3369" i="1" s="1"/>
  <c r="U3368" i="1"/>
  <c r="J3368" i="1"/>
  <c r="C3007" i="1"/>
  <c r="P3006" i="1"/>
  <c r="N3366" i="1"/>
  <c r="V3367" i="1"/>
  <c r="A3369" i="1"/>
  <c r="B3368" i="1"/>
  <c r="G3368" i="1"/>
  <c r="H3368" i="1" s="1"/>
  <c r="K3367" i="1"/>
  <c r="L3367" i="1" s="1"/>
  <c r="M3367" i="1" s="1"/>
  <c r="N3367" i="1" s="1"/>
  <c r="U3369" i="1" l="1"/>
  <c r="J3369" i="1"/>
  <c r="T3369" i="1"/>
  <c r="O3369" i="1"/>
  <c r="Q3369" i="1" s="1"/>
  <c r="D3369" i="1"/>
  <c r="E3369" i="1" s="1"/>
  <c r="F3370" i="1" s="1"/>
  <c r="C3008" i="1"/>
  <c r="P3007" i="1"/>
  <c r="V3368" i="1"/>
  <c r="G3369" i="1"/>
  <c r="H3369" i="1" s="1"/>
  <c r="B3369" i="1"/>
  <c r="A3370" i="1"/>
  <c r="K3368" i="1"/>
  <c r="L3368" i="1" s="1"/>
  <c r="M3368" i="1" s="1"/>
  <c r="N3368" i="1" s="1"/>
  <c r="T3370" i="1" l="1"/>
  <c r="O3370" i="1"/>
  <c r="Q3370" i="1" s="1"/>
  <c r="D3370" i="1"/>
  <c r="E3370" i="1" s="1"/>
  <c r="F3371" i="1" s="1"/>
  <c r="J3370" i="1"/>
  <c r="U3370" i="1"/>
  <c r="C3009" i="1"/>
  <c r="P3008" i="1"/>
  <c r="V3369" i="1"/>
  <c r="G3370" i="1"/>
  <c r="H3370" i="1" s="1"/>
  <c r="B3370" i="1"/>
  <c r="A3371" i="1"/>
  <c r="K3369" i="1"/>
  <c r="L3369" i="1" s="1"/>
  <c r="M3369" i="1" s="1"/>
  <c r="N3369" i="1" s="1"/>
  <c r="J3371" i="1" l="1"/>
  <c r="T3371" i="1"/>
  <c r="U3371" i="1"/>
  <c r="O3371" i="1"/>
  <c r="Q3371" i="1" s="1"/>
  <c r="D3371" i="1"/>
  <c r="E3371" i="1" s="1"/>
  <c r="F3372" i="1" s="1"/>
  <c r="J3372" i="1"/>
  <c r="U3372" i="1"/>
  <c r="C3010" i="1"/>
  <c r="P3009" i="1"/>
  <c r="A3372" i="1"/>
  <c r="B3371" i="1"/>
  <c r="V3370" i="1"/>
  <c r="G3371" i="1"/>
  <c r="H3371" i="1" s="1"/>
  <c r="K3370" i="1"/>
  <c r="L3370" i="1" s="1"/>
  <c r="M3370" i="1" s="1"/>
  <c r="N3370" i="1" s="1"/>
  <c r="T3372" i="1" l="1"/>
  <c r="O3372" i="1"/>
  <c r="Q3372" i="1" s="1"/>
  <c r="D3372" i="1"/>
  <c r="E3372" i="1" s="1"/>
  <c r="F3373" i="1" s="1"/>
  <c r="T3373" i="1"/>
  <c r="J3373" i="1"/>
  <c r="C3011" i="1"/>
  <c r="P3010" i="1"/>
  <c r="V3371" i="1"/>
  <c r="B3372" i="1"/>
  <c r="A3373" i="1"/>
  <c r="G3372" i="1"/>
  <c r="H3372" i="1" s="1"/>
  <c r="K3371" i="1"/>
  <c r="L3371" i="1" s="1"/>
  <c r="M3371" i="1" s="1"/>
  <c r="N3371" i="1" s="1"/>
  <c r="U3373" i="1" l="1"/>
  <c r="O3373" i="1"/>
  <c r="Q3373" i="1" s="1"/>
  <c r="D3373" i="1"/>
  <c r="E3373" i="1" s="1"/>
  <c r="F3374" i="1" s="1"/>
  <c r="C3012" i="1"/>
  <c r="P3011" i="1"/>
  <c r="G3373" i="1"/>
  <c r="V3372" i="1"/>
  <c r="B3373" i="1"/>
  <c r="A3374" i="1"/>
  <c r="K3372" i="1"/>
  <c r="L3372" i="1" s="1"/>
  <c r="M3372" i="1" s="1"/>
  <c r="N3372" i="1" s="1"/>
  <c r="T3374" i="1" l="1"/>
  <c r="U3374" i="1"/>
  <c r="J3374" i="1"/>
  <c r="O3374" i="1"/>
  <c r="Q3374" i="1" s="1"/>
  <c r="D3374" i="1"/>
  <c r="E3374" i="1" s="1"/>
  <c r="F3375" i="1" s="1"/>
  <c r="J3375" i="1"/>
  <c r="C3013" i="1"/>
  <c r="P3012" i="1"/>
  <c r="G3374" i="1"/>
  <c r="H3374" i="1" s="1"/>
  <c r="A3375" i="1"/>
  <c r="B3374" i="1"/>
  <c r="H3373" i="1"/>
  <c r="V3373" i="1"/>
  <c r="K3373" i="1"/>
  <c r="L3373" i="1" s="1"/>
  <c r="M3373" i="1" s="1"/>
  <c r="T3375" i="1" l="1"/>
  <c r="U3375" i="1"/>
  <c r="O3375" i="1"/>
  <c r="Q3375" i="1" s="1"/>
  <c r="D3375" i="1"/>
  <c r="E3375" i="1" s="1"/>
  <c r="F3376" i="1" s="1"/>
  <c r="J3376" i="1"/>
  <c r="T3376" i="1"/>
  <c r="U3376" i="1"/>
  <c r="C3014" i="1"/>
  <c r="P3013" i="1"/>
  <c r="N3373" i="1"/>
  <c r="A3376" i="1"/>
  <c r="B3375" i="1"/>
  <c r="V3374" i="1"/>
  <c r="G3375" i="1"/>
  <c r="H3375" i="1" s="1"/>
  <c r="K3374" i="1"/>
  <c r="L3374" i="1" s="1"/>
  <c r="M3374" i="1" s="1"/>
  <c r="N3374" i="1" s="1"/>
  <c r="O3376" i="1" l="1"/>
  <c r="Q3376" i="1" s="1"/>
  <c r="D3376" i="1"/>
  <c r="E3376" i="1" s="1"/>
  <c r="F3377" i="1" s="1"/>
  <c r="C3015" i="1"/>
  <c r="P3014" i="1"/>
  <c r="B3376" i="1"/>
  <c r="A3377" i="1"/>
  <c r="V3375" i="1"/>
  <c r="G3376" i="1"/>
  <c r="H3376" i="1" s="1"/>
  <c r="K3375" i="1"/>
  <c r="L3375" i="1" s="1"/>
  <c r="M3375" i="1" s="1"/>
  <c r="N3375" i="1" s="1"/>
  <c r="J3377" i="1" l="1"/>
  <c r="T3377" i="1"/>
  <c r="U3377" i="1"/>
  <c r="O3377" i="1"/>
  <c r="Q3377" i="1" s="1"/>
  <c r="D3377" i="1"/>
  <c r="E3377" i="1" s="1"/>
  <c r="F3378" i="1" s="1"/>
  <c r="J3378" i="1"/>
  <c r="U3378" i="1"/>
  <c r="C3016" i="1"/>
  <c r="P3015" i="1"/>
  <c r="V3376" i="1"/>
  <c r="A3378" i="1"/>
  <c r="B3377" i="1"/>
  <c r="G3377" i="1"/>
  <c r="K3376" i="1"/>
  <c r="L3376" i="1" s="1"/>
  <c r="M3376" i="1" s="1"/>
  <c r="N3376" i="1" s="1"/>
  <c r="T3378" i="1" l="1"/>
  <c r="O3378" i="1"/>
  <c r="Q3378" i="1" s="1"/>
  <c r="D3378" i="1"/>
  <c r="E3378" i="1" s="1"/>
  <c r="F3379" i="1" s="1"/>
  <c r="C3017" i="1"/>
  <c r="P3016" i="1"/>
  <c r="B3378" i="1"/>
  <c r="A3379" i="1"/>
  <c r="G3378" i="1"/>
  <c r="H3377" i="1"/>
  <c r="V3377" i="1"/>
  <c r="K3377" i="1"/>
  <c r="L3377" i="1" s="1"/>
  <c r="M3377" i="1" s="1"/>
  <c r="J3379" i="1" l="1"/>
  <c r="T3379" i="1"/>
  <c r="U3379" i="1"/>
  <c r="O3379" i="1"/>
  <c r="Q3379" i="1" s="1"/>
  <c r="D3379" i="1"/>
  <c r="E3379" i="1" s="1"/>
  <c r="F3380" i="1" s="1"/>
  <c r="T3380" i="1"/>
  <c r="C3018" i="1"/>
  <c r="P3017" i="1"/>
  <c r="G3379" i="1"/>
  <c r="H3379" i="1" s="1"/>
  <c r="N3377" i="1"/>
  <c r="V3378" i="1"/>
  <c r="A3380" i="1"/>
  <c r="B3379" i="1"/>
  <c r="H3378" i="1"/>
  <c r="K3378" i="1"/>
  <c r="L3378" i="1" s="1"/>
  <c r="M3378" i="1" s="1"/>
  <c r="J3380" i="1" l="1"/>
  <c r="U3380" i="1"/>
  <c r="O3380" i="1"/>
  <c r="Q3380" i="1" s="1"/>
  <c r="D3380" i="1"/>
  <c r="E3380" i="1" s="1"/>
  <c r="F3381" i="1" s="1"/>
  <c r="U3381" i="1"/>
  <c r="T3381" i="1"/>
  <c r="J3381" i="1"/>
  <c r="C3019" i="1"/>
  <c r="P3018" i="1"/>
  <c r="N3378" i="1"/>
  <c r="B3380" i="1"/>
  <c r="A3381" i="1"/>
  <c r="V3379" i="1"/>
  <c r="G3380" i="1"/>
  <c r="K3379" i="1"/>
  <c r="L3379" i="1" s="1"/>
  <c r="M3379" i="1" s="1"/>
  <c r="N3379" i="1" s="1"/>
  <c r="O3381" i="1" l="1"/>
  <c r="Q3381" i="1" s="1"/>
  <c r="D3381" i="1"/>
  <c r="E3381" i="1" s="1"/>
  <c r="F3382" i="1" s="1"/>
  <c r="T3382" i="1"/>
  <c r="U3382" i="1"/>
  <c r="C3020" i="1"/>
  <c r="P3019" i="1"/>
  <c r="V3380" i="1"/>
  <c r="G3381" i="1"/>
  <c r="A3382" i="1"/>
  <c r="B3381" i="1"/>
  <c r="H3380" i="1"/>
  <c r="K3380" i="1"/>
  <c r="L3380" i="1" s="1"/>
  <c r="M3380" i="1" s="1"/>
  <c r="J3382" i="1" l="1"/>
  <c r="O3382" i="1"/>
  <c r="Q3382" i="1" s="1"/>
  <c r="D3382" i="1"/>
  <c r="C3021" i="1"/>
  <c r="P3020" i="1"/>
  <c r="N3380" i="1"/>
  <c r="V3381" i="1"/>
  <c r="G3382" i="1"/>
  <c r="H3381" i="1"/>
  <c r="B3382" i="1"/>
  <c r="A3383" i="1"/>
  <c r="E3382" i="1"/>
  <c r="F3383" i="1" s="1"/>
  <c r="K3381" i="1"/>
  <c r="L3381" i="1" s="1"/>
  <c r="M3381" i="1" s="1"/>
  <c r="J3383" i="1" l="1"/>
  <c r="U3383" i="1"/>
  <c r="T3383" i="1"/>
  <c r="O3383" i="1"/>
  <c r="Q3383" i="1" s="1"/>
  <c r="D3383" i="1"/>
  <c r="E3383" i="1" s="1"/>
  <c r="F3384" i="1" s="1"/>
  <c r="C3022" i="1"/>
  <c r="P3021" i="1"/>
  <c r="G3383" i="1"/>
  <c r="H3383" i="1" s="1"/>
  <c r="H3382" i="1"/>
  <c r="N3381" i="1"/>
  <c r="A3384" i="1"/>
  <c r="B3383" i="1"/>
  <c r="V3382" i="1"/>
  <c r="K3382" i="1"/>
  <c r="L3382" i="1" s="1"/>
  <c r="M3382" i="1" s="1"/>
  <c r="U3384" i="1" l="1"/>
  <c r="T3384" i="1"/>
  <c r="J3384" i="1"/>
  <c r="O3384" i="1"/>
  <c r="Q3384" i="1" s="1"/>
  <c r="D3384" i="1"/>
  <c r="E3384" i="1" s="1"/>
  <c r="F3385" i="1" s="1"/>
  <c r="T3385" i="1"/>
  <c r="G3384" i="1"/>
  <c r="G3385" i="1" s="1"/>
  <c r="C3023" i="1"/>
  <c r="P3022" i="1"/>
  <c r="N3382" i="1"/>
  <c r="B3384" i="1"/>
  <c r="A3385" i="1"/>
  <c r="V3383" i="1"/>
  <c r="K3383" i="1"/>
  <c r="L3383" i="1" s="1"/>
  <c r="M3383" i="1" s="1"/>
  <c r="N3383" i="1" s="1"/>
  <c r="U3385" i="1" l="1"/>
  <c r="J3385" i="1"/>
  <c r="O3385" i="1"/>
  <c r="Q3385" i="1" s="1"/>
  <c r="D3385" i="1"/>
  <c r="E3385" i="1" s="1"/>
  <c r="F3386" i="1" s="1"/>
  <c r="H3384" i="1"/>
  <c r="C3024" i="1"/>
  <c r="P3023" i="1"/>
  <c r="H3385" i="1"/>
  <c r="A3386" i="1"/>
  <c r="B3385" i="1"/>
  <c r="V3384" i="1"/>
  <c r="K3384" i="1"/>
  <c r="L3384" i="1" s="1"/>
  <c r="M3384" i="1" s="1"/>
  <c r="T3386" i="1" l="1"/>
  <c r="U3386" i="1"/>
  <c r="J3386" i="1"/>
  <c r="O3386" i="1"/>
  <c r="Q3386" i="1" s="1"/>
  <c r="D3386" i="1"/>
  <c r="E3386" i="1" s="1"/>
  <c r="F3387" i="1" s="1"/>
  <c r="N3384" i="1"/>
  <c r="T3387" i="1"/>
  <c r="C3025" i="1"/>
  <c r="P3024" i="1"/>
  <c r="B3386" i="1"/>
  <c r="A3387" i="1"/>
  <c r="V3385" i="1"/>
  <c r="G3386" i="1"/>
  <c r="H3386" i="1" s="1"/>
  <c r="K3385" i="1"/>
  <c r="L3385" i="1" s="1"/>
  <c r="M3385" i="1" s="1"/>
  <c r="N3385" i="1" s="1"/>
  <c r="U3387" i="1" l="1"/>
  <c r="J3387" i="1"/>
  <c r="O3387" i="1"/>
  <c r="Q3387" i="1" s="1"/>
  <c r="D3387" i="1"/>
  <c r="E3387" i="1" s="1"/>
  <c r="F3388" i="1" s="1"/>
  <c r="T3388" i="1"/>
  <c r="U3388" i="1"/>
  <c r="C3026" i="1"/>
  <c r="P3025" i="1"/>
  <c r="A3388" i="1"/>
  <c r="B3387" i="1"/>
  <c r="V3386" i="1"/>
  <c r="G3387" i="1"/>
  <c r="H3387" i="1" s="1"/>
  <c r="K3386" i="1"/>
  <c r="L3386" i="1" s="1"/>
  <c r="M3386" i="1" s="1"/>
  <c r="N3386" i="1" s="1"/>
  <c r="J3388" i="1" l="1"/>
  <c r="O3388" i="1"/>
  <c r="Q3388" i="1" s="1"/>
  <c r="D3388" i="1"/>
  <c r="E3388" i="1" s="1"/>
  <c r="F3389" i="1" s="1"/>
  <c r="C3027" i="1"/>
  <c r="P3026" i="1"/>
  <c r="V3026" i="1" s="1"/>
  <c r="B3388" i="1"/>
  <c r="A3389" i="1"/>
  <c r="G3388" i="1"/>
  <c r="V3387" i="1"/>
  <c r="K3387" i="1"/>
  <c r="L3387" i="1" s="1"/>
  <c r="M3387" i="1" s="1"/>
  <c r="N3387" i="1" s="1"/>
  <c r="T3389" i="1" l="1"/>
  <c r="J3389" i="1"/>
  <c r="U3389" i="1"/>
  <c r="O3389" i="1"/>
  <c r="Q3389" i="1" s="1"/>
  <c r="D3389" i="1"/>
  <c r="E3389" i="1" s="1"/>
  <c r="F3390" i="1" s="1"/>
  <c r="C3028" i="1"/>
  <c r="P3027" i="1"/>
  <c r="G3389" i="1"/>
  <c r="H3389" i="1" s="1"/>
  <c r="A3390" i="1"/>
  <c r="B3389" i="1"/>
  <c r="V3388" i="1"/>
  <c r="H3388" i="1"/>
  <c r="K3388" i="1"/>
  <c r="L3388" i="1" s="1"/>
  <c r="M3388" i="1" s="1"/>
  <c r="U3390" i="1" l="1"/>
  <c r="T3390" i="1"/>
  <c r="J3390" i="1"/>
  <c r="O3390" i="1"/>
  <c r="Q3390" i="1" s="1"/>
  <c r="D3390" i="1"/>
  <c r="E3390" i="1" s="1"/>
  <c r="F3391" i="1" s="1"/>
  <c r="C3029" i="1"/>
  <c r="P3028" i="1"/>
  <c r="N3388" i="1"/>
  <c r="B3390" i="1"/>
  <c r="A3391" i="1"/>
  <c r="V3389" i="1"/>
  <c r="G3390" i="1"/>
  <c r="K3389" i="1"/>
  <c r="L3389" i="1" s="1"/>
  <c r="M3389" i="1" s="1"/>
  <c r="N3389" i="1" s="1"/>
  <c r="J3391" i="1" l="1"/>
  <c r="T3391" i="1"/>
  <c r="U3391" i="1"/>
  <c r="O3391" i="1"/>
  <c r="Q3391" i="1" s="1"/>
  <c r="D3391" i="1"/>
  <c r="E3391" i="1" s="1"/>
  <c r="F3392" i="1" s="1"/>
  <c r="U3392" i="1"/>
  <c r="J3392" i="1"/>
  <c r="C3030" i="1"/>
  <c r="P3029" i="1"/>
  <c r="A3392" i="1"/>
  <c r="B3391" i="1"/>
  <c r="V3390" i="1"/>
  <c r="G3391" i="1"/>
  <c r="G3392" i="1" s="1"/>
  <c r="H3390" i="1"/>
  <c r="K3390" i="1"/>
  <c r="L3390" i="1" s="1"/>
  <c r="M3390" i="1" s="1"/>
  <c r="T3392" i="1" l="1"/>
  <c r="O3392" i="1"/>
  <c r="Q3392" i="1" s="1"/>
  <c r="D3392" i="1"/>
  <c r="H3392" i="1"/>
  <c r="J3393" i="1"/>
  <c r="T3393" i="1"/>
  <c r="U3393" i="1"/>
  <c r="C3031" i="1"/>
  <c r="P3030" i="1"/>
  <c r="N3390" i="1"/>
  <c r="B3392" i="1"/>
  <c r="A3393" i="1"/>
  <c r="E3392" i="1"/>
  <c r="F3393" i="1" s="1"/>
  <c r="H3391" i="1"/>
  <c r="K3391" i="1"/>
  <c r="L3391" i="1" s="1"/>
  <c r="M3391" i="1" s="1"/>
  <c r="O3393" i="1" l="1"/>
  <c r="Q3393" i="1" s="1"/>
  <c r="D3393" i="1"/>
  <c r="E3393" i="1" s="1"/>
  <c r="F3394" i="1" s="1"/>
  <c r="C3032" i="1"/>
  <c r="P3031" i="1"/>
  <c r="N3391" i="1"/>
  <c r="A3394" i="1"/>
  <c r="B3393" i="1"/>
  <c r="V3392" i="1"/>
  <c r="G3393" i="1"/>
  <c r="H3393" i="1" s="1"/>
  <c r="K3392" i="1"/>
  <c r="L3392" i="1" s="1"/>
  <c r="M3392" i="1" s="1"/>
  <c r="N3392" i="1" s="1"/>
  <c r="J3394" i="1" l="1"/>
  <c r="T3394" i="1"/>
  <c r="U3394" i="1"/>
  <c r="O3394" i="1"/>
  <c r="Q3394" i="1" s="1"/>
  <c r="D3394" i="1"/>
  <c r="E3394" i="1" s="1"/>
  <c r="F3395" i="1" s="1"/>
  <c r="J3395" i="1"/>
  <c r="C3033" i="1"/>
  <c r="P3032" i="1"/>
  <c r="G3394" i="1"/>
  <c r="H3394" i="1" s="1"/>
  <c r="B3394" i="1"/>
  <c r="A3395" i="1"/>
  <c r="V3393" i="1"/>
  <c r="K3393" i="1"/>
  <c r="L3393" i="1" s="1"/>
  <c r="M3393" i="1" s="1"/>
  <c r="N3393" i="1" s="1"/>
  <c r="U3395" i="1" l="1"/>
  <c r="T3395" i="1"/>
  <c r="O3395" i="1"/>
  <c r="Q3395" i="1" s="1"/>
  <c r="D3395" i="1"/>
  <c r="E3395" i="1" s="1"/>
  <c r="F3396" i="1" s="1"/>
  <c r="G3395" i="1"/>
  <c r="H3395" i="1" s="1"/>
  <c r="J3396" i="1"/>
  <c r="C3034" i="1"/>
  <c r="P3033" i="1"/>
  <c r="A3396" i="1"/>
  <c r="B3395" i="1"/>
  <c r="V3394" i="1"/>
  <c r="K3394" i="1"/>
  <c r="L3394" i="1" s="1"/>
  <c r="M3394" i="1" s="1"/>
  <c r="N3394" i="1" s="1"/>
  <c r="T3396" i="1" l="1"/>
  <c r="U3396" i="1"/>
  <c r="O3396" i="1"/>
  <c r="Q3396" i="1" s="1"/>
  <c r="D3396" i="1"/>
  <c r="E3396" i="1" s="1"/>
  <c r="F3397" i="1" s="1"/>
  <c r="G3396" i="1"/>
  <c r="H3396" i="1" s="1"/>
  <c r="J3397" i="1"/>
  <c r="T3397" i="1"/>
  <c r="U3397" i="1"/>
  <c r="C3035" i="1"/>
  <c r="P3034" i="1"/>
  <c r="B3396" i="1"/>
  <c r="A3397" i="1"/>
  <c r="V3395" i="1"/>
  <c r="K3395" i="1"/>
  <c r="L3395" i="1" s="1"/>
  <c r="M3395" i="1" s="1"/>
  <c r="N3395" i="1" s="1"/>
  <c r="O3397" i="1" l="1"/>
  <c r="Q3397" i="1" s="1"/>
  <c r="D3397" i="1"/>
  <c r="E3397" i="1" s="1"/>
  <c r="F3398" i="1" s="1"/>
  <c r="T3398" i="1"/>
  <c r="J3398" i="1"/>
  <c r="C3036" i="1"/>
  <c r="P3035" i="1"/>
  <c r="V3396" i="1"/>
  <c r="A3398" i="1"/>
  <c r="B3397" i="1"/>
  <c r="G3397" i="1"/>
  <c r="H3397" i="1" s="1"/>
  <c r="K3396" i="1"/>
  <c r="L3396" i="1" s="1"/>
  <c r="M3396" i="1" s="1"/>
  <c r="N3396" i="1" s="1"/>
  <c r="U3398" i="1" l="1"/>
  <c r="O3398" i="1"/>
  <c r="Q3398" i="1" s="1"/>
  <c r="D3398" i="1"/>
  <c r="E3398" i="1" s="1"/>
  <c r="F3399" i="1" s="1"/>
  <c r="J3399" i="1"/>
  <c r="U3399" i="1"/>
  <c r="C3037" i="1"/>
  <c r="P3036" i="1"/>
  <c r="B3398" i="1"/>
  <c r="A3399" i="1"/>
  <c r="V3397" i="1"/>
  <c r="G3398" i="1"/>
  <c r="H3398" i="1" s="1"/>
  <c r="K3397" i="1"/>
  <c r="L3397" i="1" s="1"/>
  <c r="M3397" i="1" s="1"/>
  <c r="N3397" i="1" s="1"/>
  <c r="T3399" i="1" l="1"/>
  <c r="O3399" i="1"/>
  <c r="Q3399" i="1" s="1"/>
  <c r="D3399" i="1"/>
  <c r="E3399" i="1" s="1"/>
  <c r="F3400" i="1" s="1"/>
  <c r="C3038" i="1"/>
  <c r="P3037" i="1"/>
  <c r="A3400" i="1"/>
  <c r="B3399" i="1"/>
  <c r="V3398" i="1"/>
  <c r="G3399" i="1"/>
  <c r="H3399" i="1" s="1"/>
  <c r="K3398" i="1"/>
  <c r="L3398" i="1" s="1"/>
  <c r="M3398" i="1" s="1"/>
  <c r="N3398" i="1" s="1"/>
  <c r="O3400" i="1" l="1"/>
  <c r="Q3400" i="1" s="1"/>
  <c r="D3400" i="1"/>
  <c r="E3400" i="1" s="1"/>
  <c r="F3401" i="1" s="1"/>
  <c r="J3400" i="1"/>
  <c r="J3401" i="1" s="1"/>
  <c r="U3400" i="1"/>
  <c r="U3401" i="1" s="1"/>
  <c r="T3400" i="1"/>
  <c r="T3401" i="1" s="1"/>
  <c r="C3039" i="1"/>
  <c r="P3038" i="1"/>
  <c r="B3400" i="1"/>
  <c r="A3401" i="1"/>
  <c r="V3399" i="1"/>
  <c r="G3400" i="1"/>
  <c r="H3400" i="1" s="1"/>
  <c r="K3399" i="1"/>
  <c r="L3399" i="1" s="1"/>
  <c r="M3399" i="1" s="1"/>
  <c r="N3399" i="1" s="1"/>
  <c r="O3401" i="1" l="1"/>
  <c r="Q3401" i="1" s="1"/>
  <c r="D3401" i="1"/>
  <c r="E3401" i="1" s="1"/>
  <c r="F3402" i="1" s="1"/>
  <c r="C3040" i="1"/>
  <c r="P3039" i="1"/>
  <c r="V3400" i="1"/>
  <c r="A3402" i="1"/>
  <c r="B3401" i="1"/>
  <c r="G3401" i="1"/>
  <c r="K3400" i="1"/>
  <c r="L3400" i="1" s="1"/>
  <c r="M3400" i="1" s="1"/>
  <c r="N3400" i="1" s="1"/>
  <c r="J3402" i="1" l="1"/>
  <c r="U3402" i="1"/>
  <c r="T3402" i="1"/>
  <c r="O3402" i="1"/>
  <c r="Q3402" i="1" s="1"/>
  <c r="D3402" i="1"/>
  <c r="E3402" i="1" s="1"/>
  <c r="F3403" i="1" s="1"/>
  <c r="C3041" i="1"/>
  <c r="P3040" i="1"/>
  <c r="B3402" i="1"/>
  <c r="A3403" i="1"/>
  <c r="V3401" i="1"/>
  <c r="G3402" i="1"/>
  <c r="H3401" i="1"/>
  <c r="K3401" i="1"/>
  <c r="L3401" i="1" s="1"/>
  <c r="M3401" i="1" s="1"/>
  <c r="T3403" i="1" l="1"/>
  <c r="U3403" i="1"/>
  <c r="J3403" i="1"/>
  <c r="O3403" i="1"/>
  <c r="Q3403" i="1" s="1"/>
  <c r="D3403" i="1"/>
  <c r="E3403" i="1" s="1"/>
  <c r="F3404" i="1" s="1"/>
  <c r="C3042" i="1"/>
  <c r="P3041" i="1"/>
  <c r="N3401" i="1"/>
  <c r="A3404" i="1"/>
  <c r="B3403" i="1"/>
  <c r="V3402" i="1"/>
  <c r="G3403" i="1"/>
  <c r="H3403" i="1" s="1"/>
  <c r="H3402" i="1"/>
  <c r="K3402" i="1"/>
  <c r="L3402" i="1" s="1"/>
  <c r="M3402" i="1" s="1"/>
  <c r="J3404" i="1" l="1"/>
  <c r="U3404" i="1"/>
  <c r="T3404" i="1"/>
  <c r="O3404" i="1"/>
  <c r="Q3404" i="1" s="1"/>
  <c r="D3404" i="1"/>
  <c r="E3404" i="1" s="1"/>
  <c r="F3405" i="1" s="1"/>
  <c r="C3043" i="1"/>
  <c r="P3042" i="1"/>
  <c r="N3402" i="1"/>
  <c r="B3404" i="1"/>
  <c r="A3405" i="1"/>
  <c r="G3404" i="1"/>
  <c r="V3403" i="1"/>
  <c r="K3403" i="1"/>
  <c r="L3403" i="1" s="1"/>
  <c r="M3403" i="1" s="1"/>
  <c r="N3403" i="1" s="1"/>
  <c r="U3405" i="1" l="1"/>
  <c r="J3405" i="1"/>
  <c r="T3405" i="1"/>
  <c r="O3405" i="1"/>
  <c r="Q3405" i="1" s="1"/>
  <c r="D3405" i="1"/>
  <c r="E3405" i="1" s="1"/>
  <c r="F3406" i="1" s="1"/>
  <c r="U3406" i="1"/>
  <c r="J3406" i="1"/>
  <c r="C3044" i="1"/>
  <c r="P3043" i="1"/>
  <c r="G3405" i="1"/>
  <c r="H3405" i="1" s="1"/>
  <c r="A3406" i="1"/>
  <c r="B3405" i="1"/>
  <c r="V3404" i="1"/>
  <c r="H3404" i="1"/>
  <c r="K3404" i="1"/>
  <c r="L3404" i="1" s="1"/>
  <c r="M3404" i="1" s="1"/>
  <c r="T3406" i="1" l="1"/>
  <c r="O3406" i="1"/>
  <c r="Q3406" i="1" s="1"/>
  <c r="D3406" i="1"/>
  <c r="E3406" i="1" s="1"/>
  <c r="F3407" i="1" s="1"/>
  <c r="U3407" i="1"/>
  <c r="C3045" i="1"/>
  <c r="P3044" i="1"/>
  <c r="G3406" i="1"/>
  <c r="H3406" i="1" s="1"/>
  <c r="N3404" i="1"/>
  <c r="B3406" i="1"/>
  <c r="A3407" i="1"/>
  <c r="V3405" i="1"/>
  <c r="K3405" i="1"/>
  <c r="L3405" i="1" s="1"/>
  <c r="M3405" i="1" s="1"/>
  <c r="N3405" i="1" s="1"/>
  <c r="J3407" i="1" l="1"/>
  <c r="T3407" i="1"/>
  <c r="O3407" i="1"/>
  <c r="Q3407" i="1" s="1"/>
  <c r="D3407" i="1"/>
  <c r="E3407" i="1" s="1"/>
  <c r="F3408" i="1" s="1"/>
  <c r="C3046" i="1"/>
  <c r="P3045" i="1"/>
  <c r="A3408" i="1"/>
  <c r="B3407" i="1"/>
  <c r="V3406" i="1"/>
  <c r="G3407" i="1"/>
  <c r="H3407" i="1" s="1"/>
  <c r="K3406" i="1"/>
  <c r="L3406" i="1" s="1"/>
  <c r="M3406" i="1" s="1"/>
  <c r="N3406" i="1" s="1"/>
  <c r="J3408" i="1" l="1"/>
  <c r="O3408" i="1"/>
  <c r="Q3408" i="1" s="1"/>
  <c r="D3408" i="1"/>
  <c r="E3408" i="1" s="1"/>
  <c r="F3409" i="1" s="1"/>
  <c r="U3408" i="1"/>
  <c r="U3409" i="1" s="1"/>
  <c r="T3408" i="1"/>
  <c r="T3409" i="1"/>
  <c r="C3047" i="1"/>
  <c r="P3046" i="1"/>
  <c r="V3407" i="1"/>
  <c r="G3408" i="1"/>
  <c r="B3408" i="1"/>
  <c r="A3409" i="1"/>
  <c r="K3407" i="1"/>
  <c r="L3407" i="1" s="1"/>
  <c r="M3407" i="1" s="1"/>
  <c r="N3407" i="1" s="1"/>
  <c r="J3409" i="1" l="1"/>
  <c r="O3409" i="1"/>
  <c r="Q3409" i="1" s="1"/>
  <c r="D3409" i="1"/>
  <c r="E3409" i="1" s="1"/>
  <c r="F3410" i="1" s="1"/>
  <c r="T3410" i="1"/>
  <c r="U3410" i="1"/>
  <c r="J3410" i="1"/>
  <c r="C3048" i="1"/>
  <c r="P3047" i="1"/>
  <c r="G3409" i="1"/>
  <c r="H3409" i="1" s="1"/>
  <c r="B3409" i="1"/>
  <c r="A3410" i="1"/>
  <c r="H3408" i="1"/>
  <c r="V3408" i="1"/>
  <c r="K3408" i="1"/>
  <c r="L3408" i="1" s="1"/>
  <c r="M3408" i="1" s="1"/>
  <c r="O3410" i="1" l="1"/>
  <c r="Q3410" i="1" s="1"/>
  <c r="D3410" i="1"/>
  <c r="E3410" i="1" s="1"/>
  <c r="F3411" i="1" s="1"/>
  <c r="J3411" i="1"/>
  <c r="U3411" i="1"/>
  <c r="T3411" i="1"/>
  <c r="G3410" i="1"/>
  <c r="H3410" i="1" s="1"/>
  <c r="C3049" i="1"/>
  <c r="P3048" i="1"/>
  <c r="N3408" i="1"/>
  <c r="B3410" i="1"/>
  <c r="A3411" i="1"/>
  <c r="V3409" i="1"/>
  <c r="K3409" i="1"/>
  <c r="L3409" i="1" s="1"/>
  <c r="M3409" i="1" s="1"/>
  <c r="N3409" i="1" s="1"/>
  <c r="O3411" i="1" l="1"/>
  <c r="Q3411" i="1" s="1"/>
  <c r="D3411" i="1"/>
  <c r="E3411" i="1" s="1"/>
  <c r="F3412" i="1" s="1"/>
  <c r="U3412" i="1"/>
  <c r="J3412" i="1"/>
  <c r="C3050" i="1"/>
  <c r="P3049" i="1"/>
  <c r="V3410" i="1"/>
  <c r="A3412" i="1"/>
  <c r="B3411" i="1"/>
  <c r="G3411" i="1"/>
  <c r="H3411" i="1" s="1"/>
  <c r="K3410" i="1"/>
  <c r="L3410" i="1" s="1"/>
  <c r="M3410" i="1" s="1"/>
  <c r="N3410" i="1" s="1"/>
  <c r="T3412" i="1" l="1"/>
  <c r="O3412" i="1"/>
  <c r="Q3412" i="1" s="1"/>
  <c r="D3412" i="1"/>
  <c r="E3412" i="1" s="1"/>
  <c r="F3413" i="1" s="1"/>
  <c r="U3413" i="1"/>
  <c r="T3413" i="1"/>
  <c r="C3051" i="1"/>
  <c r="P3050" i="1"/>
  <c r="B3412" i="1"/>
  <c r="A3413" i="1"/>
  <c r="V3411" i="1"/>
  <c r="G3412" i="1"/>
  <c r="H3412" i="1" s="1"/>
  <c r="K3411" i="1"/>
  <c r="L3411" i="1" s="1"/>
  <c r="M3411" i="1" s="1"/>
  <c r="N3411" i="1" s="1"/>
  <c r="J3413" i="1" l="1"/>
  <c r="O3413" i="1"/>
  <c r="Q3413" i="1" s="1"/>
  <c r="D3413" i="1"/>
  <c r="E3413" i="1" s="1"/>
  <c r="F3414" i="1" s="1"/>
  <c r="J3414" i="1"/>
  <c r="C3052" i="1"/>
  <c r="P3051" i="1"/>
  <c r="G3413" i="1"/>
  <c r="A3414" i="1"/>
  <c r="B3413" i="1"/>
  <c r="V3412" i="1"/>
  <c r="K3412" i="1"/>
  <c r="L3412" i="1" s="1"/>
  <c r="M3412" i="1" s="1"/>
  <c r="N3412" i="1" s="1"/>
  <c r="U3414" i="1" l="1"/>
  <c r="T3414" i="1"/>
  <c r="O3414" i="1"/>
  <c r="Q3414" i="1" s="1"/>
  <c r="D3414" i="1"/>
  <c r="E3414" i="1" s="1"/>
  <c r="F3415" i="1" s="1"/>
  <c r="C3053" i="1"/>
  <c r="P3052" i="1"/>
  <c r="B3414" i="1"/>
  <c r="A3415" i="1"/>
  <c r="G3414" i="1"/>
  <c r="V3413" i="1"/>
  <c r="H3413" i="1"/>
  <c r="K3413" i="1"/>
  <c r="L3413" i="1" s="1"/>
  <c r="M3413" i="1" s="1"/>
  <c r="T3415" i="1" l="1"/>
  <c r="U3415" i="1"/>
  <c r="J3415" i="1"/>
  <c r="O3415" i="1"/>
  <c r="Q3415" i="1" s="1"/>
  <c r="D3415" i="1"/>
  <c r="E3415" i="1" s="1"/>
  <c r="F3416" i="1" s="1"/>
  <c r="C3054" i="1"/>
  <c r="P3053" i="1"/>
  <c r="G3415" i="1"/>
  <c r="H3415" i="1" s="1"/>
  <c r="N3413" i="1"/>
  <c r="B3415" i="1"/>
  <c r="A3416" i="1"/>
  <c r="V3414" i="1"/>
  <c r="H3414" i="1"/>
  <c r="K3414" i="1"/>
  <c r="L3414" i="1" s="1"/>
  <c r="M3414" i="1" s="1"/>
  <c r="U3416" i="1" l="1"/>
  <c r="J3416" i="1"/>
  <c r="T3416" i="1"/>
  <c r="O3416" i="1"/>
  <c r="Q3416" i="1" s="1"/>
  <c r="D3416" i="1"/>
  <c r="E3416" i="1" s="1"/>
  <c r="F3417" i="1" s="1"/>
  <c r="C3055" i="1"/>
  <c r="P3054" i="1"/>
  <c r="N3414" i="1"/>
  <c r="B3416" i="1"/>
  <c r="A3417" i="1"/>
  <c r="V3415" i="1"/>
  <c r="G3416" i="1"/>
  <c r="K3415" i="1"/>
  <c r="L3415" i="1" s="1"/>
  <c r="M3415" i="1" s="1"/>
  <c r="N3415" i="1" s="1"/>
  <c r="U3417" i="1" l="1"/>
  <c r="T3417" i="1"/>
  <c r="J3417" i="1"/>
  <c r="O3417" i="1"/>
  <c r="Q3417" i="1" s="1"/>
  <c r="D3417" i="1"/>
  <c r="E3417" i="1" s="1"/>
  <c r="F3418" i="1" s="1"/>
  <c r="T3418" i="1"/>
  <c r="J3418" i="1"/>
  <c r="C3056" i="1"/>
  <c r="P3055" i="1"/>
  <c r="V3055" i="1" s="1"/>
  <c r="A3418" i="1"/>
  <c r="B3417" i="1"/>
  <c r="G3417" i="1"/>
  <c r="H3416" i="1"/>
  <c r="V3416" i="1"/>
  <c r="K3416" i="1"/>
  <c r="L3416" i="1" s="1"/>
  <c r="M3416" i="1" s="1"/>
  <c r="U3418" i="1" l="1"/>
  <c r="O3418" i="1"/>
  <c r="Q3418" i="1" s="1"/>
  <c r="D3418" i="1"/>
  <c r="E3418" i="1" s="1"/>
  <c r="F3419" i="1" s="1"/>
  <c r="J3419" i="1"/>
  <c r="T3419" i="1"/>
  <c r="U3419" i="1"/>
  <c r="C3057" i="1"/>
  <c r="P3056" i="1"/>
  <c r="G3418" i="1"/>
  <c r="H3418" i="1" s="1"/>
  <c r="N3416" i="1"/>
  <c r="B3418" i="1"/>
  <c r="A3419" i="1"/>
  <c r="V3417" i="1"/>
  <c r="H3417" i="1"/>
  <c r="K3417" i="1"/>
  <c r="L3417" i="1" s="1"/>
  <c r="M3417" i="1" s="1"/>
  <c r="O3419" i="1" l="1"/>
  <c r="Q3419" i="1" s="1"/>
  <c r="D3419" i="1"/>
  <c r="E3419" i="1" s="1"/>
  <c r="F3420" i="1" s="1"/>
  <c r="G3419" i="1"/>
  <c r="H3419" i="1" s="1"/>
  <c r="C3058" i="1"/>
  <c r="P3057" i="1"/>
  <c r="N3417" i="1"/>
  <c r="B3419" i="1"/>
  <c r="A3420" i="1"/>
  <c r="V3418" i="1"/>
  <c r="K3418" i="1"/>
  <c r="L3418" i="1" s="1"/>
  <c r="M3418" i="1" s="1"/>
  <c r="N3418" i="1" s="1"/>
  <c r="J3420" i="1" l="1"/>
  <c r="T3420" i="1"/>
  <c r="U3420" i="1"/>
  <c r="O3420" i="1"/>
  <c r="Q3420" i="1" s="1"/>
  <c r="D3420" i="1"/>
  <c r="E3420" i="1" s="1"/>
  <c r="F3421" i="1" s="1"/>
  <c r="C3059" i="1"/>
  <c r="P3058" i="1"/>
  <c r="B3420" i="1"/>
  <c r="A3421" i="1"/>
  <c r="V3419" i="1"/>
  <c r="G3420" i="1"/>
  <c r="H3420" i="1" s="1"/>
  <c r="K3419" i="1"/>
  <c r="L3419" i="1" s="1"/>
  <c r="M3419" i="1" s="1"/>
  <c r="N3419" i="1" s="1"/>
  <c r="J3421" i="1" l="1"/>
  <c r="U3421" i="1"/>
  <c r="T3421" i="1"/>
  <c r="O3421" i="1"/>
  <c r="Q3421" i="1" s="1"/>
  <c r="D3421" i="1"/>
  <c r="E3421" i="1" s="1"/>
  <c r="F3422" i="1" s="1"/>
  <c r="U3422" i="1"/>
  <c r="T3422" i="1"/>
  <c r="J3422" i="1"/>
  <c r="C3060" i="1"/>
  <c r="P3059" i="1"/>
  <c r="B3421" i="1"/>
  <c r="A3422" i="1"/>
  <c r="V3420" i="1"/>
  <c r="G3421" i="1"/>
  <c r="H3421" i="1" s="1"/>
  <c r="K3420" i="1"/>
  <c r="L3420" i="1" s="1"/>
  <c r="M3420" i="1" s="1"/>
  <c r="N3420" i="1" s="1"/>
  <c r="O3422" i="1" l="1"/>
  <c r="U3423" i="1" s="1"/>
  <c r="D3422" i="1"/>
  <c r="E3422" i="1" s="1"/>
  <c r="F3423" i="1" s="1"/>
  <c r="C3061" i="1"/>
  <c r="P3060" i="1"/>
  <c r="V3421" i="1"/>
  <c r="B3422" i="1"/>
  <c r="A3423" i="1"/>
  <c r="G3422" i="1"/>
  <c r="H3422" i="1" s="1"/>
  <c r="K3421" i="1"/>
  <c r="L3421" i="1" s="1"/>
  <c r="M3421" i="1" s="1"/>
  <c r="N3421" i="1" s="1"/>
  <c r="J3423" i="1" l="1"/>
  <c r="Q3422" i="1"/>
  <c r="T3423" i="1"/>
  <c r="O3423" i="1"/>
  <c r="Q3423" i="1" s="1"/>
  <c r="D3423" i="1"/>
  <c r="E3423" i="1" s="1"/>
  <c r="F3424" i="1" s="1"/>
  <c r="J3424" i="1"/>
  <c r="T3424" i="1"/>
  <c r="U3424" i="1"/>
  <c r="C3062" i="1"/>
  <c r="P3061" i="1"/>
  <c r="G3423" i="1"/>
  <c r="A3424" i="1"/>
  <c r="B3423" i="1"/>
  <c r="K3422" i="1"/>
  <c r="L3422" i="1" s="1"/>
  <c r="M3422" i="1" s="1"/>
  <c r="N3422" i="1" s="1"/>
  <c r="O3424" i="1" l="1"/>
  <c r="Q3424" i="1" s="1"/>
  <c r="D3424" i="1"/>
  <c r="E3424" i="1" s="1"/>
  <c r="F3425" i="1" s="1"/>
  <c r="U3425" i="1"/>
  <c r="T3425" i="1"/>
  <c r="J3425" i="1"/>
  <c r="C3063" i="1"/>
  <c r="P3062" i="1"/>
  <c r="V3423" i="1"/>
  <c r="G3424" i="1"/>
  <c r="H3424" i="1" s="1"/>
  <c r="H3423" i="1"/>
  <c r="B3424" i="1"/>
  <c r="A3425" i="1"/>
  <c r="K3423" i="1"/>
  <c r="L3423" i="1" s="1"/>
  <c r="M3423" i="1" s="1"/>
  <c r="O3425" i="1" l="1"/>
  <c r="Q3425" i="1" s="1"/>
  <c r="D3425" i="1"/>
  <c r="E3425" i="1" s="1"/>
  <c r="F3426" i="1" s="1"/>
  <c r="C3064" i="1"/>
  <c r="P3063" i="1"/>
  <c r="N3423" i="1"/>
  <c r="G3425" i="1"/>
  <c r="H3425" i="1" s="1"/>
  <c r="V3424" i="1"/>
  <c r="A3426" i="1"/>
  <c r="B3425" i="1"/>
  <c r="K3424" i="1"/>
  <c r="L3424" i="1" s="1"/>
  <c r="M3424" i="1" s="1"/>
  <c r="N3424" i="1" s="1"/>
  <c r="U3426" i="1" l="1"/>
  <c r="T3426" i="1"/>
  <c r="J3426" i="1"/>
  <c r="O3426" i="1"/>
  <c r="Q3426" i="1" s="1"/>
  <c r="D3426" i="1"/>
  <c r="E3426" i="1" s="1"/>
  <c r="F3427" i="1" s="1"/>
  <c r="C3065" i="1"/>
  <c r="P3064" i="1"/>
  <c r="V3425" i="1"/>
  <c r="G3426" i="1"/>
  <c r="H3426" i="1" s="1"/>
  <c r="B3426" i="1"/>
  <c r="A3427" i="1"/>
  <c r="K3425" i="1"/>
  <c r="L3425" i="1" s="1"/>
  <c r="M3425" i="1" s="1"/>
  <c r="N3425" i="1" s="1"/>
  <c r="J3427" i="1" l="1"/>
  <c r="T3427" i="1"/>
  <c r="U3427" i="1"/>
  <c r="O3427" i="1"/>
  <c r="Q3427" i="1" s="1"/>
  <c r="D3427" i="1"/>
  <c r="E3427" i="1" s="1"/>
  <c r="F3428" i="1" s="1"/>
  <c r="J3428" i="1"/>
  <c r="T3428" i="1"/>
  <c r="U3428" i="1"/>
  <c r="C3066" i="1"/>
  <c r="P3065" i="1"/>
  <c r="G3427" i="1"/>
  <c r="H3427" i="1" s="1"/>
  <c r="A3428" i="1"/>
  <c r="B3427" i="1"/>
  <c r="V3426" i="1"/>
  <c r="K3426" i="1"/>
  <c r="L3426" i="1" s="1"/>
  <c r="M3426" i="1" s="1"/>
  <c r="N3426" i="1" s="1"/>
  <c r="O3428" i="1" l="1"/>
  <c r="Q3428" i="1" s="1"/>
  <c r="D3428" i="1"/>
  <c r="E3428" i="1" s="1"/>
  <c r="F3429" i="1" s="1"/>
  <c r="C3067" i="1"/>
  <c r="P3066" i="1"/>
  <c r="B3428" i="1"/>
  <c r="A3429" i="1"/>
  <c r="V3427" i="1"/>
  <c r="G3428" i="1"/>
  <c r="H3428" i="1" s="1"/>
  <c r="K3427" i="1"/>
  <c r="L3427" i="1" s="1"/>
  <c r="M3427" i="1" s="1"/>
  <c r="N3427" i="1" s="1"/>
  <c r="J3429" i="1" l="1"/>
  <c r="T3429" i="1"/>
  <c r="U3429" i="1"/>
  <c r="O3429" i="1"/>
  <c r="Q3429" i="1" s="1"/>
  <c r="D3429" i="1"/>
  <c r="E3429" i="1" s="1"/>
  <c r="F3430" i="1" s="1"/>
  <c r="J3430" i="1"/>
  <c r="T3430" i="1"/>
  <c r="C3068" i="1"/>
  <c r="P3067" i="1"/>
  <c r="A3430" i="1"/>
  <c r="B3429" i="1"/>
  <c r="V3428" i="1"/>
  <c r="G3429" i="1"/>
  <c r="K3428" i="1"/>
  <c r="L3428" i="1" s="1"/>
  <c r="M3428" i="1" s="1"/>
  <c r="N3428" i="1" s="1"/>
  <c r="U3430" i="1" l="1"/>
  <c r="O3430" i="1"/>
  <c r="Q3430" i="1" s="1"/>
  <c r="D3430" i="1"/>
  <c r="E3430" i="1" s="1"/>
  <c r="F3431" i="1" s="1"/>
  <c r="U3431" i="1"/>
  <c r="J3431" i="1"/>
  <c r="C3069" i="1"/>
  <c r="P3068" i="1"/>
  <c r="B3430" i="1"/>
  <c r="A3431" i="1"/>
  <c r="G3430" i="1"/>
  <c r="V3429" i="1"/>
  <c r="H3429" i="1"/>
  <c r="K3429" i="1"/>
  <c r="L3429" i="1" s="1"/>
  <c r="M3429" i="1" s="1"/>
  <c r="T3431" i="1" l="1"/>
  <c r="O3431" i="1"/>
  <c r="Q3431" i="1" s="1"/>
  <c r="D3431" i="1"/>
  <c r="E3431" i="1" s="1"/>
  <c r="F3432" i="1" s="1"/>
  <c r="C3070" i="1"/>
  <c r="P3069" i="1"/>
  <c r="G3431" i="1"/>
  <c r="H3431" i="1" s="1"/>
  <c r="N3429" i="1"/>
  <c r="A3432" i="1"/>
  <c r="B3431" i="1"/>
  <c r="H3430" i="1"/>
  <c r="V3430" i="1"/>
  <c r="K3430" i="1"/>
  <c r="L3430" i="1" s="1"/>
  <c r="M3430" i="1" s="1"/>
  <c r="U3432" i="1" l="1"/>
  <c r="T3432" i="1"/>
  <c r="J3432" i="1"/>
  <c r="O3432" i="1"/>
  <c r="Q3432" i="1" s="1"/>
  <c r="D3432" i="1"/>
  <c r="E3432" i="1" s="1"/>
  <c r="F3433" i="1" s="1"/>
  <c r="G3432" i="1"/>
  <c r="H3432" i="1" s="1"/>
  <c r="C3071" i="1"/>
  <c r="P3070" i="1"/>
  <c r="N3430" i="1"/>
  <c r="B3432" i="1"/>
  <c r="A3433" i="1"/>
  <c r="V3431" i="1"/>
  <c r="K3431" i="1"/>
  <c r="L3431" i="1" s="1"/>
  <c r="M3431" i="1" s="1"/>
  <c r="N3431" i="1" s="1"/>
  <c r="J3433" i="1" l="1"/>
  <c r="T3433" i="1"/>
  <c r="U3433" i="1"/>
  <c r="O3433" i="1"/>
  <c r="Q3433" i="1" s="1"/>
  <c r="D3433" i="1"/>
  <c r="E3433" i="1" s="1"/>
  <c r="F3434" i="1" s="1"/>
  <c r="J3434" i="1"/>
  <c r="U3434" i="1"/>
  <c r="C3072" i="1"/>
  <c r="P3071" i="1"/>
  <c r="V3432" i="1"/>
  <c r="A3434" i="1"/>
  <c r="B3433" i="1"/>
  <c r="G3433" i="1"/>
  <c r="K3432" i="1"/>
  <c r="L3432" i="1" s="1"/>
  <c r="M3432" i="1" s="1"/>
  <c r="N3432" i="1" s="1"/>
  <c r="T3434" i="1" l="1"/>
  <c r="O3434" i="1"/>
  <c r="Q3434" i="1" s="1"/>
  <c r="D3434" i="1"/>
  <c r="E3434" i="1" s="1"/>
  <c r="F3435" i="1" s="1"/>
  <c r="C3073" i="1"/>
  <c r="P3072" i="1"/>
  <c r="B3434" i="1"/>
  <c r="A3435" i="1"/>
  <c r="G3434" i="1"/>
  <c r="V3433" i="1"/>
  <c r="H3433" i="1"/>
  <c r="K3433" i="1"/>
  <c r="L3433" i="1" s="1"/>
  <c r="M3433" i="1" s="1"/>
  <c r="G3435" i="1" l="1"/>
  <c r="J3435" i="1"/>
  <c r="T3435" i="1"/>
  <c r="U3435" i="1"/>
  <c r="H3435" i="1"/>
  <c r="O3435" i="1"/>
  <c r="Q3435" i="1" s="1"/>
  <c r="D3435" i="1"/>
  <c r="E3435" i="1" s="1"/>
  <c r="F3436" i="1" s="1"/>
  <c r="C3074" i="1"/>
  <c r="P3073" i="1"/>
  <c r="N3433" i="1"/>
  <c r="A3436" i="1"/>
  <c r="B3435" i="1"/>
  <c r="H3434" i="1"/>
  <c r="V3434" i="1"/>
  <c r="K3434" i="1"/>
  <c r="L3434" i="1" s="1"/>
  <c r="M3434" i="1" s="1"/>
  <c r="U3436" i="1" l="1"/>
  <c r="G3436" i="1"/>
  <c r="T3436" i="1"/>
  <c r="J3436" i="1"/>
  <c r="O3436" i="1"/>
  <c r="Q3436" i="1" s="1"/>
  <c r="D3436" i="1"/>
  <c r="E3436" i="1" s="1"/>
  <c r="F3437" i="1" s="1"/>
  <c r="H3436" i="1"/>
  <c r="C3075" i="1"/>
  <c r="P3074" i="1"/>
  <c r="N3434" i="1"/>
  <c r="B3436" i="1"/>
  <c r="A3437" i="1"/>
  <c r="V3435" i="1"/>
  <c r="K3435" i="1"/>
  <c r="L3435" i="1" s="1"/>
  <c r="M3435" i="1" s="1"/>
  <c r="N3435" i="1" s="1"/>
  <c r="U3437" i="1" l="1"/>
  <c r="J3437" i="1"/>
  <c r="T3437" i="1"/>
  <c r="O3437" i="1"/>
  <c r="Q3437" i="1" s="1"/>
  <c r="D3437" i="1"/>
  <c r="E3437" i="1" s="1"/>
  <c r="F3438" i="1" s="1"/>
  <c r="J3438" i="1"/>
  <c r="U3438" i="1"/>
  <c r="C3076" i="1"/>
  <c r="P3075" i="1"/>
  <c r="V3436" i="1"/>
  <c r="A3438" i="1"/>
  <c r="B3437" i="1"/>
  <c r="G3437" i="1"/>
  <c r="K3436" i="1"/>
  <c r="L3436" i="1" s="1"/>
  <c r="M3436" i="1" s="1"/>
  <c r="N3436" i="1" s="1"/>
  <c r="T3438" i="1" l="1"/>
  <c r="O3438" i="1"/>
  <c r="Q3438" i="1" s="1"/>
  <c r="D3438" i="1"/>
  <c r="E3438" i="1" s="1"/>
  <c r="F3439" i="1" s="1"/>
  <c r="H3439" i="1" s="1"/>
  <c r="C3077" i="1"/>
  <c r="P3076" i="1"/>
  <c r="B3438" i="1"/>
  <c r="A3439" i="1"/>
  <c r="G3438" i="1"/>
  <c r="G3439" i="1" s="1"/>
  <c r="V3437" i="1"/>
  <c r="H3437" i="1"/>
  <c r="K3437" i="1"/>
  <c r="L3437" i="1" s="1"/>
  <c r="M3437" i="1" s="1"/>
  <c r="J3439" i="1" l="1"/>
  <c r="T3439" i="1"/>
  <c r="U3439" i="1"/>
  <c r="O3439" i="1"/>
  <c r="Q3439" i="1" s="1"/>
  <c r="D3439" i="1"/>
  <c r="E3439" i="1" s="1"/>
  <c r="F3440" i="1" s="1"/>
  <c r="U3440" i="1"/>
  <c r="C3078" i="1"/>
  <c r="P3077" i="1"/>
  <c r="N3437" i="1"/>
  <c r="A3440" i="1"/>
  <c r="B3439" i="1"/>
  <c r="V3438" i="1"/>
  <c r="H3438" i="1"/>
  <c r="K3438" i="1"/>
  <c r="L3438" i="1" s="1"/>
  <c r="M3438" i="1" s="1"/>
  <c r="J3440" i="1" l="1"/>
  <c r="T3440" i="1"/>
  <c r="G3440" i="1"/>
  <c r="H3440" i="1" s="1"/>
  <c r="O3440" i="1"/>
  <c r="Q3440" i="1" s="1"/>
  <c r="D3440" i="1"/>
  <c r="E3440" i="1" s="1"/>
  <c r="F3441" i="1" s="1"/>
  <c r="U3441" i="1"/>
  <c r="T3441" i="1"/>
  <c r="C3079" i="1"/>
  <c r="P3078" i="1"/>
  <c r="N3438" i="1"/>
  <c r="B3440" i="1"/>
  <c r="A3441" i="1"/>
  <c r="V3439" i="1"/>
  <c r="K3439" i="1"/>
  <c r="L3439" i="1" s="1"/>
  <c r="M3439" i="1" s="1"/>
  <c r="N3439" i="1" s="1"/>
  <c r="J3441" i="1" l="1"/>
  <c r="G3441" i="1"/>
  <c r="O3441" i="1"/>
  <c r="Q3441" i="1" s="1"/>
  <c r="D3441" i="1"/>
  <c r="E3441" i="1" s="1"/>
  <c r="F3442" i="1" s="1"/>
  <c r="C3080" i="1"/>
  <c r="P3079" i="1"/>
  <c r="H3441" i="1"/>
  <c r="V3440" i="1"/>
  <c r="B3441" i="1"/>
  <c r="A3442" i="1"/>
  <c r="K3440" i="1"/>
  <c r="L3440" i="1" s="1"/>
  <c r="M3440" i="1" s="1"/>
  <c r="N3440" i="1" s="1"/>
  <c r="U3442" i="1" l="1"/>
  <c r="T3442" i="1"/>
  <c r="J3442" i="1"/>
  <c r="O3442" i="1"/>
  <c r="Q3442" i="1" s="1"/>
  <c r="D3442" i="1"/>
  <c r="E3442" i="1" s="1"/>
  <c r="F3443" i="1" s="1"/>
  <c r="C3081" i="1"/>
  <c r="P3080" i="1"/>
  <c r="V3441" i="1"/>
  <c r="G3442" i="1"/>
  <c r="B3442" i="1"/>
  <c r="A3443" i="1"/>
  <c r="K3441" i="1"/>
  <c r="L3441" i="1" s="1"/>
  <c r="M3441" i="1" s="1"/>
  <c r="N3441" i="1" s="1"/>
  <c r="T3443" i="1" l="1"/>
  <c r="J3443" i="1"/>
  <c r="U3443" i="1"/>
  <c r="O3443" i="1"/>
  <c r="Q3443" i="1" s="1"/>
  <c r="D3443" i="1"/>
  <c r="E3443" i="1" s="1"/>
  <c r="F3444" i="1" s="1"/>
  <c r="C3082" i="1"/>
  <c r="P3081" i="1"/>
  <c r="G3443" i="1"/>
  <c r="H3443" i="1" s="1"/>
  <c r="H3442" i="1"/>
  <c r="A3444" i="1"/>
  <c r="B3443" i="1"/>
  <c r="V3442" i="1"/>
  <c r="K3442" i="1"/>
  <c r="L3442" i="1" s="1"/>
  <c r="M3442" i="1" s="1"/>
  <c r="T3444" i="1" l="1"/>
  <c r="U3444" i="1"/>
  <c r="J3444" i="1"/>
  <c r="O3444" i="1"/>
  <c r="Q3444" i="1" s="1"/>
  <c r="D3444" i="1"/>
  <c r="E3444" i="1" s="1"/>
  <c r="F3445" i="1" s="1"/>
  <c r="C3083" i="1"/>
  <c r="P3082" i="1"/>
  <c r="N3442" i="1"/>
  <c r="B3444" i="1"/>
  <c r="A3445" i="1"/>
  <c r="V3443" i="1"/>
  <c r="G3444" i="1"/>
  <c r="K3443" i="1"/>
  <c r="L3443" i="1" s="1"/>
  <c r="M3443" i="1" s="1"/>
  <c r="N3443" i="1" s="1"/>
  <c r="J3445" i="1" l="1"/>
  <c r="T3445" i="1"/>
  <c r="U3445" i="1"/>
  <c r="O3445" i="1"/>
  <c r="Q3445" i="1" s="1"/>
  <c r="D3445" i="1"/>
  <c r="E3445" i="1" s="1"/>
  <c r="F3446" i="1" s="1"/>
  <c r="J3446" i="1"/>
  <c r="U3446" i="1"/>
  <c r="C3084" i="1"/>
  <c r="P3083" i="1"/>
  <c r="A3446" i="1"/>
  <c r="B3445" i="1"/>
  <c r="V3444" i="1"/>
  <c r="G3445" i="1"/>
  <c r="H3445" i="1" s="1"/>
  <c r="H3444" i="1"/>
  <c r="K3444" i="1"/>
  <c r="L3444" i="1" s="1"/>
  <c r="M3444" i="1" s="1"/>
  <c r="T3446" i="1" l="1"/>
  <c r="O3446" i="1"/>
  <c r="Q3446" i="1" s="1"/>
  <c r="D3446" i="1"/>
  <c r="E3446" i="1" s="1"/>
  <c r="F3447" i="1" s="1"/>
  <c r="U3447" i="1"/>
  <c r="T3447" i="1"/>
  <c r="J3447" i="1"/>
  <c r="C3085" i="1"/>
  <c r="P3084" i="1"/>
  <c r="N3444" i="1"/>
  <c r="B3446" i="1"/>
  <c r="A3447" i="1"/>
  <c r="V3445" i="1"/>
  <c r="G3446" i="1"/>
  <c r="K3445" i="1"/>
  <c r="L3445" i="1" s="1"/>
  <c r="M3445" i="1" s="1"/>
  <c r="N3445" i="1" s="1"/>
  <c r="O3447" i="1" l="1"/>
  <c r="Q3447" i="1" s="1"/>
  <c r="D3447" i="1"/>
  <c r="E3447" i="1" s="1"/>
  <c r="F3448" i="1" s="1"/>
  <c r="J3448" i="1"/>
  <c r="T3448" i="1"/>
  <c r="U3448" i="1"/>
  <c r="C3086" i="1"/>
  <c r="P3085" i="1"/>
  <c r="A3448" i="1"/>
  <c r="B3447" i="1"/>
  <c r="V3446" i="1"/>
  <c r="G3447" i="1"/>
  <c r="H3447" i="1" s="1"/>
  <c r="H3446" i="1"/>
  <c r="K3446" i="1"/>
  <c r="L3446" i="1" s="1"/>
  <c r="M3446" i="1" s="1"/>
  <c r="O3448" i="1" l="1"/>
  <c r="Q3448" i="1" s="1"/>
  <c r="D3448" i="1"/>
  <c r="E3448" i="1" s="1"/>
  <c r="F3449" i="1" s="1"/>
  <c r="C3087" i="1"/>
  <c r="P3086" i="1"/>
  <c r="N3446" i="1"/>
  <c r="V3447" i="1"/>
  <c r="B3448" i="1"/>
  <c r="A3449" i="1"/>
  <c r="G3448" i="1"/>
  <c r="H3448" i="1" s="1"/>
  <c r="K3447" i="1"/>
  <c r="L3447" i="1" s="1"/>
  <c r="M3447" i="1" s="1"/>
  <c r="N3447" i="1" s="1"/>
  <c r="J3449" i="1" l="1"/>
  <c r="T3449" i="1"/>
  <c r="U3449" i="1"/>
  <c r="O3449" i="1"/>
  <c r="Q3449" i="1" s="1"/>
  <c r="D3449" i="1"/>
  <c r="E3449" i="1" s="1"/>
  <c r="F3450" i="1" s="1"/>
  <c r="U3450" i="1"/>
  <c r="C3088" i="1"/>
  <c r="P3087" i="1"/>
  <c r="V3087" i="1" s="1"/>
  <c r="V3448" i="1"/>
  <c r="B3449" i="1"/>
  <c r="A3450" i="1"/>
  <c r="G3449" i="1"/>
  <c r="K3448" i="1"/>
  <c r="L3448" i="1" s="1"/>
  <c r="M3448" i="1" s="1"/>
  <c r="N3448" i="1" s="1"/>
  <c r="T3450" i="1" l="1"/>
  <c r="J3450" i="1"/>
  <c r="O3450" i="1"/>
  <c r="Q3450" i="1" s="1"/>
  <c r="D3450" i="1"/>
  <c r="E3450" i="1" s="1"/>
  <c r="F3451" i="1" s="1"/>
  <c r="J3451" i="1"/>
  <c r="C3089" i="1"/>
  <c r="P3088" i="1"/>
  <c r="G3450" i="1"/>
  <c r="H3450" i="1" s="1"/>
  <c r="B3450" i="1"/>
  <c r="A3451" i="1"/>
  <c r="V3449" i="1"/>
  <c r="H3449" i="1"/>
  <c r="K3449" i="1"/>
  <c r="L3449" i="1" s="1"/>
  <c r="M3449" i="1" s="1"/>
  <c r="U3451" i="1" l="1"/>
  <c r="T3451" i="1"/>
  <c r="O3451" i="1"/>
  <c r="Q3451" i="1" s="1"/>
  <c r="D3451" i="1"/>
  <c r="E3451" i="1" s="1"/>
  <c r="F3452" i="1" s="1"/>
  <c r="G3451" i="1"/>
  <c r="H3451" i="1" s="1"/>
  <c r="C3090" i="1"/>
  <c r="P3089" i="1"/>
  <c r="N3449" i="1"/>
  <c r="V3450" i="1"/>
  <c r="A3452" i="1"/>
  <c r="B3451" i="1"/>
  <c r="K3450" i="1"/>
  <c r="L3450" i="1" s="1"/>
  <c r="M3450" i="1" s="1"/>
  <c r="N3450" i="1" s="1"/>
  <c r="U3452" i="1" l="1"/>
  <c r="T3452" i="1"/>
  <c r="J3452" i="1"/>
  <c r="O3452" i="1"/>
  <c r="Q3452" i="1" s="1"/>
  <c r="D3452" i="1"/>
  <c r="E3452" i="1" s="1"/>
  <c r="F3453" i="1" s="1"/>
  <c r="C3091" i="1"/>
  <c r="P3090" i="1"/>
  <c r="B3452" i="1"/>
  <c r="A3453" i="1"/>
  <c r="V3451" i="1"/>
  <c r="G3452" i="1"/>
  <c r="H3452" i="1" s="1"/>
  <c r="K3451" i="1"/>
  <c r="L3451" i="1" s="1"/>
  <c r="M3451" i="1" s="1"/>
  <c r="N3451" i="1" s="1"/>
  <c r="U3453" i="1" l="1"/>
  <c r="J3453" i="1"/>
  <c r="T3453" i="1"/>
  <c r="O3453" i="1"/>
  <c r="Q3453" i="1" s="1"/>
  <c r="D3453" i="1"/>
  <c r="E3453" i="1" s="1"/>
  <c r="F3454" i="1" s="1"/>
  <c r="J3454" i="1"/>
  <c r="T3454" i="1"/>
  <c r="C3092" i="1"/>
  <c r="P3091" i="1"/>
  <c r="A3454" i="1"/>
  <c r="B3453" i="1"/>
  <c r="G3453" i="1"/>
  <c r="H3453" i="1" s="1"/>
  <c r="K3452" i="1"/>
  <c r="L3452" i="1" s="1"/>
  <c r="M3452" i="1" s="1"/>
  <c r="N3452" i="1" s="1"/>
  <c r="U3454" i="1" l="1"/>
  <c r="O3454" i="1"/>
  <c r="Q3454" i="1" s="1"/>
  <c r="D3454" i="1"/>
  <c r="E3454" i="1" s="1"/>
  <c r="F3455" i="1" s="1"/>
  <c r="T3455" i="1"/>
  <c r="J3455" i="1"/>
  <c r="U3455" i="1"/>
  <c r="C3093" i="1"/>
  <c r="P3092" i="1"/>
  <c r="V3453" i="1"/>
  <c r="B3454" i="1"/>
  <c r="A3455" i="1"/>
  <c r="G3454" i="1"/>
  <c r="H3454" i="1" s="1"/>
  <c r="K3453" i="1"/>
  <c r="L3453" i="1" s="1"/>
  <c r="M3453" i="1" s="1"/>
  <c r="N3453" i="1" s="1"/>
  <c r="O3455" i="1" l="1"/>
  <c r="Q3455" i="1" s="1"/>
  <c r="D3455" i="1"/>
  <c r="E3455" i="1" s="1"/>
  <c r="F3456" i="1" s="1"/>
  <c r="U3456" i="1"/>
  <c r="T3456" i="1"/>
  <c r="C3094" i="1"/>
  <c r="P3093" i="1"/>
  <c r="A3456" i="1"/>
  <c r="B3455" i="1"/>
  <c r="V3454" i="1"/>
  <c r="G3455" i="1"/>
  <c r="H3455" i="1" s="1"/>
  <c r="K3454" i="1"/>
  <c r="L3454" i="1" s="1"/>
  <c r="M3454" i="1" s="1"/>
  <c r="N3454" i="1" s="1"/>
  <c r="J3456" i="1" l="1"/>
  <c r="O3456" i="1"/>
  <c r="Q3456" i="1" s="1"/>
  <c r="D3456" i="1"/>
  <c r="E3456" i="1" s="1"/>
  <c r="F3457" i="1" s="1"/>
  <c r="T3457" i="1"/>
  <c r="U3457" i="1"/>
  <c r="C3095" i="1"/>
  <c r="P3094" i="1"/>
  <c r="B3456" i="1"/>
  <c r="A3457" i="1"/>
  <c r="V3455" i="1"/>
  <c r="G3456" i="1"/>
  <c r="H3456" i="1" s="1"/>
  <c r="K3455" i="1"/>
  <c r="L3455" i="1" s="1"/>
  <c r="M3455" i="1" s="1"/>
  <c r="N3455" i="1" s="1"/>
  <c r="J3457" i="1" l="1"/>
  <c r="O3457" i="1"/>
  <c r="Q3457" i="1" s="1"/>
  <c r="D3457" i="1"/>
  <c r="E3457" i="1" s="1"/>
  <c r="F3458" i="1" s="1"/>
  <c r="U3458" i="1"/>
  <c r="T3458" i="1"/>
  <c r="C3096" i="1"/>
  <c r="P3095" i="1"/>
  <c r="A3458" i="1"/>
  <c r="B3457" i="1"/>
  <c r="V3456" i="1"/>
  <c r="G3457" i="1"/>
  <c r="K3456" i="1"/>
  <c r="L3456" i="1" s="1"/>
  <c r="M3456" i="1" s="1"/>
  <c r="N3456" i="1" s="1"/>
  <c r="J3458" i="1" l="1"/>
  <c r="O3458" i="1"/>
  <c r="Q3458" i="1" s="1"/>
  <c r="D3458" i="1"/>
  <c r="E3458" i="1" s="1"/>
  <c r="F3459" i="1" s="1"/>
  <c r="C3097" i="1"/>
  <c r="P3096" i="1"/>
  <c r="B3458" i="1"/>
  <c r="A3459" i="1"/>
  <c r="G3458" i="1"/>
  <c r="H3458" i="1" s="1"/>
  <c r="V3457" i="1"/>
  <c r="H3457" i="1"/>
  <c r="K3457" i="1"/>
  <c r="L3457" i="1" s="1"/>
  <c r="M3457" i="1" s="1"/>
  <c r="U3459" i="1" l="1"/>
  <c r="T3459" i="1"/>
  <c r="J3459" i="1"/>
  <c r="O3459" i="1"/>
  <c r="Q3459" i="1" s="1"/>
  <c r="D3459" i="1"/>
  <c r="E3459" i="1" s="1"/>
  <c r="F3460" i="1" s="1"/>
  <c r="T3460" i="1"/>
  <c r="J3460" i="1"/>
  <c r="C3098" i="1"/>
  <c r="P3097" i="1"/>
  <c r="N3457" i="1"/>
  <c r="A3460" i="1"/>
  <c r="B3459" i="1"/>
  <c r="V3458" i="1"/>
  <c r="G3459" i="1"/>
  <c r="K3458" i="1"/>
  <c r="L3458" i="1" s="1"/>
  <c r="M3458" i="1" s="1"/>
  <c r="N3458" i="1" s="1"/>
  <c r="U3460" i="1" l="1"/>
  <c r="O3460" i="1"/>
  <c r="Q3460" i="1" s="1"/>
  <c r="D3460" i="1"/>
  <c r="E3460" i="1" s="1"/>
  <c r="F3461" i="1" s="1"/>
  <c r="C3099" i="1"/>
  <c r="P3098" i="1"/>
  <c r="G3460" i="1"/>
  <c r="B3460" i="1"/>
  <c r="A3461" i="1"/>
  <c r="H3459" i="1"/>
  <c r="V3459" i="1"/>
  <c r="K3459" i="1"/>
  <c r="L3459" i="1" s="1"/>
  <c r="M3459" i="1" s="1"/>
  <c r="U3461" i="1" l="1"/>
  <c r="T3461" i="1"/>
  <c r="J3461" i="1"/>
  <c r="O3461" i="1"/>
  <c r="Q3461" i="1" s="1"/>
  <c r="D3461" i="1"/>
  <c r="E3461" i="1" s="1"/>
  <c r="F3462" i="1" s="1"/>
  <c r="U3462" i="1"/>
  <c r="J3462" i="1"/>
  <c r="C3100" i="1"/>
  <c r="P3099" i="1"/>
  <c r="N3459" i="1"/>
  <c r="A3462" i="1"/>
  <c r="B3461" i="1"/>
  <c r="V3460" i="1"/>
  <c r="G3461" i="1"/>
  <c r="H3461" i="1" s="1"/>
  <c r="H3460" i="1"/>
  <c r="K3460" i="1"/>
  <c r="L3460" i="1" s="1"/>
  <c r="M3460" i="1" s="1"/>
  <c r="T3462" i="1" l="1"/>
  <c r="O3462" i="1"/>
  <c r="Q3462" i="1" s="1"/>
  <c r="D3462" i="1"/>
  <c r="E3462" i="1" s="1"/>
  <c r="F3463" i="1" s="1"/>
  <c r="J3463" i="1"/>
  <c r="T3463" i="1"/>
  <c r="U3463" i="1"/>
  <c r="C3101" i="1"/>
  <c r="P3100" i="1"/>
  <c r="N3460" i="1"/>
  <c r="B3462" i="1"/>
  <c r="A3463" i="1"/>
  <c r="V3461" i="1"/>
  <c r="G3462" i="1"/>
  <c r="H3462" i="1" s="1"/>
  <c r="K3461" i="1"/>
  <c r="L3461" i="1" s="1"/>
  <c r="M3461" i="1" s="1"/>
  <c r="N3461" i="1" s="1"/>
  <c r="O3463" i="1" l="1"/>
  <c r="Q3463" i="1" s="1"/>
  <c r="D3463" i="1"/>
  <c r="E3463" i="1" s="1"/>
  <c r="F3464" i="1" s="1"/>
  <c r="J3464" i="1"/>
  <c r="C3102" i="1"/>
  <c r="P3101" i="1"/>
  <c r="V3462" i="1"/>
  <c r="B3463" i="1"/>
  <c r="A3464" i="1"/>
  <c r="G3463" i="1"/>
  <c r="H3463" i="1" s="1"/>
  <c r="K3462" i="1"/>
  <c r="L3462" i="1" s="1"/>
  <c r="M3462" i="1" s="1"/>
  <c r="N3462" i="1" s="1"/>
  <c r="T3464" i="1" l="1"/>
  <c r="U3464" i="1"/>
  <c r="O3464" i="1"/>
  <c r="Q3464" i="1" s="1"/>
  <c r="D3464" i="1"/>
  <c r="E3464" i="1" s="1"/>
  <c r="F3465" i="1" s="1"/>
  <c r="J3465" i="1"/>
  <c r="C3103" i="1"/>
  <c r="P3102" i="1"/>
  <c r="B3464" i="1"/>
  <c r="A3465" i="1"/>
  <c r="V3463" i="1"/>
  <c r="G3464" i="1"/>
  <c r="K3463" i="1"/>
  <c r="L3463" i="1" s="1"/>
  <c r="M3463" i="1" s="1"/>
  <c r="N3463" i="1" s="1"/>
  <c r="T3465" i="1" l="1"/>
  <c r="U3465" i="1"/>
  <c r="O3465" i="1"/>
  <c r="Q3465" i="1" s="1"/>
  <c r="D3465" i="1"/>
  <c r="U3466" i="1"/>
  <c r="T3466" i="1"/>
  <c r="J3466" i="1"/>
  <c r="C3104" i="1"/>
  <c r="P3103" i="1"/>
  <c r="V3464" i="1"/>
  <c r="A3466" i="1"/>
  <c r="B3465" i="1"/>
  <c r="E3465" i="1"/>
  <c r="F3466" i="1" s="1"/>
  <c r="G3465" i="1"/>
  <c r="G3466" i="1" s="1"/>
  <c r="H3464" i="1"/>
  <c r="K3464" i="1"/>
  <c r="L3464" i="1" s="1"/>
  <c r="M3464" i="1" s="1"/>
  <c r="O3466" i="1" l="1"/>
  <c r="Q3466" i="1" s="1"/>
  <c r="D3466" i="1"/>
  <c r="E3466" i="1" s="1"/>
  <c r="F3467" i="1" s="1"/>
  <c r="H3466" i="1"/>
  <c r="C3105" i="1"/>
  <c r="P3104" i="1"/>
  <c r="N3464" i="1"/>
  <c r="V3465" i="1"/>
  <c r="H3465" i="1"/>
  <c r="B3466" i="1"/>
  <c r="A3467" i="1"/>
  <c r="K3465" i="1"/>
  <c r="L3465" i="1" s="1"/>
  <c r="M3465" i="1" s="1"/>
  <c r="U3467" i="1" l="1"/>
  <c r="T3467" i="1"/>
  <c r="J3467" i="1"/>
  <c r="O3467" i="1"/>
  <c r="Q3467" i="1" s="1"/>
  <c r="D3467" i="1"/>
  <c r="E3467" i="1" s="1"/>
  <c r="F3468" i="1" s="1"/>
  <c r="C3106" i="1"/>
  <c r="P3105" i="1"/>
  <c r="N3465" i="1"/>
  <c r="V3466" i="1"/>
  <c r="A3468" i="1"/>
  <c r="B3467" i="1"/>
  <c r="G3467" i="1"/>
  <c r="H3467" i="1" s="1"/>
  <c r="K3466" i="1"/>
  <c r="L3466" i="1" s="1"/>
  <c r="M3466" i="1" s="1"/>
  <c r="N3466" i="1" s="1"/>
  <c r="J3468" i="1" l="1"/>
  <c r="T3468" i="1"/>
  <c r="U3468" i="1"/>
  <c r="O3468" i="1"/>
  <c r="Q3468" i="1" s="1"/>
  <c r="D3468" i="1"/>
  <c r="E3468" i="1" s="1"/>
  <c r="F3469" i="1" s="1"/>
  <c r="C3107" i="1"/>
  <c r="P3106" i="1"/>
  <c r="B3468" i="1"/>
  <c r="A3469" i="1"/>
  <c r="V3467" i="1"/>
  <c r="G3468" i="1"/>
  <c r="K3467" i="1"/>
  <c r="L3467" i="1" s="1"/>
  <c r="M3467" i="1" s="1"/>
  <c r="N3467" i="1" s="1"/>
  <c r="U3469" i="1" l="1"/>
  <c r="T3469" i="1"/>
  <c r="J3469" i="1"/>
  <c r="O3469" i="1"/>
  <c r="Q3469" i="1" s="1"/>
  <c r="D3469" i="1"/>
  <c r="E3469" i="1" s="1"/>
  <c r="F3470" i="1" s="1"/>
  <c r="T3470" i="1"/>
  <c r="J3470" i="1"/>
  <c r="C3108" i="1"/>
  <c r="P3107" i="1"/>
  <c r="G3469" i="1"/>
  <c r="H3469" i="1" s="1"/>
  <c r="V3468" i="1"/>
  <c r="A3470" i="1"/>
  <c r="B3469" i="1"/>
  <c r="H3468" i="1"/>
  <c r="K3468" i="1"/>
  <c r="L3468" i="1" s="1"/>
  <c r="M3468" i="1" s="1"/>
  <c r="U3470" i="1" l="1"/>
  <c r="O3470" i="1"/>
  <c r="Q3470" i="1" s="1"/>
  <c r="D3470" i="1"/>
  <c r="E3470" i="1" s="1"/>
  <c r="F3471" i="1" s="1"/>
  <c r="J3471" i="1"/>
  <c r="T3471" i="1"/>
  <c r="U3471" i="1"/>
  <c r="C3109" i="1"/>
  <c r="P3108" i="1"/>
  <c r="N3468" i="1"/>
  <c r="B3470" i="1"/>
  <c r="A3471" i="1"/>
  <c r="V3469" i="1"/>
  <c r="G3470" i="1"/>
  <c r="K3469" i="1"/>
  <c r="L3469" i="1" s="1"/>
  <c r="M3469" i="1" s="1"/>
  <c r="N3469" i="1" s="1"/>
  <c r="O3471" i="1" l="1"/>
  <c r="Q3471" i="1" s="1"/>
  <c r="D3471" i="1"/>
  <c r="E3471" i="1" s="1"/>
  <c r="F3472" i="1" s="1"/>
  <c r="C3110" i="1"/>
  <c r="P3109" i="1"/>
  <c r="A3472" i="1"/>
  <c r="B3471" i="1"/>
  <c r="V3470" i="1"/>
  <c r="G3471" i="1"/>
  <c r="H3471" i="1" s="1"/>
  <c r="H3470" i="1"/>
  <c r="K3470" i="1"/>
  <c r="L3470" i="1" s="1"/>
  <c r="M3470" i="1" s="1"/>
  <c r="J3472" i="1" l="1"/>
  <c r="T3472" i="1"/>
  <c r="U3472" i="1"/>
  <c r="O3472" i="1"/>
  <c r="Q3472" i="1" s="1"/>
  <c r="D3472" i="1"/>
  <c r="E3472" i="1" s="1"/>
  <c r="F3473" i="1" s="1"/>
  <c r="C3111" i="1"/>
  <c r="P3110" i="1"/>
  <c r="N3470" i="1"/>
  <c r="B3472" i="1"/>
  <c r="A3473" i="1"/>
  <c r="G3472" i="1"/>
  <c r="V3471" i="1"/>
  <c r="K3471" i="1"/>
  <c r="L3471" i="1" s="1"/>
  <c r="M3471" i="1" s="1"/>
  <c r="N3471" i="1" s="1"/>
  <c r="U3473" i="1" l="1"/>
  <c r="T3473" i="1"/>
  <c r="J3473" i="1"/>
  <c r="O3473" i="1"/>
  <c r="Q3473" i="1" s="1"/>
  <c r="D3473" i="1"/>
  <c r="E3473" i="1" s="1"/>
  <c r="F3474" i="1" s="1"/>
  <c r="T3474" i="1"/>
  <c r="J3474" i="1"/>
  <c r="C3112" i="1"/>
  <c r="P3111" i="1"/>
  <c r="G3473" i="1"/>
  <c r="H3473" i="1" s="1"/>
  <c r="H3472" i="1"/>
  <c r="A3474" i="1"/>
  <c r="B3473" i="1"/>
  <c r="V3472" i="1"/>
  <c r="K3472" i="1"/>
  <c r="L3472" i="1" s="1"/>
  <c r="M3472" i="1" s="1"/>
  <c r="U3474" i="1" l="1"/>
  <c r="O3474" i="1"/>
  <c r="Q3474" i="1" s="1"/>
  <c r="D3474" i="1"/>
  <c r="E3474" i="1" s="1"/>
  <c r="F3475" i="1" s="1"/>
  <c r="G3474" i="1"/>
  <c r="H3474" i="1" s="1"/>
  <c r="C3113" i="1"/>
  <c r="P3112" i="1"/>
  <c r="N3472" i="1"/>
  <c r="B3474" i="1"/>
  <c r="A3475" i="1"/>
  <c r="V3473" i="1"/>
  <c r="K3473" i="1"/>
  <c r="L3473" i="1" s="1"/>
  <c r="M3473" i="1" s="1"/>
  <c r="N3473" i="1" s="1"/>
  <c r="U3475" i="1" l="1"/>
  <c r="T3475" i="1"/>
  <c r="O3475" i="1"/>
  <c r="Q3475" i="1" s="1"/>
  <c r="D3475" i="1"/>
  <c r="J3475" i="1"/>
  <c r="J3476" i="1" s="1"/>
  <c r="U3476" i="1"/>
  <c r="T3476" i="1"/>
  <c r="C3114" i="1"/>
  <c r="P3113" i="1"/>
  <c r="V3474" i="1"/>
  <c r="A3476" i="1"/>
  <c r="E3475" i="1"/>
  <c r="F3476" i="1" s="1"/>
  <c r="B3475" i="1"/>
  <c r="G3475" i="1"/>
  <c r="K3474" i="1"/>
  <c r="L3474" i="1" s="1"/>
  <c r="M3474" i="1" s="1"/>
  <c r="N3474" i="1" s="1"/>
  <c r="O3476" i="1" l="1"/>
  <c r="Q3476" i="1" s="1"/>
  <c r="D3476" i="1"/>
  <c r="E3476" i="1" s="1"/>
  <c r="F3477" i="1" s="1"/>
  <c r="C3115" i="1"/>
  <c r="P3114" i="1"/>
  <c r="A3477" i="1"/>
  <c r="B3476" i="1"/>
  <c r="V3475" i="1"/>
  <c r="G3476" i="1"/>
  <c r="H3475" i="1"/>
  <c r="K3475" i="1"/>
  <c r="L3475" i="1" s="1"/>
  <c r="M3475" i="1" s="1"/>
  <c r="U3477" i="1" l="1"/>
  <c r="T3477" i="1"/>
  <c r="J3477" i="1"/>
  <c r="O3477" i="1"/>
  <c r="Q3477" i="1" s="1"/>
  <c r="D3477" i="1"/>
  <c r="E3477" i="1" s="1"/>
  <c r="F3478" i="1" s="1"/>
  <c r="C3116" i="1"/>
  <c r="P3115" i="1"/>
  <c r="G3477" i="1"/>
  <c r="H3477" i="1" s="1"/>
  <c r="N3475" i="1"/>
  <c r="V3476" i="1"/>
  <c r="H3476" i="1"/>
  <c r="A3478" i="1"/>
  <c r="B3477" i="1"/>
  <c r="K3476" i="1"/>
  <c r="L3476" i="1" s="1"/>
  <c r="M3476" i="1" s="1"/>
  <c r="J3478" i="1" l="1"/>
  <c r="T3478" i="1"/>
  <c r="U3478" i="1"/>
  <c r="O3478" i="1"/>
  <c r="Q3478" i="1" s="1"/>
  <c r="D3478" i="1"/>
  <c r="E3478" i="1" s="1"/>
  <c r="F3479" i="1" s="1"/>
  <c r="T3479" i="1"/>
  <c r="U3479" i="1"/>
  <c r="C3117" i="1"/>
  <c r="P3116" i="1"/>
  <c r="N3476" i="1"/>
  <c r="V3477" i="1"/>
  <c r="G3478" i="1"/>
  <c r="B3478" i="1"/>
  <c r="A3479" i="1"/>
  <c r="K3477" i="1"/>
  <c r="L3477" i="1" s="1"/>
  <c r="M3477" i="1" s="1"/>
  <c r="N3477" i="1" s="1"/>
  <c r="J3479" i="1" l="1"/>
  <c r="O3479" i="1"/>
  <c r="Q3479" i="1" s="1"/>
  <c r="D3479" i="1"/>
  <c r="E3479" i="1" s="1"/>
  <c r="F3480" i="1" s="1"/>
  <c r="T3480" i="1"/>
  <c r="J3480" i="1"/>
  <c r="C3118" i="1"/>
  <c r="P3117" i="1"/>
  <c r="G3479" i="1"/>
  <c r="H3479" i="1" s="1"/>
  <c r="H3478" i="1"/>
  <c r="A3480" i="1"/>
  <c r="B3479" i="1"/>
  <c r="V3478" i="1"/>
  <c r="K3478" i="1"/>
  <c r="L3478" i="1" s="1"/>
  <c r="M3478" i="1" s="1"/>
  <c r="U3480" i="1" l="1"/>
  <c r="O3480" i="1"/>
  <c r="Q3480" i="1" s="1"/>
  <c r="D3480" i="1"/>
  <c r="E3480" i="1" s="1"/>
  <c r="F3481" i="1" s="1"/>
  <c r="J3481" i="1"/>
  <c r="T3481" i="1"/>
  <c r="U3481" i="1"/>
  <c r="C3119" i="1"/>
  <c r="P3118" i="1"/>
  <c r="V3118" i="1" s="1"/>
  <c r="N3478" i="1"/>
  <c r="B3480" i="1"/>
  <c r="A3481" i="1"/>
  <c r="V3479" i="1"/>
  <c r="G3480" i="1"/>
  <c r="H3480" i="1" s="1"/>
  <c r="K3479" i="1"/>
  <c r="L3479" i="1" s="1"/>
  <c r="M3479" i="1" s="1"/>
  <c r="N3479" i="1" s="1"/>
  <c r="O3481" i="1" l="1"/>
  <c r="Q3481" i="1" s="1"/>
  <c r="D3481" i="1"/>
  <c r="E3481" i="1" s="1"/>
  <c r="F3482" i="1" s="1"/>
  <c r="U3482" i="1"/>
  <c r="T3482" i="1"/>
  <c r="J3482" i="1"/>
  <c r="C3120" i="1"/>
  <c r="P3119" i="1"/>
  <c r="B3481" i="1"/>
  <c r="A3482" i="1"/>
  <c r="V3480" i="1"/>
  <c r="G3481" i="1"/>
  <c r="K3480" i="1"/>
  <c r="L3480" i="1" s="1"/>
  <c r="M3480" i="1" s="1"/>
  <c r="N3480" i="1" s="1"/>
  <c r="O3482" i="1" l="1"/>
  <c r="T3483" i="1" s="1"/>
  <c r="D3482" i="1"/>
  <c r="E3482" i="1" s="1"/>
  <c r="F3483" i="1" s="1"/>
  <c r="C3121" i="1"/>
  <c r="P3120" i="1"/>
  <c r="B3482" i="1"/>
  <c r="A3483" i="1"/>
  <c r="G3482" i="1"/>
  <c r="V3481" i="1"/>
  <c r="H3481" i="1"/>
  <c r="K3481" i="1"/>
  <c r="L3481" i="1" s="1"/>
  <c r="M3481" i="1" s="1"/>
  <c r="Q3482" i="1" l="1"/>
  <c r="J3483" i="1"/>
  <c r="G3483" i="1"/>
  <c r="U3483" i="1"/>
  <c r="O3483" i="1"/>
  <c r="Q3483" i="1" s="1"/>
  <c r="D3483" i="1"/>
  <c r="E3483" i="1" s="1"/>
  <c r="F3484" i="1" s="1"/>
  <c r="H3483" i="1"/>
  <c r="C3122" i="1"/>
  <c r="P3121" i="1"/>
  <c r="N3481" i="1"/>
  <c r="H3482" i="1"/>
  <c r="B3483" i="1"/>
  <c r="A3484" i="1"/>
  <c r="K3482" i="1"/>
  <c r="L3482" i="1" s="1"/>
  <c r="M3482" i="1" s="1"/>
  <c r="J3484" i="1" l="1"/>
  <c r="T3484" i="1"/>
  <c r="U3484" i="1"/>
  <c r="O3484" i="1"/>
  <c r="Q3484" i="1" s="1"/>
  <c r="D3484" i="1"/>
  <c r="E3484" i="1" s="1"/>
  <c r="F3485" i="1" s="1"/>
  <c r="C3123" i="1"/>
  <c r="P3122" i="1"/>
  <c r="N3482" i="1"/>
  <c r="B3484" i="1"/>
  <c r="A3485" i="1"/>
  <c r="V3483" i="1"/>
  <c r="G3484" i="1"/>
  <c r="H3484" i="1" s="1"/>
  <c r="K3483" i="1"/>
  <c r="L3483" i="1" s="1"/>
  <c r="M3483" i="1" s="1"/>
  <c r="N3483" i="1" s="1"/>
  <c r="J3485" i="1" l="1"/>
  <c r="T3485" i="1"/>
  <c r="U3485" i="1"/>
  <c r="O3485" i="1"/>
  <c r="Q3485" i="1" s="1"/>
  <c r="D3485" i="1"/>
  <c r="E3485" i="1" s="1"/>
  <c r="F3486" i="1" s="1"/>
  <c r="J3486" i="1"/>
  <c r="U3486" i="1"/>
  <c r="T3486" i="1"/>
  <c r="C3124" i="1"/>
  <c r="P3123" i="1"/>
  <c r="V3484" i="1"/>
  <c r="A3486" i="1"/>
  <c r="B3485" i="1"/>
  <c r="G3485" i="1"/>
  <c r="H3485" i="1" s="1"/>
  <c r="K3484" i="1"/>
  <c r="L3484" i="1" s="1"/>
  <c r="M3484" i="1" s="1"/>
  <c r="N3484" i="1" s="1"/>
  <c r="O3486" i="1" l="1"/>
  <c r="Q3486" i="1" s="1"/>
  <c r="D3486" i="1"/>
  <c r="E3486" i="1" s="1"/>
  <c r="F3487" i="1" s="1"/>
  <c r="U3487" i="1"/>
  <c r="J3487" i="1"/>
  <c r="C3125" i="1"/>
  <c r="P3124" i="1"/>
  <c r="V3485" i="1"/>
  <c r="B3486" i="1"/>
  <c r="A3487" i="1"/>
  <c r="G3486" i="1"/>
  <c r="H3486" i="1" s="1"/>
  <c r="K3485" i="1"/>
  <c r="L3485" i="1" s="1"/>
  <c r="M3485" i="1" s="1"/>
  <c r="N3485" i="1" s="1"/>
  <c r="T3487" i="1" l="1"/>
  <c r="O3487" i="1"/>
  <c r="Q3487" i="1" s="1"/>
  <c r="D3487" i="1"/>
  <c r="E3487" i="1" s="1"/>
  <c r="F3488" i="1" s="1"/>
  <c r="J3488" i="1"/>
  <c r="T3488" i="1"/>
  <c r="C3126" i="1"/>
  <c r="P3125" i="1"/>
  <c r="V3486" i="1"/>
  <c r="A3488" i="1"/>
  <c r="B3487" i="1"/>
  <c r="G3487" i="1"/>
  <c r="H3487" i="1" s="1"/>
  <c r="K3486" i="1"/>
  <c r="L3486" i="1" s="1"/>
  <c r="M3486" i="1" s="1"/>
  <c r="N3486" i="1" s="1"/>
  <c r="U3488" i="1" l="1"/>
  <c r="O3488" i="1"/>
  <c r="Q3488" i="1" s="1"/>
  <c r="D3488" i="1"/>
  <c r="E3488" i="1" s="1"/>
  <c r="F3489" i="1" s="1"/>
  <c r="J3489" i="1"/>
  <c r="C3127" i="1"/>
  <c r="P3126" i="1"/>
  <c r="V3487" i="1"/>
  <c r="B3488" i="1"/>
  <c r="A3489" i="1"/>
  <c r="G3488" i="1"/>
  <c r="K3487" i="1"/>
  <c r="L3487" i="1" s="1"/>
  <c r="M3487" i="1" s="1"/>
  <c r="N3487" i="1" s="1"/>
  <c r="U3489" i="1" l="1"/>
  <c r="T3489" i="1"/>
  <c r="O3489" i="1"/>
  <c r="Q3489" i="1" s="1"/>
  <c r="D3489" i="1"/>
  <c r="E3489" i="1" s="1"/>
  <c r="F3490" i="1" s="1"/>
  <c r="U3490" i="1"/>
  <c r="T3490" i="1"/>
  <c r="C3128" i="1"/>
  <c r="P3127" i="1"/>
  <c r="A3490" i="1"/>
  <c r="B3489" i="1"/>
  <c r="V3488" i="1"/>
  <c r="G3489" i="1"/>
  <c r="H3489" i="1" s="1"/>
  <c r="H3488" i="1"/>
  <c r="K3488" i="1"/>
  <c r="L3488" i="1" s="1"/>
  <c r="M3488" i="1" s="1"/>
  <c r="J3490" i="1" l="1"/>
  <c r="O3490" i="1"/>
  <c r="Q3490" i="1" s="1"/>
  <c r="D3490" i="1"/>
  <c r="E3490" i="1" s="1"/>
  <c r="F3491" i="1" s="1"/>
  <c r="C3129" i="1"/>
  <c r="P3128" i="1"/>
  <c r="N3488" i="1"/>
  <c r="V3489" i="1"/>
  <c r="B3490" i="1"/>
  <c r="A3491" i="1"/>
  <c r="G3490" i="1"/>
  <c r="H3490" i="1" s="1"/>
  <c r="K3489" i="1"/>
  <c r="L3489" i="1" s="1"/>
  <c r="M3489" i="1" s="1"/>
  <c r="N3489" i="1" s="1"/>
  <c r="U3491" i="1" l="1"/>
  <c r="J3491" i="1"/>
  <c r="T3491" i="1"/>
  <c r="O3491" i="1"/>
  <c r="Q3491" i="1" s="1"/>
  <c r="D3491" i="1"/>
  <c r="E3491" i="1" s="1"/>
  <c r="F3492" i="1" s="1"/>
  <c r="T3492" i="1"/>
  <c r="C3130" i="1"/>
  <c r="P3129" i="1"/>
  <c r="V3490" i="1"/>
  <c r="B3491" i="1"/>
  <c r="A3492" i="1"/>
  <c r="G3491" i="1"/>
  <c r="H3491" i="1" s="1"/>
  <c r="K3490" i="1"/>
  <c r="L3490" i="1" s="1"/>
  <c r="M3490" i="1" s="1"/>
  <c r="N3490" i="1" s="1"/>
  <c r="U3492" i="1" l="1"/>
  <c r="J3492" i="1"/>
  <c r="O3492" i="1"/>
  <c r="Q3492" i="1" s="1"/>
  <c r="D3492" i="1"/>
  <c r="E3492" i="1" s="1"/>
  <c r="F3493" i="1" s="1"/>
  <c r="C3131" i="1"/>
  <c r="P3130" i="1"/>
  <c r="B3492" i="1"/>
  <c r="A3493" i="1"/>
  <c r="V3491" i="1"/>
  <c r="G3492" i="1"/>
  <c r="H3492" i="1" s="1"/>
  <c r="K3491" i="1"/>
  <c r="L3491" i="1" s="1"/>
  <c r="M3491" i="1" s="1"/>
  <c r="N3491" i="1" s="1"/>
  <c r="J3493" i="1" l="1"/>
  <c r="U3493" i="1"/>
  <c r="T3493" i="1"/>
  <c r="O3493" i="1"/>
  <c r="Q3493" i="1" s="1"/>
  <c r="D3493" i="1"/>
  <c r="E3493" i="1" s="1"/>
  <c r="F3494" i="1" s="1"/>
  <c r="C3132" i="1"/>
  <c r="P3131" i="1"/>
  <c r="B3493" i="1"/>
  <c r="A3494" i="1"/>
  <c r="V3492" i="1"/>
  <c r="G3493" i="1"/>
  <c r="K3492" i="1"/>
  <c r="L3492" i="1" s="1"/>
  <c r="M3492" i="1" s="1"/>
  <c r="N3492" i="1" s="1"/>
  <c r="T3494" i="1" l="1"/>
  <c r="U3494" i="1"/>
  <c r="J3494" i="1"/>
  <c r="O3494" i="1"/>
  <c r="Q3494" i="1" s="1"/>
  <c r="D3494" i="1"/>
  <c r="E3494" i="1" s="1"/>
  <c r="F3495" i="1" s="1"/>
  <c r="C3133" i="1"/>
  <c r="P3132" i="1"/>
  <c r="B3494" i="1"/>
  <c r="A3495" i="1"/>
  <c r="G3494" i="1"/>
  <c r="V3493" i="1"/>
  <c r="H3493" i="1"/>
  <c r="K3493" i="1"/>
  <c r="L3493" i="1" s="1"/>
  <c r="M3493" i="1" s="1"/>
  <c r="J3495" i="1" l="1"/>
  <c r="U3495" i="1"/>
  <c r="T3495" i="1"/>
  <c r="G3495" i="1"/>
  <c r="H3495" i="1" s="1"/>
  <c r="O3495" i="1"/>
  <c r="Q3495" i="1" s="1"/>
  <c r="D3495" i="1"/>
  <c r="E3495" i="1" s="1"/>
  <c r="F3496" i="1" s="1"/>
  <c r="C3134" i="1"/>
  <c r="P3133" i="1"/>
  <c r="N3493" i="1"/>
  <c r="V3494" i="1"/>
  <c r="A3496" i="1"/>
  <c r="B3495" i="1"/>
  <c r="H3494" i="1"/>
  <c r="K3494" i="1"/>
  <c r="L3494" i="1" s="1"/>
  <c r="M3494" i="1" s="1"/>
  <c r="J3496" i="1" l="1"/>
  <c r="G3496" i="1"/>
  <c r="T3496" i="1"/>
  <c r="U3496" i="1"/>
  <c r="O3496" i="1"/>
  <c r="Q3496" i="1" s="1"/>
  <c r="D3496" i="1"/>
  <c r="E3496" i="1" s="1"/>
  <c r="F3497" i="1" s="1"/>
  <c r="C3135" i="1"/>
  <c r="P3134" i="1"/>
  <c r="N3494" i="1"/>
  <c r="B3496" i="1"/>
  <c r="A3497" i="1"/>
  <c r="V3495" i="1"/>
  <c r="H3496" i="1"/>
  <c r="K3495" i="1"/>
  <c r="L3495" i="1" s="1"/>
  <c r="M3495" i="1" s="1"/>
  <c r="N3495" i="1" s="1"/>
  <c r="U3497" i="1" l="1"/>
  <c r="T3497" i="1"/>
  <c r="J3497" i="1"/>
  <c r="O3497" i="1"/>
  <c r="Q3497" i="1" s="1"/>
  <c r="D3497" i="1"/>
  <c r="E3497" i="1" s="1"/>
  <c r="F3498" i="1" s="1"/>
  <c r="J3498" i="1"/>
  <c r="C3136" i="1"/>
  <c r="P3135" i="1"/>
  <c r="V3496" i="1"/>
  <c r="A3498" i="1"/>
  <c r="B3497" i="1"/>
  <c r="G3497" i="1"/>
  <c r="K3496" i="1"/>
  <c r="L3496" i="1" s="1"/>
  <c r="M3496" i="1" s="1"/>
  <c r="N3496" i="1" s="1"/>
  <c r="U3498" i="1" l="1"/>
  <c r="T3498" i="1"/>
  <c r="O3498" i="1"/>
  <c r="Q3498" i="1" s="1"/>
  <c r="D3498" i="1"/>
  <c r="E3498" i="1" s="1"/>
  <c r="F3499" i="1" s="1"/>
  <c r="T3499" i="1"/>
  <c r="C3137" i="1"/>
  <c r="P3136" i="1"/>
  <c r="A3499" i="1"/>
  <c r="B3498" i="1"/>
  <c r="G3498" i="1"/>
  <c r="V3497" i="1"/>
  <c r="H3497" i="1"/>
  <c r="K3497" i="1"/>
  <c r="L3497" i="1" s="1"/>
  <c r="M3497" i="1" s="1"/>
  <c r="J3499" i="1" l="1"/>
  <c r="U3499" i="1"/>
  <c r="O3499" i="1"/>
  <c r="Q3499" i="1" s="1"/>
  <c r="D3499" i="1"/>
  <c r="E3499" i="1" s="1"/>
  <c r="F3500" i="1" s="1"/>
  <c r="C3138" i="1"/>
  <c r="P3137" i="1"/>
  <c r="G3499" i="1"/>
  <c r="H3499" i="1" s="1"/>
  <c r="N3497" i="1"/>
  <c r="H3498" i="1"/>
  <c r="V3498" i="1"/>
  <c r="A3500" i="1"/>
  <c r="B3499" i="1"/>
  <c r="K3498" i="1"/>
  <c r="L3498" i="1" s="1"/>
  <c r="M3498" i="1" s="1"/>
  <c r="U3500" i="1" l="1"/>
  <c r="T3500" i="1"/>
  <c r="J3500" i="1"/>
  <c r="O3500" i="1"/>
  <c r="Q3500" i="1" s="1"/>
  <c r="D3500" i="1"/>
  <c r="E3500" i="1" s="1"/>
  <c r="F3501" i="1" s="1"/>
  <c r="C3139" i="1"/>
  <c r="P3138" i="1"/>
  <c r="G3500" i="1"/>
  <c r="H3500" i="1" s="1"/>
  <c r="N3498" i="1"/>
  <c r="A3501" i="1"/>
  <c r="B3500" i="1"/>
  <c r="V3499" i="1"/>
  <c r="K3499" i="1"/>
  <c r="L3499" i="1" s="1"/>
  <c r="M3499" i="1" s="1"/>
  <c r="N3499" i="1" s="1"/>
  <c r="J3501" i="1" l="1"/>
  <c r="U3501" i="1"/>
  <c r="T3501" i="1"/>
  <c r="O3501" i="1"/>
  <c r="Q3501" i="1" s="1"/>
  <c r="D3501" i="1"/>
  <c r="E3501" i="1" s="1"/>
  <c r="F3502" i="1" s="1"/>
  <c r="J3502" i="1"/>
  <c r="U3502" i="1"/>
  <c r="T3502" i="1"/>
  <c r="C3140" i="1"/>
  <c r="P3139" i="1"/>
  <c r="V3500" i="1"/>
  <c r="A3502" i="1"/>
  <c r="B3501" i="1"/>
  <c r="G3501" i="1"/>
  <c r="K3500" i="1"/>
  <c r="L3500" i="1" s="1"/>
  <c r="M3500" i="1" s="1"/>
  <c r="N3500" i="1" s="1"/>
  <c r="O3502" i="1" l="1"/>
  <c r="Q3502" i="1" s="1"/>
  <c r="D3502" i="1"/>
  <c r="E3502" i="1" s="1"/>
  <c r="F3503" i="1" s="1"/>
  <c r="T3503" i="1"/>
  <c r="U3503" i="1"/>
  <c r="J3503" i="1"/>
  <c r="C3141" i="1"/>
  <c r="P3140" i="1"/>
  <c r="B3502" i="1"/>
  <c r="A3503" i="1"/>
  <c r="V3501" i="1"/>
  <c r="G3502" i="1"/>
  <c r="H3502" i="1" s="1"/>
  <c r="H3501" i="1"/>
  <c r="K3501" i="1"/>
  <c r="L3501" i="1" s="1"/>
  <c r="M3501" i="1" s="1"/>
  <c r="O3503" i="1" l="1"/>
  <c r="Q3503" i="1" s="1"/>
  <c r="D3503" i="1"/>
  <c r="J3504" i="1"/>
  <c r="U3504" i="1"/>
  <c r="C3142" i="1"/>
  <c r="P3141" i="1"/>
  <c r="N3501" i="1"/>
  <c r="A3504" i="1"/>
  <c r="B3503" i="1"/>
  <c r="E3503" i="1"/>
  <c r="F3504" i="1" s="1"/>
  <c r="V3502" i="1"/>
  <c r="G3503" i="1"/>
  <c r="H3503" i="1" s="1"/>
  <c r="K3502" i="1"/>
  <c r="L3502" i="1" s="1"/>
  <c r="M3502" i="1" s="1"/>
  <c r="N3502" i="1" s="1"/>
  <c r="T3504" i="1" l="1"/>
  <c r="O3504" i="1"/>
  <c r="Q3504" i="1" s="1"/>
  <c r="D3504" i="1"/>
  <c r="E3504" i="1" s="1"/>
  <c r="F3505" i="1" s="1"/>
  <c r="T3505" i="1"/>
  <c r="C3143" i="1"/>
  <c r="P3142" i="1"/>
  <c r="B3504" i="1"/>
  <c r="A3505" i="1"/>
  <c r="G3504" i="1"/>
  <c r="V3503" i="1"/>
  <c r="K3503" i="1"/>
  <c r="L3503" i="1" s="1"/>
  <c r="M3503" i="1" s="1"/>
  <c r="N3503" i="1" s="1"/>
  <c r="G3505" i="1" l="1"/>
  <c r="J3505" i="1"/>
  <c r="U3505" i="1"/>
  <c r="O3505" i="1"/>
  <c r="Q3505" i="1" s="1"/>
  <c r="D3505" i="1"/>
  <c r="E3505" i="1" s="1"/>
  <c r="F3506" i="1" s="1"/>
  <c r="H3505" i="1"/>
  <c r="C3144" i="1"/>
  <c r="P3143" i="1"/>
  <c r="H3504" i="1"/>
  <c r="V3504" i="1"/>
  <c r="B3505" i="1"/>
  <c r="A3506" i="1"/>
  <c r="K3504" i="1"/>
  <c r="L3504" i="1" s="1"/>
  <c r="M3504" i="1" s="1"/>
  <c r="T3506" i="1" l="1"/>
  <c r="U3506" i="1"/>
  <c r="J3506" i="1"/>
  <c r="O3506" i="1"/>
  <c r="Q3506" i="1" s="1"/>
  <c r="D3506" i="1"/>
  <c r="E3506" i="1" s="1"/>
  <c r="F3507" i="1" s="1"/>
  <c r="C3145" i="1"/>
  <c r="P3144" i="1"/>
  <c r="N3504" i="1"/>
  <c r="B3506" i="1"/>
  <c r="A3507" i="1"/>
  <c r="V3505" i="1"/>
  <c r="G3506" i="1"/>
  <c r="K3505" i="1"/>
  <c r="L3505" i="1" s="1"/>
  <c r="M3505" i="1" s="1"/>
  <c r="N3505" i="1" s="1"/>
  <c r="J3507" i="1" l="1"/>
  <c r="U3507" i="1"/>
  <c r="T3507" i="1"/>
  <c r="O3507" i="1"/>
  <c r="Q3507" i="1" s="1"/>
  <c r="D3507" i="1"/>
  <c r="E3507" i="1" s="1"/>
  <c r="F3508" i="1" s="1"/>
  <c r="T3508" i="1"/>
  <c r="C3146" i="1"/>
  <c r="P3145" i="1"/>
  <c r="A3508" i="1"/>
  <c r="B3507" i="1"/>
  <c r="V3506" i="1"/>
  <c r="G3507" i="1"/>
  <c r="H3507" i="1" s="1"/>
  <c r="H3506" i="1"/>
  <c r="K3506" i="1"/>
  <c r="L3506" i="1" s="1"/>
  <c r="M3506" i="1" s="1"/>
  <c r="U3508" i="1" l="1"/>
  <c r="J3508" i="1"/>
  <c r="O3508" i="1"/>
  <c r="Q3508" i="1" s="1"/>
  <c r="D3508" i="1"/>
  <c r="E3508" i="1" s="1"/>
  <c r="F3509" i="1" s="1"/>
  <c r="T3509" i="1"/>
  <c r="U3509" i="1"/>
  <c r="C3147" i="1"/>
  <c r="P3146" i="1"/>
  <c r="V3146" i="1" s="1"/>
  <c r="N3506" i="1"/>
  <c r="V3507" i="1"/>
  <c r="B3508" i="1"/>
  <c r="A3509" i="1"/>
  <c r="G3508" i="1"/>
  <c r="K3507" i="1"/>
  <c r="L3507" i="1" s="1"/>
  <c r="M3507" i="1" s="1"/>
  <c r="N3507" i="1" s="1"/>
  <c r="J3509" i="1" l="1"/>
  <c r="O3509" i="1"/>
  <c r="Q3509" i="1" s="1"/>
  <c r="D3509" i="1"/>
  <c r="E3509" i="1" s="1"/>
  <c r="F3510" i="1" s="1"/>
  <c r="J3510" i="1"/>
  <c r="U3510" i="1"/>
  <c r="C3148" i="1"/>
  <c r="P3147" i="1"/>
  <c r="G3509" i="1"/>
  <c r="H3509" i="1" s="1"/>
  <c r="H3508" i="1"/>
  <c r="A3510" i="1"/>
  <c r="B3509" i="1"/>
  <c r="V3508" i="1"/>
  <c r="K3508" i="1"/>
  <c r="L3508" i="1" s="1"/>
  <c r="M3508" i="1" s="1"/>
  <c r="T3510" i="1" l="1"/>
  <c r="O3510" i="1"/>
  <c r="Q3510" i="1" s="1"/>
  <c r="D3510" i="1"/>
  <c r="E3510" i="1" s="1"/>
  <c r="F3511" i="1" s="1"/>
  <c r="G3510" i="1"/>
  <c r="C3149" i="1"/>
  <c r="P3148" i="1"/>
  <c r="N3508" i="1"/>
  <c r="B3510" i="1"/>
  <c r="A3511" i="1"/>
  <c r="V3509" i="1"/>
  <c r="K3509" i="1"/>
  <c r="L3509" i="1" s="1"/>
  <c r="M3509" i="1" s="1"/>
  <c r="N3509" i="1" s="1"/>
  <c r="J3511" i="1" l="1"/>
  <c r="G3511" i="1"/>
  <c r="H3511" i="1" s="1"/>
  <c r="U3511" i="1"/>
  <c r="T3511" i="1"/>
  <c r="O3511" i="1"/>
  <c r="Q3511" i="1" s="1"/>
  <c r="D3511" i="1"/>
  <c r="E3511" i="1" s="1"/>
  <c r="F3512" i="1" s="1"/>
  <c r="H3510" i="1"/>
  <c r="C3150" i="1"/>
  <c r="P3149" i="1"/>
  <c r="A3512" i="1"/>
  <c r="B3511" i="1"/>
  <c r="V3510" i="1"/>
  <c r="K3510" i="1"/>
  <c r="L3510" i="1" s="1"/>
  <c r="M3510" i="1" s="1"/>
  <c r="T3512" i="1" l="1"/>
  <c r="U3512" i="1"/>
  <c r="J3512" i="1"/>
  <c r="O3512" i="1"/>
  <c r="Q3512" i="1" s="1"/>
  <c r="D3512" i="1"/>
  <c r="E3512" i="1" s="1"/>
  <c r="F3513" i="1" s="1"/>
  <c r="N3510" i="1"/>
  <c r="C3151" i="1"/>
  <c r="P3150" i="1"/>
  <c r="B3512" i="1"/>
  <c r="A3513" i="1"/>
  <c r="V3511" i="1"/>
  <c r="G3512" i="1"/>
  <c r="H3512" i="1" s="1"/>
  <c r="K3511" i="1"/>
  <c r="L3511" i="1" s="1"/>
  <c r="M3511" i="1" s="1"/>
  <c r="N3511" i="1" s="1"/>
  <c r="J3513" i="1" l="1"/>
  <c r="T3513" i="1"/>
  <c r="U3513" i="1"/>
  <c r="O3513" i="1"/>
  <c r="Q3513" i="1" s="1"/>
  <c r="D3513" i="1"/>
  <c r="E3513" i="1" s="1"/>
  <c r="F3514" i="1" s="1"/>
  <c r="J3514" i="1"/>
  <c r="C3152" i="1"/>
  <c r="P3151" i="1"/>
  <c r="B3513" i="1"/>
  <c r="A3514" i="1"/>
  <c r="V3512" i="1"/>
  <c r="G3513" i="1"/>
  <c r="H3513" i="1" s="1"/>
  <c r="K3512" i="1"/>
  <c r="L3512" i="1" s="1"/>
  <c r="M3512" i="1" s="1"/>
  <c r="N3512" i="1" s="1"/>
  <c r="T3514" i="1" l="1"/>
  <c r="U3514" i="1"/>
  <c r="O3514" i="1"/>
  <c r="Q3514" i="1" s="1"/>
  <c r="D3514" i="1"/>
  <c r="E3514" i="1" s="1"/>
  <c r="F3515" i="1" s="1"/>
  <c r="T3515" i="1"/>
  <c r="U3515" i="1"/>
  <c r="C3153" i="1"/>
  <c r="P3152" i="1"/>
  <c r="G3514" i="1"/>
  <c r="H3514" i="1" s="1"/>
  <c r="B3514" i="1"/>
  <c r="A3515" i="1"/>
  <c r="K3513" i="1"/>
  <c r="L3513" i="1" s="1"/>
  <c r="M3513" i="1" s="1"/>
  <c r="N3513" i="1" s="1"/>
  <c r="J3515" i="1" l="1"/>
  <c r="O3515" i="1"/>
  <c r="Q3515" i="1" s="1"/>
  <c r="D3515" i="1"/>
  <c r="E3515" i="1" s="1"/>
  <c r="F3516" i="1" s="1"/>
  <c r="U3516" i="1"/>
  <c r="J3516" i="1"/>
  <c r="C3154" i="1"/>
  <c r="P3153" i="1"/>
  <c r="V3514" i="1"/>
  <c r="G3515" i="1"/>
  <c r="H3515" i="1" s="1"/>
  <c r="B3515" i="1"/>
  <c r="A3516" i="1"/>
  <c r="K3514" i="1"/>
  <c r="L3514" i="1" s="1"/>
  <c r="M3514" i="1" s="1"/>
  <c r="N3514" i="1" s="1"/>
  <c r="T3516" i="1" l="1"/>
  <c r="O3516" i="1"/>
  <c r="Q3516" i="1" s="1"/>
  <c r="D3516" i="1"/>
  <c r="E3516" i="1" s="1"/>
  <c r="F3517" i="1" s="1"/>
  <c r="J3517" i="1"/>
  <c r="T3517" i="1"/>
  <c r="U3517" i="1"/>
  <c r="C3155" i="1"/>
  <c r="P3154" i="1"/>
  <c r="G3516" i="1"/>
  <c r="H3516" i="1" s="1"/>
  <c r="B3516" i="1"/>
  <c r="A3517" i="1"/>
  <c r="V3515" i="1"/>
  <c r="K3515" i="1"/>
  <c r="L3515" i="1" s="1"/>
  <c r="M3515" i="1" s="1"/>
  <c r="N3515" i="1" s="1"/>
  <c r="O3517" i="1" l="1"/>
  <c r="Q3517" i="1" s="1"/>
  <c r="D3517" i="1"/>
  <c r="E3517" i="1" s="1"/>
  <c r="F3518" i="1" s="1"/>
  <c r="C3156" i="1"/>
  <c r="P3155" i="1"/>
  <c r="A3518" i="1"/>
  <c r="B3517" i="1"/>
  <c r="V3516" i="1"/>
  <c r="G3517" i="1"/>
  <c r="H3517" i="1" s="1"/>
  <c r="K3516" i="1"/>
  <c r="L3516" i="1" s="1"/>
  <c r="M3516" i="1" s="1"/>
  <c r="N3516" i="1" s="1"/>
  <c r="J3518" i="1" l="1"/>
  <c r="T3518" i="1"/>
  <c r="U3518" i="1"/>
  <c r="O3518" i="1"/>
  <c r="Q3518" i="1" s="1"/>
  <c r="D3518" i="1"/>
  <c r="E3518" i="1" s="1"/>
  <c r="F3519" i="1" s="1"/>
  <c r="U3519" i="1"/>
  <c r="C3157" i="1"/>
  <c r="P3156" i="1"/>
  <c r="B3518" i="1"/>
  <c r="A3519" i="1"/>
  <c r="V3517" i="1"/>
  <c r="G3518" i="1"/>
  <c r="K3517" i="1"/>
  <c r="L3517" i="1" s="1"/>
  <c r="M3517" i="1" s="1"/>
  <c r="N3517" i="1" s="1"/>
  <c r="T3519" i="1" l="1"/>
  <c r="J3519" i="1"/>
  <c r="O3519" i="1"/>
  <c r="Q3519" i="1" s="1"/>
  <c r="D3519" i="1"/>
  <c r="E3519" i="1" s="1"/>
  <c r="F3520" i="1" s="1"/>
  <c r="T3520" i="1"/>
  <c r="U3520" i="1"/>
  <c r="J3520" i="1"/>
  <c r="C3158" i="1"/>
  <c r="P3157" i="1"/>
  <c r="V3518" i="1"/>
  <c r="A3520" i="1"/>
  <c r="B3519" i="1"/>
  <c r="G3519" i="1"/>
  <c r="H3519" i="1" s="1"/>
  <c r="H3518" i="1"/>
  <c r="K3518" i="1"/>
  <c r="L3518" i="1" s="1"/>
  <c r="M3518" i="1" s="1"/>
  <c r="O3520" i="1" l="1"/>
  <c r="Q3520" i="1" s="1"/>
  <c r="D3520" i="1"/>
  <c r="E3520" i="1" s="1"/>
  <c r="F3521" i="1" s="1"/>
  <c r="J3521" i="1"/>
  <c r="U3521" i="1"/>
  <c r="T3521" i="1"/>
  <c r="C3159" i="1"/>
  <c r="P3158" i="1"/>
  <c r="N3518" i="1"/>
  <c r="B3520" i="1"/>
  <c r="A3521" i="1"/>
  <c r="V3519" i="1"/>
  <c r="G3520" i="1"/>
  <c r="H3520" i="1" s="1"/>
  <c r="K3519" i="1"/>
  <c r="L3519" i="1" s="1"/>
  <c r="M3519" i="1" s="1"/>
  <c r="N3519" i="1" s="1"/>
  <c r="O3521" i="1" l="1"/>
  <c r="Q3521" i="1" s="1"/>
  <c r="D3521" i="1"/>
  <c r="E3521" i="1" s="1"/>
  <c r="F3522" i="1" s="1"/>
  <c r="T3522" i="1"/>
  <c r="U3522" i="1"/>
  <c r="J3522" i="1"/>
  <c r="C3160" i="1"/>
  <c r="P3159" i="1"/>
  <c r="A3522" i="1"/>
  <c r="B3521" i="1"/>
  <c r="V3520" i="1"/>
  <c r="G3521" i="1"/>
  <c r="H3521" i="1" s="1"/>
  <c r="K3520" i="1"/>
  <c r="L3520" i="1" s="1"/>
  <c r="M3520" i="1" s="1"/>
  <c r="N3520" i="1" s="1"/>
  <c r="O3522" i="1" l="1"/>
  <c r="Q3522" i="1" s="1"/>
  <c r="D3522" i="1"/>
  <c r="E3522" i="1" s="1"/>
  <c r="F3523" i="1" s="1"/>
  <c r="C3161" i="1"/>
  <c r="P3160" i="1"/>
  <c r="B3522" i="1"/>
  <c r="A3523" i="1"/>
  <c r="V3521" i="1"/>
  <c r="G3522" i="1"/>
  <c r="H3522" i="1" s="1"/>
  <c r="K3521" i="1"/>
  <c r="L3521" i="1" s="1"/>
  <c r="M3521" i="1" s="1"/>
  <c r="N3521" i="1" s="1"/>
  <c r="T3523" i="1" l="1"/>
  <c r="U3523" i="1"/>
  <c r="J3523" i="1"/>
  <c r="O3523" i="1"/>
  <c r="Q3523" i="1" s="1"/>
  <c r="D3523" i="1"/>
  <c r="E3523" i="1" s="1"/>
  <c r="F3524" i="1" s="1"/>
  <c r="T3524" i="1"/>
  <c r="U3524" i="1"/>
  <c r="J3524" i="1"/>
  <c r="C3162" i="1"/>
  <c r="P3161" i="1"/>
  <c r="V3522" i="1"/>
  <c r="A3524" i="1"/>
  <c r="B3523" i="1"/>
  <c r="G3523" i="1"/>
  <c r="K3522" i="1"/>
  <c r="L3522" i="1" s="1"/>
  <c r="M3522" i="1" s="1"/>
  <c r="N3522" i="1" s="1"/>
  <c r="O3524" i="1" l="1"/>
  <c r="Q3524" i="1" s="1"/>
  <c r="D3524" i="1"/>
  <c r="J3525" i="1"/>
  <c r="U3525" i="1"/>
  <c r="T3525" i="1"/>
  <c r="C3163" i="1"/>
  <c r="P3162" i="1"/>
  <c r="V3523" i="1"/>
  <c r="G3524" i="1"/>
  <c r="H3524" i="1" s="1"/>
  <c r="B3524" i="1"/>
  <c r="E3524" i="1"/>
  <c r="F3525" i="1" s="1"/>
  <c r="A3525" i="1"/>
  <c r="H3523" i="1"/>
  <c r="K3523" i="1"/>
  <c r="L3523" i="1" s="1"/>
  <c r="M3523" i="1" s="1"/>
  <c r="O3525" i="1" l="1"/>
  <c r="Q3525" i="1" s="1"/>
  <c r="D3525" i="1"/>
  <c r="E3525" i="1" s="1"/>
  <c r="F3526" i="1" s="1"/>
  <c r="T3526" i="1"/>
  <c r="C3164" i="1"/>
  <c r="P3163" i="1"/>
  <c r="N3523" i="1"/>
  <c r="V3524" i="1"/>
  <c r="G3525" i="1"/>
  <c r="A3526" i="1"/>
  <c r="B3525" i="1"/>
  <c r="K3524" i="1"/>
  <c r="L3524" i="1" s="1"/>
  <c r="M3524" i="1" s="1"/>
  <c r="N3524" i="1" s="1"/>
  <c r="J3526" i="1" l="1"/>
  <c r="U3526" i="1"/>
  <c r="O3526" i="1"/>
  <c r="Q3526" i="1" s="1"/>
  <c r="D3526" i="1"/>
  <c r="E3526" i="1" s="1"/>
  <c r="F3527" i="1" s="1"/>
  <c r="J3527" i="1"/>
  <c r="U3527" i="1"/>
  <c r="T3527" i="1"/>
  <c r="C3165" i="1"/>
  <c r="P3164" i="1"/>
  <c r="B3526" i="1"/>
  <c r="A3527" i="1"/>
  <c r="V3525" i="1"/>
  <c r="G3526" i="1"/>
  <c r="H3525" i="1"/>
  <c r="K3525" i="1"/>
  <c r="L3525" i="1" s="1"/>
  <c r="M3525" i="1" s="1"/>
  <c r="O3527" i="1" l="1"/>
  <c r="Q3527" i="1" s="1"/>
  <c r="D3527" i="1"/>
  <c r="E3527" i="1" s="1"/>
  <c r="F3528" i="1" s="1"/>
  <c r="C3166" i="1"/>
  <c r="P3165" i="1"/>
  <c r="N3525" i="1"/>
  <c r="V3526" i="1"/>
  <c r="B3527" i="1"/>
  <c r="A3528" i="1"/>
  <c r="G3527" i="1"/>
  <c r="H3526" i="1"/>
  <c r="K3526" i="1"/>
  <c r="L3526" i="1" s="1"/>
  <c r="M3526" i="1" s="1"/>
  <c r="J3528" i="1" l="1"/>
  <c r="O3528" i="1"/>
  <c r="Q3528" i="1" s="1"/>
  <c r="D3528" i="1"/>
  <c r="E3528" i="1" s="1"/>
  <c r="F3529" i="1" s="1"/>
  <c r="U3528" i="1"/>
  <c r="T3528" i="1"/>
  <c r="C3167" i="1"/>
  <c r="P3166" i="1"/>
  <c r="G3528" i="1"/>
  <c r="H3528" i="1" s="1"/>
  <c r="N3526" i="1"/>
  <c r="H3527" i="1"/>
  <c r="B3528" i="1"/>
  <c r="A3529" i="1"/>
  <c r="V3527" i="1"/>
  <c r="K3527" i="1"/>
  <c r="L3527" i="1" s="1"/>
  <c r="M3527" i="1" s="1"/>
  <c r="U3529" i="1" l="1"/>
  <c r="J3529" i="1"/>
  <c r="T3529" i="1"/>
  <c r="O3529" i="1"/>
  <c r="Q3529" i="1" s="1"/>
  <c r="D3529" i="1"/>
  <c r="E3529" i="1" s="1"/>
  <c r="F3530" i="1" s="1"/>
  <c r="T3530" i="1"/>
  <c r="U3530" i="1"/>
  <c r="J3530" i="1"/>
  <c r="C3168" i="1"/>
  <c r="P3167" i="1"/>
  <c r="N3527" i="1"/>
  <c r="A3530" i="1"/>
  <c r="B3529" i="1"/>
  <c r="V3528" i="1"/>
  <c r="G3529" i="1"/>
  <c r="H3529" i="1" s="1"/>
  <c r="K3528" i="1"/>
  <c r="L3528" i="1" s="1"/>
  <c r="M3528" i="1" s="1"/>
  <c r="N3528" i="1" s="1"/>
  <c r="O3530" i="1" l="1"/>
  <c r="Q3530" i="1" s="1"/>
  <c r="D3530" i="1"/>
  <c r="E3530" i="1" s="1"/>
  <c r="F3531" i="1" s="1"/>
  <c r="J3531" i="1"/>
  <c r="U3531" i="1"/>
  <c r="T3531" i="1"/>
  <c r="C3169" i="1"/>
  <c r="P3168" i="1"/>
  <c r="A3531" i="1"/>
  <c r="B3530" i="1"/>
  <c r="G3530" i="1"/>
  <c r="V3529" i="1"/>
  <c r="K3529" i="1"/>
  <c r="L3529" i="1" s="1"/>
  <c r="M3529" i="1" s="1"/>
  <c r="N3529" i="1" s="1"/>
  <c r="O3531" i="1" l="1"/>
  <c r="Q3531" i="1" s="1"/>
  <c r="D3531" i="1"/>
  <c r="E3531" i="1" s="1"/>
  <c r="F3532" i="1" s="1"/>
  <c r="C3170" i="1"/>
  <c r="P3169" i="1"/>
  <c r="G3531" i="1"/>
  <c r="H3531" i="1" s="1"/>
  <c r="H3530" i="1"/>
  <c r="V3530" i="1"/>
  <c r="B3531" i="1"/>
  <c r="A3532" i="1"/>
  <c r="K3530" i="1"/>
  <c r="L3530" i="1" s="1"/>
  <c r="M3530" i="1" s="1"/>
  <c r="J3532" i="1" l="1"/>
  <c r="U3532" i="1"/>
  <c r="T3532" i="1"/>
  <c r="O3532" i="1"/>
  <c r="Q3532" i="1" s="1"/>
  <c r="D3532" i="1"/>
  <c r="E3532" i="1" s="1"/>
  <c r="F3533" i="1" s="1"/>
  <c r="C3171" i="1"/>
  <c r="P3170" i="1"/>
  <c r="N3530" i="1"/>
  <c r="V3531" i="1"/>
  <c r="G3532" i="1"/>
  <c r="B3532" i="1"/>
  <c r="A3533" i="1"/>
  <c r="K3531" i="1"/>
  <c r="L3531" i="1" s="1"/>
  <c r="M3531" i="1" s="1"/>
  <c r="N3531" i="1" s="1"/>
  <c r="T3533" i="1" l="1"/>
  <c r="U3533" i="1"/>
  <c r="J3533" i="1"/>
  <c r="O3533" i="1"/>
  <c r="Q3533" i="1" s="1"/>
  <c r="D3533" i="1"/>
  <c r="E3533" i="1" s="1"/>
  <c r="F3534" i="1" s="1"/>
  <c r="T3534" i="1"/>
  <c r="C3172" i="1"/>
  <c r="P3171" i="1"/>
  <c r="G3533" i="1"/>
  <c r="H3533" i="1" s="1"/>
  <c r="H3532" i="1"/>
  <c r="A3534" i="1"/>
  <c r="B3533" i="1"/>
  <c r="V3532" i="1"/>
  <c r="K3532" i="1"/>
  <c r="L3532" i="1" s="1"/>
  <c r="M3532" i="1" s="1"/>
  <c r="J3534" i="1" l="1"/>
  <c r="U3534" i="1"/>
  <c r="O3534" i="1"/>
  <c r="Q3534" i="1" s="1"/>
  <c r="D3534" i="1"/>
  <c r="E3534" i="1" s="1"/>
  <c r="F3535" i="1" s="1"/>
  <c r="J3535" i="1"/>
  <c r="U3535" i="1"/>
  <c r="T3535" i="1"/>
  <c r="C3173" i="1"/>
  <c r="P3172" i="1"/>
  <c r="N3532" i="1"/>
  <c r="V3533" i="1"/>
  <c r="B3534" i="1"/>
  <c r="A3535" i="1"/>
  <c r="G3534" i="1"/>
  <c r="H3534" i="1" s="1"/>
  <c r="K3533" i="1"/>
  <c r="L3533" i="1" s="1"/>
  <c r="M3533" i="1" s="1"/>
  <c r="N3533" i="1" s="1"/>
  <c r="O3535" i="1" l="1"/>
  <c r="Q3535" i="1" s="1"/>
  <c r="D3535" i="1"/>
  <c r="E3535" i="1" s="1"/>
  <c r="F3536" i="1" s="1"/>
  <c r="C3174" i="1"/>
  <c r="P3173" i="1"/>
  <c r="A3536" i="1"/>
  <c r="B3535" i="1"/>
  <c r="V3534" i="1"/>
  <c r="G3535" i="1"/>
  <c r="H3535" i="1" s="1"/>
  <c r="K3534" i="1"/>
  <c r="L3534" i="1" s="1"/>
  <c r="M3534" i="1" s="1"/>
  <c r="N3534" i="1" s="1"/>
  <c r="J3536" i="1" l="1"/>
  <c r="U3536" i="1"/>
  <c r="T3536" i="1"/>
  <c r="O3536" i="1"/>
  <c r="Q3536" i="1" s="1"/>
  <c r="D3536" i="1"/>
  <c r="E3536" i="1" s="1"/>
  <c r="F3537" i="1" s="1"/>
  <c r="C3175" i="1"/>
  <c r="P3174" i="1"/>
  <c r="G3536" i="1"/>
  <c r="H3536" i="1" s="1"/>
  <c r="B3536" i="1"/>
  <c r="A3537" i="1"/>
  <c r="V3535" i="1"/>
  <c r="K3535" i="1"/>
  <c r="L3535" i="1" s="1"/>
  <c r="M3535" i="1" s="1"/>
  <c r="N3535" i="1" s="1"/>
  <c r="T3537" i="1" l="1"/>
  <c r="U3537" i="1"/>
  <c r="J3537" i="1"/>
  <c r="O3537" i="1"/>
  <c r="Q3537" i="1" s="1"/>
  <c r="D3537" i="1"/>
  <c r="E3537" i="1" s="1"/>
  <c r="F3538" i="1" s="1"/>
  <c r="T3538" i="1"/>
  <c r="U3538" i="1"/>
  <c r="C3176" i="1"/>
  <c r="P3175" i="1"/>
  <c r="V3536" i="1"/>
  <c r="A3538" i="1"/>
  <c r="B3537" i="1"/>
  <c r="G3537" i="1"/>
  <c r="H3537" i="1" s="1"/>
  <c r="K3536" i="1"/>
  <c r="L3536" i="1" s="1"/>
  <c r="M3536" i="1" s="1"/>
  <c r="N3536" i="1" s="1"/>
  <c r="J3538" i="1" l="1"/>
  <c r="O3538" i="1"/>
  <c r="Q3538" i="1" s="1"/>
  <c r="D3538" i="1"/>
  <c r="E3538" i="1" s="1"/>
  <c r="F3539" i="1" s="1"/>
  <c r="J3539" i="1"/>
  <c r="U3539" i="1"/>
  <c r="T3539" i="1"/>
  <c r="C3177" i="1"/>
  <c r="P3176" i="1"/>
  <c r="B3538" i="1"/>
  <c r="A3539" i="1"/>
  <c r="V3537" i="1"/>
  <c r="G3538" i="1"/>
  <c r="K3537" i="1"/>
  <c r="L3537" i="1" s="1"/>
  <c r="M3537" i="1" s="1"/>
  <c r="N3537" i="1" s="1"/>
  <c r="O3539" i="1" l="1"/>
  <c r="Q3539" i="1" s="1"/>
  <c r="D3539" i="1"/>
  <c r="E3539" i="1" s="1"/>
  <c r="F3540" i="1" s="1"/>
  <c r="C3178" i="1"/>
  <c r="P3177" i="1"/>
  <c r="B3539" i="1"/>
  <c r="A3540" i="1"/>
  <c r="V3538" i="1"/>
  <c r="G3539" i="1"/>
  <c r="H3538" i="1"/>
  <c r="K3538" i="1"/>
  <c r="L3538" i="1" s="1"/>
  <c r="M3538" i="1" s="1"/>
  <c r="J3540" i="1" l="1"/>
  <c r="U3540" i="1"/>
  <c r="T3540" i="1"/>
  <c r="O3540" i="1"/>
  <c r="Q3540" i="1" s="1"/>
  <c r="D3540" i="1"/>
  <c r="E3540" i="1" s="1"/>
  <c r="F3541" i="1" s="1"/>
  <c r="T3541" i="1"/>
  <c r="C3179" i="1"/>
  <c r="P3178" i="1"/>
  <c r="N3538" i="1"/>
  <c r="B3540" i="1"/>
  <c r="A3541" i="1"/>
  <c r="V3539" i="1"/>
  <c r="G3540" i="1"/>
  <c r="H3540" i="1" s="1"/>
  <c r="H3539" i="1"/>
  <c r="K3539" i="1"/>
  <c r="L3539" i="1" s="1"/>
  <c r="M3539" i="1" s="1"/>
  <c r="U3541" i="1" l="1"/>
  <c r="J3541" i="1"/>
  <c r="O3541" i="1"/>
  <c r="Q3541" i="1" s="1"/>
  <c r="D3541" i="1"/>
  <c r="E3541" i="1" s="1"/>
  <c r="F3542" i="1" s="1"/>
  <c r="T3542" i="1"/>
  <c r="U3542" i="1"/>
  <c r="C3180" i="1"/>
  <c r="P3179" i="1"/>
  <c r="V3179" i="1" s="1"/>
  <c r="N3539" i="1"/>
  <c r="A3542" i="1"/>
  <c r="B3541" i="1"/>
  <c r="V3540" i="1"/>
  <c r="G3541" i="1"/>
  <c r="H3541" i="1" s="1"/>
  <c r="K3540" i="1"/>
  <c r="L3540" i="1" s="1"/>
  <c r="M3540" i="1" s="1"/>
  <c r="N3540" i="1" s="1"/>
  <c r="J3542" i="1" l="1"/>
  <c r="O3542" i="1"/>
  <c r="Q3542" i="1" s="1"/>
  <c r="D3542" i="1"/>
  <c r="E3542" i="1" s="1"/>
  <c r="F3543" i="1" s="1"/>
  <c r="J3543" i="1"/>
  <c r="U3543" i="1"/>
  <c r="T3543" i="1"/>
  <c r="C3181" i="1"/>
  <c r="P3180" i="1"/>
  <c r="A3543" i="1"/>
  <c r="B3542" i="1"/>
  <c r="V3541" i="1"/>
  <c r="G3542" i="1"/>
  <c r="H3542" i="1" s="1"/>
  <c r="K3541" i="1"/>
  <c r="L3541" i="1" s="1"/>
  <c r="M3541" i="1" s="1"/>
  <c r="N3541" i="1" s="1"/>
  <c r="O3543" i="1" l="1"/>
  <c r="Q3543" i="1" s="1"/>
  <c r="D3543" i="1"/>
  <c r="E3543" i="1" s="1"/>
  <c r="F3544" i="1" s="1"/>
  <c r="U3544" i="1"/>
  <c r="J3544" i="1"/>
  <c r="C3182" i="1"/>
  <c r="P3181" i="1"/>
  <c r="V3542" i="1"/>
  <c r="B3543" i="1"/>
  <c r="A3544" i="1"/>
  <c r="G3543" i="1"/>
  <c r="H3543" i="1" s="1"/>
  <c r="K3542" i="1"/>
  <c r="L3542" i="1" s="1"/>
  <c r="M3542" i="1" s="1"/>
  <c r="N3542" i="1" s="1"/>
  <c r="T3544" i="1" l="1"/>
  <c r="O3544" i="1"/>
  <c r="J3545" i="1" s="1"/>
  <c r="D3544" i="1"/>
  <c r="E3544" i="1" s="1"/>
  <c r="F3545" i="1" s="1"/>
  <c r="C3183" i="1"/>
  <c r="P3182" i="1"/>
  <c r="V3543" i="1"/>
  <c r="G3544" i="1"/>
  <c r="B3544" i="1"/>
  <c r="A3545" i="1"/>
  <c r="K3543" i="1"/>
  <c r="L3543" i="1" s="1"/>
  <c r="M3543" i="1" s="1"/>
  <c r="N3543" i="1" s="1"/>
  <c r="T3545" i="1" l="1"/>
  <c r="Q3544" i="1"/>
  <c r="U3545" i="1"/>
  <c r="O3545" i="1"/>
  <c r="Q3545" i="1" s="1"/>
  <c r="D3545" i="1"/>
  <c r="E3545" i="1" s="1"/>
  <c r="F3546" i="1" s="1"/>
  <c r="J3546" i="1"/>
  <c r="C3184" i="1"/>
  <c r="P3183" i="1"/>
  <c r="G3545" i="1"/>
  <c r="H3545" i="1" s="1"/>
  <c r="H3544" i="1"/>
  <c r="A3546" i="1"/>
  <c r="B3545" i="1"/>
  <c r="K3544" i="1"/>
  <c r="L3544" i="1" s="1"/>
  <c r="M3544" i="1" s="1"/>
  <c r="U3546" i="1" l="1"/>
  <c r="T3546" i="1"/>
  <c r="O3546" i="1"/>
  <c r="Q3546" i="1" s="1"/>
  <c r="D3546" i="1"/>
  <c r="E3546" i="1" s="1"/>
  <c r="F3547" i="1" s="1"/>
  <c r="C3185" i="1"/>
  <c r="P3184" i="1"/>
  <c r="N3544" i="1"/>
  <c r="B3546" i="1"/>
  <c r="A3547" i="1"/>
  <c r="V3545" i="1"/>
  <c r="G3546" i="1"/>
  <c r="K3545" i="1"/>
  <c r="L3545" i="1" s="1"/>
  <c r="M3545" i="1" s="1"/>
  <c r="N3545" i="1" s="1"/>
  <c r="T3547" i="1" l="1"/>
  <c r="U3547" i="1"/>
  <c r="J3547" i="1"/>
  <c r="O3547" i="1"/>
  <c r="Q3547" i="1" s="1"/>
  <c r="D3547" i="1"/>
  <c r="E3547" i="1" s="1"/>
  <c r="F3548" i="1" s="1"/>
  <c r="U3548" i="1"/>
  <c r="J3548" i="1"/>
  <c r="C3186" i="1"/>
  <c r="P3185" i="1"/>
  <c r="V3546" i="1"/>
  <c r="A3548" i="1"/>
  <c r="B3547" i="1"/>
  <c r="G3547" i="1"/>
  <c r="H3547" i="1" s="1"/>
  <c r="H3546" i="1"/>
  <c r="K3546" i="1"/>
  <c r="L3546" i="1" s="1"/>
  <c r="M3546" i="1" s="1"/>
  <c r="T3548" i="1" l="1"/>
  <c r="O3548" i="1"/>
  <c r="Q3548" i="1" s="1"/>
  <c r="D3548" i="1"/>
  <c r="E3548" i="1" s="1"/>
  <c r="F3549" i="1" s="1"/>
  <c r="U3549" i="1"/>
  <c r="T3549" i="1"/>
  <c r="C3187" i="1"/>
  <c r="P3186" i="1"/>
  <c r="N3546" i="1"/>
  <c r="V3547" i="1"/>
  <c r="B3548" i="1"/>
  <c r="A3549" i="1"/>
  <c r="G3548" i="1"/>
  <c r="K3547" i="1"/>
  <c r="L3547" i="1" s="1"/>
  <c r="M3547" i="1" s="1"/>
  <c r="N3547" i="1" s="1"/>
  <c r="J3549" i="1" l="1"/>
  <c r="O3549" i="1"/>
  <c r="Q3549" i="1" s="1"/>
  <c r="D3549" i="1"/>
  <c r="E3549" i="1" s="1"/>
  <c r="F3550" i="1" s="1"/>
  <c r="T3550" i="1"/>
  <c r="U3550" i="1"/>
  <c r="J3550" i="1"/>
  <c r="C3188" i="1"/>
  <c r="P3187" i="1"/>
  <c r="A3550" i="1"/>
  <c r="B3549" i="1"/>
  <c r="V3548" i="1"/>
  <c r="G3549" i="1"/>
  <c r="H3549" i="1" s="1"/>
  <c r="H3548" i="1"/>
  <c r="K3548" i="1"/>
  <c r="L3548" i="1" s="1"/>
  <c r="M3548" i="1" s="1"/>
  <c r="O3550" i="1" l="1"/>
  <c r="Q3550" i="1" s="1"/>
  <c r="D3550" i="1"/>
  <c r="E3550" i="1" s="1"/>
  <c r="F3551" i="1" s="1"/>
  <c r="J3551" i="1"/>
  <c r="U3551" i="1"/>
  <c r="T3551" i="1"/>
  <c r="C3189" i="1"/>
  <c r="P3188" i="1"/>
  <c r="N3548" i="1"/>
  <c r="B3550" i="1"/>
  <c r="A3551" i="1"/>
  <c r="V3549" i="1"/>
  <c r="G3550" i="1"/>
  <c r="H3550" i="1" s="1"/>
  <c r="K3549" i="1"/>
  <c r="L3549" i="1" s="1"/>
  <c r="M3549" i="1" s="1"/>
  <c r="N3549" i="1" s="1"/>
  <c r="O3551" i="1" l="1"/>
  <c r="Q3551" i="1" s="1"/>
  <c r="D3551" i="1"/>
  <c r="E3551" i="1" s="1"/>
  <c r="F3552" i="1" s="1"/>
  <c r="T3552" i="1"/>
  <c r="U3552" i="1"/>
  <c r="J3552" i="1"/>
  <c r="C3190" i="1"/>
  <c r="P3189" i="1"/>
  <c r="G3551" i="1"/>
  <c r="H3551" i="1" s="1"/>
  <c r="A3552" i="1"/>
  <c r="B3551" i="1"/>
  <c r="V3550" i="1"/>
  <c r="K3550" i="1"/>
  <c r="L3550" i="1" s="1"/>
  <c r="M3550" i="1" s="1"/>
  <c r="N3550" i="1" s="1"/>
  <c r="O3552" i="1" l="1"/>
  <c r="Q3552" i="1" s="1"/>
  <c r="D3552" i="1"/>
  <c r="E3552" i="1" s="1"/>
  <c r="F3553" i="1" s="1"/>
  <c r="J3553" i="1"/>
  <c r="U3553" i="1"/>
  <c r="T3553" i="1"/>
  <c r="C3191" i="1"/>
  <c r="P3190" i="1"/>
  <c r="G3552" i="1"/>
  <c r="H3552" i="1" s="1"/>
  <c r="V3551" i="1"/>
  <c r="B3552" i="1"/>
  <c r="A3553" i="1"/>
  <c r="K3551" i="1"/>
  <c r="L3551" i="1" s="1"/>
  <c r="M3551" i="1" s="1"/>
  <c r="N3551" i="1" s="1"/>
  <c r="O3553" i="1" l="1"/>
  <c r="Q3553" i="1" s="1"/>
  <c r="D3553" i="1"/>
  <c r="E3553" i="1" s="1"/>
  <c r="F3554" i="1" s="1"/>
  <c r="J3554" i="1"/>
  <c r="C3192" i="1"/>
  <c r="P3191" i="1"/>
  <c r="V3552" i="1"/>
  <c r="G3553" i="1"/>
  <c r="H3553" i="1" s="1"/>
  <c r="A3554" i="1"/>
  <c r="B3553" i="1"/>
  <c r="K3552" i="1"/>
  <c r="L3552" i="1" s="1"/>
  <c r="M3552" i="1" s="1"/>
  <c r="N3552" i="1" s="1"/>
  <c r="U3554" i="1" l="1"/>
  <c r="T3554" i="1"/>
  <c r="O3554" i="1"/>
  <c r="Q3554" i="1" s="1"/>
  <c r="D3554" i="1"/>
  <c r="E3554" i="1" s="1"/>
  <c r="F3555" i="1" s="1"/>
  <c r="T3555" i="1"/>
  <c r="C3193" i="1"/>
  <c r="P3192" i="1"/>
  <c r="V3553" i="1"/>
  <c r="G3554" i="1"/>
  <c r="B3554" i="1"/>
  <c r="A3555" i="1"/>
  <c r="K3553" i="1"/>
  <c r="L3553" i="1" s="1"/>
  <c r="M3553" i="1" s="1"/>
  <c r="N3553" i="1" s="1"/>
  <c r="U3555" i="1" l="1"/>
  <c r="J3555" i="1"/>
  <c r="O3555" i="1"/>
  <c r="Q3555" i="1" s="1"/>
  <c r="D3555" i="1"/>
  <c r="E3555" i="1" s="1"/>
  <c r="F3556" i="1" s="1"/>
  <c r="J3556" i="1"/>
  <c r="C3194" i="1"/>
  <c r="P3193" i="1"/>
  <c r="G3555" i="1"/>
  <c r="H3555" i="1" s="1"/>
  <c r="H3554" i="1"/>
  <c r="A3556" i="1"/>
  <c r="B3555" i="1"/>
  <c r="V3554" i="1"/>
  <c r="K3554" i="1"/>
  <c r="L3554" i="1" s="1"/>
  <c r="M3554" i="1" s="1"/>
  <c r="U3556" i="1" l="1"/>
  <c r="T3556" i="1"/>
  <c r="O3556" i="1"/>
  <c r="Q3556" i="1" s="1"/>
  <c r="D3556" i="1"/>
  <c r="E3556" i="1" s="1"/>
  <c r="F3557" i="1" s="1"/>
  <c r="C3195" i="1"/>
  <c r="P3194" i="1"/>
  <c r="G3556" i="1"/>
  <c r="H3556" i="1" s="1"/>
  <c r="N3554" i="1"/>
  <c r="B3556" i="1"/>
  <c r="A3557" i="1"/>
  <c r="V3555" i="1"/>
  <c r="K3555" i="1"/>
  <c r="L3555" i="1" s="1"/>
  <c r="M3555" i="1" s="1"/>
  <c r="N3555" i="1" s="1"/>
  <c r="U3557" i="1" l="1"/>
  <c r="J3557" i="1"/>
  <c r="T3557" i="1"/>
  <c r="O3557" i="1"/>
  <c r="Q3557" i="1" s="1"/>
  <c r="D3557" i="1"/>
  <c r="E3557" i="1" s="1"/>
  <c r="F3558" i="1" s="1"/>
  <c r="C3196" i="1"/>
  <c r="P3195" i="1"/>
  <c r="A3558" i="1"/>
  <c r="B3557" i="1"/>
  <c r="V3556" i="1"/>
  <c r="G3557" i="1"/>
  <c r="K3556" i="1"/>
  <c r="L3556" i="1" s="1"/>
  <c r="M3556" i="1" s="1"/>
  <c r="N3556" i="1" s="1"/>
  <c r="J3558" i="1" l="1"/>
  <c r="U3558" i="1"/>
  <c r="T3558" i="1"/>
  <c r="O3558" i="1"/>
  <c r="Q3558" i="1" s="1"/>
  <c r="D3558" i="1"/>
  <c r="E3558" i="1" s="1"/>
  <c r="F3559" i="1" s="1"/>
  <c r="T3559" i="1"/>
  <c r="C3197" i="1"/>
  <c r="P3196" i="1"/>
  <c r="B3558" i="1"/>
  <c r="A3559" i="1"/>
  <c r="G3558" i="1"/>
  <c r="V3557" i="1"/>
  <c r="H3557" i="1"/>
  <c r="K3557" i="1"/>
  <c r="L3557" i="1" s="1"/>
  <c r="M3557" i="1" s="1"/>
  <c r="U3559" i="1" l="1"/>
  <c r="G3559" i="1"/>
  <c r="J3559" i="1"/>
  <c r="O3559" i="1"/>
  <c r="Q3559" i="1" s="1"/>
  <c r="D3559" i="1"/>
  <c r="E3559" i="1" s="1"/>
  <c r="F3560" i="1" s="1"/>
  <c r="H3559" i="1"/>
  <c r="T3560" i="1"/>
  <c r="U3560" i="1"/>
  <c r="C3198" i="1"/>
  <c r="P3197" i="1"/>
  <c r="N3557" i="1"/>
  <c r="H3558" i="1"/>
  <c r="V3558" i="1"/>
  <c r="B3559" i="1"/>
  <c r="A3560" i="1"/>
  <c r="K3558" i="1"/>
  <c r="L3558" i="1" s="1"/>
  <c r="M3558" i="1" s="1"/>
  <c r="J3560" i="1" l="1"/>
  <c r="O3560" i="1"/>
  <c r="Q3560" i="1" s="1"/>
  <c r="D3560" i="1"/>
  <c r="E3560" i="1" s="1"/>
  <c r="F3561" i="1" s="1"/>
  <c r="C3199" i="1"/>
  <c r="P3198" i="1"/>
  <c r="N3558" i="1"/>
  <c r="B3560" i="1"/>
  <c r="A3561" i="1"/>
  <c r="V3559" i="1"/>
  <c r="G3560" i="1"/>
  <c r="K3559" i="1"/>
  <c r="L3559" i="1" s="1"/>
  <c r="M3559" i="1" s="1"/>
  <c r="N3559" i="1" s="1"/>
  <c r="T3561" i="1" l="1"/>
  <c r="U3561" i="1"/>
  <c r="J3561" i="1"/>
  <c r="O3561" i="1"/>
  <c r="Q3561" i="1" s="1"/>
  <c r="D3561" i="1"/>
  <c r="E3561" i="1" s="1"/>
  <c r="F3562" i="1" s="1"/>
  <c r="C3200" i="1"/>
  <c r="P3199" i="1"/>
  <c r="G3561" i="1"/>
  <c r="H3561" i="1" s="1"/>
  <c r="B3561" i="1"/>
  <c r="A3562" i="1"/>
  <c r="V3560" i="1"/>
  <c r="H3560" i="1"/>
  <c r="K3560" i="1"/>
  <c r="L3560" i="1" s="1"/>
  <c r="M3560" i="1" s="1"/>
  <c r="J3562" i="1" l="1"/>
  <c r="U3562" i="1"/>
  <c r="T3562" i="1"/>
  <c r="O3562" i="1"/>
  <c r="Q3562" i="1" s="1"/>
  <c r="D3562" i="1"/>
  <c r="E3562" i="1" s="1"/>
  <c r="F3563" i="1" s="1"/>
  <c r="T3563" i="1"/>
  <c r="C3201" i="1"/>
  <c r="P3200" i="1"/>
  <c r="N3560" i="1"/>
  <c r="B3562" i="1"/>
  <c r="A3563" i="1"/>
  <c r="V3561" i="1"/>
  <c r="G3562" i="1"/>
  <c r="K3561" i="1"/>
  <c r="L3561" i="1" s="1"/>
  <c r="M3561" i="1" s="1"/>
  <c r="N3561" i="1" s="1"/>
  <c r="J3563" i="1" l="1"/>
  <c r="U3563" i="1"/>
  <c r="O3563" i="1"/>
  <c r="Q3563" i="1" s="1"/>
  <c r="D3563" i="1"/>
  <c r="E3563" i="1" s="1"/>
  <c r="F3564" i="1" s="1"/>
  <c r="T3564" i="1"/>
  <c r="U3564" i="1"/>
  <c r="J3564" i="1"/>
  <c r="C3202" i="1"/>
  <c r="P3201" i="1"/>
  <c r="A3564" i="1"/>
  <c r="B3563" i="1"/>
  <c r="V3562" i="1"/>
  <c r="G3563" i="1"/>
  <c r="H3563" i="1" s="1"/>
  <c r="H3562" i="1"/>
  <c r="K3562" i="1"/>
  <c r="L3562" i="1" s="1"/>
  <c r="M3562" i="1" s="1"/>
  <c r="O3564" i="1" l="1"/>
  <c r="Q3564" i="1" s="1"/>
  <c r="D3564" i="1"/>
  <c r="E3564" i="1" s="1"/>
  <c r="F3565" i="1" s="1"/>
  <c r="C3203" i="1"/>
  <c r="P3202" i="1"/>
  <c r="N3562" i="1"/>
  <c r="A3565" i="1"/>
  <c r="B3564" i="1"/>
  <c r="V3563" i="1"/>
  <c r="G3564" i="1"/>
  <c r="H3564" i="1" s="1"/>
  <c r="K3563" i="1"/>
  <c r="L3563" i="1" s="1"/>
  <c r="M3563" i="1" s="1"/>
  <c r="N3563" i="1" s="1"/>
  <c r="T3565" i="1" l="1"/>
  <c r="U3565" i="1"/>
  <c r="J3565" i="1"/>
  <c r="O3565" i="1"/>
  <c r="Q3565" i="1" s="1"/>
  <c r="D3565" i="1"/>
  <c r="E3565" i="1" s="1"/>
  <c r="F3566" i="1" s="1"/>
  <c r="C3204" i="1"/>
  <c r="P3203" i="1"/>
  <c r="V3564" i="1"/>
  <c r="B3565" i="1"/>
  <c r="A3566" i="1"/>
  <c r="G3565" i="1"/>
  <c r="K3564" i="1"/>
  <c r="L3564" i="1" s="1"/>
  <c r="M3564" i="1" s="1"/>
  <c r="N3564" i="1" s="1"/>
  <c r="J3566" i="1" l="1"/>
  <c r="U3566" i="1"/>
  <c r="T3566" i="1"/>
  <c r="O3566" i="1"/>
  <c r="Q3566" i="1" s="1"/>
  <c r="D3566" i="1"/>
  <c r="E3566" i="1" s="1"/>
  <c r="F3567" i="1" s="1"/>
  <c r="C3205" i="1"/>
  <c r="P3204" i="1"/>
  <c r="V3565" i="1"/>
  <c r="B3566" i="1"/>
  <c r="A3567" i="1"/>
  <c r="G3566" i="1"/>
  <c r="H3566" i="1" s="1"/>
  <c r="H3565" i="1"/>
  <c r="K3565" i="1"/>
  <c r="L3565" i="1" s="1"/>
  <c r="M3565" i="1" s="1"/>
  <c r="U3567" i="1" l="1"/>
  <c r="J3567" i="1"/>
  <c r="T3567" i="1"/>
  <c r="O3567" i="1"/>
  <c r="Q3567" i="1" s="1"/>
  <c r="D3567" i="1"/>
  <c r="E3567" i="1" s="1"/>
  <c r="F3568" i="1" s="1"/>
  <c r="U3568" i="1"/>
  <c r="C3206" i="1"/>
  <c r="P3205" i="1"/>
  <c r="N3565" i="1"/>
  <c r="B3567" i="1"/>
  <c r="A3568" i="1"/>
  <c r="V3566" i="1"/>
  <c r="G3567" i="1"/>
  <c r="K3566" i="1"/>
  <c r="L3566" i="1" s="1"/>
  <c r="M3566" i="1" s="1"/>
  <c r="N3566" i="1" s="1"/>
  <c r="J3568" i="1" l="1"/>
  <c r="T3568" i="1"/>
  <c r="O3568" i="1"/>
  <c r="Q3568" i="1" s="1"/>
  <c r="D3568" i="1"/>
  <c r="E3568" i="1" s="1"/>
  <c r="F3569" i="1" s="1"/>
  <c r="C3207" i="1"/>
  <c r="P3206" i="1"/>
  <c r="B3568" i="1"/>
  <c r="A3569" i="1"/>
  <c r="V3567" i="1"/>
  <c r="G3568" i="1"/>
  <c r="H3567" i="1"/>
  <c r="K3567" i="1"/>
  <c r="L3567" i="1" s="1"/>
  <c r="M3567" i="1" s="1"/>
  <c r="T3569" i="1" l="1"/>
  <c r="U3569" i="1"/>
  <c r="J3569" i="1"/>
  <c r="O3569" i="1"/>
  <c r="Q3569" i="1" s="1"/>
  <c r="D3569" i="1"/>
  <c r="E3569" i="1" s="1"/>
  <c r="F3570" i="1" s="1"/>
  <c r="H3570" i="1" s="1"/>
  <c r="U3570" i="1"/>
  <c r="J3570" i="1"/>
  <c r="C3208" i="1"/>
  <c r="P3207" i="1"/>
  <c r="N3567" i="1"/>
  <c r="A3570" i="1"/>
  <c r="B3569" i="1"/>
  <c r="V3568" i="1"/>
  <c r="G3569" i="1"/>
  <c r="G3570" i="1" s="1"/>
  <c r="H3568" i="1"/>
  <c r="K3568" i="1"/>
  <c r="L3568" i="1" s="1"/>
  <c r="M3568" i="1" s="1"/>
  <c r="T3570" i="1" l="1"/>
  <c r="O3570" i="1"/>
  <c r="Q3570" i="1" s="1"/>
  <c r="D3570" i="1"/>
  <c r="E3570" i="1" s="1"/>
  <c r="F3571" i="1" s="1"/>
  <c r="T3571" i="1"/>
  <c r="C3209" i="1"/>
  <c r="P3208" i="1"/>
  <c r="N3568" i="1"/>
  <c r="B3570" i="1"/>
  <c r="A3571" i="1"/>
  <c r="V3569" i="1"/>
  <c r="H3569" i="1"/>
  <c r="K3569" i="1"/>
  <c r="L3569" i="1" s="1"/>
  <c r="M3569" i="1" s="1"/>
  <c r="U3571" i="1" l="1"/>
  <c r="G3571" i="1"/>
  <c r="H3571" i="1" s="1"/>
  <c r="J3571" i="1"/>
  <c r="O3571" i="1"/>
  <c r="Q3571" i="1" s="1"/>
  <c r="D3571" i="1"/>
  <c r="E3571" i="1" s="1"/>
  <c r="F3572" i="1" s="1"/>
  <c r="C3210" i="1"/>
  <c r="P3209" i="1"/>
  <c r="V3209" i="1" s="1"/>
  <c r="N3569" i="1"/>
  <c r="V3570" i="1"/>
  <c r="A3572" i="1"/>
  <c r="B3571" i="1"/>
  <c r="K3570" i="1"/>
  <c r="L3570" i="1" s="1"/>
  <c r="M3570" i="1" s="1"/>
  <c r="N3570" i="1" s="1"/>
  <c r="U3572" i="1" l="1"/>
  <c r="T3572" i="1"/>
  <c r="J3572" i="1"/>
  <c r="O3572" i="1"/>
  <c r="Q3572" i="1" s="1"/>
  <c r="D3572" i="1"/>
  <c r="E3572" i="1" s="1"/>
  <c r="F3573" i="1" s="1"/>
  <c r="T3573" i="1"/>
  <c r="C3211" i="1"/>
  <c r="P3210" i="1"/>
  <c r="V3571" i="1"/>
  <c r="B3572" i="1"/>
  <c r="A3573" i="1"/>
  <c r="G3572" i="1"/>
  <c r="H3572" i="1" s="1"/>
  <c r="K3571" i="1"/>
  <c r="L3571" i="1" s="1"/>
  <c r="M3571" i="1" s="1"/>
  <c r="N3571" i="1" s="1"/>
  <c r="U3573" i="1" l="1"/>
  <c r="J3573" i="1"/>
  <c r="O3573" i="1"/>
  <c r="D3573" i="1"/>
  <c r="E3573" i="1" s="1"/>
  <c r="F3574" i="1" s="1"/>
  <c r="T3574" i="1"/>
  <c r="J3574" i="1"/>
  <c r="U3574" i="1"/>
  <c r="Q3573" i="1"/>
  <c r="C3212" i="1"/>
  <c r="P3211" i="1"/>
  <c r="A3574" i="1"/>
  <c r="B3573" i="1"/>
  <c r="V3572" i="1"/>
  <c r="G3573" i="1"/>
  <c r="H3573" i="1" s="1"/>
  <c r="K3572" i="1"/>
  <c r="L3572" i="1" s="1"/>
  <c r="M3572" i="1" s="1"/>
  <c r="N3572" i="1" s="1"/>
  <c r="O3574" i="1" l="1"/>
  <c r="Q3574" i="1" s="1"/>
  <c r="D3574" i="1"/>
  <c r="E3574" i="1" s="1"/>
  <c r="F3575" i="1" s="1"/>
  <c r="C3213" i="1"/>
  <c r="P3212" i="1"/>
  <c r="B3574" i="1"/>
  <c r="A3575" i="1"/>
  <c r="G3574" i="1"/>
  <c r="H3574" i="1" s="1"/>
  <c r="K3573" i="1"/>
  <c r="L3573" i="1" s="1"/>
  <c r="M3573" i="1" s="1"/>
  <c r="N3573" i="1" s="1"/>
  <c r="U3575" i="1" l="1"/>
  <c r="T3575" i="1"/>
  <c r="J3575" i="1"/>
  <c r="O3575" i="1"/>
  <c r="Q3575" i="1" s="1"/>
  <c r="D3575" i="1"/>
  <c r="E3575" i="1" s="1"/>
  <c r="F3576" i="1" s="1"/>
  <c r="C3214" i="1"/>
  <c r="P3213" i="1"/>
  <c r="B3575" i="1"/>
  <c r="A3576" i="1"/>
  <c r="V3574" i="1"/>
  <c r="G3575" i="1"/>
  <c r="H3575" i="1" s="1"/>
  <c r="K3574" i="1"/>
  <c r="L3574" i="1" s="1"/>
  <c r="M3574" i="1" s="1"/>
  <c r="N3574" i="1" s="1"/>
  <c r="U3576" i="1" l="1"/>
  <c r="J3576" i="1"/>
  <c r="T3576" i="1"/>
  <c r="O3576" i="1"/>
  <c r="Q3576" i="1" s="1"/>
  <c r="D3576" i="1"/>
  <c r="E3576" i="1" s="1"/>
  <c r="F3577" i="1" s="1"/>
  <c r="T3577" i="1"/>
  <c r="C3215" i="1"/>
  <c r="P3214" i="1"/>
  <c r="V3575" i="1"/>
  <c r="B3576" i="1"/>
  <c r="A3577" i="1"/>
  <c r="G3576" i="1"/>
  <c r="K3575" i="1"/>
  <c r="L3575" i="1" s="1"/>
  <c r="M3575" i="1" s="1"/>
  <c r="N3575" i="1" s="1"/>
  <c r="J3577" i="1" l="1"/>
  <c r="U3577" i="1"/>
  <c r="O3577" i="1"/>
  <c r="Q3577" i="1" s="1"/>
  <c r="D3577" i="1"/>
  <c r="E3577" i="1" s="1"/>
  <c r="F3578" i="1" s="1"/>
  <c r="C3216" i="1"/>
  <c r="P3215" i="1"/>
  <c r="B3577" i="1"/>
  <c r="A3578" i="1"/>
  <c r="G3577" i="1"/>
  <c r="V3576" i="1"/>
  <c r="H3576" i="1"/>
  <c r="K3576" i="1"/>
  <c r="L3576" i="1" s="1"/>
  <c r="M3576" i="1" s="1"/>
  <c r="G3578" i="1" l="1"/>
  <c r="H3578" i="1" s="1"/>
  <c r="U3578" i="1"/>
  <c r="J3578" i="1"/>
  <c r="T3578" i="1"/>
  <c r="O3578" i="1"/>
  <c r="Q3578" i="1" s="1"/>
  <c r="D3578" i="1"/>
  <c r="E3578" i="1" s="1"/>
  <c r="F3579" i="1" s="1"/>
  <c r="C3217" i="1"/>
  <c r="P3216" i="1"/>
  <c r="N3576" i="1"/>
  <c r="V3577" i="1"/>
  <c r="B3578" i="1"/>
  <c r="A3579" i="1"/>
  <c r="H3577" i="1"/>
  <c r="K3577" i="1"/>
  <c r="L3577" i="1" s="1"/>
  <c r="M3577" i="1" s="1"/>
  <c r="U3579" i="1" l="1"/>
  <c r="J3579" i="1"/>
  <c r="T3579" i="1"/>
  <c r="O3579" i="1"/>
  <c r="Q3579" i="1" s="1"/>
  <c r="D3579" i="1"/>
  <c r="E3579" i="1" s="1"/>
  <c r="F3580" i="1" s="1"/>
  <c r="C3218" i="1"/>
  <c r="P3217" i="1"/>
  <c r="N3577" i="1"/>
  <c r="V3578" i="1"/>
  <c r="A3580" i="1"/>
  <c r="B3579" i="1"/>
  <c r="G3579" i="1"/>
  <c r="H3579" i="1" s="1"/>
  <c r="K3578" i="1"/>
  <c r="L3578" i="1" s="1"/>
  <c r="M3578" i="1" s="1"/>
  <c r="N3578" i="1" s="1"/>
  <c r="J3580" i="1" l="1"/>
  <c r="U3580" i="1"/>
  <c r="T3580" i="1"/>
  <c r="O3580" i="1"/>
  <c r="Q3580" i="1" s="1"/>
  <c r="D3580" i="1"/>
  <c r="E3580" i="1" s="1"/>
  <c r="F3581" i="1" s="1"/>
  <c r="J3581" i="1"/>
  <c r="C3219" i="1"/>
  <c r="P3218" i="1"/>
  <c r="A3581" i="1"/>
  <c r="B3580" i="1"/>
  <c r="V3579" i="1"/>
  <c r="G3580" i="1"/>
  <c r="H3580" i="1" s="1"/>
  <c r="K3579" i="1"/>
  <c r="L3579" i="1" s="1"/>
  <c r="M3579" i="1" s="1"/>
  <c r="N3579" i="1" s="1"/>
  <c r="T3581" i="1" l="1"/>
  <c r="U3581" i="1"/>
  <c r="O3581" i="1"/>
  <c r="Q3581" i="1" s="1"/>
  <c r="D3581" i="1"/>
  <c r="E3581" i="1" s="1"/>
  <c r="F3582" i="1" s="1"/>
  <c r="J3582" i="1"/>
  <c r="U3582" i="1"/>
  <c r="C3220" i="1"/>
  <c r="P3219" i="1"/>
  <c r="B3581" i="1"/>
  <c r="A3582" i="1"/>
  <c r="G3581" i="1"/>
  <c r="V3580" i="1"/>
  <c r="K3580" i="1"/>
  <c r="L3580" i="1" s="1"/>
  <c r="M3580" i="1" s="1"/>
  <c r="N3580" i="1" s="1"/>
  <c r="T3582" i="1" l="1"/>
  <c r="O3582" i="1"/>
  <c r="Q3582" i="1" s="1"/>
  <c r="D3582" i="1"/>
  <c r="E3582" i="1" s="1"/>
  <c r="F3583" i="1" s="1"/>
  <c r="J3583" i="1"/>
  <c r="C3221" i="1"/>
  <c r="P3220" i="1"/>
  <c r="G3582" i="1"/>
  <c r="H3582" i="1" s="1"/>
  <c r="H3581" i="1"/>
  <c r="V3581" i="1"/>
  <c r="B3582" i="1"/>
  <c r="A3583" i="1"/>
  <c r="K3581" i="1"/>
  <c r="L3581" i="1" s="1"/>
  <c r="M3581" i="1" s="1"/>
  <c r="T3583" i="1" l="1"/>
  <c r="U3583" i="1"/>
  <c r="O3583" i="1"/>
  <c r="Q3583" i="1" s="1"/>
  <c r="D3583" i="1"/>
  <c r="E3583" i="1" s="1"/>
  <c r="F3584" i="1" s="1"/>
  <c r="J3584" i="1"/>
  <c r="U3584" i="1"/>
  <c r="C3222" i="1"/>
  <c r="P3221" i="1"/>
  <c r="N3581" i="1"/>
  <c r="V3582" i="1"/>
  <c r="G3583" i="1"/>
  <c r="B3583" i="1"/>
  <c r="A3584" i="1"/>
  <c r="K3582" i="1"/>
  <c r="L3582" i="1" s="1"/>
  <c r="M3582" i="1" s="1"/>
  <c r="N3582" i="1" s="1"/>
  <c r="T3584" i="1" l="1"/>
  <c r="O3584" i="1"/>
  <c r="Q3584" i="1" s="1"/>
  <c r="D3584" i="1"/>
  <c r="T3585" i="1"/>
  <c r="C3223" i="1"/>
  <c r="P3222" i="1"/>
  <c r="G3584" i="1"/>
  <c r="H3584" i="1" s="1"/>
  <c r="H3583" i="1"/>
  <c r="V3583" i="1"/>
  <c r="A3585" i="1"/>
  <c r="B3584" i="1"/>
  <c r="E3584" i="1"/>
  <c r="F3585" i="1" s="1"/>
  <c r="K3583" i="1"/>
  <c r="L3583" i="1" s="1"/>
  <c r="M3583" i="1" s="1"/>
  <c r="J3585" i="1" l="1"/>
  <c r="U3585" i="1"/>
  <c r="O3585" i="1"/>
  <c r="Q3585" i="1" s="1"/>
  <c r="D3585" i="1"/>
  <c r="E3585" i="1" s="1"/>
  <c r="F3586" i="1" s="1"/>
  <c r="J3586" i="1"/>
  <c r="U3586" i="1"/>
  <c r="C3224" i="1"/>
  <c r="P3223" i="1"/>
  <c r="N3583" i="1"/>
  <c r="V3584" i="1"/>
  <c r="A3586" i="1"/>
  <c r="B3585" i="1"/>
  <c r="G3585" i="1"/>
  <c r="H3585" i="1" s="1"/>
  <c r="K3584" i="1"/>
  <c r="L3584" i="1" s="1"/>
  <c r="M3584" i="1" s="1"/>
  <c r="N3584" i="1" s="1"/>
  <c r="T3586" i="1" l="1"/>
  <c r="O3586" i="1"/>
  <c r="Q3586" i="1" s="1"/>
  <c r="D3586" i="1"/>
  <c r="E3586" i="1" s="1"/>
  <c r="F3587" i="1" s="1"/>
  <c r="U3587" i="1"/>
  <c r="T3587" i="1"/>
  <c r="C3225" i="1"/>
  <c r="P3224" i="1"/>
  <c r="G3586" i="1"/>
  <c r="V3585" i="1"/>
  <c r="A3587" i="1"/>
  <c r="B3586" i="1"/>
  <c r="K3585" i="1"/>
  <c r="L3585" i="1" s="1"/>
  <c r="M3585" i="1" s="1"/>
  <c r="N3585" i="1" s="1"/>
  <c r="J3587" i="1" l="1"/>
  <c r="O3587" i="1"/>
  <c r="Q3587" i="1" s="1"/>
  <c r="D3587" i="1"/>
  <c r="E3587" i="1" s="1"/>
  <c r="F3588" i="1" s="1"/>
  <c r="C3226" i="1"/>
  <c r="P3225" i="1"/>
  <c r="V3586" i="1"/>
  <c r="G3587" i="1"/>
  <c r="A3588" i="1"/>
  <c r="B3587" i="1"/>
  <c r="H3586" i="1"/>
  <c r="K3586" i="1"/>
  <c r="L3586" i="1" s="1"/>
  <c r="M3586" i="1" s="1"/>
  <c r="U3588" i="1" l="1"/>
  <c r="J3588" i="1"/>
  <c r="T3588" i="1"/>
  <c r="O3588" i="1"/>
  <c r="Q3588" i="1" s="1"/>
  <c r="D3588" i="1"/>
  <c r="E3588" i="1" s="1"/>
  <c r="F3589" i="1" s="1"/>
  <c r="C3227" i="1"/>
  <c r="P3226" i="1"/>
  <c r="N3586" i="1"/>
  <c r="B3588" i="1"/>
  <c r="A3589" i="1"/>
  <c r="V3587" i="1"/>
  <c r="G3588" i="1"/>
  <c r="H3587" i="1"/>
  <c r="K3587" i="1"/>
  <c r="L3587" i="1" s="1"/>
  <c r="M3587" i="1" s="1"/>
  <c r="T3589" i="1" l="1"/>
  <c r="J3589" i="1"/>
  <c r="U3589" i="1"/>
  <c r="O3589" i="1"/>
  <c r="Q3589" i="1" s="1"/>
  <c r="D3589" i="1"/>
  <c r="E3589" i="1" s="1"/>
  <c r="F3590" i="1" s="1"/>
  <c r="U3590" i="1"/>
  <c r="C3228" i="1"/>
  <c r="P3227" i="1"/>
  <c r="N3587" i="1"/>
  <c r="B3589" i="1"/>
  <c r="A3590" i="1"/>
  <c r="V3588" i="1"/>
  <c r="G3589" i="1"/>
  <c r="H3589" i="1" s="1"/>
  <c r="H3588" i="1"/>
  <c r="K3588" i="1"/>
  <c r="L3588" i="1" s="1"/>
  <c r="M3588" i="1" s="1"/>
  <c r="J3590" i="1" l="1"/>
  <c r="T3590" i="1"/>
  <c r="O3590" i="1"/>
  <c r="Q3590" i="1" s="1"/>
  <c r="D3590" i="1"/>
  <c r="E3590" i="1" s="1"/>
  <c r="F3591" i="1" s="1"/>
  <c r="C3229" i="1"/>
  <c r="P3228" i="1"/>
  <c r="N3588" i="1"/>
  <c r="V3589" i="1"/>
  <c r="B3590" i="1"/>
  <c r="A3591" i="1"/>
  <c r="G3590" i="1"/>
  <c r="H3590" i="1" s="1"/>
  <c r="K3589" i="1"/>
  <c r="L3589" i="1" s="1"/>
  <c r="M3589" i="1" s="1"/>
  <c r="N3589" i="1" s="1"/>
  <c r="T3591" i="1" l="1"/>
  <c r="U3591" i="1"/>
  <c r="J3591" i="1"/>
  <c r="O3591" i="1"/>
  <c r="Q3591" i="1" s="1"/>
  <c r="D3591" i="1"/>
  <c r="E3591" i="1" s="1"/>
  <c r="F3592" i="1" s="1"/>
  <c r="C3230" i="1"/>
  <c r="P3229" i="1"/>
  <c r="V3590" i="1"/>
  <c r="A3592" i="1"/>
  <c r="B3591" i="1"/>
  <c r="G3591" i="1"/>
  <c r="H3591" i="1" s="1"/>
  <c r="K3590" i="1"/>
  <c r="L3590" i="1" s="1"/>
  <c r="M3590" i="1" s="1"/>
  <c r="N3590" i="1" s="1"/>
  <c r="J3592" i="1" l="1"/>
  <c r="U3592" i="1"/>
  <c r="T3592" i="1"/>
  <c r="O3592" i="1"/>
  <c r="Q3592" i="1" s="1"/>
  <c r="D3592" i="1"/>
  <c r="E3592" i="1" s="1"/>
  <c r="F3593" i="1" s="1"/>
  <c r="C3231" i="1"/>
  <c r="P3230" i="1"/>
  <c r="V3591" i="1"/>
  <c r="G3592" i="1"/>
  <c r="B3592" i="1"/>
  <c r="A3593" i="1"/>
  <c r="K3591" i="1"/>
  <c r="L3591" i="1" s="1"/>
  <c r="M3591" i="1" s="1"/>
  <c r="N3591" i="1" s="1"/>
  <c r="T3593" i="1" l="1"/>
  <c r="J3593" i="1"/>
  <c r="U3593" i="1"/>
  <c r="O3593" i="1"/>
  <c r="Q3593" i="1" s="1"/>
  <c r="D3593" i="1"/>
  <c r="E3593" i="1" s="1"/>
  <c r="F3594" i="1" s="1"/>
  <c r="C3232" i="1"/>
  <c r="P3231" i="1"/>
  <c r="G3593" i="1"/>
  <c r="H3593" i="1" s="1"/>
  <c r="A3594" i="1"/>
  <c r="B3593" i="1"/>
  <c r="H3592" i="1"/>
  <c r="V3592" i="1"/>
  <c r="K3592" i="1"/>
  <c r="L3592" i="1" s="1"/>
  <c r="M3592" i="1" s="1"/>
  <c r="U3594" i="1" l="1"/>
  <c r="J3594" i="1"/>
  <c r="T3594" i="1"/>
  <c r="O3594" i="1"/>
  <c r="Q3594" i="1" s="1"/>
  <c r="D3594" i="1"/>
  <c r="E3594" i="1" s="1"/>
  <c r="F3595" i="1" s="1"/>
  <c r="T3595" i="1"/>
  <c r="C3233" i="1"/>
  <c r="P3232" i="1"/>
  <c r="N3592" i="1"/>
  <c r="V3593" i="1"/>
  <c r="B3594" i="1"/>
  <c r="A3595" i="1"/>
  <c r="G3594" i="1"/>
  <c r="H3594" i="1" s="1"/>
  <c r="K3593" i="1"/>
  <c r="L3593" i="1" s="1"/>
  <c r="M3593" i="1" s="1"/>
  <c r="N3593" i="1" s="1"/>
  <c r="J3595" i="1" l="1"/>
  <c r="U3595" i="1"/>
  <c r="O3595" i="1"/>
  <c r="Q3595" i="1" s="1"/>
  <c r="D3595" i="1"/>
  <c r="E3595" i="1" s="1"/>
  <c r="F3596" i="1" s="1"/>
  <c r="T3596" i="1"/>
  <c r="C3234" i="1"/>
  <c r="P3233" i="1"/>
  <c r="A3596" i="1"/>
  <c r="B3595" i="1"/>
  <c r="V3594" i="1"/>
  <c r="G3595" i="1"/>
  <c r="K3594" i="1"/>
  <c r="L3594" i="1" s="1"/>
  <c r="M3594" i="1" s="1"/>
  <c r="N3594" i="1" s="1"/>
  <c r="U3596" i="1" l="1"/>
  <c r="J3596" i="1"/>
  <c r="O3596" i="1"/>
  <c r="Q3596" i="1" s="1"/>
  <c r="D3596" i="1"/>
  <c r="E3596" i="1" s="1"/>
  <c r="F3597" i="1" s="1"/>
  <c r="C3235" i="1"/>
  <c r="P3234" i="1"/>
  <c r="V3595" i="1"/>
  <c r="G3596" i="1"/>
  <c r="B3596" i="1"/>
  <c r="A3597" i="1"/>
  <c r="H3595" i="1"/>
  <c r="K3595" i="1"/>
  <c r="L3595" i="1" s="1"/>
  <c r="M3595" i="1" s="1"/>
  <c r="T3597" i="1" l="1"/>
  <c r="J3597" i="1"/>
  <c r="U3597" i="1"/>
  <c r="O3597" i="1"/>
  <c r="Q3597" i="1" s="1"/>
  <c r="D3597" i="1"/>
  <c r="E3597" i="1" s="1"/>
  <c r="F3598" i="1" s="1"/>
  <c r="C3236" i="1"/>
  <c r="P3235" i="1"/>
  <c r="N3595" i="1"/>
  <c r="G3597" i="1"/>
  <c r="H3597" i="1" s="1"/>
  <c r="H3596" i="1"/>
  <c r="A3598" i="1"/>
  <c r="B3597" i="1"/>
  <c r="V3596" i="1"/>
  <c r="K3596" i="1"/>
  <c r="L3596" i="1" s="1"/>
  <c r="M3596" i="1" s="1"/>
  <c r="U3598" i="1" l="1"/>
  <c r="J3598" i="1"/>
  <c r="T3598" i="1"/>
  <c r="O3598" i="1"/>
  <c r="Q3598" i="1" s="1"/>
  <c r="D3598" i="1"/>
  <c r="E3598" i="1" s="1"/>
  <c r="F3599" i="1" s="1"/>
  <c r="G3598" i="1"/>
  <c r="H3598" i="1" s="1"/>
  <c r="C3237" i="1"/>
  <c r="P3236" i="1"/>
  <c r="N3596" i="1"/>
  <c r="A3599" i="1"/>
  <c r="B3598" i="1"/>
  <c r="V3597" i="1"/>
  <c r="K3597" i="1"/>
  <c r="L3597" i="1" s="1"/>
  <c r="M3597" i="1" s="1"/>
  <c r="N3597" i="1" s="1"/>
  <c r="J3599" i="1" l="1"/>
  <c r="T3599" i="1"/>
  <c r="U3599" i="1"/>
  <c r="O3599" i="1"/>
  <c r="Q3599" i="1" s="1"/>
  <c r="D3599" i="1"/>
  <c r="E3599" i="1" s="1"/>
  <c r="F3600" i="1" s="1"/>
  <c r="T3600" i="1"/>
  <c r="J3600" i="1"/>
  <c r="C3238" i="1"/>
  <c r="P3237" i="1"/>
  <c r="V3237" i="1" s="1"/>
  <c r="V3598" i="1"/>
  <c r="A3600" i="1"/>
  <c r="B3599" i="1"/>
  <c r="G3599" i="1"/>
  <c r="K3598" i="1"/>
  <c r="L3598" i="1" s="1"/>
  <c r="M3598" i="1" s="1"/>
  <c r="N3598" i="1" s="1"/>
  <c r="U3600" i="1" l="1"/>
  <c r="O3600" i="1"/>
  <c r="Q3600" i="1" s="1"/>
  <c r="D3600" i="1"/>
  <c r="E3600" i="1" s="1"/>
  <c r="F3601" i="1" s="1"/>
  <c r="J3601" i="1"/>
  <c r="T3601" i="1"/>
  <c r="C3239" i="1"/>
  <c r="P3238" i="1"/>
  <c r="V3599" i="1"/>
  <c r="G3600" i="1"/>
  <c r="B3600" i="1"/>
  <c r="A3601" i="1"/>
  <c r="H3599" i="1"/>
  <c r="K3599" i="1"/>
  <c r="L3599" i="1" s="1"/>
  <c r="M3599" i="1" s="1"/>
  <c r="U3601" i="1" l="1"/>
  <c r="O3601" i="1"/>
  <c r="U3602" i="1" s="1"/>
  <c r="D3601" i="1"/>
  <c r="E3601" i="1" s="1"/>
  <c r="F3602" i="1" s="1"/>
  <c r="C3240" i="1"/>
  <c r="P3239" i="1"/>
  <c r="N3599" i="1"/>
  <c r="G3601" i="1"/>
  <c r="H3601" i="1" s="1"/>
  <c r="H3600" i="1"/>
  <c r="V3600" i="1"/>
  <c r="A3602" i="1"/>
  <c r="B3601" i="1"/>
  <c r="K3600" i="1"/>
  <c r="L3600" i="1" s="1"/>
  <c r="M3600" i="1" s="1"/>
  <c r="J3602" i="1" l="1"/>
  <c r="T3602" i="1"/>
  <c r="Q3601" i="1"/>
  <c r="O3602" i="1"/>
  <c r="Q3602" i="1" s="1"/>
  <c r="D3602" i="1"/>
  <c r="E3602" i="1" s="1"/>
  <c r="F3603" i="1" s="1"/>
  <c r="C3241" i="1"/>
  <c r="P3240" i="1"/>
  <c r="N3600" i="1"/>
  <c r="G3602" i="1"/>
  <c r="B3602" i="1"/>
  <c r="A3603" i="1"/>
  <c r="K3601" i="1"/>
  <c r="L3601" i="1" s="1"/>
  <c r="M3601" i="1" s="1"/>
  <c r="N3601" i="1" s="1"/>
  <c r="U3603" i="1" l="1"/>
  <c r="T3603" i="1"/>
  <c r="J3603" i="1"/>
  <c r="O3603" i="1"/>
  <c r="Q3603" i="1" s="1"/>
  <c r="D3603" i="1"/>
  <c r="E3603" i="1" s="1"/>
  <c r="F3604" i="1" s="1"/>
  <c r="C3242" i="1"/>
  <c r="P3241" i="1"/>
  <c r="G3603" i="1"/>
  <c r="H3603" i="1" s="1"/>
  <c r="V3602" i="1"/>
  <c r="H3602" i="1"/>
  <c r="A3604" i="1"/>
  <c r="B3603" i="1"/>
  <c r="K3602" i="1"/>
  <c r="L3602" i="1" s="1"/>
  <c r="M3602" i="1" s="1"/>
  <c r="J3604" i="1" l="1"/>
  <c r="U3604" i="1"/>
  <c r="T3604" i="1"/>
  <c r="O3604" i="1"/>
  <c r="Q3604" i="1" s="1"/>
  <c r="D3604" i="1"/>
  <c r="E3604" i="1" s="1"/>
  <c r="F3605" i="1" s="1"/>
  <c r="C3243" i="1"/>
  <c r="P3242" i="1"/>
  <c r="G3604" i="1"/>
  <c r="H3604" i="1" s="1"/>
  <c r="N3602" i="1"/>
  <c r="B3604" i="1"/>
  <c r="A3605" i="1"/>
  <c r="V3603" i="1"/>
  <c r="K3603" i="1"/>
  <c r="L3603" i="1" s="1"/>
  <c r="M3603" i="1" s="1"/>
  <c r="N3603" i="1" s="1"/>
  <c r="U3605" i="1" l="1"/>
  <c r="T3605" i="1"/>
  <c r="J3605" i="1"/>
  <c r="O3605" i="1"/>
  <c r="Q3605" i="1" s="1"/>
  <c r="D3605" i="1"/>
  <c r="E3605" i="1" s="1"/>
  <c r="F3606" i="1" s="1"/>
  <c r="C3244" i="1"/>
  <c r="P3243" i="1"/>
  <c r="V3604" i="1"/>
  <c r="A3606" i="1"/>
  <c r="B3605" i="1"/>
  <c r="G3605" i="1"/>
  <c r="H3605" i="1" s="1"/>
  <c r="K3604" i="1"/>
  <c r="L3604" i="1" s="1"/>
  <c r="M3604" i="1" s="1"/>
  <c r="N3604" i="1" s="1"/>
  <c r="J3606" i="1" l="1"/>
  <c r="T3606" i="1"/>
  <c r="U3606" i="1"/>
  <c r="O3606" i="1"/>
  <c r="Q3606" i="1" s="1"/>
  <c r="D3606" i="1"/>
  <c r="E3606" i="1" s="1"/>
  <c r="F3607" i="1" s="1"/>
  <c r="U3607" i="1"/>
  <c r="C3245" i="1"/>
  <c r="P3244" i="1"/>
  <c r="V3605" i="1"/>
  <c r="B3606" i="1"/>
  <c r="A3607" i="1"/>
  <c r="G3606" i="1"/>
  <c r="K3605" i="1"/>
  <c r="L3605" i="1" s="1"/>
  <c r="M3605" i="1" s="1"/>
  <c r="N3605" i="1" s="1"/>
  <c r="T3607" i="1" l="1"/>
  <c r="J3607" i="1"/>
  <c r="O3607" i="1"/>
  <c r="Q3607" i="1" s="1"/>
  <c r="D3607" i="1"/>
  <c r="E3607" i="1" s="1"/>
  <c r="F3608" i="1" s="1"/>
  <c r="U3608" i="1"/>
  <c r="T3608" i="1"/>
  <c r="J3608" i="1"/>
  <c r="C3246" i="1"/>
  <c r="P3245" i="1"/>
  <c r="V3606" i="1"/>
  <c r="G3607" i="1"/>
  <c r="H3607" i="1" s="1"/>
  <c r="H3606" i="1"/>
  <c r="A3608" i="1"/>
  <c r="B3607" i="1"/>
  <c r="K3606" i="1"/>
  <c r="L3606" i="1" s="1"/>
  <c r="M3606" i="1" s="1"/>
  <c r="O3608" i="1" l="1"/>
  <c r="Q3608" i="1" s="1"/>
  <c r="D3608" i="1"/>
  <c r="E3608" i="1" s="1"/>
  <c r="F3609" i="1" s="1"/>
  <c r="C3247" i="1"/>
  <c r="P3246" i="1"/>
  <c r="N3606" i="1"/>
  <c r="V3607" i="1"/>
  <c r="G3608" i="1"/>
  <c r="H3608" i="1" s="1"/>
  <c r="A3609" i="1"/>
  <c r="B3608" i="1"/>
  <c r="K3607" i="1"/>
  <c r="L3607" i="1" s="1"/>
  <c r="M3607" i="1" s="1"/>
  <c r="N3607" i="1" s="1"/>
  <c r="T3609" i="1" l="1"/>
  <c r="J3609" i="1"/>
  <c r="U3609" i="1"/>
  <c r="O3609" i="1"/>
  <c r="Q3609" i="1" s="1"/>
  <c r="D3609" i="1"/>
  <c r="E3609" i="1" s="1"/>
  <c r="F3610" i="1" s="1"/>
  <c r="C3248" i="1"/>
  <c r="P3247" i="1"/>
  <c r="V3608" i="1"/>
  <c r="G3609" i="1"/>
  <c r="H3609" i="1" s="1"/>
  <c r="A3610" i="1"/>
  <c r="B3609" i="1"/>
  <c r="K3608" i="1"/>
  <c r="L3608" i="1" s="1"/>
  <c r="M3608" i="1" s="1"/>
  <c r="N3608" i="1" s="1"/>
  <c r="T3610" i="1" l="1"/>
  <c r="J3610" i="1"/>
  <c r="U3610" i="1"/>
  <c r="O3610" i="1"/>
  <c r="Q3610" i="1" s="1"/>
  <c r="D3610" i="1"/>
  <c r="E3610" i="1" s="1"/>
  <c r="F3611" i="1" s="1"/>
  <c r="C3249" i="1"/>
  <c r="P3248" i="1"/>
  <c r="B3610" i="1"/>
  <c r="A3611" i="1"/>
  <c r="G3610" i="1"/>
  <c r="V3609" i="1"/>
  <c r="K3609" i="1"/>
  <c r="L3609" i="1" s="1"/>
  <c r="M3609" i="1" s="1"/>
  <c r="N3609" i="1" s="1"/>
  <c r="J3611" i="1" l="1"/>
  <c r="U3611" i="1"/>
  <c r="T3611" i="1"/>
  <c r="O3611" i="1"/>
  <c r="Q3611" i="1" s="1"/>
  <c r="D3611" i="1"/>
  <c r="E3611" i="1" s="1"/>
  <c r="F3612" i="1" s="1"/>
  <c r="U3612" i="1"/>
  <c r="C3250" i="1"/>
  <c r="P3249" i="1"/>
  <c r="G3611" i="1"/>
  <c r="H3611" i="1" s="1"/>
  <c r="V3610" i="1"/>
  <c r="A3612" i="1"/>
  <c r="B3611" i="1"/>
  <c r="H3610" i="1"/>
  <c r="K3610" i="1"/>
  <c r="L3610" i="1" s="1"/>
  <c r="M3610" i="1" s="1"/>
  <c r="T3612" i="1" l="1"/>
  <c r="J3612" i="1"/>
  <c r="O3612" i="1"/>
  <c r="Q3612" i="1" s="1"/>
  <c r="D3612" i="1"/>
  <c r="E3612" i="1" s="1"/>
  <c r="F3613" i="1" s="1"/>
  <c r="T3613" i="1"/>
  <c r="U3613" i="1"/>
  <c r="C3251" i="1"/>
  <c r="P3250" i="1"/>
  <c r="G3612" i="1"/>
  <c r="H3612" i="1" s="1"/>
  <c r="N3610" i="1"/>
  <c r="B3612" i="1"/>
  <c r="A3613" i="1"/>
  <c r="V3611" i="1"/>
  <c r="K3611" i="1"/>
  <c r="L3611" i="1" s="1"/>
  <c r="M3611" i="1" s="1"/>
  <c r="N3611" i="1" s="1"/>
  <c r="J3613" i="1" l="1"/>
  <c r="O3613" i="1"/>
  <c r="Q3613" i="1" s="1"/>
  <c r="D3613" i="1"/>
  <c r="E3613" i="1" s="1"/>
  <c r="F3614" i="1" s="1"/>
  <c r="J3614" i="1"/>
  <c r="C3252" i="1"/>
  <c r="P3251" i="1"/>
  <c r="B3613" i="1"/>
  <c r="A3614" i="1"/>
  <c r="V3612" i="1"/>
  <c r="G3613" i="1"/>
  <c r="K3612" i="1"/>
  <c r="L3612" i="1" s="1"/>
  <c r="M3612" i="1" s="1"/>
  <c r="N3612" i="1" s="1"/>
  <c r="U3614" i="1" l="1"/>
  <c r="T3614" i="1"/>
  <c r="O3614" i="1"/>
  <c r="Q3614" i="1" s="1"/>
  <c r="D3614" i="1"/>
  <c r="E3614" i="1" s="1"/>
  <c r="F3615" i="1" s="1"/>
  <c r="T3615" i="1"/>
  <c r="U3615" i="1"/>
  <c r="C3253" i="1"/>
  <c r="P3252" i="1"/>
  <c r="G3614" i="1"/>
  <c r="H3614" i="1" s="1"/>
  <c r="A3615" i="1"/>
  <c r="B3614" i="1"/>
  <c r="V3613" i="1"/>
  <c r="H3613" i="1"/>
  <c r="K3613" i="1"/>
  <c r="L3613" i="1" s="1"/>
  <c r="M3613" i="1" s="1"/>
  <c r="J3615" i="1" l="1"/>
  <c r="O3615" i="1"/>
  <c r="Q3615" i="1" s="1"/>
  <c r="D3615" i="1"/>
  <c r="E3615" i="1" s="1"/>
  <c r="F3616" i="1" s="1"/>
  <c r="T3616" i="1"/>
  <c r="J3616" i="1"/>
  <c r="C3254" i="1"/>
  <c r="P3253" i="1"/>
  <c r="N3613" i="1"/>
  <c r="B3615" i="1"/>
  <c r="A3616" i="1"/>
  <c r="V3614" i="1"/>
  <c r="G3615" i="1"/>
  <c r="H3615" i="1" s="1"/>
  <c r="K3614" i="1"/>
  <c r="L3614" i="1" s="1"/>
  <c r="M3614" i="1" s="1"/>
  <c r="N3614" i="1" s="1"/>
  <c r="U3616" i="1" l="1"/>
  <c r="O3616" i="1"/>
  <c r="Q3616" i="1" s="1"/>
  <c r="D3616" i="1"/>
  <c r="E3616" i="1" s="1"/>
  <c r="F3617" i="1" s="1"/>
  <c r="U3617" i="1"/>
  <c r="C3255" i="1"/>
  <c r="P3254" i="1"/>
  <c r="A3617" i="1"/>
  <c r="B3616" i="1"/>
  <c r="G3616" i="1"/>
  <c r="V3615" i="1"/>
  <c r="K3615" i="1"/>
  <c r="L3615" i="1" s="1"/>
  <c r="M3615" i="1" s="1"/>
  <c r="N3615" i="1" s="1"/>
  <c r="G3617" i="1" l="1"/>
  <c r="T3617" i="1"/>
  <c r="J3617" i="1"/>
  <c r="O3617" i="1"/>
  <c r="Q3617" i="1" s="1"/>
  <c r="D3617" i="1"/>
  <c r="E3617" i="1" s="1"/>
  <c r="F3618" i="1" s="1"/>
  <c r="H3617" i="1"/>
  <c r="C3256" i="1"/>
  <c r="P3255" i="1"/>
  <c r="A3618" i="1"/>
  <c r="B3617" i="1"/>
  <c r="V3616" i="1"/>
  <c r="H3616" i="1"/>
  <c r="K3616" i="1"/>
  <c r="L3616" i="1" s="1"/>
  <c r="M3616" i="1" s="1"/>
  <c r="U3618" i="1" l="1"/>
  <c r="G3618" i="1"/>
  <c r="J3618" i="1"/>
  <c r="T3618" i="1"/>
  <c r="O3618" i="1"/>
  <c r="Q3618" i="1" s="1"/>
  <c r="D3618" i="1"/>
  <c r="E3618" i="1" s="1"/>
  <c r="F3619" i="1" s="1"/>
  <c r="J3619" i="1"/>
  <c r="C3257" i="1"/>
  <c r="P3256" i="1"/>
  <c r="N3616" i="1"/>
  <c r="H3618" i="1"/>
  <c r="B3618" i="1"/>
  <c r="A3619" i="1"/>
  <c r="V3617" i="1"/>
  <c r="K3617" i="1"/>
  <c r="L3617" i="1" s="1"/>
  <c r="M3617" i="1" s="1"/>
  <c r="N3617" i="1" s="1"/>
  <c r="T3619" i="1" l="1"/>
  <c r="U3619" i="1"/>
  <c r="O3619" i="1"/>
  <c r="Q3619" i="1" s="1"/>
  <c r="D3619" i="1"/>
  <c r="E3619" i="1" s="1"/>
  <c r="F3620" i="1" s="1"/>
  <c r="U3620" i="1"/>
  <c r="T3620" i="1"/>
  <c r="C3258" i="1"/>
  <c r="P3257" i="1"/>
  <c r="A3620" i="1"/>
  <c r="B3619" i="1"/>
  <c r="V3618" i="1"/>
  <c r="G3619" i="1"/>
  <c r="K3618" i="1"/>
  <c r="L3618" i="1" s="1"/>
  <c r="M3618" i="1" s="1"/>
  <c r="N3618" i="1" s="1"/>
  <c r="J3620" i="1" l="1"/>
  <c r="O3620" i="1"/>
  <c r="Q3620" i="1" s="1"/>
  <c r="D3620" i="1"/>
  <c r="E3620" i="1" s="1"/>
  <c r="F3621" i="1" s="1"/>
  <c r="J3621" i="1"/>
  <c r="U3621" i="1"/>
  <c r="C3259" i="1"/>
  <c r="P3258" i="1"/>
  <c r="G3620" i="1"/>
  <c r="V3619" i="1"/>
  <c r="B3620" i="1"/>
  <c r="A3621" i="1"/>
  <c r="H3619" i="1"/>
  <c r="K3619" i="1"/>
  <c r="L3619" i="1" s="1"/>
  <c r="M3619" i="1" s="1"/>
  <c r="T3621" i="1" l="1"/>
  <c r="O3621" i="1"/>
  <c r="Q3621" i="1" s="1"/>
  <c r="D3621" i="1"/>
  <c r="E3621" i="1" s="1"/>
  <c r="F3622" i="1" s="1"/>
  <c r="U3622" i="1"/>
  <c r="J3622" i="1"/>
  <c r="T3622" i="1"/>
  <c r="C3260" i="1"/>
  <c r="P3259" i="1"/>
  <c r="N3619" i="1"/>
  <c r="G3621" i="1"/>
  <c r="H3621" i="1" s="1"/>
  <c r="B3621" i="1"/>
  <c r="A3622" i="1"/>
  <c r="H3620" i="1"/>
  <c r="V3620" i="1"/>
  <c r="K3620" i="1"/>
  <c r="L3620" i="1" s="1"/>
  <c r="M3620" i="1" s="1"/>
  <c r="O3622" i="1" l="1"/>
  <c r="Q3622" i="1" s="1"/>
  <c r="D3622" i="1"/>
  <c r="E3622" i="1" s="1"/>
  <c r="F3623" i="1" s="1"/>
  <c r="T3623" i="1"/>
  <c r="J3623" i="1"/>
  <c r="U3623" i="1"/>
  <c r="C3261" i="1"/>
  <c r="P3260" i="1"/>
  <c r="N3620" i="1"/>
  <c r="V3621" i="1"/>
  <c r="G3622" i="1"/>
  <c r="A3623" i="1"/>
  <c r="B3622" i="1"/>
  <c r="K3621" i="1"/>
  <c r="L3621" i="1" s="1"/>
  <c r="M3621" i="1" s="1"/>
  <c r="N3621" i="1" s="1"/>
  <c r="O3623" i="1" l="1"/>
  <c r="Q3623" i="1" s="1"/>
  <c r="D3623" i="1"/>
  <c r="E3623" i="1" s="1"/>
  <c r="F3624" i="1" s="1"/>
  <c r="U3624" i="1"/>
  <c r="J3624" i="1"/>
  <c r="T3624" i="1"/>
  <c r="C3262" i="1"/>
  <c r="P3261" i="1"/>
  <c r="B3623" i="1"/>
  <c r="A3624" i="1"/>
  <c r="G3623" i="1"/>
  <c r="H3623" i="1" s="1"/>
  <c r="V3622" i="1"/>
  <c r="H3622" i="1"/>
  <c r="K3622" i="1"/>
  <c r="L3622" i="1" s="1"/>
  <c r="M3622" i="1" s="1"/>
  <c r="O3624" i="1" l="1"/>
  <c r="Q3624" i="1" s="1"/>
  <c r="D3624" i="1"/>
  <c r="E3624" i="1" s="1"/>
  <c r="F3625" i="1" s="1"/>
  <c r="C3263" i="1"/>
  <c r="P3262" i="1"/>
  <c r="N3622" i="1"/>
  <c r="V3623" i="1"/>
  <c r="B3624" i="1"/>
  <c r="A3625" i="1"/>
  <c r="G3624" i="1"/>
  <c r="K3623" i="1"/>
  <c r="L3623" i="1" s="1"/>
  <c r="M3623" i="1" s="1"/>
  <c r="N3623" i="1" s="1"/>
  <c r="U3625" i="1" l="1"/>
  <c r="J3625" i="1"/>
  <c r="T3625" i="1"/>
  <c r="O3625" i="1"/>
  <c r="Q3625" i="1" s="1"/>
  <c r="D3625" i="1"/>
  <c r="E3625" i="1" s="1"/>
  <c r="F3626" i="1" s="1"/>
  <c r="C3264" i="1"/>
  <c r="P3263" i="1"/>
  <c r="B3625" i="1"/>
  <c r="A3626" i="1"/>
  <c r="V3624" i="1"/>
  <c r="G3625" i="1"/>
  <c r="H3625" i="1" s="1"/>
  <c r="H3624" i="1"/>
  <c r="K3624" i="1"/>
  <c r="L3624" i="1" s="1"/>
  <c r="M3624" i="1" s="1"/>
  <c r="T3626" i="1" l="1"/>
  <c r="J3626" i="1"/>
  <c r="U3626" i="1"/>
  <c r="O3626" i="1"/>
  <c r="Q3626" i="1" s="1"/>
  <c r="D3626" i="1"/>
  <c r="E3626" i="1" s="1"/>
  <c r="F3627" i="1" s="1"/>
  <c r="U3627" i="1"/>
  <c r="C3265" i="1"/>
  <c r="P3264" i="1"/>
  <c r="N3624" i="1"/>
  <c r="V3625" i="1"/>
  <c r="A3627" i="1"/>
  <c r="B3626" i="1"/>
  <c r="G3626" i="1"/>
  <c r="H3626" i="1" s="1"/>
  <c r="K3625" i="1"/>
  <c r="L3625" i="1" s="1"/>
  <c r="M3625" i="1" s="1"/>
  <c r="N3625" i="1" s="1"/>
  <c r="J3627" i="1" l="1"/>
  <c r="T3627" i="1"/>
  <c r="O3627" i="1"/>
  <c r="Q3627" i="1" s="1"/>
  <c r="D3627" i="1"/>
  <c r="E3627" i="1" s="1"/>
  <c r="F3628" i="1" s="1"/>
  <c r="U3628" i="1"/>
  <c r="C3266" i="1"/>
  <c r="P3265" i="1"/>
  <c r="B3627" i="1"/>
  <c r="A3628" i="1"/>
  <c r="G3627" i="1"/>
  <c r="H3627" i="1" s="1"/>
  <c r="V3626" i="1"/>
  <c r="K3626" i="1"/>
  <c r="L3626" i="1" s="1"/>
  <c r="M3626" i="1" s="1"/>
  <c r="N3626" i="1" s="1"/>
  <c r="T3628" i="1" l="1"/>
  <c r="J3628" i="1"/>
  <c r="O3628" i="1"/>
  <c r="Q3628" i="1" s="1"/>
  <c r="D3628" i="1"/>
  <c r="E3628" i="1" s="1"/>
  <c r="F3629" i="1" s="1"/>
  <c r="C3267" i="1"/>
  <c r="P3266" i="1"/>
  <c r="B3628" i="1"/>
  <c r="A3629" i="1"/>
  <c r="V3627" i="1"/>
  <c r="G3628" i="1"/>
  <c r="H3628" i="1" s="1"/>
  <c r="K3627" i="1"/>
  <c r="L3627" i="1" s="1"/>
  <c r="M3627" i="1" s="1"/>
  <c r="N3627" i="1" s="1"/>
  <c r="U3629" i="1" l="1"/>
  <c r="J3629" i="1"/>
  <c r="T3629" i="1"/>
  <c r="O3629" i="1"/>
  <c r="Q3629" i="1" s="1"/>
  <c r="D3629" i="1"/>
  <c r="E3629" i="1" s="1"/>
  <c r="F3630" i="1" s="1"/>
  <c r="T3630" i="1"/>
  <c r="C3268" i="1"/>
  <c r="P3267" i="1"/>
  <c r="V3628" i="1"/>
  <c r="B3629" i="1"/>
  <c r="A3630" i="1"/>
  <c r="G3629" i="1"/>
  <c r="K3628" i="1"/>
  <c r="L3628" i="1" s="1"/>
  <c r="M3628" i="1" s="1"/>
  <c r="N3628" i="1" s="1"/>
  <c r="J3630" i="1" l="1"/>
  <c r="U3630" i="1"/>
  <c r="O3630" i="1"/>
  <c r="Q3630" i="1" s="1"/>
  <c r="D3630" i="1"/>
  <c r="E3630" i="1" s="1"/>
  <c r="F3631" i="1" s="1"/>
  <c r="C3269" i="1"/>
  <c r="P3268" i="1"/>
  <c r="V3629" i="1"/>
  <c r="B3630" i="1"/>
  <c r="A3631" i="1"/>
  <c r="G3630" i="1"/>
  <c r="H3630" i="1" s="1"/>
  <c r="H3629" i="1"/>
  <c r="K3629" i="1"/>
  <c r="L3629" i="1" s="1"/>
  <c r="M3629" i="1" s="1"/>
  <c r="U3631" i="1" l="1"/>
  <c r="J3631" i="1"/>
  <c r="T3631" i="1"/>
  <c r="O3631" i="1"/>
  <c r="Q3631" i="1" s="1"/>
  <c r="D3631" i="1"/>
  <c r="E3631" i="1" s="1"/>
  <c r="F3632" i="1" s="1"/>
  <c r="C3270" i="1"/>
  <c r="P3269" i="1"/>
  <c r="V3269" i="1" s="1"/>
  <c r="N3629" i="1"/>
  <c r="B3631" i="1"/>
  <c r="A3632" i="1"/>
  <c r="V3630" i="1"/>
  <c r="G3631" i="1"/>
  <c r="K3630" i="1"/>
  <c r="L3630" i="1" s="1"/>
  <c r="M3630" i="1" s="1"/>
  <c r="N3630" i="1" s="1"/>
  <c r="T3632" i="1" l="1"/>
  <c r="J3632" i="1"/>
  <c r="U3632" i="1"/>
  <c r="O3632" i="1"/>
  <c r="Q3632" i="1" s="1"/>
  <c r="D3632" i="1"/>
  <c r="E3632" i="1" s="1"/>
  <c r="F3633" i="1" s="1"/>
  <c r="C3271" i="1"/>
  <c r="P3270" i="1"/>
  <c r="A3633" i="1"/>
  <c r="B3632" i="1"/>
  <c r="V3631" i="1"/>
  <c r="G3632" i="1"/>
  <c r="H3632" i="1" s="1"/>
  <c r="H3631" i="1"/>
  <c r="K3631" i="1"/>
  <c r="L3631" i="1" s="1"/>
  <c r="M3631" i="1" s="1"/>
  <c r="U3633" i="1" l="1"/>
  <c r="J3633" i="1"/>
  <c r="T3633" i="1"/>
  <c r="O3633" i="1"/>
  <c r="Q3633" i="1" s="1"/>
  <c r="D3633" i="1"/>
  <c r="E3633" i="1" s="1"/>
  <c r="F3634" i="1" s="1"/>
  <c r="C3272" i="1"/>
  <c r="P3271" i="1"/>
  <c r="N3631" i="1"/>
  <c r="B3633" i="1"/>
  <c r="A3634" i="1"/>
  <c r="V3632" i="1"/>
  <c r="G3633" i="1"/>
  <c r="H3633" i="1" s="1"/>
  <c r="K3632" i="1"/>
  <c r="L3632" i="1" s="1"/>
  <c r="M3632" i="1" s="1"/>
  <c r="N3632" i="1" s="1"/>
  <c r="T3634" i="1" l="1"/>
  <c r="J3634" i="1"/>
  <c r="U3634" i="1"/>
  <c r="O3634" i="1"/>
  <c r="T3635" i="1" s="1"/>
  <c r="D3634" i="1"/>
  <c r="E3634" i="1" s="1"/>
  <c r="F3635" i="1" s="1"/>
  <c r="U3635" i="1"/>
  <c r="Q3634" i="1"/>
  <c r="C3273" i="1"/>
  <c r="P3272" i="1"/>
  <c r="V3633" i="1"/>
  <c r="A3635" i="1"/>
  <c r="B3634" i="1"/>
  <c r="G3634" i="1"/>
  <c r="K3633" i="1"/>
  <c r="L3633" i="1" s="1"/>
  <c r="M3633" i="1" s="1"/>
  <c r="N3633" i="1" s="1"/>
  <c r="J3635" i="1" l="1"/>
  <c r="O3635" i="1"/>
  <c r="Q3635" i="1" s="1"/>
  <c r="D3635" i="1"/>
  <c r="C3274" i="1"/>
  <c r="P3273" i="1"/>
  <c r="E3635" i="1"/>
  <c r="F3636" i="1" s="1"/>
  <c r="B3635" i="1"/>
  <c r="A3636" i="1"/>
  <c r="G3635" i="1"/>
  <c r="H3635" i="1" s="1"/>
  <c r="H3634" i="1"/>
  <c r="K3634" i="1"/>
  <c r="L3634" i="1" s="1"/>
  <c r="M3634" i="1" s="1"/>
  <c r="T3636" i="1" l="1"/>
  <c r="J3636" i="1"/>
  <c r="U3636" i="1"/>
  <c r="O3636" i="1"/>
  <c r="Q3636" i="1" s="1"/>
  <c r="D3636" i="1"/>
  <c r="E3636" i="1" s="1"/>
  <c r="F3637" i="1" s="1"/>
  <c r="C3275" i="1"/>
  <c r="P3274" i="1"/>
  <c r="N3634" i="1"/>
  <c r="V3635" i="1"/>
  <c r="A3637" i="1"/>
  <c r="B3636" i="1"/>
  <c r="G3636" i="1"/>
  <c r="H3636" i="1" s="1"/>
  <c r="K3635" i="1"/>
  <c r="L3635" i="1" s="1"/>
  <c r="M3635" i="1" s="1"/>
  <c r="N3635" i="1" s="1"/>
  <c r="U3637" i="1" l="1"/>
  <c r="J3637" i="1"/>
  <c r="T3637" i="1"/>
  <c r="O3637" i="1"/>
  <c r="Q3637" i="1" s="1"/>
  <c r="D3637" i="1"/>
  <c r="E3637" i="1" s="1"/>
  <c r="F3638" i="1" s="1"/>
  <c r="U3638" i="1"/>
  <c r="T3638" i="1"/>
  <c r="C3276" i="1"/>
  <c r="P3275" i="1"/>
  <c r="B3637" i="1"/>
  <c r="A3638" i="1"/>
  <c r="V3636" i="1"/>
  <c r="G3637" i="1"/>
  <c r="H3637" i="1" s="1"/>
  <c r="K3636" i="1"/>
  <c r="L3636" i="1" s="1"/>
  <c r="M3636" i="1" s="1"/>
  <c r="N3636" i="1" s="1"/>
  <c r="J3638" i="1" l="1"/>
  <c r="O3638" i="1"/>
  <c r="Q3638" i="1" s="1"/>
  <c r="D3638" i="1"/>
  <c r="E3638" i="1" s="1"/>
  <c r="F3639" i="1" s="1"/>
  <c r="T3639" i="1"/>
  <c r="J3639" i="1"/>
  <c r="U3639" i="1"/>
  <c r="C3277" i="1"/>
  <c r="P3276" i="1"/>
  <c r="A3639" i="1"/>
  <c r="B3638" i="1"/>
  <c r="V3637" i="1"/>
  <c r="G3638" i="1"/>
  <c r="K3637" i="1"/>
  <c r="L3637" i="1" s="1"/>
  <c r="M3637" i="1" s="1"/>
  <c r="N3637" i="1" s="1"/>
  <c r="O3639" i="1" l="1"/>
  <c r="Q3639" i="1" s="1"/>
  <c r="D3639" i="1"/>
  <c r="E3639" i="1" s="1"/>
  <c r="F3640" i="1" s="1"/>
  <c r="C3278" i="1"/>
  <c r="P3277" i="1"/>
  <c r="B3639" i="1"/>
  <c r="A3640" i="1"/>
  <c r="G3639" i="1"/>
  <c r="V3638" i="1"/>
  <c r="H3638" i="1"/>
  <c r="K3638" i="1"/>
  <c r="L3638" i="1" s="1"/>
  <c r="M3638" i="1" s="1"/>
  <c r="U3640" i="1" l="1"/>
  <c r="T3640" i="1"/>
  <c r="J3640" i="1"/>
  <c r="O3640" i="1"/>
  <c r="Q3640" i="1" s="1"/>
  <c r="D3640" i="1"/>
  <c r="E3640" i="1" s="1"/>
  <c r="F3641" i="1" s="1"/>
  <c r="C3279" i="1"/>
  <c r="P3278" i="1"/>
  <c r="G3640" i="1"/>
  <c r="H3640" i="1" s="1"/>
  <c r="N3638" i="1"/>
  <c r="V3639" i="1"/>
  <c r="H3639" i="1"/>
  <c r="B3640" i="1"/>
  <c r="A3641" i="1"/>
  <c r="K3639" i="1"/>
  <c r="L3639" i="1" s="1"/>
  <c r="M3639" i="1" s="1"/>
  <c r="U3641" i="1" l="1"/>
  <c r="T3641" i="1"/>
  <c r="J3641" i="1"/>
  <c r="O3641" i="1"/>
  <c r="Q3641" i="1" s="1"/>
  <c r="D3641" i="1"/>
  <c r="E3641" i="1" s="1"/>
  <c r="F3642" i="1" s="1"/>
  <c r="J3642" i="1"/>
  <c r="C3280" i="1"/>
  <c r="P3279" i="1"/>
  <c r="N3639" i="1"/>
  <c r="B3641" i="1"/>
  <c r="A3642" i="1"/>
  <c r="V3640" i="1"/>
  <c r="G3641" i="1"/>
  <c r="H3641" i="1" s="1"/>
  <c r="K3640" i="1"/>
  <c r="L3640" i="1" s="1"/>
  <c r="M3640" i="1" s="1"/>
  <c r="N3640" i="1" s="1"/>
  <c r="T3642" i="1" l="1"/>
  <c r="U3642" i="1"/>
  <c r="O3642" i="1"/>
  <c r="Q3642" i="1" s="1"/>
  <c r="D3642" i="1"/>
  <c r="E3642" i="1" s="1"/>
  <c r="F3643" i="1" s="1"/>
  <c r="C3281" i="1"/>
  <c r="P3280" i="1"/>
  <c r="A3643" i="1"/>
  <c r="B3642" i="1"/>
  <c r="V3641" i="1"/>
  <c r="G3642" i="1"/>
  <c r="K3641" i="1"/>
  <c r="L3641" i="1" s="1"/>
  <c r="M3641" i="1" s="1"/>
  <c r="N3641" i="1" s="1"/>
  <c r="U3643" i="1" l="1"/>
  <c r="T3643" i="1"/>
  <c r="J3643" i="1"/>
  <c r="O3643" i="1"/>
  <c r="Q3643" i="1" s="1"/>
  <c r="D3643" i="1"/>
  <c r="E3643" i="1" s="1"/>
  <c r="F3644" i="1" s="1"/>
  <c r="C3282" i="1"/>
  <c r="P3281" i="1"/>
  <c r="B3643" i="1"/>
  <c r="A3644" i="1"/>
  <c r="V3642" i="1"/>
  <c r="G3643" i="1"/>
  <c r="H3643" i="1" s="1"/>
  <c r="H3642" i="1"/>
  <c r="K3642" i="1"/>
  <c r="L3642" i="1" s="1"/>
  <c r="M3642" i="1" s="1"/>
  <c r="J3644" i="1" l="1"/>
  <c r="U3644" i="1"/>
  <c r="T3644" i="1"/>
  <c r="O3644" i="1"/>
  <c r="Q3644" i="1" s="1"/>
  <c r="D3644" i="1"/>
  <c r="E3644" i="1" s="1"/>
  <c r="F3645" i="1" s="1"/>
  <c r="T3645" i="1"/>
  <c r="C3283" i="1"/>
  <c r="P3282" i="1"/>
  <c r="N3642" i="1"/>
  <c r="V3643" i="1"/>
  <c r="A3645" i="1"/>
  <c r="B3644" i="1"/>
  <c r="G3644" i="1"/>
  <c r="K3643" i="1"/>
  <c r="L3643" i="1" s="1"/>
  <c r="M3643" i="1" s="1"/>
  <c r="N3643" i="1" s="1"/>
  <c r="U3645" i="1" l="1"/>
  <c r="J3645" i="1"/>
  <c r="O3645" i="1"/>
  <c r="Q3645" i="1" s="1"/>
  <c r="D3645" i="1"/>
  <c r="E3645" i="1" s="1"/>
  <c r="F3646" i="1" s="1"/>
  <c r="T3646" i="1"/>
  <c r="U3646" i="1"/>
  <c r="J3646" i="1"/>
  <c r="C3284" i="1"/>
  <c r="P3283" i="1"/>
  <c r="B3645" i="1"/>
  <c r="A3646" i="1"/>
  <c r="V3644" i="1"/>
  <c r="G3645" i="1"/>
  <c r="H3645" i="1" s="1"/>
  <c r="H3644" i="1"/>
  <c r="K3644" i="1"/>
  <c r="L3644" i="1" s="1"/>
  <c r="M3644" i="1" s="1"/>
  <c r="O3646" i="1" l="1"/>
  <c r="Q3646" i="1" s="1"/>
  <c r="D3646" i="1"/>
  <c r="E3646" i="1" s="1"/>
  <c r="F3647" i="1" s="1"/>
  <c r="J3647" i="1"/>
  <c r="U3647" i="1"/>
  <c r="C3285" i="1"/>
  <c r="P3284" i="1"/>
  <c r="N3644" i="1"/>
  <c r="B3646" i="1"/>
  <c r="A3647" i="1"/>
  <c r="G3646" i="1"/>
  <c r="V3645" i="1"/>
  <c r="K3645" i="1"/>
  <c r="L3645" i="1" s="1"/>
  <c r="M3645" i="1" s="1"/>
  <c r="N3645" i="1" s="1"/>
  <c r="T3647" i="1" l="1"/>
  <c r="O3647" i="1"/>
  <c r="Q3647" i="1" s="1"/>
  <c r="D3647" i="1"/>
  <c r="E3647" i="1" s="1"/>
  <c r="F3648" i="1" s="1"/>
  <c r="C3286" i="1"/>
  <c r="P3285" i="1"/>
  <c r="G3647" i="1"/>
  <c r="H3647" i="1" s="1"/>
  <c r="V3646" i="1"/>
  <c r="B3647" i="1"/>
  <c r="A3648" i="1"/>
  <c r="H3646" i="1"/>
  <c r="K3646" i="1"/>
  <c r="L3646" i="1" s="1"/>
  <c r="M3646" i="1" s="1"/>
  <c r="J3648" i="1" l="1"/>
  <c r="U3648" i="1"/>
  <c r="T3648" i="1"/>
  <c r="O3648" i="1"/>
  <c r="Q3648" i="1" s="1"/>
  <c r="D3648" i="1"/>
  <c r="E3648" i="1" s="1"/>
  <c r="F3649" i="1" s="1"/>
  <c r="C3287" i="1"/>
  <c r="P3286" i="1"/>
  <c r="G3648" i="1"/>
  <c r="H3648" i="1" s="1"/>
  <c r="N3646" i="1"/>
  <c r="B3648" i="1"/>
  <c r="A3649" i="1"/>
  <c r="V3647" i="1"/>
  <c r="K3647" i="1"/>
  <c r="L3647" i="1" s="1"/>
  <c r="M3647" i="1" s="1"/>
  <c r="N3647" i="1" s="1"/>
  <c r="T3649" i="1" l="1"/>
  <c r="U3649" i="1"/>
  <c r="J3649" i="1"/>
  <c r="O3649" i="1"/>
  <c r="Q3649" i="1" s="1"/>
  <c r="D3649" i="1"/>
  <c r="E3649" i="1" s="1"/>
  <c r="F3650" i="1" s="1"/>
  <c r="C3288" i="1"/>
  <c r="P3287" i="1"/>
  <c r="B3649" i="1"/>
  <c r="A3650" i="1"/>
  <c r="V3648" i="1"/>
  <c r="G3649" i="1"/>
  <c r="K3648" i="1"/>
  <c r="L3648" i="1" s="1"/>
  <c r="M3648" i="1" s="1"/>
  <c r="N3648" i="1" s="1"/>
  <c r="J3650" i="1" l="1"/>
  <c r="U3650" i="1"/>
  <c r="T3650" i="1"/>
  <c r="O3650" i="1"/>
  <c r="Q3650" i="1" s="1"/>
  <c r="D3650" i="1"/>
  <c r="E3650" i="1" s="1"/>
  <c r="F3651" i="1" s="1"/>
  <c r="C3289" i="1"/>
  <c r="P3288" i="1"/>
  <c r="V3649" i="1"/>
  <c r="G3650" i="1"/>
  <c r="H3649" i="1"/>
  <c r="B3650" i="1"/>
  <c r="A3651" i="1"/>
  <c r="K3649" i="1"/>
  <c r="L3649" i="1" s="1"/>
  <c r="M3649" i="1" s="1"/>
  <c r="T3651" i="1" l="1"/>
  <c r="U3651" i="1"/>
  <c r="J3651" i="1"/>
  <c r="O3651" i="1"/>
  <c r="Q3651" i="1" s="1"/>
  <c r="D3651" i="1"/>
  <c r="E3651" i="1" s="1"/>
  <c r="F3652" i="1" s="1"/>
  <c r="C3290" i="1"/>
  <c r="P3289" i="1"/>
  <c r="G3651" i="1"/>
  <c r="H3651" i="1" s="1"/>
  <c r="H3650" i="1"/>
  <c r="N3649" i="1"/>
  <c r="B3651" i="1"/>
  <c r="A3652" i="1"/>
  <c r="V3650" i="1"/>
  <c r="K3650" i="1"/>
  <c r="L3650" i="1" s="1"/>
  <c r="M3650" i="1" s="1"/>
  <c r="J3652" i="1" l="1"/>
  <c r="T3652" i="1"/>
  <c r="U3652" i="1"/>
  <c r="O3652" i="1"/>
  <c r="Q3652" i="1" s="1"/>
  <c r="D3652" i="1"/>
  <c r="E3652" i="1" s="1"/>
  <c r="F3653" i="1" s="1"/>
  <c r="J3653" i="1"/>
  <c r="T3653" i="1"/>
  <c r="C3291" i="1"/>
  <c r="P3290" i="1"/>
  <c r="N3650" i="1"/>
  <c r="G3652" i="1"/>
  <c r="H3652" i="1" s="1"/>
  <c r="V3651" i="1"/>
  <c r="A3653" i="1"/>
  <c r="B3652" i="1"/>
  <c r="K3651" i="1"/>
  <c r="L3651" i="1" s="1"/>
  <c r="M3651" i="1" s="1"/>
  <c r="N3651" i="1" s="1"/>
  <c r="U3653" i="1" l="1"/>
  <c r="O3653" i="1"/>
  <c r="Q3653" i="1" s="1"/>
  <c r="D3653" i="1"/>
  <c r="E3653" i="1" s="1"/>
  <c r="F3654" i="1" s="1"/>
  <c r="T3654" i="1"/>
  <c r="U3654" i="1"/>
  <c r="J3654" i="1"/>
  <c r="C3292" i="1"/>
  <c r="P3291" i="1"/>
  <c r="B3653" i="1"/>
  <c r="A3654" i="1"/>
  <c r="G3653" i="1"/>
  <c r="V3652" i="1"/>
  <c r="K3652" i="1"/>
  <c r="L3652" i="1" s="1"/>
  <c r="M3652" i="1" s="1"/>
  <c r="N3652" i="1" s="1"/>
  <c r="O3654" i="1" l="1"/>
  <c r="Q3654" i="1" s="1"/>
  <c r="D3654" i="1"/>
  <c r="C3293" i="1"/>
  <c r="P3292" i="1"/>
  <c r="G3654" i="1"/>
  <c r="H3654" i="1" s="1"/>
  <c r="A3655" i="1"/>
  <c r="E3654" i="1"/>
  <c r="F3655" i="1" s="1"/>
  <c r="B3654" i="1"/>
  <c r="H3653" i="1"/>
  <c r="V3653" i="1"/>
  <c r="K3653" i="1"/>
  <c r="L3653" i="1" s="1"/>
  <c r="M3653" i="1" s="1"/>
  <c r="T3655" i="1" l="1"/>
  <c r="U3655" i="1"/>
  <c r="J3655" i="1"/>
  <c r="O3655" i="1"/>
  <c r="Q3655" i="1" s="1"/>
  <c r="D3655" i="1"/>
  <c r="E3655" i="1" s="1"/>
  <c r="F3656" i="1" s="1"/>
  <c r="C3294" i="1"/>
  <c r="P3293" i="1"/>
  <c r="N3653" i="1"/>
  <c r="V3654" i="1"/>
  <c r="B3655" i="1"/>
  <c r="A3656" i="1"/>
  <c r="G3655" i="1"/>
  <c r="K3654" i="1"/>
  <c r="L3654" i="1" s="1"/>
  <c r="M3654" i="1" s="1"/>
  <c r="N3654" i="1" s="1"/>
  <c r="J3656" i="1" l="1"/>
  <c r="U3656" i="1"/>
  <c r="T3656" i="1"/>
  <c r="O3656" i="1"/>
  <c r="Q3656" i="1" s="1"/>
  <c r="D3656" i="1"/>
  <c r="E3656" i="1" s="1"/>
  <c r="F3657" i="1" s="1"/>
  <c r="U3657" i="1"/>
  <c r="T3657" i="1"/>
  <c r="C3295" i="1"/>
  <c r="P3294" i="1"/>
  <c r="A3657" i="1"/>
  <c r="B3656" i="1"/>
  <c r="V3655" i="1"/>
  <c r="G3656" i="1"/>
  <c r="H3656" i="1" s="1"/>
  <c r="H3655" i="1"/>
  <c r="K3655" i="1"/>
  <c r="L3655" i="1" s="1"/>
  <c r="M3655" i="1" s="1"/>
  <c r="J3657" i="1" l="1"/>
  <c r="O3657" i="1"/>
  <c r="Q3657" i="1" s="1"/>
  <c r="D3657" i="1"/>
  <c r="E3657" i="1" s="1"/>
  <c r="F3658" i="1" s="1"/>
  <c r="T3658" i="1"/>
  <c r="U3658" i="1"/>
  <c r="J3658" i="1"/>
  <c r="C3296" i="1"/>
  <c r="P3295" i="1"/>
  <c r="N3655" i="1"/>
  <c r="B3657" i="1"/>
  <c r="A3658" i="1"/>
  <c r="V3656" i="1"/>
  <c r="G3657" i="1"/>
  <c r="K3656" i="1"/>
  <c r="L3656" i="1" s="1"/>
  <c r="M3656" i="1" s="1"/>
  <c r="N3656" i="1" s="1"/>
  <c r="O3658" i="1" l="1"/>
  <c r="Q3658" i="1" s="1"/>
  <c r="D3658" i="1"/>
  <c r="E3658" i="1" s="1"/>
  <c r="F3659" i="1" s="1"/>
  <c r="C3297" i="1"/>
  <c r="P3296" i="1"/>
  <c r="A3659" i="1"/>
  <c r="B3658" i="1"/>
  <c r="V3657" i="1"/>
  <c r="G3658" i="1"/>
  <c r="H3658" i="1" s="1"/>
  <c r="H3657" i="1"/>
  <c r="K3657" i="1"/>
  <c r="L3657" i="1" s="1"/>
  <c r="M3657" i="1" s="1"/>
  <c r="U3659" i="1" l="1"/>
  <c r="T3659" i="1"/>
  <c r="J3659" i="1"/>
  <c r="O3659" i="1"/>
  <c r="Q3659" i="1" s="1"/>
  <c r="D3659" i="1"/>
  <c r="E3659" i="1" s="1"/>
  <c r="F3660" i="1" s="1"/>
  <c r="C3298" i="1"/>
  <c r="P3297" i="1"/>
  <c r="N3657" i="1"/>
  <c r="B3659" i="1"/>
  <c r="A3660" i="1"/>
  <c r="V3658" i="1"/>
  <c r="G3659" i="1"/>
  <c r="K3658" i="1"/>
  <c r="L3658" i="1" s="1"/>
  <c r="M3658" i="1" s="1"/>
  <c r="N3658" i="1" s="1"/>
  <c r="J3660" i="1" l="1"/>
  <c r="U3660" i="1"/>
  <c r="T3660" i="1"/>
  <c r="O3660" i="1"/>
  <c r="Q3660" i="1" s="1"/>
  <c r="D3660" i="1"/>
  <c r="E3660" i="1" s="1"/>
  <c r="F3661" i="1" s="1"/>
  <c r="T3661" i="1"/>
  <c r="C3299" i="1"/>
  <c r="P3298" i="1"/>
  <c r="V3659" i="1"/>
  <c r="B3660" i="1"/>
  <c r="A3661" i="1"/>
  <c r="G3660" i="1"/>
  <c r="H3660" i="1" s="1"/>
  <c r="H3659" i="1"/>
  <c r="K3659" i="1"/>
  <c r="L3659" i="1" s="1"/>
  <c r="M3659" i="1" s="1"/>
  <c r="U3661" i="1" l="1"/>
  <c r="J3661" i="1"/>
  <c r="O3661" i="1"/>
  <c r="Q3661" i="1" s="1"/>
  <c r="D3661" i="1"/>
  <c r="E3661" i="1" s="1"/>
  <c r="F3662" i="1" s="1"/>
  <c r="T3662" i="1"/>
  <c r="U3662" i="1"/>
  <c r="C3300" i="1"/>
  <c r="P3299" i="1"/>
  <c r="V3299" i="1" s="1"/>
  <c r="N3659" i="1"/>
  <c r="V3660" i="1"/>
  <c r="B3661" i="1"/>
  <c r="A3662" i="1"/>
  <c r="G3661" i="1"/>
  <c r="H3661" i="1" s="1"/>
  <c r="K3660" i="1"/>
  <c r="L3660" i="1" s="1"/>
  <c r="M3660" i="1" s="1"/>
  <c r="N3660" i="1" s="1"/>
  <c r="J3662" i="1" l="1"/>
  <c r="O3662" i="1"/>
  <c r="Q3662" i="1" s="1"/>
  <c r="D3662" i="1"/>
  <c r="C3301" i="1"/>
  <c r="P3300" i="1"/>
  <c r="B3662" i="1"/>
  <c r="A3663" i="1"/>
  <c r="E3662" i="1"/>
  <c r="F3663" i="1" s="1"/>
  <c r="G3662" i="1"/>
  <c r="V3661" i="1"/>
  <c r="K3661" i="1"/>
  <c r="L3661" i="1" s="1"/>
  <c r="M3661" i="1" s="1"/>
  <c r="N3661" i="1" s="1"/>
  <c r="T3663" i="1" l="1"/>
  <c r="U3663" i="1"/>
  <c r="G3663" i="1"/>
  <c r="J3663" i="1"/>
  <c r="O3663" i="1"/>
  <c r="Q3663" i="1" s="1"/>
  <c r="D3663" i="1"/>
  <c r="E3663" i="1" s="1"/>
  <c r="F3664" i="1" s="1"/>
  <c r="H3663" i="1"/>
  <c r="T3664" i="1"/>
  <c r="C3302" i="1"/>
  <c r="P3301" i="1"/>
  <c r="B3663" i="1"/>
  <c r="A3664" i="1"/>
  <c r="V3662" i="1"/>
  <c r="H3662" i="1"/>
  <c r="K3662" i="1"/>
  <c r="L3662" i="1" s="1"/>
  <c r="M3662" i="1" s="1"/>
  <c r="J3664" i="1" l="1"/>
  <c r="U3664" i="1"/>
  <c r="O3664" i="1"/>
  <c r="U3665" i="1" s="1"/>
  <c r="D3664" i="1"/>
  <c r="E3664" i="1" s="1"/>
  <c r="F3665" i="1" s="1"/>
  <c r="C3303" i="1"/>
  <c r="P3302" i="1"/>
  <c r="N3662" i="1"/>
  <c r="A3665" i="1"/>
  <c r="B3664" i="1"/>
  <c r="V3663" i="1"/>
  <c r="G3664" i="1"/>
  <c r="H3664" i="1" s="1"/>
  <c r="K3663" i="1"/>
  <c r="L3663" i="1" s="1"/>
  <c r="M3663" i="1" s="1"/>
  <c r="N3663" i="1" s="1"/>
  <c r="Q3664" i="1" l="1"/>
  <c r="J3665" i="1"/>
  <c r="T3665" i="1"/>
  <c r="O3665" i="1"/>
  <c r="Q3665" i="1" s="1"/>
  <c r="D3665" i="1"/>
  <c r="E3665" i="1" s="1"/>
  <c r="F3666" i="1" s="1"/>
  <c r="T3666" i="1"/>
  <c r="U3666" i="1"/>
  <c r="C3304" i="1"/>
  <c r="P3303" i="1"/>
  <c r="B3665" i="1"/>
  <c r="A3666" i="1"/>
  <c r="G3665" i="1"/>
  <c r="K3664" i="1"/>
  <c r="L3664" i="1" s="1"/>
  <c r="M3664" i="1" s="1"/>
  <c r="N3664" i="1" s="1"/>
  <c r="J3666" i="1" l="1"/>
  <c r="O3666" i="1"/>
  <c r="Q3666" i="1" s="1"/>
  <c r="D3666" i="1"/>
  <c r="E3666" i="1" s="1"/>
  <c r="F3667" i="1" s="1"/>
  <c r="U3667" i="1"/>
  <c r="J3667" i="1"/>
  <c r="C3305" i="1"/>
  <c r="P3304" i="1"/>
  <c r="V3665" i="1"/>
  <c r="A3667" i="1"/>
  <c r="B3666" i="1"/>
  <c r="G3666" i="1"/>
  <c r="H3666" i="1" s="1"/>
  <c r="H3665" i="1"/>
  <c r="K3665" i="1"/>
  <c r="L3665" i="1" s="1"/>
  <c r="M3665" i="1" s="1"/>
  <c r="T3667" i="1" l="1"/>
  <c r="O3667" i="1"/>
  <c r="Q3667" i="1" s="1"/>
  <c r="D3667" i="1"/>
  <c r="E3667" i="1" s="1"/>
  <c r="F3668" i="1" s="1"/>
  <c r="C3306" i="1"/>
  <c r="P3305" i="1"/>
  <c r="N3665" i="1"/>
  <c r="B3667" i="1"/>
  <c r="A3668" i="1"/>
  <c r="G3667" i="1"/>
  <c r="V3666" i="1"/>
  <c r="K3666" i="1"/>
  <c r="L3666" i="1" s="1"/>
  <c r="M3666" i="1" s="1"/>
  <c r="N3666" i="1" s="1"/>
  <c r="U3668" i="1" l="1"/>
  <c r="G3668" i="1"/>
  <c r="T3668" i="1"/>
  <c r="J3668" i="1"/>
  <c r="O3668" i="1"/>
  <c r="Q3668" i="1" s="1"/>
  <c r="D3668" i="1"/>
  <c r="E3668" i="1" s="1"/>
  <c r="F3669" i="1" s="1"/>
  <c r="H3668" i="1"/>
  <c r="U3669" i="1"/>
  <c r="C3307" i="1"/>
  <c r="P3306" i="1"/>
  <c r="V3667" i="1"/>
  <c r="A3669" i="1"/>
  <c r="B3668" i="1"/>
  <c r="H3667" i="1"/>
  <c r="K3667" i="1"/>
  <c r="L3667" i="1" s="1"/>
  <c r="M3667" i="1" s="1"/>
  <c r="J3669" i="1" l="1"/>
  <c r="T3669" i="1"/>
  <c r="O3669" i="1"/>
  <c r="Q3669" i="1" s="1"/>
  <c r="D3669" i="1"/>
  <c r="E3669" i="1" s="1"/>
  <c r="F3670" i="1" s="1"/>
  <c r="U3670" i="1"/>
  <c r="C3308" i="1"/>
  <c r="P3307" i="1"/>
  <c r="N3667" i="1"/>
  <c r="B3669" i="1"/>
  <c r="A3670" i="1"/>
  <c r="V3668" i="1"/>
  <c r="G3669" i="1"/>
  <c r="H3669" i="1" s="1"/>
  <c r="K3668" i="1"/>
  <c r="L3668" i="1" s="1"/>
  <c r="M3668" i="1" s="1"/>
  <c r="N3668" i="1" s="1"/>
  <c r="T3670" i="1" l="1"/>
  <c r="J3670" i="1"/>
  <c r="O3670" i="1"/>
  <c r="Q3670" i="1" s="1"/>
  <c r="D3670" i="1"/>
  <c r="E3670" i="1" s="1"/>
  <c r="F3671" i="1" s="1"/>
  <c r="U3671" i="1"/>
  <c r="T3671" i="1"/>
  <c r="C3309" i="1"/>
  <c r="P3308" i="1"/>
  <c r="V3669" i="1"/>
  <c r="G3670" i="1"/>
  <c r="H3670" i="1" s="1"/>
  <c r="A3671" i="1"/>
  <c r="B3670" i="1"/>
  <c r="K3669" i="1"/>
  <c r="L3669" i="1" s="1"/>
  <c r="M3669" i="1" s="1"/>
  <c r="N3669" i="1" s="1"/>
  <c r="J3671" i="1" l="1"/>
  <c r="O3671" i="1"/>
  <c r="Q3671" i="1" s="1"/>
  <c r="D3671" i="1"/>
  <c r="E3671" i="1" s="1"/>
  <c r="F3672" i="1" s="1"/>
  <c r="C3310" i="1"/>
  <c r="P3309" i="1"/>
  <c r="V3670" i="1"/>
  <c r="G3671" i="1"/>
  <c r="H3671" i="1" s="1"/>
  <c r="A3672" i="1"/>
  <c r="B3671" i="1"/>
  <c r="K3670" i="1"/>
  <c r="L3670" i="1" s="1"/>
  <c r="M3670" i="1" s="1"/>
  <c r="N3670" i="1" s="1"/>
  <c r="U3672" i="1" l="1"/>
  <c r="T3672" i="1"/>
  <c r="J3672" i="1"/>
  <c r="O3672" i="1"/>
  <c r="Q3672" i="1" s="1"/>
  <c r="D3672" i="1"/>
  <c r="E3672" i="1" s="1"/>
  <c r="F3673" i="1" s="1"/>
  <c r="C3311" i="1"/>
  <c r="P3310" i="1"/>
  <c r="G3672" i="1"/>
  <c r="H3672" i="1" s="1"/>
  <c r="V3671" i="1"/>
  <c r="B3672" i="1"/>
  <c r="A3673" i="1"/>
  <c r="K3671" i="1"/>
  <c r="L3671" i="1" s="1"/>
  <c r="M3671" i="1" s="1"/>
  <c r="N3671" i="1" s="1"/>
  <c r="J3673" i="1" l="1"/>
  <c r="T3673" i="1"/>
  <c r="U3673" i="1"/>
  <c r="O3673" i="1"/>
  <c r="Q3673" i="1" s="1"/>
  <c r="D3673" i="1"/>
  <c r="E3673" i="1" s="1"/>
  <c r="F3674" i="1" s="1"/>
  <c r="C3312" i="1"/>
  <c r="P3311" i="1"/>
  <c r="G3673" i="1"/>
  <c r="H3673" i="1" s="1"/>
  <c r="V3672" i="1"/>
  <c r="B3673" i="1"/>
  <c r="A3674" i="1"/>
  <c r="K3672" i="1"/>
  <c r="L3672" i="1" s="1"/>
  <c r="M3672" i="1" s="1"/>
  <c r="N3672" i="1" s="1"/>
  <c r="U3674" i="1" l="1"/>
  <c r="T3674" i="1"/>
  <c r="J3674" i="1"/>
  <c r="O3674" i="1"/>
  <c r="Q3674" i="1" s="1"/>
  <c r="D3674" i="1"/>
  <c r="E3674" i="1" s="1"/>
  <c r="F3675" i="1" s="1"/>
  <c r="T3675" i="1"/>
  <c r="J3675" i="1"/>
  <c r="C3313" i="1"/>
  <c r="P3312" i="1"/>
  <c r="V3673" i="1"/>
  <c r="G3674" i="1"/>
  <c r="H3674" i="1" s="1"/>
  <c r="A3675" i="1"/>
  <c r="B3674" i="1"/>
  <c r="K3673" i="1"/>
  <c r="L3673" i="1" s="1"/>
  <c r="M3673" i="1" s="1"/>
  <c r="N3673" i="1" s="1"/>
  <c r="U3675" i="1" l="1"/>
  <c r="O3675" i="1"/>
  <c r="Q3675" i="1" s="1"/>
  <c r="D3675" i="1"/>
  <c r="E3675" i="1" s="1"/>
  <c r="F3676" i="1" s="1"/>
  <c r="J3676" i="1"/>
  <c r="T3676" i="1"/>
  <c r="U3676" i="1"/>
  <c r="C3314" i="1"/>
  <c r="P3313" i="1"/>
  <c r="B3675" i="1"/>
  <c r="A3676" i="1"/>
  <c r="V3674" i="1"/>
  <c r="G3675" i="1"/>
  <c r="H3675" i="1" s="1"/>
  <c r="K3674" i="1"/>
  <c r="L3674" i="1" s="1"/>
  <c r="M3674" i="1" s="1"/>
  <c r="N3674" i="1" s="1"/>
  <c r="O3676" i="1" l="1"/>
  <c r="Q3676" i="1" s="1"/>
  <c r="D3676" i="1"/>
  <c r="E3676" i="1" s="1"/>
  <c r="F3677" i="1" s="1"/>
  <c r="T3677" i="1"/>
  <c r="J3677" i="1"/>
  <c r="C3315" i="1"/>
  <c r="P3314" i="1"/>
  <c r="A3677" i="1"/>
  <c r="B3676" i="1"/>
  <c r="V3675" i="1"/>
  <c r="G3676" i="1"/>
  <c r="H3676" i="1" s="1"/>
  <c r="K3675" i="1"/>
  <c r="L3675" i="1" s="1"/>
  <c r="M3675" i="1" s="1"/>
  <c r="N3675" i="1" s="1"/>
  <c r="U3677" i="1" l="1"/>
  <c r="O3677" i="1"/>
  <c r="Q3677" i="1" s="1"/>
  <c r="D3677" i="1"/>
  <c r="E3677" i="1" s="1"/>
  <c r="F3678" i="1" s="1"/>
  <c r="C3316" i="1"/>
  <c r="P3315" i="1"/>
  <c r="B3677" i="1"/>
  <c r="A3678" i="1"/>
  <c r="V3676" i="1"/>
  <c r="G3677" i="1"/>
  <c r="H3677" i="1" s="1"/>
  <c r="K3676" i="1"/>
  <c r="L3676" i="1" s="1"/>
  <c r="M3676" i="1" s="1"/>
  <c r="N3676" i="1" s="1"/>
  <c r="U3678" i="1" l="1"/>
  <c r="J3678" i="1"/>
  <c r="T3678" i="1"/>
  <c r="O3678" i="1"/>
  <c r="Q3678" i="1" s="1"/>
  <c r="D3678" i="1"/>
  <c r="E3678" i="1" s="1"/>
  <c r="F3679" i="1" s="1"/>
  <c r="C3317" i="1"/>
  <c r="P3316" i="1"/>
  <c r="B3678" i="1"/>
  <c r="A3679" i="1"/>
  <c r="V3677" i="1"/>
  <c r="G3678" i="1"/>
  <c r="H3678" i="1" s="1"/>
  <c r="K3677" i="1"/>
  <c r="L3677" i="1" s="1"/>
  <c r="M3677" i="1" s="1"/>
  <c r="N3677" i="1" s="1"/>
  <c r="J3679" i="1" l="1"/>
  <c r="T3679" i="1"/>
  <c r="U3679" i="1"/>
  <c r="O3679" i="1"/>
  <c r="Q3679" i="1" s="1"/>
  <c r="D3679" i="1"/>
  <c r="E3679" i="1" s="1"/>
  <c r="F3680" i="1" s="1"/>
  <c r="T3680" i="1"/>
  <c r="C3318" i="1"/>
  <c r="P3317" i="1"/>
  <c r="A3680" i="1"/>
  <c r="B3679" i="1"/>
  <c r="V3678" i="1"/>
  <c r="G3679" i="1"/>
  <c r="H3679" i="1" s="1"/>
  <c r="K3678" i="1"/>
  <c r="L3678" i="1" s="1"/>
  <c r="M3678" i="1" s="1"/>
  <c r="N3678" i="1" s="1"/>
  <c r="J3680" i="1" l="1"/>
  <c r="U3680" i="1"/>
  <c r="O3680" i="1"/>
  <c r="Q3680" i="1" s="1"/>
  <c r="D3680" i="1"/>
  <c r="E3680" i="1" s="1"/>
  <c r="F3681" i="1" s="1"/>
  <c r="T3681" i="1"/>
  <c r="J3681" i="1"/>
  <c r="C3319" i="1"/>
  <c r="P3318" i="1"/>
  <c r="V3679" i="1"/>
  <c r="G3680" i="1"/>
  <c r="H3680" i="1" s="1"/>
  <c r="A3681" i="1"/>
  <c r="B3680" i="1"/>
  <c r="K3679" i="1"/>
  <c r="L3679" i="1" s="1"/>
  <c r="M3679" i="1" s="1"/>
  <c r="N3679" i="1" s="1"/>
  <c r="U3681" i="1" l="1"/>
  <c r="O3681" i="1"/>
  <c r="Q3681" i="1" s="1"/>
  <c r="D3681" i="1"/>
  <c r="E3681" i="1" s="1"/>
  <c r="F3682" i="1" s="1"/>
  <c r="J3682" i="1"/>
  <c r="T3682" i="1"/>
  <c r="U3682" i="1"/>
  <c r="C3320" i="1"/>
  <c r="P3319" i="1"/>
  <c r="V3680" i="1"/>
  <c r="G3681" i="1"/>
  <c r="H3681" i="1" s="1"/>
  <c r="B3681" i="1"/>
  <c r="A3682" i="1"/>
  <c r="K3680" i="1"/>
  <c r="L3680" i="1" s="1"/>
  <c r="M3680" i="1" s="1"/>
  <c r="N3680" i="1" s="1"/>
  <c r="O3682" i="1" l="1"/>
  <c r="Q3682" i="1" s="1"/>
  <c r="D3682" i="1"/>
  <c r="E3682" i="1" s="1"/>
  <c r="F3683" i="1" s="1"/>
  <c r="U3683" i="1"/>
  <c r="J3683" i="1"/>
  <c r="C3321" i="1"/>
  <c r="P3320" i="1"/>
  <c r="G3682" i="1"/>
  <c r="H3682" i="1" s="1"/>
  <c r="V3681" i="1"/>
  <c r="A3683" i="1"/>
  <c r="B3682" i="1"/>
  <c r="K3681" i="1"/>
  <c r="L3681" i="1" s="1"/>
  <c r="M3681" i="1" s="1"/>
  <c r="N3681" i="1" s="1"/>
  <c r="T3683" i="1" l="1"/>
  <c r="O3683" i="1"/>
  <c r="Q3683" i="1" s="1"/>
  <c r="D3683" i="1"/>
  <c r="E3683" i="1" s="1"/>
  <c r="F3684" i="1" s="1"/>
  <c r="J3684" i="1"/>
  <c r="C3322" i="1"/>
  <c r="P3321" i="1"/>
  <c r="B3683" i="1"/>
  <c r="A3684" i="1"/>
  <c r="G3683" i="1"/>
  <c r="H3683" i="1" s="1"/>
  <c r="V3682" i="1"/>
  <c r="K3682" i="1"/>
  <c r="L3682" i="1" s="1"/>
  <c r="M3682" i="1" s="1"/>
  <c r="N3682" i="1" s="1"/>
  <c r="U3684" i="1" l="1"/>
  <c r="T3684" i="1"/>
  <c r="O3684" i="1"/>
  <c r="Q3684" i="1" s="1"/>
  <c r="D3684" i="1"/>
  <c r="E3684" i="1" s="1"/>
  <c r="F3685" i="1" s="1"/>
  <c r="T3685" i="1"/>
  <c r="J3685" i="1"/>
  <c r="C3323" i="1"/>
  <c r="P3322" i="1"/>
  <c r="B3684" i="1"/>
  <c r="A3685" i="1"/>
  <c r="V3683" i="1"/>
  <c r="G3684" i="1"/>
  <c r="H3684" i="1" s="1"/>
  <c r="K3683" i="1"/>
  <c r="L3683" i="1" s="1"/>
  <c r="M3683" i="1" s="1"/>
  <c r="N3683" i="1" s="1"/>
  <c r="U3685" i="1" l="1"/>
  <c r="O3685" i="1"/>
  <c r="Q3685" i="1" s="1"/>
  <c r="D3685" i="1"/>
  <c r="E3685" i="1" s="1"/>
  <c r="F3686" i="1" s="1"/>
  <c r="J3686" i="1"/>
  <c r="T3686" i="1"/>
  <c r="C3324" i="1"/>
  <c r="P3323" i="1"/>
  <c r="B3685" i="1"/>
  <c r="A3686" i="1"/>
  <c r="V3684" i="1"/>
  <c r="G3685" i="1"/>
  <c r="H3685" i="1" s="1"/>
  <c r="K3684" i="1"/>
  <c r="L3684" i="1" s="1"/>
  <c r="M3684" i="1" s="1"/>
  <c r="N3684" i="1" s="1"/>
  <c r="U3686" i="1" l="1"/>
  <c r="O3686" i="1"/>
  <c r="Q3686" i="1" s="1"/>
  <c r="D3686" i="1"/>
  <c r="E3686" i="1" s="1"/>
  <c r="F3687" i="1" s="1"/>
  <c r="U3687" i="1"/>
  <c r="T3687" i="1"/>
  <c r="J3687" i="1"/>
  <c r="C3325" i="1"/>
  <c r="P3324" i="1"/>
  <c r="A3687" i="1"/>
  <c r="B3686" i="1"/>
  <c r="G3686" i="1"/>
  <c r="H3686" i="1" s="1"/>
  <c r="V3685" i="1"/>
  <c r="K3685" i="1"/>
  <c r="L3685" i="1" s="1"/>
  <c r="M3685" i="1" s="1"/>
  <c r="N3685" i="1" s="1"/>
  <c r="O3687" i="1" l="1"/>
  <c r="Q3687" i="1" s="1"/>
  <c r="D3687" i="1"/>
  <c r="E3687" i="1" s="1"/>
  <c r="F3688" i="1" s="1"/>
  <c r="T3688" i="1"/>
  <c r="U3688" i="1"/>
  <c r="C3326" i="1"/>
  <c r="P3325" i="1"/>
  <c r="A3688" i="1"/>
  <c r="B3687" i="1"/>
  <c r="V3686" i="1"/>
  <c r="G3687" i="1"/>
  <c r="H3687" i="1" s="1"/>
  <c r="K3686" i="1"/>
  <c r="L3686" i="1" s="1"/>
  <c r="M3686" i="1" s="1"/>
  <c r="N3686" i="1" s="1"/>
  <c r="J3688" i="1" l="1"/>
  <c r="O3688" i="1"/>
  <c r="Q3688" i="1" s="1"/>
  <c r="D3688" i="1"/>
  <c r="E3688" i="1" s="1"/>
  <c r="F3689" i="1" s="1"/>
  <c r="U3689" i="1"/>
  <c r="T3689" i="1"/>
  <c r="J3689" i="1"/>
  <c r="C3327" i="1"/>
  <c r="P3326" i="1"/>
  <c r="V3687" i="1"/>
  <c r="G3688" i="1"/>
  <c r="H3688" i="1" s="1"/>
  <c r="A3689" i="1"/>
  <c r="B3688" i="1"/>
  <c r="K3687" i="1"/>
  <c r="L3687" i="1" s="1"/>
  <c r="M3687" i="1" s="1"/>
  <c r="N3687" i="1" s="1"/>
  <c r="O3689" i="1" l="1"/>
  <c r="Q3689" i="1" s="1"/>
  <c r="D3689" i="1"/>
  <c r="J3690" i="1"/>
  <c r="T3690" i="1"/>
  <c r="U3690" i="1"/>
  <c r="C3328" i="1"/>
  <c r="P3327" i="1"/>
  <c r="V3688" i="1"/>
  <c r="G3689" i="1"/>
  <c r="H3689" i="1" s="1"/>
  <c r="B3689" i="1"/>
  <c r="A3690" i="1"/>
  <c r="E3689" i="1"/>
  <c r="F3690" i="1" s="1"/>
  <c r="K3688" i="1"/>
  <c r="L3688" i="1" s="1"/>
  <c r="M3688" i="1" s="1"/>
  <c r="N3688" i="1" s="1"/>
  <c r="O3690" i="1" l="1"/>
  <c r="Q3690" i="1" s="1"/>
  <c r="D3690" i="1"/>
  <c r="E3690" i="1" s="1"/>
  <c r="F3691" i="1" s="1"/>
  <c r="C3329" i="1"/>
  <c r="P3328" i="1"/>
  <c r="V3328" i="1" s="1"/>
  <c r="G3690" i="1"/>
  <c r="H3690" i="1" s="1"/>
  <c r="V3689" i="1"/>
  <c r="B3690" i="1"/>
  <c r="A3691" i="1"/>
  <c r="K3689" i="1"/>
  <c r="L3689" i="1" s="1"/>
  <c r="M3689" i="1" s="1"/>
  <c r="N3689" i="1" s="1"/>
  <c r="J3691" i="1" l="1"/>
  <c r="T3691" i="1"/>
  <c r="U3691" i="1"/>
  <c r="O3691" i="1"/>
  <c r="Q3691" i="1" s="1"/>
  <c r="D3691" i="1"/>
  <c r="E3691" i="1" s="1"/>
  <c r="F3692" i="1" s="1"/>
  <c r="C3330" i="1"/>
  <c r="P3329" i="1"/>
  <c r="B3691" i="1"/>
  <c r="A3692" i="1"/>
  <c r="V3690" i="1"/>
  <c r="G3691" i="1"/>
  <c r="H3691" i="1" s="1"/>
  <c r="K3690" i="1"/>
  <c r="L3690" i="1" s="1"/>
  <c r="M3690" i="1" s="1"/>
  <c r="N3690" i="1" s="1"/>
  <c r="U3692" i="1" l="1"/>
  <c r="T3692" i="1"/>
  <c r="J3692" i="1"/>
  <c r="O3692" i="1"/>
  <c r="Q3692" i="1" s="1"/>
  <c r="D3692" i="1"/>
  <c r="E3692" i="1" s="1"/>
  <c r="F3693" i="1" s="1"/>
  <c r="C3331" i="1"/>
  <c r="P3330" i="1"/>
  <c r="A3693" i="1"/>
  <c r="B3692" i="1"/>
  <c r="G3692" i="1"/>
  <c r="H3692" i="1" s="1"/>
  <c r="V3691" i="1"/>
  <c r="K3691" i="1"/>
  <c r="L3691" i="1" s="1"/>
  <c r="M3691" i="1" s="1"/>
  <c r="N3691" i="1" s="1"/>
  <c r="J3693" i="1" l="1"/>
  <c r="T3693" i="1"/>
  <c r="U3693" i="1"/>
  <c r="O3693" i="1"/>
  <c r="Q3693" i="1" s="1"/>
  <c r="D3693" i="1"/>
  <c r="E3693" i="1" s="1"/>
  <c r="F3694" i="1" s="1"/>
  <c r="J3694" i="1"/>
  <c r="T3694" i="1"/>
  <c r="U3694" i="1"/>
  <c r="C3332" i="1"/>
  <c r="P3331" i="1"/>
  <c r="B3693" i="1"/>
  <c r="A3694" i="1"/>
  <c r="V3692" i="1"/>
  <c r="G3693" i="1"/>
  <c r="H3693" i="1" s="1"/>
  <c r="K3692" i="1"/>
  <c r="L3692" i="1" s="1"/>
  <c r="M3692" i="1" s="1"/>
  <c r="N3692" i="1" s="1"/>
  <c r="O3694" i="1" l="1"/>
  <c r="Q3694" i="1" s="1"/>
  <c r="D3694" i="1"/>
  <c r="E3694" i="1" s="1"/>
  <c r="F3695" i="1" s="1"/>
  <c r="T3695" i="1"/>
  <c r="J3695" i="1"/>
  <c r="C3333" i="1"/>
  <c r="P3332" i="1"/>
  <c r="V3693" i="1"/>
  <c r="G3694" i="1"/>
  <c r="H3694" i="1" s="1"/>
  <c r="A3695" i="1"/>
  <c r="B3694" i="1"/>
  <c r="K3693" i="1"/>
  <c r="L3693" i="1" s="1"/>
  <c r="M3693" i="1" s="1"/>
  <c r="N3693" i="1" s="1"/>
  <c r="U3695" i="1" l="1"/>
  <c r="O3695" i="1"/>
  <c r="U3696" i="1" s="1"/>
  <c r="D3695" i="1"/>
  <c r="E3695" i="1" s="1"/>
  <c r="F3696" i="1" s="1"/>
  <c r="T3696" i="1"/>
  <c r="Q3695" i="1"/>
  <c r="C3334" i="1"/>
  <c r="P3333" i="1"/>
  <c r="B3695" i="1"/>
  <c r="A3696" i="1"/>
  <c r="V3694" i="1"/>
  <c r="G3695" i="1"/>
  <c r="H3695" i="1" s="1"/>
  <c r="K3694" i="1"/>
  <c r="L3694" i="1" s="1"/>
  <c r="M3694" i="1" s="1"/>
  <c r="N3694" i="1" s="1"/>
  <c r="J3696" i="1" l="1"/>
  <c r="O3696" i="1"/>
  <c r="D3696" i="1"/>
  <c r="E3696" i="1" s="1"/>
  <c r="F3697" i="1" s="1"/>
  <c r="Q3696" i="1"/>
  <c r="U3697" i="1"/>
  <c r="T3697" i="1"/>
  <c r="J3697" i="1"/>
  <c r="C3335" i="1"/>
  <c r="P3334" i="1"/>
  <c r="B3696" i="1"/>
  <c r="A3697" i="1"/>
  <c r="G3696" i="1"/>
  <c r="H3696" i="1" s="1"/>
  <c r="K3695" i="1"/>
  <c r="L3695" i="1" s="1"/>
  <c r="M3695" i="1" s="1"/>
  <c r="N3695" i="1" s="1"/>
  <c r="O3697" i="1" l="1"/>
  <c r="Q3697" i="1" s="1"/>
  <c r="D3697" i="1"/>
  <c r="E3697" i="1" s="1"/>
  <c r="F3698" i="1" s="1"/>
  <c r="J3698" i="1"/>
  <c r="T3698" i="1"/>
  <c r="U3698" i="1"/>
  <c r="C3336" i="1"/>
  <c r="P3335" i="1"/>
  <c r="B3697" i="1"/>
  <c r="A3698" i="1"/>
  <c r="V3696" i="1"/>
  <c r="G3697" i="1"/>
  <c r="H3697" i="1" s="1"/>
  <c r="K3696" i="1"/>
  <c r="L3696" i="1" s="1"/>
  <c r="M3696" i="1" s="1"/>
  <c r="N3696" i="1" s="1"/>
  <c r="O3698" i="1" l="1"/>
  <c r="Q3698" i="1" s="1"/>
  <c r="D3698" i="1"/>
  <c r="E3698" i="1" s="1"/>
  <c r="F3699" i="1" s="1"/>
  <c r="U3699" i="1"/>
  <c r="T3699" i="1"/>
  <c r="J3699" i="1"/>
  <c r="C3337" i="1"/>
  <c r="P3336" i="1"/>
  <c r="A3699" i="1"/>
  <c r="B3698" i="1"/>
  <c r="V3697" i="1"/>
  <c r="G3698" i="1"/>
  <c r="H3698" i="1" s="1"/>
  <c r="K3697" i="1"/>
  <c r="L3697" i="1" s="1"/>
  <c r="M3697" i="1" s="1"/>
  <c r="N3697" i="1" s="1"/>
  <c r="O3699" i="1" l="1"/>
  <c r="Q3699" i="1" s="1"/>
  <c r="D3699" i="1"/>
  <c r="E3699" i="1" s="1"/>
  <c r="F3700" i="1" s="1"/>
  <c r="C3338" i="1"/>
  <c r="P3337" i="1"/>
  <c r="B3699" i="1"/>
  <c r="A3700" i="1"/>
  <c r="V3698" i="1"/>
  <c r="G3699" i="1"/>
  <c r="H3699" i="1" s="1"/>
  <c r="K3698" i="1"/>
  <c r="L3698" i="1" s="1"/>
  <c r="M3698" i="1" s="1"/>
  <c r="N3698" i="1" s="1"/>
  <c r="T3700" i="1" l="1"/>
  <c r="J3700" i="1"/>
  <c r="U3700" i="1"/>
  <c r="O3700" i="1"/>
  <c r="Q3700" i="1" s="1"/>
  <c r="D3700" i="1"/>
  <c r="E3700" i="1" s="1"/>
  <c r="F3701" i="1" s="1"/>
  <c r="J3701" i="1"/>
  <c r="C3339" i="1"/>
  <c r="P3338" i="1"/>
  <c r="A3701" i="1"/>
  <c r="B3700" i="1"/>
  <c r="V3699" i="1"/>
  <c r="G3700" i="1"/>
  <c r="H3700" i="1" s="1"/>
  <c r="K3699" i="1"/>
  <c r="L3699" i="1" s="1"/>
  <c r="M3699" i="1" s="1"/>
  <c r="N3699" i="1" s="1"/>
  <c r="T3701" i="1" l="1"/>
  <c r="U3701" i="1"/>
  <c r="O3701" i="1"/>
  <c r="D3701" i="1"/>
  <c r="E3701" i="1" s="1"/>
  <c r="F3702" i="1" s="1"/>
  <c r="Q3701" i="1"/>
  <c r="J3702" i="1"/>
  <c r="U3702" i="1"/>
  <c r="C3340" i="1"/>
  <c r="P3339" i="1"/>
  <c r="B3701" i="1"/>
  <c r="A3702" i="1"/>
  <c r="G3701" i="1"/>
  <c r="H3701" i="1" s="1"/>
  <c r="V3700" i="1"/>
  <c r="K3700" i="1"/>
  <c r="L3700" i="1" s="1"/>
  <c r="M3700" i="1" s="1"/>
  <c r="N3700" i="1" s="1"/>
  <c r="T3702" i="1" l="1"/>
  <c r="O3702" i="1"/>
  <c r="Q3702" i="1" s="1"/>
  <c r="D3702" i="1"/>
  <c r="E3702" i="1" s="1"/>
  <c r="F3703" i="1" s="1"/>
  <c r="J3703" i="1"/>
  <c r="C3341" i="1"/>
  <c r="P3340" i="1"/>
  <c r="A3703" i="1"/>
  <c r="B3702" i="1"/>
  <c r="V3701" i="1"/>
  <c r="G3702" i="1"/>
  <c r="H3702" i="1" s="1"/>
  <c r="K3701" i="1"/>
  <c r="L3701" i="1" s="1"/>
  <c r="M3701" i="1" s="1"/>
  <c r="N3701" i="1" s="1"/>
  <c r="T3703" i="1" l="1"/>
  <c r="U3703" i="1"/>
  <c r="O3703" i="1"/>
  <c r="Q3703" i="1" s="1"/>
  <c r="D3703" i="1"/>
  <c r="E3703" i="1" s="1"/>
  <c r="F3704" i="1" s="1"/>
  <c r="C3342" i="1"/>
  <c r="P3341" i="1"/>
  <c r="B3703" i="1"/>
  <c r="A3704" i="1"/>
  <c r="V3702" i="1"/>
  <c r="G3703" i="1"/>
  <c r="H3703" i="1" s="1"/>
  <c r="K3702" i="1"/>
  <c r="L3702" i="1" s="1"/>
  <c r="M3702" i="1" s="1"/>
  <c r="N3702" i="1" s="1"/>
  <c r="U3704" i="1" l="1"/>
  <c r="T3704" i="1"/>
  <c r="J3704" i="1"/>
  <c r="O3704" i="1"/>
  <c r="Q3704" i="1" s="1"/>
  <c r="D3704" i="1"/>
  <c r="E3704" i="1" s="1"/>
  <c r="F3705" i="1" s="1"/>
  <c r="C3343" i="1"/>
  <c r="P3342" i="1"/>
  <c r="G3704" i="1"/>
  <c r="H3704" i="1" s="1"/>
  <c r="V3703" i="1"/>
  <c r="B3704" i="1"/>
  <c r="A3705" i="1"/>
  <c r="K3703" i="1"/>
  <c r="L3703" i="1" s="1"/>
  <c r="M3703" i="1" s="1"/>
  <c r="N3703" i="1" s="1"/>
  <c r="J3705" i="1" l="1"/>
  <c r="T3705" i="1"/>
  <c r="U3705" i="1"/>
  <c r="O3705" i="1"/>
  <c r="Q3705" i="1" s="1"/>
  <c r="D3705" i="1"/>
  <c r="E3705" i="1" s="1"/>
  <c r="F3706" i="1" s="1"/>
  <c r="C3344" i="1"/>
  <c r="P3343" i="1"/>
  <c r="A3706" i="1"/>
  <c r="B3705" i="1"/>
  <c r="V3704" i="1"/>
  <c r="G3705" i="1"/>
  <c r="H3705" i="1" s="1"/>
  <c r="K3704" i="1"/>
  <c r="L3704" i="1" s="1"/>
  <c r="M3704" i="1" s="1"/>
  <c r="N3704" i="1" s="1"/>
  <c r="U3706" i="1" l="1"/>
  <c r="T3706" i="1"/>
  <c r="J3706" i="1"/>
  <c r="O3706" i="1"/>
  <c r="Q3706" i="1" s="1"/>
  <c r="D3706" i="1"/>
  <c r="E3706" i="1" s="1"/>
  <c r="F3707" i="1" s="1"/>
  <c r="T3707" i="1"/>
  <c r="J3707" i="1"/>
  <c r="C3345" i="1"/>
  <c r="P3344" i="1"/>
  <c r="A3707" i="1"/>
  <c r="B3706" i="1"/>
  <c r="V3705" i="1"/>
  <c r="G3706" i="1"/>
  <c r="H3706" i="1" s="1"/>
  <c r="K3705" i="1"/>
  <c r="L3705" i="1" s="1"/>
  <c r="M3705" i="1" s="1"/>
  <c r="N3705" i="1" s="1"/>
  <c r="U3707" i="1" l="1"/>
  <c r="O3707" i="1"/>
  <c r="Q3707" i="1" s="1"/>
  <c r="D3707" i="1"/>
  <c r="E3707" i="1" s="1"/>
  <c r="F3708" i="1" s="1"/>
  <c r="T3708" i="1"/>
  <c r="C3346" i="1"/>
  <c r="P3345" i="1"/>
  <c r="A3708" i="1"/>
  <c r="B3707" i="1"/>
  <c r="V3706" i="1"/>
  <c r="G3707" i="1"/>
  <c r="H3707" i="1" s="1"/>
  <c r="K3706" i="1"/>
  <c r="L3706" i="1" s="1"/>
  <c r="M3706" i="1" s="1"/>
  <c r="N3706" i="1" s="1"/>
  <c r="J3708" i="1" l="1"/>
  <c r="U3708" i="1"/>
  <c r="O3708" i="1"/>
  <c r="Q3708" i="1" s="1"/>
  <c r="D3708" i="1"/>
  <c r="E3708" i="1" s="1"/>
  <c r="F3709" i="1" s="1"/>
  <c r="U3709" i="1"/>
  <c r="T3709" i="1"/>
  <c r="J3709" i="1"/>
  <c r="C3347" i="1"/>
  <c r="P3346" i="1"/>
  <c r="B3708" i="1"/>
  <c r="A3709" i="1"/>
  <c r="V3707" i="1"/>
  <c r="G3708" i="1"/>
  <c r="H3708" i="1" s="1"/>
  <c r="K3707" i="1"/>
  <c r="L3707" i="1" s="1"/>
  <c r="M3707" i="1" s="1"/>
  <c r="N3707" i="1" s="1"/>
  <c r="O3709" i="1" l="1"/>
  <c r="Q3709" i="1" s="1"/>
  <c r="D3709" i="1"/>
  <c r="E3709" i="1" s="1"/>
  <c r="F3710" i="1" s="1"/>
  <c r="C3348" i="1"/>
  <c r="P3347" i="1"/>
  <c r="B3709" i="1"/>
  <c r="A3710" i="1"/>
  <c r="G3709" i="1"/>
  <c r="H3709" i="1" s="1"/>
  <c r="V3708" i="1"/>
  <c r="K3708" i="1"/>
  <c r="L3708" i="1" s="1"/>
  <c r="M3708" i="1" s="1"/>
  <c r="N3708" i="1" s="1"/>
  <c r="U3710" i="1" l="1"/>
  <c r="T3710" i="1"/>
  <c r="J3710" i="1"/>
  <c r="O3710" i="1"/>
  <c r="Q3710" i="1" s="1"/>
  <c r="D3710" i="1"/>
  <c r="E3710" i="1" s="1"/>
  <c r="F3711" i="1" s="1"/>
  <c r="J3711" i="1"/>
  <c r="C3349" i="1"/>
  <c r="P3348" i="1"/>
  <c r="A3711" i="1"/>
  <c r="B3710" i="1"/>
  <c r="G3710" i="1"/>
  <c r="H3710" i="1" s="1"/>
  <c r="V3709" i="1"/>
  <c r="K3709" i="1"/>
  <c r="L3709" i="1" s="1"/>
  <c r="M3709" i="1" s="1"/>
  <c r="N3709" i="1" s="1"/>
  <c r="T3711" i="1" l="1"/>
  <c r="U3711" i="1"/>
  <c r="O3711" i="1"/>
  <c r="Q3711" i="1" s="1"/>
  <c r="D3711" i="1"/>
  <c r="E3711" i="1" s="1"/>
  <c r="F3712" i="1" s="1"/>
  <c r="C3350" i="1"/>
  <c r="P3349" i="1"/>
  <c r="G3711" i="1"/>
  <c r="H3711" i="1" s="1"/>
  <c r="V3710" i="1"/>
  <c r="B3711" i="1"/>
  <c r="A3712" i="1"/>
  <c r="K3710" i="1"/>
  <c r="L3710" i="1" s="1"/>
  <c r="M3710" i="1" s="1"/>
  <c r="N3710" i="1" s="1"/>
  <c r="U3712" i="1" l="1"/>
  <c r="O3712" i="1"/>
  <c r="Q3712" i="1" s="1"/>
  <c r="D3712" i="1"/>
  <c r="T3712" i="1"/>
  <c r="J3712" i="1"/>
  <c r="U3713" i="1"/>
  <c r="T3713" i="1"/>
  <c r="J3713" i="1"/>
  <c r="C3351" i="1"/>
  <c r="P3350" i="1"/>
  <c r="G3712" i="1"/>
  <c r="H3712" i="1" s="1"/>
  <c r="V3711" i="1"/>
  <c r="E3712" i="1"/>
  <c r="F3713" i="1" s="1"/>
  <c r="B3712" i="1"/>
  <c r="A3713" i="1"/>
  <c r="K3711" i="1"/>
  <c r="L3711" i="1" s="1"/>
  <c r="M3711" i="1" s="1"/>
  <c r="N3711" i="1" s="1"/>
  <c r="O3713" i="1" l="1"/>
  <c r="Q3713" i="1" s="1"/>
  <c r="D3713" i="1"/>
  <c r="E3713" i="1" s="1"/>
  <c r="F3714" i="1" s="1"/>
  <c r="C3352" i="1"/>
  <c r="P3351" i="1"/>
  <c r="B3713" i="1"/>
  <c r="A3714" i="1"/>
  <c r="V3712" i="1"/>
  <c r="G3713" i="1"/>
  <c r="H3713" i="1" s="1"/>
  <c r="K3712" i="1"/>
  <c r="L3712" i="1" s="1"/>
  <c r="M3712" i="1" s="1"/>
  <c r="N3712" i="1" s="1"/>
  <c r="T3714" i="1" l="1"/>
  <c r="U3714" i="1"/>
  <c r="J3714" i="1"/>
  <c r="O3714" i="1"/>
  <c r="Q3714" i="1" s="1"/>
  <c r="D3714" i="1"/>
  <c r="E3714" i="1" s="1"/>
  <c r="F3715" i="1" s="1"/>
  <c r="J3715" i="1"/>
  <c r="C3353" i="1"/>
  <c r="P3352" i="1"/>
  <c r="A3715" i="1"/>
  <c r="B3714" i="1"/>
  <c r="V3713" i="1"/>
  <c r="G3714" i="1"/>
  <c r="H3714" i="1" s="1"/>
  <c r="K3713" i="1"/>
  <c r="L3713" i="1" s="1"/>
  <c r="M3713" i="1" s="1"/>
  <c r="N3713" i="1" s="1"/>
  <c r="U3715" i="1" l="1"/>
  <c r="T3715" i="1"/>
  <c r="O3715" i="1"/>
  <c r="Q3715" i="1" s="1"/>
  <c r="D3715" i="1"/>
  <c r="E3715" i="1" s="1"/>
  <c r="F3716" i="1" s="1"/>
  <c r="U3716" i="1"/>
  <c r="C3354" i="1"/>
  <c r="P3353" i="1"/>
  <c r="B3715" i="1"/>
  <c r="A3716" i="1"/>
  <c r="G3715" i="1"/>
  <c r="H3715" i="1" s="1"/>
  <c r="V3714" i="1"/>
  <c r="K3714" i="1"/>
  <c r="L3714" i="1" s="1"/>
  <c r="M3714" i="1" s="1"/>
  <c r="N3714" i="1" s="1"/>
  <c r="T3716" i="1" l="1"/>
  <c r="J3716" i="1"/>
  <c r="O3716" i="1"/>
  <c r="Q3716" i="1" s="1"/>
  <c r="D3716" i="1"/>
  <c r="E3716" i="1" s="1"/>
  <c r="F3717" i="1" s="1"/>
  <c r="J3717" i="1"/>
  <c r="C3355" i="1"/>
  <c r="P3354" i="1"/>
  <c r="B3716" i="1"/>
  <c r="A3717" i="1"/>
  <c r="V3715" i="1"/>
  <c r="G3716" i="1"/>
  <c r="H3716" i="1" s="1"/>
  <c r="K3715" i="1"/>
  <c r="L3715" i="1" s="1"/>
  <c r="M3715" i="1" s="1"/>
  <c r="N3715" i="1" s="1"/>
  <c r="T3717" i="1" l="1"/>
  <c r="U3717" i="1"/>
  <c r="O3717" i="1"/>
  <c r="Q3717" i="1" s="1"/>
  <c r="D3717" i="1"/>
  <c r="E3717" i="1" s="1"/>
  <c r="F3718" i="1" s="1"/>
  <c r="J3718" i="1"/>
  <c r="U3718" i="1"/>
  <c r="C3356" i="1"/>
  <c r="P3355" i="1"/>
  <c r="B3717" i="1"/>
  <c r="A3718" i="1"/>
  <c r="G3717" i="1"/>
  <c r="H3717" i="1" s="1"/>
  <c r="V3716" i="1"/>
  <c r="K3716" i="1"/>
  <c r="L3716" i="1" s="1"/>
  <c r="M3716" i="1" s="1"/>
  <c r="N3716" i="1" s="1"/>
  <c r="T3718" i="1" l="1"/>
  <c r="O3718" i="1"/>
  <c r="Q3718" i="1" s="1"/>
  <c r="D3718" i="1"/>
  <c r="E3718" i="1" s="1"/>
  <c r="F3719" i="1" s="1"/>
  <c r="U3719" i="1"/>
  <c r="T3719" i="1"/>
  <c r="J3719" i="1"/>
  <c r="C3357" i="1"/>
  <c r="P3356" i="1"/>
  <c r="B3718" i="1"/>
  <c r="A3719" i="1"/>
  <c r="V3717" i="1"/>
  <c r="G3718" i="1"/>
  <c r="H3718" i="1" s="1"/>
  <c r="K3717" i="1"/>
  <c r="L3717" i="1" s="1"/>
  <c r="M3717" i="1" s="1"/>
  <c r="N3717" i="1" s="1"/>
  <c r="O3719" i="1" l="1"/>
  <c r="Q3719" i="1" s="1"/>
  <c r="D3719" i="1"/>
  <c r="E3719" i="1" s="1"/>
  <c r="F3720" i="1" s="1"/>
  <c r="J3720" i="1"/>
  <c r="U3720" i="1"/>
  <c r="C3358" i="1"/>
  <c r="P3357" i="1"/>
  <c r="A3720" i="1"/>
  <c r="B3719" i="1"/>
  <c r="G3719" i="1"/>
  <c r="H3719" i="1" s="1"/>
  <c r="V3718" i="1"/>
  <c r="K3718" i="1"/>
  <c r="L3718" i="1" s="1"/>
  <c r="M3718" i="1" s="1"/>
  <c r="N3718" i="1" s="1"/>
  <c r="T3720" i="1" l="1"/>
  <c r="O3720" i="1"/>
  <c r="Q3720" i="1" s="1"/>
  <c r="D3720" i="1"/>
  <c r="E3720" i="1" s="1"/>
  <c r="F3721" i="1" s="1"/>
  <c r="T3721" i="1"/>
  <c r="J3721" i="1"/>
  <c r="C3359" i="1"/>
  <c r="P3358" i="1"/>
  <c r="B3720" i="1"/>
  <c r="A3721" i="1"/>
  <c r="V3719" i="1"/>
  <c r="G3720" i="1"/>
  <c r="H3720" i="1" s="1"/>
  <c r="K3719" i="1"/>
  <c r="L3719" i="1" s="1"/>
  <c r="M3719" i="1" s="1"/>
  <c r="N3719" i="1" s="1"/>
  <c r="U3721" i="1" l="1"/>
  <c r="O3721" i="1"/>
  <c r="Q3721" i="1" s="1"/>
  <c r="D3721" i="1"/>
  <c r="E3721" i="1" s="1"/>
  <c r="F3722" i="1" s="1"/>
  <c r="C3360" i="1"/>
  <c r="P3359" i="1"/>
  <c r="B3721" i="1"/>
  <c r="A3722" i="1"/>
  <c r="V3720" i="1"/>
  <c r="G3721" i="1"/>
  <c r="H3721" i="1" s="1"/>
  <c r="K3720" i="1"/>
  <c r="L3720" i="1" s="1"/>
  <c r="M3720" i="1" s="1"/>
  <c r="N3720" i="1" s="1"/>
  <c r="U3722" i="1" l="1"/>
  <c r="T3722" i="1"/>
  <c r="J3722" i="1"/>
  <c r="O3722" i="1"/>
  <c r="Q3722" i="1" s="1"/>
  <c r="D3722" i="1"/>
  <c r="E3722" i="1" s="1"/>
  <c r="F3723" i="1" s="1"/>
  <c r="C3361" i="1"/>
  <c r="P3360" i="1"/>
  <c r="V3360" i="1" s="1"/>
  <c r="B3722" i="1"/>
  <c r="A3723" i="1"/>
  <c r="V3721" i="1"/>
  <c r="G3722" i="1"/>
  <c r="H3722" i="1" s="1"/>
  <c r="K3721" i="1"/>
  <c r="L3721" i="1" s="1"/>
  <c r="M3721" i="1" s="1"/>
  <c r="N3721" i="1" s="1"/>
  <c r="J3723" i="1" l="1"/>
  <c r="T3723" i="1"/>
  <c r="U3723" i="1"/>
  <c r="O3723" i="1"/>
  <c r="Q3723" i="1" s="1"/>
  <c r="D3723" i="1"/>
  <c r="E3723" i="1" s="1"/>
  <c r="F3724" i="1" s="1"/>
  <c r="T3724" i="1"/>
  <c r="U3724" i="1"/>
  <c r="C3362" i="1"/>
  <c r="P3361" i="1"/>
  <c r="B3723" i="1"/>
  <c r="A3724" i="1"/>
  <c r="V3722" i="1"/>
  <c r="G3723" i="1"/>
  <c r="H3723" i="1" s="1"/>
  <c r="K3722" i="1"/>
  <c r="L3722" i="1" s="1"/>
  <c r="M3722" i="1" s="1"/>
  <c r="N3722" i="1" s="1"/>
  <c r="J3724" i="1" l="1"/>
  <c r="O3724" i="1"/>
  <c r="Q3724" i="1" s="1"/>
  <c r="D3724" i="1"/>
  <c r="C3363" i="1"/>
  <c r="P3362" i="1"/>
  <c r="E3724" i="1"/>
  <c r="F3725" i="1" s="1"/>
  <c r="B3724" i="1"/>
  <c r="A3725" i="1"/>
  <c r="G3724" i="1"/>
  <c r="H3724" i="1" s="1"/>
  <c r="V3723" i="1"/>
  <c r="K3723" i="1"/>
  <c r="L3723" i="1" s="1"/>
  <c r="M3723" i="1" s="1"/>
  <c r="N3723" i="1" s="1"/>
  <c r="J3725" i="1" l="1"/>
  <c r="T3725" i="1"/>
  <c r="U3725" i="1"/>
  <c r="O3725" i="1"/>
  <c r="Q3725" i="1" s="1"/>
  <c r="D3725" i="1"/>
  <c r="E3725" i="1" s="1"/>
  <c r="C3364" i="1"/>
  <c r="P3363" i="1"/>
  <c r="B3725" i="1"/>
  <c r="G3725" i="1"/>
  <c r="H3725" i="1" s="1"/>
  <c r="V3724" i="1"/>
  <c r="K3724" i="1"/>
  <c r="L3724" i="1" s="1"/>
  <c r="M3724" i="1" s="1"/>
  <c r="N3724" i="1" s="1"/>
  <c r="K3725" i="1"/>
  <c r="C3365" i="1" l="1"/>
  <c r="P3364" i="1"/>
  <c r="L3725" i="1"/>
  <c r="M3725" i="1" s="1"/>
  <c r="N3725" i="1" s="1"/>
  <c r="C3366" i="1" l="1"/>
  <c r="P3365" i="1"/>
  <c r="C3367" i="1" l="1"/>
  <c r="P3366" i="1"/>
  <c r="C3368" i="1" l="1"/>
  <c r="P3367" i="1"/>
  <c r="C3369" i="1" l="1"/>
  <c r="P3368" i="1"/>
  <c r="C3370" i="1" l="1"/>
  <c r="P3369" i="1"/>
  <c r="C3371" i="1" l="1"/>
  <c r="P3370" i="1"/>
  <c r="C3372" i="1" l="1"/>
  <c r="P3371" i="1"/>
  <c r="C3373" i="1" l="1"/>
  <c r="P3372" i="1"/>
  <c r="C3374" i="1" l="1"/>
  <c r="P3373" i="1"/>
  <c r="C3375" i="1" l="1"/>
  <c r="P3374" i="1"/>
  <c r="C3376" i="1" l="1"/>
  <c r="P3375" i="1"/>
  <c r="C3377" i="1" l="1"/>
  <c r="P3376" i="1"/>
  <c r="C3378" i="1" l="1"/>
  <c r="P3377" i="1"/>
  <c r="C3379" i="1" l="1"/>
  <c r="P3378" i="1"/>
  <c r="C3380" i="1" l="1"/>
  <c r="P3379" i="1"/>
  <c r="C3381" i="1" l="1"/>
  <c r="P3380" i="1"/>
  <c r="C3382" i="1" l="1"/>
  <c r="P3381" i="1"/>
  <c r="C3383" i="1" l="1"/>
  <c r="P3382" i="1"/>
  <c r="C3384" i="1" l="1"/>
  <c r="P3383" i="1"/>
  <c r="C3385" i="1" l="1"/>
  <c r="P3384" i="1"/>
  <c r="C3386" i="1" l="1"/>
  <c r="P3385" i="1"/>
  <c r="C3387" i="1" l="1"/>
  <c r="P3386" i="1"/>
  <c r="C3388" i="1" l="1"/>
  <c r="P3387" i="1"/>
  <c r="C3389" i="1" l="1"/>
  <c r="P3388" i="1"/>
  <c r="C3390" i="1" l="1"/>
  <c r="P3389" i="1"/>
  <c r="C3391" i="1" l="1"/>
  <c r="P3390" i="1"/>
  <c r="C3392" i="1" l="1"/>
  <c r="P3391" i="1"/>
  <c r="V3391" i="1" s="1"/>
  <c r="C3393" i="1" l="1"/>
  <c r="P3392" i="1"/>
  <c r="C3394" i="1" l="1"/>
  <c r="P3393" i="1"/>
  <c r="C3395" i="1" l="1"/>
  <c r="P3394" i="1"/>
  <c r="C3396" i="1" l="1"/>
  <c r="P3395" i="1"/>
  <c r="C3397" i="1" l="1"/>
  <c r="P3396" i="1"/>
  <c r="C3398" i="1" l="1"/>
  <c r="P3397" i="1"/>
  <c r="C3399" i="1" l="1"/>
  <c r="P3398" i="1"/>
  <c r="C3400" i="1" l="1"/>
  <c r="P3399" i="1"/>
  <c r="C3401" i="1" l="1"/>
  <c r="P3400" i="1"/>
  <c r="C3402" i="1" l="1"/>
  <c r="P3401" i="1"/>
  <c r="C3403" i="1" l="1"/>
  <c r="P3402" i="1"/>
  <c r="C3404" i="1" l="1"/>
  <c r="P3403" i="1"/>
  <c r="C3405" i="1" l="1"/>
  <c r="P3404" i="1"/>
  <c r="C3406" i="1" l="1"/>
  <c r="P3405" i="1"/>
  <c r="C3407" i="1" l="1"/>
  <c r="P3406" i="1"/>
  <c r="C3408" i="1" l="1"/>
  <c r="P3407" i="1"/>
  <c r="C3409" i="1" l="1"/>
  <c r="P3408" i="1"/>
  <c r="C3410" i="1" l="1"/>
  <c r="P3409" i="1"/>
  <c r="C3411" i="1" l="1"/>
  <c r="P3410" i="1"/>
  <c r="C3412" i="1" l="1"/>
  <c r="P3411" i="1"/>
  <c r="C3413" i="1" l="1"/>
  <c r="P3412" i="1"/>
  <c r="C3414" i="1" l="1"/>
  <c r="P3413" i="1"/>
  <c r="C3415" i="1" l="1"/>
  <c r="P3414" i="1"/>
  <c r="C3416" i="1" l="1"/>
  <c r="P3415" i="1"/>
  <c r="C3417" i="1" l="1"/>
  <c r="P3416" i="1"/>
  <c r="C3418" i="1" l="1"/>
  <c r="P3417" i="1"/>
  <c r="C3419" i="1" l="1"/>
  <c r="P3418" i="1"/>
  <c r="C3420" i="1" l="1"/>
  <c r="P3419" i="1"/>
  <c r="C3421" i="1" l="1"/>
  <c r="P3420" i="1"/>
  <c r="C3422" i="1" l="1"/>
  <c r="P3421" i="1"/>
  <c r="C3423" i="1" l="1"/>
  <c r="P3422" i="1"/>
  <c r="V3422" i="1" s="1"/>
  <c r="C3424" i="1" l="1"/>
  <c r="P3423" i="1"/>
  <c r="C3425" i="1" l="1"/>
  <c r="P3424" i="1"/>
  <c r="C3426" i="1" l="1"/>
  <c r="P3425" i="1"/>
  <c r="C3427" i="1" l="1"/>
  <c r="P3426" i="1"/>
  <c r="C3428" i="1" l="1"/>
  <c r="P3427" i="1"/>
  <c r="C3429" i="1" l="1"/>
  <c r="P3428" i="1"/>
  <c r="C3430" i="1" l="1"/>
  <c r="P3429" i="1"/>
  <c r="C3431" i="1" l="1"/>
  <c r="P3430" i="1"/>
  <c r="C3432" i="1" l="1"/>
  <c r="P3431" i="1"/>
  <c r="C3433" i="1" l="1"/>
  <c r="P3432" i="1"/>
  <c r="C3434" i="1" l="1"/>
  <c r="P3433" i="1"/>
  <c r="C3435" i="1" l="1"/>
  <c r="P3434" i="1"/>
  <c r="C3436" i="1" l="1"/>
  <c r="P3435" i="1"/>
  <c r="C3437" i="1" l="1"/>
  <c r="P3436" i="1"/>
  <c r="C3438" i="1" l="1"/>
  <c r="P3437" i="1"/>
  <c r="C3439" i="1" l="1"/>
  <c r="P3438" i="1"/>
  <c r="C3440" i="1" l="1"/>
  <c r="P3439" i="1"/>
  <c r="C3441" i="1" l="1"/>
  <c r="P3440" i="1"/>
  <c r="C3442" i="1" l="1"/>
  <c r="P3441" i="1"/>
  <c r="C3443" i="1" l="1"/>
  <c r="P3442" i="1"/>
  <c r="C3444" i="1" l="1"/>
  <c r="P3443" i="1"/>
  <c r="C3445" i="1" l="1"/>
  <c r="P3444" i="1"/>
  <c r="C3446" i="1" l="1"/>
  <c r="P3445" i="1"/>
  <c r="C3447" i="1" l="1"/>
  <c r="P3446" i="1"/>
  <c r="C3448" i="1" l="1"/>
  <c r="P3447" i="1"/>
  <c r="C3449" i="1" l="1"/>
  <c r="P3448" i="1"/>
  <c r="C3450" i="1" l="1"/>
  <c r="P3449" i="1"/>
  <c r="C3451" i="1" l="1"/>
  <c r="P3450" i="1"/>
  <c r="C3452" i="1" l="1"/>
  <c r="P3451" i="1"/>
  <c r="C3453" i="1" l="1"/>
  <c r="P3452" i="1"/>
  <c r="V3452" i="1" s="1"/>
  <c r="C3454" i="1" l="1"/>
  <c r="P3453" i="1"/>
  <c r="C3455" i="1" l="1"/>
  <c r="P3454" i="1"/>
  <c r="C3456" i="1" l="1"/>
  <c r="P3455" i="1"/>
  <c r="C3457" i="1" l="1"/>
  <c r="P3456" i="1"/>
  <c r="C3458" i="1" l="1"/>
  <c r="P3457" i="1"/>
  <c r="C3459" i="1" l="1"/>
  <c r="P3458" i="1"/>
  <c r="C3460" i="1" l="1"/>
  <c r="P3459" i="1"/>
  <c r="C3461" i="1" l="1"/>
  <c r="P3460" i="1"/>
  <c r="C3462" i="1" l="1"/>
  <c r="P3461" i="1"/>
  <c r="C3463" i="1" l="1"/>
  <c r="P3462" i="1"/>
  <c r="C3464" i="1" l="1"/>
  <c r="P3463" i="1"/>
  <c r="C3465" i="1" l="1"/>
  <c r="P3464" i="1"/>
  <c r="C3466" i="1" l="1"/>
  <c r="P3465" i="1"/>
  <c r="C3467" i="1" l="1"/>
  <c r="P3466" i="1"/>
  <c r="C3468" i="1" l="1"/>
  <c r="P3467" i="1"/>
  <c r="C3469" i="1" l="1"/>
  <c r="P3468" i="1"/>
  <c r="C3470" i="1" l="1"/>
  <c r="P3469" i="1"/>
  <c r="C3471" i="1" l="1"/>
  <c r="P3470" i="1"/>
  <c r="C3472" i="1" l="1"/>
  <c r="P3471" i="1"/>
  <c r="C3473" i="1" l="1"/>
  <c r="P3472" i="1"/>
  <c r="C3474" i="1" l="1"/>
  <c r="P3473" i="1"/>
  <c r="C3475" i="1" l="1"/>
  <c r="P3474" i="1"/>
  <c r="C3476" i="1" l="1"/>
  <c r="P3475" i="1"/>
  <c r="C3477" i="1" l="1"/>
  <c r="P3476" i="1"/>
  <c r="C3478" i="1" l="1"/>
  <c r="P3477" i="1"/>
  <c r="C3479" i="1" l="1"/>
  <c r="P3478" i="1"/>
  <c r="C3480" i="1" l="1"/>
  <c r="P3479" i="1"/>
  <c r="C3481" i="1" l="1"/>
  <c r="P3480" i="1"/>
  <c r="C3482" i="1" l="1"/>
  <c r="P3481" i="1"/>
  <c r="C3483" i="1" l="1"/>
  <c r="P3482" i="1"/>
  <c r="V3482" i="1" s="1"/>
  <c r="C3484" i="1" l="1"/>
  <c r="P3483" i="1"/>
  <c r="C3485" i="1" l="1"/>
  <c r="P3484" i="1"/>
  <c r="C3486" i="1" l="1"/>
  <c r="P3485" i="1"/>
  <c r="C3487" i="1" l="1"/>
  <c r="P3486" i="1"/>
  <c r="C3488" i="1" l="1"/>
  <c r="P3487" i="1"/>
  <c r="C3489" i="1" l="1"/>
  <c r="P3488" i="1"/>
  <c r="C3490" i="1" l="1"/>
  <c r="P3489" i="1"/>
  <c r="C3491" i="1" l="1"/>
  <c r="P3490" i="1"/>
  <c r="C3492" i="1" l="1"/>
  <c r="P3491" i="1"/>
  <c r="C3493" i="1" l="1"/>
  <c r="P3492" i="1"/>
  <c r="C3494" i="1" l="1"/>
  <c r="P3493" i="1"/>
  <c r="C3495" i="1" l="1"/>
  <c r="P3494" i="1"/>
  <c r="C3496" i="1" l="1"/>
  <c r="P3495" i="1"/>
  <c r="C3497" i="1" l="1"/>
  <c r="P3496" i="1"/>
  <c r="C3498" i="1" l="1"/>
  <c r="P3497" i="1"/>
  <c r="C3499" i="1" l="1"/>
  <c r="P3498" i="1"/>
  <c r="C3500" i="1" l="1"/>
  <c r="P3499" i="1"/>
  <c r="C3501" i="1" l="1"/>
  <c r="P3500" i="1"/>
  <c r="C3502" i="1" l="1"/>
  <c r="P3501" i="1"/>
  <c r="C3503" i="1" l="1"/>
  <c r="P3502" i="1"/>
  <c r="C3504" i="1" l="1"/>
  <c r="P3503" i="1"/>
  <c r="C3505" i="1" l="1"/>
  <c r="P3504" i="1"/>
  <c r="C3506" i="1" l="1"/>
  <c r="P3505" i="1"/>
  <c r="C3507" i="1" l="1"/>
  <c r="P3506" i="1"/>
  <c r="C3508" i="1" l="1"/>
  <c r="P3507" i="1"/>
  <c r="C3509" i="1" l="1"/>
  <c r="P3508" i="1"/>
  <c r="C3510" i="1" l="1"/>
  <c r="P3509" i="1"/>
  <c r="C3511" i="1" l="1"/>
  <c r="P3510" i="1"/>
  <c r="C3512" i="1" l="1"/>
  <c r="P3511" i="1"/>
  <c r="C3513" i="1" l="1"/>
  <c r="P3512" i="1"/>
  <c r="C3514" i="1" l="1"/>
  <c r="P3513" i="1"/>
  <c r="V3513" i="1" s="1"/>
  <c r="C3515" i="1" l="1"/>
  <c r="P3514" i="1"/>
  <c r="C3516" i="1" l="1"/>
  <c r="P3515" i="1"/>
  <c r="C3517" i="1" l="1"/>
  <c r="P3516" i="1"/>
  <c r="C3518" i="1" l="1"/>
  <c r="P3517" i="1"/>
  <c r="C3519" i="1" l="1"/>
  <c r="P3518" i="1"/>
  <c r="C3520" i="1" l="1"/>
  <c r="P3519" i="1"/>
  <c r="C3521" i="1" l="1"/>
  <c r="P3520" i="1"/>
  <c r="C3522" i="1" l="1"/>
  <c r="P3521" i="1"/>
  <c r="C3523" i="1" l="1"/>
  <c r="P3522" i="1"/>
  <c r="C3524" i="1" l="1"/>
  <c r="P3523" i="1"/>
  <c r="C3525" i="1" l="1"/>
  <c r="P3524" i="1"/>
  <c r="C3526" i="1" l="1"/>
  <c r="P3525" i="1"/>
  <c r="C3527" i="1" l="1"/>
  <c r="P3526" i="1"/>
  <c r="C3528" i="1" l="1"/>
  <c r="P3527" i="1"/>
  <c r="C3529" i="1" l="1"/>
  <c r="P3528" i="1"/>
  <c r="C3530" i="1" l="1"/>
  <c r="P3529" i="1"/>
  <c r="C3531" i="1" l="1"/>
  <c r="P3530" i="1"/>
  <c r="C3532" i="1" l="1"/>
  <c r="P3531" i="1"/>
  <c r="C3533" i="1" l="1"/>
  <c r="P3532" i="1"/>
  <c r="C3534" i="1" l="1"/>
  <c r="P3533" i="1"/>
  <c r="C3535" i="1" l="1"/>
  <c r="P3534" i="1"/>
  <c r="C3536" i="1" l="1"/>
  <c r="P3535" i="1"/>
  <c r="C3537" i="1" l="1"/>
  <c r="P3536" i="1"/>
  <c r="C3538" i="1" l="1"/>
  <c r="P3537" i="1"/>
  <c r="C3539" i="1" l="1"/>
  <c r="P3538" i="1"/>
  <c r="C3540" i="1" l="1"/>
  <c r="P3539" i="1"/>
  <c r="C3541" i="1" l="1"/>
  <c r="P3540" i="1"/>
  <c r="C3542" i="1" l="1"/>
  <c r="P3541" i="1"/>
  <c r="C3543" i="1" l="1"/>
  <c r="P3542" i="1"/>
  <c r="C3544" i="1" l="1"/>
  <c r="P3543" i="1"/>
  <c r="C3545" i="1" l="1"/>
  <c r="P3544" i="1"/>
  <c r="V3544" i="1" s="1"/>
  <c r="C3546" i="1" l="1"/>
  <c r="P3545" i="1"/>
  <c r="C3547" i="1" l="1"/>
  <c r="P3546" i="1"/>
  <c r="C3548" i="1" l="1"/>
  <c r="P3547" i="1"/>
  <c r="C3549" i="1" l="1"/>
  <c r="P3548" i="1"/>
  <c r="C3550" i="1" l="1"/>
  <c r="P3549" i="1"/>
  <c r="C3551" i="1" l="1"/>
  <c r="P3550" i="1"/>
  <c r="C3552" i="1" l="1"/>
  <c r="P3551" i="1"/>
  <c r="C3553" i="1" l="1"/>
  <c r="P3552" i="1"/>
  <c r="C3554" i="1" l="1"/>
  <c r="P3553" i="1"/>
  <c r="C3555" i="1" l="1"/>
  <c r="P3554" i="1"/>
  <c r="C3556" i="1" l="1"/>
  <c r="P3555" i="1"/>
  <c r="C3557" i="1" l="1"/>
  <c r="P3556" i="1"/>
  <c r="C3558" i="1" l="1"/>
  <c r="P3557" i="1"/>
  <c r="C3559" i="1" l="1"/>
  <c r="P3558" i="1"/>
  <c r="C3560" i="1" l="1"/>
  <c r="P3559" i="1"/>
  <c r="C3561" i="1" l="1"/>
  <c r="P3560" i="1"/>
  <c r="C3562" i="1" l="1"/>
  <c r="P3561" i="1"/>
  <c r="C3563" i="1" l="1"/>
  <c r="P3562" i="1"/>
  <c r="C3564" i="1" l="1"/>
  <c r="P3563" i="1"/>
  <c r="C3565" i="1" l="1"/>
  <c r="P3564" i="1"/>
  <c r="C3566" i="1" l="1"/>
  <c r="P3565" i="1"/>
  <c r="C3567" i="1" l="1"/>
  <c r="P3566" i="1"/>
  <c r="C3568" i="1" l="1"/>
  <c r="P3567" i="1"/>
  <c r="C3569" i="1" l="1"/>
  <c r="P3568" i="1"/>
  <c r="C3570" i="1" l="1"/>
  <c r="P3569" i="1"/>
  <c r="C3571" i="1" l="1"/>
  <c r="P3570" i="1"/>
  <c r="C3572" i="1" l="1"/>
  <c r="P3571" i="1"/>
  <c r="C3573" i="1" l="1"/>
  <c r="P3572" i="1"/>
  <c r="C3574" i="1" l="1"/>
  <c r="P3573" i="1"/>
  <c r="V3573" i="1" s="1"/>
  <c r="C3575" i="1" l="1"/>
  <c r="P3574" i="1"/>
  <c r="C3576" i="1" l="1"/>
  <c r="P3575" i="1"/>
  <c r="C3577" i="1" l="1"/>
  <c r="P3576" i="1"/>
  <c r="C3578" i="1" l="1"/>
  <c r="P3577" i="1"/>
  <c r="C3579" i="1" l="1"/>
  <c r="P3578" i="1"/>
  <c r="C3580" i="1" l="1"/>
  <c r="P3579" i="1"/>
  <c r="C3581" i="1" l="1"/>
  <c r="P3580" i="1"/>
  <c r="C3582" i="1" l="1"/>
  <c r="P3581" i="1"/>
  <c r="C3583" i="1" l="1"/>
  <c r="P3582" i="1"/>
  <c r="C3584" i="1" l="1"/>
  <c r="P3583" i="1"/>
  <c r="C3585" i="1" l="1"/>
  <c r="P3584" i="1"/>
  <c r="C3586" i="1" l="1"/>
  <c r="P3585" i="1"/>
  <c r="C3587" i="1" l="1"/>
  <c r="P3586" i="1"/>
  <c r="C3588" i="1" l="1"/>
  <c r="P3587" i="1"/>
  <c r="C3589" i="1" l="1"/>
  <c r="P3588" i="1"/>
  <c r="C3590" i="1" l="1"/>
  <c r="P3589" i="1"/>
  <c r="C3591" i="1" l="1"/>
  <c r="P3590" i="1"/>
  <c r="C3592" i="1" l="1"/>
  <c r="P3591" i="1"/>
  <c r="C3593" i="1" l="1"/>
  <c r="P3592" i="1"/>
  <c r="C3594" i="1" l="1"/>
  <c r="P3593" i="1"/>
  <c r="C3595" i="1" l="1"/>
  <c r="P3594" i="1"/>
  <c r="C3596" i="1" l="1"/>
  <c r="P3595" i="1"/>
  <c r="C3597" i="1" l="1"/>
  <c r="P3596" i="1"/>
  <c r="C3598" i="1" l="1"/>
  <c r="P3597" i="1"/>
  <c r="C3599" i="1" l="1"/>
  <c r="P3598" i="1"/>
  <c r="C3600" i="1" l="1"/>
  <c r="P3599" i="1"/>
  <c r="C3601" i="1" l="1"/>
  <c r="P3600" i="1"/>
  <c r="C3602" i="1" l="1"/>
  <c r="P3601" i="1"/>
  <c r="V3601" i="1" s="1"/>
  <c r="C3603" i="1" l="1"/>
  <c r="P3602" i="1"/>
  <c r="C3604" i="1" l="1"/>
  <c r="P3603" i="1"/>
  <c r="C3605" i="1" l="1"/>
  <c r="P3604" i="1"/>
  <c r="C3606" i="1" l="1"/>
  <c r="P3605" i="1"/>
  <c r="C3607" i="1" l="1"/>
  <c r="P3606" i="1"/>
  <c r="C3608" i="1" l="1"/>
  <c r="P3607" i="1"/>
  <c r="C3609" i="1" l="1"/>
  <c r="P3608" i="1"/>
  <c r="C3610" i="1" l="1"/>
  <c r="P3609" i="1"/>
  <c r="C3611" i="1" l="1"/>
  <c r="P3610" i="1"/>
  <c r="C3612" i="1" l="1"/>
  <c r="P3611" i="1"/>
  <c r="C3613" i="1" l="1"/>
  <c r="P3612" i="1"/>
  <c r="C3614" i="1" l="1"/>
  <c r="P3613" i="1"/>
  <c r="C3615" i="1" l="1"/>
  <c r="P3614" i="1"/>
  <c r="C3616" i="1" l="1"/>
  <c r="P3615" i="1"/>
  <c r="C3617" i="1" l="1"/>
  <c r="P3616" i="1"/>
  <c r="C3618" i="1" l="1"/>
  <c r="P3617" i="1"/>
  <c r="C3619" i="1" l="1"/>
  <c r="P3618" i="1"/>
  <c r="C3620" i="1" l="1"/>
  <c r="P3619" i="1"/>
  <c r="C3621" i="1" l="1"/>
  <c r="P3620" i="1"/>
  <c r="C3622" i="1" l="1"/>
  <c r="P3621" i="1"/>
  <c r="C3623" i="1" l="1"/>
  <c r="P3622" i="1"/>
  <c r="C3624" i="1" l="1"/>
  <c r="P3623" i="1"/>
  <c r="C3625" i="1" l="1"/>
  <c r="P3624" i="1"/>
  <c r="C3626" i="1" l="1"/>
  <c r="P3625" i="1"/>
  <c r="C3627" i="1" l="1"/>
  <c r="P3626" i="1"/>
  <c r="C3628" i="1" l="1"/>
  <c r="P3627" i="1"/>
  <c r="C3629" i="1" l="1"/>
  <c r="P3628" i="1"/>
  <c r="C3630" i="1" l="1"/>
  <c r="P3629" i="1"/>
  <c r="C3631" i="1" l="1"/>
  <c r="P3630" i="1"/>
  <c r="C3632" i="1" l="1"/>
  <c r="P3631" i="1"/>
  <c r="C3633" i="1" l="1"/>
  <c r="P3632" i="1"/>
  <c r="C3634" i="1" l="1"/>
  <c r="P3633" i="1"/>
  <c r="C3635" i="1" l="1"/>
  <c r="P3634" i="1"/>
  <c r="V3634" i="1" s="1"/>
  <c r="C3636" i="1" l="1"/>
  <c r="P3635" i="1"/>
  <c r="C3637" i="1" l="1"/>
  <c r="P3636" i="1"/>
  <c r="C3638" i="1" l="1"/>
  <c r="P3637" i="1"/>
  <c r="C3639" i="1" l="1"/>
  <c r="P3638" i="1"/>
  <c r="C3640" i="1" l="1"/>
  <c r="P3639" i="1"/>
  <c r="C3641" i="1" l="1"/>
  <c r="P3640" i="1"/>
  <c r="C3642" i="1" l="1"/>
  <c r="P3641" i="1"/>
  <c r="C3643" i="1" l="1"/>
  <c r="P3642" i="1"/>
  <c r="C3644" i="1" l="1"/>
  <c r="P3643" i="1"/>
  <c r="C3645" i="1" l="1"/>
  <c r="P3644" i="1"/>
  <c r="C3646" i="1" l="1"/>
  <c r="P3645" i="1"/>
  <c r="C3647" i="1" l="1"/>
  <c r="P3646" i="1"/>
  <c r="C3648" i="1" l="1"/>
  <c r="P3647" i="1"/>
  <c r="C3649" i="1" l="1"/>
  <c r="P3648" i="1"/>
  <c r="C3650" i="1" l="1"/>
  <c r="P3649" i="1"/>
  <c r="C3651" i="1" l="1"/>
  <c r="P3650" i="1"/>
  <c r="C3652" i="1" l="1"/>
  <c r="P3651" i="1"/>
  <c r="C3653" i="1" l="1"/>
  <c r="P3652" i="1"/>
  <c r="C3654" i="1" l="1"/>
  <c r="P3653" i="1"/>
  <c r="C3655" i="1" l="1"/>
  <c r="P3654" i="1"/>
  <c r="C3656" i="1" l="1"/>
  <c r="P3655" i="1"/>
  <c r="C3657" i="1" l="1"/>
  <c r="P3656" i="1"/>
  <c r="C3658" i="1" l="1"/>
  <c r="P3657" i="1"/>
  <c r="C3659" i="1" l="1"/>
  <c r="P3658" i="1"/>
  <c r="C3660" i="1" l="1"/>
  <c r="P3659" i="1"/>
  <c r="C3661" i="1" l="1"/>
  <c r="P3660" i="1"/>
  <c r="C3662" i="1" l="1"/>
  <c r="P3661" i="1"/>
  <c r="C3663" i="1" l="1"/>
  <c r="P3662" i="1"/>
  <c r="C3664" i="1" l="1"/>
  <c r="P3663" i="1"/>
  <c r="C3665" i="1" l="1"/>
  <c r="P3664" i="1"/>
  <c r="V3664" i="1" s="1"/>
  <c r="C3666" i="1" l="1"/>
  <c r="P3665" i="1"/>
  <c r="C3667" i="1" l="1"/>
  <c r="P3666" i="1"/>
  <c r="C3668" i="1" l="1"/>
  <c r="P3667" i="1"/>
  <c r="C3669" i="1" l="1"/>
  <c r="P3668" i="1"/>
  <c r="C3670" i="1" l="1"/>
  <c r="P3669" i="1"/>
  <c r="C3671" i="1" l="1"/>
  <c r="P3670" i="1"/>
  <c r="C3672" i="1" l="1"/>
  <c r="P3671" i="1"/>
  <c r="C3673" i="1" l="1"/>
  <c r="P3672" i="1"/>
  <c r="C3674" i="1" l="1"/>
  <c r="P3673" i="1"/>
  <c r="C3675" i="1" l="1"/>
  <c r="P3674" i="1"/>
  <c r="C3676" i="1" l="1"/>
  <c r="P3675" i="1"/>
  <c r="C3677" i="1" l="1"/>
  <c r="P3676" i="1"/>
  <c r="C3678" i="1" l="1"/>
  <c r="P3677" i="1"/>
  <c r="C3679" i="1" l="1"/>
  <c r="P3678" i="1"/>
  <c r="C3680" i="1" l="1"/>
  <c r="P3679" i="1"/>
  <c r="C3681" i="1" l="1"/>
  <c r="P3680" i="1"/>
  <c r="C3682" i="1" l="1"/>
  <c r="P3681" i="1"/>
  <c r="C3683" i="1" l="1"/>
  <c r="P3682" i="1"/>
  <c r="C3684" i="1" l="1"/>
  <c r="P3683" i="1"/>
  <c r="C3685" i="1" l="1"/>
  <c r="P3684" i="1"/>
  <c r="C3686" i="1" l="1"/>
  <c r="P3685" i="1"/>
  <c r="C3687" i="1" l="1"/>
  <c r="P3686" i="1"/>
  <c r="C3688" i="1" l="1"/>
  <c r="P3687" i="1"/>
  <c r="C3689" i="1" l="1"/>
  <c r="P3688" i="1"/>
  <c r="C3690" i="1" l="1"/>
  <c r="P3689" i="1"/>
  <c r="C3691" i="1" l="1"/>
  <c r="P3690" i="1"/>
  <c r="C3692" i="1" l="1"/>
  <c r="P3691" i="1"/>
  <c r="C3693" i="1" l="1"/>
  <c r="P3692" i="1"/>
  <c r="C3694" i="1" l="1"/>
  <c r="P3693" i="1"/>
  <c r="C3695" i="1" l="1"/>
  <c r="P3694" i="1"/>
  <c r="C3696" i="1" l="1"/>
  <c r="P3695" i="1"/>
  <c r="V3695" i="1" s="1"/>
  <c r="C3697" i="1" l="1"/>
  <c r="P3696" i="1"/>
  <c r="C3698" i="1" l="1"/>
  <c r="P3697" i="1"/>
  <c r="C3699" i="1" l="1"/>
  <c r="P3698" i="1"/>
  <c r="C3700" i="1" l="1"/>
  <c r="P3699" i="1"/>
  <c r="C3701" i="1" l="1"/>
  <c r="P3700" i="1"/>
  <c r="C3702" i="1" l="1"/>
  <c r="P3701" i="1"/>
  <c r="C3703" i="1" l="1"/>
  <c r="P3702" i="1"/>
  <c r="C3704" i="1" l="1"/>
  <c r="P3703" i="1"/>
  <c r="C3705" i="1" l="1"/>
  <c r="P3704" i="1"/>
  <c r="C3706" i="1" l="1"/>
  <c r="P3705" i="1"/>
  <c r="C3707" i="1" l="1"/>
  <c r="P3706" i="1"/>
  <c r="C3708" i="1" l="1"/>
  <c r="P3707" i="1"/>
  <c r="C3709" i="1" l="1"/>
  <c r="P3708" i="1"/>
  <c r="C3710" i="1" l="1"/>
  <c r="P3709" i="1"/>
  <c r="C3711" i="1" l="1"/>
  <c r="P3710" i="1"/>
  <c r="C3712" i="1" l="1"/>
  <c r="P3711" i="1"/>
  <c r="C3713" i="1" l="1"/>
  <c r="P3712" i="1"/>
  <c r="C3714" i="1" l="1"/>
  <c r="P3713" i="1"/>
  <c r="C3715" i="1" l="1"/>
  <c r="P3714" i="1"/>
  <c r="C3716" i="1" l="1"/>
  <c r="P3715" i="1"/>
  <c r="C3717" i="1" l="1"/>
  <c r="P3716" i="1"/>
  <c r="C3718" i="1" l="1"/>
  <c r="P3717" i="1"/>
  <c r="C3719" i="1" l="1"/>
  <c r="P3718" i="1"/>
  <c r="C3720" i="1" l="1"/>
  <c r="P3719" i="1"/>
  <c r="C3721" i="1" l="1"/>
  <c r="P3720" i="1"/>
  <c r="C3722" i="1" l="1"/>
  <c r="P3721" i="1"/>
  <c r="C3723" i="1" l="1"/>
  <c r="P3722" i="1"/>
  <c r="C3724" i="1" l="1"/>
  <c r="P3723" i="1"/>
  <c r="C3725" i="1" l="1"/>
  <c r="P3725" i="1" s="1"/>
  <c r="V3725" i="1" s="1"/>
  <c r="P3724" i="1"/>
</calcChain>
</file>

<file path=xl/sharedStrings.xml><?xml version="1.0" encoding="utf-8"?>
<sst xmlns="http://schemas.openxmlformats.org/spreadsheetml/2006/main" count="605" uniqueCount="72">
  <si>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</si>
  <si>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</si>
  <si>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</si>
  <si>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</si>
  <si>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</si>
  <si>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</si>
  <si>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</si>
  <si>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</si>
  <si>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</si>
  <si>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</si>
  <si>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</si>
  <si>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</si>
  <si>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</si>
  <si>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</si>
  <si>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</si>
  <si>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</si>
  <si>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</si>
  <si>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</si>
  <si>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</si>
  <si>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</si>
  <si>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</si>
  <si>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QUANTIDADE</t>
  </si>
  <si>
    <t>TUPE12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</si>
  <si>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</si>
  <si>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</si>
  <si>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</si>
  <si>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</si>
  <si>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</si>
  <si>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</si>
  <si>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</si>
  <si>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</si>
  <si>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</si>
  <si>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</si>
  <si>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INTEG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</si>
  <si>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</si>
  <si>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</si>
  <si>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</si>
  <si>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</si>
  <si>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</si>
  <si>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</si>
  <si>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</si>
  <si>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</si>
  <si>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</si>
  <si>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</si>
  <si>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</si>
  <si>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</si>
  <si>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</si>
  <si>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</si>
  <si>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</si>
  <si>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</si>
  <si>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</si>
  <si>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</si>
  <si>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</si>
  <si>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</si>
  <si>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</si>
  <si>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</si>
  <si>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INCORPJ50%+J50%=</t>
  </si>
  <si>
    <t>J=</t>
  </si>
  <si>
    <t>A+J=</t>
  </si>
  <si>
    <t>Tabela de Feriados</t>
  </si>
  <si>
    <t>Data Base -1</t>
  </si>
  <si>
    <t>Data Base</t>
  </si>
  <si>
    <t>Prox DU</t>
  </si>
  <si>
    <t>JUROS PAGOS</t>
  </si>
  <si>
    <t>DIFERENÇA</t>
  </si>
  <si>
    <t>ENCARGOS</t>
  </si>
  <si>
    <t>MORATÓRIOS</t>
  </si>
  <si>
    <t>VALOR BASE</t>
  </si>
  <si>
    <t>DI + 4,00% aa (base 252) - até 30/06/2020</t>
  </si>
  <si>
    <t>DI + 2,00% aa (base 252) - após 30/06/2020</t>
  </si>
  <si>
    <t>TUPER S.A.. -  2ª EMISSÃO DEBÊNTURES - 1.500 DEBÊNTURES</t>
  </si>
  <si>
    <t>AMORTIZAÇÃO 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</si>
</sst>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9" formatCode="&quot;R$&quot;\ #,##0.00000000"/>
    <numFmt numFmtId="180" formatCode="#,##0.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name val="Verdana"/>
      <family val="2"/>
    </font>
    <font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rgb="FF0070C0"/>
      <name val="Verdana"/>
      <family val="2"/>
    </font>
    <font>
      <sz val="9"/>
      <color rgb="FFFF0000"/>
      <name val="Verdana"/>
      <family val="2"/>
    </font>
    <font>
      <b/>
      <sz val="9"/>
      <color rgb="FF002060"/>
      <name val="Verdana"/>
      <family val="2"/>
    </font>
    <font>
      <b/>
      <sz val="9"/>
      <color theme="8" tint="-0.249977111117893"/>
      <name val="Verdana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</cellStyleXfs>
  <cellXfs count="228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7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3" fillId="3" borderId="0" xfId="0" applyFont="1" applyFill="1"/>
    <xf numFmtId="0" fontId="4" fillId="3" borderId="0" xfId="0" applyFont="1" applyFill="1"/>
    <xf numFmtId="14" fontId="3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6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left"/>
    </xf>
    <xf numFmtId="176" fontId="5" fillId="3" borderId="1" xfId="1" applyNumberFormat="1" applyFont="1" applyFill="1" applyBorder="1" applyAlignment="1">
      <alignment horizontal="left"/>
    </xf>
    <xf numFmtId="14" fontId="4" fillId="3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9" fontId="12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4" fontId="13" fillId="3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center"/>
    </xf>
    <xf numFmtId="179" fontId="16" fillId="5" borderId="0" xfId="3" applyNumberFormat="1" applyAlignment="1">
      <alignment horizontal="center"/>
    </xf>
    <xf numFmtId="14" fontId="15" fillId="4" borderId="0" xfId="2" applyNumberFormat="1" applyAlignment="1">
      <alignment horizontal="center"/>
    </xf>
    <xf numFmtId="165" fontId="15" fillId="4" borderId="0" xfId="2" applyNumberFormat="1" applyAlignment="1">
      <alignment horizontal="center" vertical="center"/>
    </xf>
    <xf numFmtId="167" fontId="15" fillId="4" borderId="0" xfId="2" applyNumberFormat="1" applyAlignment="1">
      <alignment horizontal="center"/>
    </xf>
    <xf numFmtId="10" fontId="15" fillId="4" borderId="0" xfId="2" applyNumberFormat="1" applyAlignment="1">
      <alignment horizontal="center"/>
    </xf>
    <xf numFmtId="0" fontId="15" fillId="4" borderId="0" xfId="2" applyAlignment="1">
      <alignment horizontal="center"/>
    </xf>
    <xf numFmtId="3" fontId="15" fillId="4" borderId="0" xfId="2" applyNumberFormat="1" applyAlignment="1">
      <alignment horizontal="center"/>
    </xf>
    <xf numFmtId="169" fontId="15" fillId="4" borderId="0" xfId="2" applyNumberFormat="1" applyAlignment="1">
      <alignment horizontal="center"/>
    </xf>
    <xf numFmtId="165" fontId="15" fillId="4" borderId="0" xfId="2" applyNumberFormat="1" applyAlignment="1">
      <alignment horizontal="center"/>
    </xf>
    <xf numFmtId="0" fontId="15" fillId="4" borderId="0" xfId="2" applyAlignment="1">
      <alignment horizontal="right"/>
    </xf>
    <xf numFmtId="4" fontId="15" fillId="4" borderId="0" xfId="2" applyNumberFormat="1" applyAlignment="1">
      <alignment horizontal="center"/>
    </xf>
    <xf numFmtId="167" fontId="17" fillId="4" borderId="0" xfId="2" applyNumberFormat="1" applyFont="1" applyAlignment="1">
      <alignment horizontal="center"/>
    </xf>
    <xf numFmtId="167" fontId="16" fillId="5" borderId="0" xfId="3" applyNumberFormat="1" applyAlignment="1">
      <alignment horizontal="center"/>
    </xf>
    <xf numFmtId="4" fontId="16" fillId="5" borderId="0" xfId="3" applyNumberFormat="1" applyAlignment="1">
      <alignment horizontal="center"/>
    </xf>
    <xf numFmtId="10" fontId="16" fillId="5" borderId="0" xfId="3" applyNumberFormat="1" applyAlignment="1">
      <alignment horizontal="center"/>
    </xf>
    <xf numFmtId="165" fontId="16" fillId="5" borderId="0" xfId="3" applyNumberFormat="1" applyAlignment="1">
      <alignment horizontal="center" vertical="center"/>
    </xf>
    <xf numFmtId="14" fontId="18" fillId="6" borderId="0" xfId="4" applyNumberFormat="1" applyAlignment="1">
      <alignment horizontal="center"/>
    </xf>
    <xf numFmtId="165" fontId="18" fillId="6" borderId="0" xfId="4" applyNumberFormat="1" applyAlignment="1">
      <alignment horizontal="center" vertical="center"/>
    </xf>
    <xf numFmtId="167" fontId="18" fillId="6" borderId="0" xfId="4" applyNumberFormat="1" applyAlignment="1">
      <alignment horizontal="center"/>
    </xf>
    <xf numFmtId="10" fontId="18" fillId="6" borderId="0" xfId="4" applyNumberFormat="1" applyAlignment="1">
      <alignment horizontal="center"/>
    </xf>
    <xf numFmtId="0" fontId="18" fillId="6" borderId="0" xfId="4" applyAlignment="1">
      <alignment horizontal="center"/>
    </xf>
    <xf numFmtId="3" fontId="18" fillId="6" borderId="0" xfId="4" applyNumberFormat="1" applyAlignment="1">
      <alignment horizontal="center"/>
    </xf>
    <xf numFmtId="169" fontId="18" fillId="6" borderId="0" xfId="4" applyNumberFormat="1" applyAlignment="1">
      <alignment horizontal="center"/>
    </xf>
    <xf numFmtId="165" fontId="18" fillId="6" borderId="0" xfId="4" applyNumberFormat="1" applyAlignment="1">
      <alignment horizontal="center"/>
    </xf>
    <xf numFmtId="4" fontId="18" fillId="6" borderId="0" xfId="4" applyNumberForma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4" fontId="11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165" fontId="4" fillId="7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172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right"/>
    </xf>
    <xf numFmtId="0" fontId="1" fillId="7" borderId="0" xfId="0" applyFont="1" applyFill="1" applyAlignment="1">
      <alignment horizontal="left"/>
    </xf>
    <xf numFmtId="4" fontId="6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7" fillId="8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4" fontId="1" fillId="8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166" fontId="2" fillId="9" borderId="0" xfId="0" applyNumberFormat="1" applyFont="1" applyFill="1" applyAlignment="1">
      <alignment horizontal="center"/>
    </xf>
    <xf numFmtId="172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right"/>
    </xf>
    <xf numFmtId="10" fontId="2" fillId="9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3" fontId="21" fillId="5" borderId="0" xfId="3" applyNumberFormat="1" applyFont="1" applyAlignment="1">
      <alignment horizontal="center"/>
    </xf>
    <xf numFmtId="14" fontId="21" fillId="5" borderId="0" xfId="3" applyNumberFormat="1" applyFont="1" applyAlignment="1">
      <alignment horizontal="center"/>
    </xf>
    <xf numFmtId="0" fontId="21" fillId="5" borderId="0" xfId="3" applyFont="1" applyAlignment="1">
      <alignment horizontal="center"/>
    </xf>
    <xf numFmtId="172" fontId="21" fillId="5" borderId="0" xfId="3" applyNumberFormat="1" applyFont="1" applyAlignment="1">
      <alignment horizontal="center"/>
    </xf>
    <xf numFmtId="3" fontId="21" fillId="5" borderId="0" xfId="3" applyNumberFormat="1" applyFont="1" applyAlignment="1">
      <alignment horizontal="right"/>
    </xf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/>
    </xf>
    <xf numFmtId="176" fontId="5" fillId="8" borderId="1" xfId="1" applyNumberFormat="1" applyFont="1" applyFill="1" applyBorder="1" applyAlignment="1">
      <alignment horizontal="left"/>
    </xf>
    <xf numFmtId="14" fontId="2" fillId="8" borderId="0" xfId="0" applyNumberFormat="1" applyFont="1" applyFill="1" applyAlignment="1">
      <alignment horizontal="center"/>
    </xf>
    <xf numFmtId="165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Continuous"/>
    </xf>
    <xf numFmtId="167" fontId="2" fillId="8" borderId="0" xfId="0" applyNumberFormat="1" applyFont="1" applyFill="1" applyAlignment="1">
      <alignment horizontal="centerContinuous"/>
    </xf>
    <xf numFmtId="10" fontId="2" fillId="8" borderId="0" xfId="0" applyNumberFormat="1" applyFont="1" applyFill="1" applyAlignment="1">
      <alignment horizontal="centerContinuous"/>
    </xf>
    <xf numFmtId="170" fontId="2" fillId="8" borderId="0" xfId="0" applyNumberFormat="1" applyFont="1" applyFill="1" applyAlignment="1">
      <alignment horizontal="centerContinuous"/>
    </xf>
    <xf numFmtId="170" fontId="2" fillId="8" borderId="0" xfId="0" applyNumberFormat="1" applyFont="1" applyFill="1" applyAlignment="1">
      <alignment horizontal="center"/>
    </xf>
    <xf numFmtId="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66" fontId="2" fillId="8" borderId="0" xfId="0" applyNumberFormat="1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10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3" fontId="20" fillId="8" borderId="0" xfId="0" applyNumberFormat="1" applyFont="1" applyFill="1" applyAlignment="1">
      <alignment horizontal="center"/>
    </xf>
    <xf numFmtId="14" fontId="6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9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/>
    <xf numFmtId="0" fontId="1" fillId="7" borderId="0" xfId="0" applyFont="1" applyFill="1"/>
    <xf numFmtId="167" fontId="1" fillId="7" borderId="0" xfId="0" applyNumberFormat="1" applyFont="1" applyFill="1"/>
    <xf numFmtId="168" fontId="1" fillId="7" borderId="0" xfId="0" applyNumberFormat="1" applyFont="1" applyFill="1"/>
    <xf numFmtId="4" fontId="5" fillId="7" borderId="0" xfId="0" applyNumberFormat="1" applyFont="1" applyFill="1" applyAlignment="1">
      <alignment horizontal="center"/>
    </xf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0" fontId="5" fillId="7" borderId="0" xfId="0" applyFont="1" applyFill="1" applyAlignment="1">
      <alignment horizontal="centerContinuous"/>
    </xf>
    <xf numFmtId="165" fontId="5" fillId="7" borderId="0" xfId="0" applyNumberFormat="1" applyFont="1" applyFill="1" applyAlignment="1">
      <alignment horizontal="centerContinuous"/>
    </xf>
    <xf numFmtId="167" fontId="5" fillId="7" borderId="0" xfId="0" applyNumberFormat="1" applyFont="1" applyFill="1" applyAlignment="1">
      <alignment horizontal="centerContinuous"/>
    </xf>
    <xf numFmtId="168" fontId="5" fillId="7" borderId="0" xfId="0" applyNumberFormat="1" applyFont="1" applyFill="1" applyAlignment="1">
      <alignment horizontal="centerContinuous"/>
    </xf>
    <xf numFmtId="10" fontId="5" fillId="7" borderId="0" xfId="0" applyNumberFormat="1" applyFont="1" applyFill="1" applyAlignment="1">
      <alignment horizontal="centerContinuous"/>
    </xf>
    <xf numFmtId="166" fontId="5" fillId="7" borderId="0" xfId="0" applyNumberFormat="1" applyFont="1" applyFill="1" applyAlignment="1">
      <alignment horizontal="centerContinuous"/>
    </xf>
    <xf numFmtId="167" fontId="1" fillId="7" borderId="0" xfId="0" applyNumberFormat="1" applyFont="1" applyFill="1" applyAlignment="1">
      <alignment horizontal="centerContinuous"/>
    </xf>
    <xf numFmtId="169" fontId="1" fillId="7" borderId="0" xfId="0" applyNumberFormat="1" applyFont="1" applyFill="1" applyAlignment="1">
      <alignment horizontal="centerContinuous"/>
    </xf>
    <xf numFmtId="1" fontId="1" fillId="7" borderId="0" xfId="0" applyNumberFormat="1" applyFont="1" applyFill="1" applyAlignment="1">
      <alignment horizontal="centerContinuous"/>
    </xf>
    <xf numFmtId="165" fontId="1" fillId="7" borderId="0" xfId="0" applyNumberFormat="1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66" fontId="1" fillId="7" borderId="0" xfId="0" applyNumberFormat="1" applyFont="1" applyFill="1" applyAlignment="1">
      <alignment horizontal="centerContinuous"/>
    </xf>
    <xf numFmtId="14" fontId="24" fillId="7" borderId="0" xfId="0" applyNumberFormat="1" applyFont="1" applyFill="1" applyAlignment="1">
      <alignment horizontal="left"/>
    </xf>
    <xf numFmtId="0" fontId="24" fillId="7" borderId="0" xfId="0" applyFont="1" applyFill="1" applyAlignment="1">
      <alignment horizontal="left"/>
    </xf>
    <xf numFmtId="0" fontId="24" fillId="7" borderId="0" xfId="0" applyFont="1" applyFill="1"/>
    <xf numFmtId="180" fontId="4" fillId="7" borderId="0" xfId="0" applyNumberFormat="1" applyFont="1" applyFill="1" applyAlignment="1">
      <alignment horizontal="center"/>
    </xf>
    <xf numFmtId="167" fontId="4" fillId="7" borderId="0" xfId="0" applyNumberFormat="1" applyFont="1" applyFill="1" applyAlignment="1">
      <alignment horizontal="center"/>
    </xf>
    <xf numFmtId="167" fontId="21" fillId="5" borderId="0" xfId="3" applyNumberFormat="1" applyFont="1" applyAlignment="1">
      <alignment horizontal="center"/>
    </xf>
    <xf numFmtId="0" fontId="18" fillId="6" borderId="0" xfId="4" applyAlignment="1">
      <alignment horizontal="right"/>
    </xf>
    <xf numFmtId="165" fontId="19" fillId="5" borderId="0" xfId="3" applyNumberFormat="1" applyFont="1" applyAlignment="1">
      <alignment horizontal="center"/>
    </xf>
    <xf numFmtId="0" fontId="16" fillId="5" borderId="0" xfId="3" applyAlignment="1">
      <alignment horizontal="center"/>
    </xf>
    <xf numFmtId="14" fontId="25" fillId="6" borderId="0" xfId="4" applyNumberFormat="1" applyFont="1" applyAlignment="1">
      <alignment horizontal="center"/>
    </xf>
    <xf numFmtId="165" fontId="25" fillId="6" borderId="0" xfId="4" applyNumberFormat="1" applyFont="1" applyAlignment="1">
      <alignment horizontal="center" vertical="center"/>
    </xf>
    <xf numFmtId="167" fontId="25" fillId="6" borderId="0" xfId="4" applyNumberFormat="1" applyFont="1" applyAlignment="1">
      <alignment horizontal="center"/>
    </xf>
    <xf numFmtId="10" fontId="25" fillId="6" borderId="0" xfId="4" applyNumberFormat="1" applyFont="1" applyAlignment="1">
      <alignment horizontal="center"/>
    </xf>
    <xf numFmtId="0" fontId="25" fillId="6" borderId="0" xfId="4" applyFont="1" applyAlignment="1">
      <alignment horizontal="center"/>
    </xf>
    <xf numFmtId="3" fontId="25" fillId="6" borderId="0" xfId="4" applyNumberFormat="1" applyFont="1" applyAlignment="1">
      <alignment horizontal="center"/>
    </xf>
    <xf numFmtId="169" fontId="25" fillId="6" borderId="0" xfId="4" applyNumberFormat="1" applyFont="1" applyAlignment="1">
      <alignment horizontal="center"/>
    </xf>
    <xf numFmtId="165" fontId="25" fillId="6" borderId="0" xfId="4" applyNumberFormat="1" applyFont="1" applyAlignment="1">
      <alignment horizontal="center"/>
    </xf>
    <xf numFmtId="0" fontId="25" fillId="6" borderId="0" xfId="4" applyFont="1" applyAlignment="1">
      <alignment horizontal="right"/>
    </xf>
    <xf numFmtId="4" fontId="25" fillId="6" borderId="0" xfId="4" applyNumberFormat="1" applyFont="1" applyAlignment="1">
      <alignment horizontal="center"/>
    </xf>
    <xf numFmtId="0" fontId="16" fillId="5" borderId="3" xfId="3" applyBorder="1" applyAlignment="1">
      <alignment horizontal="center" vertical="center"/>
    </xf>
    <xf numFmtId="14" fontId="16" fillId="5" borderId="0" xfId="3" applyNumberFormat="1" applyAlignment="1">
      <alignment horizontal="center"/>
    </xf>
    <xf numFmtId="3" fontId="16" fillId="5" borderId="0" xfId="3" applyNumberFormat="1" applyAlignment="1">
      <alignment horizontal="center"/>
    </xf>
    <xf numFmtId="169" fontId="16" fillId="5" borderId="0" xfId="3" applyNumberFormat="1" applyAlignment="1">
      <alignment horizontal="center"/>
    </xf>
    <xf numFmtId="165" fontId="16" fillId="5" borderId="0" xfId="3" applyNumberFormat="1" applyAlignment="1">
      <alignment horizontal="center"/>
    </xf>
    <xf numFmtId="0" fontId="16" fillId="5" borderId="0" xfId="3" applyAlignment="1">
      <alignment horizontal="right"/>
    </xf>
  </cellXfs>
  <cellStyles count="5">
    <cellStyle name="Bom" xfId="4" builtinId="26"/>
    <cellStyle name="Neutro" xfId="3" builtinId="28"/>
    <cellStyle name="Normal" xfId="0" builtinId="0"/>
    <cellStyle name="Ruim" xfId="2" builtinId="27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27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5" x14ac:dyDescent="0.25"/>
  <cols>
    <col min="1" max="1" width="20.140625" customWidth="1"/>
    <col min="2" max="2" width="21.42578125" customWidth="1"/>
    <col min="3" max="3" width="25.28515625" customWidth="1"/>
    <col min="4" max="4" width="13.7109375" customWidth="1"/>
    <col min="5" max="5" width="18.85546875" customWidth="1"/>
    <col min="6" max="7" width="17.5703125" customWidth="1"/>
    <col min="8" max="8" width="13.85546875" bestFit="1" customWidth="1"/>
    <col min="9" max="9" width="9" bestFit="1" customWidth="1"/>
    <col min="10" max="10" width="14" bestFit="1" customWidth="1"/>
    <col min="11" max="12" width="12.42578125" customWidth="1"/>
    <col min="13" max="14" width="14.85546875" bestFit="1" customWidth="1"/>
    <col min="15" max="15" width="7.28515625" customWidth="1"/>
    <col min="16" max="16" width="21.42578125" customWidth="1"/>
    <col min="17" max="19" width="20.42578125" customWidth="1"/>
    <col min="20" max="20" width="22.7109375" customWidth="1"/>
    <col min="21" max="21" width="17.5703125" customWidth="1"/>
    <col min="22" max="22" width="24" customWidth="1"/>
    <col min="23" max="23" width="18.85546875" style="5" customWidth="1"/>
    <col min="24" max="24" width="15" style="5" customWidth="1"/>
    <col min="25" max="25" width="20.140625" style="5" customWidth="1"/>
    <col min="26" max="26" width="18.85546875" style="5" customWidth="1"/>
    <col min="27" max="27" width="6" style="5" customWidth="1"/>
    <col min="28" max="28" width="18.140625" style="5" bestFit="1" customWidth="1"/>
    <col min="29" max="29" width="19.140625" style="5" bestFit="1" customWidth="1"/>
    <col min="30" max="30" width="15" style="5" customWidth="1"/>
    <col min="31" max="31" width="16" style="5" bestFit="1" customWidth="1"/>
    <col min="32" max="32" width="7.28515625" style="5" customWidth="1"/>
    <col min="33" max="33" width="22.7109375" style="5" customWidth="1"/>
    <col min="34" max="34" width="13.7109375" style="5" customWidth="1"/>
    <col min="35" max="138" width="20.140625" style="5" customWidth="1"/>
    <col min="139" max="187" width="12.42578125" style="5" customWidth="1"/>
    <col min="188" max="188" width="20.140625" style="6" customWidth="1"/>
    <col min="189" max="189" width="21.42578125" style="6" customWidth="1"/>
    <col min="190" max="190" width="25.28515625" style="6" customWidth="1"/>
    <col min="191" max="191" width="13.7109375" style="6" customWidth="1"/>
    <col min="192" max="192" width="18.85546875" style="6" customWidth="1"/>
    <col min="193" max="194" width="17.5703125" style="6" customWidth="1"/>
    <col min="195" max="195" width="26.5703125" style="6" customWidth="1"/>
    <col min="196" max="196" width="16.28515625" style="6" customWidth="1"/>
    <col min="197" max="197" width="17.5703125" style="6" customWidth="1"/>
    <col min="198" max="199" width="12.42578125" style="6" customWidth="1"/>
    <col min="200" max="201" width="20.140625" style="6" customWidth="1"/>
    <col min="202" max="202" width="7.28515625" style="6" customWidth="1"/>
    <col min="203" max="203" width="21.42578125" style="6" customWidth="1"/>
    <col min="204" max="204" width="18.85546875" style="6" customWidth="1"/>
    <col min="205" max="205" width="22.7109375" style="6" customWidth="1"/>
    <col min="206" max="206" width="17.5703125" style="6" customWidth="1"/>
    <col min="207" max="207" width="24" style="6" customWidth="1"/>
    <col min="208" max="208" width="18.85546875" style="6" customWidth="1"/>
    <col min="209" max="209" width="15" style="6" customWidth="1"/>
    <col min="210" max="210" width="20.140625" style="6" customWidth="1"/>
    <col min="211" max="211" width="18.85546875" style="6" customWidth="1"/>
    <col min="212" max="212" width="6" style="6" customWidth="1"/>
    <col min="213" max="213" width="12.42578125" style="6" customWidth="1"/>
    <col min="214" max="216" width="15" style="6" customWidth="1"/>
    <col min="217" max="217" width="7.28515625" style="6" customWidth="1"/>
    <col min="218" max="218" width="22.7109375" style="6" customWidth="1"/>
    <col min="219" max="219" width="13.7109375" style="6" customWidth="1"/>
    <col min="220" max="220" width="18.85546875" style="6" customWidth="1"/>
    <col min="221" max="221" width="16.28515625" style="6" customWidth="1"/>
    <col min="222" max="222" width="25.28515625" style="6" customWidth="1"/>
    <col min="223" max="223" width="20.140625" style="6" customWidth="1"/>
    <col min="224" max="224" width="15" style="6" customWidth="1"/>
    <col min="225" max="225" width="17.5703125" style="6" customWidth="1"/>
    <col min="226" max="226" width="16.28515625" style="6" customWidth="1"/>
    <col min="227" max="228" width="15" style="6" customWidth="1"/>
    <col min="229" max="229" width="17.5703125" style="6" customWidth="1"/>
    <col min="230" max="230" width="20.140625" style="6" customWidth="1"/>
    <col min="231" max="231" width="16.28515625" style="6" customWidth="1"/>
    <col min="232" max="232" width="25.28515625" style="6" customWidth="1"/>
    <col min="233" max="233" width="18.85546875" style="6" customWidth="1"/>
    <col min="234" max="236" width="20.140625" style="6" customWidth="1"/>
    <col min="237" max="237" width="39.42578125" style="6" customWidth="1"/>
    <col min="238" max="238" width="25.28515625" style="6" customWidth="1"/>
    <col min="239" max="239" width="24" style="6" customWidth="1"/>
    <col min="240" max="394" width="20.140625" style="6" customWidth="1"/>
    <col min="395" max="443" width="12.42578125" style="6" customWidth="1"/>
    <col min="444" max="444" width="20.140625" style="6" customWidth="1"/>
    <col min="445" max="445" width="21.42578125" style="6" customWidth="1"/>
    <col min="446" max="446" width="25.28515625" style="6" customWidth="1"/>
    <col min="447" max="447" width="13.7109375" style="6" customWidth="1"/>
    <col min="448" max="448" width="18.85546875" style="6" customWidth="1"/>
    <col min="449" max="450" width="17.5703125" style="6" customWidth="1"/>
    <col min="451" max="451" width="26.5703125" style="6" customWidth="1"/>
    <col min="452" max="452" width="16.28515625" style="6" customWidth="1"/>
    <col min="453" max="453" width="17.5703125" style="6" customWidth="1"/>
    <col min="454" max="455" width="12.42578125" style="6" customWidth="1"/>
    <col min="456" max="457" width="20.140625" style="6" customWidth="1"/>
    <col min="458" max="458" width="7.28515625" style="6" customWidth="1"/>
    <col min="459" max="459" width="21.42578125" style="6" customWidth="1"/>
    <col min="460" max="460" width="18.85546875" style="6" customWidth="1"/>
    <col min="461" max="461" width="22.7109375" style="6" customWidth="1"/>
    <col min="462" max="462" width="17.5703125" style="6" customWidth="1"/>
    <col min="463" max="463" width="24" style="6" customWidth="1"/>
    <col min="464" max="464" width="18.85546875" style="6" customWidth="1"/>
    <col min="465" max="465" width="15" style="6" customWidth="1"/>
    <col min="466" max="466" width="20.140625" style="6" customWidth="1"/>
    <col min="467" max="467" width="18.85546875" style="6" customWidth="1"/>
    <col min="468" max="468" width="6" style="6" customWidth="1"/>
    <col min="469" max="469" width="12.42578125" style="6" customWidth="1"/>
    <col min="470" max="472" width="15" style="6" customWidth="1"/>
    <col min="473" max="473" width="7.28515625" style="6" customWidth="1"/>
    <col min="474" max="474" width="22.7109375" style="6" customWidth="1"/>
    <col min="475" max="475" width="13.7109375" style="6" customWidth="1"/>
    <col min="476" max="476" width="18.85546875" style="6" customWidth="1"/>
    <col min="477" max="477" width="16.28515625" style="6" customWidth="1"/>
    <col min="478" max="478" width="25.28515625" style="6" customWidth="1"/>
    <col min="479" max="479" width="20.140625" style="6" customWidth="1"/>
    <col min="480" max="480" width="15" style="6" customWidth="1"/>
    <col min="481" max="481" width="17.5703125" style="6" customWidth="1"/>
    <col min="482" max="482" width="16.28515625" style="6" customWidth="1"/>
    <col min="483" max="484" width="15" style="6" customWidth="1"/>
    <col min="485" max="485" width="17.5703125" style="6" customWidth="1"/>
    <col min="486" max="486" width="20.140625" style="6" customWidth="1"/>
    <col min="487" max="487" width="16.28515625" style="6" customWidth="1"/>
    <col min="488" max="488" width="25.28515625" style="6" customWidth="1"/>
    <col min="489" max="489" width="18.85546875" style="6" customWidth="1"/>
    <col min="490" max="492" width="20.140625" style="6" customWidth="1"/>
    <col min="493" max="493" width="39.42578125" style="6" customWidth="1"/>
    <col min="494" max="494" width="25.28515625" style="6" customWidth="1"/>
    <col min="495" max="495" width="24" style="6" customWidth="1"/>
    <col min="496" max="650" width="20.140625" style="6" customWidth="1"/>
    <col min="651" max="699" width="12.42578125" style="6" customWidth="1"/>
    <col min="700" max="700" width="20.140625" style="6" customWidth="1"/>
    <col min="701" max="701" width="21.42578125" style="6" customWidth="1"/>
    <col min="702" max="702" width="25.28515625" style="6" customWidth="1"/>
    <col min="703" max="703" width="13.7109375" style="6" customWidth="1"/>
    <col min="704" max="704" width="18.85546875" style="6" customWidth="1"/>
    <col min="705" max="706" width="17.5703125" style="6" customWidth="1"/>
    <col min="707" max="707" width="26.5703125" style="6" customWidth="1"/>
    <col min="708" max="708" width="16.28515625" style="6" customWidth="1"/>
    <col min="709" max="709" width="17.5703125" style="6" customWidth="1"/>
    <col min="710" max="711" width="12.42578125" style="6" customWidth="1"/>
    <col min="712" max="713" width="20.140625" style="6" customWidth="1"/>
    <col min="714" max="714" width="7.28515625" style="6" customWidth="1"/>
    <col min="715" max="715" width="21.42578125" style="6" customWidth="1"/>
    <col min="716" max="716" width="18.85546875" style="6" customWidth="1"/>
    <col min="717" max="717" width="22.7109375" style="6" customWidth="1"/>
    <col min="718" max="718" width="17.5703125" style="6" customWidth="1"/>
    <col min="719" max="719" width="24" style="6" customWidth="1"/>
    <col min="720" max="720" width="18.85546875" style="6" customWidth="1"/>
    <col min="721" max="721" width="15" style="6" customWidth="1"/>
    <col min="722" max="722" width="20.140625" style="6" customWidth="1"/>
    <col min="723" max="723" width="18.85546875" style="6" customWidth="1"/>
    <col min="724" max="724" width="6" style="6" customWidth="1"/>
    <col min="725" max="725" width="12.42578125" style="6" customWidth="1"/>
    <col min="726" max="728" width="15" style="6" customWidth="1"/>
    <col min="729" max="729" width="7.28515625" style="6" customWidth="1"/>
    <col min="730" max="730" width="22.7109375" style="6" customWidth="1"/>
    <col min="731" max="731" width="13.7109375" style="6" customWidth="1"/>
    <col min="732" max="732" width="18.85546875" style="6" customWidth="1"/>
    <col min="733" max="733" width="16.28515625" style="6" customWidth="1"/>
    <col min="734" max="734" width="25.28515625" style="6" customWidth="1"/>
    <col min="735" max="735" width="20.140625" style="6" customWidth="1"/>
    <col min="736" max="736" width="15" style="6" customWidth="1"/>
    <col min="737" max="737" width="17.5703125" style="6" customWidth="1"/>
    <col min="738" max="738" width="16.28515625" style="6" customWidth="1"/>
    <col min="739" max="740" width="15" style="6" customWidth="1"/>
    <col min="741" max="741" width="17.5703125" style="6" customWidth="1"/>
    <col min="742" max="742" width="20.140625" style="6" customWidth="1"/>
    <col min="743" max="743" width="16.28515625" style="6" customWidth="1"/>
    <col min="744" max="744" width="25.28515625" style="6" customWidth="1"/>
    <col min="745" max="745" width="18.85546875" style="6" customWidth="1"/>
    <col min="746" max="748" width="20.140625" style="6" customWidth="1"/>
    <col min="749" max="749" width="39.42578125" style="6" customWidth="1"/>
    <col min="750" max="750" width="25.28515625" style="6" customWidth="1"/>
    <col min="751" max="751" width="24" style="6" customWidth="1"/>
    <col min="752" max="906" width="20.140625" style="6" customWidth="1"/>
    <col min="907" max="955" width="12.42578125" style="6" customWidth="1"/>
    <col min="956" max="956" width="20.140625" style="6" customWidth="1"/>
    <col min="957" max="957" width="21.42578125" style="6" customWidth="1"/>
    <col min="958" max="958" width="25.28515625" style="6" customWidth="1"/>
    <col min="959" max="959" width="13.7109375" style="6" customWidth="1"/>
    <col min="960" max="960" width="18.85546875" style="6" customWidth="1"/>
    <col min="961" max="962" width="17.5703125" style="6" customWidth="1"/>
    <col min="963" max="963" width="26.5703125" style="6" customWidth="1"/>
    <col min="964" max="964" width="16.28515625" style="6" customWidth="1"/>
    <col min="965" max="965" width="17.5703125" style="6" customWidth="1"/>
    <col min="966" max="967" width="12.42578125" style="6" customWidth="1"/>
    <col min="968" max="969" width="20.140625" style="6" customWidth="1"/>
    <col min="970" max="970" width="7.28515625" style="6" customWidth="1"/>
    <col min="971" max="971" width="21.42578125" style="6" customWidth="1"/>
    <col min="972" max="972" width="18.85546875" style="6" customWidth="1"/>
    <col min="973" max="973" width="22.7109375" style="6" customWidth="1"/>
    <col min="974" max="974" width="17.5703125" style="6" customWidth="1"/>
    <col min="975" max="975" width="24" style="6" customWidth="1"/>
    <col min="976" max="976" width="18.85546875" style="6" customWidth="1"/>
    <col min="977" max="977" width="15" style="6" customWidth="1"/>
    <col min="978" max="978" width="20.140625" style="6" customWidth="1"/>
    <col min="979" max="979" width="18.85546875" style="6" customWidth="1"/>
    <col min="980" max="980" width="6" style="6" customWidth="1"/>
    <col min="981" max="981" width="12.42578125" style="6" customWidth="1"/>
    <col min="982" max="984" width="15" style="6" customWidth="1"/>
    <col min="985" max="985" width="7.28515625" style="6" customWidth="1"/>
    <col min="986" max="986" width="22.7109375" style="6" customWidth="1"/>
    <col min="987" max="987" width="13.7109375" style="6" customWidth="1"/>
    <col min="988" max="988" width="18.85546875" style="6" customWidth="1"/>
    <col min="989" max="989" width="16.28515625" style="6" customWidth="1"/>
    <col min="990" max="990" width="25.28515625" style="6" customWidth="1"/>
    <col min="991" max="991" width="20.140625" style="6" customWidth="1"/>
    <col min="992" max="992" width="15" style="6" customWidth="1"/>
    <col min="993" max="993" width="17.5703125" style="6" customWidth="1"/>
    <col min="994" max="994" width="16.28515625" style="6" customWidth="1"/>
    <col min="995" max="996" width="15" style="6" customWidth="1"/>
    <col min="997" max="997" width="17.5703125" style="6" customWidth="1"/>
    <col min="998" max="998" width="20.140625" style="6" customWidth="1"/>
    <col min="999" max="999" width="16.28515625" style="6" customWidth="1"/>
    <col min="1000" max="1000" width="25.28515625" style="6" customWidth="1"/>
    <col min="1001" max="1001" width="18.85546875" style="6" customWidth="1"/>
    <col min="1002" max="1004" width="20.140625" style="6" customWidth="1"/>
    <col min="1005" max="1005" width="39.42578125" style="6" customWidth="1"/>
    <col min="1006" max="1006" width="25.28515625" style="6" customWidth="1"/>
    <col min="1007" max="1007" width="24" style="6" customWidth="1"/>
    <col min="1008" max="1162" width="20.140625" style="6" customWidth="1"/>
    <col min="1163" max="1211" width="12.42578125" style="6" customWidth="1"/>
    <col min="1212" max="1212" width="20.140625" style="6" customWidth="1"/>
    <col min="1213" max="1213" width="21.42578125" style="6" customWidth="1"/>
    <col min="1214" max="1214" width="25.28515625" style="6" customWidth="1"/>
    <col min="1215" max="1215" width="13.7109375" style="6" customWidth="1"/>
    <col min="1216" max="1216" width="18.85546875" style="6" customWidth="1"/>
    <col min="1217" max="1218" width="17.5703125" style="6" customWidth="1"/>
    <col min="1219" max="1219" width="26.5703125" style="6" customWidth="1"/>
    <col min="1220" max="1220" width="16.28515625" style="6" customWidth="1"/>
    <col min="1221" max="1221" width="17.5703125" style="6" customWidth="1"/>
    <col min="1222" max="1223" width="12.42578125" style="6" customWidth="1"/>
    <col min="1224" max="1225" width="20.140625" style="6" customWidth="1"/>
    <col min="1226" max="1226" width="7.28515625" style="6" customWidth="1"/>
    <col min="1227" max="1227" width="21.42578125" style="6" customWidth="1"/>
    <col min="1228" max="1228" width="18.85546875" style="6" customWidth="1"/>
    <col min="1229" max="1229" width="22.7109375" style="6" customWidth="1"/>
    <col min="1230" max="1230" width="17.5703125" style="6" customWidth="1"/>
    <col min="1231" max="1231" width="24" style="6" customWidth="1"/>
    <col min="1232" max="1232" width="18.85546875" style="6" customWidth="1"/>
    <col min="1233" max="1233" width="15" style="6" customWidth="1"/>
    <col min="1234" max="1234" width="20.140625" style="6" customWidth="1"/>
    <col min="1235" max="1235" width="18.85546875" style="6" customWidth="1"/>
    <col min="1236" max="1236" width="6" style="6" customWidth="1"/>
    <col min="1237" max="1237" width="12.42578125" style="6" customWidth="1"/>
    <col min="1238" max="1240" width="15" style="6" customWidth="1"/>
    <col min="1241" max="1241" width="7.28515625" style="6" customWidth="1"/>
    <col min="1242" max="1242" width="22.7109375" style="6" customWidth="1"/>
    <col min="1243" max="1243" width="13.7109375" style="6" customWidth="1"/>
    <col min="1244" max="1244" width="18.85546875" style="6" customWidth="1"/>
    <col min="1245" max="1245" width="16.28515625" style="6" customWidth="1"/>
    <col min="1246" max="1246" width="25.28515625" style="6" customWidth="1"/>
    <col min="1247" max="1247" width="20.140625" style="6" customWidth="1"/>
    <col min="1248" max="1248" width="15" style="6" customWidth="1"/>
    <col min="1249" max="1249" width="17.5703125" style="6" customWidth="1"/>
    <col min="1250" max="1250" width="16.28515625" style="6" customWidth="1"/>
    <col min="1251" max="1252" width="15" style="6" customWidth="1"/>
    <col min="1253" max="1253" width="17.5703125" style="6" customWidth="1"/>
    <col min="1254" max="1254" width="20.140625" style="6" customWidth="1"/>
    <col min="1255" max="1255" width="16.28515625" style="6" customWidth="1"/>
    <col min="1256" max="1256" width="25.28515625" style="6" customWidth="1"/>
    <col min="1257" max="1257" width="18.85546875" style="6" customWidth="1"/>
    <col min="1258" max="1260" width="20.140625" style="6" customWidth="1"/>
    <col min="1261" max="1261" width="39.42578125" style="6" customWidth="1"/>
    <col min="1262" max="1262" width="25.28515625" style="6" customWidth="1"/>
    <col min="1263" max="1263" width="24" style="6" customWidth="1"/>
    <col min="1264" max="1418" width="20.140625" style="6" customWidth="1"/>
    <col min="1419" max="1467" width="12.42578125" style="6" customWidth="1"/>
    <col min="1468" max="1468" width="20.140625" style="6" customWidth="1"/>
    <col min="1469" max="1469" width="21.42578125" style="6" customWidth="1"/>
    <col min="1470" max="1470" width="25.28515625" style="6" customWidth="1"/>
    <col min="1471" max="1471" width="13.7109375" style="6" customWidth="1"/>
    <col min="1472" max="1472" width="18.85546875" style="6" customWidth="1"/>
    <col min="1473" max="1474" width="17.5703125" style="6" customWidth="1"/>
    <col min="1475" max="1475" width="26.5703125" style="6" customWidth="1"/>
    <col min="1476" max="1476" width="16.28515625" style="6" customWidth="1"/>
    <col min="1477" max="1477" width="17.5703125" style="6" customWidth="1"/>
    <col min="1478" max="1479" width="12.42578125" style="6" customWidth="1"/>
    <col min="1480" max="1481" width="20.140625" style="6" customWidth="1"/>
    <col min="1482" max="1482" width="7.28515625" style="6" customWidth="1"/>
    <col min="1483" max="1483" width="21.42578125" style="6" customWidth="1"/>
    <col min="1484" max="1484" width="18.85546875" style="6" customWidth="1"/>
    <col min="1485" max="1485" width="22.7109375" style="6" customWidth="1"/>
    <col min="1486" max="1486" width="17.5703125" style="6" customWidth="1"/>
    <col min="1487" max="1487" width="24" style="6" customWidth="1"/>
    <col min="1488" max="1488" width="18.85546875" style="6" customWidth="1"/>
    <col min="1489" max="1489" width="15" style="6" customWidth="1"/>
    <col min="1490" max="1490" width="20.140625" style="6" customWidth="1"/>
    <col min="1491" max="1491" width="18.85546875" style="6" customWidth="1"/>
    <col min="1492" max="1492" width="6" style="6" customWidth="1"/>
    <col min="1493" max="1493" width="12.42578125" style="6" customWidth="1"/>
    <col min="1494" max="1496" width="15" style="6" customWidth="1"/>
    <col min="1497" max="1497" width="7.28515625" style="6" customWidth="1"/>
    <col min="1498" max="1498" width="22.7109375" style="6" customWidth="1"/>
    <col min="1499" max="1499" width="13.7109375" style="6" customWidth="1"/>
    <col min="1500" max="1500" width="18.85546875" style="6" customWidth="1"/>
    <col min="1501" max="1501" width="16.28515625" style="6" customWidth="1"/>
    <col min="1502" max="1502" width="25.28515625" style="6" customWidth="1"/>
    <col min="1503" max="1503" width="20.140625" style="6" customWidth="1"/>
    <col min="1504" max="1504" width="15" style="6" customWidth="1"/>
    <col min="1505" max="1505" width="17.5703125" style="6" customWidth="1"/>
    <col min="1506" max="1506" width="16.28515625" style="6" customWidth="1"/>
    <col min="1507" max="1508" width="15" style="6" customWidth="1"/>
    <col min="1509" max="1509" width="17.5703125" style="6" customWidth="1"/>
    <col min="1510" max="1510" width="20.140625" style="6" customWidth="1"/>
    <col min="1511" max="1511" width="16.28515625" style="6" customWidth="1"/>
    <col min="1512" max="1512" width="25.28515625" style="6" customWidth="1"/>
    <col min="1513" max="1513" width="18.85546875" style="6" customWidth="1"/>
    <col min="1514" max="1516" width="20.140625" style="6" customWidth="1"/>
    <col min="1517" max="1517" width="39.42578125" style="6" customWidth="1"/>
    <col min="1518" max="1518" width="25.28515625" style="6" customWidth="1"/>
    <col min="1519" max="1519" width="24" style="6" customWidth="1"/>
    <col min="1520" max="1674" width="20.140625" style="6" customWidth="1"/>
    <col min="1675" max="1723" width="12.42578125" style="6" customWidth="1"/>
    <col min="1724" max="1724" width="20.140625" style="6" customWidth="1"/>
    <col min="1725" max="1725" width="21.42578125" style="6" customWidth="1"/>
    <col min="1726" max="1726" width="25.28515625" style="6" customWidth="1"/>
    <col min="1727" max="1727" width="13.7109375" style="6" customWidth="1"/>
    <col min="1728" max="1728" width="18.85546875" style="6" customWidth="1"/>
    <col min="1729" max="1730" width="17.5703125" style="6" customWidth="1"/>
    <col min="1731" max="1731" width="26.5703125" style="6" customWidth="1"/>
    <col min="1732" max="1732" width="16.28515625" style="6" customWidth="1"/>
    <col min="1733" max="1733" width="17.5703125" style="6" customWidth="1"/>
    <col min="1734" max="1735" width="12.42578125" style="6" customWidth="1"/>
    <col min="1736" max="1737" width="20.140625" style="6" customWidth="1"/>
    <col min="1738" max="1738" width="7.28515625" style="6" customWidth="1"/>
    <col min="1739" max="1739" width="21.42578125" style="6" customWidth="1"/>
    <col min="1740" max="1740" width="18.85546875" style="6" customWidth="1"/>
    <col min="1741" max="1741" width="22.7109375" style="6" customWidth="1"/>
    <col min="1742" max="1742" width="17.5703125" style="6" customWidth="1"/>
    <col min="1743" max="1743" width="24" style="6" customWidth="1"/>
    <col min="1744" max="1744" width="18.85546875" style="6" customWidth="1"/>
    <col min="1745" max="1745" width="15" style="6" customWidth="1"/>
    <col min="1746" max="1746" width="20.140625" style="6" customWidth="1"/>
    <col min="1747" max="1747" width="18.85546875" style="6" customWidth="1"/>
    <col min="1748" max="1748" width="6" style="6" customWidth="1"/>
    <col min="1749" max="1749" width="12.42578125" style="6" customWidth="1"/>
    <col min="1750" max="1752" width="15" style="6" customWidth="1"/>
    <col min="1753" max="1753" width="7.28515625" style="6" customWidth="1"/>
    <col min="1754" max="1754" width="22.7109375" style="6" customWidth="1"/>
    <col min="1755" max="1755" width="13.7109375" style="6" customWidth="1"/>
    <col min="1756" max="1756" width="18.85546875" style="6" customWidth="1"/>
    <col min="1757" max="1757" width="16.28515625" style="6" customWidth="1"/>
    <col min="1758" max="1758" width="25.28515625" style="6" customWidth="1"/>
    <col min="1759" max="1759" width="20.140625" style="6" customWidth="1"/>
    <col min="1760" max="1760" width="15" style="6" customWidth="1"/>
    <col min="1761" max="1761" width="17.5703125" style="6" customWidth="1"/>
    <col min="1762" max="1762" width="16.28515625" style="6" customWidth="1"/>
    <col min="1763" max="1764" width="15" style="6" customWidth="1"/>
    <col min="1765" max="1765" width="17.5703125" style="6" customWidth="1"/>
    <col min="1766" max="1766" width="20.140625" style="6" customWidth="1"/>
    <col min="1767" max="1767" width="16.28515625" style="6" customWidth="1"/>
    <col min="1768" max="1768" width="25.28515625" style="6" customWidth="1"/>
    <col min="1769" max="1769" width="18.85546875" style="6" customWidth="1"/>
    <col min="1770" max="1772" width="20.140625" style="6" customWidth="1"/>
    <col min="1773" max="1773" width="39.42578125" style="6" customWidth="1"/>
    <col min="1774" max="1774" width="25.28515625" style="6" customWidth="1"/>
    <col min="1775" max="1775" width="24" style="6" customWidth="1"/>
    <col min="1776" max="1930" width="20.140625" style="6" customWidth="1"/>
    <col min="1931" max="1979" width="12.42578125" style="6" customWidth="1"/>
    <col min="1980" max="1980" width="20.140625" style="6" customWidth="1"/>
    <col min="1981" max="1981" width="21.42578125" style="6" customWidth="1"/>
    <col min="1982" max="1982" width="25.28515625" style="6" customWidth="1"/>
    <col min="1983" max="1983" width="13.7109375" style="6" customWidth="1"/>
    <col min="1984" max="1984" width="18.85546875" style="6" customWidth="1"/>
    <col min="1985" max="1986" width="17.5703125" style="6" customWidth="1"/>
    <col min="1987" max="1987" width="26.5703125" style="6" customWidth="1"/>
    <col min="1988" max="1988" width="16.28515625" style="6" customWidth="1"/>
    <col min="1989" max="1989" width="17.5703125" style="6" customWidth="1"/>
    <col min="1990" max="1991" width="12.42578125" style="6" customWidth="1"/>
    <col min="1992" max="1993" width="20.140625" style="6" customWidth="1"/>
    <col min="1994" max="1994" width="7.28515625" style="6" customWidth="1"/>
    <col min="1995" max="1995" width="21.42578125" style="6" customWidth="1"/>
    <col min="1996" max="1996" width="18.85546875" style="6" customWidth="1"/>
    <col min="1997" max="1997" width="22.7109375" style="6" customWidth="1"/>
    <col min="1998" max="1998" width="17.5703125" style="6" customWidth="1"/>
    <col min="1999" max="1999" width="24" style="6" customWidth="1"/>
    <col min="2000" max="2000" width="18.85546875" style="6" customWidth="1"/>
    <col min="2001" max="2001" width="15" style="6" customWidth="1"/>
    <col min="2002" max="2002" width="20.140625" style="6" customWidth="1"/>
    <col min="2003" max="2003" width="18.85546875" style="6" customWidth="1"/>
    <col min="2004" max="2004" width="6" style="6" customWidth="1"/>
    <col min="2005" max="2005" width="12.42578125" style="6" customWidth="1"/>
    <col min="2006" max="2008" width="15" style="6" customWidth="1"/>
    <col min="2009" max="2009" width="7.28515625" style="6" customWidth="1"/>
    <col min="2010" max="2010" width="22.7109375" style="6" customWidth="1"/>
    <col min="2011" max="2011" width="13.7109375" style="6" customWidth="1"/>
    <col min="2012" max="2012" width="18.85546875" style="6" customWidth="1"/>
    <col min="2013" max="2013" width="16.28515625" style="6" customWidth="1"/>
    <col min="2014" max="2014" width="25.28515625" style="6" customWidth="1"/>
    <col min="2015" max="2015" width="20.140625" style="6" customWidth="1"/>
    <col min="2016" max="2016" width="15" style="6" customWidth="1"/>
    <col min="2017" max="2017" width="17.5703125" style="6" customWidth="1"/>
    <col min="2018" max="2018" width="16.28515625" style="6" customWidth="1"/>
    <col min="2019" max="2020" width="15" style="6" customWidth="1"/>
    <col min="2021" max="2021" width="17.5703125" style="6" customWidth="1"/>
    <col min="2022" max="2022" width="20.140625" style="6" customWidth="1"/>
    <col min="2023" max="2023" width="16.28515625" style="6" customWidth="1"/>
    <col min="2024" max="2024" width="25.28515625" style="6" customWidth="1"/>
    <col min="2025" max="2025" width="18.85546875" style="6" customWidth="1"/>
    <col min="2026" max="2028" width="20.140625" style="6" customWidth="1"/>
    <col min="2029" max="2029" width="39.42578125" style="6" customWidth="1"/>
    <col min="2030" max="2030" width="25.28515625" style="6" customWidth="1"/>
    <col min="2031" max="2031" width="24" style="6" customWidth="1"/>
    <col min="2032" max="2186" width="20.140625" style="6" customWidth="1"/>
    <col min="2187" max="2235" width="12.42578125" style="6" customWidth="1"/>
    <col min="2236" max="2236" width="20.140625" style="6" customWidth="1"/>
    <col min="2237" max="2237" width="21.42578125" style="6" customWidth="1"/>
    <col min="2238" max="2238" width="25.28515625" style="6" customWidth="1"/>
    <col min="2239" max="2239" width="13.7109375" style="6" customWidth="1"/>
    <col min="2240" max="2240" width="18.85546875" style="6" customWidth="1"/>
    <col min="2241" max="2242" width="17.5703125" style="6" customWidth="1"/>
    <col min="2243" max="2243" width="26.5703125" style="6" customWidth="1"/>
    <col min="2244" max="2244" width="16.28515625" style="6" customWidth="1"/>
    <col min="2245" max="2245" width="17.5703125" style="6" customWidth="1"/>
    <col min="2246" max="2247" width="12.42578125" style="6" customWidth="1"/>
    <col min="2248" max="2249" width="20.140625" style="6" customWidth="1"/>
    <col min="2250" max="2250" width="7.28515625" style="6" customWidth="1"/>
    <col min="2251" max="2251" width="21.42578125" style="6" customWidth="1"/>
    <col min="2252" max="2252" width="18.85546875" style="6" customWidth="1"/>
    <col min="2253" max="2253" width="22.7109375" style="6" customWidth="1"/>
    <col min="2254" max="2254" width="17.5703125" style="6" customWidth="1"/>
    <col min="2255" max="2255" width="24" style="6" customWidth="1"/>
    <col min="2256" max="2256" width="18.85546875" style="6" customWidth="1"/>
    <col min="2257" max="2257" width="15" style="6" customWidth="1"/>
    <col min="2258" max="2258" width="20.140625" style="6" customWidth="1"/>
    <col min="2259" max="2259" width="18.85546875" style="6" customWidth="1"/>
    <col min="2260" max="2260" width="6" style="6" customWidth="1"/>
    <col min="2261" max="2261" width="12.42578125" style="6" customWidth="1"/>
    <col min="2262" max="2264" width="15" style="6" customWidth="1"/>
    <col min="2265" max="2265" width="7.28515625" style="6" customWidth="1"/>
    <col min="2266" max="2266" width="22.7109375" style="6" customWidth="1"/>
    <col min="2267" max="2267" width="13.7109375" style="6" customWidth="1"/>
    <col min="2268" max="2268" width="18.85546875" style="6" customWidth="1"/>
    <col min="2269" max="2269" width="16.28515625" style="6" customWidth="1"/>
    <col min="2270" max="2270" width="25.28515625" style="6" customWidth="1"/>
    <col min="2271" max="2271" width="20.140625" style="6" customWidth="1"/>
    <col min="2272" max="2272" width="15" style="6" customWidth="1"/>
    <col min="2273" max="2273" width="17.5703125" style="6" customWidth="1"/>
    <col min="2274" max="2274" width="16.28515625" style="6" customWidth="1"/>
    <col min="2275" max="2276" width="15" style="6" customWidth="1"/>
    <col min="2277" max="2277" width="17.5703125" style="6" customWidth="1"/>
    <col min="2278" max="2278" width="20.140625" style="6" customWidth="1"/>
    <col min="2279" max="2279" width="16.28515625" style="6" customWidth="1"/>
    <col min="2280" max="2280" width="25.28515625" style="6" customWidth="1"/>
    <col min="2281" max="2281" width="18.85546875" style="6" customWidth="1"/>
    <col min="2282" max="2284" width="20.140625" style="6" customWidth="1"/>
    <col min="2285" max="2285" width="39.42578125" style="6" customWidth="1"/>
    <col min="2286" max="2286" width="25.28515625" style="6" customWidth="1"/>
    <col min="2287" max="2287" width="24" style="6" customWidth="1"/>
    <col min="2288" max="2442" width="20.140625" style="6" customWidth="1"/>
    <col min="2443" max="2491" width="12.42578125" style="6" customWidth="1"/>
    <col min="2492" max="2492" width="20.140625" style="6" customWidth="1"/>
    <col min="2493" max="2493" width="21.42578125" style="6" customWidth="1"/>
    <col min="2494" max="2494" width="25.28515625" style="6" customWidth="1"/>
    <col min="2495" max="2495" width="13.7109375" style="6" customWidth="1"/>
    <col min="2496" max="2496" width="18.85546875" style="6" customWidth="1"/>
    <col min="2497" max="2498" width="17.5703125" style="6" customWidth="1"/>
    <col min="2499" max="2499" width="26.5703125" style="6" customWidth="1"/>
    <col min="2500" max="2500" width="16.28515625" style="6" customWidth="1"/>
    <col min="2501" max="2501" width="17.5703125" style="6" customWidth="1"/>
    <col min="2502" max="2503" width="12.42578125" style="6" customWidth="1"/>
    <col min="2504" max="2505" width="20.140625" style="6" customWidth="1"/>
    <col min="2506" max="2506" width="7.28515625" style="6" customWidth="1"/>
    <col min="2507" max="2507" width="21.42578125" style="6" customWidth="1"/>
    <col min="2508" max="2508" width="18.85546875" style="6" customWidth="1"/>
    <col min="2509" max="2509" width="22.7109375" style="6" customWidth="1"/>
    <col min="2510" max="2510" width="17.5703125" style="6" customWidth="1"/>
    <col min="2511" max="2511" width="24" style="6" customWidth="1"/>
    <col min="2512" max="2512" width="18.85546875" style="6" customWidth="1"/>
    <col min="2513" max="2513" width="15" style="6" customWidth="1"/>
    <col min="2514" max="2514" width="20.140625" style="6" customWidth="1"/>
    <col min="2515" max="2515" width="18.85546875" style="6" customWidth="1"/>
    <col min="2516" max="2516" width="6" style="6" customWidth="1"/>
    <col min="2517" max="2517" width="12.42578125" style="6" customWidth="1"/>
    <col min="2518" max="2520" width="15" style="6" customWidth="1"/>
    <col min="2521" max="2521" width="7.28515625" style="6" customWidth="1"/>
    <col min="2522" max="2522" width="22.7109375" style="6" customWidth="1"/>
    <col min="2523" max="2523" width="13.7109375" style="6" customWidth="1"/>
    <col min="2524" max="2524" width="18.85546875" style="6" customWidth="1"/>
    <col min="2525" max="2525" width="16.28515625" style="6" customWidth="1"/>
    <col min="2526" max="2526" width="25.28515625" style="6" customWidth="1"/>
    <col min="2527" max="2527" width="20.140625" style="6" customWidth="1"/>
    <col min="2528" max="2528" width="15" style="6" customWidth="1"/>
    <col min="2529" max="2529" width="17.5703125" style="6" customWidth="1"/>
    <col min="2530" max="2530" width="16.28515625" style="6" customWidth="1"/>
    <col min="2531" max="2532" width="15" style="6" customWidth="1"/>
    <col min="2533" max="2533" width="17.5703125" style="6" customWidth="1"/>
    <col min="2534" max="2534" width="20.140625" style="6" customWidth="1"/>
    <col min="2535" max="2535" width="16.28515625" style="6" customWidth="1"/>
    <col min="2536" max="2536" width="25.28515625" style="6" customWidth="1"/>
    <col min="2537" max="2537" width="18.85546875" style="6" customWidth="1"/>
    <col min="2538" max="2540" width="20.140625" style="6" customWidth="1"/>
    <col min="2541" max="2541" width="39.42578125" style="6" customWidth="1"/>
    <col min="2542" max="2542" width="25.28515625" style="6" customWidth="1"/>
    <col min="2543" max="2543" width="24" style="6" customWidth="1"/>
    <col min="2544" max="2698" width="20.140625" style="6" customWidth="1"/>
    <col min="2699" max="2747" width="12.42578125" style="6" customWidth="1"/>
    <col min="2748" max="2748" width="20.140625" style="6" customWidth="1"/>
    <col min="2749" max="2749" width="21.42578125" style="6" customWidth="1"/>
    <col min="2750" max="2750" width="25.28515625" style="6" customWidth="1"/>
    <col min="2751" max="2751" width="13.7109375" style="6" customWidth="1"/>
    <col min="2752" max="2752" width="18.85546875" style="6" customWidth="1"/>
    <col min="2753" max="2754" width="17.5703125" style="6" customWidth="1"/>
    <col min="2755" max="2755" width="26.5703125" style="6" customWidth="1"/>
    <col min="2756" max="2756" width="16.28515625" style="6" customWidth="1"/>
    <col min="2757" max="2757" width="17.5703125" style="6" customWidth="1"/>
    <col min="2758" max="2759" width="12.42578125" style="6" customWidth="1"/>
    <col min="2760" max="2761" width="20.140625" style="6" customWidth="1"/>
    <col min="2762" max="2762" width="7.28515625" style="6" customWidth="1"/>
    <col min="2763" max="2763" width="21.42578125" style="6" customWidth="1"/>
    <col min="2764" max="2764" width="18.85546875" style="6" customWidth="1"/>
    <col min="2765" max="2765" width="22.7109375" style="6" customWidth="1"/>
    <col min="2766" max="2766" width="17.5703125" style="6" customWidth="1"/>
    <col min="2767" max="2767" width="24" style="6" customWidth="1"/>
    <col min="2768" max="2768" width="18.85546875" style="6" customWidth="1"/>
    <col min="2769" max="2769" width="15" style="6" customWidth="1"/>
    <col min="2770" max="2770" width="20.140625" style="6" customWidth="1"/>
    <col min="2771" max="2771" width="18.85546875" style="6" customWidth="1"/>
    <col min="2772" max="2772" width="6" style="6" customWidth="1"/>
    <col min="2773" max="2773" width="12.42578125" style="6" customWidth="1"/>
    <col min="2774" max="2776" width="15" style="6" customWidth="1"/>
    <col min="2777" max="2777" width="7.28515625" style="6" customWidth="1"/>
    <col min="2778" max="2778" width="22.7109375" style="6" customWidth="1"/>
    <col min="2779" max="2779" width="13.7109375" style="6" customWidth="1"/>
    <col min="2780" max="2780" width="18.85546875" style="6" customWidth="1"/>
    <col min="2781" max="2781" width="16.28515625" style="6" customWidth="1"/>
    <col min="2782" max="2782" width="25.28515625" style="6" customWidth="1"/>
    <col min="2783" max="2783" width="20.140625" style="6" customWidth="1"/>
    <col min="2784" max="2784" width="15" style="6" customWidth="1"/>
    <col min="2785" max="2785" width="17.5703125" style="6" customWidth="1"/>
    <col min="2786" max="2786" width="16.28515625" style="6" customWidth="1"/>
    <col min="2787" max="2788" width="15" style="6" customWidth="1"/>
    <col min="2789" max="2789" width="17.5703125" style="6" customWidth="1"/>
    <col min="2790" max="2790" width="20.140625" style="6" customWidth="1"/>
    <col min="2791" max="2791" width="16.28515625" style="6" customWidth="1"/>
    <col min="2792" max="2792" width="25.28515625" style="6" customWidth="1"/>
    <col min="2793" max="2793" width="18.85546875" style="6" customWidth="1"/>
    <col min="2794" max="2796" width="20.140625" style="6" customWidth="1"/>
    <col min="2797" max="2797" width="39.42578125" style="6" customWidth="1"/>
    <col min="2798" max="2798" width="25.28515625" style="6" customWidth="1"/>
    <col min="2799" max="2799" width="24" style="6" customWidth="1"/>
    <col min="2800" max="2954" width="20.140625" style="6" customWidth="1"/>
    <col min="2955" max="3003" width="12.42578125" style="6" customWidth="1"/>
    <col min="3004" max="3004" width="20.140625" style="6" customWidth="1"/>
    <col min="3005" max="3005" width="21.42578125" style="6" customWidth="1"/>
    <col min="3006" max="3006" width="25.28515625" style="6" customWidth="1"/>
    <col min="3007" max="3007" width="13.7109375" style="6" customWidth="1"/>
    <col min="3008" max="3008" width="18.85546875" style="6" customWidth="1"/>
    <col min="3009" max="3010" width="17.5703125" style="6" customWidth="1"/>
    <col min="3011" max="3011" width="26.5703125" style="6" customWidth="1"/>
    <col min="3012" max="3012" width="16.28515625" style="6" customWidth="1"/>
    <col min="3013" max="3013" width="17.5703125" style="6" customWidth="1"/>
    <col min="3014" max="3015" width="12.42578125" style="6" customWidth="1"/>
    <col min="3016" max="3017" width="20.140625" style="6" customWidth="1"/>
    <col min="3018" max="3018" width="7.28515625" style="6" customWidth="1"/>
    <col min="3019" max="3019" width="21.42578125" style="6" customWidth="1"/>
    <col min="3020" max="3020" width="18.85546875" style="6" customWidth="1"/>
    <col min="3021" max="3021" width="22.7109375" style="6" customWidth="1"/>
    <col min="3022" max="3022" width="17.5703125" style="6" customWidth="1"/>
    <col min="3023" max="3023" width="24" style="6" customWidth="1"/>
    <col min="3024" max="3024" width="18.85546875" style="6" customWidth="1"/>
    <col min="3025" max="3025" width="15" style="6" customWidth="1"/>
    <col min="3026" max="3026" width="20.140625" style="6" customWidth="1"/>
    <col min="3027" max="3027" width="18.85546875" style="6" customWidth="1"/>
    <col min="3028" max="3028" width="6" style="6" customWidth="1"/>
    <col min="3029" max="3029" width="12.42578125" style="6" customWidth="1"/>
    <col min="3030" max="3032" width="15" style="6" customWidth="1"/>
    <col min="3033" max="3033" width="7.28515625" style="6" customWidth="1"/>
    <col min="3034" max="3034" width="22.7109375" style="6" customWidth="1"/>
    <col min="3035" max="3035" width="13.7109375" style="6" customWidth="1"/>
    <col min="3036" max="3036" width="18.85546875" style="6" customWidth="1"/>
    <col min="3037" max="3037" width="16.28515625" style="6" customWidth="1"/>
    <col min="3038" max="3038" width="25.28515625" style="6" customWidth="1"/>
    <col min="3039" max="3039" width="20.140625" style="6" customWidth="1"/>
    <col min="3040" max="3040" width="15" style="6" customWidth="1"/>
    <col min="3041" max="3041" width="17.5703125" style="6" customWidth="1"/>
    <col min="3042" max="3042" width="16.28515625" style="6" customWidth="1"/>
    <col min="3043" max="3044" width="15" style="6" customWidth="1"/>
    <col min="3045" max="3045" width="17.5703125" style="6" customWidth="1"/>
    <col min="3046" max="3046" width="20.140625" style="6" customWidth="1"/>
    <col min="3047" max="3047" width="16.28515625" style="6" customWidth="1"/>
    <col min="3048" max="3048" width="25.28515625" style="6" customWidth="1"/>
    <col min="3049" max="3049" width="18.85546875" style="6" customWidth="1"/>
    <col min="3050" max="3052" width="20.140625" style="6" customWidth="1"/>
    <col min="3053" max="3053" width="39.42578125" style="6" customWidth="1"/>
    <col min="3054" max="3054" width="25.28515625" style="6" customWidth="1"/>
    <col min="3055" max="3055" width="24" style="6" customWidth="1"/>
    <col min="3056" max="3210" width="20.140625" style="6" customWidth="1"/>
    <col min="3211" max="3259" width="12.42578125" style="6" customWidth="1"/>
    <col min="3260" max="3260" width="20.140625" style="6" customWidth="1"/>
    <col min="3261" max="3261" width="21.42578125" style="6" customWidth="1"/>
    <col min="3262" max="3262" width="25.28515625" style="6" customWidth="1"/>
    <col min="3263" max="3263" width="13.7109375" style="6" customWidth="1"/>
    <col min="3264" max="3264" width="18.85546875" style="6" customWidth="1"/>
    <col min="3265" max="3266" width="17.5703125" style="6" customWidth="1"/>
    <col min="3267" max="3267" width="26.5703125" style="6" customWidth="1"/>
    <col min="3268" max="3268" width="16.28515625" style="6" customWidth="1"/>
    <col min="3269" max="3269" width="17.5703125" style="6" customWidth="1"/>
    <col min="3270" max="3271" width="12.42578125" style="6" customWidth="1"/>
    <col min="3272" max="3273" width="20.140625" style="6" customWidth="1"/>
    <col min="3274" max="3274" width="7.28515625" style="6" customWidth="1"/>
    <col min="3275" max="3275" width="21.42578125" style="6" customWidth="1"/>
    <col min="3276" max="3276" width="18.85546875" style="6" customWidth="1"/>
    <col min="3277" max="3277" width="22.7109375" style="6" customWidth="1"/>
    <col min="3278" max="3278" width="17.5703125" style="6" customWidth="1"/>
    <col min="3279" max="3279" width="24" style="6" customWidth="1"/>
    <col min="3280" max="3280" width="18.85546875" style="6" customWidth="1"/>
    <col min="3281" max="3281" width="15" style="6" customWidth="1"/>
    <col min="3282" max="3282" width="20.140625" style="6" customWidth="1"/>
    <col min="3283" max="3283" width="18.85546875" style="6" customWidth="1"/>
    <col min="3284" max="3284" width="6" style="6" customWidth="1"/>
    <col min="3285" max="3285" width="12.42578125" style="6" customWidth="1"/>
    <col min="3286" max="3288" width="15" style="6" customWidth="1"/>
    <col min="3289" max="3289" width="7.28515625" style="6" customWidth="1"/>
    <col min="3290" max="3290" width="22.7109375" style="6" customWidth="1"/>
    <col min="3291" max="3291" width="13.7109375" style="6" customWidth="1"/>
    <col min="3292" max="3292" width="18.85546875" style="6" customWidth="1"/>
    <col min="3293" max="3293" width="16.28515625" style="6" customWidth="1"/>
    <col min="3294" max="3294" width="25.28515625" style="6" customWidth="1"/>
    <col min="3295" max="3295" width="20.140625" style="6" customWidth="1"/>
    <col min="3296" max="3296" width="15" style="6" customWidth="1"/>
    <col min="3297" max="3297" width="17.5703125" style="6" customWidth="1"/>
    <col min="3298" max="3298" width="16.28515625" style="6" customWidth="1"/>
    <col min="3299" max="3300" width="15" style="6" customWidth="1"/>
    <col min="3301" max="3301" width="17.5703125" style="6" customWidth="1"/>
    <col min="3302" max="3302" width="20.140625" style="6" customWidth="1"/>
    <col min="3303" max="3303" width="16.28515625" style="6" customWidth="1"/>
    <col min="3304" max="3304" width="25.28515625" style="6" customWidth="1"/>
    <col min="3305" max="3305" width="18.85546875" style="6" customWidth="1"/>
    <col min="3306" max="3308" width="20.140625" style="6" customWidth="1"/>
    <col min="3309" max="3309" width="39.42578125" style="6" customWidth="1"/>
    <col min="3310" max="3310" width="25.28515625" style="6" customWidth="1"/>
    <col min="3311" max="3311" width="24" style="6" customWidth="1"/>
    <col min="3312" max="3466" width="20.140625" style="6" customWidth="1"/>
    <col min="3467" max="3515" width="12.42578125" style="6" customWidth="1"/>
    <col min="3516" max="3516" width="20.140625" style="6" customWidth="1"/>
    <col min="3517" max="3517" width="21.42578125" style="6" customWidth="1"/>
    <col min="3518" max="3518" width="25.28515625" style="6" customWidth="1"/>
    <col min="3519" max="3519" width="13.7109375" style="6" customWidth="1"/>
    <col min="3520" max="3520" width="18.85546875" style="6" customWidth="1"/>
    <col min="3521" max="3522" width="17.5703125" style="6" customWidth="1"/>
    <col min="3523" max="3523" width="26.5703125" style="6" customWidth="1"/>
    <col min="3524" max="3524" width="16.28515625" style="6" customWidth="1"/>
    <col min="3525" max="3525" width="17.5703125" style="6" customWidth="1"/>
    <col min="3526" max="3527" width="12.42578125" style="6" customWidth="1"/>
    <col min="3528" max="3529" width="20.140625" style="6" customWidth="1"/>
    <col min="3530" max="3530" width="7.28515625" style="6" customWidth="1"/>
    <col min="3531" max="3531" width="21.42578125" style="6" customWidth="1"/>
    <col min="3532" max="3532" width="18.85546875" style="6" customWidth="1"/>
    <col min="3533" max="3533" width="22.7109375" style="6" customWidth="1"/>
    <col min="3534" max="3534" width="17.5703125" style="6" customWidth="1"/>
    <col min="3535" max="3535" width="24" style="6" customWidth="1"/>
    <col min="3536" max="3536" width="18.85546875" style="6" customWidth="1"/>
    <col min="3537" max="3537" width="15" style="6" customWidth="1"/>
    <col min="3538" max="3538" width="20.140625" style="6" customWidth="1"/>
    <col min="3539" max="3539" width="18.85546875" style="6" customWidth="1"/>
    <col min="3540" max="3540" width="6" style="6" customWidth="1"/>
    <col min="3541" max="3541" width="12.42578125" style="6" customWidth="1"/>
    <col min="3542" max="3544" width="15" style="6" customWidth="1"/>
    <col min="3545" max="3545" width="7.28515625" style="6" customWidth="1"/>
    <col min="3546" max="3546" width="22.7109375" style="6" customWidth="1"/>
    <col min="3547" max="3547" width="13.7109375" style="6" customWidth="1"/>
    <col min="3548" max="3548" width="18.85546875" style="6" customWidth="1"/>
    <col min="3549" max="3549" width="16.28515625" style="6" customWidth="1"/>
    <col min="3550" max="3550" width="25.28515625" style="6" customWidth="1"/>
    <col min="3551" max="3551" width="20.140625" style="6" customWidth="1"/>
    <col min="3552" max="3552" width="15" style="6" customWidth="1"/>
    <col min="3553" max="3553" width="17.5703125" style="6" customWidth="1"/>
    <col min="3554" max="3554" width="16.28515625" style="6" customWidth="1"/>
    <col min="3555" max="3556" width="15" style="6" customWidth="1"/>
    <col min="3557" max="3557" width="17.5703125" style="6" customWidth="1"/>
    <col min="3558" max="3558" width="20.140625" style="6" customWidth="1"/>
    <col min="3559" max="3559" width="16.28515625" style="6" customWidth="1"/>
    <col min="3560" max="3560" width="25.28515625" style="6" customWidth="1"/>
    <col min="3561" max="3561" width="18.85546875" style="6" customWidth="1"/>
    <col min="3562" max="3564" width="20.140625" style="6" customWidth="1"/>
    <col min="3565" max="3565" width="39.42578125" style="6" customWidth="1"/>
    <col min="3566" max="3566" width="25.28515625" style="6" customWidth="1"/>
    <col min="3567" max="3567" width="24" style="6" customWidth="1"/>
    <col min="3568" max="3722" width="20.140625" style="6" customWidth="1"/>
    <col min="3723" max="3771" width="12.42578125" style="6" customWidth="1"/>
    <col min="3772" max="3772" width="20.140625" style="6" customWidth="1"/>
    <col min="3773" max="3773" width="21.42578125" style="6" customWidth="1"/>
    <col min="3774" max="3774" width="25.28515625" style="6" customWidth="1"/>
    <col min="3775" max="3775" width="13.7109375" style="6" customWidth="1"/>
    <col min="3776" max="3776" width="18.85546875" style="6" customWidth="1"/>
    <col min="3777" max="3778" width="17.5703125" style="6" customWidth="1"/>
    <col min="3779" max="3779" width="26.5703125" style="6" customWidth="1"/>
    <col min="3780" max="3780" width="16.28515625" style="6" customWidth="1"/>
    <col min="3781" max="3781" width="17.5703125" style="6" customWidth="1"/>
    <col min="3782" max="3783" width="12.42578125" style="6" customWidth="1"/>
    <col min="3784" max="3785" width="20.140625" style="6" customWidth="1"/>
    <col min="3786" max="3786" width="7.28515625" style="6" customWidth="1"/>
    <col min="3787" max="3787" width="21.42578125" style="6" customWidth="1"/>
    <col min="3788" max="3788" width="18.85546875" style="6" customWidth="1"/>
    <col min="3789" max="3789" width="22.7109375" style="6" customWidth="1"/>
    <col min="3790" max="3790" width="17.5703125" style="6" customWidth="1"/>
    <col min="3791" max="3791" width="24" style="6" customWidth="1"/>
    <col min="3792" max="3792" width="18.85546875" style="6" customWidth="1"/>
    <col min="3793" max="3793" width="15" style="6" customWidth="1"/>
    <col min="3794" max="3794" width="20.140625" style="6" customWidth="1"/>
    <col min="3795" max="3795" width="18.85546875" style="6" customWidth="1"/>
    <col min="3796" max="3796" width="6" style="6" customWidth="1"/>
    <col min="3797" max="3797" width="12.42578125" style="6" customWidth="1"/>
    <col min="3798" max="3800" width="15" style="6" customWidth="1"/>
    <col min="3801" max="3801" width="7.28515625" style="6" customWidth="1"/>
    <col min="3802" max="3802" width="22.7109375" style="6" customWidth="1"/>
    <col min="3803" max="3803" width="13.7109375" style="6" customWidth="1"/>
    <col min="3804" max="3804" width="18.85546875" style="6" customWidth="1"/>
    <col min="3805" max="3805" width="16.28515625" style="6" customWidth="1"/>
    <col min="3806" max="3806" width="25.28515625" style="6" customWidth="1"/>
    <col min="3807" max="3807" width="20.140625" style="6" customWidth="1"/>
    <col min="3808" max="3808" width="15" style="6" customWidth="1"/>
    <col min="3809" max="3809" width="17.5703125" style="6" customWidth="1"/>
    <col min="3810" max="3810" width="16.28515625" style="6" customWidth="1"/>
    <col min="3811" max="3812" width="15" style="6" customWidth="1"/>
    <col min="3813" max="3813" width="17.5703125" style="6" customWidth="1"/>
    <col min="3814" max="3814" width="20.140625" style="6" customWidth="1"/>
    <col min="3815" max="3815" width="16.28515625" style="6" customWidth="1"/>
    <col min="3816" max="3816" width="25.28515625" style="6" customWidth="1"/>
    <col min="3817" max="3817" width="18.85546875" style="6" customWidth="1"/>
    <col min="3818" max="3820" width="20.140625" style="6" customWidth="1"/>
    <col min="3821" max="3821" width="39.42578125" style="6" customWidth="1"/>
    <col min="3822" max="3822" width="25.28515625" style="6" customWidth="1"/>
    <col min="3823" max="3823" width="24" style="6" customWidth="1"/>
    <col min="3824" max="3978" width="20.140625" style="6" customWidth="1"/>
    <col min="3979" max="4027" width="12.42578125" style="6" customWidth="1"/>
    <col min="4028" max="4028" width="20.140625" style="6" customWidth="1"/>
    <col min="4029" max="4029" width="21.42578125" style="6" customWidth="1"/>
    <col min="4030" max="4030" width="25.28515625" style="6" customWidth="1"/>
    <col min="4031" max="4031" width="13.7109375" style="6" customWidth="1"/>
    <col min="4032" max="4032" width="18.85546875" style="6" customWidth="1"/>
    <col min="4033" max="4034" width="17.5703125" style="6" customWidth="1"/>
    <col min="4035" max="4035" width="26.5703125" style="6" customWidth="1"/>
    <col min="4036" max="4036" width="16.28515625" style="6" customWidth="1"/>
    <col min="4037" max="4037" width="17.5703125" style="6" customWidth="1"/>
    <col min="4038" max="4039" width="12.42578125" style="6" customWidth="1"/>
    <col min="4040" max="4041" width="20.140625" style="6" customWidth="1"/>
    <col min="4042" max="4042" width="7.28515625" style="6" customWidth="1"/>
    <col min="4043" max="4043" width="21.42578125" style="6" customWidth="1"/>
    <col min="4044" max="4044" width="18.85546875" style="6" customWidth="1"/>
    <col min="4045" max="4045" width="22.7109375" style="6" customWidth="1"/>
    <col min="4046" max="4046" width="17.5703125" style="6" customWidth="1"/>
    <col min="4047" max="4047" width="24" style="6" customWidth="1"/>
    <col min="4048" max="4048" width="18.85546875" style="6" customWidth="1"/>
    <col min="4049" max="4049" width="15" style="6" customWidth="1"/>
    <col min="4050" max="4050" width="20.140625" style="6" customWidth="1"/>
    <col min="4051" max="4051" width="18.85546875" style="6" customWidth="1"/>
    <col min="4052" max="4052" width="6" style="6" customWidth="1"/>
    <col min="4053" max="4053" width="12.42578125" style="6" customWidth="1"/>
    <col min="4054" max="4056" width="15" style="6" customWidth="1"/>
    <col min="4057" max="4057" width="7.28515625" style="6" customWidth="1"/>
    <col min="4058" max="4058" width="22.7109375" style="6" customWidth="1"/>
    <col min="4059" max="4059" width="13.7109375" style="6" customWidth="1"/>
    <col min="4060" max="4060" width="18.85546875" style="6" customWidth="1"/>
    <col min="4061" max="4061" width="16.28515625" style="6" customWidth="1"/>
    <col min="4062" max="4062" width="25.28515625" style="6" customWidth="1"/>
    <col min="4063" max="4063" width="20.140625" style="6" customWidth="1"/>
    <col min="4064" max="4064" width="15" style="6" customWidth="1"/>
    <col min="4065" max="4065" width="17.5703125" style="6" customWidth="1"/>
    <col min="4066" max="4066" width="16.28515625" style="6" customWidth="1"/>
    <col min="4067" max="4068" width="15" style="6" customWidth="1"/>
    <col min="4069" max="4069" width="17.5703125" style="6" customWidth="1"/>
    <col min="4070" max="4070" width="20.140625" style="6" customWidth="1"/>
    <col min="4071" max="4071" width="16.28515625" style="6" customWidth="1"/>
    <col min="4072" max="4072" width="25.28515625" style="6" customWidth="1"/>
    <col min="4073" max="4073" width="18.85546875" style="6" customWidth="1"/>
    <col min="4074" max="4076" width="20.140625" style="6" customWidth="1"/>
    <col min="4077" max="4077" width="39.42578125" style="6" customWidth="1"/>
    <col min="4078" max="4078" width="25.28515625" style="6" customWidth="1"/>
    <col min="4079" max="4079" width="24" style="6" customWidth="1"/>
    <col min="4080" max="4234" width="20.140625" style="6" customWidth="1"/>
    <col min="4235" max="4283" width="12.42578125" style="6" customWidth="1"/>
    <col min="4284" max="4284" width="20.140625" style="6" customWidth="1"/>
    <col min="4285" max="4285" width="21.42578125" style="6" customWidth="1"/>
    <col min="4286" max="4286" width="25.28515625" style="6" customWidth="1"/>
    <col min="4287" max="4287" width="13.7109375" style="6" customWidth="1"/>
    <col min="4288" max="4288" width="18.85546875" style="6" customWidth="1"/>
    <col min="4289" max="4290" width="17.5703125" style="6" customWidth="1"/>
    <col min="4291" max="4291" width="26.5703125" style="6" customWidth="1"/>
    <col min="4292" max="4292" width="16.28515625" style="6" customWidth="1"/>
    <col min="4293" max="4293" width="17.5703125" style="6" customWidth="1"/>
    <col min="4294" max="4295" width="12.42578125" style="6" customWidth="1"/>
    <col min="4296" max="4297" width="20.140625" style="6" customWidth="1"/>
    <col min="4298" max="4298" width="7.28515625" style="6" customWidth="1"/>
    <col min="4299" max="4299" width="21.42578125" style="6" customWidth="1"/>
    <col min="4300" max="4300" width="18.85546875" style="6" customWidth="1"/>
    <col min="4301" max="4301" width="22.7109375" style="6" customWidth="1"/>
    <col min="4302" max="4302" width="17.5703125" style="6" customWidth="1"/>
    <col min="4303" max="4303" width="24" style="6" customWidth="1"/>
    <col min="4304" max="4304" width="18.85546875" style="6" customWidth="1"/>
    <col min="4305" max="4305" width="15" style="6" customWidth="1"/>
    <col min="4306" max="4306" width="20.140625" style="6" customWidth="1"/>
    <col min="4307" max="4307" width="18.85546875" style="6" customWidth="1"/>
    <col min="4308" max="4308" width="6" style="6" customWidth="1"/>
    <col min="4309" max="4309" width="12.42578125" style="6" customWidth="1"/>
    <col min="4310" max="4312" width="15" style="6" customWidth="1"/>
    <col min="4313" max="4313" width="7.28515625" style="6" customWidth="1"/>
    <col min="4314" max="4314" width="22.7109375" style="6" customWidth="1"/>
    <col min="4315" max="4315" width="13.7109375" style="6" customWidth="1"/>
    <col min="4316" max="4316" width="18.85546875" style="6" customWidth="1"/>
    <col min="4317" max="4317" width="16.28515625" style="6" customWidth="1"/>
    <col min="4318" max="4318" width="25.28515625" style="6" customWidth="1"/>
    <col min="4319" max="4319" width="20.140625" style="6" customWidth="1"/>
    <col min="4320" max="4320" width="15" style="6" customWidth="1"/>
    <col min="4321" max="4321" width="17.5703125" style="6" customWidth="1"/>
    <col min="4322" max="4322" width="16.28515625" style="6" customWidth="1"/>
    <col min="4323" max="4324" width="15" style="6" customWidth="1"/>
    <col min="4325" max="4325" width="17.5703125" style="6" customWidth="1"/>
    <col min="4326" max="4326" width="20.140625" style="6" customWidth="1"/>
    <col min="4327" max="4327" width="16.28515625" style="6" customWidth="1"/>
    <col min="4328" max="4328" width="25.28515625" style="6" customWidth="1"/>
    <col min="4329" max="4329" width="18.85546875" style="6" customWidth="1"/>
    <col min="4330" max="4332" width="20.140625" style="6" customWidth="1"/>
    <col min="4333" max="4333" width="39.42578125" style="6" customWidth="1"/>
    <col min="4334" max="4334" width="25.28515625" style="6" customWidth="1"/>
    <col min="4335" max="4335" width="24" style="6" customWidth="1"/>
    <col min="4336" max="4490" width="20.140625" style="6" customWidth="1"/>
    <col min="4491" max="4539" width="12.42578125" style="6" customWidth="1"/>
    <col min="4540" max="4540" width="20.140625" style="6" customWidth="1"/>
    <col min="4541" max="4541" width="21.42578125" style="6" customWidth="1"/>
    <col min="4542" max="4542" width="25.28515625" style="6" customWidth="1"/>
    <col min="4543" max="4543" width="13.7109375" style="6" customWidth="1"/>
    <col min="4544" max="4544" width="18.85546875" style="6" customWidth="1"/>
    <col min="4545" max="4546" width="17.5703125" style="6" customWidth="1"/>
    <col min="4547" max="4547" width="26.5703125" style="6" customWidth="1"/>
    <col min="4548" max="4548" width="16.28515625" style="6" customWidth="1"/>
    <col min="4549" max="4549" width="17.5703125" style="6" customWidth="1"/>
    <col min="4550" max="4551" width="12.42578125" style="6" customWidth="1"/>
    <col min="4552" max="4553" width="20.140625" style="6" customWidth="1"/>
    <col min="4554" max="4554" width="7.28515625" style="6" customWidth="1"/>
    <col min="4555" max="4555" width="21.42578125" style="6" customWidth="1"/>
    <col min="4556" max="4556" width="18.85546875" style="6" customWidth="1"/>
    <col min="4557" max="4557" width="22.7109375" style="6" customWidth="1"/>
    <col min="4558" max="4558" width="17.5703125" style="6" customWidth="1"/>
    <col min="4559" max="4559" width="24" style="6" customWidth="1"/>
    <col min="4560" max="4560" width="18.85546875" style="6" customWidth="1"/>
    <col min="4561" max="4561" width="15" style="6" customWidth="1"/>
    <col min="4562" max="4562" width="20.140625" style="6" customWidth="1"/>
    <col min="4563" max="4563" width="18.85546875" style="6" customWidth="1"/>
    <col min="4564" max="4564" width="6" style="6" customWidth="1"/>
    <col min="4565" max="4565" width="12.42578125" style="6" customWidth="1"/>
    <col min="4566" max="4568" width="15" style="6" customWidth="1"/>
    <col min="4569" max="4569" width="7.28515625" style="6" customWidth="1"/>
    <col min="4570" max="4570" width="22.7109375" style="6" customWidth="1"/>
    <col min="4571" max="4571" width="13.7109375" style="6" customWidth="1"/>
    <col min="4572" max="4572" width="18.85546875" style="6" customWidth="1"/>
    <col min="4573" max="4573" width="16.28515625" style="6" customWidth="1"/>
    <col min="4574" max="4574" width="25.28515625" style="6" customWidth="1"/>
    <col min="4575" max="4575" width="20.140625" style="6" customWidth="1"/>
    <col min="4576" max="4576" width="15" style="6" customWidth="1"/>
    <col min="4577" max="4577" width="17.5703125" style="6" customWidth="1"/>
    <col min="4578" max="4578" width="16.28515625" style="6" customWidth="1"/>
    <col min="4579" max="4580" width="15" style="6" customWidth="1"/>
    <col min="4581" max="4581" width="17.5703125" style="6" customWidth="1"/>
    <col min="4582" max="4582" width="20.140625" style="6" customWidth="1"/>
    <col min="4583" max="4583" width="16.28515625" style="6" customWidth="1"/>
    <col min="4584" max="4584" width="25.28515625" style="6" customWidth="1"/>
    <col min="4585" max="4585" width="18.85546875" style="6" customWidth="1"/>
    <col min="4586" max="4588" width="20.140625" style="6" customWidth="1"/>
    <col min="4589" max="4589" width="39.42578125" style="6" customWidth="1"/>
    <col min="4590" max="4590" width="25.28515625" style="6" customWidth="1"/>
    <col min="4591" max="4591" width="24" style="6" customWidth="1"/>
    <col min="4592" max="4746" width="20.140625" style="6" customWidth="1"/>
    <col min="4747" max="4795" width="12.42578125" style="6" customWidth="1"/>
    <col min="4796" max="4796" width="20.140625" style="6" customWidth="1"/>
    <col min="4797" max="4797" width="21.42578125" style="6" customWidth="1"/>
    <col min="4798" max="4798" width="25.28515625" style="6" customWidth="1"/>
    <col min="4799" max="4799" width="13.7109375" style="6" customWidth="1"/>
    <col min="4800" max="4800" width="18.85546875" style="6" customWidth="1"/>
    <col min="4801" max="4802" width="17.5703125" style="6" customWidth="1"/>
    <col min="4803" max="4803" width="26.5703125" style="6" customWidth="1"/>
    <col min="4804" max="4804" width="16.28515625" style="6" customWidth="1"/>
    <col min="4805" max="4805" width="17.5703125" style="6" customWidth="1"/>
    <col min="4806" max="4807" width="12.42578125" style="6" customWidth="1"/>
    <col min="4808" max="4809" width="20.140625" style="6" customWidth="1"/>
    <col min="4810" max="4810" width="7.28515625" style="6" customWidth="1"/>
    <col min="4811" max="4811" width="21.42578125" style="6" customWidth="1"/>
    <col min="4812" max="4812" width="18.85546875" style="6" customWidth="1"/>
    <col min="4813" max="4813" width="22.7109375" style="6" customWidth="1"/>
    <col min="4814" max="4814" width="17.5703125" style="6" customWidth="1"/>
    <col min="4815" max="4815" width="24" style="6" customWidth="1"/>
    <col min="4816" max="4816" width="18.85546875" style="6" customWidth="1"/>
    <col min="4817" max="4817" width="15" style="6" customWidth="1"/>
    <col min="4818" max="4818" width="20.140625" style="6" customWidth="1"/>
    <col min="4819" max="4819" width="18.85546875" style="6" customWidth="1"/>
    <col min="4820" max="4820" width="6" style="6" customWidth="1"/>
    <col min="4821" max="4821" width="12.42578125" style="6" customWidth="1"/>
    <col min="4822" max="4824" width="15" style="6" customWidth="1"/>
    <col min="4825" max="4825" width="7.28515625" style="6" customWidth="1"/>
    <col min="4826" max="4826" width="22.7109375" style="6" customWidth="1"/>
    <col min="4827" max="4827" width="13.7109375" style="6" customWidth="1"/>
    <col min="4828" max="4828" width="18.85546875" style="6" customWidth="1"/>
    <col min="4829" max="4829" width="16.28515625" style="6" customWidth="1"/>
    <col min="4830" max="4830" width="25.28515625" style="6" customWidth="1"/>
    <col min="4831" max="4831" width="20.140625" style="6" customWidth="1"/>
    <col min="4832" max="4832" width="15" style="6" customWidth="1"/>
    <col min="4833" max="4833" width="17.5703125" style="6" customWidth="1"/>
    <col min="4834" max="4834" width="16.28515625" style="6" customWidth="1"/>
    <col min="4835" max="4836" width="15" style="6" customWidth="1"/>
    <col min="4837" max="4837" width="17.5703125" style="6" customWidth="1"/>
    <col min="4838" max="4838" width="20.140625" style="6" customWidth="1"/>
    <col min="4839" max="4839" width="16.28515625" style="6" customWidth="1"/>
    <col min="4840" max="4840" width="25.28515625" style="6" customWidth="1"/>
    <col min="4841" max="4841" width="18.85546875" style="6" customWidth="1"/>
    <col min="4842" max="4844" width="20.140625" style="6" customWidth="1"/>
    <col min="4845" max="4845" width="39.42578125" style="6" customWidth="1"/>
    <col min="4846" max="4846" width="25.28515625" style="6" customWidth="1"/>
    <col min="4847" max="4847" width="24" style="6" customWidth="1"/>
    <col min="4848" max="5002" width="20.140625" style="6" customWidth="1"/>
    <col min="5003" max="5051" width="12.42578125" style="6" customWidth="1"/>
    <col min="5052" max="5052" width="20.140625" style="6" customWidth="1"/>
    <col min="5053" max="5053" width="21.42578125" style="6" customWidth="1"/>
    <col min="5054" max="5054" width="25.28515625" style="6" customWidth="1"/>
    <col min="5055" max="5055" width="13.7109375" style="6" customWidth="1"/>
    <col min="5056" max="5056" width="18.85546875" style="6" customWidth="1"/>
    <col min="5057" max="5058" width="17.5703125" style="6" customWidth="1"/>
    <col min="5059" max="5059" width="26.5703125" style="6" customWidth="1"/>
    <col min="5060" max="5060" width="16.28515625" style="6" customWidth="1"/>
    <col min="5061" max="5061" width="17.5703125" style="6" customWidth="1"/>
    <col min="5062" max="5063" width="12.42578125" style="6" customWidth="1"/>
    <col min="5064" max="5065" width="20.140625" style="6" customWidth="1"/>
    <col min="5066" max="5066" width="7.28515625" style="6" customWidth="1"/>
    <col min="5067" max="5067" width="21.42578125" style="6" customWidth="1"/>
    <col min="5068" max="5068" width="18.85546875" style="6" customWidth="1"/>
    <col min="5069" max="5069" width="22.7109375" style="6" customWidth="1"/>
    <col min="5070" max="5070" width="17.5703125" style="6" customWidth="1"/>
    <col min="5071" max="5071" width="24" style="6" customWidth="1"/>
    <col min="5072" max="5072" width="18.85546875" style="6" customWidth="1"/>
    <col min="5073" max="5073" width="15" style="6" customWidth="1"/>
    <col min="5074" max="5074" width="20.140625" style="6" customWidth="1"/>
    <col min="5075" max="5075" width="18.85546875" style="6" customWidth="1"/>
    <col min="5076" max="5076" width="6" style="6" customWidth="1"/>
    <col min="5077" max="5077" width="12.42578125" style="6" customWidth="1"/>
    <col min="5078" max="5080" width="15" style="6" customWidth="1"/>
    <col min="5081" max="5081" width="7.28515625" style="6" customWidth="1"/>
    <col min="5082" max="5082" width="22.7109375" style="6" customWidth="1"/>
    <col min="5083" max="5083" width="13.7109375" style="6" customWidth="1"/>
    <col min="5084" max="5084" width="18.85546875" style="6" customWidth="1"/>
    <col min="5085" max="5085" width="16.28515625" style="6" customWidth="1"/>
    <col min="5086" max="5086" width="25.28515625" style="6" customWidth="1"/>
    <col min="5087" max="5087" width="20.140625" style="6" customWidth="1"/>
    <col min="5088" max="5088" width="15" style="6" customWidth="1"/>
    <col min="5089" max="5089" width="17.5703125" style="6" customWidth="1"/>
    <col min="5090" max="5090" width="16.28515625" style="6" customWidth="1"/>
    <col min="5091" max="5092" width="15" style="6" customWidth="1"/>
    <col min="5093" max="5093" width="17.5703125" style="6" customWidth="1"/>
    <col min="5094" max="5094" width="20.140625" style="6" customWidth="1"/>
    <col min="5095" max="5095" width="16.28515625" style="6" customWidth="1"/>
    <col min="5096" max="5096" width="25.28515625" style="6" customWidth="1"/>
    <col min="5097" max="5097" width="18.85546875" style="6" customWidth="1"/>
    <col min="5098" max="5100" width="20.140625" style="6" customWidth="1"/>
    <col min="5101" max="5101" width="39.42578125" style="6" customWidth="1"/>
    <col min="5102" max="5102" width="25.28515625" style="6" customWidth="1"/>
    <col min="5103" max="5103" width="24" style="6" customWidth="1"/>
    <col min="5104" max="5258" width="20.140625" style="6" customWidth="1"/>
    <col min="5259" max="5307" width="12.42578125" style="6" customWidth="1"/>
    <col min="5308" max="5308" width="20.140625" style="6" customWidth="1"/>
    <col min="5309" max="5309" width="21.42578125" style="6" customWidth="1"/>
    <col min="5310" max="5310" width="25.28515625" style="6" customWidth="1"/>
    <col min="5311" max="5311" width="13.7109375" style="6" customWidth="1"/>
    <col min="5312" max="5312" width="18.85546875" style="6" customWidth="1"/>
    <col min="5313" max="5314" width="17.5703125" style="6" customWidth="1"/>
    <col min="5315" max="5315" width="26.5703125" style="6" customWidth="1"/>
    <col min="5316" max="5316" width="16.28515625" style="6" customWidth="1"/>
    <col min="5317" max="5317" width="17.5703125" style="6" customWidth="1"/>
    <col min="5318" max="5319" width="12.42578125" style="6" customWidth="1"/>
    <col min="5320" max="5321" width="20.140625" style="6" customWidth="1"/>
    <col min="5322" max="5322" width="7.28515625" style="6" customWidth="1"/>
    <col min="5323" max="5323" width="21.42578125" style="6" customWidth="1"/>
    <col min="5324" max="5324" width="18.85546875" style="6" customWidth="1"/>
    <col min="5325" max="5325" width="22.7109375" style="6" customWidth="1"/>
    <col min="5326" max="5326" width="17.5703125" style="6" customWidth="1"/>
    <col min="5327" max="5327" width="24" style="6" customWidth="1"/>
    <col min="5328" max="5328" width="18.85546875" style="6" customWidth="1"/>
    <col min="5329" max="5329" width="15" style="6" customWidth="1"/>
    <col min="5330" max="5330" width="20.140625" style="6" customWidth="1"/>
    <col min="5331" max="5331" width="18.85546875" style="6" customWidth="1"/>
    <col min="5332" max="5332" width="6" style="6" customWidth="1"/>
    <col min="5333" max="5333" width="12.42578125" style="6" customWidth="1"/>
    <col min="5334" max="5336" width="15" style="6" customWidth="1"/>
    <col min="5337" max="5337" width="7.28515625" style="6" customWidth="1"/>
    <col min="5338" max="5338" width="22.7109375" style="6" customWidth="1"/>
    <col min="5339" max="5339" width="13.7109375" style="6" customWidth="1"/>
    <col min="5340" max="5340" width="18.85546875" style="6" customWidth="1"/>
    <col min="5341" max="5341" width="16.28515625" style="6" customWidth="1"/>
    <col min="5342" max="5342" width="25.28515625" style="6" customWidth="1"/>
    <col min="5343" max="5343" width="20.140625" style="6" customWidth="1"/>
    <col min="5344" max="5344" width="15" style="6" customWidth="1"/>
    <col min="5345" max="5345" width="17.5703125" style="6" customWidth="1"/>
    <col min="5346" max="5346" width="16.28515625" style="6" customWidth="1"/>
    <col min="5347" max="5348" width="15" style="6" customWidth="1"/>
    <col min="5349" max="5349" width="17.5703125" style="6" customWidth="1"/>
    <col min="5350" max="5350" width="20.140625" style="6" customWidth="1"/>
    <col min="5351" max="5351" width="16.28515625" style="6" customWidth="1"/>
    <col min="5352" max="5352" width="25.28515625" style="6" customWidth="1"/>
    <col min="5353" max="5353" width="18.85546875" style="6" customWidth="1"/>
    <col min="5354" max="5356" width="20.140625" style="6" customWidth="1"/>
    <col min="5357" max="5357" width="39.42578125" style="6" customWidth="1"/>
    <col min="5358" max="5358" width="25.28515625" style="6" customWidth="1"/>
    <col min="5359" max="5359" width="24" style="6" customWidth="1"/>
    <col min="5360" max="5514" width="20.140625" style="6" customWidth="1"/>
    <col min="5515" max="5563" width="12.42578125" style="6" customWidth="1"/>
    <col min="5564" max="5564" width="20.140625" style="6" customWidth="1"/>
    <col min="5565" max="5565" width="21.42578125" style="6" customWidth="1"/>
    <col min="5566" max="5566" width="25.28515625" style="6" customWidth="1"/>
    <col min="5567" max="5567" width="13.7109375" style="6" customWidth="1"/>
    <col min="5568" max="5568" width="18.85546875" style="6" customWidth="1"/>
    <col min="5569" max="5570" width="17.5703125" style="6" customWidth="1"/>
    <col min="5571" max="5571" width="26.5703125" style="6" customWidth="1"/>
    <col min="5572" max="5572" width="16.28515625" style="6" customWidth="1"/>
    <col min="5573" max="5573" width="17.5703125" style="6" customWidth="1"/>
    <col min="5574" max="5575" width="12.42578125" style="6" customWidth="1"/>
    <col min="5576" max="5577" width="20.140625" style="6" customWidth="1"/>
    <col min="5578" max="5578" width="7.28515625" style="6" customWidth="1"/>
    <col min="5579" max="5579" width="21.42578125" style="6" customWidth="1"/>
    <col min="5580" max="5580" width="18.85546875" style="6" customWidth="1"/>
    <col min="5581" max="5581" width="22.7109375" style="6" customWidth="1"/>
    <col min="5582" max="5582" width="17.5703125" style="6" customWidth="1"/>
    <col min="5583" max="5583" width="24" style="6" customWidth="1"/>
    <col min="5584" max="5584" width="18.85546875" style="6" customWidth="1"/>
    <col min="5585" max="5585" width="15" style="6" customWidth="1"/>
    <col min="5586" max="5586" width="20.140625" style="6" customWidth="1"/>
    <col min="5587" max="5587" width="18.85546875" style="6" customWidth="1"/>
    <col min="5588" max="5588" width="6" style="6" customWidth="1"/>
    <col min="5589" max="5589" width="12.42578125" style="6" customWidth="1"/>
    <col min="5590" max="5592" width="15" style="6" customWidth="1"/>
    <col min="5593" max="5593" width="7.28515625" style="6" customWidth="1"/>
    <col min="5594" max="5594" width="22.7109375" style="6" customWidth="1"/>
    <col min="5595" max="5595" width="13.7109375" style="6" customWidth="1"/>
    <col min="5596" max="5596" width="18.85546875" style="6" customWidth="1"/>
    <col min="5597" max="5597" width="16.28515625" style="6" customWidth="1"/>
    <col min="5598" max="5598" width="25.28515625" style="6" customWidth="1"/>
    <col min="5599" max="5599" width="20.140625" style="6" customWidth="1"/>
    <col min="5600" max="5600" width="15" style="6" customWidth="1"/>
    <col min="5601" max="5601" width="17.5703125" style="6" customWidth="1"/>
    <col min="5602" max="5602" width="16.28515625" style="6" customWidth="1"/>
    <col min="5603" max="5604" width="15" style="6" customWidth="1"/>
    <col min="5605" max="5605" width="17.5703125" style="6" customWidth="1"/>
    <col min="5606" max="5606" width="20.140625" style="6" customWidth="1"/>
    <col min="5607" max="5607" width="16.28515625" style="6" customWidth="1"/>
    <col min="5608" max="5608" width="25.28515625" style="6" customWidth="1"/>
    <col min="5609" max="5609" width="18.85546875" style="6" customWidth="1"/>
    <col min="5610" max="5612" width="20.140625" style="6" customWidth="1"/>
    <col min="5613" max="5613" width="39.42578125" style="6" customWidth="1"/>
    <col min="5614" max="5614" width="25.28515625" style="6" customWidth="1"/>
    <col min="5615" max="5615" width="24" style="6" customWidth="1"/>
    <col min="5616" max="5770" width="20.140625" style="6" customWidth="1"/>
    <col min="5771" max="5819" width="12.42578125" style="6" customWidth="1"/>
    <col min="5820" max="5820" width="20.140625" style="6" customWidth="1"/>
    <col min="5821" max="5821" width="21.42578125" style="6" customWidth="1"/>
    <col min="5822" max="5822" width="25.28515625" style="6" customWidth="1"/>
    <col min="5823" max="5823" width="13.7109375" style="6" customWidth="1"/>
    <col min="5824" max="5824" width="18.85546875" style="6" customWidth="1"/>
    <col min="5825" max="5826" width="17.5703125" style="6" customWidth="1"/>
    <col min="5827" max="5827" width="26.5703125" style="6" customWidth="1"/>
    <col min="5828" max="5828" width="16.28515625" style="6" customWidth="1"/>
    <col min="5829" max="5829" width="17.5703125" style="6" customWidth="1"/>
    <col min="5830" max="5831" width="12.42578125" style="6" customWidth="1"/>
    <col min="5832" max="5833" width="20.140625" style="6" customWidth="1"/>
    <col min="5834" max="5834" width="7.28515625" style="6" customWidth="1"/>
    <col min="5835" max="5835" width="21.42578125" style="6" customWidth="1"/>
    <col min="5836" max="5836" width="18.85546875" style="6" customWidth="1"/>
    <col min="5837" max="5837" width="22.7109375" style="6" customWidth="1"/>
    <col min="5838" max="5838" width="17.5703125" style="6" customWidth="1"/>
    <col min="5839" max="5839" width="24" style="6" customWidth="1"/>
    <col min="5840" max="5840" width="18.85546875" style="6" customWidth="1"/>
    <col min="5841" max="5841" width="15" style="6" customWidth="1"/>
    <col min="5842" max="5842" width="20.140625" style="6" customWidth="1"/>
    <col min="5843" max="5843" width="18.85546875" style="6" customWidth="1"/>
    <col min="5844" max="5844" width="6" style="6" customWidth="1"/>
    <col min="5845" max="5845" width="12.42578125" style="6" customWidth="1"/>
    <col min="5846" max="5848" width="15" style="6" customWidth="1"/>
    <col min="5849" max="5849" width="7.28515625" style="6" customWidth="1"/>
    <col min="5850" max="5850" width="22.7109375" style="6" customWidth="1"/>
    <col min="5851" max="5851" width="13.7109375" style="6" customWidth="1"/>
    <col min="5852" max="5852" width="18.85546875" style="6" customWidth="1"/>
    <col min="5853" max="5853" width="16.28515625" style="6" customWidth="1"/>
    <col min="5854" max="5854" width="25.28515625" style="6" customWidth="1"/>
    <col min="5855" max="5855" width="20.140625" style="6" customWidth="1"/>
    <col min="5856" max="5856" width="15" style="6" customWidth="1"/>
    <col min="5857" max="5857" width="17.5703125" style="6" customWidth="1"/>
    <col min="5858" max="5858" width="16.28515625" style="6" customWidth="1"/>
    <col min="5859" max="5860" width="15" style="6" customWidth="1"/>
    <col min="5861" max="5861" width="17.5703125" style="6" customWidth="1"/>
    <col min="5862" max="5862" width="20.140625" style="6" customWidth="1"/>
    <col min="5863" max="5863" width="16.28515625" style="6" customWidth="1"/>
    <col min="5864" max="5864" width="25.28515625" style="6" customWidth="1"/>
    <col min="5865" max="5865" width="18.85546875" style="6" customWidth="1"/>
    <col min="5866" max="5868" width="20.140625" style="6" customWidth="1"/>
    <col min="5869" max="5869" width="39.42578125" style="6" customWidth="1"/>
    <col min="5870" max="5870" width="25.28515625" style="6" customWidth="1"/>
    <col min="5871" max="5871" width="24" style="6" customWidth="1"/>
    <col min="5872" max="6026" width="20.140625" style="6" customWidth="1"/>
    <col min="6027" max="6075" width="12.42578125" style="6" customWidth="1"/>
    <col min="6076" max="6076" width="20.140625" style="6" customWidth="1"/>
    <col min="6077" max="6077" width="21.42578125" style="6" customWidth="1"/>
    <col min="6078" max="6078" width="25.28515625" style="6" customWidth="1"/>
    <col min="6079" max="6079" width="13.7109375" style="6" customWidth="1"/>
    <col min="6080" max="6080" width="18.85546875" style="6" customWidth="1"/>
    <col min="6081" max="6082" width="17.5703125" style="6" customWidth="1"/>
    <col min="6083" max="6083" width="26.5703125" style="6" customWidth="1"/>
    <col min="6084" max="6084" width="16.28515625" style="6" customWidth="1"/>
    <col min="6085" max="6085" width="17.5703125" style="6" customWidth="1"/>
    <col min="6086" max="6087" width="12.42578125" style="6" customWidth="1"/>
    <col min="6088" max="6089" width="20.140625" style="6" customWidth="1"/>
    <col min="6090" max="6090" width="7.28515625" style="6" customWidth="1"/>
    <col min="6091" max="6091" width="21.42578125" style="6" customWidth="1"/>
    <col min="6092" max="6092" width="18.85546875" style="6" customWidth="1"/>
    <col min="6093" max="6093" width="22.7109375" style="6" customWidth="1"/>
    <col min="6094" max="6094" width="17.5703125" style="6" customWidth="1"/>
    <col min="6095" max="6095" width="24" style="6" customWidth="1"/>
    <col min="6096" max="6096" width="18.85546875" style="6" customWidth="1"/>
    <col min="6097" max="6097" width="15" style="6" customWidth="1"/>
    <col min="6098" max="6098" width="20.140625" style="6" customWidth="1"/>
    <col min="6099" max="6099" width="18.85546875" style="6" customWidth="1"/>
    <col min="6100" max="6100" width="6" style="6" customWidth="1"/>
    <col min="6101" max="6101" width="12.42578125" style="6" customWidth="1"/>
    <col min="6102" max="6104" width="15" style="6" customWidth="1"/>
    <col min="6105" max="6105" width="7.28515625" style="6" customWidth="1"/>
    <col min="6106" max="6106" width="22.7109375" style="6" customWidth="1"/>
    <col min="6107" max="6107" width="13.7109375" style="6" customWidth="1"/>
    <col min="6108" max="6108" width="18.85546875" style="6" customWidth="1"/>
    <col min="6109" max="6109" width="16.28515625" style="6" customWidth="1"/>
    <col min="6110" max="6110" width="25.28515625" style="6" customWidth="1"/>
    <col min="6111" max="6111" width="20.140625" style="6" customWidth="1"/>
    <col min="6112" max="6112" width="15" style="6" customWidth="1"/>
    <col min="6113" max="6113" width="17.5703125" style="6" customWidth="1"/>
    <col min="6114" max="6114" width="16.28515625" style="6" customWidth="1"/>
    <col min="6115" max="6116" width="15" style="6" customWidth="1"/>
    <col min="6117" max="6117" width="17.5703125" style="6" customWidth="1"/>
    <col min="6118" max="6118" width="20.140625" style="6" customWidth="1"/>
    <col min="6119" max="6119" width="16.28515625" style="6" customWidth="1"/>
    <col min="6120" max="6120" width="25.28515625" style="6" customWidth="1"/>
    <col min="6121" max="6121" width="18.85546875" style="6" customWidth="1"/>
    <col min="6122" max="6124" width="20.140625" style="6" customWidth="1"/>
    <col min="6125" max="6125" width="39.42578125" style="6" customWidth="1"/>
    <col min="6126" max="6126" width="25.28515625" style="6" customWidth="1"/>
    <col min="6127" max="6127" width="24" style="6" customWidth="1"/>
    <col min="6128" max="6282" width="20.140625" style="6" customWidth="1"/>
    <col min="6283" max="6331" width="12.42578125" style="6" customWidth="1"/>
    <col min="6332" max="6332" width="20.140625" style="6" customWidth="1"/>
    <col min="6333" max="6333" width="21.42578125" style="6" customWidth="1"/>
    <col min="6334" max="6334" width="25.28515625" style="6" customWidth="1"/>
    <col min="6335" max="6335" width="13.7109375" style="6" customWidth="1"/>
    <col min="6336" max="6336" width="18.85546875" style="6" customWidth="1"/>
    <col min="6337" max="6338" width="17.5703125" style="6" customWidth="1"/>
    <col min="6339" max="6339" width="26.5703125" style="6" customWidth="1"/>
    <col min="6340" max="6340" width="16.28515625" style="6" customWidth="1"/>
    <col min="6341" max="6341" width="17.5703125" style="6" customWidth="1"/>
    <col min="6342" max="6343" width="12.42578125" style="6" customWidth="1"/>
    <col min="6344" max="6345" width="20.140625" style="6" customWidth="1"/>
    <col min="6346" max="6346" width="7.28515625" style="6" customWidth="1"/>
    <col min="6347" max="6347" width="21.42578125" style="6" customWidth="1"/>
    <col min="6348" max="6348" width="18.85546875" style="6" customWidth="1"/>
    <col min="6349" max="6349" width="22.7109375" style="6" customWidth="1"/>
    <col min="6350" max="6350" width="17.5703125" style="6" customWidth="1"/>
    <col min="6351" max="6351" width="24" style="6" customWidth="1"/>
    <col min="6352" max="6352" width="18.85546875" style="6" customWidth="1"/>
    <col min="6353" max="6353" width="15" style="6" customWidth="1"/>
    <col min="6354" max="6354" width="20.140625" style="6" customWidth="1"/>
    <col min="6355" max="6355" width="18.85546875" style="6" customWidth="1"/>
    <col min="6356" max="6356" width="6" style="6" customWidth="1"/>
    <col min="6357" max="6357" width="12.42578125" style="6" customWidth="1"/>
    <col min="6358" max="6360" width="15" style="6" customWidth="1"/>
    <col min="6361" max="6361" width="7.28515625" style="6" customWidth="1"/>
    <col min="6362" max="6362" width="22.7109375" style="6" customWidth="1"/>
    <col min="6363" max="6363" width="13.7109375" style="6" customWidth="1"/>
    <col min="6364" max="6364" width="18.85546875" style="6" customWidth="1"/>
    <col min="6365" max="6365" width="16.28515625" style="6" customWidth="1"/>
    <col min="6366" max="6366" width="25.28515625" style="6" customWidth="1"/>
    <col min="6367" max="6367" width="20.140625" style="6" customWidth="1"/>
    <col min="6368" max="6368" width="15" style="6" customWidth="1"/>
    <col min="6369" max="6369" width="17.5703125" style="6" customWidth="1"/>
    <col min="6370" max="6370" width="16.28515625" style="6" customWidth="1"/>
    <col min="6371" max="6372" width="15" style="6" customWidth="1"/>
    <col min="6373" max="6373" width="17.5703125" style="6" customWidth="1"/>
    <col min="6374" max="6374" width="20.140625" style="6" customWidth="1"/>
    <col min="6375" max="6375" width="16.28515625" style="6" customWidth="1"/>
    <col min="6376" max="6376" width="25.28515625" style="6" customWidth="1"/>
    <col min="6377" max="6377" width="18.85546875" style="6" customWidth="1"/>
    <col min="6378" max="6380" width="20.140625" style="6" customWidth="1"/>
    <col min="6381" max="6381" width="39.42578125" style="6" customWidth="1"/>
    <col min="6382" max="6382" width="25.28515625" style="6" customWidth="1"/>
    <col min="6383" max="6383" width="24" style="6" customWidth="1"/>
    <col min="6384" max="6538" width="20.140625" style="6" customWidth="1"/>
    <col min="6539" max="6587" width="12.42578125" style="6" customWidth="1"/>
    <col min="6588" max="6588" width="20.140625" style="6" customWidth="1"/>
    <col min="6589" max="6589" width="21.42578125" style="6" customWidth="1"/>
    <col min="6590" max="6590" width="25.28515625" style="6" customWidth="1"/>
    <col min="6591" max="6591" width="13.7109375" style="6" customWidth="1"/>
    <col min="6592" max="6592" width="18.85546875" style="6" customWidth="1"/>
    <col min="6593" max="6594" width="17.5703125" style="6" customWidth="1"/>
    <col min="6595" max="6595" width="26.5703125" style="6" customWidth="1"/>
    <col min="6596" max="6596" width="16.28515625" style="6" customWidth="1"/>
    <col min="6597" max="6597" width="17.5703125" style="6" customWidth="1"/>
    <col min="6598" max="6599" width="12.42578125" style="6" customWidth="1"/>
    <col min="6600" max="6601" width="20.140625" style="6" customWidth="1"/>
    <col min="6602" max="6602" width="7.28515625" style="6" customWidth="1"/>
    <col min="6603" max="6603" width="21.42578125" style="6" customWidth="1"/>
    <col min="6604" max="6604" width="18.85546875" style="6" customWidth="1"/>
    <col min="6605" max="6605" width="22.7109375" style="6" customWidth="1"/>
    <col min="6606" max="6606" width="17.5703125" style="6" customWidth="1"/>
    <col min="6607" max="6607" width="24" style="6" customWidth="1"/>
    <col min="6608" max="6608" width="18.85546875" style="6" customWidth="1"/>
    <col min="6609" max="6609" width="15" style="6" customWidth="1"/>
    <col min="6610" max="6610" width="20.140625" style="6" customWidth="1"/>
    <col min="6611" max="6611" width="18.85546875" style="6" customWidth="1"/>
    <col min="6612" max="6612" width="6" style="6" customWidth="1"/>
    <col min="6613" max="6613" width="12.42578125" style="6" customWidth="1"/>
    <col min="6614" max="6616" width="15" style="6" customWidth="1"/>
    <col min="6617" max="6617" width="7.28515625" style="6" customWidth="1"/>
    <col min="6618" max="6618" width="22.7109375" style="6" customWidth="1"/>
    <col min="6619" max="6619" width="13.7109375" style="6" customWidth="1"/>
    <col min="6620" max="6620" width="18.85546875" style="6" customWidth="1"/>
    <col min="6621" max="6621" width="16.28515625" style="6" customWidth="1"/>
    <col min="6622" max="6622" width="25.28515625" style="6" customWidth="1"/>
    <col min="6623" max="6623" width="20.140625" style="6" customWidth="1"/>
    <col min="6624" max="6624" width="15" style="6" customWidth="1"/>
    <col min="6625" max="6625" width="17.5703125" style="6" customWidth="1"/>
    <col min="6626" max="6626" width="16.28515625" style="6" customWidth="1"/>
    <col min="6627" max="6628" width="15" style="6" customWidth="1"/>
    <col min="6629" max="6629" width="17.5703125" style="6" customWidth="1"/>
    <col min="6630" max="6630" width="20.140625" style="6" customWidth="1"/>
    <col min="6631" max="6631" width="16.28515625" style="6" customWidth="1"/>
    <col min="6632" max="6632" width="25.28515625" style="6" customWidth="1"/>
    <col min="6633" max="6633" width="18.85546875" style="6" customWidth="1"/>
    <col min="6634" max="6636" width="20.140625" style="6" customWidth="1"/>
    <col min="6637" max="6637" width="39.42578125" style="6" customWidth="1"/>
    <col min="6638" max="6638" width="25.28515625" style="6" customWidth="1"/>
    <col min="6639" max="6639" width="24" style="6" customWidth="1"/>
    <col min="6640" max="6794" width="20.140625" style="6" customWidth="1"/>
    <col min="6795" max="6843" width="12.42578125" style="6" customWidth="1"/>
    <col min="6844" max="6844" width="20.140625" style="6" customWidth="1"/>
    <col min="6845" max="6845" width="21.42578125" style="6" customWidth="1"/>
    <col min="6846" max="6846" width="25.28515625" style="6" customWidth="1"/>
    <col min="6847" max="6847" width="13.7109375" style="6" customWidth="1"/>
    <col min="6848" max="6848" width="18.85546875" style="6" customWidth="1"/>
    <col min="6849" max="6850" width="17.5703125" style="6" customWidth="1"/>
    <col min="6851" max="6851" width="26.5703125" style="6" customWidth="1"/>
    <col min="6852" max="6852" width="16.28515625" style="6" customWidth="1"/>
    <col min="6853" max="6853" width="17.5703125" style="6" customWidth="1"/>
    <col min="6854" max="6855" width="12.42578125" style="6" customWidth="1"/>
    <col min="6856" max="6857" width="20.140625" style="6" customWidth="1"/>
    <col min="6858" max="6858" width="7.28515625" style="6" customWidth="1"/>
    <col min="6859" max="6859" width="21.42578125" style="6" customWidth="1"/>
    <col min="6860" max="6860" width="18.85546875" style="6" customWidth="1"/>
    <col min="6861" max="6861" width="22.7109375" style="6" customWidth="1"/>
    <col min="6862" max="6862" width="17.5703125" style="6" customWidth="1"/>
    <col min="6863" max="6863" width="24" style="6" customWidth="1"/>
    <col min="6864" max="6864" width="18.85546875" style="6" customWidth="1"/>
    <col min="6865" max="6865" width="15" style="6" customWidth="1"/>
    <col min="6866" max="6866" width="20.140625" style="6" customWidth="1"/>
    <col min="6867" max="6867" width="18.85546875" style="6" customWidth="1"/>
    <col min="6868" max="6868" width="6" style="6" customWidth="1"/>
    <col min="6869" max="6869" width="12.42578125" style="6" customWidth="1"/>
    <col min="6870" max="6872" width="15" style="6" customWidth="1"/>
    <col min="6873" max="6873" width="7.28515625" style="6" customWidth="1"/>
    <col min="6874" max="6874" width="22.7109375" style="6" customWidth="1"/>
    <col min="6875" max="6875" width="13.7109375" style="6" customWidth="1"/>
    <col min="6876" max="6876" width="18.85546875" style="6" customWidth="1"/>
    <col min="6877" max="6877" width="16.28515625" style="6" customWidth="1"/>
    <col min="6878" max="6878" width="25.28515625" style="6" customWidth="1"/>
    <col min="6879" max="6879" width="20.140625" style="6" customWidth="1"/>
    <col min="6880" max="6880" width="15" style="6" customWidth="1"/>
    <col min="6881" max="6881" width="17.5703125" style="6" customWidth="1"/>
    <col min="6882" max="6882" width="16.28515625" style="6" customWidth="1"/>
    <col min="6883" max="6884" width="15" style="6" customWidth="1"/>
    <col min="6885" max="6885" width="17.5703125" style="6" customWidth="1"/>
    <col min="6886" max="6886" width="20.140625" style="6" customWidth="1"/>
    <col min="6887" max="6887" width="16.28515625" style="6" customWidth="1"/>
    <col min="6888" max="6888" width="25.28515625" style="6" customWidth="1"/>
    <col min="6889" max="6889" width="18.85546875" style="6" customWidth="1"/>
    <col min="6890" max="6892" width="20.140625" style="6" customWidth="1"/>
    <col min="6893" max="6893" width="39.42578125" style="6" customWidth="1"/>
    <col min="6894" max="6894" width="25.28515625" style="6" customWidth="1"/>
    <col min="6895" max="6895" width="24" style="6" customWidth="1"/>
    <col min="6896" max="7050" width="20.140625" style="6" customWidth="1"/>
    <col min="7051" max="7099" width="12.42578125" style="6" customWidth="1"/>
    <col min="7100" max="7100" width="20.140625" style="6" customWidth="1"/>
    <col min="7101" max="7101" width="21.42578125" style="6" customWidth="1"/>
    <col min="7102" max="7102" width="25.28515625" style="6" customWidth="1"/>
    <col min="7103" max="7103" width="13.7109375" style="6" customWidth="1"/>
    <col min="7104" max="7104" width="18.85546875" style="6" customWidth="1"/>
    <col min="7105" max="7106" width="17.5703125" style="6" customWidth="1"/>
    <col min="7107" max="7107" width="26.5703125" style="6" customWidth="1"/>
    <col min="7108" max="7108" width="16.28515625" style="6" customWidth="1"/>
    <col min="7109" max="7109" width="17.5703125" style="6" customWidth="1"/>
    <col min="7110" max="7111" width="12.42578125" style="6" customWidth="1"/>
    <col min="7112" max="7113" width="20.140625" style="6" customWidth="1"/>
    <col min="7114" max="7114" width="7.28515625" style="6" customWidth="1"/>
    <col min="7115" max="7115" width="21.42578125" style="6" customWidth="1"/>
    <col min="7116" max="7116" width="18.85546875" style="6" customWidth="1"/>
    <col min="7117" max="7117" width="22.7109375" style="6" customWidth="1"/>
    <col min="7118" max="7118" width="17.5703125" style="6" customWidth="1"/>
    <col min="7119" max="7119" width="24" style="6" customWidth="1"/>
    <col min="7120" max="7120" width="18.85546875" style="6" customWidth="1"/>
    <col min="7121" max="7121" width="15" style="6" customWidth="1"/>
    <col min="7122" max="7122" width="20.140625" style="6" customWidth="1"/>
    <col min="7123" max="7123" width="18.85546875" style="6" customWidth="1"/>
    <col min="7124" max="7124" width="6" style="6" customWidth="1"/>
    <col min="7125" max="7125" width="12.42578125" style="6" customWidth="1"/>
    <col min="7126" max="7128" width="15" style="6" customWidth="1"/>
    <col min="7129" max="7129" width="7.28515625" style="6" customWidth="1"/>
    <col min="7130" max="7130" width="22.7109375" style="6" customWidth="1"/>
    <col min="7131" max="7131" width="13.7109375" style="6" customWidth="1"/>
    <col min="7132" max="7132" width="18.85546875" style="6" customWidth="1"/>
    <col min="7133" max="7133" width="16.28515625" style="6" customWidth="1"/>
    <col min="7134" max="7134" width="25.28515625" style="6" customWidth="1"/>
    <col min="7135" max="7135" width="20.140625" style="6" customWidth="1"/>
    <col min="7136" max="7136" width="15" style="6" customWidth="1"/>
    <col min="7137" max="7137" width="17.5703125" style="6" customWidth="1"/>
    <col min="7138" max="7138" width="16.28515625" style="6" customWidth="1"/>
    <col min="7139" max="7140" width="15" style="6" customWidth="1"/>
    <col min="7141" max="7141" width="17.5703125" style="6" customWidth="1"/>
    <col min="7142" max="7142" width="20.140625" style="6" customWidth="1"/>
    <col min="7143" max="7143" width="16.28515625" style="6" customWidth="1"/>
    <col min="7144" max="7144" width="25.28515625" style="6" customWidth="1"/>
    <col min="7145" max="7145" width="18.85546875" style="6" customWidth="1"/>
    <col min="7146" max="7148" width="20.140625" style="6" customWidth="1"/>
    <col min="7149" max="7149" width="39.42578125" style="6" customWidth="1"/>
    <col min="7150" max="7150" width="25.28515625" style="6" customWidth="1"/>
    <col min="7151" max="7151" width="24" style="6" customWidth="1"/>
    <col min="7152" max="7306" width="20.140625" style="6" customWidth="1"/>
    <col min="7307" max="7355" width="12.42578125" style="6" customWidth="1"/>
    <col min="7356" max="7356" width="20.140625" style="6" customWidth="1"/>
    <col min="7357" max="7357" width="21.42578125" style="6" customWidth="1"/>
    <col min="7358" max="7358" width="25.28515625" style="6" customWidth="1"/>
    <col min="7359" max="7359" width="13.7109375" style="6" customWidth="1"/>
    <col min="7360" max="7360" width="18.85546875" style="6" customWidth="1"/>
    <col min="7361" max="7362" width="17.5703125" style="6" customWidth="1"/>
    <col min="7363" max="7363" width="26.5703125" style="6" customWidth="1"/>
    <col min="7364" max="7364" width="16.28515625" style="6" customWidth="1"/>
    <col min="7365" max="7365" width="17.5703125" style="6" customWidth="1"/>
    <col min="7366" max="7367" width="12.42578125" style="6" customWidth="1"/>
    <col min="7368" max="7369" width="20.140625" style="6" customWidth="1"/>
    <col min="7370" max="7370" width="7.28515625" style="6" customWidth="1"/>
    <col min="7371" max="7371" width="21.42578125" style="6" customWidth="1"/>
    <col min="7372" max="7372" width="18.85546875" style="6" customWidth="1"/>
    <col min="7373" max="7373" width="22.7109375" style="6" customWidth="1"/>
    <col min="7374" max="7374" width="17.5703125" style="6" customWidth="1"/>
    <col min="7375" max="7375" width="24" style="6" customWidth="1"/>
    <col min="7376" max="7376" width="18.85546875" style="6" customWidth="1"/>
    <col min="7377" max="7377" width="15" style="6" customWidth="1"/>
    <col min="7378" max="7378" width="20.140625" style="6" customWidth="1"/>
    <col min="7379" max="7379" width="18.85546875" style="6" customWidth="1"/>
    <col min="7380" max="7380" width="6" style="6" customWidth="1"/>
    <col min="7381" max="7381" width="12.42578125" style="6" customWidth="1"/>
    <col min="7382" max="7384" width="15" style="6" customWidth="1"/>
    <col min="7385" max="7385" width="7.28515625" style="6" customWidth="1"/>
    <col min="7386" max="7386" width="22.7109375" style="6" customWidth="1"/>
    <col min="7387" max="7387" width="13.7109375" style="6" customWidth="1"/>
    <col min="7388" max="7388" width="18.85546875" style="6" customWidth="1"/>
    <col min="7389" max="7389" width="16.28515625" style="6" customWidth="1"/>
    <col min="7390" max="7390" width="25.28515625" style="6" customWidth="1"/>
    <col min="7391" max="7391" width="20.140625" style="6" customWidth="1"/>
    <col min="7392" max="7392" width="15" style="6" customWidth="1"/>
    <col min="7393" max="7393" width="17.5703125" style="6" customWidth="1"/>
    <col min="7394" max="7394" width="16.28515625" style="6" customWidth="1"/>
    <col min="7395" max="7396" width="15" style="6" customWidth="1"/>
    <col min="7397" max="7397" width="17.5703125" style="6" customWidth="1"/>
    <col min="7398" max="7398" width="20.140625" style="6" customWidth="1"/>
    <col min="7399" max="7399" width="16.28515625" style="6" customWidth="1"/>
    <col min="7400" max="7400" width="25.28515625" style="6" customWidth="1"/>
    <col min="7401" max="7401" width="18.85546875" style="6" customWidth="1"/>
    <col min="7402" max="7404" width="20.140625" style="6" customWidth="1"/>
    <col min="7405" max="7405" width="39.42578125" style="6" customWidth="1"/>
    <col min="7406" max="7406" width="25.28515625" style="6" customWidth="1"/>
    <col min="7407" max="7407" width="24" style="6" customWidth="1"/>
    <col min="7408" max="7562" width="20.140625" style="6" customWidth="1"/>
    <col min="7563" max="7611" width="12.42578125" style="6" customWidth="1"/>
    <col min="7612" max="7612" width="20.140625" style="6" customWidth="1"/>
    <col min="7613" max="7613" width="21.42578125" style="6" customWidth="1"/>
    <col min="7614" max="7614" width="25.28515625" style="6" customWidth="1"/>
    <col min="7615" max="7615" width="13.7109375" style="6" customWidth="1"/>
    <col min="7616" max="7616" width="18.85546875" style="6" customWidth="1"/>
    <col min="7617" max="7618" width="17.5703125" style="6" customWidth="1"/>
    <col min="7619" max="7619" width="26.5703125" style="6" customWidth="1"/>
    <col min="7620" max="7620" width="16.28515625" style="6" customWidth="1"/>
    <col min="7621" max="7621" width="17.5703125" style="6" customWidth="1"/>
    <col min="7622" max="7623" width="12.42578125" style="6" customWidth="1"/>
    <col min="7624" max="7625" width="20.140625" style="6" customWidth="1"/>
    <col min="7626" max="7626" width="7.28515625" style="6" customWidth="1"/>
    <col min="7627" max="7627" width="21.42578125" style="6" customWidth="1"/>
    <col min="7628" max="7628" width="18.85546875" style="6" customWidth="1"/>
    <col min="7629" max="7629" width="22.7109375" style="6" customWidth="1"/>
    <col min="7630" max="7630" width="17.5703125" style="6" customWidth="1"/>
    <col min="7631" max="7631" width="24" style="6" customWidth="1"/>
    <col min="7632" max="7632" width="18.85546875" style="6" customWidth="1"/>
    <col min="7633" max="7633" width="15" style="6" customWidth="1"/>
    <col min="7634" max="7634" width="20.140625" style="6" customWidth="1"/>
    <col min="7635" max="7635" width="18.85546875" style="6" customWidth="1"/>
    <col min="7636" max="7636" width="6" style="6" customWidth="1"/>
    <col min="7637" max="7637" width="12.42578125" style="6" customWidth="1"/>
    <col min="7638" max="7640" width="15" style="6" customWidth="1"/>
    <col min="7641" max="7641" width="7.28515625" style="6" customWidth="1"/>
    <col min="7642" max="7642" width="22.7109375" style="6" customWidth="1"/>
    <col min="7643" max="7643" width="13.7109375" style="6" customWidth="1"/>
    <col min="7644" max="7644" width="18.85546875" style="6" customWidth="1"/>
    <col min="7645" max="7645" width="16.28515625" style="6" customWidth="1"/>
    <col min="7646" max="7646" width="25.28515625" style="6" customWidth="1"/>
    <col min="7647" max="7647" width="20.140625" style="6" customWidth="1"/>
    <col min="7648" max="7648" width="15" style="6" customWidth="1"/>
    <col min="7649" max="7649" width="17.5703125" style="6" customWidth="1"/>
    <col min="7650" max="7650" width="16.28515625" style="6" customWidth="1"/>
    <col min="7651" max="7652" width="15" style="6" customWidth="1"/>
    <col min="7653" max="7653" width="17.5703125" style="6" customWidth="1"/>
    <col min="7654" max="7654" width="20.140625" style="6" customWidth="1"/>
    <col min="7655" max="7655" width="16.28515625" style="6" customWidth="1"/>
    <col min="7656" max="7656" width="25.28515625" style="6" customWidth="1"/>
    <col min="7657" max="7657" width="18.85546875" style="6" customWidth="1"/>
    <col min="7658" max="7660" width="20.140625" style="6" customWidth="1"/>
    <col min="7661" max="7661" width="39.42578125" style="6" customWidth="1"/>
    <col min="7662" max="7662" width="25.28515625" style="6" customWidth="1"/>
    <col min="7663" max="7663" width="24" style="6" customWidth="1"/>
    <col min="7664" max="7818" width="20.140625" style="6" customWidth="1"/>
    <col min="7819" max="7867" width="12.42578125" style="6" customWidth="1"/>
    <col min="7868" max="7868" width="20.140625" style="6" customWidth="1"/>
    <col min="7869" max="7869" width="21.42578125" style="6" customWidth="1"/>
    <col min="7870" max="7870" width="25.28515625" style="6" customWidth="1"/>
    <col min="7871" max="7871" width="13.7109375" style="6" customWidth="1"/>
    <col min="7872" max="7872" width="18.85546875" style="6" customWidth="1"/>
    <col min="7873" max="7874" width="17.5703125" style="6" customWidth="1"/>
    <col min="7875" max="7875" width="26.5703125" style="6" customWidth="1"/>
    <col min="7876" max="7876" width="16.28515625" style="6" customWidth="1"/>
    <col min="7877" max="7877" width="17.5703125" style="6" customWidth="1"/>
    <col min="7878" max="7879" width="12.42578125" style="6" customWidth="1"/>
    <col min="7880" max="7881" width="20.140625" style="6" customWidth="1"/>
    <col min="7882" max="7882" width="7.28515625" style="6" customWidth="1"/>
    <col min="7883" max="7883" width="21.42578125" style="6" customWidth="1"/>
    <col min="7884" max="7884" width="18.85546875" style="6" customWidth="1"/>
    <col min="7885" max="7885" width="22.7109375" style="6" customWidth="1"/>
    <col min="7886" max="7886" width="17.5703125" style="6" customWidth="1"/>
    <col min="7887" max="7887" width="24" style="6" customWidth="1"/>
    <col min="7888" max="7888" width="18.85546875" style="6" customWidth="1"/>
    <col min="7889" max="7889" width="15" style="6" customWidth="1"/>
    <col min="7890" max="7890" width="20.140625" style="6" customWidth="1"/>
    <col min="7891" max="7891" width="18.85546875" style="6" customWidth="1"/>
    <col min="7892" max="7892" width="6" style="6" customWidth="1"/>
    <col min="7893" max="7893" width="12.42578125" style="6" customWidth="1"/>
    <col min="7894" max="7896" width="15" style="6" customWidth="1"/>
    <col min="7897" max="7897" width="7.28515625" style="6" customWidth="1"/>
    <col min="7898" max="7898" width="22.7109375" style="6" customWidth="1"/>
    <col min="7899" max="7899" width="13.7109375" style="6" customWidth="1"/>
    <col min="7900" max="7900" width="18.85546875" style="6" customWidth="1"/>
    <col min="7901" max="7901" width="16.28515625" style="6" customWidth="1"/>
    <col min="7902" max="7902" width="25.28515625" style="6" customWidth="1"/>
    <col min="7903" max="7903" width="20.140625" style="6" customWidth="1"/>
    <col min="7904" max="7904" width="15" style="6" customWidth="1"/>
    <col min="7905" max="7905" width="17.5703125" style="6" customWidth="1"/>
    <col min="7906" max="7906" width="16.28515625" style="6" customWidth="1"/>
    <col min="7907" max="7908" width="15" style="6" customWidth="1"/>
    <col min="7909" max="7909" width="17.5703125" style="6" customWidth="1"/>
    <col min="7910" max="7910" width="20.140625" style="6" customWidth="1"/>
    <col min="7911" max="7911" width="16.28515625" style="6" customWidth="1"/>
    <col min="7912" max="7912" width="25.28515625" style="6" customWidth="1"/>
    <col min="7913" max="7913" width="18.85546875" style="6" customWidth="1"/>
    <col min="7914" max="7916" width="20.140625" style="6" customWidth="1"/>
    <col min="7917" max="7917" width="39.42578125" style="6" customWidth="1"/>
    <col min="7918" max="7918" width="25.28515625" style="6" customWidth="1"/>
    <col min="7919" max="7919" width="24" style="6" customWidth="1"/>
    <col min="7920" max="8074" width="20.140625" style="6" customWidth="1"/>
    <col min="8075" max="8123" width="12.42578125" style="6" customWidth="1"/>
    <col min="8124" max="8124" width="20.140625" style="6" customWidth="1"/>
    <col min="8125" max="8125" width="21.42578125" style="6" customWidth="1"/>
    <col min="8126" max="8126" width="25.28515625" style="6" customWidth="1"/>
    <col min="8127" max="8127" width="13.7109375" style="6" customWidth="1"/>
    <col min="8128" max="8128" width="18.85546875" style="6" customWidth="1"/>
    <col min="8129" max="8130" width="17.5703125" style="6" customWidth="1"/>
    <col min="8131" max="8131" width="26.5703125" style="6" customWidth="1"/>
    <col min="8132" max="8132" width="16.28515625" style="6" customWidth="1"/>
    <col min="8133" max="8133" width="17.5703125" style="6" customWidth="1"/>
    <col min="8134" max="8135" width="12.42578125" style="6" customWidth="1"/>
    <col min="8136" max="8137" width="20.140625" style="6" customWidth="1"/>
    <col min="8138" max="8138" width="7.28515625" style="6" customWidth="1"/>
    <col min="8139" max="8139" width="21.42578125" style="6" customWidth="1"/>
    <col min="8140" max="8140" width="18.85546875" style="6" customWidth="1"/>
    <col min="8141" max="8141" width="22.7109375" style="6" customWidth="1"/>
    <col min="8142" max="8142" width="17.5703125" style="6" customWidth="1"/>
    <col min="8143" max="8143" width="24" style="6" customWidth="1"/>
    <col min="8144" max="8144" width="18.85546875" style="6" customWidth="1"/>
    <col min="8145" max="8145" width="15" style="6" customWidth="1"/>
    <col min="8146" max="8146" width="20.140625" style="6" customWidth="1"/>
    <col min="8147" max="8147" width="18.85546875" style="6" customWidth="1"/>
    <col min="8148" max="8148" width="6" style="6" customWidth="1"/>
    <col min="8149" max="8149" width="12.42578125" style="6" customWidth="1"/>
    <col min="8150" max="8152" width="15" style="6" customWidth="1"/>
    <col min="8153" max="8153" width="7.28515625" style="6" customWidth="1"/>
    <col min="8154" max="8154" width="22.7109375" style="6" customWidth="1"/>
    <col min="8155" max="8155" width="13.7109375" style="6" customWidth="1"/>
    <col min="8156" max="8156" width="18.85546875" style="6" customWidth="1"/>
    <col min="8157" max="8157" width="16.28515625" style="6" customWidth="1"/>
    <col min="8158" max="8158" width="25.28515625" style="6" customWidth="1"/>
    <col min="8159" max="8159" width="20.140625" style="6" customWidth="1"/>
    <col min="8160" max="8160" width="15" style="6" customWidth="1"/>
    <col min="8161" max="8161" width="17.5703125" style="6" customWidth="1"/>
    <col min="8162" max="8162" width="16.28515625" style="6" customWidth="1"/>
    <col min="8163" max="8164" width="15" style="6" customWidth="1"/>
    <col min="8165" max="8165" width="17.5703125" style="6" customWidth="1"/>
    <col min="8166" max="8166" width="20.140625" style="6" customWidth="1"/>
    <col min="8167" max="8167" width="16.28515625" style="6" customWidth="1"/>
    <col min="8168" max="8168" width="25.28515625" style="6" customWidth="1"/>
    <col min="8169" max="8169" width="18.85546875" style="6" customWidth="1"/>
    <col min="8170" max="8172" width="20.140625" style="6" customWidth="1"/>
    <col min="8173" max="8173" width="39.42578125" style="6" customWidth="1"/>
    <col min="8174" max="8174" width="25.28515625" style="6" customWidth="1"/>
    <col min="8175" max="8175" width="24" style="6" customWidth="1"/>
    <col min="8176" max="8330" width="20.140625" style="6" customWidth="1"/>
    <col min="8331" max="8379" width="12.42578125" style="6" customWidth="1"/>
    <col min="8380" max="8380" width="20.140625" style="6" customWidth="1"/>
    <col min="8381" max="8381" width="21.42578125" style="6" customWidth="1"/>
    <col min="8382" max="8382" width="25.28515625" style="6" customWidth="1"/>
    <col min="8383" max="8383" width="13.7109375" style="6" customWidth="1"/>
    <col min="8384" max="8384" width="18.85546875" style="6" customWidth="1"/>
    <col min="8385" max="8386" width="17.5703125" style="6" customWidth="1"/>
    <col min="8387" max="8387" width="26.5703125" style="6" customWidth="1"/>
    <col min="8388" max="8388" width="16.28515625" style="6" customWidth="1"/>
    <col min="8389" max="8389" width="17.5703125" style="6" customWidth="1"/>
    <col min="8390" max="8391" width="12.42578125" style="6" customWidth="1"/>
    <col min="8392" max="8393" width="20.140625" style="6" customWidth="1"/>
    <col min="8394" max="8394" width="7.28515625" style="6" customWidth="1"/>
    <col min="8395" max="8395" width="21.42578125" style="6" customWidth="1"/>
    <col min="8396" max="8396" width="18.85546875" style="6" customWidth="1"/>
    <col min="8397" max="8397" width="22.7109375" style="6" customWidth="1"/>
    <col min="8398" max="8398" width="17.5703125" style="6" customWidth="1"/>
    <col min="8399" max="8399" width="24" style="6" customWidth="1"/>
    <col min="8400" max="8400" width="18.85546875" style="6" customWidth="1"/>
    <col min="8401" max="8401" width="15" style="6" customWidth="1"/>
    <col min="8402" max="8402" width="20.140625" style="6" customWidth="1"/>
    <col min="8403" max="8403" width="18.85546875" style="6" customWidth="1"/>
    <col min="8404" max="8404" width="6" style="6" customWidth="1"/>
    <col min="8405" max="8405" width="12.42578125" style="6" customWidth="1"/>
    <col min="8406" max="8408" width="15" style="6" customWidth="1"/>
    <col min="8409" max="8409" width="7.28515625" style="6" customWidth="1"/>
    <col min="8410" max="8410" width="22.7109375" style="6" customWidth="1"/>
    <col min="8411" max="8411" width="13.7109375" style="6" customWidth="1"/>
    <col min="8412" max="8412" width="18.85546875" style="6" customWidth="1"/>
    <col min="8413" max="8413" width="16.28515625" style="6" customWidth="1"/>
    <col min="8414" max="8414" width="25.28515625" style="6" customWidth="1"/>
    <col min="8415" max="8415" width="20.140625" style="6" customWidth="1"/>
    <col min="8416" max="8416" width="15" style="6" customWidth="1"/>
    <col min="8417" max="8417" width="17.5703125" style="6" customWidth="1"/>
    <col min="8418" max="8418" width="16.28515625" style="6" customWidth="1"/>
    <col min="8419" max="8420" width="15" style="6" customWidth="1"/>
    <col min="8421" max="8421" width="17.5703125" style="6" customWidth="1"/>
    <col min="8422" max="8422" width="20.140625" style="6" customWidth="1"/>
    <col min="8423" max="8423" width="16.28515625" style="6" customWidth="1"/>
    <col min="8424" max="8424" width="25.28515625" style="6" customWidth="1"/>
    <col min="8425" max="8425" width="18.85546875" style="6" customWidth="1"/>
    <col min="8426" max="8428" width="20.140625" style="6" customWidth="1"/>
    <col min="8429" max="8429" width="39.42578125" style="6" customWidth="1"/>
    <col min="8430" max="8430" width="25.28515625" style="6" customWidth="1"/>
    <col min="8431" max="8431" width="24" style="6" customWidth="1"/>
    <col min="8432" max="8586" width="20.140625" style="6" customWidth="1"/>
    <col min="8587" max="8635" width="12.42578125" style="6" customWidth="1"/>
    <col min="8636" max="8636" width="20.140625" style="6" customWidth="1"/>
    <col min="8637" max="8637" width="21.42578125" style="6" customWidth="1"/>
    <col min="8638" max="8638" width="25.28515625" style="6" customWidth="1"/>
    <col min="8639" max="8639" width="13.7109375" style="6" customWidth="1"/>
    <col min="8640" max="8640" width="18.85546875" style="6" customWidth="1"/>
    <col min="8641" max="8642" width="17.5703125" style="6" customWidth="1"/>
    <col min="8643" max="8643" width="26.5703125" style="6" customWidth="1"/>
    <col min="8644" max="8644" width="16.28515625" style="6" customWidth="1"/>
    <col min="8645" max="8645" width="17.5703125" style="6" customWidth="1"/>
    <col min="8646" max="8647" width="12.42578125" style="6" customWidth="1"/>
    <col min="8648" max="8649" width="20.140625" style="6" customWidth="1"/>
    <col min="8650" max="8650" width="7.28515625" style="6" customWidth="1"/>
    <col min="8651" max="8651" width="21.42578125" style="6" customWidth="1"/>
    <col min="8652" max="8652" width="18.85546875" style="6" customWidth="1"/>
    <col min="8653" max="8653" width="22.7109375" style="6" customWidth="1"/>
    <col min="8654" max="8654" width="17.5703125" style="6" customWidth="1"/>
    <col min="8655" max="8655" width="24" style="6" customWidth="1"/>
    <col min="8656" max="8656" width="18.85546875" style="6" customWidth="1"/>
    <col min="8657" max="8657" width="15" style="6" customWidth="1"/>
    <col min="8658" max="8658" width="20.140625" style="6" customWidth="1"/>
    <col min="8659" max="8659" width="18.85546875" style="6" customWidth="1"/>
    <col min="8660" max="8660" width="6" style="6" customWidth="1"/>
    <col min="8661" max="8661" width="12.42578125" style="6" customWidth="1"/>
    <col min="8662" max="8664" width="15" style="6" customWidth="1"/>
    <col min="8665" max="8665" width="7.28515625" style="6" customWidth="1"/>
    <col min="8666" max="8666" width="22.7109375" style="6" customWidth="1"/>
    <col min="8667" max="8667" width="13.7109375" style="6" customWidth="1"/>
    <col min="8668" max="8668" width="18.85546875" style="6" customWidth="1"/>
    <col min="8669" max="8669" width="16.28515625" style="6" customWidth="1"/>
    <col min="8670" max="8670" width="25.28515625" style="6" customWidth="1"/>
    <col min="8671" max="8671" width="20.140625" style="6" customWidth="1"/>
    <col min="8672" max="8672" width="15" style="6" customWidth="1"/>
    <col min="8673" max="8673" width="17.5703125" style="6" customWidth="1"/>
    <col min="8674" max="8674" width="16.28515625" style="6" customWidth="1"/>
    <col min="8675" max="8676" width="15" style="6" customWidth="1"/>
    <col min="8677" max="8677" width="17.5703125" style="6" customWidth="1"/>
    <col min="8678" max="8678" width="20.140625" style="6" customWidth="1"/>
    <col min="8679" max="8679" width="16.28515625" style="6" customWidth="1"/>
    <col min="8680" max="8680" width="25.28515625" style="6" customWidth="1"/>
    <col min="8681" max="8681" width="18.85546875" style="6" customWidth="1"/>
    <col min="8682" max="8684" width="20.140625" style="6" customWidth="1"/>
    <col min="8685" max="8685" width="39.42578125" style="6" customWidth="1"/>
    <col min="8686" max="8686" width="25.28515625" style="6" customWidth="1"/>
    <col min="8687" max="8687" width="24" style="6" customWidth="1"/>
    <col min="8688" max="8842" width="20.140625" style="6" customWidth="1"/>
    <col min="8843" max="8891" width="12.42578125" style="6" customWidth="1"/>
    <col min="8892" max="8892" width="20.140625" style="6" customWidth="1"/>
    <col min="8893" max="8893" width="21.42578125" style="6" customWidth="1"/>
    <col min="8894" max="8894" width="25.28515625" style="6" customWidth="1"/>
    <col min="8895" max="8895" width="13.7109375" style="6" customWidth="1"/>
    <col min="8896" max="8896" width="18.85546875" style="6" customWidth="1"/>
    <col min="8897" max="8898" width="17.5703125" style="6" customWidth="1"/>
    <col min="8899" max="8899" width="26.5703125" style="6" customWidth="1"/>
    <col min="8900" max="8900" width="16.28515625" style="6" customWidth="1"/>
    <col min="8901" max="8901" width="17.5703125" style="6" customWidth="1"/>
    <col min="8902" max="8903" width="12.42578125" style="6" customWidth="1"/>
    <col min="8904" max="8905" width="20.140625" style="6" customWidth="1"/>
    <col min="8906" max="8906" width="7.28515625" style="6" customWidth="1"/>
    <col min="8907" max="8907" width="21.42578125" style="6" customWidth="1"/>
    <col min="8908" max="8908" width="18.85546875" style="6" customWidth="1"/>
    <col min="8909" max="8909" width="22.7109375" style="6" customWidth="1"/>
    <col min="8910" max="8910" width="17.5703125" style="6" customWidth="1"/>
    <col min="8911" max="8911" width="24" style="6" customWidth="1"/>
    <col min="8912" max="8912" width="18.85546875" style="6" customWidth="1"/>
    <col min="8913" max="8913" width="15" style="6" customWidth="1"/>
    <col min="8914" max="8914" width="20.140625" style="6" customWidth="1"/>
    <col min="8915" max="8915" width="18.85546875" style="6" customWidth="1"/>
    <col min="8916" max="8916" width="6" style="6" customWidth="1"/>
    <col min="8917" max="8917" width="12.42578125" style="6" customWidth="1"/>
    <col min="8918" max="8920" width="15" style="6" customWidth="1"/>
    <col min="8921" max="8921" width="7.28515625" style="6" customWidth="1"/>
    <col min="8922" max="8922" width="22.7109375" style="6" customWidth="1"/>
    <col min="8923" max="8923" width="13.7109375" style="6" customWidth="1"/>
    <col min="8924" max="8924" width="18.85546875" style="6" customWidth="1"/>
    <col min="8925" max="8925" width="16.28515625" style="6" customWidth="1"/>
    <col min="8926" max="8926" width="25.28515625" style="6" customWidth="1"/>
    <col min="8927" max="8927" width="20.140625" style="6" customWidth="1"/>
    <col min="8928" max="8928" width="15" style="6" customWidth="1"/>
    <col min="8929" max="8929" width="17.5703125" style="6" customWidth="1"/>
    <col min="8930" max="8930" width="16.28515625" style="6" customWidth="1"/>
    <col min="8931" max="8932" width="15" style="6" customWidth="1"/>
    <col min="8933" max="8933" width="17.5703125" style="6" customWidth="1"/>
    <col min="8934" max="8934" width="20.140625" style="6" customWidth="1"/>
    <col min="8935" max="8935" width="16.28515625" style="6" customWidth="1"/>
    <col min="8936" max="8936" width="25.28515625" style="6" customWidth="1"/>
    <col min="8937" max="8937" width="18.85546875" style="6" customWidth="1"/>
    <col min="8938" max="8940" width="20.140625" style="6" customWidth="1"/>
    <col min="8941" max="8941" width="39.42578125" style="6" customWidth="1"/>
    <col min="8942" max="8942" width="25.28515625" style="6" customWidth="1"/>
    <col min="8943" max="8943" width="24" style="6" customWidth="1"/>
    <col min="8944" max="9098" width="20.140625" style="6" customWidth="1"/>
    <col min="9099" max="9147" width="12.42578125" style="6" customWidth="1"/>
    <col min="9148" max="9148" width="20.140625" style="6" customWidth="1"/>
    <col min="9149" max="9149" width="21.42578125" style="6" customWidth="1"/>
    <col min="9150" max="9150" width="25.28515625" style="6" customWidth="1"/>
    <col min="9151" max="9151" width="13.7109375" style="6" customWidth="1"/>
    <col min="9152" max="9152" width="18.85546875" style="6" customWidth="1"/>
    <col min="9153" max="9154" width="17.5703125" style="6" customWidth="1"/>
    <col min="9155" max="9155" width="26.5703125" style="6" customWidth="1"/>
    <col min="9156" max="9156" width="16.28515625" style="6" customWidth="1"/>
    <col min="9157" max="9157" width="17.5703125" style="6" customWidth="1"/>
    <col min="9158" max="9159" width="12.42578125" style="6" customWidth="1"/>
    <col min="9160" max="9161" width="20.140625" style="6" customWidth="1"/>
    <col min="9162" max="9162" width="7.28515625" style="6" customWidth="1"/>
    <col min="9163" max="9163" width="21.42578125" style="6" customWidth="1"/>
    <col min="9164" max="9164" width="18.85546875" style="6" customWidth="1"/>
    <col min="9165" max="9165" width="22.7109375" style="6" customWidth="1"/>
    <col min="9166" max="9166" width="17.5703125" style="6" customWidth="1"/>
    <col min="9167" max="9167" width="24" style="6" customWidth="1"/>
    <col min="9168" max="9168" width="18.85546875" style="6" customWidth="1"/>
    <col min="9169" max="9169" width="15" style="6" customWidth="1"/>
    <col min="9170" max="9170" width="20.140625" style="6" customWidth="1"/>
    <col min="9171" max="9171" width="18.85546875" style="6" customWidth="1"/>
    <col min="9172" max="9172" width="6" style="6" customWidth="1"/>
    <col min="9173" max="9173" width="12.42578125" style="6" customWidth="1"/>
    <col min="9174" max="9176" width="15" style="6" customWidth="1"/>
    <col min="9177" max="9177" width="7.28515625" style="6" customWidth="1"/>
    <col min="9178" max="9178" width="22.7109375" style="6" customWidth="1"/>
    <col min="9179" max="9179" width="13.7109375" style="6" customWidth="1"/>
    <col min="9180" max="9180" width="18.85546875" style="6" customWidth="1"/>
    <col min="9181" max="9181" width="16.28515625" style="6" customWidth="1"/>
    <col min="9182" max="9182" width="25.28515625" style="6" customWidth="1"/>
    <col min="9183" max="9183" width="20.140625" style="6" customWidth="1"/>
    <col min="9184" max="9184" width="15" style="6" customWidth="1"/>
    <col min="9185" max="9185" width="17.5703125" style="6" customWidth="1"/>
    <col min="9186" max="9186" width="16.28515625" style="6" customWidth="1"/>
    <col min="9187" max="9188" width="15" style="6" customWidth="1"/>
    <col min="9189" max="9189" width="17.5703125" style="6" customWidth="1"/>
    <col min="9190" max="9190" width="20.140625" style="6" customWidth="1"/>
    <col min="9191" max="9191" width="16.28515625" style="6" customWidth="1"/>
    <col min="9192" max="9192" width="25.28515625" style="6" customWidth="1"/>
    <col min="9193" max="9193" width="18.85546875" style="6" customWidth="1"/>
    <col min="9194" max="9196" width="20.140625" style="6" customWidth="1"/>
    <col min="9197" max="9197" width="39.42578125" style="6" customWidth="1"/>
    <col min="9198" max="9198" width="25.28515625" style="6" customWidth="1"/>
    <col min="9199" max="9199" width="24" style="6" customWidth="1"/>
    <col min="9200" max="9354" width="20.140625" style="6" customWidth="1"/>
    <col min="9355" max="9403" width="12.42578125" style="6" customWidth="1"/>
    <col min="9404" max="9404" width="20.140625" style="6" customWidth="1"/>
    <col min="9405" max="9405" width="21.42578125" style="6" customWidth="1"/>
    <col min="9406" max="9406" width="25.28515625" style="6" customWidth="1"/>
    <col min="9407" max="9407" width="13.7109375" style="6" customWidth="1"/>
    <col min="9408" max="9408" width="18.85546875" style="6" customWidth="1"/>
    <col min="9409" max="9410" width="17.5703125" style="6" customWidth="1"/>
    <col min="9411" max="9411" width="26.5703125" style="6" customWidth="1"/>
    <col min="9412" max="9412" width="16.28515625" style="6" customWidth="1"/>
    <col min="9413" max="9413" width="17.5703125" style="6" customWidth="1"/>
    <col min="9414" max="9415" width="12.42578125" style="6" customWidth="1"/>
    <col min="9416" max="9417" width="20.140625" style="6" customWidth="1"/>
    <col min="9418" max="9418" width="7.28515625" style="6" customWidth="1"/>
    <col min="9419" max="9419" width="21.42578125" style="6" customWidth="1"/>
    <col min="9420" max="9420" width="18.85546875" style="6" customWidth="1"/>
    <col min="9421" max="9421" width="22.7109375" style="6" customWidth="1"/>
    <col min="9422" max="9422" width="17.5703125" style="6" customWidth="1"/>
    <col min="9423" max="9423" width="24" style="6" customWidth="1"/>
    <col min="9424" max="9424" width="18.85546875" style="6" customWidth="1"/>
    <col min="9425" max="9425" width="15" style="6" customWidth="1"/>
    <col min="9426" max="9426" width="20.140625" style="6" customWidth="1"/>
    <col min="9427" max="9427" width="18.85546875" style="6" customWidth="1"/>
    <col min="9428" max="9428" width="6" style="6" customWidth="1"/>
    <col min="9429" max="9429" width="12.42578125" style="6" customWidth="1"/>
    <col min="9430" max="9432" width="15" style="6" customWidth="1"/>
    <col min="9433" max="9433" width="7.28515625" style="6" customWidth="1"/>
    <col min="9434" max="9434" width="22.7109375" style="6" customWidth="1"/>
    <col min="9435" max="9435" width="13.7109375" style="6" customWidth="1"/>
    <col min="9436" max="9436" width="18.85546875" style="6" customWidth="1"/>
    <col min="9437" max="9437" width="16.28515625" style="6" customWidth="1"/>
    <col min="9438" max="9438" width="25.28515625" style="6" customWidth="1"/>
    <col min="9439" max="9439" width="20.140625" style="6" customWidth="1"/>
    <col min="9440" max="9440" width="15" style="6" customWidth="1"/>
    <col min="9441" max="9441" width="17.5703125" style="6" customWidth="1"/>
    <col min="9442" max="9442" width="16.28515625" style="6" customWidth="1"/>
    <col min="9443" max="9444" width="15" style="6" customWidth="1"/>
    <col min="9445" max="9445" width="17.5703125" style="6" customWidth="1"/>
    <col min="9446" max="9446" width="20.140625" style="6" customWidth="1"/>
    <col min="9447" max="9447" width="16.28515625" style="6" customWidth="1"/>
    <col min="9448" max="9448" width="25.28515625" style="6" customWidth="1"/>
    <col min="9449" max="9449" width="18.85546875" style="6" customWidth="1"/>
    <col min="9450" max="9452" width="20.140625" style="6" customWidth="1"/>
    <col min="9453" max="9453" width="39.42578125" style="6" customWidth="1"/>
    <col min="9454" max="9454" width="25.28515625" style="6" customWidth="1"/>
    <col min="9455" max="9455" width="24" style="6" customWidth="1"/>
    <col min="9456" max="9610" width="20.140625" style="6" customWidth="1"/>
    <col min="9611" max="9659" width="12.42578125" style="6" customWidth="1"/>
    <col min="9660" max="9660" width="20.140625" style="6" customWidth="1"/>
    <col min="9661" max="9661" width="21.42578125" style="6" customWidth="1"/>
    <col min="9662" max="9662" width="25.28515625" style="6" customWidth="1"/>
    <col min="9663" max="9663" width="13.7109375" style="6" customWidth="1"/>
    <col min="9664" max="9664" width="18.85546875" style="6" customWidth="1"/>
    <col min="9665" max="9666" width="17.5703125" style="6" customWidth="1"/>
    <col min="9667" max="9667" width="26.5703125" style="6" customWidth="1"/>
    <col min="9668" max="9668" width="16.28515625" style="6" customWidth="1"/>
    <col min="9669" max="9669" width="17.5703125" style="6" customWidth="1"/>
    <col min="9670" max="9671" width="12.42578125" style="6" customWidth="1"/>
    <col min="9672" max="9673" width="20.140625" style="6" customWidth="1"/>
    <col min="9674" max="9674" width="7.28515625" style="6" customWidth="1"/>
    <col min="9675" max="9675" width="21.42578125" style="6" customWidth="1"/>
    <col min="9676" max="9676" width="18.85546875" style="6" customWidth="1"/>
    <col min="9677" max="9677" width="22.7109375" style="6" customWidth="1"/>
    <col min="9678" max="9678" width="17.5703125" style="6" customWidth="1"/>
    <col min="9679" max="9679" width="24" style="6" customWidth="1"/>
    <col min="9680" max="9680" width="18.85546875" style="6" customWidth="1"/>
    <col min="9681" max="9681" width="15" style="6" customWidth="1"/>
    <col min="9682" max="9682" width="20.140625" style="6" customWidth="1"/>
    <col min="9683" max="9683" width="18.85546875" style="6" customWidth="1"/>
    <col min="9684" max="9684" width="6" style="6" customWidth="1"/>
    <col min="9685" max="9685" width="12.42578125" style="6" customWidth="1"/>
    <col min="9686" max="9688" width="15" style="6" customWidth="1"/>
    <col min="9689" max="9689" width="7.28515625" style="6" customWidth="1"/>
    <col min="9690" max="9690" width="22.7109375" style="6" customWidth="1"/>
    <col min="9691" max="9691" width="13.7109375" style="6" customWidth="1"/>
    <col min="9692" max="9692" width="18.85546875" style="6" customWidth="1"/>
    <col min="9693" max="9693" width="16.28515625" style="6" customWidth="1"/>
    <col min="9694" max="9694" width="25.28515625" style="6" customWidth="1"/>
    <col min="9695" max="9695" width="20.140625" style="6" customWidth="1"/>
    <col min="9696" max="9696" width="15" style="6" customWidth="1"/>
    <col min="9697" max="9697" width="17.5703125" style="6" customWidth="1"/>
    <col min="9698" max="9698" width="16.28515625" style="6" customWidth="1"/>
    <col min="9699" max="9700" width="15" style="6" customWidth="1"/>
    <col min="9701" max="9701" width="17.5703125" style="6" customWidth="1"/>
    <col min="9702" max="9702" width="20.140625" style="6" customWidth="1"/>
    <col min="9703" max="9703" width="16.28515625" style="6" customWidth="1"/>
    <col min="9704" max="9704" width="25.28515625" style="6" customWidth="1"/>
    <col min="9705" max="9705" width="18.85546875" style="6" customWidth="1"/>
    <col min="9706" max="9708" width="20.140625" style="6" customWidth="1"/>
    <col min="9709" max="9709" width="39.42578125" style="6" customWidth="1"/>
    <col min="9710" max="9710" width="25.28515625" style="6" customWidth="1"/>
    <col min="9711" max="9711" width="24" style="6" customWidth="1"/>
    <col min="9712" max="9866" width="20.140625" style="6" customWidth="1"/>
    <col min="9867" max="9915" width="12.42578125" style="6" customWidth="1"/>
    <col min="9916" max="9916" width="20.140625" style="6" customWidth="1"/>
    <col min="9917" max="9917" width="21.42578125" style="6" customWidth="1"/>
    <col min="9918" max="9918" width="25.28515625" style="6" customWidth="1"/>
    <col min="9919" max="9919" width="13.7109375" style="6" customWidth="1"/>
    <col min="9920" max="9920" width="18.85546875" style="6" customWidth="1"/>
    <col min="9921" max="9922" width="17.5703125" style="6" customWidth="1"/>
    <col min="9923" max="9923" width="26.5703125" style="6" customWidth="1"/>
    <col min="9924" max="9924" width="16.28515625" style="6" customWidth="1"/>
    <col min="9925" max="9925" width="17.5703125" style="6" customWidth="1"/>
    <col min="9926" max="9927" width="12.42578125" style="6" customWidth="1"/>
    <col min="9928" max="9929" width="20.140625" style="6" customWidth="1"/>
    <col min="9930" max="9930" width="7.28515625" style="6" customWidth="1"/>
    <col min="9931" max="9931" width="21.42578125" style="6" customWidth="1"/>
    <col min="9932" max="9932" width="18.85546875" style="6" customWidth="1"/>
    <col min="9933" max="9933" width="22.7109375" style="6" customWidth="1"/>
    <col min="9934" max="9934" width="17.5703125" style="6" customWidth="1"/>
    <col min="9935" max="9935" width="24" style="6" customWidth="1"/>
    <col min="9936" max="9936" width="18.85546875" style="6" customWidth="1"/>
    <col min="9937" max="9937" width="15" style="6" customWidth="1"/>
    <col min="9938" max="9938" width="20.140625" style="6" customWidth="1"/>
    <col min="9939" max="9939" width="18.85546875" style="6" customWidth="1"/>
    <col min="9940" max="9940" width="6" style="6" customWidth="1"/>
    <col min="9941" max="9941" width="12.42578125" style="6" customWidth="1"/>
    <col min="9942" max="9944" width="15" style="6" customWidth="1"/>
    <col min="9945" max="9945" width="7.28515625" style="6" customWidth="1"/>
    <col min="9946" max="9946" width="22.7109375" style="6" customWidth="1"/>
    <col min="9947" max="9947" width="13.7109375" style="6" customWidth="1"/>
    <col min="9948" max="9948" width="18.85546875" style="6" customWidth="1"/>
    <col min="9949" max="9949" width="16.28515625" style="6" customWidth="1"/>
    <col min="9950" max="9950" width="25.28515625" style="6" customWidth="1"/>
    <col min="9951" max="9951" width="20.140625" style="6" customWidth="1"/>
    <col min="9952" max="9952" width="15" style="6" customWidth="1"/>
    <col min="9953" max="9953" width="17.5703125" style="6" customWidth="1"/>
    <col min="9954" max="9954" width="16.28515625" style="6" customWidth="1"/>
    <col min="9955" max="9956" width="15" style="6" customWidth="1"/>
    <col min="9957" max="9957" width="17.5703125" style="6" customWidth="1"/>
    <col min="9958" max="9958" width="20.140625" style="6" customWidth="1"/>
    <col min="9959" max="9959" width="16.28515625" style="6" customWidth="1"/>
    <col min="9960" max="9960" width="25.28515625" style="6" customWidth="1"/>
    <col min="9961" max="9961" width="18.85546875" style="6" customWidth="1"/>
    <col min="9962" max="9964" width="20.140625" style="6" customWidth="1"/>
    <col min="9965" max="9965" width="39.42578125" style="6" customWidth="1"/>
    <col min="9966" max="9966" width="25.28515625" style="6" customWidth="1"/>
    <col min="9967" max="9967" width="24" style="6" customWidth="1"/>
    <col min="9968" max="10122" width="20.140625" style="6" customWidth="1"/>
    <col min="10123" max="10171" width="12.42578125" style="6" customWidth="1"/>
    <col min="10172" max="10172" width="20.140625" style="6" customWidth="1"/>
    <col min="10173" max="10173" width="21.42578125" style="6" customWidth="1"/>
    <col min="10174" max="10174" width="25.28515625" style="6" customWidth="1"/>
    <col min="10175" max="10175" width="13.7109375" style="6" customWidth="1"/>
    <col min="10176" max="10176" width="18.85546875" style="6" customWidth="1"/>
    <col min="10177" max="10178" width="17.5703125" style="6" customWidth="1"/>
    <col min="10179" max="10179" width="26.5703125" style="6" customWidth="1"/>
    <col min="10180" max="10180" width="16.28515625" style="6" customWidth="1"/>
    <col min="10181" max="10181" width="17.5703125" style="6" customWidth="1"/>
    <col min="10182" max="10183" width="12.42578125" style="6" customWidth="1"/>
    <col min="10184" max="10185" width="20.140625" style="6" customWidth="1"/>
    <col min="10186" max="10186" width="7.28515625" style="6" customWidth="1"/>
    <col min="10187" max="10187" width="21.42578125" style="6" customWidth="1"/>
    <col min="10188" max="10188" width="18.85546875" style="6" customWidth="1"/>
    <col min="10189" max="10189" width="22.7109375" style="6" customWidth="1"/>
    <col min="10190" max="10190" width="17.5703125" style="6" customWidth="1"/>
    <col min="10191" max="10191" width="24" style="6" customWidth="1"/>
    <col min="10192" max="10192" width="18.85546875" style="6" customWidth="1"/>
    <col min="10193" max="10193" width="15" style="6" customWidth="1"/>
    <col min="10194" max="10194" width="20.140625" style="6" customWidth="1"/>
    <col min="10195" max="10195" width="18.85546875" style="6" customWidth="1"/>
    <col min="10196" max="10196" width="6" style="6" customWidth="1"/>
    <col min="10197" max="10197" width="12.42578125" style="6" customWidth="1"/>
    <col min="10198" max="10200" width="15" style="6" customWidth="1"/>
    <col min="10201" max="10201" width="7.28515625" style="6" customWidth="1"/>
    <col min="10202" max="10202" width="22.7109375" style="6" customWidth="1"/>
    <col min="10203" max="10203" width="13.7109375" style="6" customWidth="1"/>
    <col min="10204" max="10204" width="18.85546875" style="6" customWidth="1"/>
    <col min="10205" max="10205" width="16.28515625" style="6" customWidth="1"/>
    <col min="10206" max="10206" width="25.28515625" style="6" customWidth="1"/>
    <col min="10207" max="10207" width="20.140625" style="6" customWidth="1"/>
    <col min="10208" max="10208" width="15" style="6" customWidth="1"/>
    <col min="10209" max="10209" width="17.5703125" style="6" customWidth="1"/>
    <col min="10210" max="10210" width="16.28515625" style="6" customWidth="1"/>
    <col min="10211" max="10212" width="15" style="6" customWidth="1"/>
    <col min="10213" max="10213" width="17.5703125" style="6" customWidth="1"/>
    <col min="10214" max="10214" width="20.140625" style="6" customWidth="1"/>
    <col min="10215" max="10215" width="16.28515625" style="6" customWidth="1"/>
    <col min="10216" max="10216" width="25.28515625" style="6" customWidth="1"/>
    <col min="10217" max="10217" width="18.85546875" style="6" customWidth="1"/>
    <col min="10218" max="10220" width="20.140625" style="6" customWidth="1"/>
    <col min="10221" max="10221" width="39.42578125" style="6" customWidth="1"/>
    <col min="10222" max="10222" width="25.28515625" style="6" customWidth="1"/>
    <col min="10223" max="10223" width="24" style="6" customWidth="1"/>
    <col min="10224" max="10378" width="20.140625" style="6" customWidth="1"/>
    <col min="10379" max="10427" width="12.42578125" style="6" customWidth="1"/>
    <col min="10428" max="10428" width="20.140625" style="6" customWidth="1"/>
    <col min="10429" max="10429" width="21.42578125" style="6" customWidth="1"/>
    <col min="10430" max="10430" width="25.28515625" style="6" customWidth="1"/>
    <col min="10431" max="10431" width="13.7109375" style="6" customWidth="1"/>
    <col min="10432" max="10432" width="18.85546875" style="6" customWidth="1"/>
    <col min="10433" max="10434" width="17.5703125" style="6" customWidth="1"/>
    <col min="10435" max="10435" width="26.5703125" style="6" customWidth="1"/>
    <col min="10436" max="10436" width="16.28515625" style="6" customWidth="1"/>
    <col min="10437" max="10437" width="17.5703125" style="6" customWidth="1"/>
    <col min="10438" max="10439" width="12.42578125" style="6" customWidth="1"/>
    <col min="10440" max="10441" width="20.140625" style="6" customWidth="1"/>
    <col min="10442" max="10442" width="7.28515625" style="6" customWidth="1"/>
    <col min="10443" max="10443" width="21.42578125" style="6" customWidth="1"/>
    <col min="10444" max="10444" width="18.85546875" style="6" customWidth="1"/>
    <col min="10445" max="10445" width="22.7109375" style="6" customWidth="1"/>
    <col min="10446" max="10446" width="17.5703125" style="6" customWidth="1"/>
    <col min="10447" max="10447" width="24" style="6" customWidth="1"/>
    <col min="10448" max="10448" width="18.85546875" style="6" customWidth="1"/>
    <col min="10449" max="10449" width="15" style="6" customWidth="1"/>
    <col min="10450" max="10450" width="20.140625" style="6" customWidth="1"/>
    <col min="10451" max="10451" width="18.85546875" style="6" customWidth="1"/>
    <col min="10452" max="10452" width="6" style="6" customWidth="1"/>
    <col min="10453" max="10453" width="12.42578125" style="6" customWidth="1"/>
    <col min="10454" max="10456" width="15" style="6" customWidth="1"/>
    <col min="10457" max="10457" width="7.28515625" style="6" customWidth="1"/>
    <col min="10458" max="10458" width="22.7109375" style="6" customWidth="1"/>
    <col min="10459" max="10459" width="13.7109375" style="6" customWidth="1"/>
    <col min="10460" max="10460" width="18.85546875" style="6" customWidth="1"/>
    <col min="10461" max="10461" width="16.28515625" style="6" customWidth="1"/>
    <col min="10462" max="10462" width="25.28515625" style="6" customWidth="1"/>
    <col min="10463" max="10463" width="20.140625" style="6" customWidth="1"/>
    <col min="10464" max="10464" width="15" style="6" customWidth="1"/>
    <col min="10465" max="10465" width="17.5703125" style="6" customWidth="1"/>
    <col min="10466" max="10466" width="16.28515625" style="6" customWidth="1"/>
    <col min="10467" max="10468" width="15" style="6" customWidth="1"/>
    <col min="10469" max="10469" width="17.5703125" style="6" customWidth="1"/>
    <col min="10470" max="10470" width="20.140625" style="6" customWidth="1"/>
    <col min="10471" max="10471" width="16.28515625" style="6" customWidth="1"/>
    <col min="10472" max="10472" width="25.28515625" style="6" customWidth="1"/>
    <col min="10473" max="10473" width="18.85546875" style="6" customWidth="1"/>
    <col min="10474" max="10476" width="20.140625" style="6" customWidth="1"/>
    <col min="10477" max="10477" width="39.42578125" style="6" customWidth="1"/>
    <col min="10478" max="10478" width="25.28515625" style="6" customWidth="1"/>
    <col min="10479" max="10479" width="24" style="6" customWidth="1"/>
    <col min="10480" max="10634" width="20.140625" style="6" customWidth="1"/>
    <col min="10635" max="10683" width="12.42578125" style="6" customWidth="1"/>
    <col min="10684" max="10684" width="20.140625" style="6" customWidth="1"/>
    <col min="10685" max="10685" width="21.42578125" style="6" customWidth="1"/>
    <col min="10686" max="10686" width="25.28515625" style="6" customWidth="1"/>
    <col min="10687" max="10687" width="13.7109375" style="6" customWidth="1"/>
    <col min="10688" max="10688" width="18.85546875" style="6" customWidth="1"/>
    <col min="10689" max="10690" width="17.5703125" style="6" customWidth="1"/>
    <col min="10691" max="10691" width="26.5703125" style="6" customWidth="1"/>
    <col min="10692" max="10692" width="16.28515625" style="6" customWidth="1"/>
    <col min="10693" max="10693" width="17.5703125" style="6" customWidth="1"/>
    <col min="10694" max="10695" width="12.42578125" style="6" customWidth="1"/>
    <col min="10696" max="10697" width="20.140625" style="6" customWidth="1"/>
    <col min="10698" max="10698" width="7.28515625" style="6" customWidth="1"/>
    <col min="10699" max="10699" width="21.42578125" style="6" customWidth="1"/>
    <col min="10700" max="10700" width="18.85546875" style="6" customWidth="1"/>
    <col min="10701" max="10701" width="22.7109375" style="6" customWidth="1"/>
    <col min="10702" max="10702" width="17.5703125" style="6" customWidth="1"/>
    <col min="10703" max="10703" width="24" style="6" customWidth="1"/>
    <col min="10704" max="10704" width="18.85546875" style="6" customWidth="1"/>
    <col min="10705" max="10705" width="15" style="6" customWidth="1"/>
    <col min="10706" max="10706" width="20.140625" style="6" customWidth="1"/>
    <col min="10707" max="10707" width="18.85546875" style="6" customWidth="1"/>
    <col min="10708" max="10708" width="6" style="6" customWidth="1"/>
    <col min="10709" max="10709" width="12.42578125" style="6" customWidth="1"/>
    <col min="10710" max="10712" width="15" style="6" customWidth="1"/>
    <col min="10713" max="10713" width="7.28515625" style="6" customWidth="1"/>
    <col min="10714" max="10714" width="22.7109375" style="6" customWidth="1"/>
    <col min="10715" max="10715" width="13.7109375" style="6" customWidth="1"/>
    <col min="10716" max="10716" width="18.85546875" style="6" customWidth="1"/>
    <col min="10717" max="10717" width="16.28515625" style="6" customWidth="1"/>
    <col min="10718" max="10718" width="25.28515625" style="6" customWidth="1"/>
    <col min="10719" max="10719" width="20.140625" style="6" customWidth="1"/>
    <col min="10720" max="10720" width="15" style="6" customWidth="1"/>
    <col min="10721" max="10721" width="17.5703125" style="6" customWidth="1"/>
    <col min="10722" max="10722" width="16.28515625" style="6" customWidth="1"/>
    <col min="10723" max="10724" width="15" style="6" customWidth="1"/>
    <col min="10725" max="10725" width="17.5703125" style="6" customWidth="1"/>
    <col min="10726" max="10726" width="20.140625" style="6" customWidth="1"/>
    <col min="10727" max="10727" width="16.28515625" style="6" customWidth="1"/>
    <col min="10728" max="10728" width="25.28515625" style="6" customWidth="1"/>
    <col min="10729" max="10729" width="18.85546875" style="6" customWidth="1"/>
    <col min="10730" max="10732" width="20.140625" style="6" customWidth="1"/>
    <col min="10733" max="10733" width="39.42578125" style="6" customWidth="1"/>
    <col min="10734" max="10734" width="25.28515625" style="6" customWidth="1"/>
    <col min="10735" max="10735" width="24" style="6" customWidth="1"/>
    <col min="10736" max="10890" width="20.140625" style="6" customWidth="1"/>
    <col min="10891" max="10939" width="12.42578125" style="6" customWidth="1"/>
    <col min="10940" max="10940" width="20.140625" style="6" customWidth="1"/>
    <col min="10941" max="10941" width="21.42578125" style="6" customWidth="1"/>
    <col min="10942" max="10942" width="25.28515625" style="6" customWidth="1"/>
    <col min="10943" max="10943" width="13.7109375" style="6" customWidth="1"/>
    <col min="10944" max="10944" width="18.85546875" style="6" customWidth="1"/>
    <col min="10945" max="10946" width="17.5703125" style="6" customWidth="1"/>
    <col min="10947" max="10947" width="26.5703125" style="6" customWidth="1"/>
    <col min="10948" max="10948" width="16.28515625" style="6" customWidth="1"/>
    <col min="10949" max="10949" width="17.5703125" style="6" customWidth="1"/>
    <col min="10950" max="10951" width="12.42578125" style="6" customWidth="1"/>
    <col min="10952" max="10953" width="20.140625" style="6" customWidth="1"/>
    <col min="10954" max="10954" width="7.28515625" style="6" customWidth="1"/>
    <col min="10955" max="10955" width="21.42578125" style="6" customWidth="1"/>
    <col min="10956" max="10956" width="18.85546875" style="6" customWidth="1"/>
    <col min="10957" max="10957" width="22.7109375" style="6" customWidth="1"/>
    <col min="10958" max="10958" width="17.5703125" style="6" customWidth="1"/>
    <col min="10959" max="10959" width="24" style="6" customWidth="1"/>
    <col min="10960" max="10960" width="18.85546875" style="6" customWidth="1"/>
    <col min="10961" max="10961" width="15" style="6" customWidth="1"/>
    <col min="10962" max="10962" width="20.140625" style="6" customWidth="1"/>
    <col min="10963" max="10963" width="18.85546875" style="6" customWidth="1"/>
    <col min="10964" max="10964" width="6" style="6" customWidth="1"/>
    <col min="10965" max="10965" width="12.42578125" style="6" customWidth="1"/>
    <col min="10966" max="10968" width="15" style="6" customWidth="1"/>
    <col min="10969" max="10969" width="7.28515625" style="6" customWidth="1"/>
    <col min="10970" max="10970" width="22.7109375" style="6" customWidth="1"/>
    <col min="10971" max="10971" width="13.7109375" style="6" customWidth="1"/>
    <col min="10972" max="10972" width="18.85546875" style="6" customWidth="1"/>
    <col min="10973" max="10973" width="16.28515625" style="6" customWidth="1"/>
    <col min="10974" max="10974" width="25.28515625" style="6" customWidth="1"/>
    <col min="10975" max="10975" width="20.140625" style="6" customWidth="1"/>
    <col min="10976" max="10976" width="15" style="6" customWidth="1"/>
    <col min="10977" max="10977" width="17.5703125" style="6" customWidth="1"/>
    <col min="10978" max="10978" width="16.28515625" style="6" customWidth="1"/>
    <col min="10979" max="10980" width="15" style="6" customWidth="1"/>
    <col min="10981" max="10981" width="17.5703125" style="6" customWidth="1"/>
    <col min="10982" max="10982" width="20.140625" style="6" customWidth="1"/>
    <col min="10983" max="10983" width="16.28515625" style="6" customWidth="1"/>
    <col min="10984" max="10984" width="25.28515625" style="6" customWidth="1"/>
    <col min="10985" max="10985" width="18.85546875" style="6" customWidth="1"/>
    <col min="10986" max="10988" width="20.140625" style="6" customWidth="1"/>
    <col min="10989" max="10989" width="39.42578125" style="6" customWidth="1"/>
    <col min="10990" max="10990" width="25.28515625" style="6" customWidth="1"/>
    <col min="10991" max="10991" width="24" style="6" customWidth="1"/>
    <col min="10992" max="11146" width="20.140625" style="6" customWidth="1"/>
    <col min="11147" max="11195" width="12.42578125" style="6" customWidth="1"/>
    <col min="11196" max="11196" width="20.140625" style="6" customWidth="1"/>
    <col min="11197" max="11197" width="21.42578125" style="6" customWidth="1"/>
    <col min="11198" max="11198" width="25.28515625" style="6" customWidth="1"/>
    <col min="11199" max="11199" width="13.7109375" style="6" customWidth="1"/>
    <col min="11200" max="11200" width="18.85546875" style="6" customWidth="1"/>
    <col min="11201" max="11202" width="17.5703125" style="6" customWidth="1"/>
    <col min="11203" max="11203" width="26.5703125" style="6" customWidth="1"/>
    <col min="11204" max="11204" width="16.28515625" style="6" customWidth="1"/>
    <col min="11205" max="11205" width="17.5703125" style="6" customWidth="1"/>
    <col min="11206" max="11207" width="12.42578125" style="6" customWidth="1"/>
    <col min="11208" max="11209" width="20.140625" style="6" customWidth="1"/>
    <col min="11210" max="11210" width="7.28515625" style="6" customWidth="1"/>
    <col min="11211" max="11211" width="21.42578125" style="6" customWidth="1"/>
    <col min="11212" max="11212" width="18.85546875" style="6" customWidth="1"/>
    <col min="11213" max="11213" width="22.7109375" style="6" customWidth="1"/>
    <col min="11214" max="11214" width="17.5703125" style="6" customWidth="1"/>
    <col min="11215" max="11215" width="24" style="6" customWidth="1"/>
    <col min="11216" max="11216" width="18.85546875" style="6" customWidth="1"/>
    <col min="11217" max="11217" width="15" style="6" customWidth="1"/>
    <col min="11218" max="11218" width="20.140625" style="6" customWidth="1"/>
    <col min="11219" max="11219" width="18.85546875" style="6" customWidth="1"/>
    <col min="11220" max="11220" width="6" style="6" customWidth="1"/>
    <col min="11221" max="11221" width="12.42578125" style="6" customWidth="1"/>
    <col min="11222" max="11224" width="15" style="6" customWidth="1"/>
    <col min="11225" max="11225" width="7.28515625" style="6" customWidth="1"/>
    <col min="11226" max="11226" width="22.7109375" style="6" customWidth="1"/>
    <col min="11227" max="11227" width="13.7109375" style="6" customWidth="1"/>
    <col min="11228" max="11228" width="18.85546875" style="6" customWidth="1"/>
    <col min="11229" max="11229" width="16.28515625" style="6" customWidth="1"/>
    <col min="11230" max="11230" width="25.28515625" style="6" customWidth="1"/>
    <col min="11231" max="11231" width="20.140625" style="6" customWidth="1"/>
    <col min="11232" max="11232" width="15" style="6" customWidth="1"/>
    <col min="11233" max="11233" width="17.5703125" style="6" customWidth="1"/>
    <col min="11234" max="11234" width="16.28515625" style="6" customWidth="1"/>
    <col min="11235" max="11236" width="15" style="6" customWidth="1"/>
    <col min="11237" max="11237" width="17.5703125" style="6" customWidth="1"/>
    <col min="11238" max="11238" width="20.140625" style="6" customWidth="1"/>
    <col min="11239" max="11239" width="16.28515625" style="6" customWidth="1"/>
    <col min="11240" max="11240" width="25.28515625" style="6" customWidth="1"/>
    <col min="11241" max="11241" width="18.85546875" style="6" customWidth="1"/>
    <col min="11242" max="11244" width="20.140625" style="6" customWidth="1"/>
    <col min="11245" max="11245" width="39.42578125" style="6" customWidth="1"/>
    <col min="11246" max="11246" width="25.28515625" style="6" customWidth="1"/>
    <col min="11247" max="11247" width="24" style="6" customWidth="1"/>
    <col min="11248" max="11402" width="20.140625" style="6" customWidth="1"/>
    <col min="11403" max="11451" width="12.42578125" style="6" customWidth="1"/>
    <col min="11452" max="11452" width="20.140625" style="6" customWidth="1"/>
    <col min="11453" max="11453" width="21.42578125" style="6" customWidth="1"/>
    <col min="11454" max="11454" width="25.28515625" style="6" customWidth="1"/>
    <col min="11455" max="11455" width="13.7109375" style="6" customWidth="1"/>
    <col min="11456" max="11456" width="18.85546875" style="6" customWidth="1"/>
    <col min="11457" max="11458" width="17.5703125" style="6" customWidth="1"/>
    <col min="11459" max="11459" width="26.5703125" style="6" customWidth="1"/>
    <col min="11460" max="11460" width="16.28515625" style="6" customWidth="1"/>
    <col min="11461" max="11461" width="17.5703125" style="6" customWidth="1"/>
    <col min="11462" max="11463" width="12.42578125" style="6" customWidth="1"/>
    <col min="11464" max="11465" width="20.140625" style="6" customWidth="1"/>
    <col min="11466" max="11466" width="7.28515625" style="6" customWidth="1"/>
    <col min="11467" max="11467" width="21.42578125" style="6" customWidth="1"/>
    <col min="11468" max="11468" width="18.85546875" style="6" customWidth="1"/>
    <col min="11469" max="11469" width="22.7109375" style="6" customWidth="1"/>
    <col min="11470" max="11470" width="17.5703125" style="6" customWidth="1"/>
    <col min="11471" max="11471" width="24" style="6" customWidth="1"/>
    <col min="11472" max="11472" width="18.85546875" style="6" customWidth="1"/>
    <col min="11473" max="11473" width="15" style="6" customWidth="1"/>
    <col min="11474" max="11474" width="20.140625" style="6" customWidth="1"/>
    <col min="11475" max="11475" width="18.85546875" style="6" customWidth="1"/>
    <col min="11476" max="11476" width="6" style="6" customWidth="1"/>
    <col min="11477" max="11477" width="12.42578125" style="6" customWidth="1"/>
    <col min="11478" max="11480" width="15" style="6" customWidth="1"/>
    <col min="11481" max="11481" width="7.28515625" style="6" customWidth="1"/>
    <col min="11482" max="11482" width="22.7109375" style="6" customWidth="1"/>
    <col min="11483" max="11483" width="13.7109375" style="6" customWidth="1"/>
    <col min="11484" max="11484" width="18.85546875" style="6" customWidth="1"/>
    <col min="11485" max="11485" width="16.28515625" style="6" customWidth="1"/>
    <col min="11486" max="11486" width="25.28515625" style="6" customWidth="1"/>
    <col min="11487" max="11487" width="20.140625" style="6" customWidth="1"/>
    <col min="11488" max="11488" width="15" style="6" customWidth="1"/>
    <col min="11489" max="11489" width="17.5703125" style="6" customWidth="1"/>
    <col min="11490" max="11490" width="16.28515625" style="6" customWidth="1"/>
    <col min="11491" max="11492" width="15" style="6" customWidth="1"/>
    <col min="11493" max="11493" width="17.5703125" style="6" customWidth="1"/>
    <col min="11494" max="11494" width="20.140625" style="6" customWidth="1"/>
    <col min="11495" max="11495" width="16.28515625" style="6" customWidth="1"/>
    <col min="11496" max="11496" width="25.28515625" style="6" customWidth="1"/>
    <col min="11497" max="11497" width="18.85546875" style="6" customWidth="1"/>
    <col min="11498" max="11500" width="20.140625" style="6" customWidth="1"/>
    <col min="11501" max="11501" width="39.42578125" style="6" customWidth="1"/>
    <col min="11502" max="11502" width="25.28515625" style="6" customWidth="1"/>
    <col min="11503" max="11503" width="24" style="6" customWidth="1"/>
    <col min="11504" max="11658" width="20.140625" style="6" customWidth="1"/>
    <col min="11659" max="11707" width="12.42578125" style="6" customWidth="1"/>
    <col min="11708" max="11708" width="20.140625" style="6" customWidth="1"/>
    <col min="11709" max="11709" width="21.42578125" style="6" customWidth="1"/>
    <col min="11710" max="11710" width="25.28515625" style="6" customWidth="1"/>
    <col min="11711" max="11711" width="13.7109375" style="6" customWidth="1"/>
    <col min="11712" max="11712" width="18.85546875" style="6" customWidth="1"/>
    <col min="11713" max="11714" width="17.5703125" style="6" customWidth="1"/>
    <col min="11715" max="11715" width="26.5703125" style="6" customWidth="1"/>
    <col min="11716" max="11716" width="16.28515625" style="6" customWidth="1"/>
    <col min="11717" max="11717" width="17.5703125" style="6" customWidth="1"/>
    <col min="11718" max="11719" width="12.42578125" style="6" customWidth="1"/>
    <col min="11720" max="11721" width="20.140625" style="6" customWidth="1"/>
    <col min="11722" max="11722" width="7.28515625" style="6" customWidth="1"/>
    <col min="11723" max="11723" width="21.42578125" style="6" customWidth="1"/>
    <col min="11724" max="11724" width="18.85546875" style="6" customWidth="1"/>
    <col min="11725" max="11725" width="22.7109375" style="6" customWidth="1"/>
    <col min="11726" max="11726" width="17.5703125" style="6" customWidth="1"/>
    <col min="11727" max="11727" width="24" style="6" customWidth="1"/>
    <col min="11728" max="11728" width="18.85546875" style="6" customWidth="1"/>
    <col min="11729" max="11729" width="15" style="6" customWidth="1"/>
    <col min="11730" max="11730" width="20.140625" style="6" customWidth="1"/>
    <col min="11731" max="11731" width="18.85546875" style="6" customWidth="1"/>
    <col min="11732" max="11732" width="6" style="6" customWidth="1"/>
    <col min="11733" max="11733" width="12.42578125" style="6" customWidth="1"/>
    <col min="11734" max="11736" width="15" style="6" customWidth="1"/>
    <col min="11737" max="11737" width="7.28515625" style="6" customWidth="1"/>
    <col min="11738" max="11738" width="22.7109375" style="6" customWidth="1"/>
    <col min="11739" max="11739" width="13.7109375" style="6" customWidth="1"/>
    <col min="11740" max="11740" width="18.85546875" style="6" customWidth="1"/>
    <col min="11741" max="11741" width="16.28515625" style="6" customWidth="1"/>
    <col min="11742" max="11742" width="25.28515625" style="6" customWidth="1"/>
    <col min="11743" max="11743" width="20.140625" style="6" customWidth="1"/>
    <col min="11744" max="11744" width="15" style="6" customWidth="1"/>
    <col min="11745" max="11745" width="17.5703125" style="6" customWidth="1"/>
    <col min="11746" max="11746" width="16.28515625" style="6" customWidth="1"/>
    <col min="11747" max="11748" width="15" style="6" customWidth="1"/>
    <col min="11749" max="11749" width="17.5703125" style="6" customWidth="1"/>
    <col min="11750" max="11750" width="20.140625" style="6" customWidth="1"/>
    <col min="11751" max="11751" width="16.28515625" style="6" customWidth="1"/>
    <col min="11752" max="11752" width="25.28515625" style="6" customWidth="1"/>
    <col min="11753" max="11753" width="18.85546875" style="6" customWidth="1"/>
    <col min="11754" max="11756" width="20.140625" style="6" customWidth="1"/>
    <col min="11757" max="11757" width="39.42578125" style="6" customWidth="1"/>
    <col min="11758" max="11758" width="25.28515625" style="6" customWidth="1"/>
    <col min="11759" max="11759" width="24" style="6" customWidth="1"/>
    <col min="11760" max="11914" width="20.140625" style="6" customWidth="1"/>
    <col min="11915" max="11963" width="12.42578125" style="6" customWidth="1"/>
    <col min="11964" max="11964" width="20.140625" style="6" customWidth="1"/>
    <col min="11965" max="11965" width="21.42578125" style="6" customWidth="1"/>
    <col min="11966" max="11966" width="25.28515625" style="6" customWidth="1"/>
    <col min="11967" max="11967" width="13.7109375" style="6" customWidth="1"/>
    <col min="11968" max="11968" width="18.85546875" style="6" customWidth="1"/>
    <col min="11969" max="11970" width="17.5703125" style="6" customWidth="1"/>
    <col min="11971" max="11971" width="26.5703125" style="6" customWidth="1"/>
    <col min="11972" max="11972" width="16.28515625" style="6" customWidth="1"/>
    <col min="11973" max="11973" width="17.5703125" style="6" customWidth="1"/>
    <col min="11974" max="11975" width="12.42578125" style="6" customWidth="1"/>
    <col min="11976" max="11977" width="20.140625" style="6" customWidth="1"/>
    <col min="11978" max="11978" width="7.28515625" style="6" customWidth="1"/>
    <col min="11979" max="11979" width="21.42578125" style="6" customWidth="1"/>
    <col min="11980" max="11980" width="18.85546875" style="6" customWidth="1"/>
    <col min="11981" max="11981" width="22.7109375" style="6" customWidth="1"/>
    <col min="11982" max="11982" width="17.5703125" style="6" customWidth="1"/>
    <col min="11983" max="11983" width="24" style="6" customWidth="1"/>
    <col min="11984" max="11984" width="18.85546875" style="6" customWidth="1"/>
    <col min="11985" max="11985" width="15" style="6" customWidth="1"/>
    <col min="11986" max="11986" width="20.140625" style="6" customWidth="1"/>
    <col min="11987" max="11987" width="18.85546875" style="6" customWidth="1"/>
    <col min="11988" max="11988" width="6" style="6" customWidth="1"/>
    <col min="11989" max="11989" width="12.42578125" style="6" customWidth="1"/>
    <col min="11990" max="11992" width="15" style="6" customWidth="1"/>
    <col min="11993" max="11993" width="7.28515625" style="6" customWidth="1"/>
    <col min="11994" max="11994" width="22.7109375" style="6" customWidth="1"/>
    <col min="11995" max="11995" width="13.7109375" style="6" customWidth="1"/>
    <col min="11996" max="11996" width="18.85546875" style="6" customWidth="1"/>
    <col min="11997" max="11997" width="16.28515625" style="6" customWidth="1"/>
    <col min="11998" max="11998" width="25.28515625" style="6" customWidth="1"/>
    <col min="11999" max="11999" width="20.140625" style="6" customWidth="1"/>
    <col min="12000" max="12000" width="15" style="6" customWidth="1"/>
    <col min="12001" max="12001" width="17.5703125" style="6" customWidth="1"/>
    <col min="12002" max="12002" width="16.28515625" style="6" customWidth="1"/>
    <col min="12003" max="12004" width="15" style="6" customWidth="1"/>
    <col min="12005" max="12005" width="17.5703125" style="6" customWidth="1"/>
    <col min="12006" max="12006" width="20.140625" style="6" customWidth="1"/>
    <col min="12007" max="12007" width="16.28515625" style="6" customWidth="1"/>
    <col min="12008" max="12008" width="25.28515625" style="6" customWidth="1"/>
    <col min="12009" max="12009" width="18.85546875" style="6" customWidth="1"/>
    <col min="12010" max="12012" width="20.140625" style="6" customWidth="1"/>
    <col min="12013" max="12013" width="39.42578125" style="6" customWidth="1"/>
    <col min="12014" max="12014" width="25.28515625" style="6" customWidth="1"/>
    <col min="12015" max="12015" width="24" style="6" customWidth="1"/>
    <col min="12016" max="12170" width="20.140625" style="6" customWidth="1"/>
    <col min="12171" max="12219" width="12.42578125" style="6" customWidth="1"/>
    <col min="12220" max="12220" width="20.140625" style="6" customWidth="1"/>
    <col min="12221" max="12221" width="21.42578125" style="6" customWidth="1"/>
    <col min="12222" max="12222" width="25.28515625" style="6" customWidth="1"/>
    <col min="12223" max="12223" width="13.7109375" style="6" customWidth="1"/>
    <col min="12224" max="12224" width="18.85546875" style="6" customWidth="1"/>
    <col min="12225" max="12226" width="17.5703125" style="6" customWidth="1"/>
    <col min="12227" max="12227" width="26.5703125" style="6" customWidth="1"/>
    <col min="12228" max="12228" width="16.28515625" style="6" customWidth="1"/>
    <col min="12229" max="12229" width="17.5703125" style="6" customWidth="1"/>
    <col min="12230" max="12231" width="12.42578125" style="6" customWidth="1"/>
    <col min="12232" max="12233" width="20.140625" style="6" customWidth="1"/>
    <col min="12234" max="12234" width="7.28515625" style="6" customWidth="1"/>
    <col min="12235" max="12235" width="21.42578125" style="6" customWidth="1"/>
    <col min="12236" max="12236" width="18.85546875" style="6" customWidth="1"/>
    <col min="12237" max="12237" width="22.7109375" style="6" customWidth="1"/>
    <col min="12238" max="12238" width="17.5703125" style="6" customWidth="1"/>
    <col min="12239" max="12239" width="24" style="6" customWidth="1"/>
    <col min="12240" max="12240" width="18.85546875" style="6" customWidth="1"/>
    <col min="12241" max="12241" width="15" style="6" customWidth="1"/>
    <col min="12242" max="12242" width="20.140625" style="6" customWidth="1"/>
    <col min="12243" max="12243" width="18.85546875" style="6" customWidth="1"/>
    <col min="12244" max="12244" width="6" style="6" customWidth="1"/>
    <col min="12245" max="12245" width="12.42578125" style="6" customWidth="1"/>
    <col min="12246" max="12248" width="15" style="6" customWidth="1"/>
    <col min="12249" max="12249" width="7.28515625" style="6" customWidth="1"/>
    <col min="12250" max="12250" width="22.7109375" style="6" customWidth="1"/>
    <col min="12251" max="12251" width="13.7109375" style="6" customWidth="1"/>
    <col min="12252" max="12252" width="18.85546875" style="6" customWidth="1"/>
    <col min="12253" max="12253" width="16.28515625" style="6" customWidth="1"/>
    <col min="12254" max="12254" width="25.28515625" style="6" customWidth="1"/>
    <col min="12255" max="12255" width="20.140625" style="6" customWidth="1"/>
    <col min="12256" max="12256" width="15" style="6" customWidth="1"/>
    <col min="12257" max="12257" width="17.5703125" style="6" customWidth="1"/>
    <col min="12258" max="12258" width="16.28515625" style="6" customWidth="1"/>
    <col min="12259" max="12260" width="15" style="6" customWidth="1"/>
    <col min="12261" max="12261" width="17.5703125" style="6" customWidth="1"/>
    <col min="12262" max="12262" width="20.140625" style="6" customWidth="1"/>
    <col min="12263" max="12263" width="16.28515625" style="6" customWidth="1"/>
    <col min="12264" max="12264" width="25.28515625" style="6" customWidth="1"/>
    <col min="12265" max="12265" width="18.85546875" style="6" customWidth="1"/>
    <col min="12266" max="12268" width="20.140625" style="6" customWidth="1"/>
    <col min="12269" max="12269" width="39.42578125" style="6" customWidth="1"/>
    <col min="12270" max="12270" width="25.28515625" style="6" customWidth="1"/>
    <col min="12271" max="12271" width="24" style="6" customWidth="1"/>
    <col min="12272" max="12426" width="20.140625" style="6" customWidth="1"/>
    <col min="12427" max="12475" width="12.42578125" style="6" customWidth="1"/>
    <col min="12476" max="12476" width="20.140625" style="6" customWidth="1"/>
    <col min="12477" max="12477" width="21.42578125" style="6" customWidth="1"/>
    <col min="12478" max="12478" width="25.28515625" style="6" customWidth="1"/>
    <col min="12479" max="12479" width="13.7109375" style="6" customWidth="1"/>
    <col min="12480" max="12480" width="18.85546875" style="6" customWidth="1"/>
    <col min="12481" max="12482" width="17.5703125" style="6" customWidth="1"/>
    <col min="12483" max="12483" width="26.5703125" style="6" customWidth="1"/>
    <col min="12484" max="12484" width="16.28515625" style="6" customWidth="1"/>
    <col min="12485" max="12485" width="17.5703125" style="6" customWidth="1"/>
    <col min="12486" max="12487" width="12.42578125" style="6" customWidth="1"/>
    <col min="12488" max="12489" width="20.140625" style="6" customWidth="1"/>
    <col min="12490" max="12490" width="7.28515625" style="6" customWidth="1"/>
    <col min="12491" max="12491" width="21.42578125" style="6" customWidth="1"/>
    <col min="12492" max="12492" width="18.85546875" style="6" customWidth="1"/>
    <col min="12493" max="12493" width="22.7109375" style="6" customWidth="1"/>
    <col min="12494" max="12494" width="17.5703125" style="6" customWidth="1"/>
    <col min="12495" max="12495" width="24" style="6" customWidth="1"/>
    <col min="12496" max="12496" width="18.85546875" style="6" customWidth="1"/>
    <col min="12497" max="12497" width="15" style="6" customWidth="1"/>
    <col min="12498" max="12498" width="20.140625" style="6" customWidth="1"/>
    <col min="12499" max="12499" width="18.85546875" style="6" customWidth="1"/>
    <col min="12500" max="12500" width="6" style="6" customWidth="1"/>
    <col min="12501" max="12501" width="12.42578125" style="6" customWidth="1"/>
    <col min="12502" max="12504" width="15" style="6" customWidth="1"/>
    <col min="12505" max="12505" width="7.28515625" style="6" customWidth="1"/>
    <col min="12506" max="12506" width="22.7109375" style="6" customWidth="1"/>
    <col min="12507" max="12507" width="13.7109375" style="6" customWidth="1"/>
    <col min="12508" max="12508" width="18.85546875" style="6" customWidth="1"/>
    <col min="12509" max="12509" width="16.28515625" style="6" customWidth="1"/>
    <col min="12510" max="12510" width="25.28515625" style="6" customWidth="1"/>
    <col min="12511" max="12511" width="20.140625" style="6" customWidth="1"/>
    <col min="12512" max="12512" width="15" style="6" customWidth="1"/>
    <col min="12513" max="12513" width="17.5703125" style="6" customWidth="1"/>
    <col min="12514" max="12514" width="16.28515625" style="6" customWidth="1"/>
    <col min="12515" max="12516" width="15" style="6" customWidth="1"/>
    <col min="12517" max="12517" width="17.5703125" style="6" customWidth="1"/>
    <col min="12518" max="12518" width="20.140625" style="6" customWidth="1"/>
    <col min="12519" max="12519" width="16.28515625" style="6" customWidth="1"/>
    <col min="12520" max="12520" width="25.28515625" style="6" customWidth="1"/>
    <col min="12521" max="12521" width="18.85546875" style="6" customWidth="1"/>
    <col min="12522" max="12524" width="20.140625" style="6" customWidth="1"/>
    <col min="12525" max="12525" width="39.42578125" style="6" customWidth="1"/>
    <col min="12526" max="12526" width="25.28515625" style="6" customWidth="1"/>
    <col min="12527" max="12527" width="24" style="6" customWidth="1"/>
    <col min="12528" max="12682" width="20.140625" style="6" customWidth="1"/>
    <col min="12683" max="12731" width="12.42578125" style="6" customWidth="1"/>
    <col min="12732" max="12732" width="20.140625" style="6" customWidth="1"/>
    <col min="12733" max="12733" width="21.42578125" style="6" customWidth="1"/>
    <col min="12734" max="12734" width="25.28515625" style="6" customWidth="1"/>
    <col min="12735" max="12735" width="13.7109375" style="6" customWidth="1"/>
    <col min="12736" max="12736" width="18.85546875" style="6" customWidth="1"/>
    <col min="12737" max="12738" width="17.5703125" style="6" customWidth="1"/>
    <col min="12739" max="12739" width="26.5703125" style="6" customWidth="1"/>
    <col min="12740" max="12740" width="16.28515625" style="6" customWidth="1"/>
    <col min="12741" max="12741" width="17.5703125" style="6" customWidth="1"/>
    <col min="12742" max="12743" width="12.42578125" style="6" customWidth="1"/>
    <col min="12744" max="12745" width="20.140625" style="6" customWidth="1"/>
    <col min="12746" max="12746" width="7.28515625" style="6" customWidth="1"/>
    <col min="12747" max="12747" width="21.42578125" style="6" customWidth="1"/>
    <col min="12748" max="12748" width="18.85546875" style="6" customWidth="1"/>
    <col min="12749" max="12749" width="22.7109375" style="6" customWidth="1"/>
    <col min="12750" max="12750" width="17.5703125" style="6" customWidth="1"/>
    <col min="12751" max="12751" width="24" style="6" customWidth="1"/>
    <col min="12752" max="12752" width="18.85546875" style="6" customWidth="1"/>
    <col min="12753" max="12753" width="15" style="6" customWidth="1"/>
    <col min="12754" max="12754" width="20.140625" style="6" customWidth="1"/>
    <col min="12755" max="12755" width="18.85546875" style="6" customWidth="1"/>
    <col min="12756" max="12756" width="6" style="6" customWidth="1"/>
    <col min="12757" max="12757" width="12.42578125" style="6" customWidth="1"/>
    <col min="12758" max="12760" width="15" style="6" customWidth="1"/>
    <col min="12761" max="12761" width="7.28515625" style="6" customWidth="1"/>
    <col min="12762" max="12762" width="22.7109375" style="6" customWidth="1"/>
    <col min="12763" max="12763" width="13.7109375" style="6" customWidth="1"/>
    <col min="12764" max="12764" width="18.85546875" style="6" customWidth="1"/>
    <col min="12765" max="12765" width="16.28515625" style="6" customWidth="1"/>
    <col min="12766" max="12766" width="25.28515625" style="6" customWidth="1"/>
    <col min="12767" max="12767" width="20.140625" style="6" customWidth="1"/>
    <col min="12768" max="12768" width="15" style="6" customWidth="1"/>
    <col min="12769" max="12769" width="17.5703125" style="6" customWidth="1"/>
    <col min="12770" max="12770" width="16.28515625" style="6" customWidth="1"/>
    <col min="12771" max="12772" width="15" style="6" customWidth="1"/>
    <col min="12773" max="12773" width="17.5703125" style="6" customWidth="1"/>
    <col min="12774" max="12774" width="20.140625" style="6" customWidth="1"/>
    <col min="12775" max="12775" width="16.28515625" style="6" customWidth="1"/>
    <col min="12776" max="12776" width="25.28515625" style="6" customWidth="1"/>
    <col min="12777" max="12777" width="18.85546875" style="6" customWidth="1"/>
    <col min="12778" max="12780" width="20.140625" style="6" customWidth="1"/>
    <col min="12781" max="12781" width="39.42578125" style="6" customWidth="1"/>
    <col min="12782" max="12782" width="25.28515625" style="6" customWidth="1"/>
    <col min="12783" max="12783" width="24" style="6" customWidth="1"/>
    <col min="12784" max="12938" width="20.140625" style="6" customWidth="1"/>
    <col min="12939" max="12987" width="12.42578125" style="6" customWidth="1"/>
    <col min="12988" max="12988" width="20.140625" style="6" customWidth="1"/>
    <col min="12989" max="12989" width="21.42578125" style="6" customWidth="1"/>
    <col min="12990" max="12990" width="25.28515625" style="6" customWidth="1"/>
    <col min="12991" max="12991" width="13.7109375" style="6" customWidth="1"/>
    <col min="12992" max="12992" width="18.85546875" style="6" customWidth="1"/>
    <col min="12993" max="12994" width="17.5703125" style="6" customWidth="1"/>
    <col min="12995" max="12995" width="26.5703125" style="6" customWidth="1"/>
    <col min="12996" max="12996" width="16.28515625" style="6" customWidth="1"/>
    <col min="12997" max="12997" width="17.5703125" style="6" customWidth="1"/>
    <col min="12998" max="12999" width="12.42578125" style="6" customWidth="1"/>
    <col min="13000" max="13001" width="20.140625" style="6" customWidth="1"/>
    <col min="13002" max="13002" width="7.28515625" style="6" customWidth="1"/>
    <col min="13003" max="13003" width="21.42578125" style="6" customWidth="1"/>
    <col min="13004" max="13004" width="18.85546875" style="6" customWidth="1"/>
    <col min="13005" max="13005" width="22.7109375" style="6" customWidth="1"/>
    <col min="13006" max="13006" width="17.5703125" style="6" customWidth="1"/>
    <col min="13007" max="13007" width="24" style="6" customWidth="1"/>
    <col min="13008" max="13008" width="18.85546875" style="6" customWidth="1"/>
    <col min="13009" max="13009" width="15" style="6" customWidth="1"/>
    <col min="13010" max="13010" width="20.140625" style="6" customWidth="1"/>
    <col min="13011" max="13011" width="18.85546875" style="6" customWidth="1"/>
    <col min="13012" max="13012" width="6" style="6" customWidth="1"/>
    <col min="13013" max="13013" width="12.42578125" style="6" customWidth="1"/>
    <col min="13014" max="13016" width="15" style="6" customWidth="1"/>
    <col min="13017" max="13017" width="7.28515625" style="6" customWidth="1"/>
    <col min="13018" max="13018" width="22.7109375" style="6" customWidth="1"/>
    <col min="13019" max="13019" width="13.7109375" style="6" customWidth="1"/>
    <col min="13020" max="13020" width="18.85546875" style="6" customWidth="1"/>
    <col min="13021" max="13021" width="16.28515625" style="6" customWidth="1"/>
    <col min="13022" max="13022" width="25.28515625" style="6" customWidth="1"/>
    <col min="13023" max="13023" width="20.140625" style="6" customWidth="1"/>
    <col min="13024" max="13024" width="15" style="6" customWidth="1"/>
    <col min="13025" max="13025" width="17.5703125" style="6" customWidth="1"/>
    <col min="13026" max="13026" width="16.28515625" style="6" customWidth="1"/>
    <col min="13027" max="13028" width="15" style="6" customWidth="1"/>
    <col min="13029" max="13029" width="17.5703125" style="6" customWidth="1"/>
    <col min="13030" max="13030" width="20.140625" style="6" customWidth="1"/>
    <col min="13031" max="13031" width="16.28515625" style="6" customWidth="1"/>
    <col min="13032" max="13032" width="25.28515625" style="6" customWidth="1"/>
    <col min="13033" max="13033" width="18.85546875" style="6" customWidth="1"/>
    <col min="13034" max="13036" width="20.140625" style="6" customWidth="1"/>
    <col min="13037" max="13037" width="39.42578125" style="6" customWidth="1"/>
    <col min="13038" max="13038" width="25.28515625" style="6" customWidth="1"/>
    <col min="13039" max="13039" width="24" style="6" customWidth="1"/>
    <col min="13040" max="13194" width="20.140625" style="6" customWidth="1"/>
    <col min="13195" max="13243" width="12.42578125" style="6" customWidth="1"/>
    <col min="13244" max="13244" width="20.140625" style="6" customWidth="1"/>
    <col min="13245" max="13245" width="21.42578125" style="6" customWidth="1"/>
    <col min="13246" max="13246" width="25.28515625" style="6" customWidth="1"/>
    <col min="13247" max="13247" width="13.7109375" style="6" customWidth="1"/>
    <col min="13248" max="13248" width="18.85546875" style="6" customWidth="1"/>
    <col min="13249" max="13250" width="17.5703125" style="6" customWidth="1"/>
    <col min="13251" max="13251" width="26.5703125" style="6" customWidth="1"/>
    <col min="13252" max="13252" width="16.28515625" style="6" customWidth="1"/>
    <col min="13253" max="13253" width="17.5703125" style="6" customWidth="1"/>
    <col min="13254" max="13255" width="12.42578125" style="6" customWidth="1"/>
    <col min="13256" max="13257" width="20.140625" style="6" customWidth="1"/>
    <col min="13258" max="13258" width="7.28515625" style="6" customWidth="1"/>
    <col min="13259" max="13259" width="21.42578125" style="6" customWidth="1"/>
    <col min="13260" max="13260" width="18.85546875" style="6" customWidth="1"/>
    <col min="13261" max="13261" width="22.7109375" style="6" customWidth="1"/>
    <col min="13262" max="13262" width="17.5703125" style="6" customWidth="1"/>
    <col min="13263" max="13263" width="24" style="6" customWidth="1"/>
    <col min="13264" max="13264" width="18.85546875" style="6" customWidth="1"/>
    <col min="13265" max="13265" width="15" style="6" customWidth="1"/>
    <col min="13266" max="13266" width="20.140625" style="6" customWidth="1"/>
    <col min="13267" max="13267" width="18.85546875" style="6" customWidth="1"/>
    <col min="13268" max="13268" width="6" style="6" customWidth="1"/>
    <col min="13269" max="13269" width="12.42578125" style="6" customWidth="1"/>
    <col min="13270" max="13272" width="15" style="6" customWidth="1"/>
    <col min="13273" max="13273" width="7.28515625" style="6" customWidth="1"/>
    <col min="13274" max="13274" width="22.7109375" style="6" customWidth="1"/>
    <col min="13275" max="13275" width="13.7109375" style="6" customWidth="1"/>
    <col min="13276" max="13276" width="18.85546875" style="6" customWidth="1"/>
    <col min="13277" max="13277" width="16.28515625" style="6" customWidth="1"/>
    <col min="13278" max="13278" width="25.28515625" style="6" customWidth="1"/>
    <col min="13279" max="13279" width="20.140625" style="6" customWidth="1"/>
    <col min="13280" max="13280" width="15" style="6" customWidth="1"/>
    <col min="13281" max="13281" width="17.5703125" style="6" customWidth="1"/>
    <col min="13282" max="13282" width="16.28515625" style="6" customWidth="1"/>
    <col min="13283" max="13284" width="15" style="6" customWidth="1"/>
    <col min="13285" max="13285" width="17.5703125" style="6" customWidth="1"/>
    <col min="13286" max="13286" width="20.140625" style="6" customWidth="1"/>
    <col min="13287" max="13287" width="16.28515625" style="6" customWidth="1"/>
    <col min="13288" max="13288" width="25.28515625" style="6" customWidth="1"/>
    <col min="13289" max="13289" width="18.85546875" style="6" customWidth="1"/>
    <col min="13290" max="13292" width="20.140625" style="6" customWidth="1"/>
    <col min="13293" max="13293" width="39.42578125" style="6" customWidth="1"/>
    <col min="13294" max="13294" width="25.28515625" style="6" customWidth="1"/>
    <col min="13295" max="13295" width="24" style="6" customWidth="1"/>
    <col min="13296" max="13450" width="20.140625" style="6" customWidth="1"/>
    <col min="13451" max="13499" width="12.42578125" style="6" customWidth="1"/>
    <col min="13500" max="13500" width="20.140625" style="6" customWidth="1"/>
    <col min="13501" max="13501" width="21.42578125" style="6" customWidth="1"/>
    <col min="13502" max="13502" width="25.28515625" style="6" customWidth="1"/>
    <col min="13503" max="13503" width="13.7109375" style="6" customWidth="1"/>
    <col min="13504" max="13504" width="18.85546875" style="6" customWidth="1"/>
    <col min="13505" max="13506" width="17.5703125" style="6" customWidth="1"/>
    <col min="13507" max="13507" width="26.5703125" style="6" customWidth="1"/>
    <col min="13508" max="13508" width="16.28515625" style="6" customWidth="1"/>
    <col min="13509" max="13509" width="17.5703125" style="6" customWidth="1"/>
    <col min="13510" max="13511" width="12.42578125" style="6" customWidth="1"/>
    <col min="13512" max="13513" width="20.140625" style="6" customWidth="1"/>
    <col min="13514" max="13514" width="7.28515625" style="6" customWidth="1"/>
    <col min="13515" max="13515" width="21.42578125" style="6" customWidth="1"/>
    <col min="13516" max="13516" width="18.85546875" style="6" customWidth="1"/>
    <col min="13517" max="13517" width="22.7109375" style="6" customWidth="1"/>
    <col min="13518" max="13518" width="17.5703125" style="6" customWidth="1"/>
    <col min="13519" max="13519" width="24" style="6" customWidth="1"/>
    <col min="13520" max="13520" width="18.85546875" style="6" customWidth="1"/>
    <col min="13521" max="13521" width="15" style="6" customWidth="1"/>
    <col min="13522" max="13522" width="20.140625" style="6" customWidth="1"/>
    <col min="13523" max="13523" width="18.85546875" style="6" customWidth="1"/>
    <col min="13524" max="13524" width="6" style="6" customWidth="1"/>
    <col min="13525" max="13525" width="12.42578125" style="6" customWidth="1"/>
    <col min="13526" max="13528" width="15" style="6" customWidth="1"/>
    <col min="13529" max="13529" width="7.28515625" style="6" customWidth="1"/>
    <col min="13530" max="13530" width="22.7109375" style="6" customWidth="1"/>
    <col min="13531" max="13531" width="13.7109375" style="6" customWidth="1"/>
    <col min="13532" max="13532" width="18.85546875" style="6" customWidth="1"/>
    <col min="13533" max="13533" width="16.28515625" style="6" customWidth="1"/>
    <col min="13534" max="13534" width="25.28515625" style="6" customWidth="1"/>
    <col min="13535" max="13535" width="20.140625" style="6" customWidth="1"/>
    <col min="13536" max="13536" width="15" style="6" customWidth="1"/>
    <col min="13537" max="13537" width="17.5703125" style="6" customWidth="1"/>
    <col min="13538" max="13538" width="16.28515625" style="6" customWidth="1"/>
    <col min="13539" max="13540" width="15" style="6" customWidth="1"/>
    <col min="13541" max="13541" width="17.5703125" style="6" customWidth="1"/>
    <col min="13542" max="13542" width="20.140625" style="6" customWidth="1"/>
    <col min="13543" max="13543" width="16.28515625" style="6" customWidth="1"/>
    <col min="13544" max="13544" width="25.28515625" style="6" customWidth="1"/>
    <col min="13545" max="13545" width="18.85546875" style="6" customWidth="1"/>
    <col min="13546" max="13548" width="20.140625" style="6" customWidth="1"/>
    <col min="13549" max="13549" width="39.42578125" style="6" customWidth="1"/>
    <col min="13550" max="13550" width="25.28515625" style="6" customWidth="1"/>
    <col min="13551" max="13551" width="24" style="6" customWidth="1"/>
    <col min="13552" max="13706" width="20.140625" style="6" customWidth="1"/>
    <col min="13707" max="13755" width="12.42578125" style="6" customWidth="1"/>
    <col min="13756" max="13756" width="20.140625" style="6" customWidth="1"/>
    <col min="13757" max="13757" width="21.42578125" style="6" customWidth="1"/>
    <col min="13758" max="13758" width="25.28515625" style="6" customWidth="1"/>
    <col min="13759" max="13759" width="13.7109375" style="6" customWidth="1"/>
    <col min="13760" max="13760" width="18.85546875" style="6" customWidth="1"/>
    <col min="13761" max="13762" width="17.5703125" style="6" customWidth="1"/>
    <col min="13763" max="13763" width="26.5703125" style="6" customWidth="1"/>
    <col min="13764" max="13764" width="16.28515625" style="6" customWidth="1"/>
    <col min="13765" max="13765" width="17.5703125" style="6" customWidth="1"/>
    <col min="13766" max="13767" width="12.42578125" style="6" customWidth="1"/>
    <col min="13768" max="13769" width="20.140625" style="6" customWidth="1"/>
    <col min="13770" max="13770" width="7.28515625" style="6" customWidth="1"/>
    <col min="13771" max="13771" width="21.42578125" style="6" customWidth="1"/>
    <col min="13772" max="13772" width="18.85546875" style="6" customWidth="1"/>
    <col min="13773" max="13773" width="22.7109375" style="6" customWidth="1"/>
    <col min="13774" max="13774" width="17.5703125" style="6" customWidth="1"/>
    <col min="13775" max="13775" width="24" style="6" customWidth="1"/>
    <col min="13776" max="13776" width="18.85546875" style="6" customWidth="1"/>
    <col min="13777" max="13777" width="15" style="6" customWidth="1"/>
    <col min="13778" max="13778" width="20.140625" style="6" customWidth="1"/>
    <col min="13779" max="13779" width="18.85546875" style="6" customWidth="1"/>
    <col min="13780" max="13780" width="6" style="6" customWidth="1"/>
    <col min="13781" max="13781" width="12.42578125" style="6" customWidth="1"/>
    <col min="13782" max="13784" width="15" style="6" customWidth="1"/>
    <col min="13785" max="13785" width="7.28515625" style="6" customWidth="1"/>
    <col min="13786" max="13786" width="22.7109375" style="6" customWidth="1"/>
    <col min="13787" max="13787" width="13.7109375" style="6" customWidth="1"/>
    <col min="13788" max="13788" width="18.85546875" style="6" customWidth="1"/>
    <col min="13789" max="13789" width="16.28515625" style="6" customWidth="1"/>
    <col min="13790" max="13790" width="25.28515625" style="6" customWidth="1"/>
    <col min="13791" max="13791" width="20.140625" style="6" customWidth="1"/>
    <col min="13792" max="13792" width="15" style="6" customWidth="1"/>
    <col min="13793" max="13793" width="17.5703125" style="6" customWidth="1"/>
    <col min="13794" max="13794" width="16.28515625" style="6" customWidth="1"/>
    <col min="13795" max="13796" width="15" style="6" customWidth="1"/>
    <col min="13797" max="13797" width="17.5703125" style="6" customWidth="1"/>
    <col min="13798" max="13798" width="20.140625" style="6" customWidth="1"/>
    <col min="13799" max="13799" width="16.28515625" style="6" customWidth="1"/>
    <col min="13800" max="13800" width="25.28515625" style="6" customWidth="1"/>
    <col min="13801" max="13801" width="18.85546875" style="6" customWidth="1"/>
    <col min="13802" max="13804" width="20.140625" style="6" customWidth="1"/>
    <col min="13805" max="13805" width="39.42578125" style="6" customWidth="1"/>
    <col min="13806" max="13806" width="25.28515625" style="6" customWidth="1"/>
    <col min="13807" max="13807" width="24" style="6" customWidth="1"/>
    <col min="13808" max="13962" width="20.140625" style="6" customWidth="1"/>
    <col min="13963" max="14011" width="12.42578125" style="6" customWidth="1"/>
    <col min="14012" max="14012" width="20.140625" style="6" customWidth="1"/>
    <col min="14013" max="14013" width="21.42578125" style="6" customWidth="1"/>
    <col min="14014" max="14014" width="25.28515625" style="6" customWidth="1"/>
    <col min="14015" max="14015" width="13.7109375" style="6" customWidth="1"/>
    <col min="14016" max="14016" width="18.85546875" style="6" customWidth="1"/>
    <col min="14017" max="14018" width="17.5703125" style="6" customWidth="1"/>
    <col min="14019" max="14019" width="26.5703125" style="6" customWidth="1"/>
    <col min="14020" max="14020" width="16.28515625" style="6" customWidth="1"/>
    <col min="14021" max="14021" width="17.5703125" style="6" customWidth="1"/>
    <col min="14022" max="14023" width="12.42578125" style="6" customWidth="1"/>
    <col min="14024" max="14025" width="20.140625" style="6" customWidth="1"/>
    <col min="14026" max="14026" width="7.28515625" style="6" customWidth="1"/>
    <col min="14027" max="14027" width="21.42578125" style="6" customWidth="1"/>
    <col min="14028" max="14028" width="18.85546875" style="6" customWidth="1"/>
    <col min="14029" max="14029" width="22.7109375" style="6" customWidth="1"/>
    <col min="14030" max="14030" width="17.5703125" style="6" customWidth="1"/>
    <col min="14031" max="14031" width="24" style="6" customWidth="1"/>
    <col min="14032" max="14032" width="18.85546875" style="6" customWidth="1"/>
    <col min="14033" max="14033" width="15" style="6" customWidth="1"/>
    <col min="14034" max="14034" width="20.140625" style="6" customWidth="1"/>
    <col min="14035" max="14035" width="18.85546875" style="6" customWidth="1"/>
    <col min="14036" max="14036" width="6" style="6" customWidth="1"/>
    <col min="14037" max="14037" width="12.42578125" style="6" customWidth="1"/>
    <col min="14038" max="14040" width="15" style="6" customWidth="1"/>
    <col min="14041" max="14041" width="7.28515625" style="6" customWidth="1"/>
    <col min="14042" max="14042" width="22.7109375" style="6" customWidth="1"/>
    <col min="14043" max="14043" width="13.7109375" style="6" customWidth="1"/>
    <col min="14044" max="14044" width="18.85546875" style="6" customWidth="1"/>
    <col min="14045" max="14045" width="16.28515625" style="6" customWidth="1"/>
    <col min="14046" max="14046" width="25.28515625" style="6" customWidth="1"/>
    <col min="14047" max="14047" width="20.140625" style="6" customWidth="1"/>
    <col min="14048" max="14048" width="15" style="6" customWidth="1"/>
    <col min="14049" max="14049" width="17.5703125" style="6" customWidth="1"/>
    <col min="14050" max="14050" width="16.28515625" style="6" customWidth="1"/>
    <col min="14051" max="14052" width="15" style="6" customWidth="1"/>
    <col min="14053" max="14053" width="17.5703125" style="6" customWidth="1"/>
    <col min="14054" max="14054" width="20.140625" style="6" customWidth="1"/>
    <col min="14055" max="14055" width="16.28515625" style="6" customWidth="1"/>
    <col min="14056" max="14056" width="25.28515625" style="6" customWidth="1"/>
    <col min="14057" max="14057" width="18.85546875" style="6" customWidth="1"/>
    <col min="14058" max="14060" width="20.140625" style="6" customWidth="1"/>
    <col min="14061" max="14061" width="39.42578125" style="6" customWidth="1"/>
    <col min="14062" max="14062" width="25.28515625" style="6" customWidth="1"/>
    <col min="14063" max="14063" width="24" style="6" customWidth="1"/>
    <col min="14064" max="14218" width="20.140625" style="6" customWidth="1"/>
    <col min="14219" max="14267" width="12.42578125" style="6" customWidth="1"/>
    <col min="14268" max="14268" width="20.140625" style="6" customWidth="1"/>
    <col min="14269" max="14269" width="21.42578125" style="6" customWidth="1"/>
    <col min="14270" max="14270" width="25.28515625" style="6" customWidth="1"/>
    <col min="14271" max="14271" width="13.7109375" style="6" customWidth="1"/>
    <col min="14272" max="14272" width="18.85546875" style="6" customWidth="1"/>
    <col min="14273" max="14274" width="17.5703125" style="6" customWidth="1"/>
    <col min="14275" max="14275" width="26.5703125" style="6" customWidth="1"/>
    <col min="14276" max="14276" width="16.28515625" style="6" customWidth="1"/>
    <col min="14277" max="14277" width="17.5703125" style="6" customWidth="1"/>
    <col min="14278" max="14279" width="12.42578125" style="6" customWidth="1"/>
    <col min="14280" max="14281" width="20.140625" style="6" customWidth="1"/>
    <col min="14282" max="14282" width="7.28515625" style="6" customWidth="1"/>
    <col min="14283" max="14283" width="21.42578125" style="6" customWidth="1"/>
    <col min="14284" max="14284" width="18.85546875" style="6" customWidth="1"/>
    <col min="14285" max="14285" width="22.7109375" style="6" customWidth="1"/>
    <col min="14286" max="14286" width="17.5703125" style="6" customWidth="1"/>
    <col min="14287" max="14287" width="24" style="6" customWidth="1"/>
    <col min="14288" max="14288" width="18.85546875" style="6" customWidth="1"/>
    <col min="14289" max="14289" width="15" style="6" customWidth="1"/>
    <col min="14290" max="14290" width="20.140625" style="6" customWidth="1"/>
    <col min="14291" max="14291" width="18.85546875" style="6" customWidth="1"/>
    <col min="14292" max="14292" width="6" style="6" customWidth="1"/>
    <col min="14293" max="14293" width="12.42578125" style="6" customWidth="1"/>
    <col min="14294" max="14296" width="15" style="6" customWidth="1"/>
    <col min="14297" max="14297" width="7.28515625" style="6" customWidth="1"/>
    <col min="14298" max="14298" width="22.7109375" style="6" customWidth="1"/>
    <col min="14299" max="14299" width="13.7109375" style="6" customWidth="1"/>
    <col min="14300" max="14300" width="18.85546875" style="6" customWidth="1"/>
    <col min="14301" max="14301" width="16.28515625" style="6" customWidth="1"/>
    <col min="14302" max="14302" width="25.28515625" style="6" customWidth="1"/>
    <col min="14303" max="14303" width="20.140625" style="6" customWidth="1"/>
    <col min="14304" max="14304" width="15" style="6" customWidth="1"/>
    <col min="14305" max="14305" width="17.5703125" style="6" customWidth="1"/>
    <col min="14306" max="14306" width="16.28515625" style="6" customWidth="1"/>
    <col min="14307" max="14308" width="15" style="6" customWidth="1"/>
    <col min="14309" max="14309" width="17.5703125" style="6" customWidth="1"/>
    <col min="14310" max="14310" width="20.140625" style="6" customWidth="1"/>
    <col min="14311" max="14311" width="16.28515625" style="6" customWidth="1"/>
    <col min="14312" max="14312" width="25.28515625" style="6" customWidth="1"/>
    <col min="14313" max="14313" width="18.85546875" style="6" customWidth="1"/>
    <col min="14314" max="14316" width="20.140625" style="6" customWidth="1"/>
    <col min="14317" max="14317" width="39.42578125" style="6" customWidth="1"/>
    <col min="14318" max="14318" width="25.28515625" style="6" customWidth="1"/>
    <col min="14319" max="14319" width="24" style="6" customWidth="1"/>
    <col min="14320" max="14474" width="20.140625" style="6" customWidth="1"/>
    <col min="14475" max="14523" width="12.42578125" style="6" customWidth="1"/>
    <col min="14524" max="14524" width="20.140625" style="6" customWidth="1"/>
    <col min="14525" max="14525" width="21.42578125" style="6" customWidth="1"/>
    <col min="14526" max="14526" width="25.28515625" style="6" customWidth="1"/>
    <col min="14527" max="14527" width="13.7109375" style="6" customWidth="1"/>
    <col min="14528" max="14528" width="18.85546875" style="6" customWidth="1"/>
    <col min="14529" max="14530" width="17.5703125" style="6" customWidth="1"/>
    <col min="14531" max="14531" width="26.5703125" style="6" customWidth="1"/>
    <col min="14532" max="14532" width="16.28515625" style="6" customWidth="1"/>
    <col min="14533" max="14533" width="17.5703125" style="6" customWidth="1"/>
    <col min="14534" max="14535" width="12.42578125" style="6" customWidth="1"/>
    <col min="14536" max="14537" width="20.140625" style="6" customWidth="1"/>
    <col min="14538" max="14538" width="7.28515625" style="6" customWidth="1"/>
    <col min="14539" max="14539" width="21.42578125" style="6" customWidth="1"/>
    <col min="14540" max="14540" width="18.85546875" style="6" customWidth="1"/>
    <col min="14541" max="14541" width="22.7109375" style="6" customWidth="1"/>
    <col min="14542" max="14542" width="17.5703125" style="6" customWidth="1"/>
    <col min="14543" max="14543" width="24" style="6" customWidth="1"/>
    <col min="14544" max="14544" width="18.85546875" style="6" customWidth="1"/>
    <col min="14545" max="14545" width="15" style="6" customWidth="1"/>
    <col min="14546" max="14546" width="20.140625" style="6" customWidth="1"/>
    <col min="14547" max="14547" width="18.85546875" style="6" customWidth="1"/>
    <col min="14548" max="14548" width="6" style="6" customWidth="1"/>
    <col min="14549" max="14549" width="12.42578125" style="6" customWidth="1"/>
    <col min="14550" max="14552" width="15" style="6" customWidth="1"/>
    <col min="14553" max="14553" width="7.28515625" style="6" customWidth="1"/>
    <col min="14554" max="14554" width="22.7109375" style="6" customWidth="1"/>
    <col min="14555" max="14555" width="13.7109375" style="6" customWidth="1"/>
    <col min="14556" max="14556" width="18.85546875" style="6" customWidth="1"/>
    <col min="14557" max="14557" width="16.28515625" style="6" customWidth="1"/>
    <col min="14558" max="14558" width="25.28515625" style="6" customWidth="1"/>
    <col min="14559" max="14559" width="20.140625" style="6" customWidth="1"/>
    <col min="14560" max="14560" width="15" style="6" customWidth="1"/>
    <col min="14561" max="14561" width="17.5703125" style="6" customWidth="1"/>
    <col min="14562" max="14562" width="16.28515625" style="6" customWidth="1"/>
    <col min="14563" max="14564" width="15" style="6" customWidth="1"/>
    <col min="14565" max="14565" width="17.5703125" style="6" customWidth="1"/>
    <col min="14566" max="14566" width="20.140625" style="6" customWidth="1"/>
    <col min="14567" max="14567" width="16.28515625" style="6" customWidth="1"/>
    <col min="14568" max="14568" width="25.28515625" style="6" customWidth="1"/>
    <col min="14569" max="14569" width="18.85546875" style="6" customWidth="1"/>
    <col min="14570" max="14572" width="20.140625" style="6" customWidth="1"/>
    <col min="14573" max="14573" width="39.42578125" style="6" customWidth="1"/>
    <col min="14574" max="14574" width="25.28515625" style="6" customWidth="1"/>
    <col min="14575" max="14575" width="24" style="6" customWidth="1"/>
    <col min="14576" max="14730" width="20.140625" style="6" customWidth="1"/>
    <col min="14731" max="14779" width="12.42578125" style="6" customWidth="1"/>
    <col min="14780" max="14780" width="20.140625" style="6" customWidth="1"/>
    <col min="14781" max="14781" width="21.42578125" style="6" customWidth="1"/>
    <col min="14782" max="14782" width="25.28515625" style="6" customWidth="1"/>
    <col min="14783" max="14783" width="13.7109375" style="6" customWidth="1"/>
    <col min="14784" max="14784" width="18.85546875" style="6" customWidth="1"/>
    <col min="14785" max="14786" width="17.5703125" style="6" customWidth="1"/>
    <col min="14787" max="14787" width="26.5703125" style="6" customWidth="1"/>
    <col min="14788" max="14788" width="16.28515625" style="6" customWidth="1"/>
    <col min="14789" max="14789" width="17.5703125" style="6" customWidth="1"/>
    <col min="14790" max="14791" width="12.42578125" style="6" customWidth="1"/>
    <col min="14792" max="14793" width="20.140625" style="6" customWidth="1"/>
    <col min="14794" max="14794" width="7.28515625" style="6" customWidth="1"/>
    <col min="14795" max="14795" width="21.42578125" style="6" customWidth="1"/>
    <col min="14796" max="14796" width="18.85546875" style="6" customWidth="1"/>
    <col min="14797" max="14797" width="22.7109375" style="6" customWidth="1"/>
    <col min="14798" max="14798" width="17.5703125" style="6" customWidth="1"/>
    <col min="14799" max="14799" width="24" style="6" customWidth="1"/>
    <col min="14800" max="14800" width="18.85546875" style="6" customWidth="1"/>
    <col min="14801" max="14801" width="15" style="6" customWidth="1"/>
    <col min="14802" max="14802" width="20.140625" style="6" customWidth="1"/>
    <col min="14803" max="14803" width="18.85546875" style="6" customWidth="1"/>
    <col min="14804" max="14804" width="6" style="6" customWidth="1"/>
    <col min="14805" max="14805" width="12.42578125" style="6" customWidth="1"/>
    <col min="14806" max="14808" width="15" style="6" customWidth="1"/>
    <col min="14809" max="14809" width="7.28515625" style="6" customWidth="1"/>
    <col min="14810" max="14810" width="22.7109375" style="6" customWidth="1"/>
    <col min="14811" max="14811" width="13.7109375" style="6" customWidth="1"/>
    <col min="14812" max="14812" width="18.85546875" style="6" customWidth="1"/>
    <col min="14813" max="14813" width="16.28515625" style="6" customWidth="1"/>
    <col min="14814" max="14814" width="25.28515625" style="6" customWidth="1"/>
    <col min="14815" max="14815" width="20.140625" style="6" customWidth="1"/>
    <col min="14816" max="14816" width="15" style="6" customWidth="1"/>
    <col min="14817" max="14817" width="17.5703125" style="6" customWidth="1"/>
    <col min="14818" max="14818" width="16.28515625" style="6" customWidth="1"/>
    <col min="14819" max="14820" width="15" style="6" customWidth="1"/>
    <col min="14821" max="14821" width="17.5703125" style="6" customWidth="1"/>
    <col min="14822" max="14822" width="20.140625" style="6" customWidth="1"/>
    <col min="14823" max="14823" width="16.28515625" style="6" customWidth="1"/>
    <col min="14824" max="14824" width="25.28515625" style="6" customWidth="1"/>
    <col min="14825" max="14825" width="18.85546875" style="6" customWidth="1"/>
    <col min="14826" max="14828" width="20.140625" style="6" customWidth="1"/>
    <col min="14829" max="14829" width="39.42578125" style="6" customWidth="1"/>
    <col min="14830" max="14830" width="25.28515625" style="6" customWidth="1"/>
    <col min="14831" max="14831" width="24" style="6" customWidth="1"/>
    <col min="14832" max="14986" width="20.140625" style="6" customWidth="1"/>
    <col min="14987" max="15035" width="12.42578125" style="6" customWidth="1"/>
    <col min="15036" max="15036" width="20.140625" style="6" customWidth="1"/>
    <col min="15037" max="15037" width="21.42578125" style="6" customWidth="1"/>
    <col min="15038" max="15038" width="25.28515625" style="6" customWidth="1"/>
    <col min="15039" max="15039" width="13.7109375" style="6" customWidth="1"/>
    <col min="15040" max="15040" width="18.85546875" style="6" customWidth="1"/>
    <col min="15041" max="15042" width="17.5703125" style="6" customWidth="1"/>
    <col min="15043" max="15043" width="26.5703125" style="6" customWidth="1"/>
    <col min="15044" max="15044" width="16.28515625" style="6" customWidth="1"/>
    <col min="15045" max="15045" width="17.5703125" style="6" customWidth="1"/>
    <col min="15046" max="15047" width="12.42578125" style="6" customWidth="1"/>
    <col min="15048" max="15049" width="20.140625" style="6" customWidth="1"/>
    <col min="15050" max="15050" width="7.28515625" style="6" customWidth="1"/>
    <col min="15051" max="15051" width="21.42578125" style="6" customWidth="1"/>
    <col min="15052" max="15052" width="18.85546875" style="6" customWidth="1"/>
    <col min="15053" max="15053" width="22.7109375" style="6" customWidth="1"/>
    <col min="15054" max="15054" width="17.5703125" style="6" customWidth="1"/>
    <col min="15055" max="15055" width="24" style="6" customWidth="1"/>
    <col min="15056" max="15056" width="18.85546875" style="6" customWidth="1"/>
    <col min="15057" max="15057" width="15" style="6" customWidth="1"/>
    <col min="15058" max="15058" width="20.140625" style="6" customWidth="1"/>
    <col min="15059" max="15059" width="18.85546875" style="6" customWidth="1"/>
    <col min="15060" max="15060" width="6" style="6" customWidth="1"/>
    <col min="15061" max="15061" width="12.42578125" style="6" customWidth="1"/>
    <col min="15062" max="15064" width="15" style="6" customWidth="1"/>
    <col min="15065" max="15065" width="7.28515625" style="6" customWidth="1"/>
    <col min="15066" max="15066" width="22.7109375" style="6" customWidth="1"/>
    <col min="15067" max="15067" width="13.7109375" style="6" customWidth="1"/>
    <col min="15068" max="15068" width="18.85546875" style="6" customWidth="1"/>
    <col min="15069" max="15069" width="16.28515625" style="6" customWidth="1"/>
    <col min="15070" max="15070" width="25.28515625" style="6" customWidth="1"/>
    <col min="15071" max="15071" width="20.140625" style="6" customWidth="1"/>
    <col min="15072" max="15072" width="15" style="6" customWidth="1"/>
    <col min="15073" max="15073" width="17.5703125" style="6" customWidth="1"/>
    <col min="15074" max="15074" width="16.28515625" style="6" customWidth="1"/>
    <col min="15075" max="15076" width="15" style="6" customWidth="1"/>
    <col min="15077" max="15077" width="17.5703125" style="6" customWidth="1"/>
    <col min="15078" max="15078" width="20.140625" style="6" customWidth="1"/>
    <col min="15079" max="15079" width="16.28515625" style="6" customWidth="1"/>
    <col min="15080" max="15080" width="25.28515625" style="6" customWidth="1"/>
    <col min="15081" max="15081" width="18.85546875" style="6" customWidth="1"/>
    <col min="15082" max="15084" width="20.140625" style="6" customWidth="1"/>
    <col min="15085" max="15085" width="39.42578125" style="6" customWidth="1"/>
    <col min="15086" max="15086" width="25.28515625" style="6" customWidth="1"/>
    <col min="15087" max="15087" width="24" style="6" customWidth="1"/>
    <col min="15088" max="15242" width="20.140625" style="6" customWidth="1"/>
    <col min="15243" max="15291" width="12.42578125" style="6" customWidth="1"/>
    <col min="15292" max="15292" width="20.140625" style="6" customWidth="1"/>
    <col min="15293" max="15293" width="21.42578125" style="6" customWidth="1"/>
    <col min="15294" max="15294" width="25.28515625" style="6" customWidth="1"/>
    <col min="15295" max="15295" width="13.7109375" style="6" customWidth="1"/>
    <col min="15296" max="15296" width="18.85546875" style="6" customWidth="1"/>
    <col min="15297" max="15298" width="17.5703125" style="6" customWidth="1"/>
    <col min="15299" max="15299" width="26.5703125" style="6" customWidth="1"/>
    <col min="15300" max="15300" width="16.28515625" style="6" customWidth="1"/>
    <col min="15301" max="15301" width="17.5703125" style="6" customWidth="1"/>
    <col min="15302" max="15303" width="12.42578125" style="6" customWidth="1"/>
    <col min="15304" max="15305" width="20.140625" style="6" customWidth="1"/>
    <col min="15306" max="15306" width="7.28515625" style="6" customWidth="1"/>
    <col min="15307" max="15307" width="21.42578125" style="6" customWidth="1"/>
    <col min="15308" max="15308" width="18.85546875" style="6" customWidth="1"/>
    <col min="15309" max="15309" width="22.7109375" style="6" customWidth="1"/>
    <col min="15310" max="15310" width="17.5703125" style="6" customWidth="1"/>
    <col min="15311" max="15311" width="24" style="6" customWidth="1"/>
    <col min="15312" max="15312" width="18.85546875" style="6" customWidth="1"/>
    <col min="15313" max="15313" width="15" style="6" customWidth="1"/>
    <col min="15314" max="15314" width="20.140625" style="6" customWidth="1"/>
    <col min="15315" max="15315" width="18.85546875" style="6" customWidth="1"/>
    <col min="15316" max="15316" width="6" style="6" customWidth="1"/>
    <col min="15317" max="15317" width="12.42578125" style="6" customWidth="1"/>
    <col min="15318" max="15320" width="15" style="6" customWidth="1"/>
    <col min="15321" max="15321" width="7.28515625" style="6" customWidth="1"/>
    <col min="15322" max="15322" width="22.7109375" style="6" customWidth="1"/>
    <col min="15323" max="15323" width="13.7109375" style="6" customWidth="1"/>
    <col min="15324" max="15324" width="18.85546875" style="6" customWidth="1"/>
    <col min="15325" max="15325" width="16.28515625" style="6" customWidth="1"/>
    <col min="15326" max="15326" width="25.28515625" style="6" customWidth="1"/>
    <col min="15327" max="15327" width="20.140625" style="6" customWidth="1"/>
    <col min="15328" max="15328" width="15" style="6" customWidth="1"/>
    <col min="15329" max="15329" width="17.5703125" style="6" customWidth="1"/>
    <col min="15330" max="15330" width="16.28515625" style="6" customWidth="1"/>
    <col min="15331" max="15332" width="15" style="6" customWidth="1"/>
    <col min="15333" max="15333" width="17.5703125" style="6" customWidth="1"/>
    <col min="15334" max="15334" width="20.140625" style="6" customWidth="1"/>
    <col min="15335" max="15335" width="16.28515625" style="6" customWidth="1"/>
    <col min="15336" max="15336" width="25.28515625" style="6" customWidth="1"/>
    <col min="15337" max="15337" width="18.85546875" style="6" customWidth="1"/>
    <col min="15338" max="15340" width="20.140625" style="6" customWidth="1"/>
    <col min="15341" max="15341" width="39.42578125" style="6" customWidth="1"/>
    <col min="15342" max="15342" width="25.28515625" style="6" customWidth="1"/>
    <col min="15343" max="15343" width="24" style="6" customWidth="1"/>
    <col min="15344" max="15498" width="20.140625" style="6" customWidth="1"/>
    <col min="15499" max="15547" width="12.42578125" style="6" customWidth="1"/>
    <col min="15548" max="15548" width="20.140625" style="6" customWidth="1"/>
    <col min="15549" max="15549" width="21.42578125" style="6" customWidth="1"/>
    <col min="15550" max="15550" width="25.28515625" style="6" customWidth="1"/>
    <col min="15551" max="15551" width="13.7109375" style="6" customWidth="1"/>
    <col min="15552" max="15552" width="18.85546875" style="6" customWidth="1"/>
    <col min="15553" max="15554" width="17.5703125" style="6" customWidth="1"/>
    <col min="15555" max="15555" width="26.5703125" style="6" customWidth="1"/>
    <col min="15556" max="15556" width="16.28515625" style="6" customWidth="1"/>
    <col min="15557" max="15557" width="17.5703125" style="6" customWidth="1"/>
    <col min="15558" max="15559" width="12.42578125" style="6" customWidth="1"/>
    <col min="15560" max="15561" width="20.140625" style="6" customWidth="1"/>
    <col min="15562" max="15562" width="7.28515625" style="6" customWidth="1"/>
    <col min="15563" max="15563" width="21.42578125" style="6" customWidth="1"/>
    <col min="15564" max="15564" width="18.85546875" style="6" customWidth="1"/>
    <col min="15565" max="15565" width="22.7109375" style="6" customWidth="1"/>
    <col min="15566" max="15566" width="17.5703125" style="6" customWidth="1"/>
    <col min="15567" max="15567" width="24" style="6" customWidth="1"/>
    <col min="15568" max="15568" width="18.85546875" style="6" customWidth="1"/>
    <col min="15569" max="15569" width="15" style="6" customWidth="1"/>
    <col min="15570" max="15570" width="20.140625" style="6" customWidth="1"/>
    <col min="15571" max="15571" width="18.85546875" style="6" customWidth="1"/>
    <col min="15572" max="15572" width="6" style="6" customWidth="1"/>
    <col min="15573" max="15573" width="12.42578125" style="6" customWidth="1"/>
    <col min="15574" max="15576" width="15" style="6" customWidth="1"/>
    <col min="15577" max="15577" width="7.28515625" style="6" customWidth="1"/>
    <col min="15578" max="15578" width="22.7109375" style="6" customWidth="1"/>
    <col min="15579" max="15579" width="13.7109375" style="6" customWidth="1"/>
    <col min="15580" max="15580" width="18.85546875" style="6" customWidth="1"/>
    <col min="15581" max="15581" width="16.28515625" style="6" customWidth="1"/>
    <col min="15582" max="15582" width="25.28515625" style="6" customWidth="1"/>
    <col min="15583" max="15583" width="20.140625" style="6" customWidth="1"/>
    <col min="15584" max="15584" width="15" style="6" customWidth="1"/>
    <col min="15585" max="15585" width="17.5703125" style="6" customWidth="1"/>
    <col min="15586" max="15586" width="16.28515625" style="6" customWidth="1"/>
    <col min="15587" max="15588" width="15" style="6" customWidth="1"/>
    <col min="15589" max="15589" width="17.5703125" style="6" customWidth="1"/>
    <col min="15590" max="15590" width="20.140625" style="6" customWidth="1"/>
    <col min="15591" max="15591" width="16.28515625" style="6" customWidth="1"/>
    <col min="15592" max="15592" width="25.28515625" style="6" customWidth="1"/>
    <col min="15593" max="15593" width="18.85546875" style="6" customWidth="1"/>
    <col min="15594" max="15596" width="20.140625" style="6" customWidth="1"/>
    <col min="15597" max="15597" width="39.42578125" style="6" customWidth="1"/>
    <col min="15598" max="15598" width="25.28515625" style="6" customWidth="1"/>
    <col min="15599" max="15599" width="24" style="6" customWidth="1"/>
    <col min="15600" max="15754" width="20.140625" style="6" customWidth="1"/>
    <col min="15755" max="15803" width="12.42578125" style="6" customWidth="1"/>
    <col min="15804" max="15804" width="20.140625" style="6" customWidth="1"/>
    <col min="15805" max="15805" width="21.42578125" style="6" customWidth="1"/>
    <col min="15806" max="15806" width="25.28515625" style="6" customWidth="1"/>
    <col min="15807" max="15807" width="13.7109375" style="6" customWidth="1"/>
    <col min="15808" max="15808" width="18.85546875" style="6" customWidth="1"/>
    <col min="15809" max="15810" width="17.5703125" style="6" customWidth="1"/>
    <col min="15811" max="15811" width="26.5703125" style="6" customWidth="1"/>
    <col min="15812" max="15812" width="16.28515625" style="6" customWidth="1"/>
    <col min="15813" max="15813" width="17.5703125" style="6" customWidth="1"/>
    <col min="15814" max="15815" width="12.42578125" style="6" customWidth="1"/>
    <col min="15816" max="15817" width="20.140625" style="6" customWidth="1"/>
    <col min="15818" max="15818" width="7.28515625" style="6" customWidth="1"/>
    <col min="15819" max="15819" width="21.42578125" style="6" customWidth="1"/>
    <col min="15820" max="15820" width="18.85546875" style="6" customWidth="1"/>
    <col min="15821" max="15821" width="22.7109375" style="6" customWidth="1"/>
    <col min="15822" max="15822" width="17.5703125" style="6" customWidth="1"/>
    <col min="15823" max="15823" width="24" style="6" customWidth="1"/>
    <col min="15824" max="15824" width="18.85546875" style="6" customWidth="1"/>
    <col min="15825" max="15825" width="15" style="6" customWidth="1"/>
    <col min="15826" max="15826" width="20.140625" style="6" customWidth="1"/>
    <col min="15827" max="15827" width="18.85546875" style="6" customWidth="1"/>
    <col min="15828" max="15828" width="6" style="6" customWidth="1"/>
    <col min="15829" max="15829" width="12.42578125" style="6" customWidth="1"/>
    <col min="15830" max="15832" width="15" style="6" customWidth="1"/>
    <col min="15833" max="15833" width="7.28515625" style="6" customWidth="1"/>
    <col min="15834" max="15834" width="22.7109375" style="6" customWidth="1"/>
    <col min="15835" max="15835" width="13.7109375" style="6" customWidth="1"/>
    <col min="15836" max="15836" width="18.85546875" style="6" customWidth="1"/>
    <col min="15837" max="15837" width="16.28515625" style="6" customWidth="1"/>
    <col min="15838" max="15838" width="25.28515625" style="6" customWidth="1"/>
    <col min="15839" max="15839" width="20.140625" style="6" customWidth="1"/>
    <col min="15840" max="15840" width="15" style="6" customWidth="1"/>
    <col min="15841" max="15841" width="17.5703125" style="6" customWidth="1"/>
    <col min="15842" max="15842" width="16.28515625" style="6" customWidth="1"/>
    <col min="15843" max="15844" width="15" style="6" customWidth="1"/>
    <col min="15845" max="15845" width="17.5703125" style="6" customWidth="1"/>
    <col min="15846" max="15846" width="20.140625" style="6" customWidth="1"/>
    <col min="15847" max="15847" width="16.28515625" style="6" customWidth="1"/>
    <col min="15848" max="15848" width="25.28515625" style="6" customWidth="1"/>
    <col min="15849" max="15849" width="18.85546875" style="6" customWidth="1"/>
    <col min="15850" max="15852" width="20.140625" style="6" customWidth="1"/>
    <col min="15853" max="15853" width="39.42578125" style="6" customWidth="1"/>
    <col min="15854" max="15854" width="25.28515625" style="6" customWidth="1"/>
    <col min="15855" max="15855" width="24" style="6" customWidth="1"/>
    <col min="15856" max="16010" width="20.140625" style="6" customWidth="1"/>
    <col min="16011" max="16059" width="12.42578125" style="6" customWidth="1"/>
    <col min="16060" max="16060" width="20.140625" style="6" customWidth="1"/>
    <col min="16061" max="16061" width="21.42578125" style="6" customWidth="1"/>
    <col min="16062" max="16062" width="25.28515625" style="6" customWidth="1"/>
    <col min="16063" max="16063" width="13.7109375" style="6" customWidth="1"/>
    <col min="16064" max="16064" width="18.85546875" style="6" customWidth="1"/>
    <col min="16065" max="16066" width="17.5703125" style="6" customWidth="1"/>
    <col min="16067" max="16067" width="26.5703125" style="6" customWidth="1"/>
    <col min="16068" max="16068" width="16.28515625" style="6" customWidth="1"/>
    <col min="16069" max="16069" width="17.5703125" style="6" customWidth="1"/>
    <col min="16070" max="16071" width="12.42578125" style="6" customWidth="1"/>
    <col min="16072" max="16073" width="20.140625" style="6" customWidth="1"/>
    <col min="16074" max="16074" width="7.28515625" style="6" customWidth="1"/>
    <col min="16075" max="16075" width="21.42578125" style="6" customWidth="1"/>
    <col min="16076" max="16076" width="18.85546875" style="6" customWidth="1"/>
    <col min="16077" max="16077" width="22.7109375" style="6" customWidth="1"/>
    <col min="16078" max="16078" width="17.5703125" style="6" customWidth="1"/>
    <col min="16079" max="16079" width="24" style="6" customWidth="1"/>
    <col min="16080" max="16080" width="18.85546875" style="6" customWidth="1"/>
    <col min="16081" max="16081" width="15" style="6" customWidth="1"/>
    <col min="16082" max="16082" width="20.140625" style="6" customWidth="1"/>
    <col min="16083" max="16083" width="18.85546875" style="6" customWidth="1"/>
    <col min="16084" max="16084" width="6" style="6" customWidth="1"/>
    <col min="16085" max="16085" width="12.42578125" style="6" customWidth="1"/>
    <col min="16086" max="16088" width="15" style="6" customWidth="1"/>
    <col min="16089" max="16089" width="7.28515625" style="6" customWidth="1"/>
    <col min="16090" max="16090" width="22.7109375" style="6" customWidth="1"/>
    <col min="16091" max="16091" width="13.7109375" style="6" customWidth="1"/>
    <col min="16092" max="16092" width="18.85546875" style="6" customWidth="1"/>
    <col min="16093" max="16093" width="16.28515625" style="6" customWidth="1"/>
    <col min="16094" max="16094" width="25.28515625" style="6" customWidth="1"/>
    <col min="16095" max="16095" width="20.140625" style="6" customWidth="1"/>
    <col min="16096" max="16096" width="15" style="6" customWidth="1"/>
    <col min="16097" max="16097" width="17.5703125" style="6" customWidth="1"/>
    <col min="16098" max="16098" width="16.28515625" style="6" customWidth="1"/>
    <col min="16099" max="16100" width="15" style="6" customWidth="1"/>
    <col min="16101" max="16101" width="17.5703125" style="6" customWidth="1"/>
    <col min="16102" max="16102" width="20.140625" style="6" customWidth="1"/>
    <col min="16103" max="16103" width="16.28515625" style="6" customWidth="1"/>
    <col min="16104" max="16104" width="25.28515625" style="6" customWidth="1"/>
    <col min="16105" max="16105" width="18.85546875" style="6" customWidth="1"/>
    <col min="16106" max="16108" width="20.140625" style="6" customWidth="1"/>
    <col min="16109" max="16109" width="39.42578125" style="6" customWidth="1"/>
    <col min="16110" max="16110" width="25.28515625" style="6" customWidth="1"/>
    <col min="16111" max="16111" width="24" style="6" customWidth="1"/>
    <col min="16112" max="16266" width="20.140625" style="6" customWidth="1"/>
    <col min="16267" max="16384" width="12.42578125" style="6" customWidth="1"/>
  </cols>
  <sheetData>
    <row r="1" spans="1:187" s="38" customFormat="1" ht="14.25" x14ac:dyDescent="0.2">
      <c r="A1" s="32"/>
      <c r="B1" s="203">
        <f ca="1">WORKDAY(TODAY(),1,$X$135:$X$519)</f>
        <v>45789</v>
      </c>
      <c r="C1" s="123"/>
      <c r="D1" s="125"/>
      <c r="E1" s="125"/>
      <c r="F1" s="125"/>
      <c r="G1" s="125"/>
      <c r="H1" s="127"/>
      <c r="I1" s="125"/>
      <c r="J1" s="125"/>
      <c r="K1" s="125"/>
      <c r="L1" s="125"/>
      <c r="M1" s="125"/>
      <c r="N1" s="125"/>
      <c r="O1" s="180"/>
      <c r="P1" s="125"/>
      <c r="Q1" s="123"/>
      <c r="R1" s="123"/>
      <c r="S1" s="123"/>
      <c r="T1" s="181"/>
      <c r="U1" s="182"/>
      <c r="V1" s="125"/>
      <c r="W1" s="33"/>
      <c r="X1" s="157" t="s">
        <v>1</v>
      </c>
      <c r="Y1" s="158"/>
      <c r="Z1" s="157" t="s">
        <v>0</v>
      </c>
      <c r="AA1" s="157"/>
      <c r="AB1" s="158"/>
      <c r="AC1" s="157" t="s">
        <v>2</v>
      </c>
      <c r="AD1" s="35"/>
      <c r="AE1" s="33"/>
      <c r="AF1" s="33"/>
      <c r="AG1" s="34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6"/>
      <c r="EM1" s="36"/>
      <c r="EN1" s="36"/>
      <c r="EO1" s="36"/>
      <c r="EP1" s="36"/>
      <c r="EQ1" s="36"/>
      <c r="ER1" s="36"/>
      <c r="ES1" s="36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</row>
    <row r="2" spans="1:187" s="38" customFormat="1" ht="14.25" x14ac:dyDescent="0.2">
      <c r="A2" s="39"/>
      <c r="B2" s="204" t="s">
        <v>70</v>
      </c>
      <c r="C2" s="183"/>
      <c r="D2" s="184"/>
      <c r="E2" s="185"/>
      <c r="F2" s="186"/>
      <c r="G2" s="186"/>
      <c r="H2" s="187"/>
      <c r="I2" s="188"/>
      <c r="J2" s="188"/>
      <c r="K2" s="184"/>
      <c r="L2" s="184"/>
      <c r="M2" s="184"/>
      <c r="N2" s="184"/>
      <c r="O2" s="189"/>
      <c r="P2" s="184"/>
      <c r="Q2" s="183"/>
      <c r="R2" s="183"/>
      <c r="S2" s="183"/>
      <c r="T2" s="181"/>
      <c r="U2" s="182"/>
      <c r="V2" s="190"/>
      <c r="W2" s="40"/>
      <c r="X2" s="35"/>
      <c r="Y2" s="40"/>
      <c r="Z2" s="42"/>
      <c r="AA2" s="40"/>
      <c r="AB2" s="40"/>
      <c r="AC2" s="42"/>
      <c r="AD2" s="42"/>
      <c r="AE2" s="42"/>
      <c r="AF2" s="40"/>
      <c r="AG2" s="43"/>
      <c r="AH2" s="40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</row>
    <row r="3" spans="1:187" s="38" customFormat="1" ht="14.25" x14ac:dyDescent="0.2">
      <c r="A3" s="39"/>
      <c r="B3" s="205" t="s">
        <v>68</v>
      </c>
      <c r="C3" s="183"/>
      <c r="D3" s="184"/>
      <c r="E3" s="185"/>
      <c r="F3" s="186"/>
      <c r="G3" s="186"/>
      <c r="H3" s="186"/>
      <c r="I3" s="188"/>
      <c r="J3" s="188"/>
      <c r="K3" s="184"/>
      <c r="L3" s="184"/>
      <c r="M3" s="184"/>
      <c r="N3" s="184"/>
      <c r="O3" s="189"/>
      <c r="P3" s="184"/>
      <c r="Q3" s="183"/>
      <c r="R3" s="183"/>
      <c r="S3" s="183"/>
      <c r="T3" s="181"/>
      <c r="U3" s="182"/>
      <c r="V3" s="190"/>
      <c r="W3" s="40"/>
      <c r="X3" s="41"/>
      <c r="Y3" s="40"/>
      <c r="Z3" s="42"/>
      <c r="AA3" s="40"/>
      <c r="AB3" s="40"/>
      <c r="AC3" s="42"/>
      <c r="AD3" s="42"/>
      <c r="AE3" s="42"/>
      <c r="AF3" s="40"/>
      <c r="AG3" s="43"/>
      <c r="AH3" s="4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</row>
    <row r="4" spans="1:187" s="38" customFormat="1" ht="14.25" x14ac:dyDescent="0.2">
      <c r="A4" s="48"/>
      <c r="B4" s="205" t="s">
        <v>69</v>
      </c>
      <c r="C4" s="183"/>
      <c r="D4" s="184"/>
      <c r="E4" s="185"/>
      <c r="F4" s="186"/>
      <c r="G4" s="186"/>
      <c r="H4" s="186"/>
      <c r="I4" s="188"/>
      <c r="J4" s="188"/>
      <c r="K4" s="184"/>
      <c r="L4" s="184"/>
      <c r="M4" s="184"/>
      <c r="N4" s="184"/>
      <c r="O4" s="189"/>
      <c r="P4" s="184"/>
      <c r="Q4" s="183"/>
      <c r="R4" s="183"/>
      <c r="S4" s="183"/>
      <c r="T4" s="181"/>
      <c r="U4" s="182"/>
      <c r="V4" s="190"/>
      <c r="W4" s="40"/>
      <c r="X4" s="40"/>
      <c r="Y4" s="40"/>
      <c r="Z4" s="42"/>
      <c r="AA4" s="40"/>
      <c r="AB4" s="40"/>
      <c r="AC4" s="42"/>
      <c r="AD4" s="42"/>
      <c r="AE4" s="42"/>
      <c r="AF4" s="40"/>
      <c r="AG4" s="43"/>
      <c r="AH4" s="40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</row>
    <row r="5" spans="1:187" s="38" customFormat="1" ht="17.25" customHeight="1" x14ac:dyDescent="0.15">
      <c r="A5" s="49"/>
      <c r="B5" s="191"/>
      <c r="C5" s="192"/>
      <c r="D5" s="191"/>
      <c r="E5" s="193"/>
      <c r="F5" s="194"/>
      <c r="G5" s="194"/>
      <c r="H5" s="194"/>
      <c r="I5" s="195"/>
      <c r="J5" s="196"/>
      <c r="K5" s="197"/>
      <c r="L5" s="197"/>
      <c r="M5" s="198"/>
      <c r="N5" s="198"/>
      <c r="O5" s="199"/>
      <c r="P5" s="200"/>
      <c r="Q5" s="200"/>
      <c r="R5" s="200"/>
      <c r="S5" s="200"/>
      <c r="T5" s="201"/>
      <c r="U5" s="202"/>
      <c r="V5" s="195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</row>
    <row r="6" spans="1:187" s="38" customFormat="1" ht="11.25" x14ac:dyDescent="0.15">
      <c r="A6" s="159"/>
      <c r="B6" s="138">
        <v>2</v>
      </c>
      <c r="C6" s="138">
        <f t="shared" ref="C6:V6" si="0">(B6+1)</f>
        <v>3</v>
      </c>
      <c r="D6" s="138">
        <f t="shared" si="0"/>
        <v>4</v>
      </c>
      <c r="E6" s="138">
        <f t="shared" si="0"/>
        <v>5</v>
      </c>
      <c r="F6" s="138">
        <f t="shared" si="0"/>
        <v>6</v>
      </c>
      <c r="G6" s="138">
        <f t="shared" si="0"/>
        <v>7</v>
      </c>
      <c r="H6" s="138">
        <f t="shared" si="0"/>
        <v>8</v>
      </c>
      <c r="I6" s="138">
        <f t="shared" si="0"/>
        <v>9</v>
      </c>
      <c r="J6" s="138">
        <f t="shared" si="0"/>
        <v>10</v>
      </c>
      <c r="K6" s="138">
        <f t="shared" si="0"/>
        <v>11</v>
      </c>
      <c r="L6" s="138">
        <f t="shared" si="0"/>
        <v>12</v>
      </c>
      <c r="M6" s="138">
        <f t="shared" si="0"/>
        <v>13</v>
      </c>
      <c r="N6" s="138">
        <f t="shared" si="0"/>
        <v>14</v>
      </c>
      <c r="O6" s="138">
        <f t="shared" si="0"/>
        <v>15</v>
      </c>
      <c r="P6" s="138">
        <f t="shared" si="0"/>
        <v>16</v>
      </c>
      <c r="Q6" s="138">
        <f t="shared" si="0"/>
        <v>17</v>
      </c>
      <c r="R6" s="138">
        <f t="shared" si="0"/>
        <v>18</v>
      </c>
      <c r="S6" s="138">
        <f t="shared" si="0"/>
        <v>19</v>
      </c>
      <c r="T6" s="138">
        <f t="shared" si="0"/>
        <v>20</v>
      </c>
      <c r="U6" s="138">
        <f t="shared" si="0"/>
        <v>21</v>
      </c>
      <c r="V6" s="138">
        <f t="shared" si="0"/>
        <v>22</v>
      </c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</row>
    <row r="7" spans="1:187" s="38" customFormat="1" ht="11.25" x14ac:dyDescent="0.15">
      <c r="A7" s="160" t="s">
        <v>3</v>
      </c>
      <c r="B7" s="138" t="s">
        <v>4</v>
      </c>
      <c r="C7" s="161" t="s">
        <v>5</v>
      </c>
      <c r="D7" s="162" t="s">
        <v>6</v>
      </c>
      <c r="E7" s="163" t="s">
        <v>6</v>
      </c>
      <c r="F7" s="162" t="s">
        <v>6</v>
      </c>
      <c r="G7" s="162" t="s">
        <v>6</v>
      </c>
      <c r="H7" s="162" t="s">
        <v>6</v>
      </c>
      <c r="I7" s="164" t="s">
        <v>7</v>
      </c>
      <c r="J7" s="164" t="s">
        <v>7</v>
      </c>
      <c r="K7" s="164" t="s">
        <v>7</v>
      </c>
      <c r="L7" s="164" t="s">
        <v>7</v>
      </c>
      <c r="M7" s="165" t="s">
        <v>7</v>
      </c>
      <c r="N7" s="166" t="s">
        <v>8</v>
      </c>
      <c r="O7" s="167" t="s">
        <v>9</v>
      </c>
      <c r="P7" s="138" t="s">
        <v>10</v>
      </c>
      <c r="Q7" s="161" t="s">
        <v>11</v>
      </c>
      <c r="R7" s="161" t="s">
        <v>65</v>
      </c>
      <c r="S7" s="161" t="s">
        <v>65</v>
      </c>
      <c r="T7" s="168" t="s">
        <v>12</v>
      </c>
      <c r="U7" s="169" t="s">
        <v>12</v>
      </c>
      <c r="V7" s="138" t="s">
        <v>13</v>
      </c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33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</row>
    <row r="8" spans="1:187" s="38" customFormat="1" ht="11.25" x14ac:dyDescent="0.15">
      <c r="A8" s="160"/>
      <c r="B8" s="138" t="s">
        <v>14</v>
      </c>
      <c r="C8" s="161" t="s">
        <v>15</v>
      </c>
      <c r="D8" s="161" t="s">
        <v>16</v>
      </c>
      <c r="E8" s="170" t="s">
        <v>17</v>
      </c>
      <c r="F8" s="138" t="s">
        <v>17</v>
      </c>
      <c r="G8" s="138" t="s">
        <v>17</v>
      </c>
      <c r="H8" s="138" t="s">
        <v>17</v>
      </c>
      <c r="I8" s="171"/>
      <c r="J8" s="171" t="s">
        <v>3</v>
      </c>
      <c r="K8" s="172" t="s">
        <v>18</v>
      </c>
      <c r="L8" s="172" t="s">
        <v>18</v>
      </c>
      <c r="M8" s="166" t="s">
        <v>17</v>
      </c>
      <c r="N8" s="166" t="s">
        <v>19</v>
      </c>
      <c r="O8" s="167"/>
      <c r="P8" s="138"/>
      <c r="Q8" s="161"/>
      <c r="R8" s="161" t="s">
        <v>66</v>
      </c>
      <c r="S8" s="161" t="s">
        <v>66</v>
      </c>
      <c r="T8" s="168" t="s">
        <v>20</v>
      </c>
      <c r="U8" s="169" t="s">
        <v>3</v>
      </c>
      <c r="V8" s="173" t="s">
        <v>21</v>
      </c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33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</row>
    <row r="9" spans="1:187" s="38" customFormat="1" ht="11.25" x14ac:dyDescent="0.15">
      <c r="A9" s="160"/>
      <c r="B9" s="138" t="s">
        <v>22</v>
      </c>
      <c r="C9" s="161"/>
      <c r="D9" s="138"/>
      <c r="E9" s="170" t="s">
        <v>23</v>
      </c>
      <c r="F9" s="138" t="s">
        <v>24</v>
      </c>
      <c r="G9" s="138" t="s">
        <v>24</v>
      </c>
      <c r="H9" s="138" t="s">
        <v>24</v>
      </c>
      <c r="I9" s="171" t="s">
        <v>25</v>
      </c>
      <c r="J9" s="171" t="s">
        <v>26</v>
      </c>
      <c r="K9" s="172" t="s">
        <v>27</v>
      </c>
      <c r="L9" s="172" t="s">
        <v>27</v>
      </c>
      <c r="M9" s="166" t="s">
        <v>28</v>
      </c>
      <c r="N9" s="138" t="s">
        <v>24</v>
      </c>
      <c r="O9" s="167"/>
      <c r="P9" s="138"/>
      <c r="Q9" s="161"/>
      <c r="R9" s="161" t="s">
        <v>67</v>
      </c>
      <c r="S9" s="161"/>
      <c r="T9" s="168" t="s">
        <v>29</v>
      </c>
      <c r="U9" s="169"/>
      <c r="V9" s="174">
        <v>1500</v>
      </c>
      <c r="W9" s="33"/>
      <c r="X9" s="33"/>
      <c r="Y9" s="33">
        <v>1</v>
      </c>
      <c r="Z9" s="33">
        <v>2</v>
      </c>
      <c r="AA9" s="33">
        <v>3</v>
      </c>
      <c r="AB9" s="33">
        <v>4</v>
      </c>
      <c r="AC9" s="33">
        <v>5</v>
      </c>
      <c r="AD9" s="33">
        <v>6</v>
      </c>
      <c r="AE9" s="33">
        <v>7</v>
      </c>
      <c r="AF9" s="33">
        <v>8</v>
      </c>
      <c r="AG9" s="33">
        <v>9</v>
      </c>
      <c r="AH9" s="33">
        <v>10</v>
      </c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</row>
    <row r="10" spans="1:187" s="38" customFormat="1" ht="11.25" x14ac:dyDescent="0.15">
      <c r="A10" s="175">
        <v>42855</v>
      </c>
      <c r="B10" s="138"/>
      <c r="C10" s="161" t="s">
        <v>30</v>
      </c>
      <c r="D10" s="161" t="s">
        <v>31</v>
      </c>
      <c r="E10" s="170" t="s">
        <v>32</v>
      </c>
      <c r="F10" s="138" t="s">
        <v>33</v>
      </c>
      <c r="G10" s="138" t="s">
        <v>34</v>
      </c>
      <c r="H10" s="138" t="s">
        <v>35</v>
      </c>
      <c r="I10" s="171" t="s">
        <v>36</v>
      </c>
      <c r="J10" s="171" t="s">
        <v>18</v>
      </c>
      <c r="K10" s="138" t="s">
        <v>37</v>
      </c>
      <c r="L10" s="138" t="s">
        <v>38</v>
      </c>
      <c r="M10" s="138" t="s">
        <v>39</v>
      </c>
      <c r="N10" s="166" t="s">
        <v>40</v>
      </c>
      <c r="O10" s="167"/>
      <c r="P10" s="138" t="s">
        <v>41</v>
      </c>
      <c r="Q10" s="161"/>
      <c r="R10" s="161"/>
      <c r="S10" s="161"/>
      <c r="T10" s="168"/>
      <c r="U10" s="169"/>
      <c r="V10" s="176"/>
      <c r="W10" s="34"/>
      <c r="X10" s="142" t="s">
        <v>42</v>
      </c>
      <c r="Y10" s="143" t="s">
        <v>43</v>
      </c>
      <c r="Z10" s="142" t="s">
        <v>44</v>
      </c>
      <c r="AA10" s="142" t="s">
        <v>45</v>
      </c>
      <c r="AB10" s="142" t="s">
        <v>46</v>
      </c>
      <c r="AC10" s="142" t="s">
        <v>47</v>
      </c>
      <c r="AD10" s="144" t="s">
        <v>47</v>
      </c>
      <c r="AE10" s="142" t="s">
        <v>48</v>
      </c>
      <c r="AF10" s="142" t="s">
        <v>49</v>
      </c>
      <c r="AG10" s="145" t="s">
        <v>50</v>
      </c>
      <c r="AH10" s="142" t="s">
        <v>50</v>
      </c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</row>
    <row r="11" spans="1:187" s="38" customFormat="1" ht="11.25" x14ac:dyDescent="0.15">
      <c r="A11" s="160"/>
      <c r="B11" s="138" t="s">
        <v>51</v>
      </c>
      <c r="C11" s="161" t="s">
        <v>51</v>
      </c>
      <c r="D11" s="171"/>
      <c r="E11" s="170"/>
      <c r="F11" s="177"/>
      <c r="G11" s="177" t="s">
        <v>52</v>
      </c>
      <c r="H11" s="177"/>
      <c r="I11" s="171"/>
      <c r="J11" s="171" t="s">
        <v>27</v>
      </c>
      <c r="K11" s="170"/>
      <c r="L11" s="170"/>
      <c r="M11" s="178"/>
      <c r="N11" s="178"/>
      <c r="O11" s="167"/>
      <c r="P11" s="138" t="s">
        <v>51</v>
      </c>
      <c r="Q11" s="138" t="s">
        <v>51</v>
      </c>
      <c r="R11" s="161" t="s">
        <v>51</v>
      </c>
      <c r="S11" s="161" t="s">
        <v>51</v>
      </c>
      <c r="T11" s="168"/>
      <c r="U11" s="169"/>
      <c r="V11" s="179" t="s">
        <v>51</v>
      </c>
      <c r="W11" s="34"/>
      <c r="X11" s="142"/>
      <c r="Y11" s="143"/>
      <c r="Z11" s="142" t="s">
        <v>51</v>
      </c>
      <c r="AA11" s="142" t="s">
        <v>53</v>
      </c>
      <c r="AB11" s="146"/>
      <c r="AC11" s="142" t="s">
        <v>51</v>
      </c>
      <c r="AD11" s="144" t="s">
        <v>54</v>
      </c>
      <c r="AE11" s="142" t="s">
        <v>51</v>
      </c>
      <c r="AF11" s="142"/>
      <c r="AG11" s="145" t="s">
        <v>55</v>
      </c>
      <c r="AH11" s="142" t="s">
        <v>55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</row>
    <row r="12" spans="1:187" ht="11.25" x14ac:dyDescent="0.15">
      <c r="A12" s="45">
        <v>42855</v>
      </c>
      <c r="B12" s="15">
        <f ca="1">IF(A12&lt;=TODAY(),C12+P12,IF(AND(A12&gt;TODAY(),A12&lt;=$B$1),IF(VLOOKUP(TODAY(),$A$12:$D$10000,4,FALSE)=0,"n.d",C12+P12),"n.d"))</f>
        <v>73755.017160000003</v>
      </c>
      <c r="C12" s="16">
        <f>TRUNC(110632525.74/1500,8)</f>
        <v>73755.017160000003</v>
      </c>
      <c r="D12" s="13">
        <f ca="1">IF(A12&lt;$B$1,VLOOKUP(A12,[1]DI!$A$4:$B$15000,2,FALSE),0)</f>
        <v>0</v>
      </c>
      <c r="E12" s="14">
        <f t="shared" ref="E12:E75" ca="1" si="1">IF(A12&lt;A$10,1,ROUND(((1+D12)^(1/252)),8))</f>
        <v>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7">
        <v>0.04</v>
      </c>
      <c r="J12" s="151">
        <f>A10</f>
        <v>42855</v>
      </c>
      <c r="K12" s="18">
        <v>0</v>
      </c>
      <c r="L12" s="18">
        <v>0</v>
      </c>
      <c r="M12" s="11">
        <f t="shared" ref="M12:M75" si="3">ROUND((I12+1)^(L12/252),9)</f>
        <v>1</v>
      </c>
      <c r="N12" s="11">
        <f t="shared" ref="N12:N14" si="4">ROUND(H12*M12,9)</f>
        <v>1</v>
      </c>
      <c r="O12" s="18">
        <v>0</v>
      </c>
      <c r="P12" s="14">
        <f t="shared" ref="P12:P75" si="5">TRUNC(((N12-1)*C12),8)</f>
        <v>0</v>
      </c>
      <c r="Q12" s="14">
        <f>IF(O12&gt;0,VLOOKUP(A12,$Y$12:$AD$61,5),0)</f>
        <v>0</v>
      </c>
      <c r="R12" s="2"/>
      <c r="S12" s="2"/>
      <c r="T12" s="71" t="s">
        <v>56</v>
      </c>
      <c r="U12" s="30">
        <v>43220</v>
      </c>
      <c r="V12" s="9" t="str">
        <f t="shared" ref="V12:V75" si="6">IF(O12&gt;0,(P12+Q12)*V$9,"-")</f>
        <v>-</v>
      </c>
      <c r="W12" s="19"/>
      <c r="X12" s="128">
        <v>0</v>
      </c>
      <c r="Y12" s="129">
        <f>A12</f>
        <v>42855</v>
      </c>
      <c r="Z12" s="130">
        <f>C12</f>
        <v>73755.017160000003</v>
      </c>
      <c r="AA12" s="131"/>
      <c r="AB12" s="132"/>
      <c r="AC12" s="132"/>
      <c r="AD12" s="133"/>
      <c r="AE12" s="132"/>
      <c r="AF12" s="128">
        <v>0</v>
      </c>
      <c r="AG12" s="134" t="s">
        <v>56</v>
      </c>
      <c r="AH12" s="129">
        <f t="shared" ref="AH12:AH61" si="7">Y13</f>
        <v>43220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</row>
    <row r="13" spans="1:187" ht="11.25" x14ac:dyDescent="0.15">
      <c r="A13" s="46">
        <f t="shared" ref="A13:A76" si="8">(A12+1)</f>
        <v>42856</v>
      </c>
      <c r="B13" s="15">
        <f t="shared" ref="B13:B76" ca="1" si="9">IF(A13&lt;=TODAY(),C13+P13,IF(AND(A13&gt;TODAY(),A13&lt;=$B$1),IF(VLOOKUP(TODAY(),$A$12:$D$10000,4,FALSE)=0,"n.d",C13+P13),"n.d"))</f>
        <v>73755.017160000003</v>
      </c>
      <c r="C13" s="14">
        <f>TRUNC(C12-Q12,8)</f>
        <v>73755.017160000003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</v>
      </c>
      <c r="G13" s="14">
        <f t="shared" ref="G13:G47" si="10">IF(O12&gt;0,F12,G12)</f>
        <v>1</v>
      </c>
      <c r="H13" s="14">
        <f t="shared" ca="1" si="2"/>
        <v>1</v>
      </c>
      <c r="I13" s="13">
        <f t="shared" ref="I13:I76" si="11">I12</f>
        <v>0.04</v>
      </c>
      <c r="J13" s="30">
        <f>IF(O12&gt;0,VLOOKUP(O12,X$12:AH$60,2),J12)</f>
        <v>42855</v>
      </c>
      <c r="K13" s="3">
        <f t="shared" ref="K13:K76" si="12">IF(A13&gt;J13,IF(NETWORKDAYS(J13,A13,$X$135:$X$519)-1=0,1,NETWORKDAYS(J13,A13,$X$135:$X$519)-1),0)</f>
        <v>-1</v>
      </c>
      <c r="L13" s="18">
        <f t="shared" ref="L13:L76" si="13">IF(AND(K13=1,K12=1),1,IF(K13&gt;0,IF(K13=K12,K13+1,K13),0))</f>
        <v>0</v>
      </c>
      <c r="M13" s="11">
        <f t="shared" si="3"/>
        <v>1</v>
      </c>
      <c r="N13" s="11">
        <f t="shared" ca="1" si="4"/>
        <v>1</v>
      </c>
      <c r="O13" s="18">
        <f>IF(VLOOKUP(A13,Y$12:AF$61,8)=VLOOKUP(A12,Y$12:AF$61,8),0,VLOOKUP(A13,Y$12:AF$61,8))</f>
        <v>0</v>
      </c>
      <c r="P13" s="14">
        <f t="shared" ca="1" si="5"/>
        <v>0</v>
      </c>
      <c r="Q13" s="14">
        <f>IF(O13&gt;0,VLOOKUP(A13,$Y$12:$AD$61,5),0)</f>
        <v>0</v>
      </c>
      <c r="R13" s="2"/>
      <c r="S13" s="2"/>
      <c r="T13" s="71" t="s">
        <v>56</v>
      </c>
      <c r="U13" s="30">
        <v>43220</v>
      </c>
      <c r="V13" s="9" t="str">
        <f t="shared" si="6"/>
        <v>-</v>
      </c>
      <c r="W13" s="4"/>
      <c r="X13" s="128">
        <f t="shared" ref="X13:X76" si="14">X12+1</f>
        <v>1</v>
      </c>
      <c r="Y13" s="129">
        <f t="shared" ref="Y13:Y44" si="15">AC136</f>
        <v>43220</v>
      </c>
      <c r="Z13" s="130">
        <f>(Z12-AC13)+(AB13/2)</f>
        <v>75212.21216000001</v>
      </c>
      <c r="AA13" s="132">
        <f t="shared" ref="AA13:AA44" si="16">NETWORKDAYS(Y12,Y13,X$135:X$519)-1</f>
        <v>249</v>
      </c>
      <c r="AB13" s="207">
        <f>ROUND((ROUND(((1+0.04)^(AA13/252)),9)-1)*Z12,2)</f>
        <v>2914.39</v>
      </c>
      <c r="AC13" s="207">
        <v>0</v>
      </c>
      <c r="AD13" s="133">
        <v>0</v>
      </c>
      <c r="AE13" s="207">
        <f t="shared" ref="AE13:AE61" si="17">(AB13+AC13)</f>
        <v>2914.39</v>
      </c>
      <c r="AF13" s="128">
        <f t="shared" ref="AF13:AF76" si="18">AF12+1</f>
        <v>1</v>
      </c>
      <c r="AG13" s="134" t="s">
        <v>57</v>
      </c>
      <c r="AH13" s="129">
        <f t="shared" si="7"/>
        <v>43250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</row>
    <row r="14" spans="1:187" ht="11.25" x14ac:dyDescent="0.15">
      <c r="A14" s="58">
        <f t="shared" si="8"/>
        <v>42857</v>
      </c>
      <c r="B14" s="59">
        <f t="shared" ca="1" si="9"/>
        <v>73766.49712842</v>
      </c>
      <c r="C14" s="14">
        <f t="shared" ref="C14:C77" si="19">TRUNC(C13-Q13,8)</f>
        <v>73755.017160000003</v>
      </c>
      <c r="D14" s="61">
        <f ca="1">IF(A14&lt;$B$1,VLOOKUP(A14,[1]DI!$A$4:$B$15000,2,FALSE),0)</f>
        <v>0.1113</v>
      </c>
      <c r="E14" s="60">
        <f t="shared" ca="1" si="1"/>
        <v>1.0004188599999999</v>
      </c>
      <c r="F14" s="60">
        <f ca="1">(TRUNC(PRODUCT($E$12:$E13),16))</f>
        <v>1</v>
      </c>
      <c r="G14" s="60">
        <f t="shared" si="10"/>
        <v>1</v>
      </c>
      <c r="H14" s="60">
        <f t="shared" ca="1" si="2"/>
        <v>1</v>
      </c>
      <c r="I14" s="61">
        <f t="shared" si="11"/>
        <v>0.04</v>
      </c>
      <c r="J14" s="30">
        <f t="shared" ref="J14:J76" si="20">IF(O13&gt;0,VLOOKUP(O13,X$12:AH$60,2),J13)</f>
        <v>42855</v>
      </c>
      <c r="K14" s="62">
        <f t="shared" si="12"/>
        <v>1</v>
      </c>
      <c r="L14" s="63">
        <f t="shared" si="13"/>
        <v>1</v>
      </c>
      <c r="M14" s="64">
        <f t="shared" si="3"/>
        <v>1.00015565</v>
      </c>
      <c r="N14" s="64">
        <f t="shared" ca="1" si="4"/>
        <v>1.00015565</v>
      </c>
      <c r="O14" s="63">
        <v>1</v>
      </c>
      <c r="P14" s="60">
        <f t="shared" ca="1" si="5"/>
        <v>11.479968420000001</v>
      </c>
      <c r="Q14" s="68">
        <v>1055.997087</v>
      </c>
      <c r="R14" s="68"/>
      <c r="S14" s="68"/>
      <c r="T14" s="71" t="s">
        <v>56</v>
      </c>
      <c r="U14" s="30">
        <v>43220</v>
      </c>
      <c r="V14" s="66">
        <f t="shared" ca="1" si="6"/>
        <v>1601215.5831299999</v>
      </c>
      <c r="W14" s="4"/>
      <c r="X14" s="128">
        <f t="shared" si="14"/>
        <v>2</v>
      </c>
      <c r="Y14" s="129">
        <f t="shared" si="15"/>
        <v>43250</v>
      </c>
      <c r="Z14" s="130">
        <f t="shared" ref="Z14:Z38" si="21">(Z13-AC14)</f>
        <v>75212.21216000001</v>
      </c>
      <c r="AA14" s="132">
        <f t="shared" si="16"/>
        <v>21</v>
      </c>
      <c r="AB14" s="207">
        <f t="shared" ref="AB14:AB39" si="22">ROUND((ROUND(((1+0.04)^(AA14/252)),9)-1)*Z13,2)</f>
        <v>246.23</v>
      </c>
      <c r="AC14" s="207">
        <v>0</v>
      </c>
      <c r="AD14" s="133">
        <v>0</v>
      </c>
      <c r="AE14" s="207">
        <f t="shared" si="17"/>
        <v>246.23</v>
      </c>
      <c r="AF14" s="128">
        <f t="shared" si="18"/>
        <v>2</v>
      </c>
      <c r="AG14" s="134" t="s">
        <v>57</v>
      </c>
      <c r="AH14" s="129">
        <f t="shared" si="7"/>
        <v>43280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</row>
    <row r="15" spans="1:187" ht="11.25" x14ac:dyDescent="0.15">
      <c r="A15" s="46">
        <f t="shared" si="8"/>
        <v>42858</v>
      </c>
      <c r="B15" s="15">
        <f t="shared" ca="1" si="9"/>
        <v>72752.277676980011</v>
      </c>
      <c r="C15" s="14">
        <f t="shared" si="19"/>
        <v>72699.020073000007</v>
      </c>
      <c r="D15" s="13">
        <f ca="1">IF(A15&lt;$B$1,VLOOKUP(A15,[1]DI!$A$4:$B$15000,2,FALSE),0)</f>
        <v>0.1113</v>
      </c>
      <c r="E15" s="14">
        <f t="shared" ca="1" si="1"/>
        <v>1.0004188599999999</v>
      </c>
      <c r="F15" s="14">
        <f ca="1">(TRUNC(PRODUCT($E$12:$E14),16))</f>
        <v>1.0004188599999999</v>
      </c>
      <c r="G15" s="14">
        <f t="shared" ca="1" si="10"/>
        <v>1</v>
      </c>
      <c r="H15" s="14">
        <f t="shared" ca="1" si="2"/>
        <v>1.0004188599999999</v>
      </c>
      <c r="I15" s="13">
        <f t="shared" si="11"/>
        <v>0.04</v>
      </c>
      <c r="J15" s="30">
        <v>42857</v>
      </c>
      <c r="K15" s="3">
        <f t="shared" si="12"/>
        <v>1</v>
      </c>
      <c r="L15" s="18">
        <f t="shared" si="13"/>
        <v>1</v>
      </c>
      <c r="M15" s="11">
        <f t="shared" si="3"/>
        <v>1.00015565</v>
      </c>
      <c r="N15" s="73">
        <f ca="1">ROUND(H15*M15,9)*(1+(P$14/C$15))</f>
        <v>1.0007325766417183</v>
      </c>
      <c r="O15" s="18">
        <f t="shared" ref="O15:O78" si="23">IF(VLOOKUP(A15,Y$12:AF$61,8)=VLOOKUP(A14,Y$12:AF$61,8),0,VLOOKUP(A15,Y$12:AF$61,8))</f>
        <v>0</v>
      </c>
      <c r="P15" s="14">
        <f t="shared" ca="1" si="5"/>
        <v>53.257603979999999</v>
      </c>
      <c r="Q15" s="14">
        <f>IF(O15&gt;0,VLOOKUP(A15,$Y$12:$AD$61,5),0)</f>
        <v>0</v>
      </c>
      <c r="R15" s="2"/>
      <c r="S15" s="2"/>
      <c r="T15" s="71" t="s">
        <v>56</v>
      </c>
      <c r="U15" s="30">
        <v>43220</v>
      </c>
      <c r="V15" s="9" t="str">
        <f t="shared" si="6"/>
        <v>-</v>
      </c>
      <c r="W15" s="4"/>
      <c r="X15" s="128">
        <f t="shared" si="14"/>
        <v>3</v>
      </c>
      <c r="Y15" s="129">
        <f t="shared" si="15"/>
        <v>43280</v>
      </c>
      <c r="Z15" s="130">
        <f t="shared" si="21"/>
        <v>75212.21216000001</v>
      </c>
      <c r="AA15" s="132">
        <f t="shared" si="16"/>
        <v>21</v>
      </c>
      <c r="AB15" s="207">
        <f t="shared" si="22"/>
        <v>246.23</v>
      </c>
      <c r="AC15" s="207">
        <v>0</v>
      </c>
      <c r="AD15" s="133">
        <v>0</v>
      </c>
      <c r="AE15" s="207">
        <f t="shared" si="17"/>
        <v>246.23</v>
      </c>
      <c r="AF15" s="128">
        <f t="shared" si="18"/>
        <v>3</v>
      </c>
      <c r="AG15" s="134" t="s">
        <v>57</v>
      </c>
      <c r="AH15" s="129">
        <f t="shared" si="7"/>
        <v>43312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</row>
    <row r="16" spans="1:187" ht="11.25" x14ac:dyDescent="0.15">
      <c r="A16" s="46">
        <f t="shared" si="8"/>
        <v>42859</v>
      </c>
      <c r="B16" s="15">
        <f t="shared" ca="1" si="9"/>
        <v>72794.079670560008</v>
      </c>
      <c r="C16" s="14">
        <f t="shared" si="19"/>
        <v>72699.020073000007</v>
      </c>
      <c r="D16" s="13">
        <f ca="1">IF(A16&lt;$B$1,VLOOKUP(A16,[1]DI!$A$4:$B$15000,2,FALSE),0)</f>
        <v>0.1113</v>
      </c>
      <c r="E16" s="14">
        <f t="shared" ca="1" si="1"/>
        <v>1.0004188599999999</v>
      </c>
      <c r="F16" s="14">
        <f ca="1">(TRUNC(PRODUCT($E$12:$E15),16))</f>
        <v>1.0008378954437001</v>
      </c>
      <c r="G16" s="14">
        <f t="shared" ca="1" si="10"/>
        <v>1</v>
      </c>
      <c r="H16" s="14">
        <f t="shared" ca="1" si="2"/>
        <v>1.0008379000000001</v>
      </c>
      <c r="I16" s="13">
        <f t="shared" si="11"/>
        <v>0.04</v>
      </c>
      <c r="J16" s="30">
        <f t="shared" si="20"/>
        <v>42857</v>
      </c>
      <c r="K16" s="3">
        <f t="shared" si="12"/>
        <v>2</v>
      </c>
      <c r="L16" s="18">
        <f t="shared" si="13"/>
        <v>2</v>
      </c>
      <c r="M16" s="11">
        <f t="shared" si="3"/>
        <v>1.0003113239999999</v>
      </c>
      <c r="N16" s="72">
        <f t="shared" ref="N16:N20" ca="1" si="24">ROUND(H16*M16,9)*(1+(P$14/C$15))</f>
        <v>1.0013075774262798</v>
      </c>
      <c r="O16" s="18">
        <f t="shared" si="23"/>
        <v>0</v>
      </c>
      <c r="P16" s="14">
        <f t="shared" ca="1" si="5"/>
        <v>95.05959756</v>
      </c>
      <c r="Q16" s="14">
        <f>IF(O16&gt;0,VLOOKUP(A16,$Y$12:$AD$61,5),0)</f>
        <v>0</v>
      </c>
      <c r="R16" s="2"/>
      <c r="S16" s="2"/>
      <c r="T16" s="71" t="s">
        <v>56</v>
      </c>
      <c r="U16" s="30">
        <v>43220</v>
      </c>
      <c r="V16" s="9" t="str">
        <f t="shared" si="6"/>
        <v>-</v>
      </c>
      <c r="W16" s="4"/>
      <c r="X16" s="128">
        <f t="shared" si="14"/>
        <v>4</v>
      </c>
      <c r="Y16" s="129">
        <f t="shared" si="15"/>
        <v>43312</v>
      </c>
      <c r="Z16" s="130">
        <f t="shared" si="21"/>
        <v>75212.21216000001</v>
      </c>
      <c r="AA16" s="132">
        <f t="shared" si="16"/>
        <v>22</v>
      </c>
      <c r="AB16" s="207">
        <f t="shared" si="22"/>
        <v>257.97000000000003</v>
      </c>
      <c r="AC16" s="207">
        <v>0</v>
      </c>
      <c r="AD16" s="133">
        <v>0</v>
      </c>
      <c r="AE16" s="207">
        <f t="shared" si="17"/>
        <v>257.97000000000003</v>
      </c>
      <c r="AF16" s="128">
        <f t="shared" si="18"/>
        <v>4</v>
      </c>
      <c r="AG16" s="134" t="s">
        <v>57</v>
      </c>
      <c r="AH16" s="129">
        <f t="shared" si="7"/>
        <v>43343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</row>
    <row r="17" spans="1:149" ht="11.25" x14ac:dyDescent="0.15">
      <c r="A17" s="46">
        <f t="shared" si="8"/>
        <v>42860</v>
      </c>
      <c r="B17" s="15">
        <f t="shared" ca="1" si="9"/>
        <v>72835.905222340007</v>
      </c>
      <c r="C17" s="14">
        <f t="shared" si="19"/>
        <v>72699.020073000007</v>
      </c>
      <c r="D17" s="13">
        <f ca="1">IF(A17&lt;$B$1,VLOOKUP(A17,[1]DI!$A$4:$B$15000,2,FALSE),0)</f>
        <v>0.1113</v>
      </c>
      <c r="E17" s="14">
        <f t="shared" ca="1" si="1"/>
        <v>1.0004188599999999</v>
      </c>
      <c r="F17" s="14">
        <f ca="1">(TRUNC(PRODUCT($E$12:$E16),16))</f>
        <v>1.0012571064045801</v>
      </c>
      <c r="G17" s="14">
        <f t="shared" ca="1" si="10"/>
        <v>1</v>
      </c>
      <c r="H17" s="14">
        <f t="shared" ca="1" si="2"/>
        <v>1.0012571100000001</v>
      </c>
      <c r="I17" s="13">
        <f t="shared" si="11"/>
        <v>0.04</v>
      </c>
      <c r="J17" s="30">
        <f t="shared" si="20"/>
        <v>42857</v>
      </c>
      <c r="K17" s="3">
        <f t="shared" si="12"/>
        <v>3</v>
      </c>
      <c r="L17" s="18">
        <f t="shared" si="13"/>
        <v>3</v>
      </c>
      <c r="M17" s="11">
        <f t="shared" si="3"/>
        <v>1.000467022</v>
      </c>
      <c r="N17" s="72">
        <f t="shared" ca="1" si="24"/>
        <v>1.0018829022620042</v>
      </c>
      <c r="O17" s="18">
        <f t="shared" si="23"/>
        <v>0</v>
      </c>
      <c r="P17" s="14">
        <f t="shared" ca="1" si="5"/>
        <v>136.88514934</v>
      </c>
      <c r="Q17" s="14">
        <f>IF(O17&gt;0,VLOOKUP(A17,$Y$12:$AD$61,5),0)</f>
        <v>0</v>
      </c>
      <c r="R17" s="2"/>
      <c r="S17" s="2"/>
      <c r="T17" s="71" t="s">
        <v>56</v>
      </c>
      <c r="U17" s="30">
        <v>43220</v>
      </c>
      <c r="V17" s="9" t="str">
        <f t="shared" si="6"/>
        <v>-</v>
      </c>
      <c r="W17" s="4"/>
      <c r="X17" s="128">
        <f t="shared" si="14"/>
        <v>5</v>
      </c>
      <c r="Y17" s="129">
        <f t="shared" si="15"/>
        <v>43343</v>
      </c>
      <c r="Z17" s="130">
        <f t="shared" si="21"/>
        <v>75212.21216000001</v>
      </c>
      <c r="AA17" s="132">
        <f t="shared" si="16"/>
        <v>23</v>
      </c>
      <c r="AB17" s="207">
        <f t="shared" si="22"/>
        <v>269.72000000000003</v>
      </c>
      <c r="AC17" s="207">
        <v>0</v>
      </c>
      <c r="AD17" s="133">
        <v>0</v>
      </c>
      <c r="AE17" s="207">
        <f t="shared" si="17"/>
        <v>269.72000000000003</v>
      </c>
      <c r="AF17" s="128">
        <f t="shared" si="18"/>
        <v>5</v>
      </c>
      <c r="AG17" s="134" t="s">
        <v>57</v>
      </c>
      <c r="AH17" s="129">
        <f t="shared" si="7"/>
        <v>43371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</row>
    <row r="18" spans="1:149" ht="11.25" x14ac:dyDescent="0.15">
      <c r="A18" s="46">
        <f t="shared" si="8"/>
        <v>42861</v>
      </c>
      <c r="B18" s="15">
        <f t="shared" ca="1" si="9"/>
        <v>72877.754477740003</v>
      </c>
      <c r="C18" s="14">
        <f t="shared" si="19"/>
        <v>72699.020073000007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1.0016764929561699</v>
      </c>
      <c r="G18" s="14">
        <f t="shared" ca="1" si="10"/>
        <v>1</v>
      </c>
      <c r="H18" s="14">
        <f t="shared" ca="1" si="2"/>
        <v>1.0016764899999999</v>
      </c>
      <c r="I18" s="13">
        <f t="shared" si="11"/>
        <v>0.04</v>
      </c>
      <c r="J18" s="30">
        <f t="shared" si="20"/>
        <v>42857</v>
      </c>
      <c r="K18" s="3">
        <f t="shared" si="12"/>
        <v>3</v>
      </c>
      <c r="L18" s="18">
        <f t="shared" si="13"/>
        <v>4</v>
      </c>
      <c r="M18" s="11">
        <f t="shared" si="3"/>
        <v>1.000622745</v>
      </c>
      <c r="N18" s="72">
        <f t="shared" ca="1" si="24"/>
        <v>1.0024585531492076</v>
      </c>
      <c r="O18" s="18">
        <f t="shared" si="23"/>
        <v>0</v>
      </c>
      <c r="P18" s="14">
        <f t="shared" ca="1" si="5"/>
        <v>178.73440474</v>
      </c>
      <c r="Q18" s="14">
        <f>IF(O18&gt;0,VLOOKUP(A18,$Y$12:$AD$61,5),0)</f>
        <v>0</v>
      </c>
      <c r="R18" s="2"/>
      <c r="S18" s="2"/>
      <c r="T18" s="71" t="s">
        <v>56</v>
      </c>
      <c r="U18" s="30">
        <v>43220</v>
      </c>
      <c r="V18" s="9" t="str">
        <f t="shared" si="6"/>
        <v>-</v>
      </c>
      <c r="W18" s="4"/>
      <c r="X18" s="128">
        <f t="shared" si="14"/>
        <v>6</v>
      </c>
      <c r="Y18" s="129">
        <f t="shared" si="15"/>
        <v>43371</v>
      </c>
      <c r="Z18" s="130">
        <f t="shared" si="21"/>
        <v>75212.21216000001</v>
      </c>
      <c r="AA18" s="132">
        <f t="shared" si="16"/>
        <v>19</v>
      </c>
      <c r="AB18" s="207">
        <f t="shared" si="22"/>
        <v>222.74</v>
      </c>
      <c r="AC18" s="207">
        <v>0</v>
      </c>
      <c r="AD18" s="133">
        <v>0</v>
      </c>
      <c r="AE18" s="207">
        <f t="shared" si="17"/>
        <v>222.74</v>
      </c>
      <c r="AF18" s="128">
        <f t="shared" si="18"/>
        <v>6</v>
      </c>
      <c r="AG18" s="134" t="s">
        <v>57</v>
      </c>
      <c r="AH18" s="129">
        <f t="shared" si="7"/>
        <v>43404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</row>
    <row r="19" spans="1:149" ht="11.25" x14ac:dyDescent="0.15">
      <c r="A19" s="46">
        <f t="shared" si="8"/>
        <v>42862</v>
      </c>
      <c r="B19" s="15">
        <f t="shared" ca="1" si="9"/>
        <v>72877.754477740003</v>
      </c>
      <c r="C19" s="14">
        <f t="shared" si="19"/>
        <v>72699.020073000007</v>
      </c>
      <c r="D19" s="13">
        <f ca="1">IF(A19&lt;$B$1,VLOOKUP(A19,[1]DI!$A$4:$B$15000,2,FALSE),0)</f>
        <v>0</v>
      </c>
      <c r="E19" s="14">
        <f t="shared" ca="1" si="1"/>
        <v>1</v>
      </c>
      <c r="F19" s="14">
        <f ca="1">(TRUNC(PRODUCT($E$12:$E18),16))</f>
        <v>1.0016764929561699</v>
      </c>
      <c r="G19" s="14">
        <f t="shared" ca="1" si="10"/>
        <v>1</v>
      </c>
      <c r="H19" s="14">
        <f t="shared" ca="1" si="2"/>
        <v>1.0016764899999999</v>
      </c>
      <c r="I19" s="13">
        <f t="shared" si="11"/>
        <v>0.04</v>
      </c>
      <c r="J19" s="30">
        <f t="shared" si="20"/>
        <v>42857</v>
      </c>
      <c r="K19" s="3">
        <f t="shared" si="12"/>
        <v>3</v>
      </c>
      <c r="L19" s="18">
        <f t="shared" si="13"/>
        <v>4</v>
      </c>
      <c r="M19" s="11">
        <f t="shared" si="3"/>
        <v>1.000622745</v>
      </c>
      <c r="N19" s="72">
        <f t="shared" ca="1" si="24"/>
        <v>1.0024585531492076</v>
      </c>
      <c r="O19" s="18">
        <f t="shared" si="23"/>
        <v>0</v>
      </c>
      <c r="P19" s="14">
        <f t="shared" ca="1" si="5"/>
        <v>178.73440474</v>
      </c>
      <c r="Q19" s="14">
        <f>IF(O19&gt;0,VLOOKUP(A19,$Y$12:$AD$61,5),0)</f>
        <v>0</v>
      </c>
      <c r="R19" s="2"/>
      <c r="S19" s="2"/>
      <c r="T19" s="71" t="s">
        <v>56</v>
      </c>
      <c r="U19" s="30">
        <v>43220</v>
      </c>
      <c r="V19" s="9" t="str">
        <f t="shared" si="6"/>
        <v>-</v>
      </c>
      <c r="W19" s="4"/>
      <c r="X19" s="128">
        <f t="shared" si="14"/>
        <v>7</v>
      </c>
      <c r="Y19" s="129">
        <f t="shared" si="15"/>
        <v>43404</v>
      </c>
      <c r="Z19" s="130">
        <f t="shared" si="21"/>
        <v>75212.21216000001</v>
      </c>
      <c r="AA19" s="132">
        <f t="shared" si="16"/>
        <v>22</v>
      </c>
      <c r="AB19" s="207">
        <f t="shared" si="22"/>
        <v>257.97000000000003</v>
      </c>
      <c r="AC19" s="207">
        <v>0</v>
      </c>
      <c r="AD19" s="133">
        <v>0</v>
      </c>
      <c r="AE19" s="207">
        <f t="shared" si="17"/>
        <v>257.97000000000003</v>
      </c>
      <c r="AF19" s="128">
        <f t="shared" si="18"/>
        <v>7</v>
      </c>
      <c r="AG19" s="134" t="s">
        <v>57</v>
      </c>
      <c r="AH19" s="129">
        <f t="shared" si="7"/>
        <v>43434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49" s="69" customFormat="1" ht="11.25" x14ac:dyDescent="0.15">
      <c r="A20" s="58">
        <f t="shared" si="8"/>
        <v>42863</v>
      </c>
      <c r="B20" s="59">
        <f t="shared" ca="1" si="9"/>
        <v>72877.754477740003</v>
      </c>
      <c r="C20" s="14">
        <f t="shared" si="19"/>
        <v>72699.020073000007</v>
      </c>
      <c r="D20" s="13">
        <f ca="1">IF(A20&lt;$B$1,VLOOKUP(A20,[1]DI!$A$4:$B$15000,2,FALSE),0)</f>
        <v>0.1113</v>
      </c>
      <c r="E20" s="60">
        <f t="shared" ca="1" si="1"/>
        <v>1.0004188599999999</v>
      </c>
      <c r="F20" s="60">
        <f ca="1">(TRUNC(PRODUCT($E$12:$E19),16))</f>
        <v>1.0016764929561699</v>
      </c>
      <c r="G20" s="60">
        <f t="shared" ca="1" si="10"/>
        <v>1</v>
      </c>
      <c r="H20" s="60">
        <f t="shared" ca="1" si="2"/>
        <v>1.0016764899999999</v>
      </c>
      <c r="I20" s="61">
        <f t="shared" si="11"/>
        <v>0.04</v>
      </c>
      <c r="J20" s="30">
        <f t="shared" si="20"/>
        <v>42857</v>
      </c>
      <c r="K20" s="62">
        <f t="shared" si="12"/>
        <v>4</v>
      </c>
      <c r="L20" s="63">
        <f t="shared" si="13"/>
        <v>4</v>
      </c>
      <c r="M20" s="64">
        <f t="shared" si="3"/>
        <v>1.000622745</v>
      </c>
      <c r="N20" s="72">
        <f t="shared" ca="1" si="24"/>
        <v>1.0024585531492076</v>
      </c>
      <c r="O20" s="63">
        <v>2</v>
      </c>
      <c r="P20" s="60">
        <f t="shared" ca="1" si="5"/>
        <v>178.73440474</v>
      </c>
      <c r="Q20" s="68">
        <v>486.52017999999998</v>
      </c>
      <c r="R20" s="68"/>
      <c r="S20" s="68"/>
      <c r="T20" s="71" t="s">
        <v>56</v>
      </c>
      <c r="U20" s="30">
        <v>43220</v>
      </c>
      <c r="V20" s="66">
        <f t="shared" ca="1" si="6"/>
        <v>997881.87710999988</v>
      </c>
      <c r="W20" s="65"/>
      <c r="X20" s="128">
        <f t="shared" si="14"/>
        <v>8</v>
      </c>
      <c r="Y20" s="129">
        <f t="shared" si="15"/>
        <v>43434</v>
      </c>
      <c r="Z20" s="130">
        <f t="shared" si="21"/>
        <v>75212.21216000001</v>
      </c>
      <c r="AA20" s="132">
        <f t="shared" si="16"/>
        <v>20</v>
      </c>
      <c r="AB20" s="207">
        <f t="shared" si="22"/>
        <v>234.48</v>
      </c>
      <c r="AC20" s="207">
        <v>0</v>
      </c>
      <c r="AD20" s="133">
        <v>0</v>
      </c>
      <c r="AE20" s="207">
        <f t="shared" si="17"/>
        <v>234.48</v>
      </c>
      <c r="AF20" s="128">
        <f t="shared" si="18"/>
        <v>8</v>
      </c>
      <c r="AG20" s="134" t="s">
        <v>57</v>
      </c>
      <c r="AH20" s="129">
        <f t="shared" si="7"/>
        <v>43465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</row>
    <row r="21" spans="1:149" ht="11.25" x14ac:dyDescent="0.15">
      <c r="A21" s="46">
        <f t="shared" si="8"/>
        <v>42864</v>
      </c>
      <c r="B21" s="15">
        <f t="shared" ca="1" si="9"/>
        <v>72432.82849118</v>
      </c>
      <c r="C21" s="14">
        <f t="shared" si="19"/>
        <v>72212.499893</v>
      </c>
      <c r="D21" s="13">
        <f ca="1">IF(A21&lt;$B$1,VLOOKUP(A21,[1]DI!$A$4:$B$15000,2,FALSE),0)</f>
        <v>0.1113</v>
      </c>
      <c r="E21" s="14">
        <f t="shared" ca="1" si="1"/>
        <v>1.0004188599999999</v>
      </c>
      <c r="F21" s="14">
        <f ca="1">(TRUNC(PRODUCT($E$12:$E20),16))</f>
        <v>1.0020960551720099</v>
      </c>
      <c r="G21" s="14">
        <f t="shared" ca="1" si="10"/>
        <v>1.0016764929561699</v>
      </c>
      <c r="H21" s="14">
        <f t="shared" ca="1" si="2"/>
        <v>1.0004188599999999</v>
      </c>
      <c r="I21" s="13">
        <f t="shared" si="11"/>
        <v>0.04</v>
      </c>
      <c r="J21" s="30">
        <v>42863</v>
      </c>
      <c r="K21" s="3">
        <f t="shared" si="12"/>
        <v>1</v>
      </c>
      <c r="L21" s="18">
        <f t="shared" si="13"/>
        <v>1</v>
      </c>
      <c r="M21" s="11">
        <f t="shared" si="3"/>
        <v>1.00015565</v>
      </c>
      <c r="N21" s="73">
        <f ca="1">ROUND(H21*M21,9)*(1+(P$20/C$21))</f>
        <v>1.003051114398658</v>
      </c>
      <c r="O21" s="18">
        <f t="shared" si="23"/>
        <v>0</v>
      </c>
      <c r="P21" s="14">
        <f t="shared" ca="1" si="5"/>
        <v>220.32859818</v>
      </c>
      <c r="Q21" s="14">
        <f t="shared" ref="Q21:Q26" si="25">IF(O21&gt;0,VLOOKUP(A21,$Y$12:$AD$61,5),0)</f>
        <v>0</v>
      </c>
      <c r="R21" s="2"/>
      <c r="S21" s="2"/>
      <c r="T21" s="71" t="s">
        <v>56</v>
      </c>
      <c r="U21" s="30">
        <v>43220</v>
      </c>
      <c r="V21" s="9" t="str">
        <f t="shared" si="6"/>
        <v>-</v>
      </c>
      <c r="W21" s="4"/>
      <c r="X21" s="128">
        <f t="shared" si="14"/>
        <v>9</v>
      </c>
      <c r="Y21" s="129">
        <f t="shared" si="15"/>
        <v>43465</v>
      </c>
      <c r="Z21" s="130">
        <f t="shared" si="21"/>
        <v>75212.21216000001</v>
      </c>
      <c r="AA21" s="132">
        <f t="shared" si="16"/>
        <v>20</v>
      </c>
      <c r="AB21" s="207">
        <f t="shared" si="22"/>
        <v>234.48</v>
      </c>
      <c r="AC21" s="207">
        <v>0</v>
      </c>
      <c r="AD21" s="133">
        <v>0</v>
      </c>
      <c r="AE21" s="207">
        <f t="shared" si="17"/>
        <v>234.48</v>
      </c>
      <c r="AF21" s="128">
        <f t="shared" si="18"/>
        <v>9</v>
      </c>
      <c r="AG21" s="134" t="s">
        <v>58</v>
      </c>
      <c r="AH21" s="129">
        <f t="shared" si="7"/>
        <v>43496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49" ht="11.25" x14ac:dyDescent="0.15">
      <c r="A22" s="46">
        <f t="shared" si="8"/>
        <v>42865</v>
      </c>
      <c r="B22" s="15">
        <f t="shared" ca="1" si="9"/>
        <v>72474.446935689994</v>
      </c>
      <c r="C22" s="14">
        <f t="shared" si="19"/>
        <v>72212.499893</v>
      </c>
      <c r="D22" s="13">
        <f ca="1">IF(A22&lt;$B$1,VLOOKUP(A22,[1]DI!$A$4:$B$15000,2,FALSE),0)</f>
        <v>0.1113</v>
      </c>
      <c r="E22" s="14">
        <f t="shared" ca="1" si="1"/>
        <v>1.0004188599999999</v>
      </c>
      <c r="F22" s="14">
        <f ca="1">(TRUNC(PRODUCT($E$12:$E21),16))</f>
        <v>1.0025157931256801</v>
      </c>
      <c r="G22" s="14">
        <f t="shared" ca="1" si="10"/>
        <v>1.0016764929561699</v>
      </c>
      <c r="H22" s="14">
        <f t="shared" ca="1" si="2"/>
        <v>1.0008379000000001</v>
      </c>
      <c r="I22" s="13">
        <f t="shared" si="11"/>
        <v>0.04</v>
      </c>
      <c r="J22" s="30">
        <f t="shared" si="20"/>
        <v>42863</v>
      </c>
      <c r="K22" s="3">
        <f t="shared" si="12"/>
        <v>2</v>
      </c>
      <c r="L22" s="18">
        <f t="shared" si="13"/>
        <v>2</v>
      </c>
      <c r="M22" s="11">
        <f t="shared" si="3"/>
        <v>1.0003113239999999</v>
      </c>
      <c r="N22" s="72">
        <f t="shared" ref="N22:N27" ca="1" si="26">ROUND(H22*M22,9)*(1+(P$20/C$21))</f>
        <v>1.0036274473683209</v>
      </c>
      <c r="O22" s="18">
        <f t="shared" si="23"/>
        <v>0</v>
      </c>
      <c r="P22" s="14">
        <f t="shared" ca="1" si="5"/>
        <v>261.94704268999999</v>
      </c>
      <c r="Q22" s="14">
        <f t="shared" si="25"/>
        <v>0</v>
      </c>
      <c r="R22" s="2"/>
      <c r="S22" s="2"/>
      <c r="T22" s="71" t="s">
        <v>56</v>
      </c>
      <c r="U22" s="30">
        <v>43220</v>
      </c>
      <c r="V22" s="9" t="str">
        <f t="shared" si="6"/>
        <v>-</v>
      </c>
      <c r="W22" s="4"/>
      <c r="X22" s="128">
        <f t="shared" si="14"/>
        <v>10</v>
      </c>
      <c r="Y22" s="129">
        <f t="shared" si="15"/>
        <v>43496</v>
      </c>
      <c r="Z22" s="130">
        <f t="shared" si="21"/>
        <v>74836.151099200011</v>
      </c>
      <c r="AA22" s="132">
        <f t="shared" si="16"/>
        <v>22</v>
      </c>
      <c r="AB22" s="207">
        <f t="shared" si="22"/>
        <v>257.97000000000003</v>
      </c>
      <c r="AC22" s="206">
        <f t="shared" ref="AC22:AC33" si="27">(Z$21*AD22)</f>
        <v>376.06106080000006</v>
      </c>
      <c r="AD22" s="133">
        <v>5.0000000000000001E-3</v>
      </c>
      <c r="AE22" s="207">
        <f t="shared" si="17"/>
        <v>634.03106080000009</v>
      </c>
      <c r="AF22" s="128">
        <f t="shared" si="18"/>
        <v>10</v>
      </c>
      <c r="AG22" s="134" t="s">
        <v>58</v>
      </c>
      <c r="AH22" s="129">
        <f t="shared" si="7"/>
        <v>43524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</row>
    <row r="23" spans="1:149" ht="11.25" x14ac:dyDescent="0.15">
      <c r="A23" s="46">
        <f t="shared" si="8"/>
        <v>42866</v>
      </c>
      <c r="B23" s="15">
        <f t="shared" ca="1" si="9"/>
        <v>72516.088834959999</v>
      </c>
      <c r="C23" s="14">
        <f t="shared" si="19"/>
        <v>72212.499893</v>
      </c>
      <c r="D23" s="13">
        <f ca="1">IF(A23&lt;$B$1,VLOOKUP(A23,[1]DI!$A$4:$B$15000,2,FALSE),0)</f>
        <v>0.1113</v>
      </c>
      <c r="E23" s="14">
        <f t="shared" ca="1" si="1"/>
        <v>1.0004188599999999</v>
      </c>
      <c r="F23" s="14">
        <f ca="1">(TRUNC(PRODUCT($E$12:$E22),16))</f>
        <v>1.00293570689079</v>
      </c>
      <c r="G23" s="14">
        <f t="shared" ca="1" si="10"/>
        <v>1.0016764929561699</v>
      </c>
      <c r="H23" s="14">
        <f t="shared" ca="1" si="2"/>
        <v>1.0012571100000001</v>
      </c>
      <c r="I23" s="13">
        <f t="shared" si="11"/>
        <v>0.04</v>
      </c>
      <c r="J23" s="30">
        <f t="shared" si="20"/>
        <v>42863</v>
      </c>
      <c r="K23" s="3">
        <f t="shared" si="12"/>
        <v>3</v>
      </c>
      <c r="L23" s="18">
        <f t="shared" si="13"/>
        <v>3</v>
      </c>
      <c r="M23" s="11">
        <f t="shared" si="3"/>
        <v>1.000467022</v>
      </c>
      <c r="N23" s="72">
        <f t="shared" ca="1" si="26"/>
        <v>1.0042041051399218</v>
      </c>
      <c r="O23" s="18">
        <f t="shared" si="23"/>
        <v>0</v>
      </c>
      <c r="P23" s="14">
        <f t="shared" ca="1" si="5"/>
        <v>303.58894196</v>
      </c>
      <c r="Q23" s="14">
        <f t="shared" si="25"/>
        <v>0</v>
      </c>
      <c r="R23" s="2"/>
      <c r="S23" s="2"/>
      <c r="T23" s="71" t="s">
        <v>56</v>
      </c>
      <c r="U23" s="30">
        <v>43220</v>
      </c>
      <c r="V23" s="9" t="str">
        <f t="shared" si="6"/>
        <v>-</v>
      </c>
      <c r="W23" s="4"/>
      <c r="X23" s="128">
        <f t="shared" si="14"/>
        <v>11</v>
      </c>
      <c r="Y23" s="129">
        <f t="shared" si="15"/>
        <v>43524</v>
      </c>
      <c r="Z23" s="130">
        <f t="shared" si="21"/>
        <v>74460.090038400012</v>
      </c>
      <c r="AA23" s="132">
        <f t="shared" si="16"/>
        <v>20</v>
      </c>
      <c r="AB23" s="207">
        <f t="shared" si="22"/>
        <v>233.31</v>
      </c>
      <c r="AC23" s="206">
        <f t="shared" si="27"/>
        <v>376.06106080000006</v>
      </c>
      <c r="AD23" s="133">
        <v>5.0000000000000001E-3</v>
      </c>
      <c r="AE23" s="207">
        <f t="shared" si="17"/>
        <v>609.37106080000012</v>
      </c>
      <c r="AF23" s="128">
        <f t="shared" si="18"/>
        <v>11</v>
      </c>
      <c r="AG23" s="134" t="s">
        <v>58</v>
      </c>
      <c r="AH23" s="129">
        <f t="shared" si="7"/>
        <v>43553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49" ht="11.25" x14ac:dyDescent="0.15">
      <c r="A24" s="46">
        <f t="shared" si="8"/>
        <v>42867</v>
      </c>
      <c r="B24" s="15">
        <f t="shared" ca="1" si="9"/>
        <v>72557.754333770004</v>
      </c>
      <c r="C24" s="14">
        <f t="shared" si="19"/>
        <v>72212.499893</v>
      </c>
      <c r="D24" s="13">
        <f ca="1">IF(A24&lt;$B$1,VLOOKUP(A24,[1]DI!$A$4:$B$15000,2,FALSE),0)</f>
        <v>0.1113</v>
      </c>
      <c r="E24" s="14">
        <f t="shared" ca="1" si="1"/>
        <v>1.0004188599999999</v>
      </c>
      <c r="F24" s="14">
        <f ca="1">(TRUNC(PRODUCT($E$12:$E23),16))</f>
        <v>1.0033557965409801</v>
      </c>
      <c r="G24" s="14">
        <f t="shared" ca="1" si="10"/>
        <v>1.0016764929561699</v>
      </c>
      <c r="H24" s="14">
        <f t="shared" ca="1" si="2"/>
        <v>1.0016764899999999</v>
      </c>
      <c r="I24" s="13">
        <f t="shared" si="11"/>
        <v>0.04</v>
      </c>
      <c r="J24" s="30">
        <f t="shared" si="20"/>
        <v>42863</v>
      </c>
      <c r="K24" s="3">
        <f t="shared" si="12"/>
        <v>4</v>
      </c>
      <c r="L24" s="18">
        <f t="shared" si="13"/>
        <v>4</v>
      </c>
      <c r="M24" s="11">
        <f t="shared" si="3"/>
        <v>1.000622745</v>
      </c>
      <c r="N24" s="72">
        <f t="shared" ca="1" si="26"/>
        <v>1.0047810897184108</v>
      </c>
      <c r="O24" s="18">
        <f t="shared" si="23"/>
        <v>0</v>
      </c>
      <c r="P24" s="14">
        <f t="shared" ca="1" si="5"/>
        <v>345.25444076999997</v>
      </c>
      <c r="Q24" s="14">
        <f t="shared" si="25"/>
        <v>0</v>
      </c>
      <c r="R24" s="2"/>
      <c r="S24" s="2"/>
      <c r="T24" s="71" t="s">
        <v>56</v>
      </c>
      <c r="U24" s="30">
        <v>43220</v>
      </c>
      <c r="V24" s="9" t="str">
        <f t="shared" si="6"/>
        <v>-</v>
      </c>
      <c r="W24" s="4"/>
      <c r="X24" s="128">
        <f t="shared" si="14"/>
        <v>12</v>
      </c>
      <c r="Y24" s="129">
        <f t="shared" si="15"/>
        <v>43553</v>
      </c>
      <c r="Z24" s="130">
        <f t="shared" si="21"/>
        <v>74084.028977600014</v>
      </c>
      <c r="AA24" s="132">
        <f t="shared" si="16"/>
        <v>19</v>
      </c>
      <c r="AB24" s="207">
        <f t="shared" si="22"/>
        <v>220.51</v>
      </c>
      <c r="AC24" s="206">
        <f t="shared" si="27"/>
        <v>376.06106080000006</v>
      </c>
      <c r="AD24" s="133">
        <v>5.0000000000000001E-3</v>
      </c>
      <c r="AE24" s="207">
        <f t="shared" si="17"/>
        <v>596.57106080000005</v>
      </c>
      <c r="AF24" s="128">
        <f t="shared" si="18"/>
        <v>12</v>
      </c>
      <c r="AG24" s="134" t="s">
        <v>58</v>
      </c>
      <c r="AH24" s="129">
        <f t="shared" si="7"/>
        <v>43585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49" ht="11.25" x14ac:dyDescent="0.15">
      <c r="A25" s="46">
        <f t="shared" si="8"/>
        <v>42868</v>
      </c>
      <c r="B25" s="15">
        <f t="shared" ca="1" si="9"/>
        <v>72599.444807559994</v>
      </c>
      <c r="C25" s="14">
        <f t="shared" si="19"/>
        <v>72212.499893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1.0037760621499201</v>
      </c>
      <c r="G25" s="14">
        <f t="shared" ca="1" si="10"/>
        <v>1.0016764929561699</v>
      </c>
      <c r="H25" s="14">
        <f t="shared" ca="1" si="2"/>
        <v>1.00209606</v>
      </c>
      <c r="I25" s="13">
        <f t="shared" si="11"/>
        <v>0.04</v>
      </c>
      <c r="J25" s="30">
        <f t="shared" si="20"/>
        <v>42863</v>
      </c>
      <c r="K25" s="3">
        <f t="shared" si="12"/>
        <v>4</v>
      </c>
      <c r="L25" s="18">
        <f t="shared" si="13"/>
        <v>5</v>
      </c>
      <c r="M25" s="11">
        <f t="shared" si="3"/>
        <v>1.000778492</v>
      </c>
      <c r="N25" s="72">
        <f t="shared" ca="1" si="26"/>
        <v>1.0053584201508154</v>
      </c>
      <c r="O25" s="18">
        <f t="shared" si="23"/>
        <v>0</v>
      </c>
      <c r="P25" s="14">
        <f t="shared" ca="1" si="5"/>
        <v>386.94491455999997</v>
      </c>
      <c r="Q25" s="14">
        <f t="shared" si="25"/>
        <v>0</v>
      </c>
      <c r="R25" s="2"/>
      <c r="S25" s="2"/>
      <c r="T25" s="71" t="s">
        <v>56</v>
      </c>
      <c r="U25" s="30">
        <v>43220</v>
      </c>
      <c r="V25" s="9" t="str">
        <f t="shared" si="6"/>
        <v>-</v>
      </c>
      <c r="W25" s="4"/>
      <c r="X25" s="128">
        <f t="shared" si="14"/>
        <v>13</v>
      </c>
      <c r="Y25" s="129">
        <f t="shared" si="15"/>
        <v>43585</v>
      </c>
      <c r="Z25" s="130">
        <f t="shared" si="21"/>
        <v>73707.967916800015</v>
      </c>
      <c r="AA25" s="132">
        <f t="shared" si="16"/>
        <v>21</v>
      </c>
      <c r="AB25" s="207">
        <f t="shared" si="22"/>
        <v>242.53</v>
      </c>
      <c r="AC25" s="206">
        <f t="shared" si="27"/>
        <v>376.06106080000006</v>
      </c>
      <c r="AD25" s="133">
        <v>5.0000000000000001E-3</v>
      </c>
      <c r="AE25" s="207">
        <f t="shared" si="17"/>
        <v>618.59106080000004</v>
      </c>
      <c r="AF25" s="128">
        <f t="shared" si="18"/>
        <v>13</v>
      </c>
      <c r="AG25" s="134" t="s">
        <v>58</v>
      </c>
      <c r="AH25" s="129">
        <f t="shared" si="7"/>
        <v>43616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49" ht="11.25" x14ac:dyDescent="0.15">
      <c r="A26" s="46">
        <f t="shared" si="8"/>
        <v>42869</v>
      </c>
      <c r="B26" s="15">
        <f t="shared" ca="1" si="9"/>
        <v>72599.444807559994</v>
      </c>
      <c r="C26" s="14">
        <f t="shared" si="19"/>
        <v>72212.499893</v>
      </c>
      <c r="D26" s="13">
        <f ca="1">IF(A26&lt;$B$1,VLOOKUP(A26,[1]DI!$A$4:$B$15000,2,FALSE),0)</f>
        <v>0</v>
      </c>
      <c r="E26" s="14">
        <f t="shared" ca="1" si="1"/>
        <v>1</v>
      </c>
      <c r="F26" s="14">
        <f ca="1">(TRUNC(PRODUCT($E$12:$E25),16))</f>
        <v>1.0037760621499201</v>
      </c>
      <c r="G26" s="14">
        <f t="shared" ca="1" si="10"/>
        <v>1.0016764929561699</v>
      </c>
      <c r="H26" s="14">
        <f t="shared" ca="1" si="2"/>
        <v>1.00209606</v>
      </c>
      <c r="I26" s="13">
        <f t="shared" si="11"/>
        <v>0.04</v>
      </c>
      <c r="J26" s="30">
        <f t="shared" si="20"/>
        <v>42863</v>
      </c>
      <c r="K26" s="3">
        <f t="shared" si="12"/>
        <v>4</v>
      </c>
      <c r="L26" s="18">
        <f t="shared" si="13"/>
        <v>5</v>
      </c>
      <c r="M26" s="11">
        <f t="shared" si="3"/>
        <v>1.000778492</v>
      </c>
      <c r="N26" s="72">
        <f t="shared" ca="1" si="26"/>
        <v>1.0053584201508154</v>
      </c>
      <c r="O26" s="18">
        <f t="shared" si="23"/>
        <v>0</v>
      </c>
      <c r="P26" s="14">
        <f t="shared" ca="1" si="5"/>
        <v>386.94491455999997</v>
      </c>
      <c r="Q26" s="14">
        <f t="shared" si="25"/>
        <v>0</v>
      </c>
      <c r="R26" s="2"/>
      <c r="S26" s="2"/>
      <c r="T26" s="71" t="s">
        <v>56</v>
      </c>
      <c r="U26" s="30">
        <v>43220</v>
      </c>
      <c r="V26" s="9" t="str">
        <f t="shared" si="6"/>
        <v>-</v>
      </c>
      <c r="W26" s="4"/>
      <c r="X26" s="128">
        <f t="shared" si="14"/>
        <v>14</v>
      </c>
      <c r="Y26" s="129">
        <f t="shared" si="15"/>
        <v>43616</v>
      </c>
      <c r="Z26" s="130">
        <f t="shared" si="21"/>
        <v>73331.906856000016</v>
      </c>
      <c r="AA26" s="132">
        <f t="shared" si="16"/>
        <v>22</v>
      </c>
      <c r="AB26" s="207">
        <f t="shared" si="22"/>
        <v>252.81</v>
      </c>
      <c r="AC26" s="206">
        <f t="shared" si="27"/>
        <v>376.06106080000006</v>
      </c>
      <c r="AD26" s="133">
        <v>5.0000000000000001E-3</v>
      </c>
      <c r="AE26" s="207">
        <f t="shared" si="17"/>
        <v>628.87106080000012</v>
      </c>
      <c r="AF26" s="128">
        <f t="shared" si="18"/>
        <v>14</v>
      </c>
      <c r="AG26" s="134" t="s">
        <v>58</v>
      </c>
      <c r="AH26" s="129">
        <f t="shared" si="7"/>
        <v>43644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</row>
    <row r="27" spans="1:149" s="69" customFormat="1" ht="11.25" x14ac:dyDescent="0.15">
      <c r="A27" s="58">
        <f t="shared" si="8"/>
        <v>42870</v>
      </c>
      <c r="B27" s="59">
        <f t="shared" ca="1" si="9"/>
        <v>72599.444807559994</v>
      </c>
      <c r="C27" s="14">
        <f t="shared" si="19"/>
        <v>72212.499893</v>
      </c>
      <c r="D27" s="13">
        <f ca="1">IF(A27&lt;$B$1,VLOOKUP(A27,[1]DI!$A$4:$B$15000,2,FALSE),0)</f>
        <v>0.1113</v>
      </c>
      <c r="E27" s="60">
        <f t="shared" ca="1" si="1"/>
        <v>1.0004188599999999</v>
      </c>
      <c r="F27" s="60">
        <f ca="1">(TRUNC(PRODUCT($E$12:$E26),16))</f>
        <v>1.0037760621499201</v>
      </c>
      <c r="G27" s="60">
        <f t="shared" ca="1" si="10"/>
        <v>1.0016764929561699</v>
      </c>
      <c r="H27" s="60">
        <f t="shared" ca="1" si="2"/>
        <v>1.00209606</v>
      </c>
      <c r="I27" s="61">
        <f t="shared" si="11"/>
        <v>0.04</v>
      </c>
      <c r="J27" s="30">
        <f t="shared" si="20"/>
        <v>42863</v>
      </c>
      <c r="K27" s="62">
        <f t="shared" si="12"/>
        <v>5</v>
      </c>
      <c r="L27" s="63">
        <f t="shared" si="13"/>
        <v>5</v>
      </c>
      <c r="M27" s="64">
        <f t="shared" si="3"/>
        <v>1.000778492</v>
      </c>
      <c r="N27" s="72">
        <f t="shared" ca="1" si="26"/>
        <v>1.0053584201508154</v>
      </c>
      <c r="O27" s="63">
        <v>3</v>
      </c>
      <c r="P27" s="60">
        <f t="shared" ca="1" si="5"/>
        <v>386.94491455999997</v>
      </c>
      <c r="Q27" s="68">
        <v>342.49144000000001</v>
      </c>
      <c r="R27" s="68"/>
      <c r="S27" s="68"/>
      <c r="T27" s="71" t="s">
        <v>56</v>
      </c>
      <c r="U27" s="30">
        <v>43220</v>
      </c>
      <c r="V27" s="66">
        <f t="shared" ca="1" si="6"/>
        <v>1094154.5318399998</v>
      </c>
      <c r="W27" s="65"/>
      <c r="X27" s="128">
        <f t="shared" si="14"/>
        <v>15</v>
      </c>
      <c r="Y27" s="129">
        <f t="shared" si="15"/>
        <v>43644</v>
      </c>
      <c r="Z27" s="130">
        <f t="shared" si="21"/>
        <v>72955.845795200017</v>
      </c>
      <c r="AA27" s="132">
        <f t="shared" si="16"/>
        <v>19</v>
      </c>
      <c r="AB27" s="207">
        <f t="shared" si="22"/>
        <v>217.17</v>
      </c>
      <c r="AC27" s="206">
        <f t="shared" si="27"/>
        <v>376.06106080000006</v>
      </c>
      <c r="AD27" s="133">
        <v>5.0000000000000001E-3</v>
      </c>
      <c r="AE27" s="207">
        <f t="shared" si="17"/>
        <v>593.23106080000002</v>
      </c>
      <c r="AF27" s="128">
        <f t="shared" si="18"/>
        <v>15</v>
      </c>
      <c r="AG27" s="134" t="s">
        <v>58</v>
      </c>
      <c r="AH27" s="129">
        <f t="shared" si="7"/>
        <v>43677</v>
      </c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</row>
    <row r="28" spans="1:149" ht="11.25" x14ac:dyDescent="0.15">
      <c r="A28" s="46">
        <f t="shared" si="8"/>
        <v>42871</v>
      </c>
      <c r="B28" s="15">
        <f t="shared" ca="1" si="9"/>
        <v>72298.47040654</v>
      </c>
      <c r="C28" s="14">
        <f t="shared" si="19"/>
        <v>71870.008453000002</v>
      </c>
      <c r="D28" s="13">
        <f ca="1">IF(A28&lt;$B$1,VLOOKUP(A28,[1]DI!$A$4:$B$15000,2,FALSE),0)</f>
        <v>0.1113</v>
      </c>
      <c r="E28" s="14">
        <f t="shared" ca="1" si="1"/>
        <v>1.0004188599999999</v>
      </c>
      <c r="F28" s="14">
        <f ca="1">(TRUNC(PRODUCT($E$12:$E27),16))</f>
        <v>1.0041965037913101</v>
      </c>
      <c r="G28" s="14">
        <f t="shared" ca="1" si="10"/>
        <v>1.0037760621499201</v>
      </c>
      <c r="H28" s="14">
        <f t="shared" ca="1" si="2"/>
        <v>1.0004188599999999</v>
      </c>
      <c r="I28" s="13">
        <f t="shared" si="11"/>
        <v>0.04</v>
      </c>
      <c r="J28" s="30">
        <v>42870</v>
      </c>
      <c r="K28" s="3">
        <f t="shared" si="12"/>
        <v>1</v>
      </c>
      <c r="L28" s="18">
        <f t="shared" si="13"/>
        <v>1</v>
      </c>
      <c r="M28" s="11">
        <f t="shared" si="3"/>
        <v>1.00015565</v>
      </c>
      <c r="N28" s="73">
        <f ca="1">ROUND(H28*M28,9)*(1+(P$27/C$28))</f>
        <v>1.0059616238089266</v>
      </c>
      <c r="O28" s="18">
        <f t="shared" si="23"/>
        <v>0</v>
      </c>
      <c r="P28" s="14">
        <f t="shared" ca="1" si="5"/>
        <v>428.46195354000002</v>
      </c>
      <c r="Q28" s="14">
        <f t="shared" ref="Q28:Q33" si="28">IF(O28&gt;0,VLOOKUP(A28,$Y$12:$AD$61,5),0)</f>
        <v>0</v>
      </c>
      <c r="R28" s="2"/>
      <c r="S28" s="2"/>
      <c r="T28" s="71" t="s">
        <v>56</v>
      </c>
      <c r="U28" s="30">
        <v>43220</v>
      </c>
      <c r="V28" s="9" t="str">
        <f t="shared" si="6"/>
        <v>-</v>
      </c>
      <c r="W28" s="4"/>
      <c r="X28" s="128">
        <f t="shared" si="14"/>
        <v>16</v>
      </c>
      <c r="Y28" s="129">
        <f t="shared" si="15"/>
        <v>43677</v>
      </c>
      <c r="Z28" s="130">
        <f t="shared" si="21"/>
        <v>72579.784734400018</v>
      </c>
      <c r="AA28" s="132">
        <f t="shared" si="16"/>
        <v>23</v>
      </c>
      <c r="AB28" s="207">
        <f t="shared" si="22"/>
        <v>261.63</v>
      </c>
      <c r="AC28" s="206">
        <f t="shared" si="27"/>
        <v>376.06106080000006</v>
      </c>
      <c r="AD28" s="133">
        <v>5.0000000000000001E-3</v>
      </c>
      <c r="AE28" s="207">
        <f t="shared" si="17"/>
        <v>637.69106080000006</v>
      </c>
      <c r="AF28" s="128">
        <f t="shared" si="18"/>
        <v>16</v>
      </c>
      <c r="AG28" s="134" t="s">
        <v>58</v>
      </c>
      <c r="AH28" s="129">
        <f t="shared" si="7"/>
        <v>43707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49" ht="11.25" x14ac:dyDescent="0.15">
      <c r="A29" s="46">
        <f t="shared" si="8"/>
        <v>42872</v>
      </c>
      <c r="B29" s="15">
        <f t="shared" ca="1" si="9"/>
        <v>72340.011651599998</v>
      </c>
      <c r="C29" s="14">
        <f t="shared" si="19"/>
        <v>71870.008453000002</v>
      </c>
      <c r="D29" s="13">
        <f ca="1">IF(A29&lt;$B$1,VLOOKUP(A29,[1]DI!$A$4:$B$15000,2,FALSE),0)</f>
        <v>0.1113</v>
      </c>
      <c r="E29" s="14">
        <f t="shared" ca="1" si="1"/>
        <v>1.0004188599999999</v>
      </c>
      <c r="F29" s="14">
        <f ca="1">(TRUNC(PRODUCT($E$12:$E28),16))</f>
        <v>1.0046171215388899</v>
      </c>
      <c r="G29" s="14">
        <f t="shared" ca="1" si="10"/>
        <v>1.0037760621499201</v>
      </c>
      <c r="H29" s="14">
        <f t="shared" ca="1" si="2"/>
        <v>1.0008379000000001</v>
      </c>
      <c r="I29" s="13">
        <f t="shared" si="11"/>
        <v>0.04</v>
      </c>
      <c r="J29" s="30">
        <f t="shared" si="20"/>
        <v>42870</v>
      </c>
      <c r="K29" s="3">
        <f t="shared" si="12"/>
        <v>2</v>
      </c>
      <c r="L29" s="18">
        <f t="shared" si="13"/>
        <v>2</v>
      </c>
      <c r="M29" s="11">
        <f t="shared" si="3"/>
        <v>1.0003113239999999</v>
      </c>
      <c r="N29" s="72">
        <f t="shared" ref="N29:N34" ca="1" si="29">ROUND(H29*M29,9)*(1+(P$27/C$28))</f>
        <v>1.0065396290986812</v>
      </c>
      <c r="O29" s="18">
        <f t="shared" si="23"/>
        <v>0</v>
      </c>
      <c r="P29" s="14">
        <f t="shared" ca="1" si="5"/>
        <v>470.00319860000002</v>
      </c>
      <c r="Q29" s="14">
        <f t="shared" si="28"/>
        <v>0</v>
      </c>
      <c r="R29" s="2"/>
      <c r="S29" s="2"/>
      <c r="T29" s="71" t="s">
        <v>56</v>
      </c>
      <c r="U29" s="30">
        <v>43220</v>
      </c>
      <c r="V29" s="9" t="str">
        <f t="shared" si="6"/>
        <v>-</v>
      </c>
      <c r="W29" s="4"/>
      <c r="X29" s="128">
        <f t="shared" si="14"/>
        <v>17</v>
      </c>
      <c r="Y29" s="129">
        <f t="shared" si="15"/>
        <v>43707</v>
      </c>
      <c r="Z29" s="130">
        <f t="shared" si="21"/>
        <v>72203.72367360002</v>
      </c>
      <c r="AA29" s="132">
        <f t="shared" si="16"/>
        <v>22</v>
      </c>
      <c r="AB29" s="207">
        <f t="shared" si="22"/>
        <v>248.94</v>
      </c>
      <c r="AC29" s="206">
        <f t="shared" si="27"/>
        <v>376.06106080000006</v>
      </c>
      <c r="AD29" s="133">
        <v>5.0000000000000001E-3</v>
      </c>
      <c r="AE29" s="207">
        <f t="shared" si="17"/>
        <v>625.0010608</v>
      </c>
      <c r="AF29" s="128">
        <f t="shared" si="18"/>
        <v>17</v>
      </c>
      <c r="AG29" s="134" t="s">
        <v>58</v>
      </c>
      <c r="AH29" s="129">
        <f t="shared" si="7"/>
        <v>43738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</row>
    <row r="30" spans="1:149" ht="11.25" x14ac:dyDescent="0.15">
      <c r="A30" s="46">
        <f t="shared" si="8"/>
        <v>42873</v>
      </c>
      <c r="B30" s="15">
        <f t="shared" ca="1" si="9"/>
        <v>72381.57630791</v>
      </c>
      <c r="C30" s="14">
        <f t="shared" si="19"/>
        <v>71870.008453000002</v>
      </c>
      <c r="D30" s="13">
        <f ca="1">IF(A30&lt;$B$1,VLOOKUP(A30,[1]DI!$A$4:$B$15000,2,FALSE),0)</f>
        <v>0.1113</v>
      </c>
      <c r="E30" s="14">
        <f t="shared" ca="1" si="1"/>
        <v>1.0004188599999999</v>
      </c>
      <c r="F30" s="14">
        <f ca="1">(TRUNC(PRODUCT($E$12:$E29),16))</f>
        <v>1.00503791546642</v>
      </c>
      <c r="G30" s="14">
        <f t="shared" ca="1" si="10"/>
        <v>1.0037760621499201</v>
      </c>
      <c r="H30" s="14">
        <f t="shared" ca="1" si="2"/>
        <v>1.0012571100000001</v>
      </c>
      <c r="I30" s="13">
        <f t="shared" si="11"/>
        <v>0.04</v>
      </c>
      <c r="J30" s="30">
        <f t="shared" si="20"/>
        <v>42870</v>
      </c>
      <c r="K30" s="3">
        <f t="shared" si="12"/>
        <v>3</v>
      </c>
      <c r="L30" s="18">
        <f t="shared" si="13"/>
        <v>3</v>
      </c>
      <c r="M30" s="11">
        <f t="shared" si="3"/>
        <v>1.000467022</v>
      </c>
      <c r="N30" s="72">
        <f t="shared" ca="1" si="29"/>
        <v>1.0071179601328375</v>
      </c>
      <c r="O30" s="18">
        <f t="shared" si="23"/>
        <v>0</v>
      </c>
      <c r="P30" s="14">
        <f t="shared" ca="1" si="5"/>
        <v>511.56785490999999</v>
      </c>
      <c r="Q30" s="14">
        <f t="shared" si="28"/>
        <v>0</v>
      </c>
      <c r="R30" s="2"/>
      <c r="S30" s="2"/>
      <c r="T30" s="71" t="s">
        <v>56</v>
      </c>
      <c r="U30" s="30">
        <v>43220</v>
      </c>
      <c r="V30" s="9" t="str">
        <f t="shared" si="6"/>
        <v>-</v>
      </c>
      <c r="W30" s="4"/>
      <c r="X30" s="128">
        <f t="shared" si="14"/>
        <v>18</v>
      </c>
      <c r="Y30" s="129">
        <f t="shared" si="15"/>
        <v>43738</v>
      </c>
      <c r="Z30" s="130">
        <f t="shared" si="21"/>
        <v>71827.662612800021</v>
      </c>
      <c r="AA30" s="132">
        <f t="shared" si="16"/>
        <v>21</v>
      </c>
      <c r="AB30" s="207">
        <f t="shared" si="22"/>
        <v>236.38</v>
      </c>
      <c r="AC30" s="206">
        <f t="shared" si="27"/>
        <v>376.06106080000006</v>
      </c>
      <c r="AD30" s="133">
        <v>5.0000000000000001E-3</v>
      </c>
      <c r="AE30" s="207">
        <f t="shared" si="17"/>
        <v>612.44106080000006</v>
      </c>
      <c r="AF30" s="128">
        <f t="shared" si="18"/>
        <v>18</v>
      </c>
      <c r="AG30" s="134" t="s">
        <v>58</v>
      </c>
      <c r="AH30" s="129">
        <f t="shared" si="7"/>
        <v>43769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</row>
    <row r="31" spans="1:149" ht="11.25" x14ac:dyDescent="0.15">
      <c r="A31" s="46">
        <f t="shared" si="8"/>
        <v>42874</v>
      </c>
      <c r="B31" s="15">
        <f t="shared" ca="1" si="9"/>
        <v>72423.164519990009</v>
      </c>
      <c r="C31" s="14">
        <f t="shared" si="19"/>
        <v>71870.008453000002</v>
      </c>
      <c r="D31" s="13">
        <f ca="1">IF(A31&lt;$B$1,VLOOKUP(A31,[1]DI!$A$4:$B$15000,2,FALSE),0)</f>
        <v>0.1113</v>
      </c>
      <c r="E31" s="14">
        <f t="shared" ca="1" si="1"/>
        <v>1.0004188599999999</v>
      </c>
      <c r="F31" s="14">
        <f ca="1">(TRUNC(PRODUCT($E$12:$E30),16))</f>
        <v>1.00545888564769</v>
      </c>
      <c r="G31" s="14">
        <f t="shared" ca="1" si="10"/>
        <v>1.0037760621499201</v>
      </c>
      <c r="H31" s="14">
        <f t="shared" ca="1" si="2"/>
        <v>1.0016764899999999</v>
      </c>
      <c r="I31" s="13">
        <f t="shared" si="11"/>
        <v>0.04</v>
      </c>
      <c r="J31" s="30">
        <f t="shared" si="20"/>
        <v>42870</v>
      </c>
      <c r="K31" s="3">
        <f t="shared" si="12"/>
        <v>4</v>
      </c>
      <c r="L31" s="18">
        <f t="shared" si="13"/>
        <v>4</v>
      </c>
      <c r="M31" s="11">
        <f t="shared" si="3"/>
        <v>1.000622745</v>
      </c>
      <c r="N31" s="72">
        <f t="shared" ca="1" si="29"/>
        <v>1.007696618922163</v>
      </c>
      <c r="O31" s="18">
        <f t="shared" si="23"/>
        <v>0</v>
      </c>
      <c r="P31" s="14">
        <f t="shared" ca="1" si="5"/>
        <v>553.15606699</v>
      </c>
      <c r="Q31" s="14">
        <f t="shared" si="28"/>
        <v>0</v>
      </c>
      <c r="R31" s="2"/>
      <c r="S31" s="2"/>
      <c r="T31" s="71" t="s">
        <v>56</v>
      </c>
      <c r="U31" s="30">
        <v>43220</v>
      </c>
      <c r="V31" s="9" t="str">
        <f t="shared" si="6"/>
        <v>-</v>
      </c>
      <c r="W31" s="4"/>
      <c r="X31" s="128">
        <f t="shared" si="14"/>
        <v>19</v>
      </c>
      <c r="Y31" s="129">
        <f t="shared" si="15"/>
        <v>43769</v>
      </c>
      <c r="Z31" s="130">
        <f t="shared" si="21"/>
        <v>71451.601552000022</v>
      </c>
      <c r="AA31" s="132">
        <f t="shared" si="16"/>
        <v>23</v>
      </c>
      <c r="AB31" s="207">
        <f t="shared" si="22"/>
        <v>257.58</v>
      </c>
      <c r="AC31" s="206">
        <f t="shared" si="27"/>
        <v>376.06106080000006</v>
      </c>
      <c r="AD31" s="133">
        <v>5.0000000000000001E-3</v>
      </c>
      <c r="AE31" s="207">
        <f t="shared" si="17"/>
        <v>633.6410608000001</v>
      </c>
      <c r="AF31" s="128">
        <f t="shared" si="18"/>
        <v>19</v>
      </c>
      <c r="AG31" s="134" t="s">
        <v>58</v>
      </c>
      <c r="AH31" s="129">
        <f t="shared" si="7"/>
        <v>43798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49" ht="11.25" x14ac:dyDescent="0.15">
      <c r="A32" s="46">
        <f t="shared" si="8"/>
        <v>42875</v>
      </c>
      <c r="B32" s="15">
        <f t="shared" ca="1" si="9"/>
        <v>72464.777660720007</v>
      </c>
      <c r="C32" s="14">
        <f t="shared" si="19"/>
        <v>71870.008453000002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1.00588003215653</v>
      </c>
      <c r="G32" s="14">
        <f t="shared" ca="1" si="10"/>
        <v>1.0037760621499201</v>
      </c>
      <c r="H32" s="14">
        <f t="shared" ca="1" si="2"/>
        <v>1.00209606</v>
      </c>
      <c r="I32" s="13">
        <f t="shared" si="11"/>
        <v>0.04</v>
      </c>
      <c r="J32" s="30">
        <f t="shared" si="20"/>
        <v>42870</v>
      </c>
      <c r="K32" s="3">
        <f t="shared" si="12"/>
        <v>4</v>
      </c>
      <c r="L32" s="18">
        <f t="shared" si="13"/>
        <v>5</v>
      </c>
      <c r="M32" s="11">
        <f t="shared" si="3"/>
        <v>1.000778492</v>
      </c>
      <c r="N32" s="72">
        <f t="shared" ca="1" si="29"/>
        <v>1.0082756245689533</v>
      </c>
      <c r="O32" s="18">
        <f t="shared" si="23"/>
        <v>0</v>
      </c>
      <c r="P32" s="14">
        <f t="shared" ca="1" si="5"/>
        <v>594.76920772000005</v>
      </c>
      <c r="Q32" s="14">
        <f t="shared" si="28"/>
        <v>0</v>
      </c>
      <c r="R32" s="2"/>
      <c r="S32" s="2"/>
      <c r="T32" s="71" t="s">
        <v>56</v>
      </c>
      <c r="U32" s="30">
        <v>43220</v>
      </c>
      <c r="V32" s="9" t="str">
        <f t="shared" si="6"/>
        <v>-</v>
      </c>
      <c r="W32" s="4"/>
      <c r="X32" s="128">
        <f t="shared" si="14"/>
        <v>20</v>
      </c>
      <c r="Y32" s="129">
        <f t="shared" si="15"/>
        <v>43798</v>
      </c>
      <c r="Z32" s="130">
        <f t="shared" si="21"/>
        <v>71075.540491200023</v>
      </c>
      <c r="AA32" s="132">
        <f t="shared" si="16"/>
        <v>20</v>
      </c>
      <c r="AB32" s="207">
        <f t="shared" si="22"/>
        <v>222.76</v>
      </c>
      <c r="AC32" s="206">
        <f t="shared" si="27"/>
        <v>376.06106080000006</v>
      </c>
      <c r="AD32" s="133">
        <v>5.0000000000000001E-3</v>
      </c>
      <c r="AE32" s="207">
        <f t="shared" si="17"/>
        <v>598.82106080000005</v>
      </c>
      <c r="AF32" s="128">
        <f t="shared" si="18"/>
        <v>20</v>
      </c>
      <c r="AG32" s="134" t="s">
        <v>58</v>
      </c>
      <c r="AH32" s="129">
        <f t="shared" si="7"/>
        <v>43830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11.25" x14ac:dyDescent="0.15">
      <c r="A33" s="46">
        <f t="shared" si="8"/>
        <v>42876</v>
      </c>
      <c r="B33" s="15">
        <f t="shared" ca="1" si="9"/>
        <v>72464.777660720007</v>
      </c>
      <c r="C33" s="14">
        <f t="shared" si="19"/>
        <v>71870.008453000002</v>
      </c>
      <c r="D33" s="13">
        <f ca="1">IF(A33&lt;$B$1,VLOOKUP(A33,[1]DI!$A$4:$B$15000,2,FALSE),0)</f>
        <v>0</v>
      </c>
      <c r="E33" s="14">
        <f t="shared" ca="1" si="1"/>
        <v>1</v>
      </c>
      <c r="F33" s="14">
        <f ca="1">(TRUNC(PRODUCT($E$12:$E32),16))</f>
        <v>1.00588003215653</v>
      </c>
      <c r="G33" s="14">
        <f t="shared" ca="1" si="10"/>
        <v>1.0037760621499201</v>
      </c>
      <c r="H33" s="14">
        <f t="shared" ca="1" si="2"/>
        <v>1.00209606</v>
      </c>
      <c r="I33" s="13">
        <f t="shared" si="11"/>
        <v>0.04</v>
      </c>
      <c r="J33" s="30">
        <f t="shared" si="20"/>
        <v>42870</v>
      </c>
      <c r="K33" s="3">
        <f t="shared" si="12"/>
        <v>4</v>
      </c>
      <c r="L33" s="18">
        <f t="shared" si="13"/>
        <v>5</v>
      </c>
      <c r="M33" s="11">
        <f t="shared" si="3"/>
        <v>1.000778492</v>
      </c>
      <c r="N33" s="72">
        <f t="shared" ca="1" si="29"/>
        <v>1.0082756245689533</v>
      </c>
      <c r="O33" s="18">
        <f t="shared" si="23"/>
        <v>0</v>
      </c>
      <c r="P33" s="14">
        <f t="shared" ca="1" si="5"/>
        <v>594.76920772000005</v>
      </c>
      <c r="Q33" s="14">
        <f t="shared" si="28"/>
        <v>0</v>
      </c>
      <c r="R33" s="2"/>
      <c r="S33" s="2"/>
      <c r="T33" s="71" t="s">
        <v>56</v>
      </c>
      <c r="U33" s="30">
        <v>43220</v>
      </c>
      <c r="V33" s="9" t="str">
        <f t="shared" si="6"/>
        <v>-</v>
      </c>
      <c r="W33" s="4"/>
      <c r="X33" s="128">
        <f t="shared" si="14"/>
        <v>21</v>
      </c>
      <c r="Y33" s="129">
        <f t="shared" si="15"/>
        <v>43830</v>
      </c>
      <c r="Z33" s="130">
        <f t="shared" si="21"/>
        <v>70699.479430400024</v>
      </c>
      <c r="AA33" s="132">
        <f t="shared" si="16"/>
        <v>21</v>
      </c>
      <c r="AB33" s="207">
        <f t="shared" si="22"/>
        <v>232.68</v>
      </c>
      <c r="AC33" s="206">
        <f t="shared" si="27"/>
        <v>376.06106080000006</v>
      </c>
      <c r="AD33" s="133">
        <v>5.0000000000000001E-3</v>
      </c>
      <c r="AE33" s="207">
        <f t="shared" si="17"/>
        <v>608.74106080000001</v>
      </c>
      <c r="AF33" s="128">
        <f t="shared" si="18"/>
        <v>21</v>
      </c>
      <c r="AG33" s="134" t="s">
        <v>57</v>
      </c>
      <c r="AH33" s="129">
        <f t="shared" si="7"/>
        <v>43861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s="69" customFormat="1" ht="11.25" x14ac:dyDescent="0.15">
      <c r="A34" s="58">
        <f t="shared" si="8"/>
        <v>42877</v>
      </c>
      <c r="B34" s="59">
        <f t="shared" ca="1" si="9"/>
        <v>72464.777660720007</v>
      </c>
      <c r="C34" s="14">
        <f t="shared" si="19"/>
        <v>71870.008453000002</v>
      </c>
      <c r="D34" s="13">
        <f ca="1">IF(A34&lt;$B$1,VLOOKUP(A34,[1]DI!$A$4:$B$15000,2,FALSE),0)</f>
        <v>0.1113</v>
      </c>
      <c r="E34" s="60">
        <f t="shared" ca="1" si="1"/>
        <v>1.0004188599999999</v>
      </c>
      <c r="F34" s="60">
        <f ca="1">(TRUNC(PRODUCT($E$12:$E33),16))</f>
        <v>1.00588003215653</v>
      </c>
      <c r="G34" s="60">
        <f t="shared" ca="1" si="10"/>
        <v>1.0037760621499201</v>
      </c>
      <c r="H34" s="60">
        <f t="shared" ca="1" si="2"/>
        <v>1.00209606</v>
      </c>
      <c r="I34" s="61">
        <f t="shared" si="11"/>
        <v>0.04</v>
      </c>
      <c r="J34" s="30">
        <f t="shared" si="20"/>
        <v>42870</v>
      </c>
      <c r="K34" s="62">
        <f t="shared" si="12"/>
        <v>5</v>
      </c>
      <c r="L34" s="63">
        <f t="shared" si="13"/>
        <v>5</v>
      </c>
      <c r="M34" s="64">
        <f t="shared" si="3"/>
        <v>1.000778492</v>
      </c>
      <c r="N34" s="72">
        <f t="shared" ca="1" si="29"/>
        <v>1.0082756245689533</v>
      </c>
      <c r="O34" s="63">
        <v>4</v>
      </c>
      <c r="P34" s="60">
        <f t="shared" ca="1" si="5"/>
        <v>594.76920772000005</v>
      </c>
      <c r="Q34" s="68">
        <v>292.90937300000002</v>
      </c>
      <c r="R34" s="68"/>
      <c r="S34" s="68"/>
      <c r="T34" s="71" t="s">
        <v>56</v>
      </c>
      <c r="U34" s="30">
        <v>43220</v>
      </c>
      <c r="V34" s="66">
        <f t="shared" ca="1" si="6"/>
        <v>1331517.8710800002</v>
      </c>
      <c r="W34" s="65"/>
      <c r="X34" s="128">
        <f t="shared" si="14"/>
        <v>22</v>
      </c>
      <c r="Y34" s="129">
        <f t="shared" si="15"/>
        <v>43861</v>
      </c>
      <c r="Z34" s="130">
        <f t="shared" si="21"/>
        <v>70699.479430400024</v>
      </c>
      <c r="AA34" s="132">
        <f t="shared" si="16"/>
        <v>22</v>
      </c>
      <c r="AB34" s="207">
        <f t="shared" si="22"/>
        <v>242.49</v>
      </c>
      <c r="AC34" s="207">
        <f t="shared" ref="AC34:AC39" si="30">(Z$21*AD34)</f>
        <v>0</v>
      </c>
      <c r="AD34" s="133">
        <v>0</v>
      </c>
      <c r="AE34" s="207">
        <f t="shared" si="17"/>
        <v>242.49</v>
      </c>
      <c r="AF34" s="128">
        <f t="shared" si="18"/>
        <v>22</v>
      </c>
      <c r="AG34" s="134" t="s">
        <v>57</v>
      </c>
      <c r="AH34" s="129">
        <f t="shared" si="7"/>
        <v>43889</v>
      </c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</row>
    <row r="35" spans="1:149" ht="11.25" x14ac:dyDescent="0.15">
      <c r="A35" s="46">
        <f t="shared" si="8"/>
        <v>42878</v>
      </c>
      <c r="B35" s="15">
        <f t="shared" ca="1" si="9"/>
        <v>72213.336438939994</v>
      </c>
      <c r="C35" s="14">
        <f t="shared" si="19"/>
        <v>71577.09908</v>
      </c>
      <c r="D35" s="13">
        <f ca="1">IF(A35&lt;$B$1,VLOOKUP(A35,[1]DI!$A$4:$B$15000,2,FALSE),0)</f>
        <v>0.1113</v>
      </c>
      <c r="E35" s="14">
        <f t="shared" ca="1" si="1"/>
        <v>1.0004188599999999</v>
      </c>
      <c r="F35" s="14">
        <f ca="1">(TRUNC(PRODUCT($E$12:$E34),16))</f>
        <v>1.0063013550668001</v>
      </c>
      <c r="G35" s="14">
        <f t="shared" ca="1" si="10"/>
        <v>1.00588003215653</v>
      </c>
      <c r="H35" s="14">
        <f t="shared" ca="1" si="2"/>
        <v>1.0004188599999999</v>
      </c>
      <c r="I35" s="13">
        <f t="shared" si="11"/>
        <v>0.04</v>
      </c>
      <c r="J35" s="30">
        <v>42877</v>
      </c>
      <c r="K35" s="3">
        <f t="shared" si="12"/>
        <v>1</v>
      </c>
      <c r="L35" s="18">
        <f t="shared" si="13"/>
        <v>1</v>
      </c>
      <c r="M35" s="11">
        <f t="shared" si="3"/>
        <v>1.00015565</v>
      </c>
      <c r="N35" s="73">
        <f ca="1">ROUND(H35*M35,9)*(1+(P$34/C$35))</f>
        <v>1.0088888396864242</v>
      </c>
      <c r="O35" s="18">
        <f t="shared" si="23"/>
        <v>0</v>
      </c>
      <c r="P35" s="14">
        <f t="shared" ca="1" si="5"/>
        <v>636.23735894000004</v>
      </c>
      <c r="Q35" s="14">
        <f t="shared" ref="Q35:Q40" si="31">IF(O35&gt;0,VLOOKUP(A35,$Y$12:$AD$61,5),0)</f>
        <v>0</v>
      </c>
      <c r="R35" s="2"/>
      <c r="S35" s="2"/>
      <c r="T35" s="71" t="s">
        <v>56</v>
      </c>
      <c r="U35" s="30">
        <v>43220</v>
      </c>
      <c r="V35" s="9" t="str">
        <f t="shared" si="6"/>
        <v>-</v>
      </c>
      <c r="W35" s="4"/>
      <c r="X35" s="128">
        <f t="shared" si="14"/>
        <v>23</v>
      </c>
      <c r="Y35" s="129">
        <f t="shared" si="15"/>
        <v>43889</v>
      </c>
      <c r="Z35" s="130">
        <f t="shared" si="21"/>
        <v>70699.479430400024</v>
      </c>
      <c r="AA35" s="132">
        <f t="shared" si="16"/>
        <v>18</v>
      </c>
      <c r="AB35" s="207">
        <f t="shared" si="22"/>
        <v>198.34</v>
      </c>
      <c r="AC35" s="207">
        <f t="shared" si="30"/>
        <v>0</v>
      </c>
      <c r="AD35" s="133">
        <v>0</v>
      </c>
      <c r="AE35" s="207">
        <f t="shared" si="17"/>
        <v>198.34</v>
      </c>
      <c r="AF35" s="128">
        <f t="shared" si="18"/>
        <v>23</v>
      </c>
      <c r="AG35" s="134" t="s">
        <v>57</v>
      </c>
      <c r="AH35" s="129">
        <f t="shared" si="7"/>
        <v>43921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ht="11.25" x14ac:dyDescent="0.15">
      <c r="A36" s="46">
        <f t="shared" si="8"/>
        <v>42879</v>
      </c>
      <c r="B36" s="15">
        <f t="shared" ca="1" si="9"/>
        <v>72254.828767729996</v>
      </c>
      <c r="C36" s="14">
        <f t="shared" si="19"/>
        <v>71577.09908</v>
      </c>
      <c r="D36" s="13">
        <f ca="1">IF(A36&lt;$B$1,VLOOKUP(A36,[1]DI!$A$4:$B$15000,2,FALSE),0)</f>
        <v>0.1113</v>
      </c>
      <c r="E36" s="14">
        <f t="shared" ca="1" si="1"/>
        <v>1.0004188599999999</v>
      </c>
      <c r="F36" s="14">
        <f ca="1">(TRUNC(PRODUCT($E$12:$E35),16))</f>
        <v>1.0067228544523801</v>
      </c>
      <c r="G36" s="14">
        <f t="shared" ca="1" si="10"/>
        <v>1.00588003215653</v>
      </c>
      <c r="H36" s="14">
        <f t="shared" ca="1" si="2"/>
        <v>1.0008379000000001</v>
      </c>
      <c r="I36" s="13">
        <f t="shared" si="11"/>
        <v>0.04</v>
      </c>
      <c r="J36" s="30">
        <f t="shared" si="20"/>
        <v>42877</v>
      </c>
      <c r="K36" s="3">
        <f t="shared" si="12"/>
        <v>2</v>
      </c>
      <c r="L36" s="18">
        <f t="shared" si="13"/>
        <v>2</v>
      </c>
      <c r="M36" s="11">
        <f t="shared" si="3"/>
        <v>1.0003113239999999</v>
      </c>
      <c r="N36" s="72">
        <f t="shared" ref="N36:N41" ca="1" si="32">ROUND(H36*M36,9)*(1+(P$34/C$35))</f>
        <v>1.0094685268954702</v>
      </c>
      <c r="O36" s="18">
        <f t="shared" si="23"/>
        <v>0</v>
      </c>
      <c r="P36" s="14">
        <f t="shared" ca="1" si="5"/>
        <v>677.72968773000002</v>
      </c>
      <c r="Q36" s="14">
        <f t="shared" si="31"/>
        <v>0</v>
      </c>
      <c r="R36" s="2"/>
      <c r="S36" s="2"/>
      <c r="T36" s="71" t="s">
        <v>56</v>
      </c>
      <c r="U36" s="30">
        <v>43220</v>
      </c>
      <c r="V36" s="9" t="str">
        <f t="shared" si="6"/>
        <v>-</v>
      </c>
      <c r="W36" s="4"/>
      <c r="X36" s="128">
        <f t="shared" si="14"/>
        <v>24</v>
      </c>
      <c r="Y36" s="129">
        <f t="shared" si="15"/>
        <v>43921</v>
      </c>
      <c r="Z36" s="130">
        <f t="shared" si="21"/>
        <v>70699.479430400024</v>
      </c>
      <c r="AA36" s="132">
        <f t="shared" si="16"/>
        <v>22</v>
      </c>
      <c r="AB36" s="207">
        <f t="shared" si="22"/>
        <v>242.49</v>
      </c>
      <c r="AC36" s="207">
        <f t="shared" si="30"/>
        <v>0</v>
      </c>
      <c r="AD36" s="133">
        <v>0</v>
      </c>
      <c r="AE36" s="207">
        <f t="shared" si="17"/>
        <v>242.49</v>
      </c>
      <c r="AF36" s="128">
        <f t="shared" si="18"/>
        <v>24</v>
      </c>
      <c r="AG36" s="134" t="s">
        <v>57</v>
      </c>
      <c r="AH36" s="129">
        <f t="shared" si="7"/>
        <v>43951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</row>
    <row r="37" spans="1:149" ht="11.25" x14ac:dyDescent="0.15">
      <c r="A37" s="46">
        <f t="shared" si="8"/>
        <v>42880</v>
      </c>
      <c r="B37" s="15">
        <f t="shared" ca="1" si="9"/>
        <v>72296.344480219996</v>
      </c>
      <c r="C37" s="14">
        <f t="shared" si="19"/>
        <v>71577.09908</v>
      </c>
      <c r="D37" s="13">
        <f ca="1">IF(A37&lt;$B$1,VLOOKUP(A37,[1]DI!$A$4:$B$15000,2,FALSE),0)</f>
        <v>0.1113</v>
      </c>
      <c r="E37" s="14">
        <f t="shared" ca="1" si="1"/>
        <v>1.0004188599999999</v>
      </c>
      <c r="F37" s="14">
        <f ca="1">(TRUNC(PRODUCT($E$12:$E36),16))</f>
        <v>1.0071445303872</v>
      </c>
      <c r="G37" s="14">
        <f t="shared" ca="1" si="10"/>
        <v>1.00588003215653</v>
      </c>
      <c r="H37" s="14">
        <f t="shared" ca="1" si="2"/>
        <v>1.0012571100000001</v>
      </c>
      <c r="I37" s="13">
        <f t="shared" si="11"/>
        <v>0.04</v>
      </c>
      <c r="J37" s="30">
        <f t="shared" si="20"/>
        <v>42877</v>
      </c>
      <c r="K37" s="3">
        <f t="shared" si="12"/>
        <v>3</v>
      </c>
      <c r="L37" s="18">
        <f t="shared" si="13"/>
        <v>3</v>
      </c>
      <c r="M37" s="11">
        <f t="shared" si="3"/>
        <v>1.000467022</v>
      </c>
      <c r="N37" s="72">
        <f t="shared" ca="1" si="32"/>
        <v>1.010048540796791</v>
      </c>
      <c r="O37" s="18">
        <f t="shared" si="23"/>
        <v>0</v>
      </c>
      <c r="P37" s="14">
        <f t="shared" ca="1" si="5"/>
        <v>719.24540021999996</v>
      </c>
      <c r="Q37" s="14">
        <f t="shared" si="31"/>
        <v>0</v>
      </c>
      <c r="R37" s="2"/>
      <c r="S37" s="2"/>
      <c r="T37" s="71" t="s">
        <v>56</v>
      </c>
      <c r="U37" s="30">
        <v>43220</v>
      </c>
      <c r="V37" s="9" t="str">
        <f t="shared" si="6"/>
        <v>-</v>
      </c>
      <c r="W37" s="4"/>
      <c r="X37" s="128">
        <f t="shared" si="14"/>
        <v>25</v>
      </c>
      <c r="Y37" s="129">
        <f t="shared" si="15"/>
        <v>43951</v>
      </c>
      <c r="Z37" s="130">
        <f t="shared" si="21"/>
        <v>70699.479430400024</v>
      </c>
      <c r="AA37" s="132">
        <f t="shared" si="16"/>
        <v>20</v>
      </c>
      <c r="AB37" s="207">
        <f t="shared" si="22"/>
        <v>220.41</v>
      </c>
      <c r="AC37" s="207">
        <f t="shared" si="30"/>
        <v>0</v>
      </c>
      <c r="AD37" s="133">
        <v>0</v>
      </c>
      <c r="AE37" s="207">
        <f t="shared" si="17"/>
        <v>220.41</v>
      </c>
      <c r="AF37" s="128">
        <f t="shared" si="18"/>
        <v>25</v>
      </c>
      <c r="AG37" s="134" t="s">
        <v>57</v>
      </c>
      <c r="AH37" s="129">
        <f t="shared" si="7"/>
        <v>43980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ht="11.25" x14ac:dyDescent="0.15">
      <c r="A38" s="46">
        <f t="shared" si="8"/>
        <v>42881</v>
      </c>
      <c r="B38" s="15">
        <f t="shared" ca="1" si="9"/>
        <v>72337.883720729995</v>
      </c>
      <c r="C38" s="14">
        <f t="shared" si="19"/>
        <v>71577.09908</v>
      </c>
      <c r="D38" s="13">
        <f ca="1">IF(A38&lt;$B$1,VLOOKUP(A38,[1]DI!$A$4:$B$15000,2,FALSE),0)</f>
        <v>0.1113</v>
      </c>
      <c r="E38" s="14">
        <f t="shared" ca="1" si="1"/>
        <v>1.0004188599999999</v>
      </c>
      <c r="F38" s="14">
        <f ca="1">(TRUNC(PRODUCT($E$12:$E37),16))</f>
        <v>1.0075663829452</v>
      </c>
      <c r="G38" s="14">
        <f t="shared" ca="1" si="10"/>
        <v>1.00588003215653</v>
      </c>
      <c r="H38" s="14">
        <f t="shared" ca="1" si="2"/>
        <v>1.0016764899999999</v>
      </c>
      <c r="I38" s="13">
        <f t="shared" si="11"/>
        <v>0.04</v>
      </c>
      <c r="J38" s="30">
        <f t="shared" si="20"/>
        <v>42877</v>
      </c>
      <c r="K38" s="3">
        <f t="shared" si="12"/>
        <v>4</v>
      </c>
      <c r="L38" s="18">
        <f t="shared" si="13"/>
        <v>4</v>
      </c>
      <c r="M38" s="11">
        <f t="shared" si="3"/>
        <v>1.000622745</v>
      </c>
      <c r="N38" s="72">
        <f t="shared" ca="1" si="32"/>
        <v>1.0106288834070056</v>
      </c>
      <c r="O38" s="18">
        <f t="shared" si="23"/>
        <v>0</v>
      </c>
      <c r="P38" s="14">
        <f t="shared" ca="1" si="5"/>
        <v>760.78464072999998</v>
      </c>
      <c r="Q38" s="14">
        <f t="shared" si="31"/>
        <v>0</v>
      </c>
      <c r="R38" s="2"/>
      <c r="S38" s="2"/>
      <c r="T38" s="71" t="s">
        <v>56</v>
      </c>
      <c r="U38" s="30">
        <v>43220</v>
      </c>
      <c r="V38" s="9" t="str">
        <f t="shared" si="6"/>
        <v>-</v>
      </c>
      <c r="W38" s="4"/>
      <c r="X38" s="128">
        <f t="shared" si="14"/>
        <v>26</v>
      </c>
      <c r="Y38" s="129">
        <f t="shared" si="15"/>
        <v>43980</v>
      </c>
      <c r="Z38" s="130">
        <f t="shared" si="21"/>
        <v>70699.479430400024</v>
      </c>
      <c r="AA38" s="132">
        <f t="shared" si="16"/>
        <v>20</v>
      </c>
      <c r="AB38" s="207">
        <f t="shared" si="22"/>
        <v>220.41</v>
      </c>
      <c r="AC38" s="207">
        <f t="shared" si="30"/>
        <v>0</v>
      </c>
      <c r="AD38" s="133">
        <v>0</v>
      </c>
      <c r="AE38" s="207">
        <f t="shared" si="17"/>
        <v>220.41</v>
      </c>
      <c r="AF38" s="128">
        <f t="shared" si="18"/>
        <v>26</v>
      </c>
      <c r="AG38" s="134" t="s">
        <v>57</v>
      </c>
      <c r="AH38" s="129">
        <f t="shared" si="7"/>
        <v>44012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ht="15.75" x14ac:dyDescent="0.25">
      <c r="A39" s="46">
        <f t="shared" si="8"/>
        <v>42882</v>
      </c>
      <c r="B39" s="15">
        <f t="shared" ca="1" si="9"/>
        <v>72379.447860529996</v>
      </c>
      <c r="C39" s="14">
        <f t="shared" si="19"/>
        <v>71577.09908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1.00798841220036</v>
      </c>
      <c r="G39" s="14">
        <f t="shared" ca="1" si="10"/>
        <v>1.00588003215653</v>
      </c>
      <c r="H39" s="14">
        <f t="shared" ca="1" si="2"/>
        <v>1.00209606</v>
      </c>
      <c r="I39" s="13">
        <f t="shared" si="11"/>
        <v>0.04</v>
      </c>
      <c r="J39" s="30">
        <f t="shared" si="20"/>
        <v>42877</v>
      </c>
      <c r="K39" s="3">
        <f t="shared" si="12"/>
        <v>4</v>
      </c>
      <c r="L39" s="18">
        <f t="shared" si="13"/>
        <v>5</v>
      </c>
      <c r="M39" s="11">
        <f t="shared" si="3"/>
        <v>1.000778492</v>
      </c>
      <c r="N39" s="72">
        <f t="shared" ca="1" si="32"/>
        <v>1.0112095738839944</v>
      </c>
      <c r="O39" s="18">
        <f t="shared" si="23"/>
        <v>0</v>
      </c>
      <c r="P39" s="14">
        <f t="shared" ca="1" si="5"/>
        <v>802.34878053</v>
      </c>
      <c r="Q39" s="14">
        <f t="shared" si="31"/>
        <v>0</v>
      </c>
      <c r="R39" s="2"/>
      <c r="S39" s="2"/>
      <c r="T39" s="71" t="s">
        <v>56</v>
      </c>
      <c r="U39" s="30">
        <v>43220</v>
      </c>
      <c r="V39" s="9" t="str">
        <f t="shared" si="6"/>
        <v>-</v>
      </c>
      <c r="W39" s="4"/>
      <c r="X39" s="152">
        <f t="shared" si="14"/>
        <v>27</v>
      </c>
      <c r="Y39" s="153">
        <f t="shared" si="15"/>
        <v>44012</v>
      </c>
      <c r="Z39" s="208">
        <v>72368.203313999998</v>
      </c>
      <c r="AA39" s="154">
        <f t="shared" si="16"/>
        <v>21</v>
      </c>
      <c r="AB39" s="208">
        <f t="shared" si="22"/>
        <v>231.45</v>
      </c>
      <c r="AC39" s="208">
        <f t="shared" si="30"/>
        <v>0</v>
      </c>
      <c r="AD39" s="155">
        <v>0</v>
      </c>
      <c r="AE39" s="208">
        <f t="shared" si="17"/>
        <v>231.45</v>
      </c>
      <c r="AF39" s="152">
        <f t="shared" si="18"/>
        <v>27</v>
      </c>
      <c r="AG39" s="156" t="s">
        <v>57</v>
      </c>
      <c r="AH39" s="153">
        <f t="shared" si="7"/>
        <v>44043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11.25" x14ac:dyDescent="0.15">
      <c r="A40" s="46">
        <f t="shared" si="8"/>
        <v>42883</v>
      </c>
      <c r="B40" s="15">
        <f t="shared" ca="1" si="9"/>
        <v>72379.447860529996</v>
      </c>
      <c r="C40" s="14">
        <f t="shared" si="19"/>
        <v>71577.09908</v>
      </c>
      <c r="D40" s="13">
        <f ca="1">IF(A40&lt;$B$1,VLOOKUP(A40,[1]DI!$A$4:$B$15000,2,FALSE),0)</f>
        <v>0</v>
      </c>
      <c r="E40" s="14">
        <f t="shared" ca="1" si="1"/>
        <v>1</v>
      </c>
      <c r="F40" s="14">
        <f ca="1">(TRUNC(PRODUCT($E$12:$E39),16))</f>
        <v>1.00798841220036</v>
      </c>
      <c r="G40" s="14">
        <f t="shared" ca="1" si="10"/>
        <v>1.00588003215653</v>
      </c>
      <c r="H40" s="14">
        <f t="shared" ca="1" si="2"/>
        <v>1.00209606</v>
      </c>
      <c r="I40" s="13">
        <f t="shared" si="11"/>
        <v>0.04</v>
      </c>
      <c r="J40" s="30">
        <f t="shared" si="20"/>
        <v>42877</v>
      </c>
      <c r="K40" s="3">
        <f t="shared" si="12"/>
        <v>4</v>
      </c>
      <c r="L40" s="18">
        <f t="shared" si="13"/>
        <v>5</v>
      </c>
      <c r="M40" s="11">
        <f t="shared" si="3"/>
        <v>1.000778492</v>
      </c>
      <c r="N40" s="72">
        <f t="shared" ca="1" si="32"/>
        <v>1.0112095738839944</v>
      </c>
      <c r="O40" s="18">
        <f t="shared" si="23"/>
        <v>0</v>
      </c>
      <c r="P40" s="14">
        <f t="shared" ca="1" si="5"/>
        <v>802.34878053</v>
      </c>
      <c r="Q40" s="14">
        <f t="shared" si="31"/>
        <v>0</v>
      </c>
      <c r="R40" s="2"/>
      <c r="S40" s="2"/>
      <c r="T40" s="71" t="s">
        <v>56</v>
      </c>
      <c r="U40" s="30">
        <v>43220</v>
      </c>
      <c r="V40" s="9" t="str">
        <f t="shared" si="6"/>
        <v>-</v>
      </c>
      <c r="W40" s="4"/>
      <c r="X40" s="128">
        <f t="shared" si="14"/>
        <v>28</v>
      </c>
      <c r="Y40" s="129">
        <f t="shared" si="15"/>
        <v>44043</v>
      </c>
      <c r="Z40" s="207">
        <f t="shared" ref="Z40:Z61" si="33">(Z39-AC40)</f>
        <v>72368.203313999998</v>
      </c>
      <c r="AA40" s="132">
        <f t="shared" si="16"/>
        <v>23</v>
      </c>
      <c r="AB40" s="207">
        <f>TRUNC((ROUND(((1+0.02)^(AA40/252)),9)-1)*Z39,8)</f>
        <v>130.91531004999999</v>
      </c>
      <c r="AC40" s="207">
        <f>TRUNC((Z$39*AD40),8)</f>
        <v>0</v>
      </c>
      <c r="AD40" s="133">
        <v>0</v>
      </c>
      <c r="AE40" s="207">
        <f t="shared" si="17"/>
        <v>130.91531004999999</v>
      </c>
      <c r="AF40" s="128">
        <f t="shared" si="18"/>
        <v>28</v>
      </c>
      <c r="AG40" s="134" t="s">
        <v>57</v>
      </c>
      <c r="AH40" s="129">
        <f t="shared" si="7"/>
        <v>44074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</row>
    <row r="41" spans="1:149" s="69" customFormat="1" ht="11.25" x14ac:dyDescent="0.15">
      <c r="A41" s="58">
        <f t="shared" si="8"/>
        <v>42884</v>
      </c>
      <c r="B41" s="59">
        <f t="shared" ca="1" si="9"/>
        <v>72379.447860529996</v>
      </c>
      <c r="C41" s="14">
        <f t="shared" si="19"/>
        <v>71577.09908</v>
      </c>
      <c r="D41" s="13">
        <f ca="1">IF(A41&lt;$B$1,VLOOKUP(A41,[1]DI!$A$4:$B$15000,2,FALSE),0)</f>
        <v>0.1113</v>
      </c>
      <c r="E41" s="60">
        <f t="shared" ca="1" si="1"/>
        <v>1.0004188599999999</v>
      </c>
      <c r="F41" s="60">
        <f ca="1">(TRUNC(PRODUCT($E$12:$E40),16))</f>
        <v>1.00798841220036</v>
      </c>
      <c r="G41" s="60">
        <f t="shared" ca="1" si="10"/>
        <v>1.00588003215653</v>
      </c>
      <c r="H41" s="60">
        <f t="shared" ca="1" si="2"/>
        <v>1.00209606</v>
      </c>
      <c r="I41" s="61">
        <f t="shared" si="11"/>
        <v>0.04</v>
      </c>
      <c r="J41" s="30">
        <f t="shared" si="20"/>
        <v>42877</v>
      </c>
      <c r="K41" s="62">
        <f t="shared" si="12"/>
        <v>5</v>
      </c>
      <c r="L41" s="63">
        <f t="shared" si="13"/>
        <v>5</v>
      </c>
      <c r="M41" s="64">
        <f t="shared" si="3"/>
        <v>1.000778492</v>
      </c>
      <c r="N41" s="72">
        <f t="shared" ca="1" si="32"/>
        <v>1.0112095738839944</v>
      </c>
      <c r="O41" s="63">
        <v>5</v>
      </c>
      <c r="P41" s="60">
        <f t="shared" ca="1" si="5"/>
        <v>802.34878053</v>
      </c>
      <c r="Q41" s="68">
        <v>216.866793</v>
      </c>
      <c r="R41" s="68"/>
      <c r="S41" s="60"/>
      <c r="T41" s="71" t="s">
        <v>56</v>
      </c>
      <c r="U41" s="30">
        <v>43220</v>
      </c>
      <c r="V41" s="66">
        <f t="shared" ca="1" si="6"/>
        <v>1528823.360295</v>
      </c>
      <c r="W41" s="65"/>
      <c r="X41" s="128">
        <f t="shared" si="14"/>
        <v>29</v>
      </c>
      <c r="Y41" s="129">
        <f t="shared" si="15"/>
        <v>44074</v>
      </c>
      <c r="Z41" s="207">
        <f t="shared" si="33"/>
        <v>72368.203313999998</v>
      </c>
      <c r="AA41" s="132">
        <f t="shared" si="16"/>
        <v>21</v>
      </c>
      <c r="AB41" s="207">
        <f t="shared" ref="AB41:AB104" si="34">TRUNC((ROUND(((1+0.02)^(AA41/252)),9)-1)*Z40,8)</f>
        <v>119.52194959000001</v>
      </c>
      <c r="AC41" s="207">
        <f t="shared" ref="AC41:AC104" si="35">TRUNC((Z$39*AD41),8)</f>
        <v>0</v>
      </c>
      <c r="AD41" s="133">
        <v>0</v>
      </c>
      <c r="AE41" s="207">
        <f t="shared" si="17"/>
        <v>119.52194959000001</v>
      </c>
      <c r="AF41" s="128">
        <f t="shared" si="18"/>
        <v>29</v>
      </c>
      <c r="AG41" s="134" t="s">
        <v>57</v>
      </c>
      <c r="AH41" s="129">
        <f t="shared" si="7"/>
        <v>44104</v>
      </c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</row>
    <row r="42" spans="1:149" ht="11.25" x14ac:dyDescent="0.15">
      <c r="A42" s="46">
        <f t="shared" si="8"/>
        <v>42885</v>
      </c>
      <c r="B42" s="15">
        <f t="shared" ca="1" si="9"/>
        <v>72204.043882540005</v>
      </c>
      <c r="C42" s="14">
        <f t="shared" si="19"/>
        <v>71360.232287000006</v>
      </c>
      <c r="D42" s="13">
        <f ca="1">IF(A42&lt;$B$1,VLOOKUP(A42,[1]DI!$A$4:$B$15000,2,FALSE),0)</f>
        <v>0.1113</v>
      </c>
      <c r="E42" s="14">
        <f t="shared" ca="1" si="1"/>
        <v>1.0004188599999999</v>
      </c>
      <c r="F42" s="14">
        <f ca="1">(TRUNC(PRODUCT($E$12:$E41),16))</f>
        <v>1.0084106182266901</v>
      </c>
      <c r="G42" s="14">
        <f t="shared" ca="1" si="10"/>
        <v>1.00798841220036</v>
      </c>
      <c r="H42" s="14">
        <f t="shared" ca="1" si="2"/>
        <v>1.0004188599999999</v>
      </c>
      <c r="I42" s="13">
        <f t="shared" si="11"/>
        <v>0.04</v>
      </c>
      <c r="J42" s="30">
        <v>42884</v>
      </c>
      <c r="K42" s="3">
        <f t="shared" si="12"/>
        <v>1</v>
      </c>
      <c r="L42" s="18">
        <f t="shared" si="13"/>
        <v>1</v>
      </c>
      <c r="M42" s="11">
        <f t="shared" si="3"/>
        <v>1.00015565</v>
      </c>
      <c r="N42" s="73">
        <f ca="1">ROUND(H42*M42,9)*(1+(P$41/C$42))</f>
        <v>1.0118246755721476</v>
      </c>
      <c r="O42" s="18">
        <f t="shared" si="23"/>
        <v>0</v>
      </c>
      <c r="P42" s="14">
        <f t="shared" ca="1" si="5"/>
        <v>843.81159553999998</v>
      </c>
      <c r="Q42" s="14">
        <f t="shared" ref="Q42:Q47" si="36">IF(O42&gt;0,VLOOKUP(A42,$Y$12:$AD$61,5),0)</f>
        <v>0</v>
      </c>
      <c r="R42" s="2"/>
      <c r="S42" s="2"/>
      <c r="T42" s="71" t="s">
        <v>56</v>
      </c>
      <c r="U42" s="30">
        <v>43220</v>
      </c>
      <c r="V42" s="9" t="str">
        <f t="shared" si="6"/>
        <v>-</v>
      </c>
      <c r="W42" s="4"/>
      <c r="X42" s="128">
        <f t="shared" si="14"/>
        <v>30</v>
      </c>
      <c r="Y42" s="129">
        <f t="shared" si="15"/>
        <v>44104</v>
      </c>
      <c r="Z42" s="207">
        <f t="shared" si="33"/>
        <v>72368.203313999998</v>
      </c>
      <c r="AA42" s="132">
        <f t="shared" si="16"/>
        <v>21</v>
      </c>
      <c r="AB42" s="207">
        <f t="shared" si="34"/>
        <v>119.52194959000001</v>
      </c>
      <c r="AC42" s="207">
        <f t="shared" si="35"/>
        <v>0</v>
      </c>
      <c r="AD42" s="133">
        <v>0</v>
      </c>
      <c r="AE42" s="207">
        <f t="shared" si="17"/>
        <v>119.52194959000001</v>
      </c>
      <c r="AF42" s="128">
        <f t="shared" si="18"/>
        <v>30</v>
      </c>
      <c r="AG42" s="134" t="s">
        <v>57</v>
      </c>
      <c r="AH42" s="129">
        <f t="shared" si="7"/>
        <v>44134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11.25" x14ac:dyDescent="0.15">
      <c r="A43" s="46">
        <f t="shared" si="8"/>
        <v>42886</v>
      </c>
      <c r="B43" s="15">
        <f t="shared" ca="1" si="9"/>
        <v>72245.530872020012</v>
      </c>
      <c r="C43" s="14">
        <f t="shared" si="19"/>
        <v>71360.232287000006</v>
      </c>
      <c r="D43" s="13">
        <f ca="1">IF(A43&lt;$B$1,VLOOKUP(A43,[1]DI!$A$4:$B$15000,2,FALSE),0)</f>
        <v>0.1113</v>
      </c>
      <c r="E43" s="14">
        <f t="shared" ca="1" si="1"/>
        <v>1.0004188599999999</v>
      </c>
      <c r="F43" s="14">
        <f ca="1">(TRUNC(PRODUCT($E$12:$E42),16))</f>
        <v>1.00883300109824</v>
      </c>
      <c r="G43" s="14">
        <f t="shared" ca="1" si="10"/>
        <v>1.00798841220036</v>
      </c>
      <c r="H43" s="14">
        <f t="shared" ca="1" si="2"/>
        <v>1.0008379000000001</v>
      </c>
      <c r="I43" s="13">
        <f t="shared" si="11"/>
        <v>0.04</v>
      </c>
      <c r="J43" s="30">
        <f t="shared" si="20"/>
        <v>42884</v>
      </c>
      <c r="K43" s="3">
        <f t="shared" si="12"/>
        <v>2</v>
      </c>
      <c r="L43" s="18">
        <f t="shared" si="13"/>
        <v>2</v>
      </c>
      <c r="M43" s="11">
        <f t="shared" si="3"/>
        <v>1.0003113239999999</v>
      </c>
      <c r="N43" s="72">
        <f t="shared" ref="N43:N48" ca="1" si="37">ROUND(H43*M43,9)*(1+(P$41/C$42))</f>
        <v>1.012406049653368</v>
      </c>
      <c r="O43" s="18">
        <f t="shared" si="23"/>
        <v>0</v>
      </c>
      <c r="P43" s="14">
        <f t="shared" ca="1" si="5"/>
        <v>885.29858502000002</v>
      </c>
      <c r="Q43" s="14">
        <f t="shared" si="36"/>
        <v>0</v>
      </c>
      <c r="R43" s="2"/>
      <c r="S43" s="2"/>
      <c r="T43" s="71" t="s">
        <v>56</v>
      </c>
      <c r="U43" s="30">
        <v>43220</v>
      </c>
      <c r="V43" s="9" t="str">
        <f t="shared" si="6"/>
        <v>-</v>
      </c>
      <c r="W43" s="4"/>
      <c r="X43" s="128">
        <f t="shared" si="14"/>
        <v>31</v>
      </c>
      <c r="Y43" s="129">
        <f t="shared" si="15"/>
        <v>44134</v>
      </c>
      <c r="Z43" s="207">
        <f t="shared" si="33"/>
        <v>72368.203313999998</v>
      </c>
      <c r="AA43" s="132">
        <f t="shared" si="16"/>
        <v>21</v>
      </c>
      <c r="AB43" s="207">
        <f t="shared" si="34"/>
        <v>119.52194959000001</v>
      </c>
      <c r="AC43" s="207">
        <f t="shared" si="35"/>
        <v>0</v>
      </c>
      <c r="AD43" s="133">
        <v>0</v>
      </c>
      <c r="AE43" s="207">
        <f t="shared" si="17"/>
        <v>119.52194959000001</v>
      </c>
      <c r="AF43" s="128">
        <f t="shared" si="18"/>
        <v>31</v>
      </c>
      <c r="AG43" s="134" t="s">
        <v>57</v>
      </c>
      <c r="AH43" s="129">
        <f t="shared" si="7"/>
        <v>44165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ht="11.25" x14ac:dyDescent="0.15">
      <c r="A44" s="46">
        <f t="shared" si="8"/>
        <v>42887</v>
      </c>
      <c r="B44" s="15">
        <f t="shared" ca="1" si="9"/>
        <v>72287.041242179999</v>
      </c>
      <c r="C44" s="14">
        <f t="shared" si="19"/>
        <v>71360.232287000006</v>
      </c>
      <c r="D44" s="13">
        <f ca="1">IF(A44&lt;$B$1,VLOOKUP(A44,[1]DI!$A$4:$B$15000,2,FALSE),0)</f>
        <v>0.1014</v>
      </c>
      <c r="E44" s="14">
        <f t="shared" ca="1" si="1"/>
        <v>1.00038334</v>
      </c>
      <c r="F44" s="14">
        <f ca="1">(TRUNC(PRODUCT($E$12:$E43),16))</f>
        <v>1.0092555608890801</v>
      </c>
      <c r="G44" s="14">
        <f t="shared" ca="1" si="10"/>
        <v>1.00798841220036</v>
      </c>
      <c r="H44" s="14">
        <f t="shared" ca="1" si="2"/>
        <v>1.0012571100000001</v>
      </c>
      <c r="I44" s="13">
        <f t="shared" si="11"/>
        <v>0.04</v>
      </c>
      <c r="J44" s="30">
        <f t="shared" si="20"/>
        <v>42884</v>
      </c>
      <c r="K44" s="3">
        <f t="shared" si="12"/>
        <v>3</v>
      </c>
      <c r="L44" s="18">
        <f t="shared" si="13"/>
        <v>3</v>
      </c>
      <c r="M44" s="11">
        <f t="shared" si="3"/>
        <v>1.000467022</v>
      </c>
      <c r="N44" s="72">
        <f t="shared" ca="1" si="37"/>
        <v>1.0129877513775281</v>
      </c>
      <c r="O44" s="18">
        <f t="shared" si="23"/>
        <v>0</v>
      </c>
      <c r="P44" s="14">
        <f t="shared" ca="1" si="5"/>
        <v>926.80895518</v>
      </c>
      <c r="Q44" s="14">
        <f t="shared" si="36"/>
        <v>0</v>
      </c>
      <c r="R44" s="2"/>
      <c r="S44" s="2"/>
      <c r="T44" s="71" t="s">
        <v>56</v>
      </c>
      <c r="U44" s="30">
        <v>43220</v>
      </c>
      <c r="V44" s="9" t="str">
        <f t="shared" si="6"/>
        <v>-</v>
      </c>
      <c r="W44" s="4"/>
      <c r="X44" s="128">
        <f t="shared" si="14"/>
        <v>32</v>
      </c>
      <c r="Y44" s="129">
        <f t="shared" si="15"/>
        <v>44165</v>
      </c>
      <c r="Z44" s="207">
        <f t="shared" si="33"/>
        <v>72368.203313999998</v>
      </c>
      <c r="AA44" s="132">
        <f t="shared" si="16"/>
        <v>20</v>
      </c>
      <c r="AB44" s="207">
        <f t="shared" si="34"/>
        <v>113.82599304999999</v>
      </c>
      <c r="AC44" s="207">
        <f t="shared" si="35"/>
        <v>0</v>
      </c>
      <c r="AD44" s="133">
        <v>0</v>
      </c>
      <c r="AE44" s="207">
        <f t="shared" si="17"/>
        <v>113.82599304999999</v>
      </c>
      <c r="AF44" s="128">
        <f t="shared" si="18"/>
        <v>32</v>
      </c>
      <c r="AG44" s="134" t="s">
        <v>57</v>
      </c>
      <c r="AH44" s="129">
        <f t="shared" si="7"/>
        <v>44196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11.25" x14ac:dyDescent="0.15">
      <c r="A45" s="46">
        <f t="shared" si="8"/>
        <v>42888</v>
      </c>
      <c r="B45" s="15">
        <f t="shared" ca="1" si="9"/>
        <v>72326.007448380013</v>
      </c>
      <c r="C45" s="14">
        <f t="shared" si="19"/>
        <v>71360.232287000006</v>
      </c>
      <c r="D45" s="13">
        <f ca="1">IF(A45&lt;$B$1,VLOOKUP(A45,[1]DI!$A$4:$B$15000,2,FALSE),0)</f>
        <v>0.1014</v>
      </c>
      <c r="E45" s="14">
        <f t="shared" ca="1" si="1"/>
        <v>1.00038334</v>
      </c>
      <c r="F45" s="14">
        <f ca="1">(TRUNC(PRODUCT($E$12:$E44),16))</f>
        <v>1.00964244891579</v>
      </c>
      <c r="G45" s="14">
        <f t="shared" ca="1" si="10"/>
        <v>1.00798841220036</v>
      </c>
      <c r="H45" s="14">
        <f t="shared" ca="1" si="2"/>
        <v>1.00164093</v>
      </c>
      <c r="I45" s="13">
        <f t="shared" si="11"/>
        <v>0.04</v>
      </c>
      <c r="J45" s="30">
        <f t="shared" si="20"/>
        <v>42884</v>
      </c>
      <c r="K45" s="3">
        <f t="shared" si="12"/>
        <v>4</v>
      </c>
      <c r="L45" s="18">
        <f t="shared" si="13"/>
        <v>4</v>
      </c>
      <c r="M45" s="11">
        <f t="shared" si="3"/>
        <v>1.000622745</v>
      </c>
      <c r="N45" s="72">
        <f t="shared" ca="1" si="37"/>
        <v>1.0135338006959069</v>
      </c>
      <c r="O45" s="18">
        <f t="shared" si="23"/>
        <v>0</v>
      </c>
      <c r="P45" s="14">
        <f t="shared" ca="1" si="5"/>
        <v>965.77516137999999</v>
      </c>
      <c r="Q45" s="14">
        <f t="shared" si="36"/>
        <v>0</v>
      </c>
      <c r="R45" s="2"/>
      <c r="S45" s="2"/>
      <c r="T45" s="71" t="s">
        <v>56</v>
      </c>
      <c r="U45" s="30">
        <v>43220</v>
      </c>
      <c r="V45" s="9" t="str">
        <f t="shared" si="6"/>
        <v>-</v>
      </c>
      <c r="W45" s="4"/>
      <c r="X45" s="128">
        <f t="shared" si="14"/>
        <v>33</v>
      </c>
      <c r="Y45" s="129">
        <f t="shared" ref="Y45:Y61" si="38">AC168</f>
        <v>44196</v>
      </c>
      <c r="Z45" s="207">
        <f t="shared" si="33"/>
        <v>72368.203313999998</v>
      </c>
      <c r="AA45" s="132">
        <f t="shared" ref="AA45:AA61" si="39">NETWORKDAYS(Y44,Y45,X$135:X$519)-1</f>
        <v>22</v>
      </c>
      <c r="AB45" s="207">
        <f t="shared" si="34"/>
        <v>125.21841272</v>
      </c>
      <c r="AC45" s="207">
        <f t="shared" si="35"/>
        <v>0</v>
      </c>
      <c r="AD45" s="133">
        <v>0</v>
      </c>
      <c r="AE45" s="207">
        <f t="shared" si="17"/>
        <v>125.21841272</v>
      </c>
      <c r="AF45" s="128">
        <f t="shared" si="18"/>
        <v>33</v>
      </c>
      <c r="AG45" s="134" t="s">
        <v>58</v>
      </c>
      <c r="AH45" s="129">
        <f t="shared" si="7"/>
        <v>44225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11.25" x14ac:dyDescent="0.15">
      <c r="A46" s="46">
        <f t="shared" si="8"/>
        <v>42889</v>
      </c>
      <c r="B46" s="15">
        <f t="shared" ca="1" si="9"/>
        <v>72364.99479822001</v>
      </c>
      <c r="C46" s="14">
        <f t="shared" si="19"/>
        <v>71360.232287000006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1.0100294852521601</v>
      </c>
      <c r="G46" s="14">
        <f t="shared" ca="1" si="10"/>
        <v>1.00798841220036</v>
      </c>
      <c r="H46" s="14">
        <f t="shared" ca="1" si="2"/>
        <v>1.0020249000000001</v>
      </c>
      <c r="I46" s="13">
        <f t="shared" si="11"/>
        <v>0.04</v>
      </c>
      <c r="J46" s="30">
        <f t="shared" si="20"/>
        <v>42884</v>
      </c>
      <c r="K46" s="3">
        <f t="shared" si="12"/>
        <v>4</v>
      </c>
      <c r="L46" s="18">
        <f t="shared" si="13"/>
        <v>5</v>
      </c>
      <c r="M46" s="11">
        <f t="shared" si="3"/>
        <v>1.000778492</v>
      </c>
      <c r="N46" s="72">
        <f t="shared" ca="1" si="37"/>
        <v>1.0140801463086726</v>
      </c>
      <c r="O46" s="18">
        <f t="shared" si="23"/>
        <v>0</v>
      </c>
      <c r="P46" s="14">
        <f t="shared" ca="1" si="5"/>
        <v>1004.76251122</v>
      </c>
      <c r="Q46" s="14">
        <f t="shared" si="36"/>
        <v>0</v>
      </c>
      <c r="R46" s="2"/>
      <c r="S46" s="2"/>
      <c r="T46" s="71" t="s">
        <v>56</v>
      </c>
      <c r="U46" s="30">
        <v>43220</v>
      </c>
      <c r="V46" s="9" t="str">
        <f t="shared" si="6"/>
        <v>-</v>
      </c>
      <c r="W46" s="4"/>
      <c r="X46" s="128">
        <f t="shared" si="14"/>
        <v>34</v>
      </c>
      <c r="Y46" s="129">
        <f t="shared" si="38"/>
        <v>44225</v>
      </c>
      <c r="Z46" s="207">
        <f t="shared" si="33"/>
        <v>72078.730500749996</v>
      </c>
      <c r="AA46" s="132">
        <f t="shared" si="39"/>
        <v>20</v>
      </c>
      <c r="AB46" s="207">
        <f t="shared" si="34"/>
        <v>113.82599304999999</v>
      </c>
      <c r="AC46" s="207">
        <f t="shared" si="35"/>
        <v>289.47281325</v>
      </c>
      <c r="AD46" s="133">
        <v>4.0000000000000001E-3</v>
      </c>
      <c r="AE46" s="207">
        <f t="shared" si="17"/>
        <v>403.29880630000002</v>
      </c>
      <c r="AF46" s="128">
        <f t="shared" si="18"/>
        <v>34</v>
      </c>
      <c r="AG46" s="134" t="s">
        <v>58</v>
      </c>
      <c r="AH46" s="129">
        <f t="shared" si="7"/>
        <v>44253</v>
      </c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</row>
    <row r="47" spans="1:149" ht="11.25" x14ac:dyDescent="0.15">
      <c r="A47" s="46">
        <f t="shared" si="8"/>
        <v>42890</v>
      </c>
      <c r="B47" s="15">
        <f t="shared" ca="1" si="9"/>
        <v>72364.99479822001</v>
      </c>
      <c r="C47" s="14">
        <f t="shared" si="19"/>
        <v>71360.232287000006</v>
      </c>
      <c r="D47" s="13">
        <f ca="1">IF(A47&lt;$B$1,VLOOKUP(A47,[1]DI!$A$4:$B$15000,2,FALSE),0)</f>
        <v>0</v>
      </c>
      <c r="E47" s="14">
        <f t="shared" ca="1" si="1"/>
        <v>1</v>
      </c>
      <c r="F47" s="14">
        <f ca="1">(TRUNC(PRODUCT($E$12:$E46),16))</f>
        <v>1.0100294852521601</v>
      </c>
      <c r="G47" s="14">
        <f t="shared" ca="1" si="10"/>
        <v>1.00798841220036</v>
      </c>
      <c r="H47" s="14">
        <f t="shared" ca="1" si="2"/>
        <v>1.0020249000000001</v>
      </c>
      <c r="I47" s="13">
        <f t="shared" si="11"/>
        <v>0.04</v>
      </c>
      <c r="J47" s="30">
        <f t="shared" si="20"/>
        <v>42884</v>
      </c>
      <c r="K47" s="3">
        <f t="shared" si="12"/>
        <v>4</v>
      </c>
      <c r="L47" s="18">
        <f t="shared" si="13"/>
        <v>5</v>
      </c>
      <c r="M47" s="11">
        <f t="shared" si="3"/>
        <v>1.000778492</v>
      </c>
      <c r="N47" s="72">
        <f t="shared" ca="1" si="37"/>
        <v>1.0140801463086726</v>
      </c>
      <c r="O47" s="18">
        <f t="shared" si="23"/>
        <v>0</v>
      </c>
      <c r="P47" s="14">
        <f t="shared" ca="1" si="5"/>
        <v>1004.76251122</v>
      </c>
      <c r="Q47" s="14">
        <f t="shared" si="36"/>
        <v>0</v>
      </c>
      <c r="R47" s="2"/>
      <c r="S47" s="2"/>
      <c r="T47" s="71" t="s">
        <v>56</v>
      </c>
      <c r="U47" s="30">
        <v>43220</v>
      </c>
      <c r="V47" s="9" t="str">
        <f t="shared" si="6"/>
        <v>-</v>
      </c>
      <c r="W47" s="20"/>
      <c r="X47" s="128">
        <f t="shared" si="14"/>
        <v>35</v>
      </c>
      <c r="Y47" s="129">
        <f t="shared" si="38"/>
        <v>44253</v>
      </c>
      <c r="Z47" s="207">
        <f t="shared" si="33"/>
        <v>71789.257687499994</v>
      </c>
      <c r="AA47" s="132">
        <f t="shared" si="39"/>
        <v>18</v>
      </c>
      <c r="AB47" s="207">
        <f t="shared" si="34"/>
        <v>102.02556896999999</v>
      </c>
      <c r="AC47" s="207">
        <f t="shared" si="35"/>
        <v>289.47281325</v>
      </c>
      <c r="AD47" s="133">
        <v>4.0000000000000001E-3</v>
      </c>
      <c r="AE47" s="207">
        <f t="shared" si="17"/>
        <v>391.49838222</v>
      </c>
      <c r="AF47" s="128">
        <f t="shared" si="18"/>
        <v>35</v>
      </c>
      <c r="AG47" s="134" t="s">
        <v>58</v>
      </c>
      <c r="AH47" s="129">
        <f t="shared" si="7"/>
        <v>44286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</row>
    <row r="48" spans="1:149" s="69" customFormat="1" ht="11.25" x14ac:dyDescent="0.15">
      <c r="A48" s="58">
        <f t="shared" si="8"/>
        <v>42891</v>
      </c>
      <c r="B48" s="59">
        <f t="shared" ca="1" si="9"/>
        <v>72364.99479822001</v>
      </c>
      <c r="C48" s="14">
        <f t="shared" si="19"/>
        <v>71360.232287000006</v>
      </c>
      <c r="D48" s="13">
        <f ca="1">IF(A48&lt;$B$1,VLOOKUP(A48,[1]DI!$A$4:$B$15000,2,FALSE),0)</f>
        <v>0.1014</v>
      </c>
      <c r="E48" s="60">
        <f t="shared" ca="1" si="1"/>
        <v>1.00038334</v>
      </c>
      <c r="F48" s="60">
        <f ca="1">(TRUNC(PRODUCT($E$12:$E47),16))</f>
        <v>1.0100294852521601</v>
      </c>
      <c r="G48" s="60">
        <f t="shared" ref="G48:G111" ca="1" si="40">IF(O47&gt;0,F47,G47)</f>
        <v>1.00798841220036</v>
      </c>
      <c r="H48" s="60">
        <f t="shared" ca="1" si="2"/>
        <v>1.0020249000000001</v>
      </c>
      <c r="I48" s="61">
        <f t="shared" si="11"/>
        <v>0.04</v>
      </c>
      <c r="J48" s="30">
        <f t="shared" si="20"/>
        <v>42884</v>
      </c>
      <c r="K48" s="62">
        <f t="shared" si="12"/>
        <v>5</v>
      </c>
      <c r="L48" s="63">
        <f t="shared" si="13"/>
        <v>5</v>
      </c>
      <c r="M48" s="64">
        <f t="shared" si="3"/>
        <v>1.000778492</v>
      </c>
      <c r="N48" s="72">
        <f t="shared" ca="1" si="37"/>
        <v>1.0140801463086726</v>
      </c>
      <c r="O48" s="63">
        <v>6</v>
      </c>
      <c r="P48" s="60">
        <f t="shared" ca="1" si="5"/>
        <v>1004.76251122</v>
      </c>
      <c r="Q48" s="68">
        <v>192.76486</v>
      </c>
      <c r="R48" s="68"/>
      <c r="S48" s="60"/>
      <c r="T48" s="71" t="s">
        <v>56</v>
      </c>
      <c r="U48" s="30">
        <v>43220</v>
      </c>
      <c r="V48" s="66">
        <f t="shared" ca="1" si="6"/>
        <v>1796291.0568300001</v>
      </c>
      <c r="W48" s="65"/>
      <c r="X48" s="128">
        <f t="shared" si="14"/>
        <v>36</v>
      </c>
      <c r="Y48" s="129">
        <f t="shared" si="38"/>
        <v>44286</v>
      </c>
      <c r="Z48" s="207">
        <f t="shared" si="33"/>
        <v>71499.784874249992</v>
      </c>
      <c r="AA48" s="132">
        <f t="shared" si="39"/>
        <v>23</v>
      </c>
      <c r="AB48" s="207">
        <f t="shared" si="34"/>
        <v>129.86798757</v>
      </c>
      <c r="AC48" s="207">
        <f t="shared" si="35"/>
        <v>289.47281325</v>
      </c>
      <c r="AD48" s="133">
        <v>4.0000000000000001E-3</v>
      </c>
      <c r="AE48" s="207">
        <f t="shared" si="17"/>
        <v>419.34080082000003</v>
      </c>
      <c r="AF48" s="128">
        <f t="shared" si="18"/>
        <v>36</v>
      </c>
      <c r="AG48" s="134" t="s">
        <v>58</v>
      </c>
      <c r="AH48" s="129">
        <f t="shared" si="7"/>
        <v>44316</v>
      </c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</row>
    <row r="49" spans="1:149" ht="11.25" x14ac:dyDescent="0.15">
      <c r="A49" s="46">
        <f t="shared" si="8"/>
        <v>42892</v>
      </c>
      <c r="B49" s="15">
        <f t="shared" ca="1" si="9"/>
        <v>72211.134378759991</v>
      </c>
      <c r="C49" s="14">
        <f t="shared" si="19"/>
        <v>71167.467426999996</v>
      </c>
      <c r="D49" s="13">
        <f ca="1">IF(A49&lt;$B$1,VLOOKUP(A49,[1]DI!$A$4:$B$15000,2,FALSE),0)</f>
        <v>0.1014</v>
      </c>
      <c r="E49" s="14">
        <f t="shared" ca="1" si="1"/>
        <v>1.00038334</v>
      </c>
      <c r="F49" s="14">
        <f ca="1">(TRUNC(PRODUCT($E$12:$E48),16))</f>
        <v>1.0104166699550401</v>
      </c>
      <c r="G49" s="14">
        <f t="shared" ca="1" si="40"/>
        <v>1.0100294852521601</v>
      </c>
      <c r="H49" s="14">
        <f t="shared" ca="1" si="2"/>
        <v>1.00038334</v>
      </c>
      <c r="I49" s="13">
        <f t="shared" si="11"/>
        <v>0.04</v>
      </c>
      <c r="J49" s="30">
        <v>42891</v>
      </c>
      <c r="K49" s="3">
        <f t="shared" si="12"/>
        <v>1</v>
      </c>
      <c r="L49" s="18">
        <f t="shared" si="13"/>
        <v>1</v>
      </c>
      <c r="M49" s="11">
        <f t="shared" si="3"/>
        <v>1.00015565</v>
      </c>
      <c r="N49" s="73">
        <f ca="1">ROUND(H49*M49,9)*(1+(P$48/C$49))</f>
        <v>1.0146649443840157</v>
      </c>
      <c r="O49" s="18">
        <f t="shared" si="23"/>
        <v>0</v>
      </c>
      <c r="P49" s="14">
        <f t="shared" ca="1" si="5"/>
        <v>1043.6669517600001</v>
      </c>
      <c r="Q49" s="14">
        <f t="shared" ref="Q49:Q54" si="41">IF(O49&gt;0,VLOOKUP(A49,$Y$12:$AD$61,5),0)</f>
        <v>0</v>
      </c>
      <c r="R49" s="2"/>
      <c r="S49" s="2"/>
      <c r="T49" s="71" t="s">
        <v>56</v>
      </c>
      <c r="U49" s="30">
        <v>43220</v>
      </c>
      <c r="V49" s="9" t="str">
        <f t="shared" si="6"/>
        <v>-</v>
      </c>
      <c r="W49" s="4"/>
      <c r="X49" s="128">
        <f t="shared" si="14"/>
        <v>37</v>
      </c>
      <c r="Y49" s="129">
        <f t="shared" si="38"/>
        <v>44316</v>
      </c>
      <c r="Z49" s="207">
        <f t="shared" si="33"/>
        <v>71210.31206099999</v>
      </c>
      <c r="AA49" s="132">
        <f t="shared" si="39"/>
        <v>20</v>
      </c>
      <c r="AB49" s="207">
        <f t="shared" si="34"/>
        <v>112.46008113000001</v>
      </c>
      <c r="AC49" s="207">
        <f t="shared" si="35"/>
        <v>289.47281325</v>
      </c>
      <c r="AD49" s="133">
        <v>4.0000000000000001E-3</v>
      </c>
      <c r="AE49" s="207">
        <f t="shared" si="17"/>
        <v>401.93289437999999</v>
      </c>
      <c r="AF49" s="128">
        <f t="shared" si="18"/>
        <v>37</v>
      </c>
      <c r="AG49" s="134" t="s">
        <v>58</v>
      </c>
      <c r="AH49" s="129">
        <f t="shared" si="7"/>
        <v>44347</v>
      </c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</row>
    <row r="50" spans="1:149" ht="11.25" x14ac:dyDescent="0.15">
      <c r="A50" s="46">
        <f t="shared" si="8"/>
        <v>42893</v>
      </c>
      <c r="B50" s="15">
        <f t="shared" ca="1" si="9"/>
        <v>72250.059965769993</v>
      </c>
      <c r="C50" s="14">
        <f t="shared" si="19"/>
        <v>71167.467426999996</v>
      </c>
      <c r="D50" s="13">
        <f ca="1">IF(A50&lt;$B$1,VLOOKUP(A50,[1]DI!$A$4:$B$15000,2,FALSE),0)</f>
        <v>0.1014</v>
      </c>
      <c r="E50" s="14">
        <f t="shared" ca="1" si="1"/>
        <v>1.00038334</v>
      </c>
      <c r="F50" s="14">
        <f ca="1">(TRUNC(PRODUCT($E$12:$E49),16))</f>
        <v>1.0108040030812999</v>
      </c>
      <c r="G50" s="14">
        <f t="shared" ca="1" si="40"/>
        <v>1.0100294852521601</v>
      </c>
      <c r="H50" s="14">
        <f t="shared" ca="1" si="2"/>
        <v>1.0007668300000001</v>
      </c>
      <c r="I50" s="13">
        <f t="shared" si="11"/>
        <v>0.04</v>
      </c>
      <c r="J50" s="30">
        <f t="shared" si="20"/>
        <v>42891</v>
      </c>
      <c r="K50" s="3">
        <f t="shared" si="12"/>
        <v>2</v>
      </c>
      <c r="L50" s="18">
        <f t="shared" si="13"/>
        <v>2</v>
      </c>
      <c r="M50" s="11">
        <f t="shared" si="3"/>
        <v>1.0003113239999999</v>
      </c>
      <c r="N50" s="72">
        <f t="shared" ref="N50:N55" ca="1" si="42">ROUND(H50*M50,9)*(1+(P$48/C$49))</f>
        <v>1.0152119019816215</v>
      </c>
      <c r="O50" s="18">
        <f t="shared" si="23"/>
        <v>0</v>
      </c>
      <c r="P50" s="14">
        <f t="shared" ca="1" si="5"/>
        <v>1082.5925387699999</v>
      </c>
      <c r="Q50" s="14">
        <f t="shared" si="41"/>
        <v>0</v>
      </c>
      <c r="R50" s="2"/>
      <c r="S50" s="2"/>
      <c r="T50" s="71" t="s">
        <v>56</v>
      </c>
      <c r="U50" s="30">
        <v>43220</v>
      </c>
      <c r="V50" s="9" t="str">
        <f t="shared" si="6"/>
        <v>-</v>
      </c>
      <c r="W50" s="4"/>
      <c r="X50" s="128">
        <f t="shared" si="14"/>
        <v>38</v>
      </c>
      <c r="Y50" s="129">
        <f t="shared" si="38"/>
        <v>44347</v>
      </c>
      <c r="Z50" s="207">
        <f t="shared" si="33"/>
        <v>70920.839247749987</v>
      </c>
      <c r="AA50" s="132">
        <f t="shared" si="39"/>
        <v>21</v>
      </c>
      <c r="AB50" s="207">
        <f t="shared" si="34"/>
        <v>117.6095984</v>
      </c>
      <c r="AC50" s="207">
        <f t="shared" si="35"/>
        <v>289.47281325</v>
      </c>
      <c r="AD50" s="133">
        <v>4.0000000000000001E-3</v>
      </c>
      <c r="AE50" s="207">
        <f t="shared" si="17"/>
        <v>407.08241164999998</v>
      </c>
      <c r="AF50" s="128">
        <f t="shared" si="18"/>
        <v>38</v>
      </c>
      <c r="AG50" s="134" t="s">
        <v>58</v>
      </c>
      <c r="AH50" s="129">
        <f t="shared" si="7"/>
        <v>44377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</row>
    <row r="51" spans="1:149" ht="11.25" x14ac:dyDescent="0.15">
      <c r="A51" s="46">
        <f t="shared" si="8"/>
        <v>42894</v>
      </c>
      <c r="B51" s="15">
        <f t="shared" ca="1" si="9"/>
        <v>72289.005977530003</v>
      </c>
      <c r="C51" s="14">
        <f t="shared" si="19"/>
        <v>71167.467426999996</v>
      </c>
      <c r="D51" s="13">
        <f ca="1">IF(A51&lt;$B$1,VLOOKUP(A51,[1]DI!$A$4:$B$15000,2,FALSE),0)</f>
        <v>0.1014</v>
      </c>
      <c r="E51" s="14">
        <f t="shared" ca="1" si="1"/>
        <v>1.00038334</v>
      </c>
      <c r="F51" s="14">
        <f ca="1">(TRUNC(PRODUCT($E$12:$E50),16))</f>
        <v>1.01119148468784</v>
      </c>
      <c r="G51" s="14">
        <f t="shared" ca="1" si="40"/>
        <v>1.0100294852521601</v>
      </c>
      <c r="H51" s="14">
        <f t="shared" ca="1" si="2"/>
        <v>1.0011504600000001</v>
      </c>
      <c r="I51" s="13">
        <f t="shared" si="11"/>
        <v>0.04</v>
      </c>
      <c r="J51" s="30">
        <f t="shared" si="20"/>
        <v>42891</v>
      </c>
      <c r="K51" s="3">
        <f t="shared" si="12"/>
        <v>3</v>
      </c>
      <c r="L51" s="18">
        <f t="shared" si="13"/>
        <v>3</v>
      </c>
      <c r="M51" s="11">
        <f t="shared" si="3"/>
        <v>1.000467022</v>
      </c>
      <c r="N51" s="72">
        <f t="shared" ca="1" si="42"/>
        <v>1.0157591465747018</v>
      </c>
      <c r="O51" s="18">
        <f t="shared" si="23"/>
        <v>0</v>
      </c>
      <c r="P51" s="14">
        <f t="shared" ca="1" si="5"/>
        <v>1121.5385505300001</v>
      </c>
      <c r="Q51" s="14">
        <f t="shared" si="41"/>
        <v>0</v>
      </c>
      <c r="R51" s="2"/>
      <c r="S51" s="2"/>
      <c r="T51" s="71" t="s">
        <v>56</v>
      </c>
      <c r="U51" s="30">
        <v>43220</v>
      </c>
      <c r="V51" s="9" t="str">
        <f t="shared" si="6"/>
        <v>-</v>
      </c>
      <c r="W51" s="4"/>
      <c r="X51" s="128">
        <f t="shared" si="14"/>
        <v>39</v>
      </c>
      <c r="Y51" s="129">
        <f t="shared" si="38"/>
        <v>44377</v>
      </c>
      <c r="Z51" s="207">
        <f t="shared" si="33"/>
        <v>70631.366434499985</v>
      </c>
      <c r="AA51" s="132">
        <f t="shared" si="39"/>
        <v>21</v>
      </c>
      <c r="AB51" s="207">
        <f t="shared" si="34"/>
        <v>117.1315106</v>
      </c>
      <c r="AC51" s="207">
        <f t="shared" si="35"/>
        <v>289.47281325</v>
      </c>
      <c r="AD51" s="133">
        <v>4.0000000000000001E-3</v>
      </c>
      <c r="AE51" s="207">
        <f t="shared" si="17"/>
        <v>406.60432385000001</v>
      </c>
      <c r="AF51" s="128">
        <f t="shared" si="18"/>
        <v>39</v>
      </c>
      <c r="AG51" s="134" t="s">
        <v>58</v>
      </c>
      <c r="AH51" s="129">
        <f t="shared" si="7"/>
        <v>44407</v>
      </c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</row>
    <row r="52" spans="1:149" ht="11.25" x14ac:dyDescent="0.15">
      <c r="A52" s="46">
        <f t="shared" si="8"/>
        <v>42895</v>
      </c>
      <c r="B52" s="15">
        <f t="shared" ca="1" si="9"/>
        <v>72327.973280089995</v>
      </c>
      <c r="C52" s="14">
        <f t="shared" si="19"/>
        <v>71167.467426999996</v>
      </c>
      <c r="D52" s="13">
        <f ca="1">IF(A52&lt;$B$1,VLOOKUP(A52,[1]DI!$A$4:$B$15000,2,FALSE),0)</f>
        <v>0.1014</v>
      </c>
      <c r="E52" s="14">
        <f t="shared" ca="1" si="1"/>
        <v>1.00038334</v>
      </c>
      <c r="F52" s="14">
        <f ca="1">(TRUNC(PRODUCT($E$12:$E51),16))</f>
        <v>1.01157911483158</v>
      </c>
      <c r="G52" s="14">
        <f t="shared" ca="1" si="40"/>
        <v>1.0100294852521601</v>
      </c>
      <c r="H52" s="14">
        <f t="shared" ca="1" si="2"/>
        <v>1.00153424</v>
      </c>
      <c r="I52" s="13">
        <f t="shared" si="11"/>
        <v>0.04</v>
      </c>
      <c r="J52" s="30">
        <f t="shared" si="20"/>
        <v>42891</v>
      </c>
      <c r="K52" s="3">
        <f t="shared" si="12"/>
        <v>4</v>
      </c>
      <c r="L52" s="18">
        <f t="shared" si="13"/>
        <v>4</v>
      </c>
      <c r="M52" s="11">
        <f t="shared" si="3"/>
        <v>1.000622745</v>
      </c>
      <c r="N52" s="72">
        <f t="shared" ca="1" si="42"/>
        <v>1.0163066903326758</v>
      </c>
      <c r="O52" s="18">
        <f t="shared" si="23"/>
        <v>0</v>
      </c>
      <c r="P52" s="14">
        <f t="shared" ca="1" si="5"/>
        <v>1160.5058530900001</v>
      </c>
      <c r="Q52" s="14">
        <f t="shared" si="41"/>
        <v>0</v>
      </c>
      <c r="R52" s="2"/>
      <c r="S52" s="2"/>
      <c r="T52" s="71" t="s">
        <v>56</v>
      </c>
      <c r="U52" s="30">
        <v>43220</v>
      </c>
      <c r="V52" s="9" t="str">
        <f t="shared" si="6"/>
        <v>-</v>
      </c>
      <c r="W52" s="4"/>
      <c r="X52" s="128">
        <f t="shared" si="14"/>
        <v>40</v>
      </c>
      <c r="Y52" s="129">
        <f t="shared" si="38"/>
        <v>44407</v>
      </c>
      <c r="Z52" s="207">
        <f t="shared" si="33"/>
        <v>70341.893621249983</v>
      </c>
      <c r="AA52" s="132">
        <f t="shared" si="39"/>
        <v>22</v>
      </c>
      <c r="AB52" s="207">
        <f t="shared" si="34"/>
        <v>122.21317080999999</v>
      </c>
      <c r="AC52" s="207">
        <f t="shared" si="35"/>
        <v>289.47281325</v>
      </c>
      <c r="AD52" s="133">
        <v>4.0000000000000001E-3</v>
      </c>
      <c r="AE52" s="207">
        <f t="shared" si="17"/>
        <v>411.68598406000001</v>
      </c>
      <c r="AF52" s="128">
        <f t="shared" si="18"/>
        <v>40</v>
      </c>
      <c r="AG52" s="134" t="s">
        <v>58</v>
      </c>
      <c r="AH52" s="129">
        <f t="shared" si="7"/>
        <v>44439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ht="11.25" x14ac:dyDescent="0.15">
      <c r="A53" s="46">
        <f t="shared" si="8"/>
        <v>42896</v>
      </c>
      <c r="B53" s="15">
        <f t="shared" ca="1" si="9"/>
        <v>72366.961801279991</v>
      </c>
      <c r="C53" s="14">
        <f t="shared" si="19"/>
        <v>71167.467426999996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1.0119668935694599</v>
      </c>
      <c r="G53" s="14">
        <f t="shared" ca="1" si="40"/>
        <v>1.0100294852521601</v>
      </c>
      <c r="H53" s="14">
        <f t="shared" ca="1" si="2"/>
        <v>1.0019181699999999</v>
      </c>
      <c r="I53" s="13">
        <f t="shared" si="11"/>
        <v>0.04</v>
      </c>
      <c r="J53" s="30">
        <f t="shared" si="20"/>
        <v>42891</v>
      </c>
      <c r="K53" s="3">
        <f t="shared" si="12"/>
        <v>4</v>
      </c>
      <c r="L53" s="18">
        <f t="shared" si="13"/>
        <v>5</v>
      </c>
      <c r="M53" s="11">
        <f t="shared" si="3"/>
        <v>1.000778492</v>
      </c>
      <c r="N53" s="72">
        <f t="shared" ca="1" si="42"/>
        <v>1.0168545322414253</v>
      </c>
      <c r="O53" s="18">
        <f t="shared" si="23"/>
        <v>0</v>
      </c>
      <c r="P53" s="14">
        <f t="shared" ca="1" si="5"/>
        <v>1199.4943742800001</v>
      </c>
      <c r="Q53" s="14">
        <f t="shared" si="41"/>
        <v>0</v>
      </c>
      <c r="R53" s="2"/>
      <c r="S53" s="2"/>
      <c r="T53" s="71" t="s">
        <v>56</v>
      </c>
      <c r="U53" s="30">
        <v>43220</v>
      </c>
      <c r="V53" s="9" t="str">
        <f t="shared" si="6"/>
        <v>-</v>
      </c>
      <c r="W53" s="4"/>
      <c r="X53" s="128">
        <f t="shared" si="14"/>
        <v>41</v>
      </c>
      <c r="Y53" s="129">
        <f t="shared" si="38"/>
        <v>44439</v>
      </c>
      <c r="Z53" s="207">
        <f t="shared" si="33"/>
        <v>70052.420807999981</v>
      </c>
      <c r="AA53" s="132">
        <f t="shared" si="39"/>
        <v>22</v>
      </c>
      <c r="AB53" s="207">
        <f t="shared" si="34"/>
        <v>121.71229716000001</v>
      </c>
      <c r="AC53" s="207">
        <f t="shared" si="35"/>
        <v>289.47281325</v>
      </c>
      <c r="AD53" s="133">
        <v>4.0000000000000001E-3</v>
      </c>
      <c r="AE53" s="207">
        <f t="shared" si="17"/>
        <v>411.18511040999999</v>
      </c>
      <c r="AF53" s="128">
        <f t="shared" si="18"/>
        <v>41</v>
      </c>
      <c r="AG53" s="134" t="s">
        <v>58</v>
      </c>
      <c r="AH53" s="129">
        <f t="shared" si="7"/>
        <v>44469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ht="11.25" x14ac:dyDescent="0.15">
      <c r="A54" s="46">
        <f t="shared" si="8"/>
        <v>42897</v>
      </c>
      <c r="B54" s="15">
        <f t="shared" ca="1" si="9"/>
        <v>72366.961801279991</v>
      </c>
      <c r="C54" s="14">
        <f t="shared" si="19"/>
        <v>71167.467426999996</v>
      </c>
      <c r="D54" s="13">
        <f ca="1">IF(A54&lt;$B$1,VLOOKUP(A54,[1]DI!$A$4:$B$15000,2,FALSE),0)</f>
        <v>0</v>
      </c>
      <c r="E54" s="14">
        <f t="shared" ca="1" si="1"/>
        <v>1</v>
      </c>
      <c r="F54" s="14">
        <f ca="1">(TRUNC(PRODUCT($E$12:$E53),16))</f>
        <v>1.0119668935694599</v>
      </c>
      <c r="G54" s="14">
        <f t="shared" ca="1" si="40"/>
        <v>1.0100294852521601</v>
      </c>
      <c r="H54" s="14">
        <f t="shared" ca="1" si="2"/>
        <v>1.0019181699999999</v>
      </c>
      <c r="I54" s="13">
        <f t="shared" si="11"/>
        <v>0.04</v>
      </c>
      <c r="J54" s="30">
        <f t="shared" si="20"/>
        <v>42891</v>
      </c>
      <c r="K54" s="3">
        <f t="shared" si="12"/>
        <v>4</v>
      </c>
      <c r="L54" s="18">
        <f t="shared" si="13"/>
        <v>5</v>
      </c>
      <c r="M54" s="11">
        <f t="shared" si="3"/>
        <v>1.000778492</v>
      </c>
      <c r="N54" s="72">
        <f t="shared" ca="1" si="42"/>
        <v>1.0168545322414253</v>
      </c>
      <c r="O54" s="18">
        <f t="shared" si="23"/>
        <v>0</v>
      </c>
      <c r="P54" s="14">
        <f t="shared" ca="1" si="5"/>
        <v>1199.4943742800001</v>
      </c>
      <c r="Q54" s="14">
        <f t="shared" si="41"/>
        <v>0</v>
      </c>
      <c r="R54" s="2"/>
      <c r="S54" s="2"/>
      <c r="T54" s="71" t="s">
        <v>56</v>
      </c>
      <c r="U54" s="30">
        <v>43220</v>
      </c>
      <c r="V54" s="9" t="str">
        <f t="shared" si="6"/>
        <v>-</v>
      </c>
      <c r="W54" s="4"/>
      <c r="X54" s="128">
        <f t="shared" si="14"/>
        <v>42</v>
      </c>
      <c r="Y54" s="129">
        <f t="shared" si="38"/>
        <v>44469</v>
      </c>
      <c r="Z54" s="207">
        <f t="shared" si="33"/>
        <v>69762.947994749979</v>
      </c>
      <c r="AA54" s="132">
        <f t="shared" si="39"/>
        <v>21</v>
      </c>
      <c r="AB54" s="207">
        <f t="shared" si="34"/>
        <v>115.69724721</v>
      </c>
      <c r="AC54" s="207">
        <f t="shared" si="35"/>
        <v>289.47281325</v>
      </c>
      <c r="AD54" s="133">
        <v>4.0000000000000001E-3</v>
      </c>
      <c r="AE54" s="207">
        <f t="shared" si="17"/>
        <v>405.17006046</v>
      </c>
      <c r="AF54" s="128">
        <f t="shared" si="18"/>
        <v>42</v>
      </c>
      <c r="AG54" s="134" t="s">
        <v>58</v>
      </c>
      <c r="AH54" s="129">
        <f t="shared" si="7"/>
        <v>44498</v>
      </c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</row>
    <row r="55" spans="1:149" s="69" customFormat="1" ht="11.25" x14ac:dyDescent="0.15">
      <c r="A55" s="58">
        <f t="shared" si="8"/>
        <v>42898</v>
      </c>
      <c r="B55" s="59">
        <f t="shared" ca="1" si="9"/>
        <v>72366.961801279991</v>
      </c>
      <c r="C55" s="14">
        <f t="shared" si="19"/>
        <v>71167.467426999996</v>
      </c>
      <c r="D55" s="13">
        <f ca="1">IF(A55&lt;$B$1,VLOOKUP(A55,[1]DI!$A$4:$B$15000,2,FALSE),0)</f>
        <v>0.1014</v>
      </c>
      <c r="E55" s="60">
        <f t="shared" ca="1" si="1"/>
        <v>1.00038334</v>
      </c>
      <c r="F55" s="60">
        <f ca="1">(TRUNC(PRODUCT($E$12:$E54),16))</f>
        <v>1.0119668935694599</v>
      </c>
      <c r="G55" s="60">
        <f t="shared" ca="1" si="40"/>
        <v>1.0100294852521601</v>
      </c>
      <c r="H55" s="60">
        <f t="shared" ca="1" si="2"/>
        <v>1.0019181699999999</v>
      </c>
      <c r="I55" s="61">
        <f t="shared" si="11"/>
        <v>0.04</v>
      </c>
      <c r="J55" s="30">
        <f t="shared" si="20"/>
        <v>42891</v>
      </c>
      <c r="K55" s="62">
        <f t="shared" si="12"/>
        <v>5</v>
      </c>
      <c r="L55" s="63">
        <f t="shared" si="13"/>
        <v>5</v>
      </c>
      <c r="M55" s="64">
        <f t="shared" si="3"/>
        <v>1.000778492</v>
      </c>
      <c r="N55" s="72">
        <f t="shared" ca="1" si="42"/>
        <v>1.0168545322414253</v>
      </c>
      <c r="O55" s="63">
        <v>7</v>
      </c>
      <c r="P55" s="60">
        <f t="shared" ca="1" si="5"/>
        <v>1199.4943742800001</v>
      </c>
      <c r="Q55" s="68">
        <v>108.864513</v>
      </c>
      <c r="R55" s="68"/>
      <c r="S55" s="60"/>
      <c r="T55" s="71" t="s">
        <v>56</v>
      </c>
      <c r="U55" s="30">
        <v>43220</v>
      </c>
      <c r="V55" s="66">
        <f t="shared" ca="1" si="6"/>
        <v>1962538.3309200001</v>
      </c>
      <c r="W55" s="65"/>
      <c r="X55" s="128">
        <f t="shared" si="14"/>
        <v>43</v>
      </c>
      <c r="Y55" s="129">
        <f t="shared" si="38"/>
        <v>44498</v>
      </c>
      <c r="Z55" s="207">
        <f t="shared" si="33"/>
        <v>69473.475181499976</v>
      </c>
      <c r="AA55" s="132">
        <f t="shared" si="39"/>
        <v>20</v>
      </c>
      <c r="AB55" s="207">
        <f t="shared" si="34"/>
        <v>109.7282573</v>
      </c>
      <c r="AC55" s="207">
        <f t="shared" si="35"/>
        <v>289.47281325</v>
      </c>
      <c r="AD55" s="133">
        <v>4.0000000000000001E-3</v>
      </c>
      <c r="AE55" s="207">
        <f t="shared" si="17"/>
        <v>399.20107055</v>
      </c>
      <c r="AF55" s="128">
        <f t="shared" si="18"/>
        <v>43</v>
      </c>
      <c r="AG55" s="134" t="s">
        <v>58</v>
      </c>
      <c r="AH55" s="129">
        <f t="shared" si="7"/>
        <v>44530</v>
      </c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</row>
    <row r="56" spans="1:149" ht="11.25" x14ac:dyDescent="0.15">
      <c r="A56" s="46">
        <f t="shared" si="8"/>
        <v>42899</v>
      </c>
      <c r="B56" s="15">
        <f t="shared" ca="1" si="9"/>
        <v>72297.048015620006</v>
      </c>
      <c r="C56" s="14">
        <f t="shared" si="19"/>
        <v>71058.602914000003</v>
      </c>
      <c r="D56" s="13">
        <f ca="1">IF(A56&lt;$B$1,VLOOKUP(A56,[1]DI!$A$4:$B$15000,2,FALSE),0)</f>
        <v>0.1014</v>
      </c>
      <c r="E56" s="14">
        <f t="shared" ca="1" si="1"/>
        <v>1.00038334</v>
      </c>
      <c r="F56" s="14">
        <f ca="1">(TRUNC(PRODUCT($E$12:$E55),16))</f>
        <v>1.0123548209584401</v>
      </c>
      <c r="G56" s="14">
        <f t="shared" ca="1" si="40"/>
        <v>1.0119668935694599</v>
      </c>
      <c r="H56" s="14">
        <f t="shared" ca="1" si="2"/>
        <v>1.00038334</v>
      </c>
      <c r="I56" s="13">
        <f t="shared" si="11"/>
        <v>0.04</v>
      </c>
      <c r="J56" s="30">
        <v>42898</v>
      </c>
      <c r="K56" s="3">
        <f t="shared" si="12"/>
        <v>1</v>
      </c>
      <c r="L56" s="18">
        <f t="shared" si="13"/>
        <v>1</v>
      </c>
      <c r="M56" s="11">
        <f t="shared" si="3"/>
        <v>1.00015565</v>
      </c>
      <c r="N56" s="73">
        <f ca="1">ROUND(H56*M56,9)*(1+(P$55/C$56))</f>
        <v>1.0174285033878598</v>
      </c>
      <c r="O56" s="18">
        <f t="shared" si="23"/>
        <v>0</v>
      </c>
      <c r="P56" s="14">
        <f t="shared" ca="1" si="5"/>
        <v>1238.4451016200001</v>
      </c>
      <c r="Q56" s="14">
        <f t="shared" ref="Q56:Q61" si="43">IF(O56&gt;0,VLOOKUP(A56,$Y$12:$AD$61,5),0)</f>
        <v>0</v>
      </c>
      <c r="R56" s="2"/>
      <c r="S56" s="2"/>
      <c r="T56" s="71" t="s">
        <v>56</v>
      </c>
      <c r="U56" s="30">
        <v>43220</v>
      </c>
      <c r="V56" s="9" t="str">
        <f t="shared" si="6"/>
        <v>-</v>
      </c>
      <c r="W56" s="4"/>
      <c r="X56" s="128">
        <f t="shared" si="14"/>
        <v>44</v>
      </c>
      <c r="Y56" s="129">
        <f t="shared" si="38"/>
        <v>44530</v>
      </c>
      <c r="Z56" s="207">
        <f t="shared" si="33"/>
        <v>69184.002368249974</v>
      </c>
      <c r="AA56" s="132">
        <f t="shared" si="39"/>
        <v>20</v>
      </c>
      <c r="AB56" s="207">
        <f t="shared" si="34"/>
        <v>109.27295332</v>
      </c>
      <c r="AC56" s="207">
        <f t="shared" si="35"/>
        <v>289.47281325</v>
      </c>
      <c r="AD56" s="133">
        <v>4.0000000000000001E-3</v>
      </c>
      <c r="AE56" s="207">
        <f t="shared" si="17"/>
        <v>398.74576657</v>
      </c>
      <c r="AF56" s="128">
        <f t="shared" si="18"/>
        <v>44</v>
      </c>
      <c r="AG56" s="134" t="s">
        <v>58</v>
      </c>
      <c r="AH56" s="129">
        <f t="shared" si="7"/>
        <v>44561</v>
      </c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11.25" x14ac:dyDescent="0.15">
      <c r="A57" s="46">
        <f t="shared" si="8"/>
        <v>42900</v>
      </c>
      <c r="B57" s="15">
        <f t="shared" ca="1" si="9"/>
        <v>72336.01991458</v>
      </c>
      <c r="C57" s="14">
        <f t="shared" si="19"/>
        <v>71058.602914000003</v>
      </c>
      <c r="D57" s="13">
        <f ca="1">IF(A57&lt;$B$1,VLOOKUP(A57,[1]DI!$A$4:$B$15000,2,FALSE),0)</f>
        <v>0.1014</v>
      </c>
      <c r="E57" s="14">
        <f t="shared" ca="1" si="1"/>
        <v>1.00038334</v>
      </c>
      <c r="F57" s="14">
        <f ca="1">(TRUNC(PRODUCT($E$12:$E56),16))</f>
        <v>1.0127428970554999</v>
      </c>
      <c r="G57" s="14">
        <f t="shared" ca="1" si="40"/>
        <v>1.0119668935694599</v>
      </c>
      <c r="H57" s="14">
        <f t="shared" ca="1" si="2"/>
        <v>1.0007668300000001</v>
      </c>
      <c r="I57" s="13">
        <f t="shared" si="11"/>
        <v>0.04</v>
      </c>
      <c r="J57" s="30">
        <f t="shared" si="20"/>
        <v>42898</v>
      </c>
      <c r="K57" s="3">
        <f t="shared" si="12"/>
        <v>2</v>
      </c>
      <c r="L57" s="18">
        <f t="shared" si="13"/>
        <v>2</v>
      </c>
      <c r="M57" s="11">
        <f t="shared" si="3"/>
        <v>1.0003113239999999</v>
      </c>
      <c r="N57" s="72">
        <f t="shared" ref="N57:N62" ca="1" si="44">ROUND(H57*M57,9)*(1+(P$55/C$56))</f>
        <v>1.0179769506886451</v>
      </c>
      <c r="O57" s="18">
        <f t="shared" si="23"/>
        <v>0</v>
      </c>
      <c r="P57" s="14">
        <f t="shared" ca="1" si="5"/>
        <v>1277.4170005799999</v>
      </c>
      <c r="Q57" s="14">
        <f t="shared" si="43"/>
        <v>0</v>
      </c>
      <c r="R57" s="2"/>
      <c r="S57" s="2"/>
      <c r="T57" s="71" t="s">
        <v>56</v>
      </c>
      <c r="U57" s="30">
        <v>43220</v>
      </c>
      <c r="V57" s="9" t="str">
        <f t="shared" si="6"/>
        <v>-</v>
      </c>
      <c r="W57" s="4"/>
      <c r="X57" s="128">
        <f t="shared" si="14"/>
        <v>45</v>
      </c>
      <c r="Y57" s="129">
        <f t="shared" si="38"/>
        <v>44561</v>
      </c>
      <c r="Z57" s="207">
        <f t="shared" si="33"/>
        <v>68894.529554999972</v>
      </c>
      <c r="AA57" s="132">
        <f t="shared" si="39"/>
        <v>23</v>
      </c>
      <c r="AB57" s="207">
        <f t="shared" si="34"/>
        <v>125.15503640999999</v>
      </c>
      <c r="AC57" s="207">
        <f t="shared" si="35"/>
        <v>289.47281325</v>
      </c>
      <c r="AD57" s="133">
        <v>4.0000000000000001E-3</v>
      </c>
      <c r="AE57" s="207">
        <f t="shared" si="17"/>
        <v>414.62784965999998</v>
      </c>
      <c r="AF57" s="128">
        <f t="shared" si="18"/>
        <v>45</v>
      </c>
      <c r="AG57" s="134" t="s">
        <v>58</v>
      </c>
      <c r="AH57" s="129">
        <f t="shared" si="7"/>
        <v>44592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</row>
    <row r="58" spans="1:149" ht="11.25" x14ac:dyDescent="0.15">
      <c r="A58" s="46">
        <f t="shared" si="8"/>
        <v>42901</v>
      </c>
      <c r="B58" s="15">
        <f t="shared" ca="1" si="9"/>
        <v>72375.012262589997</v>
      </c>
      <c r="C58" s="14">
        <f t="shared" si="19"/>
        <v>71058.602914000003</v>
      </c>
      <c r="D58" s="13">
        <f ca="1">IF(A58&lt;$B$1,VLOOKUP(A58,[1]DI!$A$4:$B$15000,2,FALSE),0)</f>
        <v>0</v>
      </c>
      <c r="E58" s="14">
        <f t="shared" ca="1" si="1"/>
        <v>1</v>
      </c>
      <c r="F58" s="14">
        <f ca="1">(TRUNC(PRODUCT($E$12:$E57),16))</f>
        <v>1.01313112191766</v>
      </c>
      <c r="G58" s="14">
        <f t="shared" ca="1" si="40"/>
        <v>1.0119668935694599</v>
      </c>
      <c r="H58" s="14">
        <f t="shared" ca="1" si="2"/>
        <v>1.0011504600000001</v>
      </c>
      <c r="I58" s="13">
        <f t="shared" si="11"/>
        <v>0.04</v>
      </c>
      <c r="J58" s="30">
        <f t="shared" si="20"/>
        <v>42898</v>
      </c>
      <c r="K58" s="3">
        <f t="shared" si="12"/>
        <v>2</v>
      </c>
      <c r="L58" s="18">
        <f t="shared" si="13"/>
        <v>3</v>
      </c>
      <c r="M58" s="11">
        <f t="shared" si="3"/>
        <v>1.000467022</v>
      </c>
      <c r="N58" s="72">
        <f t="shared" ca="1" si="44"/>
        <v>1.0185256857665705</v>
      </c>
      <c r="O58" s="18">
        <f t="shared" si="23"/>
        <v>0</v>
      </c>
      <c r="P58" s="14">
        <f t="shared" ca="1" si="5"/>
        <v>1316.40934859</v>
      </c>
      <c r="Q58" s="14">
        <f t="shared" si="43"/>
        <v>0</v>
      </c>
      <c r="R58" s="2"/>
      <c r="S58" s="2"/>
      <c r="T58" s="71" t="s">
        <v>56</v>
      </c>
      <c r="U58" s="30">
        <v>43220</v>
      </c>
      <c r="V58" s="9" t="str">
        <f t="shared" si="6"/>
        <v>-</v>
      </c>
      <c r="W58" s="4"/>
      <c r="X58" s="128">
        <f t="shared" si="14"/>
        <v>46</v>
      </c>
      <c r="Y58" s="129">
        <f t="shared" si="38"/>
        <v>44592</v>
      </c>
      <c r="Z58" s="207">
        <f t="shared" si="33"/>
        <v>68387.952131809972</v>
      </c>
      <c r="AA58" s="132">
        <f t="shared" si="39"/>
        <v>21</v>
      </c>
      <c r="AB58" s="207">
        <f t="shared" si="34"/>
        <v>113.78489601</v>
      </c>
      <c r="AC58" s="207">
        <f t="shared" si="35"/>
        <v>506.57742318999999</v>
      </c>
      <c r="AD58" s="133">
        <v>7.0000000000000001E-3</v>
      </c>
      <c r="AE58" s="207">
        <f t="shared" si="17"/>
        <v>620.3623192</v>
      </c>
      <c r="AF58" s="128">
        <f t="shared" si="18"/>
        <v>46</v>
      </c>
      <c r="AG58" s="134" t="s">
        <v>58</v>
      </c>
      <c r="AH58" s="129">
        <f t="shared" si="7"/>
        <v>44622</v>
      </c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</row>
    <row r="59" spans="1:149" x14ac:dyDescent="0.25">
      <c r="A59" s="46">
        <f t="shared" si="8"/>
        <v>42902</v>
      </c>
      <c r="B59" s="15">
        <f t="shared" ca="1" si="9"/>
        <v>72375.012262589997</v>
      </c>
      <c r="C59" s="14">
        <f t="shared" si="19"/>
        <v>71058.602914000003</v>
      </c>
      <c r="D59" s="13">
        <f ca="1">IF(A59&lt;$B$1,VLOOKUP(A59,[1]DI!$A$4:$B$15000,2,FALSE),0)</f>
        <v>0.1014</v>
      </c>
      <c r="E59" s="14">
        <f t="shared" ca="1" si="1"/>
        <v>1.00038334</v>
      </c>
      <c r="F59" s="14">
        <f ca="1">(TRUNC(PRODUCT($E$12:$E58),16))</f>
        <v>1.01313112191766</v>
      </c>
      <c r="G59" s="14">
        <f t="shared" ca="1" si="40"/>
        <v>1.0119668935694599</v>
      </c>
      <c r="H59" s="14">
        <f t="shared" ca="1" si="2"/>
        <v>1.0011504600000001</v>
      </c>
      <c r="I59" s="13">
        <f t="shared" si="11"/>
        <v>0.04</v>
      </c>
      <c r="J59" s="30">
        <f t="shared" si="20"/>
        <v>42898</v>
      </c>
      <c r="K59" s="3">
        <f t="shared" si="12"/>
        <v>3</v>
      </c>
      <c r="L59" s="18">
        <f t="shared" si="13"/>
        <v>3</v>
      </c>
      <c r="M59" s="11">
        <f t="shared" si="3"/>
        <v>1.000467022</v>
      </c>
      <c r="N59" s="72">
        <f t="shared" ca="1" si="44"/>
        <v>1.0185256857665705</v>
      </c>
      <c r="O59" s="18">
        <f t="shared" si="23"/>
        <v>0</v>
      </c>
      <c r="P59" s="14">
        <f t="shared" ca="1" si="5"/>
        <v>1316.40934859</v>
      </c>
      <c r="Q59" s="14">
        <f t="shared" si="43"/>
        <v>0</v>
      </c>
      <c r="R59" s="2"/>
      <c r="S59" s="2"/>
      <c r="T59" s="71" t="s">
        <v>56</v>
      </c>
      <c r="U59" s="30">
        <v>43220</v>
      </c>
      <c r="V59" s="9" t="str">
        <f t="shared" si="6"/>
        <v>-</v>
      </c>
      <c r="W59" s="4"/>
      <c r="X59" s="128">
        <f t="shared" si="14"/>
        <v>47</v>
      </c>
      <c r="Y59" s="223">
        <v>44622</v>
      </c>
      <c r="Z59" s="207">
        <f t="shared" si="33"/>
        <v>67881.374708619973</v>
      </c>
      <c r="AA59" s="132">
        <f t="shared" si="39"/>
        <v>20</v>
      </c>
      <c r="AB59" s="207">
        <f t="shared" si="34"/>
        <v>107.56556343</v>
      </c>
      <c r="AC59" s="207">
        <f t="shared" si="35"/>
        <v>506.57742318999999</v>
      </c>
      <c r="AD59" s="133">
        <v>7.0000000000000001E-3</v>
      </c>
      <c r="AE59" s="207">
        <f t="shared" si="17"/>
        <v>614.14298661999999</v>
      </c>
      <c r="AF59" s="128">
        <f t="shared" si="18"/>
        <v>47</v>
      </c>
      <c r="AG59" s="134" t="s">
        <v>58</v>
      </c>
      <c r="AH59" s="129">
        <f t="shared" si="7"/>
        <v>44651</v>
      </c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</row>
    <row r="60" spans="1:149" ht="11.25" x14ac:dyDescent="0.15">
      <c r="A60" s="46">
        <f t="shared" si="8"/>
        <v>42903</v>
      </c>
      <c r="B60" s="15">
        <f t="shared" ca="1" si="9"/>
        <v>72414.025926739996</v>
      </c>
      <c r="C60" s="14">
        <f t="shared" si="19"/>
        <v>71058.602914000003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1.01351949560194</v>
      </c>
      <c r="G60" s="14">
        <f t="shared" ca="1" si="40"/>
        <v>1.0119668935694599</v>
      </c>
      <c r="H60" s="14">
        <f t="shared" ca="1" si="2"/>
        <v>1.00153424</v>
      </c>
      <c r="I60" s="13">
        <f t="shared" si="11"/>
        <v>0.04</v>
      </c>
      <c r="J60" s="30">
        <f t="shared" si="20"/>
        <v>42898</v>
      </c>
      <c r="K60" s="3">
        <f t="shared" si="12"/>
        <v>3</v>
      </c>
      <c r="L60" s="18">
        <f t="shared" si="13"/>
        <v>4</v>
      </c>
      <c r="M60" s="11">
        <f t="shared" si="3"/>
        <v>1.000622745</v>
      </c>
      <c r="N60" s="72">
        <f t="shared" ca="1" si="44"/>
        <v>1.0190747208242006</v>
      </c>
      <c r="O60" s="18">
        <f t="shared" si="23"/>
        <v>0</v>
      </c>
      <c r="P60" s="14">
        <f t="shared" ca="1" si="5"/>
        <v>1355.4230127400001</v>
      </c>
      <c r="Q60" s="14">
        <f t="shared" si="43"/>
        <v>0</v>
      </c>
      <c r="R60" s="2"/>
      <c r="S60" s="2"/>
      <c r="T60" s="71" t="s">
        <v>56</v>
      </c>
      <c r="U60" s="30">
        <v>43220</v>
      </c>
      <c r="V60" s="9" t="str">
        <f t="shared" si="6"/>
        <v>-</v>
      </c>
      <c r="W60" s="4"/>
      <c r="X60" s="128">
        <f t="shared" si="14"/>
        <v>48</v>
      </c>
      <c r="Y60" s="129">
        <f t="shared" si="38"/>
        <v>44651</v>
      </c>
      <c r="Z60" s="207">
        <f t="shared" si="33"/>
        <v>67374.797285429973</v>
      </c>
      <c r="AA60" s="132">
        <f t="shared" si="39"/>
        <v>21</v>
      </c>
      <c r="AB60" s="207">
        <f t="shared" si="34"/>
        <v>112.11158872</v>
      </c>
      <c r="AC60" s="207">
        <f t="shared" si="35"/>
        <v>506.57742318999999</v>
      </c>
      <c r="AD60" s="133">
        <v>7.0000000000000001E-3</v>
      </c>
      <c r="AE60" s="207">
        <f t="shared" si="17"/>
        <v>618.68901190999998</v>
      </c>
      <c r="AF60" s="128">
        <f t="shared" si="18"/>
        <v>48</v>
      </c>
      <c r="AG60" s="134" t="s">
        <v>58</v>
      </c>
      <c r="AH60" s="129">
        <f t="shared" si="7"/>
        <v>44680</v>
      </c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</row>
    <row r="61" spans="1:149" ht="11.25" x14ac:dyDescent="0.15">
      <c r="A61" s="46">
        <f t="shared" si="8"/>
        <v>42904</v>
      </c>
      <c r="B61" s="15">
        <f t="shared" ca="1" si="9"/>
        <v>72414.025926739996</v>
      </c>
      <c r="C61" s="14">
        <f t="shared" si="19"/>
        <v>71058.602914000003</v>
      </c>
      <c r="D61" s="13">
        <f ca="1">IF(A61&lt;$B$1,VLOOKUP(A61,[1]DI!$A$4:$B$15000,2,FALSE),0)</f>
        <v>0</v>
      </c>
      <c r="E61" s="14">
        <f t="shared" ca="1" si="1"/>
        <v>1</v>
      </c>
      <c r="F61" s="14">
        <f ca="1">(TRUNC(PRODUCT($E$12:$E60),16))</f>
        <v>1.01351949560194</v>
      </c>
      <c r="G61" s="14">
        <f t="shared" ca="1" si="40"/>
        <v>1.0119668935694599</v>
      </c>
      <c r="H61" s="14">
        <f t="shared" ca="1" si="2"/>
        <v>1.00153424</v>
      </c>
      <c r="I61" s="13">
        <f t="shared" si="11"/>
        <v>0.04</v>
      </c>
      <c r="J61" s="30">
        <f t="shared" si="20"/>
        <v>42898</v>
      </c>
      <c r="K61" s="3">
        <f t="shared" si="12"/>
        <v>3</v>
      </c>
      <c r="L61" s="18">
        <f t="shared" si="13"/>
        <v>4</v>
      </c>
      <c r="M61" s="11">
        <f t="shared" si="3"/>
        <v>1.000622745</v>
      </c>
      <c r="N61" s="72">
        <f t="shared" ca="1" si="44"/>
        <v>1.0190747208242006</v>
      </c>
      <c r="O61" s="18">
        <f t="shared" si="23"/>
        <v>0</v>
      </c>
      <c r="P61" s="14">
        <f t="shared" ca="1" si="5"/>
        <v>1355.4230127400001</v>
      </c>
      <c r="Q61" s="14">
        <f t="shared" si="43"/>
        <v>0</v>
      </c>
      <c r="R61" s="2"/>
      <c r="S61" s="2"/>
      <c r="T61" s="71" t="s">
        <v>56</v>
      </c>
      <c r="U61" s="30">
        <v>43220</v>
      </c>
      <c r="V61" s="9" t="str">
        <f t="shared" si="6"/>
        <v>-</v>
      </c>
      <c r="W61" s="4"/>
      <c r="X61" s="128">
        <f t="shared" si="14"/>
        <v>49</v>
      </c>
      <c r="Y61" s="129">
        <f t="shared" si="38"/>
        <v>44680</v>
      </c>
      <c r="Z61" s="207">
        <f t="shared" si="33"/>
        <v>66868.219862239974</v>
      </c>
      <c r="AA61" s="132">
        <f t="shared" si="39"/>
        <v>19</v>
      </c>
      <c r="AB61" s="207">
        <f t="shared" si="34"/>
        <v>100.66940085</v>
      </c>
      <c r="AC61" s="207">
        <f t="shared" si="35"/>
        <v>506.57742318999999</v>
      </c>
      <c r="AD61" s="133">
        <v>7.0000000000000001E-3</v>
      </c>
      <c r="AE61" s="207">
        <f t="shared" si="17"/>
        <v>607.24682403999998</v>
      </c>
      <c r="AF61" s="128">
        <f t="shared" si="18"/>
        <v>49</v>
      </c>
      <c r="AG61" s="134" t="s">
        <v>58</v>
      </c>
      <c r="AH61" s="129">
        <f t="shared" si="7"/>
        <v>44712</v>
      </c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</row>
    <row r="62" spans="1:149" s="69" customFormat="1" ht="11.25" x14ac:dyDescent="0.15">
      <c r="A62" s="58">
        <f t="shared" si="8"/>
        <v>42905</v>
      </c>
      <c r="B62" s="59">
        <f t="shared" ca="1" si="9"/>
        <v>72414.025926739996</v>
      </c>
      <c r="C62" s="14">
        <f t="shared" si="19"/>
        <v>71058.602914000003</v>
      </c>
      <c r="D62" s="13">
        <f ca="1">IF(A62&lt;$B$1,VLOOKUP(A62,[1]DI!$A$4:$B$15000,2,FALSE),0)</f>
        <v>0.1014</v>
      </c>
      <c r="E62" s="60">
        <f t="shared" ca="1" si="1"/>
        <v>1.00038334</v>
      </c>
      <c r="F62" s="60">
        <f ca="1">(TRUNC(PRODUCT($E$12:$E61),16))</f>
        <v>1.01351949560194</v>
      </c>
      <c r="G62" s="60">
        <f t="shared" ca="1" si="40"/>
        <v>1.0119668935694599</v>
      </c>
      <c r="H62" s="60">
        <f t="shared" ca="1" si="2"/>
        <v>1.00153424</v>
      </c>
      <c r="I62" s="61">
        <f t="shared" si="11"/>
        <v>0.04</v>
      </c>
      <c r="J62" s="30">
        <f t="shared" si="20"/>
        <v>42898</v>
      </c>
      <c r="K62" s="62">
        <f t="shared" si="12"/>
        <v>4</v>
      </c>
      <c r="L62" s="63">
        <f t="shared" si="13"/>
        <v>4</v>
      </c>
      <c r="M62" s="64">
        <f t="shared" si="3"/>
        <v>1.000622745</v>
      </c>
      <c r="N62" s="72">
        <f t="shared" ca="1" si="44"/>
        <v>1.0190747208242006</v>
      </c>
      <c r="O62" s="63">
        <v>8</v>
      </c>
      <c r="P62" s="60">
        <f t="shared" ca="1" si="5"/>
        <v>1355.4230127400001</v>
      </c>
      <c r="Q62" s="68">
        <v>92.287032999999994</v>
      </c>
      <c r="R62" s="68"/>
      <c r="S62" s="60"/>
      <c r="T62" s="71" t="s">
        <v>56</v>
      </c>
      <c r="U62" s="30">
        <v>43220</v>
      </c>
      <c r="V62" s="66">
        <f t="shared" ca="1" si="6"/>
        <v>2171565.0686100004</v>
      </c>
      <c r="W62" s="65"/>
      <c r="X62" s="128">
        <f t="shared" si="14"/>
        <v>50</v>
      </c>
      <c r="Y62" s="129">
        <f t="shared" ref="Y62:Y123" si="45">AC185</f>
        <v>44712</v>
      </c>
      <c r="Z62" s="207">
        <f t="shared" ref="Z62:Z123" si="46">(Z61-AC62)</f>
        <v>66361.642439049974</v>
      </c>
      <c r="AA62" s="132">
        <f t="shared" ref="AA62:AA123" si="47">NETWORKDAYS(Y61,Y62,X$135:X$519)-1</f>
        <v>22</v>
      </c>
      <c r="AB62" s="207">
        <f t="shared" si="34"/>
        <v>115.70181334999999</v>
      </c>
      <c r="AC62" s="207">
        <f t="shared" si="35"/>
        <v>506.57742318999999</v>
      </c>
      <c r="AD62" s="133">
        <v>7.0000000000000001E-3</v>
      </c>
      <c r="AE62" s="207">
        <f t="shared" ref="AE62:AE123" si="48">(AB62+AC62)</f>
        <v>622.27923653999994</v>
      </c>
      <c r="AF62" s="128">
        <f t="shared" si="18"/>
        <v>50</v>
      </c>
      <c r="AG62" s="134" t="s">
        <v>58</v>
      </c>
      <c r="AH62" s="129">
        <f t="shared" ref="AH62:AH122" si="49">Y63</f>
        <v>44742</v>
      </c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</row>
    <row r="63" spans="1:149" ht="11.25" x14ac:dyDescent="0.15">
      <c r="A63" s="46">
        <f t="shared" si="8"/>
        <v>42906</v>
      </c>
      <c r="B63" s="15">
        <f t="shared" ca="1" si="9"/>
        <v>72360.723927090003</v>
      </c>
      <c r="C63" s="14">
        <f t="shared" si="19"/>
        <v>70966.315881000002</v>
      </c>
      <c r="D63" s="13">
        <f ca="1">IF(A63&lt;$B$1,VLOOKUP(A63,[1]DI!$A$4:$B$15000,2,FALSE),0)</f>
        <v>0.1014</v>
      </c>
      <c r="E63" s="14">
        <f t="shared" ca="1" si="1"/>
        <v>1.00038334</v>
      </c>
      <c r="F63" s="14">
        <f ca="1">(TRUNC(PRODUCT($E$12:$E62),16))</f>
        <v>1.0139080181653799</v>
      </c>
      <c r="G63" s="14">
        <f t="shared" ca="1" si="40"/>
        <v>1.01351949560194</v>
      </c>
      <c r="H63" s="14">
        <f t="shared" ca="1" si="2"/>
        <v>1.00038334</v>
      </c>
      <c r="I63" s="13">
        <f t="shared" si="11"/>
        <v>0.04</v>
      </c>
      <c r="J63" s="30">
        <v>42905</v>
      </c>
      <c r="K63" s="3">
        <f t="shared" si="12"/>
        <v>1</v>
      </c>
      <c r="L63" s="18">
        <f t="shared" si="13"/>
        <v>1</v>
      </c>
      <c r="M63" s="11">
        <f t="shared" si="3"/>
        <v>1.00015565</v>
      </c>
      <c r="N63" s="73">
        <f ca="1">ROUND(H63*M63,9)*(1+(P$62/C$63))</f>
        <v>1.0196488718454666</v>
      </c>
      <c r="O63" s="18">
        <f t="shared" si="23"/>
        <v>0</v>
      </c>
      <c r="P63" s="14">
        <f t="shared" ca="1" si="5"/>
        <v>1394.40804609</v>
      </c>
      <c r="Q63" s="14">
        <f t="shared" ref="Q63:Q68" si="50">IF(O63&gt;0,VLOOKUP(A63,$Y$12:$AD$61,5),0)</f>
        <v>0</v>
      </c>
      <c r="R63" s="2"/>
      <c r="S63" s="2"/>
      <c r="T63" s="71" t="s">
        <v>56</v>
      </c>
      <c r="U63" s="30">
        <v>43220</v>
      </c>
      <c r="V63" s="9" t="str">
        <f t="shared" si="6"/>
        <v>-</v>
      </c>
      <c r="W63" s="4"/>
      <c r="X63" s="128">
        <f t="shared" si="14"/>
        <v>51</v>
      </c>
      <c r="Y63" s="129">
        <f t="shared" si="45"/>
        <v>44742</v>
      </c>
      <c r="Z63" s="207">
        <f t="shared" si="46"/>
        <v>65855.065015859975</v>
      </c>
      <c r="AA63" s="132">
        <f t="shared" si="47"/>
        <v>21</v>
      </c>
      <c r="AB63" s="207">
        <f t="shared" si="34"/>
        <v>109.60162778</v>
      </c>
      <c r="AC63" s="207">
        <f t="shared" si="35"/>
        <v>506.57742318999999</v>
      </c>
      <c r="AD63" s="133">
        <v>7.0000000000000001E-3</v>
      </c>
      <c r="AE63" s="207">
        <f t="shared" si="48"/>
        <v>616.17905096999993</v>
      </c>
      <c r="AF63" s="128">
        <f t="shared" si="18"/>
        <v>51</v>
      </c>
      <c r="AG63" s="134" t="s">
        <v>58</v>
      </c>
      <c r="AH63" s="129">
        <f t="shared" si="49"/>
        <v>44771</v>
      </c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</row>
    <row r="64" spans="1:149" ht="11.25" x14ac:dyDescent="0.15">
      <c r="A64" s="46">
        <f t="shared" si="8"/>
        <v>42907</v>
      </c>
      <c r="B64" s="15">
        <f t="shared" ca="1" si="9"/>
        <v>72399.730150710006</v>
      </c>
      <c r="C64" s="14">
        <f t="shared" si="19"/>
        <v>70966.315881000002</v>
      </c>
      <c r="D64" s="13">
        <f ca="1">IF(A64&lt;$B$1,VLOOKUP(A64,[1]DI!$A$4:$B$15000,2,FALSE),0)</f>
        <v>0.1014</v>
      </c>
      <c r="E64" s="14">
        <f t="shared" ca="1" si="1"/>
        <v>1.00038334</v>
      </c>
      <c r="F64" s="14">
        <f ca="1">(TRUNC(PRODUCT($E$12:$E63),16))</f>
        <v>1.01429668966506</v>
      </c>
      <c r="G64" s="14">
        <f t="shared" ca="1" si="40"/>
        <v>1.01351949560194</v>
      </c>
      <c r="H64" s="14">
        <f t="shared" ca="1" si="2"/>
        <v>1.0007668300000001</v>
      </c>
      <c r="I64" s="13">
        <f t="shared" si="11"/>
        <v>0.04</v>
      </c>
      <c r="J64" s="30">
        <f t="shared" si="20"/>
        <v>42905</v>
      </c>
      <c r="K64" s="3">
        <f t="shared" si="12"/>
        <v>2</v>
      </c>
      <c r="L64" s="18">
        <f t="shared" si="13"/>
        <v>2</v>
      </c>
      <c r="M64" s="11">
        <f t="shared" si="3"/>
        <v>1.0003113239999999</v>
      </c>
      <c r="N64" s="72">
        <f t="shared" ref="N64:N69" ca="1" si="51">ROUND(H64*M64,9)*(1+(P$62/C$63))</f>
        <v>1.0201985160412506</v>
      </c>
      <c r="O64" s="18">
        <f t="shared" si="23"/>
        <v>0</v>
      </c>
      <c r="P64" s="14">
        <f t="shared" ca="1" si="5"/>
        <v>1433.4142697100001</v>
      </c>
      <c r="Q64" s="14">
        <f t="shared" si="50"/>
        <v>0</v>
      </c>
      <c r="R64" s="2"/>
      <c r="S64" s="2"/>
      <c r="T64" s="71" t="s">
        <v>56</v>
      </c>
      <c r="U64" s="30">
        <v>43220</v>
      </c>
      <c r="V64" s="9" t="str">
        <f t="shared" si="6"/>
        <v>-</v>
      </c>
      <c r="W64" s="4"/>
      <c r="X64" s="128">
        <f t="shared" si="14"/>
        <v>52</v>
      </c>
      <c r="Y64" s="129">
        <f t="shared" si="45"/>
        <v>44771</v>
      </c>
      <c r="Z64" s="207">
        <f t="shared" si="46"/>
        <v>65348.487592669975</v>
      </c>
      <c r="AA64" s="132">
        <f t="shared" si="47"/>
        <v>21</v>
      </c>
      <c r="AB64" s="207">
        <f t="shared" si="34"/>
        <v>108.76497413</v>
      </c>
      <c r="AC64" s="207">
        <f t="shared" si="35"/>
        <v>506.57742318999999</v>
      </c>
      <c r="AD64" s="133">
        <v>7.0000000000000001E-3</v>
      </c>
      <c r="AE64" s="207">
        <f t="shared" si="48"/>
        <v>615.34239732000003</v>
      </c>
      <c r="AF64" s="128">
        <f t="shared" si="18"/>
        <v>52</v>
      </c>
      <c r="AG64" s="134" t="s">
        <v>58</v>
      </c>
      <c r="AH64" s="129">
        <f t="shared" si="49"/>
        <v>44804</v>
      </c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</row>
    <row r="65" spans="1:155" ht="11.25" x14ac:dyDescent="0.15">
      <c r="A65" s="46">
        <f t="shared" si="8"/>
        <v>42908</v>
      </c>
      <c r="B65" s="15">
        <f t="shared" ca="1" si="9"/>
        <v>72438.756841380004</v>
      </c>
      <c r="C65" s="14">
        <f t="shared" si="19"/>
        <v>70966.315881000002</v>
      </c>
      <c r="D65" s="13">
        <f ca="1">IF(A65&lt;$B$1,VLOOKUP(A65,[1]DI!$A$4:$B$15000,2,FALSE),0)</f>
        <v>0.1014</v>
      </c>
      <c r="E65" s="14">
        <f t="shared" ca="1" si="1"/>
        <v>1.00038334</v>
      </c>
      <c r="F65" s="14">
        <f ca="1">(TRUNC(PRODUCT($E$12:$E64),16))</f>
        <v>1.0146855101580801</v>
      </c>
      <c r="G65" s="14">
        <f t="shared" ca="1" si="40"/>
        <v>1.01351949560194</v>
      </c>
      <c r="H65" s="14">
        <f t="shared" ca="1" si="2"/>
        <v>1.0011504600000001</v>
      </c>
      <c r="I65" s="13">
        <f t="shared" si="11"/>
        <v>0.04</v>
      </c>
      <c r="J65" s="30">
        <f t="shared" si="20"/>
        <v>42905</v>
      </c>
      <c r="K65" s="3">
        <f t="shared" si="12"/>
        <v>3</v>
      </c>
      <c r="L65" s="18">
        <f t="shared" si="13"/>
        <v>3</v>
      </c>
      <c r="M65" s="11">
        <f t="shared" si="3"/>
        <v>1.000467022</v>
      </c>
      <c r="N65" s="72">
        <f t="shared" ca="1" si="51"/>
        <v>1.0207484486422005</v>
      </c>
      <c r="O65" s="18">
        <f t="shared" si="23"/>
        <v>0</v>
      </c>
      <c r="P65" s="14">
        <f t="shared" ca="1" si="5"/>
        <v>1472.44096038</v>
      </c>
      <c r="Q65" s="14">
        <f t="shared" si="50"/>
        <v>0</v>
      </c>
      <c r="R65" s="2"/>
      <c r="S65" s="2"/>
      <c r="T65" s="71" t="s">
        <v>56</v>
      </c>
      <c r="U65" s="30">
        <v>43220</v>
      </c>
      <c r="V65" s="9" t="str">
        <f t="shared" si="6"/>
        <v>-</v>
      </c>
      <c r="W65" s="4"/>
      <c r="X65" s="128">
        <f t="shared" si="14"/>
        <v>53</v>
      </c>
      <c r="Y65" s="129">
        <f t="shared" si="45"/>
        <v>44804</v>
      </c>
      <c r="Z65" s="207">
        <f t="shared" si="46"/>
        <v>64841.910169479976</v>
      </c>
      <c r="AA65" s="132">
        <f t="shared" si="47"/>
        <v>23</v>
      </c>
      <c r="AB65" s="207">
        <f t="shared" si="34"/>
        <v>118.21652496999999</v>
      </c>
      <c r="AC65" s="207">
        <f t="shared" si="35"/>
        <v>506.57742318999999</v>
      </c>
      <c r="AD65" s="133">
        <v>7.0000000000000001E-3</v>
      </c>
      <c r="AE65" s="207">
        <f t="shared" si="48"/>
        <v>624.79394816000001</v>
      </c>
      <c r="AF65" s="128">
        <f t="shared" si="18"/>
        <v>53</v>
      </c>
      <c r="AG65" s="134" t="s">
        <v>58</v>
      </c>
      <c r="AH65" s="129">
        <f t="shared" si="49"/>
        <v>44834</v>
      </c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</row>
    <row r="66" spans="1:155" ht="11.25" x14ac:dyDescent="0.15">
      <c r="A66" s="46">
        <f t="shared" si="8"/>
        <v>42909</v>
      </c>
      <c r="B66" s="15">
        <f t="shared" ca="1" si="9"/>
        <v>72477.804866959996</v>
      </c>
      <c r="C66" s="14">
        <f t="shared" si="19"/>
        <v>70966.315881000002</v>
      </c>
      <c r="D66" s="13">
        <f ca="1">IF(A66&lt;$B$1,VLOOKUP(A66,[1]DI!$A$4:$B$15000,2,FALSE),0)</f>
        <v>0.1014</v>
      </c>
      <c r="E66" s="14">
        <f t="shared" ca="1" si="1"/>
        <v>1.00038334</v>
      </c>
      <c r="F66" s="14">
        <f ca="1">(TRUNC(PRODUCT($E$12:$E65),16))</f>
        <v>1.0150744797015401</v>
      </c>
      <c r="G66" s="14">
        <f t="shared" ca="1" si="40"/>
        <v>1.01351949560194</v>
      </c>
      <c r="H66" s="14">
        <f t="shared" ca="1" si="2"/>
        <v>1.00153424</v>
      </c>
      <c r="I66" s="13">
        <f t="shared" si="11"/>
        <v>0.04</v>
      </c>
      <c r="J66" s="30">
        <f t="shared" si="20"/>
        <v>42905</v>
      </c>
      <c r="K66" s="3">
        <f t="shared" si="12"/>
        <v>4</v>
      </c>
      <c r="L66" s="18">
        <f t="shared" si="13"/>
        <v>4</v>
      </c>
      <c r="M66" s="11">
        <f t="shared" si="3"/>
        <v>1.000622745</v>
      </c>
      <c r="N66" s="72">
        <f t="shared" ca="1" si="51"/>
        <v>1.0212986818775107</v>
      </c>
      <c r="O66" s="18">
        <f t="shared" si="23"/>
        <v>0</v>
      </c>
      <c r="P66" s="14">
        <f t="shared" ca="1" si="5"/>
        <v>1511.48898596</v>
      </c>
      <c r="Q66" s="14">
        <f t="shared" si="50"/>
        <v>0</v>
      </c>
      <c r="R66" s="2"/>
      <c r="S66" s="2"/>
      <c r="T66" s="71" t="s">
        <v>56</v>
      </c>
      <c r="U66" s="30">
        <v>43220</v>
      </c>
      <c r="V66" s="9" t="str">
        <f t="shared" si="6"/>
        <v>-</v>
      </c>
      <c r="W66" s="4"/>
      <c r="X66" s="128">
        <f t="shared" si="14"/>
        <v>54</v>
      </c>
      <c r="Y66" s="129">
        <f t="shared" si="45"/>
        <v>44834</v>
      </c>
      <c r="Z66" s="207">
        <f t="shared" si="46"/>
        <v>64335.332746289976</v>
      </c>
      <c r="AA66" s="132">
        <f t="shared" si="47"/>
        <v>21</v>
      </c>
      <c r="AB66" s="207">
        <f t="shared" si="34"/>
        <v>107.09166682999999</v>
      </c>
      <c r="AC66" s="207">
        <f t="shared" si="35"/>
        <v>506.57742318999999</v>
      </c>
      <c r="AD66" s="133">
        <v>7.0000000000000001E-3</v>
      </c>
      <c r="AE66" s="207">
        <f t="shared" si="48"/>
        <v>613.66909002</v>
      </c>
      <c r="AF66" s="128">
        <f t="shared" si="18"/>
        <v>54</v>
      </c>
      <c r="AG66" s="134" t="s">
        <v>58</v>
      </c>
      <c r="AH66" s="129">
        <f t="shared" si="49"/>
        <v>44865</v>
      </c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</row>
    <row r="67" spans="1:155" ht="11.25" x14ac:dyDescent="0.15">
      <c r="A67" s="46">
        <f t="shared" si="8"/>
        <v>42910</v>
      </c>
      <c r="B67" s="15">
        <f t="shared" ca="1" si="9"/>
        <v>72516.874155140002</v>
      </c>
      <c r="C67" s="14">
        <f t="shared" si="19"/>
        <v>70966.315881000002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1.0154635983525899</v>
      </c>
      <c r="G67" s="14">
        <f t="shared" ca="1" si="40"/>
        <v>1.01351949560194</v>
      </c>
      <c r="H67" s="14">
        <f t="shared" ca="1" si="2"/>
        <v>1.0019181699999999</v>
      </c>
      <c r="I67" s="13">
        <f t="shared" si="11"/>
        <v>0.04</v>
      </c>
      <c r="J67" s="30">
        <f t="shared" si="20"/>
        <v>42905</v>
      </c>
      <c r="K67" s="3">
        <f t="shared" si="12"/>
        <v>4</v>
      </c>
      <c r="L67" s="18">
        <f t="shared" si="13"/>
        <v>5</v>
      </c>
      <c r="M67" s="11">
        <f t="shared" si="3"/>
        <v>1.000778492</v>
      </c>
      <c r="N67" s="72">
        <f t="shared" ca="1" si="51"/>
        <v>1.0218492147280818</v>
      </c>
      <c r="O67" s="18">
        <f t="shared" si="23"/>
        <v>0</v>
      </c>
      <c r="P67" s="14">
        <f t="shared" ca="1" si="5"/>
        <v>1550.5582741400001</v>
      </c>
      <c r="Q67" s="14">
        <f t="shared" si="50"/>
        <v>0</v>
      </c>
      <c r="R67" s="2"/>
      <c r="S67" s="2"/>
      <c r="T67" s="71" t="s">
        <v>56</v>
      </c>
      <c r="U67" s="30">
        <v>43220</v>
      </c>
      <c r="V67" s="9" t="str">
        <f t="shared" si="6"/>
        <v>-</v>
      </c>
      <c r="W67" s="4"/>
      <c r="X67" s="128">
        <f t="shared" si="14"/>
        <v>55</v>
      </c>
      <c r="Y67" s="129">
        <f t="shared" si="45"/>
        <v>44865</v>
      </c>
      <c r="Z67" s="207">
        <f t="shared" si="46"/>
        <v>63828.755323099977</v>
      </c>
      <c r="AA67" s="132">
        <f t="shared" si="47"/>
        <v>20</v>
      </c>
      <c r="AB67" s="207">
        <f t="shared" si="34"/>
        <v>101.19130782000001</v>
      </c>
      <c r="AC67" s="207">
        <f t="shared" si="35"/>
        <v>506.57742318999999</v>
      </c>
      <c r="AD67" s="133">
        <v>7.0000000000000001E-3</v>
      </c>
      <c r="AE67" s="207">
        <f t="shared" si="48"/>
        <v>607.76873101000001</v>
      </c>
      <c r="AF67" s="128">
        <f t="shared" si="18"/>
        <v>55</v>
      </c>
      <c r="AG67" s="134" t="s">
        <v>58</v>
      </c>
      <c r="AH67" s="129">
        <f t="shared" si="49"/>
        <v>44895</v>
      </c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</row>
    <row r="68" spans="1:155" ht="11.25" x14ac:dyDescent="0.15">
      <c r="A68" s="46">
        <f t="shared" si="8"/>
        <v>42911</v>
      </c>
      <c r="B68" s="15">
        <f t="shared" ca="1" si="9"/>
        <v>72516.874155140002</v>
      </c>
      <c r="C68" s="14">
        <f t="shared" si="19"/>
        <v>70966.315881000002</v>
      </c>
      <c r="D68" s="13">
        <f ca="1">IF(A68&lt;$B$1,VLOOKUP(A68,[1]DI!$A$4:$B$15000,2,FALSE),0)</f>
        <v>0</v>
      </c>
      <c r="E68" s="14">
        <f t="shared" ca="1" si="1"/>
        <v>1</v>
      </c>
      <c r="F68" s="14">
        <f ca="1">(TRUNC(PRODUCT($E$12:$E67),16))</f>
        <v>1.0154635983525899</v>
      </c>
      <c r="G68" s="14">
        <f t="shared" ca="1" si="40"/>
        <v>1.01351949560194</v>
      </c>
      <c r="H68" s="14">
        <f t="shared" ca="1" si="2"/>
        <v>1.0019181699999999</v>
      </c>
      <c r="I68" s="13">
        <f t="shared" si="11"/>
        <v>0.04</v>
      </c>
      <c r="J68" s="30">
        <f t="shared" si="20"/>
        <v>42905</v>
      </c>
      <c r="K68" s="3">
        <f t="shared" si="12"/>
        <v>4</v>
      </c>
      <c r="L68" s="18">
        <f t="shared" si="13"/>
        <v>5</v>
      </c>
      <c r="M68" s="11">
        <f t="shared" si="3"/>
        <v>1.000778492</v>
      </c>
      <c r="N68" s="72">
        <f t="shared" ca="1" si="51"/>
        <v>1.0218492147280818</v>
      </c>
      <c r="O68" s="18">
        <f t="shared" si="23"/>
        <v>0</v>
      </c>
      <c r="P68" s="14">
        <f t="shared" ca="1" si="5"/>
        <v>1550.5582741400001</v>
      </c>
      <c r="Q68" s="14">
        <f t="shared" si="50"/>
        <v>0</v>
      </c>
      <c r="R68" s="2"/>
      <c r="S68" s="2"/>
      <c r="T68" s="71" t="s">
        <v>56</v>
      </c>
      <c r="U68" s="30">
        <v>43220</v>
      </c>
      <c r="V68" s="9" t="str">
        <f t="shared" si="6"/>
        <v>-</v>
      </c>
      <c r="W68" s="4"/>
      <c r="X68" s="128">
        <f t="shared" si="14"/>
        <v>56</v>
      </c>
      <c r="Y68" s="129">
        <f t="shared" si="45"/>
        <v>44895</v>
      </c>
      <c r="Z68" s="207">
        <f t="shared" si="46"/>
        <v>63322.177899909977</v>
      </c>
      <c r="AA68" s="132">
        <f t="shared" si="47"/>
        <v>20</v>
      </c>
      <c r="AB68" s="207">
        <f t="shared" si="34"/>
        <v>100.39452587</v>
      </c>
      <c r="AC68" s="207">
        <f t="shared" si="35"/>
        <v>506.57742318999999</v>
      </c>
      <c r="AD68" s="133">
        <v>7.0000000000000001E-3</v>
      </c>
      <c r="AE68" s="207">
        <f t="shared" si="48"/>
        <v>606.97194906000004</v>
      </c>
      <c r="AF68" s="128">
        <f t="shared" si="18"/>
        <v>56</v>
      </c>
      <c r="AG68" s="134" t="s">
        <v>58</v>
      </c>
      <c r="AH68" s="129">
        <f t="shared" si="49"/>
        <v>44925</v>
      </c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5" s="69" customFormat="1" ht="11.25" x14ac:dyDescent="0.15">
      <c r="A69" s="58">
        <f t="shared" si="8"/>
        <v>42912</v>
      </c>
      <c r="B69" s="59">
        <f t="shared" ca="1" si="9"/>
        <v>72516.874155140002</v>
      </c>
      <c r="C69" s="14">
        <f t="shared" si="19"/>
        <v>70966.315881000002</v>
      </c>
      <c r="D69" s="13">
        <f ca="1">IF(A69&lt;$B$1,VLOOKUP(A69,[1]DI!$A$4:$B$15000,2,FALSE),0)</f>
        <v>0.1014</v>
      </c>
      <c r="E69" s="60">
        <f t="shared" ca="1" si="1"/>
        <v>1.00038334</v>
      </c>
      <c r="F69" s="60">
        <f ca="1">(TRUNC(PRODUCT($E$12:$E68),16))</f>
        <v>1.0154635983525899</v>
      </c>
      <c r="G69" s="60">
        <f t="shared" ca="1" si="40"/>
        <v>1.01351949560194</v>
      </c>
      <c r="H69" s="60">
        <f t="shared" ca="1" si="2"/>
        <v>1.0019181699999999</v>
      </c>
      <c r="I69" s="61">
        <f t="shared" si="11"/>
        <v>0.04</v>
      </c>
      <c r="J69" s="30">
        <f t="shared" si="20"/>
        <v>42905</v>
      </c>
      <c r="K69" s="62">
        <f t="shared" si="12"/>
        <v>5</v>
      </c>
      <c r="L69" s="63">
        <f t="shared" si="13"/>
        <v>5</v>
      </c>
      <c r="M69" s="64">
        <f t="shared" si="3"/>
        <v>1.000778492</v>
      </c>
      <c r="N69" s="72">
        <f t="shared" ca="1" si="51"/>
        <v>1.0218492147280818</v>
      </c>
      <c r="O69" s="63">
        <v>9</v>
      </c>
      <c r="P69" s="60">
        <f t="shared" ca="1" si="5"/>
        <v>1550.5582741400001</v>
      </c>
      <c r="Q69" s="68">
        <v>81.962126999999995</v>
      </c>
      <c r="R69" s="68"/>
      <c r="S69" s="60"/>
      <c r="T69" s="71" t="s">
        <v>56</v>
      </c>
      <c r="U69" s="30">
        <v>43220</v>
      </c>
      <c r="V69" s="66">
        <f t="shared" ca="1" si="6"/>
        <v>2448780.6017100001</v>
      </c>
      <c r="W69" s="65"/>
      <c r="X69" s="128">
        <f t="shared" si="14"/>
        <v>57</v>
      </c>
      <c r="Y69" s="129">
        <f t="shared" si="45"/>
        <v>44925</v>
      </c>
      <c r="Z69" s="207">
        <f t="shared" si="46"/>
        <v>62815.600476719977</v>
      </c>
      <c r="AA69" s="132">
        <f t="shared" si="47"/>
        <v>22</v>
      </c>
      <c r="AB69" s="207">
        <f t="shared" si="34"/>
        <v>109.56611113</v>
      </c>
      <c r="AC69" s="207">
        <f t="shared" si="35"/>
        <v>506.57742318999999</v>
      </c>
      <c r="AD69" s="133">
        <v>7.0000000000000001E-3</v>
      </c>
      <c r="AE69" s="207">
        <f t="shared" si="48"/>
        <v>616.14353431999996</v>
      </c>
      <c r="AF69" s="128">
        <f t="shared" si="18"/>
        <v>57</v>
      </c>
      <c r="AG69" s="134" t="s">
        <v>58</v>
      </c>
      <c r="AH69" s="129">
        <f t="shared" si="49"/>
        <v>44957</v>
      </c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</row>
    <row r="70" spans="1:155" ht="11.25" x14ac:dyDescent="0.15">
      <c r="A70" s="46">
        <f t="shared" si="8"/>
        <v>42913</v>
      </c>
      <c r="B70" s="15">
        <f t="shared" ca="1" si="9"/>
        <v>72473.95806746</v>
      </c>
      <c r="C70" s="14">
        <f t="shared" si="19"/>
        <v>70884.353753999996</v>
      </c>
      <c r="D70" s="13">
        <f ca="1">IF(A70&lt;$B$1,VLOOKUP(A70,[1]DI!$A$4:$B$15000,2,FALSE),0)</f>
        <v>0.1014</v>
      </c>
      <c r="E70" s="14">
        <f t="shared" ca="1" si="1"/>
        <v>1.00038334</v>
      </c>
      <c r="F70" s="14">
        <f ca="1">(TRUNC(PRODUCT($E$12:$E69),16))</f>
        <v>1.0158528661683901</v>
      </c>
      <c r="G70" s="14">
        <f t="shared" ca="1" si="40"/>
        <v>1.0154635983525899</v>
      </c>
      <c r="H70" s="14">
        <f t="shared" ca="1" si="2"/>
        <v>1.00038334</v>
      </c>
      <c r="I70" s="13">
        <f t="shared" si="11"/>
        <v>0.04</v>
      </c>
      <c r="J70" s="30">
        <v>42912</v>
      </c>
      <c r="K70" s="3">
        <f t="shared" si="12"/>
        <v>1</v>
      </c>
      <c r="L70" s="18">
        <f t="shared" si="13"/>
        <v>1</v>
      </c>
      <c r="M70" s="11">
        <f t="shared" si="3"/>
        <v>1.00015565</v>
      </c>
      <c r="N70" s="73">
        <f ca="1">ROUND(H70*M70,9)*(1+(P$69/C$70))</f>
        <v>1.0224253199653255</v>
      </c>
      <c r="O70" s="18">
        <f t="shared" si="23"/>
        <v>0</v>
      </c>
      <c r="P70" s="14">
        <f t="shared" ca="1" si="5"/>
        <v>1589.60431346</v>
      </c>
      <c r="Q70" s="14">
        <f t="shared" ref="Q70:Q75" si="52">IF(O70&gt;0,VLOOKUP(A70,$Y$12:$AD$61,5),0)</f>
        <v>0</v>
      </c>
      <c r="R70" s="2"/>
      <c r="S70" s="2"/>
      <c r="T70" s="71" t="s">
        <v>56</v>
      </c>
      <c r="U70" s="30">
        <v>43220</v>
      </c>
      <c r="V70" s="9" t="str">
        <f t="shared" si="6"/>
        <v>-</v>
      </c>
      <c r="W70" s="4"/>
      <c r="X70" s="128">
        <f t="shared" si="14"/>
        <v>58</v>
      </c>
      <c r="Y70" s="129">
        <f t="shared" si="45"/>
        <v>44957</v>
      </c>
      <c r="Z70" s="207">
        <f t="shared" si="46"/>
        <v>62164.286646899978</v>
      </c>
      <c r="AA70" s="132">
        <f t="shared" si="47"/>
        <v>22</v>
      </c>
      <c r="AB70" s="207">
        <f t="shared" si="34"/>
        <v>108.68958223999999</v>
      </c>
      <c r="AC70" s="207">
        <f t="shared" si="35"/>
        <v>651.31382982000002</v>
      </c>
      <c r="AD70" s="133">
        <v>8.9999999999999993E-3</v>
      </c>
      <c r="AE70" s="207">
        <f t="shared" si="48"/>
        <v>760.00341206000007</v>
      </c>
      <c r="AF70" s="128">
        <f t="shared" si="18"/>
        <v>58</v>
      </c>
      <c r="AG70" s="134" t="s">
        <v>58</v>
      </c>
      <c r="AH70" s="129">
        <f t="shared" si="49"/>
        <v>44985</v>
      </c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</row>
    <row r="71" spans="1:155" ht="11.25" x14ac:dyDescent="0.15">
      <c r="A71" s="46">
        <f t="shared" si="8"/>
        <v>42914</v>
      </c>
      <c r="B71" s="15">
        <f t="shared" ca="1" si="9"/>
        <v>72513.02533022</v>
      </c>
      <c r="C71" s="14">
        <f t="shared" si="19"/>
        <v>70884.353753999996</v>
      </c>
      <c r="D71" s="13">
        <f ca="1">IF(A71&lt;$B$1,VLOOKUP(A71,[1]DI!$A$4:$B$15000,2,FALSE),0)</f>
        <v>0.1014</v>
      </c>
      <c r="E71" s="14">
        <f t="shared" ca="1" si="1"/>
        <v>1.00038334</v>
      </c>
      <c r="F71" s="14">
        <f ca="1">(TRUNC(PRODUCT($E$12:$E70),16))</f>
        <v>1.0162422832061</v>
      </c>
      <c r="G71" s="14">
        <f t="shared" ca="1" si="40"/>
        <v>1.0154635983525899</v>
      </c>
      <c r="H71" s="14">
        <f t="shared" ca="1" si="2"/>
        <v>1.0007668300000001</v>
      </c>
      <c r="I71" s="13">
        <f t="shared" si="11"/>
        <v>0.04</v>
      </c>
      <c r="J71" s="30">
        <f t="shared" si="20"/>
        <v>42912</v>
      </c>
      <c r="K71" s="3">
        <f t="shared" si="12"/>
        <v>2</v>
      </c>
      <c r="L71" s="18">
        <f t="shared" si="13"/>
        <v>2</v>
      </c>
      <c r="M71" s="11">
        <f t="shared" si="3"/>
        <v>1.0003113239999999</v>
      </c>
      <c r="N71" s="72">
        <f t="shared" ref="N71:N76" ca="1" si="53">ROUND(H71*M71,9)*(1+(P$69/C$70))</f>
        <v>1.0229764608121981</v>
      </c>
      <c r="O71" s="18">
        <f t="shared" si="23"/>
        <v>0</v>
      </c>
      <c r="P71" s="14">
        <f t="shared" ca="1" si="5"/>
        <v>1628.6715762199999</v>
      </c>
      <c r="Q71" s="14">
        <f t="shared" si="52"/>
        <v>0</v>
      </c>
      <c r="R71" s="2"/>
      <c r="S71" s="2"/>
      <c r="T71" s="71" t="s">
        <v>56</v>
      </c>
      <c r="U71" s="30">
        <v>43220</v>
      </c>
      <c r="V71" s="9" t="str">
        <f t="shared" si="6"/>
        <v>-</v>
      </c>
      <c r="W71" s="4"/>
      <c r="X71" s="128">
        <f t="shared" si="14"/>
        <v>59</v>
      </c>
      <c r="Y71" s="129">
        <f t="shared" si="45"/>
        <v>44985</v>
      </c>
      <c r="Z71" s="207">
        <f t="shared" si="46"/>
        <v>61512.972817079979</v>
      </c>
      <c r="AA71" s="132">
        <f t="shared" si="47"/>
        <v>18</v>
      </c>
      <c r="AB71" s="207">
        <f t="shared" si="34"/>
        <v>87.991931469999997</v>
      </c>
      <c r="AC71" s="207">
        <f t="shared" si="35"/>
        <v>651.31382982000002</v>
      </c>
      <c r="AD71" s="133">
        <v>8.9999999999999993E-3</v>
      </c>
      <c r="AE71" s="207">
        <f t="shared" si="48"/>
        <v>739.30576128999996</v>
      </c>
      <c r="AF71" s="128">
        <f t="shared" si="18"/>
        <v>59</v>
      </c>
      <c r="AG71" s="134" t="s">
        <v>58</v>
      </c>
      <c r="AH71" s="129">
        <f t="shared" si="49"/>
        <v>45016</v>
      </c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</row>
    <row r="72" spans="1:155" ht="11.25" x14ac:dyDescent="0.15">
      <c r="A72" s="46">
        <f t="shared" si="8"/>
        <v>42915</v>
      </c>
      <c r="B72" s="15">
        <f t="shared" ca="1" si="9"/>
        <v>72552.113092059997</v>
      </c>
      <c r="C72" s="14">
        <f t="shared" si="19"/>
        <v>70884.353753999996</v>
      </c>
      <c r="D72" s="13">
        <f ca="1">IF(A72&lt;$B$1,VLOOKUP(A72,[1]DI!$A$4:$B$15000,2,FALSE),0)</f>
        <v>0.1014</v>
      </c>
      <c r="E72" s="14">
        <f t="shared" ca="1" si="1"/>
        <v>1.00038334</v>
      </c>
      <c r="F72" s="14">
        <f ca="1">(TRUNC(PRODUCT($E$12:$E71),16))</f>
        <v>1.01663184952295</v>
      </c>
      <c r="G72" s="14">
        <f t="shared" ca="1" si="40"/>
        <v>1.0154635983525899</v>
      </c>
      <c r="H72" s="14">
        <f t="shared" ca="1" si="2"/>
        <v>1.0011504600000001</v>
      </c>
      <c r="I72" s="13">
        <f t="shared" si="11"/>
        <v>0.04</v>
      </c>
      <c r="J72" s="30">
        <f t="shared" si="20"/>
        <v>42912</v>
      </c>
      <c r="K72" s="3">
        <f t="shared" si="12"/>
        <v>3</v>
      </c>
      <c r="L72" s="18">
        <f t="shared" si="13"/>
        <v>3</v>
      </c>
      <c r="M72" s="11">
        <f t="shared" si="3"/>
        <v>1.000467022</v>
      </c>
      <c r="N72" s="72">
        <f t="shared" ca="1" si="53"/>
        <v>1.023527890849548</v>
      </c>
      <c r="O72" s="18">
        <f t="shared" si="23"/>
        <v>0</v>
      </c>
      <c r="P72" s="14">
        <f t="shared" ca="1" si="5"/>
        <v>1667.7593380599999</v>
      </c>
      <c r="Q72" s="14">
        <f t="shared" si="52"/>
        <v>0</v>
      </c>
      <c r="R72" s="2"/>
      <c r="S72" s="2"/>
      <c r="T72" s="71" t="s">
        <v>56</v>
      </c>
      <c r="U72" s="30">
        <v>43220</v>
      </c>
      <c r="V72" s="9" t="str">
        <f t="shared" si="6"/>
        <v>-</v>
      </c>
      <c r="W72" s="4"/>
      <c r="X72" s="128">
        <f t="shared" si="14"/>
        <v>60</v>
      </c>
      <c r="Y72" s="129">
        <f t="shared" si="45"/>
        <v>45016</v>
      </c>
      <c r="Z72" s="207">
        <f t="shared" si="46"/>
        <v>60861.65898725998</v>
      </c>
      <c r="AA72" s="132">
        <f t="shared" si="47"/>
        <v>23</v>
      </c>
      <c r="AB72" s="207">
        <f t="shared" si="34"/>
        <v>111.27801354</v>
      </c>
      <c r="AC72" s="207">
        <f t="shared" si="35"/>
        <v>651.31382982000002</v>
      </c>
      <c r="AD72" s="133">
        <v>8.9999999999999993E-3</v>
      </c>
      <c r="AE72" s="207">
        <f t="shared" si="48"/>
        <v>762.59184335999998</v>
      </c>
      <c r="AF72" s="128">
        <f t="shared" si="18"/>
        <v>60</v>
      </c>
      <c r="AG72" s="134" t="s">
        <v>58</v>
      </c>
      <c r="AH72" s="129">
        <f t="shared" si="49"/>
        <v>45044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</row>
    <row r="73" spans="1:155" ht="11.25" x14ac:dyDescent="0.15">
      <c r="A73" s="46">
        <f t="shared" si="8"/>
        <v>42916</v>
      </c>
      <c r="B73" s="15">
        <f t="shared" ca="1" si="9"/>
        <v>72591.222222199998</v>
      </c>
      <c r="C73" s="14">
        <f t="shared" si="19"/>
        <v>70884.353753999996</v>
      </c>
      <c r="D73" s="13">
        <f ca="1">IF(A73&lt;$B$1,VLOOKUP(A73,[1]DI!$A$4:$B$15000,2,FALSE),0)</f>
        <v>0.1014</v>
      </c>
      <c r="E73" s="14">
        <f t="shared" ca="1" si="1"/>
        <v>1.00038334</v>
      </c>
      <c r="F73" s="14">
        <f ca="1">(TRUNC(PRODUCT($E$12:$E72),16))</f>
        <v>1.0170215651761401</v>
      </c>
      <c r="G73" s="14">
        <f t="shared" ca="1" si="40"/>
        <v>1.0154635983525899</v>
      </c>
      <c r="H73" s="14">
        <f t="shared" ca="1" si="2"/>
        <v>1.00153424</v>
      </c>
      <c r="I73" s="13">
        <f t="shared" si="11"/>
        <v>0.04</v>
      </c>
      <c r="J73" s="30">
        <f t="shared" si="20"/>
        <v>42912</v>
      </c>
      <c r="K73" s="3">
        <f t="shared" si="12"/>
        <v>4</v>
      </c>
      <c r="L73" s="18">
        <f t="shared" si="13"/>
        <v>4</v>
      </c>
      <c r="M73" s="11">
        <f t="shared" si="3"/>
        <v>1.000622745</v>
      </c>
      <c r="N73" s="72">
        <f t="shared" ca="1" si="53"/>
        <v>1.0240796223398692</v>
      </c>
      <c r="O73" s="18">
        <f t="shared" si="23"/>
        <v>0</v>
      </c>
      <c r="P73" s="14">
        <f t="shared" ca="1" si="5"/>
        <v>1706.8684682000001</v>
      </c>
      <c r="Q73" s="14">
        <f t="shared" si="52"/>
        <v>0</v>
      </c>
      <c r="R73" s="2"/>
      <c r="S73" s="2"/>
      <c r="T73" s="71" t="s">
        <v>56</v>
      </c>
      <c r="U73" s="30">
        <v>43220</v>
      </c>
      <c r="V73" s="9" t="str">
        <f t="shared" si="6"/>
        <v>-</v>
      </c>
      <c r="W73" s="20"/>
      <c r="X73" s="128">
        <f t="shared" si="14"/>
        <v>61</v>
      </c>
      <c r="Y73" s="129">
        <f t="shared" si="45"/>
        <v>45044</v>
      </c>
      <c r="Z73" s="207">
        <f t="shared" si="46"/>
        <v>60210.345157439981</v>
      </c>
      <c r="AA73" s="132">
        <f t="shared" si="47"/>
        <v>18</v>
      </c>
      <c r="AB73" s="207">
        <f t="shared" si="34"/>
        <v>86.148095889999993</v>
      </c>
      <c r="AC73" s="207">
        <f t="shared" si="35"/>
        <v>651.31382982000002</v>
      </c>
      <c r="AD73" s="133">
        <v>8.9999999999999993E-3</v>
      </c>
      <c r="AE73" s="207">
        <f t="shared" si="48"/>
        <v>737.46192571000006</v>
      </c>
      <c r="AF73" s="128">
        <f t="shared" si="18"/>
        <v>61</v>
      </c>
      <c r="AG73" s="134" t="s">
        <v>58</v>
      </c>
      <c r="AH73" s="129">
        <f t="shared" si="49"/>
        <v>45077</v>
      </c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</row>
    <row r="74" spans="1:155" ht="11.25" x14ac:dyDescent="0.15">
      <c r="A74" s="46">
        <f t="shared" si="8"/>
        <v>42917</v>
      </c>
      <c r="B74" s="15">
        <f t="shared" ca="1" si="9"/>
        <v>72630.352648200002</v>
      </c>
      <c r="C74" s="14">
        <f t="shared" si="19"/>
        <v>70884.353753999996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1.01741143022294</v>
      </c>
      <c r="G74" s="14">
        <f t="shared" ca="1" si="40"/>
        <v>1.0154635983525899</v>
      </c>
      <c r="H74" s="14">
        <f t="shared" ca="1" si="2"/>
        <v>1.0019181699999999</v>
      </c>
      <c r="I74" s="13">
        <f t="shared" si="11"/>
        <v>0.04</v>
      </c>
      <c r="J74" s="30">
        <f t="shared" si="20"/>
        <v>42912</v>
      </c>
      <c r="K74" s="3">
        <f t="shared" si="12"/>
        <v>4</v>
      </c>
      <c r="L74" s="18">
        <f t="shared" si="13"/>
        <v>5</v>
      </c>
      <c r="M74" s="11">
        <f t="shared" si="3"/>
        <v>1.000778492</v>
      </c>
      <c r="N74" s="72">
        <f t="shared" ca="1" si="53"/>
        <v>1.024631654261287</v>
      </c>
      <c r="O74" s="18">
        <f t="shared" si="23"/>
        <v>0</v>
      </c>
      <c r="P74" s="14">
        <f t="shared" ca="1" si="5"/>
        <v>1745.9988942</v>
      </c>
      <c r="Q74" s="14">
        <f t="shared" si="52"/>
        <v>0</v>
      </c>
      <c r="R74" s="2"/>
      <c r="S74" s="2"/>
      <c r="T74" s="71" t="s">
        <v>56</v>
      </c>
      <c r="U74" s="30">
        <v>43220</v>
      </c>
      <c r="V74" s="9" t="str">
        <f t="shared" si="6"/>
        <v>-</v>
      </c>
      <c r="W74" s="4"/>
      <c r="X74" s="128">
        <f t="shared" si="14"/>
        <v>62</v>
      </c>
      <c r="Y74" s="129">
        <f t="shared" si="45"/>
        <v>45077</v>
      </c>
      <c r="Z74" s="207">
        <f t="shared" si="46"/>
        <v>59559.031327619981</v>
      </c>
      <c r="AA74" s="132">
        <f t="shared" si="47"/>
        <v>22</v>
      </c>
      <c r="AB74" s="207">
        <f t="shared" si="34"/>
        <v>104.18171938</v>
      </c>
      <c r="AC74" s="207">
        <f t="shared" si="35"/>
        <v>651.31382982000002</v>
      </c>
      <c r="AD74" s="133">
        <v>8.9999999999999993E-3</v>
      </c>
      <c r="AE74" s="207">
        <f t="shared" si="48"/>
        <v>755.49554920000003</v>
      </c>
      <c r="AF74" s="128">
        <f t="shared" si="18"/>
        <v>62</v>
      </c>
      <c r="AG74" s="134" t="s">
        <v>58</v>
      </c>
      <c r="AH74" s="129">
        <f t="shared" si="49"/>
        <v>45107</v>
      </c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</row>
    <row r="75" spans="1:155" ht="11.25" x14ac:dyDescent="0.15">
      <c r="A75" s="46">
        <f t="shared" si="8"/>
        <v>42918</v>
      </c>
      <c r="B75" s="15">
        <f t="shared" ca="1" si="9"/>
        <v>72630.352648200002</v>
      </c>
      <c r="C75" s="14">
        <f t="shared" si="19"/>
        <v>70884.353753999996</v>
      </c>
      <c r="D75" s="13">
        <f ca="1">IF(A75&lt;$B$1,VLOOKUP(A75,[1]DI!$A$4:$B$15000,2,FALSE),0)</f>
        <v>0</v>
      </c>
      <c r="E75" s="14">
        <f t="shared" ca="1" si="1"/>
        <v>1</v>
      </c>
      <c r="F75" s="14">
        <f ca="1">(TRUNC(PRODUCT($E$12:$E74),16))</f>
        <v>1.01741143022294</v>
      </c>
      <c r="G75" s="14">
        <f t="shared" ca="1" si="40"/>
        <v>1.0154635983525899</v>
      </c>
      <c r="H75" s="14">
        <f t="shared" ca="1" si="2"/>
        <v>1.0019181699999999</v>
      </c>
      <c r="I75" s="13">
        <f t="shared" si="11"/>
        <v>0.04</v>
      </c>
      <c r="J75" s="30">
        <f t="shared" si="20"/>
        <v>42912</v>
      </c>
      <c r="K75" s="3">
        <f t="shared" si="12"/>
        <v>4</v>
      </c>
      <c r="L75" s="18">
        <f t="shared" si="13"/>
        <v>5</v>
      </c>
      <c r="M75" s="11">
        <f t="shared" si="3"/>
        <v>1.000778492</v>
      </c>
      <c r="N75" s="73">
        <f t="shared" ca="1" si="53"/>
        <v>1.024631654261287</v>
      </c>
      <c r="O75" s="18">
        <f t="shared" si="23"/>
        <v>0</v>
      </c>
      <c r="P75" s="14">
        <f t="shared" ca="1" si="5"/>
        <v>1745.9988942</v>
      </c>
      <c r="Q75" s="14">
        <f t="shared" si="52"/>
        <v>0</v>
      </c>
      <c r="R75" s="2"/>
      <c r="S75" s="2"/>
      <c r="T75" s="71" t="s">
        <v>56</v>
      </c>
      <c r="U75" s="30">
        <v>43220</v>
      </c>
      <c r="V75" s="9" t="str">
        <f t="shared" si="6"/>
        <v>-</v>
      </c>
      <c r="W75" s="4"/>
      <c r="X75" s="128">
        <f t="shared" si="14"/>
        <v>63</v>
      </c>
      <c r="Y75" s="129">
        <f t="shared" si="45"/>
        <v>45107</v>
      </c>
      <c r="Z75" s="207">
        <f t="shared" si="46"/>
        <v>58907.717497799982</v>
      </c>
      <c r="AA75" s="132">
        <f t="shared" si="47"/>
        <v>21</v>
      </c>
      <c r="AB75" s="207">
        <f t="shared" si="34"/>
        <v>98.366564510000003</v>
      </c>
      <c r="AC75" s="207">
        <f t="shared" si="35"/>
        <v>651.31382982000002</v>
      </c>
      <c r="AD75" s="133">
        <v>8.9999999999999993E-3</v>
      </c>
      <c r="AE75" s="207">
        <f t="shared" si="48"/>
        <v>749.68039433000001</v>
      </c>
      <c r="AF75" s="128">
        <f t="shared" si="18"/>
        <v>63</v>
      </c>
      <c r="AG75" s="134" t="s">
        <v>58</v>
      </c>
      <c r="AH75" s="129">
        <f t="shared" si="49"/>
        <v>45138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</row>
    <row r="76" spans="1:155" s="69" customFormat="1" ht="11.25" x14ac:dyDescent="0.15">
      <c r="A76" s="58">
        <f t="shared" si="8"/>
        <v>42919</v>
      </c>
      <c r="B76" s="59">
        <f t="shared" ca="1" si="9"/>
        <v>72630.352648200002</v>
      </c>
      <c r="C76" s="14">
        <f t="shared" si="19"/>
        <v>70884.353753999996</v>
      </c>
      <c r="D76" s="13">
        <f ca="1">IF(A76&lt;$B$1,VLOOKUP(A76,[1]DI!$A$4:$B$15000,2,FALSE),0)</f>
        <v>0.1014</v>
      </c>
      <c r="E76" s="60">
        <f t="shared" ref="E76:E139" ca="1" si="54">IF(A76&lt;A$10,1,ROUND(((1+D76)^(1/252)),8))</f>
        <v>1.00038334</v>
      </c>
      <c r="F76" s="60">
        <f ca="1">(TRUNC(PRODUCT($E$12:$E75),16))</f>
        <v>1.01741143022294</v>
      </c>
      <c r="G76" s="60">
        <f t="shared" ca="1" si="40"/>
        <v>1.0154635983525899</v>
      </c>
      <c r="H76" s="60">
        <f t="shared" ref="H76:H139" ca="1" si="55">ROUND(F76/G76,8)</f>
        <v>1.0019181699999999</v>
      </c>
      <c r="I76" s="61">
        <f t="shared" si="11"/>
        <v>0.04</v>
      </c>
      <c r="J76" s="30">
        <f t="shared" si="20"/>
        <v>42912</v>
      </c>
      <c r="K76" s="62">
        <f t="shared" si="12"/>
        <v>5</v>
      </c>
      <c r="L76" s="63">
        <f t="shared" si="13"/>
        <v>5</v>
      </c>
      <c r="M76" s="64">
        <f t="shared" ref="M76:M139" si="56">ROUND((I76+1)^(L76/252),9)</f>
        <v>1.000778492</v>
      </c>
      <c r="N76" s="72">
        <f t="shared" ca="1" si="53"/>
        <v>1.024631654261287</v>
      </c>
      <c r="O76" s="63">
        <v>10</v>
      </c>
      <c r="P76" s="60">
        <f t="shared" ref="P76:P139" ca="1" si="57">TRUNC(((N76-1)*C76),8)</f>
        <v>1745.9988942</v>
      </c>
      <c r="Q76" s="68">
        <v>15.290793000000001</v>
      </c>
      <c r="R76" s="68"/>
      <c r="S76" s="60"/>
      <c r="T76" s="71" t="s">
        <v>56</v>
      </c>
      <c r="U76" s="30">
        <v>43220</v>
      </c>
      <c r="V76" s="66">
        <f t="shared" ref="V76:V139" ca="1" si="58">IF(O76&gt;0,(P76+Q76)*V$9,"-")</f>
        <v>2641934.5307999998</v>
      </c>
      <c r="W76" s="65"/>
      <c r="X76" s="128">
        <f t="shared" si="14"/>
        <v>64</v>
      </c>
      <c r="Y76" s="129">
        <f t="shared" si="45"/>
        <v>45138</v>
      </c>
      <c r="Z76" s="207">
        <f t="shared" si="46"/>
        <v>58256.403667979983</v>
      </c>
      <c r="AA76" s="132">
        <f t="shared" si="47"/>
        <v>21</v>
      </c>
      <c r="AB76" s="207">
        <f t="shared" si="34"/>
        <v>97.290866969999996</v>
      </c>
      <c r="AC76" s="207">
        <f t="shared" si="35"/>
        <v>651.31382982000002</v>
      </c>
      <c r="AD76" s="133">
        <v>8.9999999999999993E-3</v>
      </c>
      <c r="AE76" s="207">
        <f t="shared" si="48"/>
        <v>748.60469679000005</v>
      </c>
      <c r="AF76" s="128">
        <f t="shared" si="18"/>
        <v>64</v>
      </c>
      <c r="AG76" s="134" t="s">
        <v>58</v>
      </c>
      <c r="AH76" s="129">
        <f t="shared" si="49"/>
        <v>45169</v>
      </c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</row>
    <row r="77" spans="1:155" ht="11.25" x14ac:dyDescent="0.15">
      <c r="A77" s="46">
        <f t="shared" ref="A77:A140" si="59">(A76+1)</f>
        <v>42920</v>
      </c>
      <c r="B77" s="15">
        <f t="shared" ref="B77:B140" ca="1" si="60">IF(A77&lt;=TODAY(),C77+P77,IF(AND(A77&gt;TODAY(),A77&lt;=$B$1),IF(VLOOKUP(TODAY(),$A$12:$D$10000,4,FALSE)=0,"n.d",C77+P77),"n.d"))</f>
        <v>72654.205004290008</v>
      </c>
      <c r="C77" s="14">
        <f t="shared" si="19"/>
        <v>70869.062961000003</v>
      </c>
      <c r="D77" s="13">
        <f ca="1">IF(A77&lt;$B$1,VLOOKUP(A77,[1]DI!$A$4:$B$15000,2,FALSE),0)</f>
        <v>0.1014</v>
      </c>
      <c r="E77" s="14">
        <f t="shared" ca="1" si="54"/>
        <v>1.00038334</v>
      </c>
      <c r="F77" s="14">
        <f ca="1">(TRUNC(PRODUCT($E$12:$E76),16))</f>
        <v>1.0178014447206001</v>
      </c>
      <c r="G77" s="14">
        <f t="shared" ca="1" si="40"/>
        <v>1.01741143022294</v>
      </c>
      <c r="H77" s="14">
        <f t="shared" ca="1" si="55"/>
        <v>1.00038334</v>
      </c>
      <c r="I77" s="13">
        <f t="shared" ref="I77:I140" si="61">I76</f>
        <v>0.04</v>
      </c>
      <c r="J77" s="30">
        <v>42919</v>
      </c>
      <c r="K77" s="3">
        <f t="shared" ref="K77:K140" si="62">IF(A77&gt;J77,IF(NETWORKDAYS(J77,A77,$X$135:$X$519)-1=0,1,NETWORKDAYS(J77,A77,$X$135:$X$519)-1),0)</f>
        <v>1</v>
      </c>
      <c r="L77" s="18">
        <f t="shared" ref="L77:L140" si="63">IF(AND(K77=1,K76=1),1,IF(K77&gt;0,IF(K77=K76,K77+1,K77),0))</f>
        <v>1</v>
      </c>
      <c r="M77" s="11">
        <f t="shared" si="56"/>
        <v>1.00015565</v>
      </c>
      <c r="N77" s="73">
        <f ca="1">ROUND(H77*M77,9)*(1+(P$76/C$77))</f>
        <v>1.0251892993741913</v>
      </c>
      <c r="O77" s="18">
        <f t="shared" si="23"/>
        <v>0</v>
      </c>
      <c r="P77" s="14">
        <f t="shared" ca="1" si="57"/>
        <v>1785.1420432899999</v>
      </c>
      <c r="Q77" s="14">
        <f t="shared" ref="Q77:Q140" si="64">IF(O77&gt;0,VLOOKUP(A77,$Y$12:$AD$61,5),0)</f>
        <v>0</v>
      </c>
      <c r="R77" s="2"/>
      <c r="S77" s="2"/>
      <c r="T77" s="71" t="s">
        <v>56</v>
      </c>
      <c r="U77" s="30">
        <v>43220</v>
      </c>
      <c r="V77" s="9" t="str">
        <f t="shared" si="58"/>
        <v>-</v>
      </c>
      <c r="W77" s="4"/>
      <c r="X77" s="128">
        <f t="shared" ref="X77:X123" si="65">X76+1</f>
        <v>65</v>
      </c>
      <c r="Y77" s="129">
        <f t="shared" si="45"/>
        <v>45169</v>
      </c>
      <c r="Z77" s="207">
        <f t="shared" si="46"/>
        <v>57605.089838159984</v>
      </c>
      <c r="AA77" s="132">
        <f t="shared" si="47"/>
        <v>23</v>
      </c>
      <c r="AB77" s="207">
        <f t="shared" si="34"/>
        <v>105.38682459</v>
      </c>
      <c r="AC77" s="207">
        <f t="shared" si="35"/>
        <v>651.31382982000002</v>
      </c>
      <c r="AD77" s="133">
        <v>8.9999999999999993E-3</v>
      </c>
      <c r="AE77" s="207">
        <f t="shared" si="48"/>
        <v>756.70065440999997</v>
      </c>
      <c r="AF77" s="128">
        <f t="shared" ref="AF77:AF123" si="66">AF76+1</f>
        <v>65</v>
      </c>
      <c r="AG77" s="134" t="s">
        <v>58</v>
      </c>
      <c r="AH77" s="129">
        <f t="shared" si="49"/>
        <v>45198</v>
      </c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</row>
    <row r="78" spans="1:155" ht="11.25" x14ac:dyDescent="0.15">
      <c r="A78" s="46">
        <f t="shared" si="59"/>
        <v>42921</v>
      </c>
      <c r="B78" s="15">
        <f t="shared" ca="1" si="60"/>
        <v>72693.369429590006</v>
      </c>
      <c r="C78" s="14">
        <f t="shared" ref="C78:C141" si="67">TRUNC(C77-Q77,8)</f>
        <v>70869.062961000003</v>
      </c>
      <c r="D78" s="13">
        <f ca="1">IF(A78&lt;$B$1,VLOOKUP(A78,[1]DI!$A$4:$B$15000,2,FALSE),0)</f>
        <v>0.1014</v>
      </c>
      <c r="E78" s="14">
        <f t="shared" ca="1" si="54"/>
        <v>1.00038334</v>
      </c>
      <c r="F78" s="14">
        <f ca="1">(TRUNC(PRODUCT($E$12:$E77),16))</f>
        <v>1.01819160872642</v>
      </c>
      <c r="G78" s="14">
        <f t="shared" ca="1" si="40"/>
        <v>1.01741143022294</v>
      </c>
      <c r="H78" s="14">
        <f t="shared" ca="1" si="55"/>
        <v>1.0007668300000001</v>
      </c>
      <c r="I78" s="13">
        <f t="shared" si="61"/>
        <v>0.04</v>
      </c>
      <c r="J78" s="30">
        <f t="shared" ref="J78:J141" si="68">IF(O77&gt;0,VLOOKUP(O77,X$12:AH$60,2),J77)</f>
        <v>42919</v>
      </c>
      <c r="K78" s="3">
        <f t="shared" si="62"/>
        <v>2</v>
      </c>
      <c r="L78" s="18">
        <f t="shared" si="63"/>
        <v>2</v>
      </c>
      <c r="M78" s="11">
        <f t="shared" si="56"/>
        <v>1.0003113239999999</v>
      </c>
      <c r="N78" s="72">
        <f t="shared" ref="N78:N85" ca="1" si="69">ROUND(H78*M78,9)*(1+(P$76/C$77))</f>
        <v>1.0257419301508635</v>
      </c>
      <c r="O78" s="18">
        <f t="shared" si="23"/>
        <v>0</v>
      </c>
      <c r="P78" s="14">
        <f t="shared" ca="1" si="57"/>
        <v>1824.3064685899999</v>
      </c>
      <c r="Q78" s="14">
        <f t="shared" si="64"/>
        <v>0</v>
      </c>
      <c r="R78" s="2"/>
      <c r="S78" s="2"/>
      <c r="T78" s="71" t="s">
        <v>56</v>
      </c>
      <c r="U78" s="30">
        <v>43220</v>
      </c>
      <c r="V78" s="9" t="str">
        <f t="shared" si="58"/>
        <v>-</v>
      </c>
      <c r="W78" s="4"/>
      <c r="X78" s="128">
        <f t="shared" si="65"/>
        <v>66</v>
      </c>
      <c r="Y78" s="129">
        <f t="shared" si="45"/>
        <v>45198</v>
      </c>
      <c r="Z78" s="207">
        <f t="shared" si="46"/>
        <v>56953.776008339984</v>
      </c>
      <c r="AA78" s="132">
        <f t="shared" si="47"/>
        <v>20</v>
      </c>
      <c r="AB78" s="207">
        <f t="shared" si="34"/>
        <v>90.605490459999999</v>
      </c>
      <c r="AC78" s="207">
        <f t="shared" si="35"/>
        <v>651.31382982000002</v>
      </c>
      <c r="AD78" s="133">
        <v>8.9999999999999993E-3</v>
      </c>
      <c r="AE78" s="207">
        <f t="shared" si="48"/>
        <v>741.91932027999997</v>
      </c>
      <c r="AF78" s="128">
        <f t="shared" si="66"/>
        <v>66</v>
      </c>
      <c r="AG78" s="134" t="s">
        <v>58</v>
      </c>
      <c r="AH78" s="129">
        <f t="shared" si="49"/>
        <v>45230</v>
      </c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</row>
    <row r="79" spans="1:155" ht="11.25" x14ac:dyDescent="0.15">
      <c r="A79" s="46">
        <f t="shared" si="59"/>
        <v>42922</v>
      </c>
      <c r="B79" s="15">
        <f t="shared" ca="1" si="60"/>
        <v>72732.554404959999</v>
      </c>
      <c r="C79" s="14">
        <f t="shared" si="67"/>
        <v>70869.062961000003</v>
      </c>
      <c r="D79" s="13">
        <f ca="1">IF(A79&lt;$B$1,VLOOKUP(A79,[1]DI!$A$4:$B$15000,2,FALSE),0)</f>
        <v>0.1014</v>
      </c>
      <c r="E79" s="14">
        <f t="shared" ca="1" si="54"/>
        <v>1.00038334</v>
      </c>
      <c r="F79" s="14">
        <f ca="1">(TRUNC(PRODUCT($E$12:$E78),16))</f>
        <v>1.0185819222977099</v>
      </c>
      <c r="G79" s="14">
        <f t="shared" ca="1" si="40"/>
        <v>1.01741143022294</v>
      </c>
      <c r="H79" s="14">
        <f t="shared" ca="1" si="55"/>
        <v>1.0011504600000001</v>
      </c>
      <c r="I79" s="13">
        <f t="shared" si="61"/>
        <v>0.04</v>
      </c>
      <c r="J79" s="30">
        <f t="shared" si="68"/>
        <v>42919</v>
      </c>
      <c r="K79" s="3">
        <f t="shared" si="62"/>
        <v>3</v>
      </c>
      <c r="L79" s="18">
        <f t="shared" si="63"/>
        <v>3</v>
      </c>
      <c r="M79" s="11">
        <f t="shared" si="56"/>
        <v>1.000467022</v>
      </c>
      <c r="N79" s="72">
        <f t="shared" ca="1" si="69"/>
        <v>1.0262948508997978</v>
      </c>
      <c r="O79" s="18">
        <f t="shared" ref="O79:O142" si="70">IF(VLOOKUP(A79,Y$12:AF$61,8)=VLOOKUP(A78,Y$12:AF$61,8),0,VLOOKUP(A79,Y$12:AF$61,8))</f>
        <v>0</v>
      </c>
      <c r="P79" s="14">
        <f t="shared" ca="1" si="57"/>
        <v>1863.49144396</v>
      </c>
      <c r="Q79" s="14">
        <f t="shared" si="64"/>
        <v>0</v>
      </c>
      <c r="R79" s="2"/>
      <c r="S79" s="2"/>
      <c r="T79" s="71" t="s">
        <v>56</v>
      </c>
      <c r="U79" s="30">
        <v>43220</v>
      </c>
      <c r="V79" s="9" t="str">
        <f t="shared" si="58"/>
        <v>-</v>
      </c>
      <c r="W79" s="4"/>
      <c r="X79" s="128">
        <f t="shared" si="65"/>
        <v>67</v>
      </c>
      <c r="Y79" s="129">
        <f t="shared" si="45"/>
        <v>45230</v>
      </c>
      <c r="Z79" s="207">
        <f t="shared" si="46"/>
        <v>56302.462178519985</v>
      </c>
      <c r="AA79" s="132">
        <f t="shared" si="47"/>
        <v>21</v>
      </c>
      <c r="AB79" s="207">
        <f t="shared" si="34"/>
        <v>94.063774330000001</v>
      </c>
      <c r="AC79" s="207">
        <f t="shared" si="35"/>
        <v>651.31382982000002</v>
      </c>
      <c r="AD79" s="133">
        <v>8.9999999999999993E-3</v>
      </c>
      <c r="AE79" s="207">
        <f t="shared" si="48"/>
        <v>745.37760415000002</v>
      </c>
      <c r="AF79" s="128">
        <f t="shared" si="66"/>
        <v>67</v>
      </c>
      <c r="AG79" s="134" t="s">
        <v>58</v>
      </c>
      <c r="AH79" s="129">
        <f t="shared" si="49"/>
        <v>45260</v>
      </c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</row>
    <row r="80" spans="1:155" ht="11.25" x14ac:dyDescent="0.15">
      <c r="A80" s="46">
        <f t="shared" si="59"/>
        <v>42923</v>
      </c>
      <c r="B80" s="15">
        <f t="shared" ca="1" si="60"/>
        <v>72771.760801769997</v>
      </c>
      <c r="C80" s="14">
        <f t="shared" si="67"/>
        <v>70869.062961000003</v>
      </c>
      <c r="D80" s="13">
        <f ca="1">IF(A80&lt;$B$1,VLOOKUP(A80,[1]DI!$A$4:$B$15000,2,FALSE),0)</f>
        <v>0.1014</v>
      </c>
      <c r="E80" s="14">
        <f t="shared" ca="1" si="54"/>
        <v>1.00038334</v>
      </c>
      <c r="F80" s="14">
        <f ca="1">(TRUNC(PRODUCT($E$12:$E79),16))</f>
        <v>1.0189723854918</v>
      </c>
      <c r="G80" s="14">
        <f t="shared" ca="1" si="40"/>
        <v>1.01741143022294</v>
      </c>
      <c r="H80" s="14">
        <f t="shared" ca="1" si="55"/>
        <v>1.00153424</v>
      </c>
      <c r="I80" s="13">
        <f t="shared" si="61"/>
        <v>0.04</v>
      </c>
      <c r="J80" s="30">
        <f t="shared" si="68"/>
        <v>42919</v>
      </c>
      <c r="K80" s="3">
        <f t="shared" si="62"/>
        <v>4</v>
      </c>
      <c r="L80" s="18">
        <f t="shared" si="63"/>
        <v>4</v>
      </c>
      <c r="M80" s="11">
        <f t="shared" si="56"/>
        <v>1.000622745</v>
      </c>
      <c r="N80" s="72">
        <f t="shared" ca="1" si="69"/>
        <v>1.0268480739166381</v>
      </c>
      <c r="O80" s="18">
        <f t="shared" si="70"/>
        <v>0</v>
      </c>
      <c r="P80" s="14">
        <f t="shared" ca="1" si="57"/>
        <v>1902.6978407700001</v>
      </c>
      <c r="Q80" s="14">
        <f t="shared" si="64"/>
        <v>0</v>
      </c>
      <c r="R80" s="2"/>
      <c r="S80" s="2"/>
      <c r="T80" s="71" t="s">
        <v>56</v>
      </c>
      <c r="U80" s="30">
        <v>43220</v>
      </c>
      <c r="V80" s="9" t="str">
        <f t="shared" si="58"/>
        <v>-</v>
      </c>
      <c r="W80" s="4"/>
      <c r="X80" s="128">
        <f t="shared" si="65"/>
        <v>68</v>
      </c>
      <c r="Y80" s="129">
        <f t="shared" si="45"/>
        <v>45260</v>
      </c>
      <c r="Z80" s="207">
        <f t="shared" si="46"/>
        <v>55651.148348699986</v>
      </c>
      <c r="AA80" s="132">
        <f t="shared" si="47"/>
        <v>20</v>
      </c>
      <c r="AB80" s="207">
        <f t="shared" si="34"/>
        <v>88.556622590000003</v>
      </c>
      <c r="AC80" s="207">
        <f t="shared" si="35"/>
        <v>651.31382982000002</v>
      </c>
      <c r="AD80" s="133">
        <v>8.9999999999999993E-3</v>
      </c>
      <c r="AE80" s="207">
        <f t="shared" si="48"/>
        <v>739.87045240999998</v>
      </c>
      <c r="AF80" s="128">
        <f t="shared" si="66"/>
        <v>68</v>
      </c>
      <c r="AG80" s="134" t="s">
        <v>58</v>
      </c>
      <c r="AH80" s="129">
        <f t="shared" si="49"/>
        <v>45289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</row>
    <row r="81" spans="1:149" ht="11.25" x14ac:dyDescent="0.15">
      <c r="A81" s="46">
        <f t="shared" si="59"/>
        <v>42924</v>
      </c>
      <c r="B81" s="15">
        <f t="shared" ca="1" si="60"/>
        <v>72810.988547410001</v>
      </c>
      <c r="C81" s="14">
        <f t="shared" si="67"/>
        <v>70869.062961000003</v>
      </c>
      <c r="D81" s="13">
        <f ca="1">IF(A81&lt;$B$1,VLOOKUP(A81,[1]DI!$A$4:$B$15000,2,FALSE),0)</f>
        <v>0</v>
      </c>
      <c r="E81" s="14">
        <f t="shared" ca="1" si="54"/>
        <v>1</v>
      </c>
      <c r="F81" s="14">
        <f ca="1">(TRUNC(PRODUCT($E$12:$E80),16))</f>
        <v>1.0193629983660599</v>
      </c>
      <c r="G81" s="14">
        <f t="shared" ca="1" si="40"/>
        <v>1.01741143022294</v>
      </c>
      <c r="H81" s="14">
        <f t="shared" ca="1" si="55"/>
        <v>1.0019181699999999</v>
      </c>
      <c r="I81" s="13">
        <f t="shared" si="61"/>
        <v>0.04</v>
      </c>
      <c r="J81" s="30">
        <f t="shared" si="68"/>
        <v>42919</v>
      </c>
      <c r="K81" s="3">
        <f t="shared" si="62"/>
        <v>4</v>
      </c>
      <c r="L81" s="18">
        <f t="shared" si="63"/>
        <v>5</v>
      </c>
      <c r="M81" s="11">
        <f t="shared" si="56"/>
        <v>1.000778492</v>
      </c>
      <c r="N81" s="72">
        <f t="shared" ca="1" si="69"/>
        <v>1.027401598176747</v>
      </c>
      <c r="O81" s="18">
        <f t="shared" si="70"/>
        <v>0</v>
      </c>
      <c r="P81" s="14">
        <f t="shared" ca="1" si="57"/>
        <v>1941.9255864100001</v>
      </c>
      <c r="Q81" s="14">
        <f t="shared" si="64"/>
        <v>0</v>
      </c>
      <c r="R81" s="2"/>
      <c r="S81" s="2"/>
      <c r="T81" s="71" t="s">
        <v>56</v>
      </c>
      <c r="U81" s="30">
        <v>43220</v>
      </c>
      <c r="V81" s="9" t="str">
        <f t="shared" si="58"/>
        <v>-</v>
      </c>
      <c r="W81" s="4"/>
      <c r="X81" s="128">
        <f t="shared" si="65"/>
        <v>69</v>
      </c>
      <c r="Y81" s="129">
        <f t="shared" si="45"/>
        <v>45289</v>
      </c>
      <c r="Z81" s="207">
        <f t="shared" si="46"/>
        <v>54999.834518879987</v>
      </c>
      <c r="AA81" s="132">
        <f t="shared" si="47"/>
        <v>20</v>
      </c>
      <c r="AB81" s="207">
        <f t="shared" si="34"/>
        <v>87.532188649999995</v>
      </c>
      <c r="AC81" s="207">
        <f t="shared" si="35"/>
        <v>651.31382982000002</v>
      </c>
      <c r="AD81" s="133">
        <v>8.9999999999999993E-3</v>
      </c>
      <c r="AE81" s="207">
        <f t="shared" si="48"/>
        <v>738.84601846999999</v>
      </c>
      <c r="AF81" s="128">
        <f t="shared" si="66"/>
        <v>69</v>
      </c>
      <c r="AG81" s="134" t="s">
        <v>58</v>
      </c>
      <c r="AH81" s="129">
        <f t="shared" si="49"/>
        <v>45322</v>
      </c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</row>
    <row r="82" spans="1:149" ht="11.25" x14ac:dyDescent="0.15">
      <c r="A82" s="46">
        <f t="shared" si="59"/>
        <v>42925</v>
      </c>
      <c r="B82" s="15">
        <f t="shared" ca="1" si="60"/>
        <v>72810.988547410001</v>
      </c>
      <c r="C82" s="14">
        <f t="shared" si="67"/>
        <v>70869.062961000003</v>
      </c>
      <c r="D82" s="13">
        <f ca="1">IF(A82&lt;$B$1,VLOOKUP(A82,[1]DI!$A$4:$B$15000,2,FALSE),0)</f>
        <v>0</v>
      </c>
      <c r="E82" s="14">
        <f t="shared" ca="1" si="54"/>
        <v>1</v>
      </c>
      <c r="F82" s="14">
        <f ca="1">(TRUNC(PRODUCT($E$12:$E81),16))</f>
        <v>1.0193629983660599</v>
      </c>
      <c r="G82" s="14">
        <f t="shared" ca="1" si="40"/>
        <v>1.01741143022294</v>
      </c>
      <c r="H82" s="14">
        <f t="shared" ca="1" si="55"/>
        <v>1.0019181699999999</v>
      </c>
      <c r="I82" s="13">
        <f t="shared" si="61"/>
        <v>0.04</v>
      </c>
      <c r="J82" s="30">
        <f t="shared" si="68"/>
        <v>42919</v>
      </c>
      <c r="K82" s="3">
        <f t="shared" si="62"/>
        <v>4</v>
      </c>
      <c r="L82" s="18">
        <f t="shared" si="63"/>
        <v>5</v>
      </c>
      <c r="M82" s="11">
        <f t="shared" si="56"/>
        <v>1.000778492</v>
      </c>
      <c r="N82" s="72">
        <f t="shared" ca="1" si="69"/>
        <v>1.027401598176747</v>
      </c>
      <c r="O82" s="18">
        <f t="shared" si="70"/>
        <v>0</v>
      </c>
      <c r="P82" s="14">
        <f t="shared" ca="1" si="57"/>
        <v>1941.9255864100001</v>
      </c>
      <c r="Q82" s="14">
        <f t="shared" si="64"/>
        <v>0</v>
      </c>
      <c r="R82" s="2"/>
      <c r="S82" s="2"/>
      <c r="T82" s="71" t="s">
        <v>56</v>
      </c>
      <c r="U82" s="30">
        <v>43220</v>
      </c>
      <c r="V82" s="9" t="str">
        <f t="shared" si="58"/>
        <v>-</v>
      </c>
      <c r="W82" s="4"/>
      <c r="X82" s="128">
        <f t="shared" si="65"/>
        <v>70</v>
      </c>
      <c r="Y82" s="129">
        <f t="shared" si="45"/>
        <v>45322</v>
      </c>
      <c r="Z82" s="207">
        <f t="shared" si="46"/>
        <v>54203.784282429988</v>
      </c>
      <c r="AA82" s="132">
        <f t="shared" si="47"/>
        <v>22</v>
      </c>
      <c r="AB82" s="207">
        <f t="shared" si="34"/>
        <v>95.165993659999998</v>
      </c>
      <c r="AC82" s="207">
        <f t="shared" si="35"/>
        <v>796.05023645000006</v>
      </c>
      <c r="AD82" s="133">
        <v>1.0999999999999999E-2</v>
      </c>
      <c r="AE82" s="207">
        <f t="shared" si="48"/>
        <v>891.21623011000008</v>
      </c>
      <c r="AF82" s="128">
        <f t="shared" si="66"/>
        <v>70</v>
      </c>
      <c r="AG82" s="134" t="s">
        <v>58</v>
      </c>
      <c r="AH82" s="129">
        <f t="shared" si="49"/>
        <v>45351</v>
      </c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</row>
    <row r="83" spans="1:149" ht="11.25" x14ac:dyDescent="0.15">
      <c r="A83" s="46">
        <f t="shared" si="59"/>
        <v>42926</v>
      </c>
      <c r="B83" s="15">
        <f t="shared" ca="1" si="60"/>
        <v>72810.988547410001</v>
      </c>
      <c r="C83" s="14">
        <f t="shared" si="67"/>
        <v>70869.062961000003</v>
      </c>
      <c r="D83" s="13">
        <f ca="1">IF(A83&lt;$B$1,VLOOKUP(A83,[1]DI!$A$4:$B$15000,2,FALSE),0)</f>
        <v>0.1014</v>
      </c>
      <c r="E83" s="14">
        <f t="shared" ca="1" si="54"/>
        <v>1.00038334</v>
      </c>
      <c r="F83" s="14">
        <f ca="1">(TRUNC(PRODUCT($E$12:$E82),16))</f>
        <v>1.0193629983660599</v>
      </c>
      <c r="G83" s="14">
        <f t="shared" ca="1" si="40"/>
        <v>1.01741143022294</v>
      </c>
      <c r="H83" s="14">
        <f t="shared" ca="1" si="55"/>
        <v>1.0019181699999999</v>
      </c>
      <c r="I83" s="13">
        <f t="shared" si="61"/>
        <v>0.04</v>
      </c>
      <c r="J83" s="30">
        <f t="shared" si="68"/>
        <v>42919</v>
      </c>
      <c r="K83" s="3">
        <f t="shared" si="62"/>
        <v>5</v>
      </c>
      <c r="L83" s="18">
        <f t="shared" si="63"/>
        <v>5</v>
      </c>
      <c r="M83" s="11">
        <f t="shared" si="56"/>
        <v>1.000778492</v>
      </c>
      <c r="N83" s="72">
        <f t="shared" ca="1" si="69"/>
        <v>1.027401598176747</v>
      </c>
      <c r="O83" s="18">
        <f t="shared" si="70"/>
        <v>0</v>
      </c>
      <c r="P83" s="14">
        <f t="shared" ca="1" si="57"/>
        <v>1941.9255864100001</v>
      </c>
      <c r="Q83" s="14">
        <f t="shared" si="64"/>
        <v>0</v>
      </c>
      <c r="R83" s="2"/>
      <c r="S83" s="2"/>
      <c r="T83" s="71" t="s">
        <v>56</v>
      </c>
      <c r="U83" s="30">
        <v>43220</v>
      </c>
      <c r="V83" s="9" t="str">
        <f t="shared" si="58"/>
        <v>-</v>
      </c>
      <c r="W83" s="4"/>
      <c r="X83" s="128">
        <f t="shared" si="65"/>
        <v>71</v>
      </c>
      <c r="Y83" s="129">
        <f t="shared" si="45"/>
        <v>45351</v>
      </c>
      <c r="Z83" s="207">
        <f t="shared" si="46"/>
        <v>53407.734045979989</v>
      </c>
      <c r="AA83" s="132">
        <f t="shared" si="47"/>
        <v>19</v>
      </c>
      <c r="AB83" s="207">
        <f t="shared" si="34"/>
        <v>80.989668359999996</v>
      </c>
      <c r="AC83" s="207">
        <f t="shared" si="35"/>
        <v>796.05023645000006</v>
      </c>
      <c r="AD83" s="133">
        <v>1.0999999999999999E-2</v>
      </c>
      <c r="AE83" s="207">
        <f t="shared" si="48"/>
        <v>877.03990481000005</v>
      </c>
      <c r="AF83" s="128">
        <f t="shared" si="66"/>
        <v>71</v>
      </c>
      <c r="AG83" s="134" t="s">
        <v>58</v>
      </c>
      <c r="AH83" s="129">
        <f t="shared" si="49"/>
        <v>45379</v>
      </c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</row>
    <row r="84" spans="1:149" ht="11.25" x14ac:dyDescent="0.15">
      <c r="A84" s="46">
        <f t="shared" si="59"/>
        <v>42927</v>
      </c>
      <c r="B84" s="15">
        <f t="shared" ca="1" si="60"/>
        <v>72850.237641879998</v>
      </c>
      <c r="C84" s="14">
        <f t="shared" si="67"/>
        <v>70869.062961000003</v>
      </c>
      <c r="D84" s="13">
        <f ca="1">IF(A84&lt;$B$1,VLOOKUP(A84,[1]DI!$A$4:$B$15000,2,FALSE),0)</f>
        <v>0.1014</v>
      </c>
      <c r="E84" s="14">
        <f t="shared" ca="1" si="54"/>
        <v>1.00038334</v>
      </c>
      <c r="F84" s="14">
        <f ca="1">(TRUNC(PRODUCT($E$12:$E83),16))</f>
        <v>1.01975376097785</v>
      </c>
      <c r="G84" s="14">
        <f t="shared" ca="1" si="40"/>
        <v>1.01741143022294</v>
      </c>
      <c r="H84" s="14">
        <f t="shared" ca="1" si="55"/>
        <v>1.0023022500000001</v>
      </c>
      <c r="I84" s="13">
        <f t="shared" si="61"/>
        <v>0.04</v>
      </c>
      <c r="J84" s="30">
        <f t="shared" si="68"/>
        <v>42919</v>
      </c>
      <c r="K84" s="3">
        <f t="shared" si="62"/>
        <v>6</v>
      </c>
      <c r="L84" s="18">
        <f t="shared" si="63"/>
        <v>6</v>
      </c>
      <c r="M84" s="11">
        <f t="shared" si="56"/>
        <v>1.000934263</v>
      </c>
      <c r="N84" s="72">
        <f t="shared" ca="1" si="69"/>
        <v>1.0279554236801249</v>
      </c>
      <c r="O84" s="18">
        <f t="shared" si="70"/>
        <v>0</v>
      </c>
      <c r="P84" s="14">
        <f t="shared" ca="1" si="57"/>
        <v>1981.1746808800001</v>
      </c>
      <c r="Q84" s="14">
        <f t="shared" si="64"/>
        <v>0</v>
      </c>
      <c r="R84" s="2"/>
      <c r="S84" s="2"/>
      <c r="T84" s="71" t="s">
        <v>56</v>
      </c>
      <c r="U84" s="30">
        <v>43220</v>
      </c>
      <c r="V84" s="9" t="str">
        <f t="shared" si="58"/>
        <v>-</v>
      </c>
      <c r="W84" s="4"/>
      <c r="X84" s="128">
        <f t="shared" si="65"/>
        <v>72</v>
      </c>
      <c r="Y84" s="129">
        <f t="shared" si="45"/>
        <v>45379</v>
      </c>
      <c r="Z84" s="207">
        <f t="shared" si="46"/>
        <v>52611.68380952999</v>
      </c>
      <c r="AA84" s="132">
        <f t="shared" si="47"/>
        <v>20</v>
      </c>
      <c r="AB84" s="207">
        <f t="shared" si="34"/>
        <v>84.003582870000002</v>
      </c>
      <c r="AC84" s="207">
        <f t="shared" si="35"/>
        <v>796.05023645000006</v>
      </c>
      <c r="AD84" s="133">
        <v>1.0999999999999999E-2</v>
      </c>
      <c r="AE84" s="207">
        <f t="shared" si="48"/>
        <v>880.05381932</v>
      </c>
      <c r="AF84" s="128">
        <f t="shared" si="66"/>
        <v>72</v>
      </c>
      <c r="AG84" s="134" t="s">
        <v>58</v>
      </c>
      <c r="AH84" s="129">
        <f t="shared" si="49"/>
        <v>45412</v>
      </c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</row>
    <row r="85" spans="1:149" s="69" customFormat="1" ht="11.25" x14ac:dyDescent="0.15">
      <c r="A85" s="58">
        <f t="shared" si="59"/>
        <v>42928</v>
      </c>
      <c r="B85" s="59">
        <f t="shared" ca="1" si="60"/>
        <v>72889.507286410008</v>
      </c>
      <c r="C85" s="14">
        <f t="shared" si="67"/>
        <v>70869.062961000003</v>
      </c>
      <c r="D85" s="13">
        <f ca="1">IF(A85&lt;$B$1,VLOOKUP(A85,[1]DI!$A$4:$B$15000,2,FALSE),0)</f>
        <v>0.1014</v>
      </c>
      <c r="E85" s="60">
        <f t="shared" ca="1" si="54"/>
        <v>1.00038334</v>
      </c>
      <c r="F85" s="60">
        <f ca="1">(TRUNC(PRODUCT($E$12:$E84),16))</f>
        <v>1.02014467338458</v>
      </c>
      <c r="G85" s="60">
        <f t="shared" ca="1" si="40"/>
        <v>1.01741143022294</v>
      </c>
      <c r="H85" s="60">
        <f t="shared" ca="1" si="55"/>
        <v>1.00268647</v>
      </c>
      <c r="I85" s="61">
        <f t="shared" si="61"/>
        <v>0.04</v>
      </c>
      <c r="J85" s="30">
        <f t="shared" si="68"/>
        <v>42919</v>
      </c>
      <c r="K85" s="62">
        <f t="shared" si="62"/>
        <v>7</v>
      </c>
      <c r="L85" s="63">
        <f t="shared" si="63"/>
        <v>7</v>
      </c>
      <c r="M85" s="64">
        <f t="shared" si="56"/>
        <v>1.0010900579999999</v>
      </c>
      <c r="N85" s="72">
        <f t="shared" ca="1" si="69"/>
        <v>1.028509539155765</v>
      </c>
      <c r="O85" s="63">
        <v>11</v>
      </c>
      <c r="P85" s="60">
        <f t="shared" ca="1" si="57"/>
        <v>2020.4443254099999</v>
      </c>
      <c r="Q85" s="68">
        <v>26.488727000000001</v>
      </c>
      <c r="R85" s="68"/>
      <c r="S85" s="60"/>
      <c r="T85" s="71" t="s">
        <v>56</v>
      </c>
      <c r="U85" s="30">
        <v>43220</v>
      </c>
      <c r="V85" s="66">
        <f t="shared" ca="1" si="58"/>
        <v>3070399.5786149995</v>
      </c>
      <c r="W85" s="65"/>
      <c r="X85" s="128">
        <f t="shared" si="65"/>
        <v>73</v>
      </c>
      <c r="Y85" s="129">
        <f t="shared" si="45"/>
        <v>45412</v>
      </c>
      <c r="Z85" s="207">
        <f t="shared" si="46"/>
        <v>51815.633573079991</v>
      </c>
      <c r="AA85" s="132">
        <f t="shared" si="47"/>
        <v>22</v>
      </c>
      <c r="AB85" s="207">
        <f t="shared" si="34"/>
        <v>91.033786039999995</v>
      </c>
      <c r="AC85" s="207">
        <f t="shared" si="35"/>
        <v>796.05023645000006</v>
      </c>
      <c r="AD85" s="133">
        <v>1.0999999999999999E-2</v>
      </c>
      <c r="AE85" s="207">
        <f t="shared" si="48"/>
        <v>887.08402249000005</v>
      </c>
      <c r="AF85" s="128">
        <f t="shared" si="66"/>
        <v>73</v>
      </c>
      <c r="AG85" s="134" t="s">
        <v>58</v>
      </c>
      <c r="AH85" s="129">
        <f t="shared" si="49"/>
        <v>45443</v>
      </c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</row>
    <row r="86" spans="1:149" ht="11.25" x14ac:dyDescent="0.15">
      <c r="A86" s="46">
        <f t="shared" si="59"/>
        <v>42929</v>
      </c>
      <c r="B86" s="15">
        <f t="shared" ca="1" si="60"/>
        <v>72902.295369560001</v>
      </c>
      <c r="C86" s="14">
        <f t="shared" si="67"/>
        <v>70842.574234</v>
      </c>
      <c r="D86" s="13">
        <f ca="1">IF(A86&lt;$B$1,VLOOKUP(A86,[1]DI!$A$4:$B$15000,2,FALSE),0)</f>
        <v>0.1014</v>
      </c>
      <c r="E86" s="14">
        <f t="shared" ca="1" si="54"/>
        <v>1.00038334</v>
      </c>
      <c r="F86" s="14">
        <f ca="1">(TRUNC(PRODUCT($E$12:$E85),16))</f>
        <v>1.0205357356436799</v>
      </c>
      <c r="G86" s="14">
        <f t="shared" ca="1" si="40"/>
        <v>1.02014467338458</v>
      </c>
      <c r="H86" s="14">
        <f t="shared" ca="1" si="55"/>
        <v>1.00038334</v>
      </c>
      <c r="I86" s="13">
        <f t="shared" si="61"/>
        <v>0.04</v>
      </c>
      <c r="J86" s="30">
        <v>42928</v>
      </c>
      <c r="K86" s="3">
        <f t="shared" si="62"/>
        <v>1</v>
      </c>
      <c r="L86" s="18">
        <f t="shared" si="63"/>
        <v>1</v>
      </c>
      <c r="M86" s="11">
        <f t="shared" si="56"/>
        <v>1.00015565</v>
      </c>
      <c r="N86" s="73">
        <f ca="1">ROUND(H86*M86,9)*(1+(P$85/C$86))</f>
        <v>1.0290746229627539</v>
      </c>
      <c r="O86" s="18">
        <f t="shared" si="70"/>
        <v>0</v>
      </c>
      <c r="P86" s="14">
        <f t="shared" ca="1" si="57"/>
        <v>2059.7211355600002</v>
      </c>
      <c r="Q86" s="14">
        <f t="shared" si="64"/>
        <v>0</v>
      </c>
      <c r="R86" s="2"/>
      <c r="S86" s="2"/>
      <c r="T86" s="71" t="s">
        <v>56</v>
      </c>
      <c r="U86" s="30">
        <v>43220</v>
      </c>
      <c r="V86" s="9" t="str">
        <f t="shared" si="58"/>
        <v>-</v>
      </c>
      <c r="W86" s="4"/>
      <c r="X86" s="128">
        <f t="shared" si="65"/>
        <v>74</v>
      </c>
      <c r="Y86" s="129">
        <f t="shared" si="45"/>
        <v>45443</v>
      </c>
      <c r="Z86" s="207">
        <f t="shared" si="46"/>
        <v>51019.583336629992</v>
      </c>
      <c r="AA86" s="132">
        <f t="shared" si="47"/>
        <v>21</v>
      </c>
      <c r="AB86" s="207">
        <f t="shared" si="34"/>
        <v>85.577715909999995</v>
      </c>
      <c r="AC86" s="207">
        <f t="shared" si="35"/>
        <v>796.05023645000006</v>
      </c>
      <c r="AD86" s="133">
        <v>1.0999999999999999E-2</v>
      </c>
      <c r="AE86" s="207">
        <f t="shared" si="48"/>
        <v>881.62795236000011</v>
      </c>
      <c r="AF86" s="128">
        <f t="shared" si="66"/>
        <v>74</v>
      </c>
      <c r="AG86" s="134" t="s">
        <v>58</v>
      </c>
      <c r="AH86" s="129">
        <f t="shared" si="49"/>
        <v>45471</v>
      </c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</row>
    <row r="87" spans="1:149" ht="11.25" x14ac:dyDescent="0.15">
      <c r="A87" s="46">
        <f t="shared" si="59"/>
        <v>42930</v>
      </c>
      <c r="B87" s="15">
        <f t="shared" ca="1" si="60"/>
        <v>72941.593528579993</v>
      </c>
      <c r="C87" s="14">
        <f t="shared" si="67"/>
        <v>70842.574234</v>
      </c>
      <c r="D87" s="13">
        <f ca="1">IF(A87&lt;$B$1,VLOOKUP(A87,[1]DI!$A$4:$B$15000,2,FALSE),0)</f>
        <v>0.1014</v>
      </c>
      <c r="E87" s="14">
        <f t="shared" ca="1" si="54"/>
        <v>1.00038334</v>
      </c>
      <c r="F87" s="14">
        <f ca="1">(TRUNC(PRODUCT($E$12:$E86),16))</f>
        <v>1.02092694781258</v>
      </c>
      <c r="G87" s="14">
        <f t="shared" ca="1" si="40"/>
        <v>1.02014467338458</v>
      </c>
      <c r="H87" s="14">
        <f t="shared" ca="1" si="55"/>
        <v>1.0007668300000001</v>
      </c>
      <c r="I87" s="13">
        <f t="shared" si="61"/>
        <v>0.04</v>
      </c>
      <c r="J87" s="30">
        <f t="shared" si="68"/>
        <v>42928</v>
      </c>
      <c r="K87" s="3">
        <f t="shared" si="62"/>
        <v>2</v>
      </c>
      <c r="L87" s="18">
        <f t="shared" si="63"/>
        <v>2</v>
      </c>
      <c r="M87" s="11">
        <f t="shared" si="56"/>
        <v>1.0003113239999999</v>
      </c>
      <c r="N87" s="72">
        <f t="shared" ref="N87:N90" ca="1" si="71">ROUND(H87*M87,9)*(1+(P$85/C$86))</f>
        <v>1.0296293481325238</v>
      </c>
      <c r="O87" s="18">
        <f t="shared" si="70"/>
        <v>0</v>
      </c>
      <c r="P87" s="14">
        <f t="shared" ca="1" si="57"/>
        <v>2099.01929458</v>
      </c>
      <c r="Q87" s="14">
        <f t="shared" si="64"/>
        <v>0</v>
      </c>
      <c r="R87" s="2"/>
      <c r="S87" s="2"/>
      <c r="T87" s="71" t="s">
        <v>56</v>
      </c>
      <c r="U87" s="30">
        <v>43220</v>
      </c>
      <c r="V87" s="9" t="str">
        <f t="shared" si="58"/>
        <v>-</v>
      </c>
      <c r="W87" s="4"/>
      <c r="X87" s="128">
        <f t="shared" si="65"/>
        <v>75</v>
      </c>
      <c r="Y87" s="129">
        <f t="shared" si="45"/>
        <v>45471</v>
      </c>
      <c r="Z87" s="207">
        <f t="shared" si="46"/>
        <v>50223.533100179993</v>
      </c>
      <c r="AA87" s="132">
        <f t="shared" si="47"/>
        <v>20</v>
      </c>
      <c r="AB87" s="207">
        <f t="shared" si="34"/>
        <v>80.247325099999998</v>
      </c>
      <c r="AC87" s="207">
        <f t="shared" si="35"/>
        <v>796.05023645000006</v>
      </c>
      <c r="AD87" s="133">
        <v>1.0999999999999999E-2</v>
      </c>
      <c r="AE87" s="207">
        <f t="shared" si="48"/>
        <v>876.29756155000007</v>
      </c>
      <c r="AF87" s="128">
        <f t="shared" si="66"/>
        <v>75</v>
      </c>
      <c r="AG87" s="134" t="s">
        <v>58</v>
      </c>
      <c r="AH87" s="129">
        <f t="shared" si="49"/>
        <v>45504</v>
      </c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</row>
    <row r="88" spans="1:149" ht="11.25" x14ac:dyDescent="0.15">
      <c r="A88" s="46">
        <f t="shared" si="59"/>
        <v>42931</v>
      </c>
      <c r="B88" s="15">
        <f t="shared" ca="1" si="60"/>
        <v>72980.912307830004</v>
      </c>
      <c r="C88" s="14">
        <f t="shared" si="67"/>
        <v>70842.574234</v>
      </c>
      <c r="D88" s="13">
        <f ca="1">IF(A88&lt;$B$1,VLOOKUP(A88,[1]DI!$A$4:$B$15000,2,FALSE),0)</f>
        <v>0</v>
      </c>
      <c r="E88" s="14">
        <f t="shared" ca="1" si="54"/>
        <v>1</v>
      </c>
      <c r="F88" s="14">
        <f ca="1">(TRUNC(PRODUCT($E$12:$E87),16))</f>
        <v>1.0213183099487499</v>
      </c>
      <c r="G88" s="14">
        <f t="shared" ca="1" si="40"/>
        <v>1.02014467338458</v>
      </c>
      <c r="H88" s="14">
        <f t="shared" ca="1" si="55"/>
        <v>1.0011504600000001</v>
      </c>
      <c r="I88" s="13">
        <f t="shared" si="61"/>
        <v>0.04</v>
      </c>
      <c r="J88" s="30">
        <f t="shared" si="68"/>
        <v>42928</v>
      </c>
      <c r="K88" s="3">
        <f t="shared" si="62"/>
        <v>2</v>
      </c>
      <c r="L88" s="18">
        <f t="shared" si="63"/>
        <v>3</v>
      </c>
      <c r="M88" s="11">
        <f t="shared" si="56"/>
        <v>1.000467022</v>
      </c>
      <c r="N88" s="72">
        <f t="shared" ca="1" si="71"/>
        <v>1.0301843643735098</v>
      </c>
      <c r="O88" s="18">
        <f t="shared" si="70"/>
        <v>0</v>
      </c>
      <c r="P88" s="14">
        <f t="shared" ca="1" si="57"/>
        <v>2138.3380738300002</v>
      </c>
      <c r="Q88" s="14">
        <f t="shared" si="64"/>
        <v>0</v>
      </c>
      <c r="R88" s="2"/>
      <c r="S88" s="2"/>
      <c r="T88" s="71" t="s">
        <v>56</v>
      </c>
      <c r="U88" s="30">
        <v>43220</v>
      </c>
      <c r="V88" s="9" t="str">
        <f t="shared" si="58"/>
        <v>-</v>
      </c>
      <c r="W88" s="4"/>
      <c r="X88" s="128">
        <f t="shared" si="65"/>
        <v>76</v>
      </c>
      <c r="Y88" s="129">
        <f t="shared" si="45"/>
        <v>45504</v>
      </c>
      <c r="Z88" s="207">
        <f t="shared" si="46"/>
        <v>49427.482863729994</v>
      </c>
      <c r="AA88" s="132">
        <f t="shared" si="47"/>
        <v>23</v>
      </c>
      <c r="AB88" s="207">
        <f t="shared" si="34"/>
        <v>90.855225169999997</v>
      </c>
      <c r="AC88" s="207">
        <f t="shared" si="35"/>
        <v>796.05023645000006</v>
      </c>
      <c r="AD88" s="133">
        <v>1.0999999999999999E-2</v>
      </c>
      <c r="AE88" s="207">
        <f t="shared" si="48"/>
        <v>886.9054616200001</v>
      </c>
      <c r="AF88" s="128">
        <f t="shared" si="66"/>
        <v>76</v>
      </c>
      <c r="AG88" s="134" t="s">
        <v>58</v>
      </c>
      <c r="AH88" s="129">
        <f t="shared" si="49"/>
        <v>45534</v>
      </c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</row>
    <row r="89" spans="1:149" ht="11.25" x14ac:dyDescent="0.15">
      <c r="A89" s="46">
        <f t="shared" si="59"/>
        <v>42932</v>
      </c>
      <c r="B89" s="15">
        <f t="shared" ca="1" si="60"/>
        <v>72980.912307830004</v>
      </c>
      <c r="C89" s="14">
        <f t="shared" si="67"/>
        <v>70842.574234</v>
      </c>
      <c r="D89" s="13">
        <f ca="1">IF(A89&lt;$B$1,VLOOKUP(A89,[1]DI!$A$4:$B$15000,2,FALSE),0)</f>
        <v>0</v>
      </c>
      <c r="E89" s="14">
        <f t="shared" ca="1" si="54"/>
        <v>1</v>
      </c>
      <c r="F89" s="14">
        <f ca="1">(TRUNC(PRODUCT($E$12:$E88),16))</f>
        <v>1.0213183099487499</v>
      </c>
      <c r="G89" s="14">
        <f t="shared" ca="1" si="40"/>
        <v>1.02014467338458</v>
      </c>
      <c r="H89" s="14">
        <f t="shared" ca="1" si="55"/>
        <v>1.0011504600000001</v>
      </c>
      <c r="I89" s="13">
        <f t="shared" si="61"/>
        <v>0.04</v>
      </c>
      <c r="J89" s="30">
        <f t="shared" si="68"/>
        <v>42928</v>
      </c>
      <c r="K89" s="3">
        <f t="shared" si="62"/>
        <v>2</v>
      </c>
      <c r="L89" s="18">
        <f t="shared" si="63"/>
        <v>3</v>
      </c>
      <c r="M89" s="11">
        <f t="shared" si="56"/>
        <v>1.000467022</v>
      </c>
      <c r="N89" s="72">
        <f t="shared" ca="1" si="71"/>
        <v>1.0301843643735098</v>
      </c>
      <c r="O89" s="18">
        <f t="shared" si="70"/>
        <v>0</v>
      </c>
      <c r="P89" s="14">
        <f t="shared" ca="1" si="57"/>
        <v>2138.3380738300002</v>
      </c>
      <c r="Q89" s="14">
        <f t="shared" si="64"/>
        <v>0</v>
      </c>
      <c r="R89" s="2"/>
      <c r="S89" s="2"/>
      <c r="T89" s="71" t="s">
        <v>56</v>
      </c>
      <c r="U89" s="30">
        <v>43220</v>
      </c>
      <c r="V89" s="9" t="str">
        <f t="shared" si="58"/>
        <v>-</v>
      </c>
      <c r="W89" s="4"/>
      <c r="X89" s="128">
        <f t="shared" si="65"/>
        <v>77</v>
      </c>
      <c r="Y89" s="129">
        <f t="shared" si="45"/>
        <v>45534</v>
      </c>
      <c r="Z89" s="207">
        <f t="shared" si="46"/>
        <v>48631.432627279995</v>
      </c>
      <c r="AA89" s="132">
        <f t="shared" si="47"/>
        <v>22</v>
      </c>
      <c r="AB89" s="207">
        <f t="shared" si="34"/>
        <v>85.524175880000001</v>
      </c>
      <c r="AC89" s="207">
        <f t="shared" si="35"/>
        <v>796.05023645000006</v>
      </c>
      <c r="AD89" s="133">
        <v>1.0999999999999999E-2</v>
      </c>
      <c r="AE89" s="207">
        <f t="shared" si="48"/>
        <v>881.57441233000009</v>
      </c>
      <c r="AF89" s="128">
        <f t="shared" si="66"/>
        <v>77</v>
      </c>
      <c r="AG89" s="134" t="s">
        <v>58</v>
      </c>
      <c r="AH89" s="129">
        <f t="shared" si="49"/>
        <v>45565</v>
      </c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</row>
    <row r="90" spans="1:149" s="69" customFormat="1" ht="11.25" x14ac:dyDescent="0.15">
      <c r="A90" s="58">
        <f t="shared" si="59"/>
        <v>42933</v>
      </c>
      <c r="B90" s="59">
        <f t="shared" ca="1" si="60"/>
        <v>72980.912307830004</v>
      </c>
      <c r="C90" s="14">
        <f t="shared" si="67"/>
        <v>70842.574234</v>
      </c>
      <c r="D90" s="13">
        <f ca="1">IF(A90&lt;$B$1,VLOOKUP(A90,[1]DI!$A$4:$B$15000,2,FALSE),0)</f>
        <v>0.1014</v>
      </c>
      <c r="E90" s="60">
        <f t="shared" ca="1" si="54"/>
        <v>1.00038334</v>
      </c>
      <c r="F90" s="60">
        <f ca="1">(TRUNC(PRODUCT($E$12:$E89),16))</f>
        <v>1.0213183099487499</v>
      </c>
      <c r="G90" s="60">
        <f t="shared" ca="1" si="40"/>
        <v>1.02014467338458</v>
      </c>
      <c r="H90" s="60">
        <f t="shared" ca="1" si="55"/>
        <v>1.0011504600000001</v>
      </c>
      <c r="I90" s="61">
        <f t="shared" si="61"/>
        <v>0.04</v>
      </c>
      <c r="J90" s="30">
        <f t="shared" si="68"/>
        <v>42928</v>
      </c>
      <c r="K90" s="62">
        <f t="shared" si="62"/>
        <v>3</v>
      </c>
      <c r="L90" s="63">
        <f t="shared" si="63"/>
        <v>3</v>
      </c>
      <c r="M90" s="64">
        <f t="shared" si="56"/>
        <v>1.000467022</v>
      </c>
      <c r="N90" s="72">
        <f t="shared" ca="1" si="71"/>
        <v>1.0301843643735098</v>
      </c>
      <c r="O90" s="63">
        <v>12</v>
      </c>
      <c r="P90" s="60">
        <f t="shared" ca="1" si="57"/>
        <v>2138.3380738300002</v>
      </c>
      <c r="Q90" s="68">
        <v>2.6164529999999999</v>
      </c>
      <c r="R90" s="68"/>
      <c r="S90" s="60"/>
      <c r="T90" s="71" t="s">
        <v>56</v>
      </c>
      <c r="U90" s="30">
        <v>43220</v>
      </c>
      <c r="V90" s="66">
        <f t="shared" ca="1" si="58"/>
        <v>3211431.7902450003</v>
      </c>
      <c r="W90" s="65"/>
      <c r="X90" s="128">
        <f t="shared" si="65"/>
        <v>78</v>
      </c>
      <c r="Y90" s="129">
        <f t="shared" si="45"/>
        <v>45565</v>
      </c>
      <c r="Z90" s="207">
        <f t="shared" si="46"/>
        <v>47835.382390829996</v>
      </c>
      <c r="AA90" s="132">
        <f t="shared" si="47"/>
        <v>21</v>
      </c>
      <c r="AB90" s="207">
        <f t="shared" si="34"/>
        <v>80.318750120000004</v>
      </c>
      <c r="AC90" s="207">
        <f t="shared" si="35"/>
        <v>796.05023645000006</v>
      </c>
      <c r="AD90" s="133">
        <v>1.0999999999999999E-2</v>
      </c>
      <c r="AE90" s="207">
        <f t="shared" si="48"/>
        <v>876.36898657000006</v>
      </c>
      <c r="AF90" s="128">
        <f t="shared" si="66"/>
        <v>78</v>
      </c>
      <c r="AG90" s="134" t="s">
        <v>58</v>
      </c>
      <c r="AH90" s="129">
        <f t="shared" si="49"/>
        <v>45596</v>
      </c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</row>
    <row r="91" spans="1:149" ht="11.25" x14ac:dyDescent="0.15">
      <c r="A91" s="46">
        <f t="shared" si="59"/>
        <v>42934</v>
      </c>
      <c r="B91" s="15">
        <f t="shared" ca="1" si="60"/>
        <v>73017.634805210007</v>
      </c>
      <c r="C91" s="14">
        <f t="shared" si="67"/>
        <v>70839.957781000005</v>
      </c>
      <c r="D91" s="13">
        <f ca="1">IF(A91&lt;$B$1,VLOOKUP(A91,[1]DI!$A$4:$B$15000,2,FALSE),0)</f>
        <v>0.1014</v>
      </c>
      <c r="E91" s="14">
        <f t="shared" ca="1" si="54"/>
        <v>1.00038334</v>
      </c>
      <c r="F91" s="14">
        <f ca="1">(TRUNC(PRODUCT($E$12:$E90),16))</f>
        <v>1.0217098221096901</v>
      </c>
      <c r="G91" s="14">
        <f t="shared" ca="1" si="40"/>
        <v>1.0213183099487499</v>
      </c>
      <c r="H91" s="14">
        <f t="shared" ca="1" si="55"/>
        <v>1.00038334</v>
      </c>
      <c r="I91" s="13">
        <f t="shared" si="61"/>
        <v>0.04</v>
      </c>
      <c r="J91" s="30">
        <v>42933</v>
      </c>
      <c r="K91" s="3">
        <f t="shared" si="62"/>
        <v>1</v>
      </c>
      <c r="L91" s="18">
        <f t="shared" si="63"/>
        <v>1</v>
      </c>
      <c r="M91" s="11">
        <f t="shared" si="56"/>
        <v>1.00015565</v>
      </c>
      <c r="N91" s="73">
        <f ca="1">ROUND(H91*M91,9)*(1+(P$90/C$91))</f>
        <v>1.0307408007066123</v>
      </c>
      <c r="O91" s="18">
        <f t="shared" si="70"/>
        <v>0</v>
      </c>
      <c r="P91" s="14">
        <f t="shared" ca="1" si="57"/>
        <v>2177.6770242100001</v>
      </c>
      <c r="Q91" s="14">
        <f t="shared" si="64"/>
        <v>0</v>
      </c>
      <c r="R91" s="2"/>
      <c r="S91" s="2"/>
      <c r="T91" s="71" t="s">
        <v>56</v>
      </c>
      <c r="U91" s="30">
        <v>43220</v>
      </c>
      <c r="V91" s="9" t="str">
        <f t="shared" si="58"/>
        <v>-</v>
      </c>
      <c r="W91" s="4"/>
      <c r="X91" s="128">
        <f t="shared" si="65"/>
        <v>79</v>
      </c>
      <c r="Y91" s="129">
        <f t="shared" si="45"/>
        <v>45596</v>
      </c>
      <c r="Z91" s="207">
        <f t="shared" si="46"/>
        <v>47039.332154379998</v>
      </c>
      <c r="AA91" s="132">
        <f t="shared" si="47"/>
        <v>23</v>
      </c>
      <c r="AB91" s="207">
        <f t="shared" si="34"/>
        <v>86.535019939999998</v>
      </c>
      <c r="AC91" s="207">
        <f t="shared" si="35"/>
        <v>796.05023645000006</v>
      </c>
      <c r="AD91" s="133">
        <v>1.0999999999999999E-2</v>
      </c>
      <c r="AE91" s="207">
        <f t="shared" si="48"/>
        <v>882.58525639000004</v>
      </c>
      <c r="AF91" s="128">
        <f t="shared" si="66"/>
        <v>79</v>
      </c>
      <c r="AG91" s="134" t="s">
        <v>58</v>
      </c>
      <c r="AH91" s="129">
        <f t="shared" si="49"/>
        <v>45625</v>
      </c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</row>
    <row r="92" spans="1:149" ht="11.25" x14ac:dyDescent="0.15">
      <c r="A92" s="46">
        <f t="shared" si="59"/>
        <v>42935</v>
      </c>
      <c r="B92" s="15">
        <f t="shared" ca="1" si="60"/>
        <v>73056.995138230006</v>
      </c>
      <c r="C92" s="14">
        <f t="shared" si="67"/>
        <v>70839.957781000005</v>
      </c>
      <c r="D92" s="13">
        <f ca="1">IF(A92&lt;$B$1,VLOOKUP(A92,[1]DI!$A$4:$B$15000,2,FALSE),0)</f>
        <v>0.1014</v>
      </c>
      <c r="E92" s="14">
        <f t="shared" ca="1" si="54"/>
        <v>1.00038334</v>
      </c>
      <c r="F92" s="14">
        <f ca="1">(TRUNC(PRODUCT($E$12:$E91),16))</f>
        <v>1.0221014843528999</v>
      </c>
      <c r="G92" s="14">
        <f t="shared" ca="1" si="40"/>
        <v>1.0213183099487499</v>
      </c>
      <c r="H92" s="14">
        <f t="shared" ca="1" si="55"/>
        <v>1.0007668300000001</v>
      </c>
      <c r="I92" s="13">
        <f t="shared" si="61"/>
        <v>0.04</v>
      </c>
      <c r="J92" s="30">
        <f t="shared" si="68"/>
        <v>42933</v>
      </c>
      <c r="K92" s="3">
        <f t="shared" si="62"/>
        <v>2</v>
      </c>
      <c r="L92" s="18">
        <f t="shared" si="63"/>
        <v>2</v>
      </c>
      <c r="M92" s="11">
        <f t="shared" si="56"/>
        <v>1.0003113239999999</v>
      </c>
      <c r="N92" s="72">
        <f t="shared" ref="N92:N97" ca="1" si="72">ROUND(H92*M92,9)*(1+(P$90/C$91))</f>
        <v>1.0312964240335334</v>
      </c>
      <c r="O92" s="18">
        <f t="shared" si="70"/>
        <v>0</v>
      </c>
      <c r="P92" s="14">
        <f t="shared" ca="1" si="57"/>
        <v>2217.03735723</v>
      </c>
      <c r="Q92" s="14">
        <f t="shared" si="64"/>
        <v>0</v>
      </c>
      <c r="R92" s="2"/>
      <c r="S92" s="2"/>
      <c r="T92" s="71" t="s">
        <v>56</v>
      </c>
      <c r="U92" s="30">
        <v>43220</v>
      </c>
      <c r="V92" s="9" t="str">
        <f t="shared" si="58"/>
        <v>-</v>
      </c>
      <c r="W92" s="4"/>
      <c r="X92" s="128">
        <f t="shared" si="65"/>
        <v>80</v>
      </c>
      <c r="Y92" s="129">
        <f t="shared" si="45"/>
        <v>45625</v>
      </c>
      <c r="Z92" s="207">
        <f t="shared" si="46"/>
        <v>46243.281917929999</v>
      </c>
      <c r="AA92" s="132">
        <f t="shared" si="47"/>
        <v>19</v>
      </c>
      <c r="AB92" s="207">
        <f t="shared" si="34"/>
        <v>70.284758920000002</v>
      </c>
      <c r="AC92" s="207">
        <f t="shared" si="35"/>
        <v>796.05023645000006</v>
      </c>
      <c r="AD92" s="133">
        <v>1.0999999999999999E-2</v>
      </c>
      <c r="AE92" s="207">
        <f t="shared" si="48"/>
        <v>866.33499537000012</v>
      </c>
      <c r="AF92" s="128">
        <f t="shared" si="66"/>
        <v>80</v>
      </c>
      <c r="AG92" s="134" t="s">
        <v>58</v>
      </c>
      <c r="AH92" s="129">
        <f t="shared" si="49"/>
        <v>45657</v>
      </c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</row>
    <row r="93" spans="1:149" ht="11.25" x14ac:dyDescent="0.15">
      <c r="A93" s="46">
        <f t="shared" si="59"/>
        <v>42936</v>
      </c>
      <c r="B93" s="15">
        <f t="shared" ca="1" si="60"/>
        <v>73096.37612411</v>
      </c>
      <c r="C93" s="14">
        <f t="shared" si="67"/>
        <v>70839.957781000005</v>
      </c>
      <c r="D93" s="13">
        <f ca="1">IF(A93&lt;$B$1,VLOOKUP(A93,[1]DI!$A$4:$B$15000,2,FALSE),0)</f>
        <v>0.1014</v>
      </c>
      <c r="E93" s="14">
        <f t="shared" ca="1" si="54"/>
        <v>1.00038334</v>
      </c>
      <c r="F93" s="14">
        <f ca="1">(TRUNC(PRODUCT($E$12:$E92),16))</f>
        <v>1.0224932967359099</v>
      </c>
      <c r="G93" s="14">
        <f t="shared" ca="1" si="40"/>
        <v>1.0213183099487499</v>
      </c>
      <c r="H93" s="14">
        <f t="shared" ca="1" si="55"/>
        <v>1.0011504600000001</v>
      </c>
      <c r="I93" s="13">
        <f t="shared" si="61"/>
        <v>0.04</v>
      </c>
      <c r="J93" s="30">
        <f t="shared" si="68"/>
        <v>42933</v>
      </c>
      <c r="K93" s="3">
        <f t="shared" si="62"/>
        <v>3</v>
      </c>
      <c r="L93" s="18">
        <f t="shared" si="63"/>
        <v>3</v>
      </c>
      <c r="M93" s="11">
        <f t="shared" si="56"/>
        <v>1.000467022</v>
      </c>
      <c r="N93" s="72">
        <f t="shared" ca="1" si="72"/>
        <v>1.031852338902945</v>
      </c>
      <c r="O93" s="18">
        <f t="shared" si="70"/>
        <v>0</v>
      </c>
      <c r="P93" s="14">
        <f t="shared" ca="1" si="57"/>
        <v>2256.41834311</v>
      </c>
      <c r="Q93" s="14">
        <f t="shared" si="64"/>
        <v>0</v>
      </c>
      <c r="R93" s="2"/>
      <c r="S93" s="2"/>
      <c r="T93" s="71" t="s">
        <v>56</v>
      </c>
      <c r="U93" s="30">
        <v>43220</v>
      </c>
      <c r="V93" s="9" t="str">
        <f t="shared" si="58"/>
        <v>-</v>
      </c>
      <c r="W93" s="4"/>
      <c r="X93" s="128">
        <f t="shared" si="65"/>
        <v>81</v>
      </c>
      <c r="Y93" s="129">
        <f t="shared" si="45"/>
        <v>45657</v>
      </c>
      <c r="Z93" s="207">
        <f t="shared" si="46"/>
        <v>45447.23168148</v>
      </c>
      <c r="AA93" s="132">
        <f t="shared" si="47"/>
        <v>21</v>
      </c>
      <c r="AB93" s="207">
        <f t="shared" si="34"/>
        <v>76.374525790000007</v>
      </c>
      <c r="AC93" s="207">
        <f t="shared" si="35"/>
        <v>796.05023645000006</v>
      </c>
      <c r="AD93" s="133">
        <v>1.0999999999999999E-2</v>
      </c>
      <c r="AE93" s="207">
        <f t="shared" si="48"/>
        <v>872.42476224000006</v>
      </c>
      <c r="AF93" s="128">
        <f t="shared" si="66"/>
        <v>81</v>
      </c>
      <c r="AG93" s="134" t="s">
        <v>58</v>
      </c>
      <c r="AH93" s="129">
        <f t="shared" si="49"/>
        <v>45688</v>
      </c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</row>
    <row r="94" spans="1:149" ht="11.25" x14ac:dyDescent="0.15">
      <c r="A94" s="46">
        <f t="shared" si="59"/>
        <v>42937</v>
      </c>
      <c r="B94" s="15">
        <f t="shared" ca="1" si="60"/>
        <v>73135.778638579999</v>
      </c>
      <c r="C94" s="14">
        <f t="shared" si="67"/>
        <v>70839.957781000005</v>
      </c>
      <c r="D94" s="13">
        <f ca="1">IF(A94&lt;$B$1,VLOOKUP(A94,[1]DI!$A$4:$B$15000,2,FALSE),0)</f>
        <v>0.1014</v>
      </c>
      <c r="E94" s="14">
        <f t="shared" ca="1" si="54"/>
        <v>1.00038334</v>
      </c>
      <c r="F94" s="14">
        <f ca="1">(TRUNC(PRODUCT($E$12:$E93),16))</f>
        <v>1.02288525931628</v>
      </c>
      <c r="G94" s="14">
        <f t="shared" ca="1" si="40"/>
        <v>1.0213183099487499</v>
      </c>
      <c r="H94" s="14">
        <f t="shared" ca="1" si="55"/>
        <v>1.00153424</v>
      </c>
      <c r="I94" s="13">
        <f t="shared" si="61"/>
        <v>0.04</v>
      </c>
      <c r="J94" s="30">
        <f t="shared" si="68"/>
        <v>42933</v>
      </c>
      <c r="K94" s="3">
        <f t="shared" si="62"/>
        <v>4</v>
      </c>
      <c r="L94" s="18">
        <f t="shared" si="63"/>
        <v>4</v>
      </c>
      <c r="M94" s="11">
        <f t="shared" si="56"/>
        <v>1.000622745</v>
      </c>
      <c r="N94" s="72">
        <f t="shared" ca="1" si="72"/>
        <v>1.0324085576770734</v>
      </c>
      <c r="O94" s="18">
        <f t="shared" si="70"/>
        <v>0</v>
      </c>
      <c r="P94" s="14">
        <f t="shared" ca="1" si="57"/>
        <v>2295.8208575799999</v>
      </c>
      <c r="Q94" s="14">
        <f t="shared" si="64"/>
        <v>0</v>
      </c>
      <c r="R94" s="2"/>
      <c r="S94" s="2"/>
      <c r="T94" s="71" t="s">
        <v>56</v>
      </c>
      <c r="U94" s="30">
        <v>43220</v>
      </c>
      <c r="V94" s="9" t="str">
        <f t="shared" si="58"/>
        <v>-</v>
      </c>
      <c r="W94" s="4"/>
      <c r="X94" s="128">
        <f t="shared" si="65"/>
        <v>82</v>
      </c>
      <c r="Y94" s="129">
        <f t="shared" si="45"/>
        <v>45688</v>
      </c>
      <c r="Z94" s="207">
        <f t="shared" si="46"/>
        <v>44506.445038400001</v>
      </c>
      <c r="AA94" s="132">
        <f t="shared" si="47"/>
        <v>22</v>
      </c>
      <c r="AB94" s="207">
        <f t="shared" si="34"/>
        <v>78.637163180000002</v>
      </c>
      <c r="AC94" s="207">
        <f t="shared" si="35"/>
        <v>940.78664307999998</v>
      </c>
      <c r="AD94" s="133">
        <v>1.2999999999999999E-2</v>
      </c>
      <c r="AE94" s="207">
        <f t="shared" si="48"/>
        <v>1019.42380626</v>
      </c>
      <c r="AF94" s="128">
        <f t="shared" si="66"/>
        <v>82</v>
      </c>
      <c r="AG94" s="134" t="s">
        <v>58</v>
      </c>
      <c r="AH94" s="129">
        <f t="shared" si="49"/>
        <v>45716</v>
      </c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</row>
    <row r="95" spans="1:149" ht="11.25" x14ac:dyDescent="0.15">
      <c r="A95" s="46">
        <f t="shared" si="59"/>
        <v>42938</v>
      </c>
      <c r="B95" s="15">
        <f t="shared" ca="1" si="60"/>
        <v>73175.202608680003</v>
      </c>
      <c r="C95" s="14">
        <f t="shared" si="67"/>
        <v>70839.957781000005</v>
      </c>
      <c r="D95" s="13">
        <f ca="1">IF(A95&lt;$B$1,VLOOKUP(A95,[1]DI!$A$4:$B$15000,2,FALSE),0)</f>
        <v>0</v>
      </c>
      <c r="E95" s="14">
        <f t="shared" ca="1" si="54"/>
        <v>1</v>
      </c>
      <c r="F95" s="14">
        <f ca="1">(TRUNC(PRODUCT($E$12:$E94),16))</f>
        <v>1.02327737215159</v>
      </c>
      <c r="G95" s="14">
        <f t="shared" ca="1" si="40"/>
        <v>1.0213183099487499</v>
      </c>
      <c r="H95" s="14">
        <f t="shared" ca="1" si="55"/>
        <v>1.0019181699999999</v>
      </c>
      <c r="I95" s="13">
        <f t="shared" si="61"/>
        <v>0.04</v>
      </c>
      <c r="J95" s="30">
        <f t="shared" si="68"/>
        <v>42933</v>
      </c>
      <c r="K95" s="3">
        <f t="shared" si="62"/>
        <v>4</v>
      </c>
      <c r="L95" s="18">
        <f t="shared" si="63"/>
        <v>5</v>
      </c>
      <c r="M95" s="11">
        <f t="shared" si="56"/>
        <v>1.000778492</v>
      </c>
      <c r="N95" s="72">
        <f t="shared" ca="1" si="72"/>
        <v>1.0329650793257323</v>
      </c>
      <c r="O95" s="18">
        <f t="shared" si="70"/>
        <v>0</v>
      </c>
      <c r="P95" s="14">
        <f t="shared" ca="1" si="57"/>
        <v>2335.2448276800001</v>
      </c>
      <c r="Q95" s="14">
        <f t="shared" si="64"/>
        <v>0</v>
      </c>
      <c r="R95" s="2"/>
      <c r="S95" s="2"/>
      <c r="T95" s="71" t="s">
        <v>56</v>
      </c>
      <c r="U95" s="30">
        <v>43220</v>
      </c>
      <c r="V95" s="9" t="str">
        <f t="shared" si="58"/>
        <v>-</v>
      </c>
      <c r="W95" s="4"/>
      <c r="X95" s="128">
        <f t="shared" si="65"/>
        <v>83</v>
      </c>
      <c r="Y95" s="129">
        <f t="shared" si="45"/>
        <v>45716</v>
      </c>
      <c r="Z95" s="207">
        <f t="shared" si="46"/>
        <v>43565.658395320002</v>
      </c>
      <c r="AA95" s="132">
        <f t="shared" si="47"/>
        <v>20</v>
      </c>
      <c r="AB95" s="207">
        <f t="shared" si="34"/>
        <v>70.002985719999998</v>
      </c>
      <c r="AC95" s="207">
        <f t="shared" si="35"/>
        <v>940.78664307999998</v>
      </c>
      <c r="AD95" s="133">
        <v>1.2999999999999999E-2</v>
      </c>
      <c r="AE95" s="207">
        <f t="shared" si="48"/>
        <v>1010.7896287999999</v>
      </c>
      <c r="AF95" s="128">
        <f t="shared" si="66"/>
        <v>83</v>
      </c>
      <c r="AG95" s="134" t="s">
        <v>58</v>
      </c>
      <c r="AH95" s="129">
        <f t="shared" si="49"/>
        <v>45747</v>
      </c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</row>
    <row r="96" spans="1:149" ht="11.25" x14ac:dyDescent="0.15">
      <c r="A96" s="46">
        <f t="shared" si="59"/>
        <v>42939</v>
      </c>
      <c r="B96" s="15">
        <f t="shared" ca="1" si="60"/>
        <v>73175.202608680003</v>
      </c>
      <c r="C96" s="14">
        <f t="shared" si="67"/>
        <v>70839.957781000005</v>
      </c>
      <c r="D96" s="13">
        <f ca="1">IF(A96&lt;$B$1,VLOOKUP(A96,[1]DI!$A$4:$B$15000,2,FALSE),0)</f>
        <v>0</v>
      </c>
      <c r="E96" s="14">
        <f t="shared" ca="1" si="54"/>
        <v>1</v>
      </c>
      <c r="F96" s="14">
        <f ca="1">(TRUNC(PRODUCT($E$12:$E95),16))</f>
        <v>1.02327737215159</v>
      </c>
      <c r="G96" s="14">
        <f t="shared" ca="1" si="40"/>
        <v>1.0213183099487499</v>
      </c>
      <c r="H96" s="14">
        <f t="shared" ca="1" si="55"/>
        <v>1.0019181699999999</v>
      </c>
      <c r="I96" s="13">
        <f t="shared" si="61"/>
        <v>0.04</v>
      </c>
      <c r="J96" s="30">
        <f t="shared" si="68"/>
        <v>42933</v>
      </c>
      <c r="K96" s="3">
        <f t="shared" si="62"/>
        <v>4</v>
      </c>
      <c r="L96" s="18">
        <f t="shared" si="63"/>
        <v>5</v>
      </c>
      <c r="M96" s="11">
        <f t="shared" si="56"/>
        <v>1.000778492</v>
      </c>
      <c r="N96" s="72">
        <f t="shared" ca="1" si="72"/>
        <v>1.0329650793257323</v>
      </c>
      <c r="O96" s="18">
        <f t="shared" si="70"/>
        <v>0</v>
      </c>
      <c r="P96" s="14">
        <f t="shared" ca="1" si="57"/>
        <v>2335.2448276800001</v>
      </c>
      <c r="Q96" s="14">
        <f t="shared" si="64"/>
        <v>0</v>
      </c>
      <c r="R96" s="2"/>
      <c r="S96" s="2"/>
      <c r="T96" s="71" t="s">
        <v>56</v>
      </c>
      <c r="U96" s="30">
        <v>43220</v>
      </c>
      <c r="V96" s="9" t="str">
        <f t="shared" si="58"/>
        <v>-</v>
      </c>
      <c r="W96" s="4"/>
      <c r="X96" s="128">
        <f t="shared" si="65"/>
        <v>84</v>
      </c>
      <c r="Y96" s="129">
        <f t="shared" si="45"/>
        <v>45747</v>
      </c>
      <c r="Z96" s="207">
        <f t="shared" si="46"/>
        <v>42624.871752240004</v>
      </c>
      <c r="AA96" s="132">
        <f t="shared" si="47"/>
        <v>19</v>
      </c>
      <c r="AB96" s="207">
        <f t="shared" si="34"/>
        <v>65.094499799999994</v>
      </c>
      <c r="AC96" s="207">
        <f t="shared" si="35"/>
        <v>940.78664307999998</v>
      </c>
      <c r="AD96" s="133">
        <v>1.2999999999999999E-2</v>
      </c>
      <c r="AE96" s="207">
        <f t="shared" si="48"/>
        <v>1005.88114288</v>
      </c>
      <c r="AF96" s="128">
        <f t="shared" si="66"/>
        <v>84</v>
      </c>
      <c r="AG96" s="134" t="s">
        <v>58</v>
      </c>
      <c r="AH96" s="129">
        <f t="shared" si="49"/>
        <v>45777</v>
      </c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</row>
    <row r="97" spans="1:155" s="69" customFormat="1" ht="11.25" x14ac:dyDescent="0.15">
      <c r="A97" s="58">
        <f t="shared" si="59"/>
        <v>42940</v>
      </c>
      <c r="B97" s="59">
        <f t="shared" ca="1" si="60"/>
        <v>73175.202608680003</v>
      </c>
      <c r="C97" s="14">
        <f t="shared" si="67"/>
        <v>70839.957781000005</v>
      </c>
      <c r="D97" s="13">
        <f ca="1">IF(A97&lt;$B$1,VLOOKUP(A97,[1]DI!$A$4:$B$15000,2,FALSE),0)</f>
        <v>0.1014</v>
      </c>
      <c r="E97" s="60">
        <f t="shared" ca="1" si="54"/>
        <v>1.00038334</v>
      </c>
      <c r="F97" s="60">
        <f ca="1">(TRUNC(PRODUCT($E$12:$E96),16))</f>
        <v>1.02327737215159</v>
      </c>
      <c r="G97" s="60">
        <f t="shared" ca="1" si="40"/>
        <v>1.0213183099487499</v>
      </c>
      <c r="H97" s="60">
        <f t="shared" ca="1" si="55"/>
        <v>1.0019181699999999</v>
      </c>
      <c r="I97" s="61">
        <f t="shared" si="61"/>
        <v>0.04</v>
      </c>
      <c r="J97" s="30">
        <f t="shared" si="68"/>
        <v>42933</v>
      </c>
      <c r="K97" s="62">
        <f t="shared" si="62"/>
        <v>5</v>
      </c>
      <c r="L97" s="63">
        <f t="shared" si="63"/>
        <v>5</v>
      </c>
      <c r="M97" s="64">
        <f t="shared" si="56"/>
        <v>1.000778492</v>
      </c>
      <c r="N97" s="72">
        <f t="shared" ca="1" si="72"/>
        <v>1.0329650793257323</v>
      </c>
      <c r="O97" s="63">
        <v>13</v>
      </c>
      <c r="P97" s="60">
        <f t="shared" ca="1" si="57"/>
        <v>2335.2448276800001</v>
      </c>
      <c r="Q97" s="68">
        <v>14.96346</v>
      </c>
      <c r="R97" s="68"/>
      <c r="S97" s="60"/>
      <c r="T97" s="71" t="s">
        <v>56</v>
      </c>
      <c r="U97" s="30">
        <v>43220</v>
      </c>
      <c r="V97" s="66">
        <f t="shared" ca="1" si="58"/>
        <v>3525312.4315200001</v>
      </c>
      <c r="W97" s="65"/>
      <c r="X97" s="128">
        <f t="shared" si="65"/>
        <v>85</v>
      </c>
      <c r="Y97" s="129">
        <f t="shared" si="45"/>
        <v>45777</v>
      </c>
      <c r="Z97" s="207">
        <f t="shared" si="46"/>
        <v>41684.085109160005</v>
      </c>
      <c r="AA97" s="132">
        <f t="shared" si="47"/>
        <v>20</v>
      </c>
      <c r="AB97" s="207">
        <f t="shared" si="34"/>
        <v>67.043509900000004</v>
      </c>
      <c r="AC97" s="207">
        <f t="shared" si="35"/>
        <v>940.78664307999998</v>
      </c>
      <c r="AD97" s="133">
        <v>1.2999999999999999E-2</v>
      </c>
      <c r="AE97" s="207">
        <f t="shared" si="48"/>
        <v>1007.83015298</v>
      </c>
      <c r="AF97" s="128">
        <f t="shared" si="66"/>
        <v>85</v>
      </c>
      <c r="AG97" s="134" t="s">
        <v>58</v>
      </c>
      <c r="AH97" s="129">
        <f t="shared" si="49"/>
        <v>45807</v>
      </c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</row>
    <row r="98" spans="1:155" ht="11.25" x14ac:dyDescent="0.15">
      <c r="A98" s="46">
        <f t="shared" si="59"/>
        <v>42941</v>
      </c>
      <c r="B98" s="15">
        <f t="shared" ca="1" si="60"/>
        <v>73199.676175590008</v>
      </c>
      <c r="C98" s="14">
        <f t="shared" si="67"/>
        <v>70824.994321000006</v>
      </c>
      <c r="D98" s="13">
        <f ca="1">IF(A98&lt;$B$1,VLOOKUP(A98,[1]DI!$A$4:$B$15000,2,FALSE),0)</f>
        <v>0.1014</v>
      </c>
      <c r="E98" s="14">
        <f t="shared" ca="1" si="54"/>
        <v>1.00038334</v>
      </c>
      <c r="F98" s="14">
        <f ca="1">(TRUNC(PRODUCT($E$12:$E97),16))</f>
        <v>1.0236696352994299</v>
      </c>
      <c r="G98" s="14">
        <f t="shared" ca="1" si="40"/>
        <v>1.02327737215159</v>
      </c>
      <c r="H98" s="14">
        <f t="shared" ca="1" si="55"/>
        <v>1.00038334</v>
      </c>
      <c r="I98" s="13">
        <f t="shared" si="61"/>
        <v>0.04</v>
      </c>
      <c r="J98" s="30">
        <v>42940</v>
      </c>
      <c r="K98" s="3">
        <f t="shared" si="62"/>
        <v>1</v>
      </c>
      <c r="L98" s="18">
        <f t="shared" si="63"/>
        <v>1</v>
      </c>
      <c r="M98" s="11">
        <f t="shared" si="56"/>
        <v>1.00015565</v>
      </c>
      <c r="N98" s="73">
        <f ca="1">ROUND(H98*M98,9)*(1+(P$97/C$98))</f>
        <v>1.0335288675609393</v>
      </c>
      <c r="O98" s="18">
        <f t="shared" si="70"/>
        <v>0</v>
      </c>
      <c r="P98" s="14">
        <f t="shared" ca="1" si="57"/>
        <v>2374.6818545900001</v>
      </c>
      <c r="Q98" s="14">
        <f t="shared" si="64"/>
        <v>0</v>
      </c>
      <c r="R98" s="2"/>
      <c r="S98" s="2"/>
      <c r="T98" s="71" t="s">
        <v>56</v>
      </c>
      <c r="U98" s="30">
        <v>43220</v>
      </c>
      <c r="V98" s="9" t="str">
        <f t="shared" si="58"/>
        <v>-</v>
      </c>
      <c r="W98" s="4"/>
      <c r="X98" s="128">
        <f t="shared" si="65"/>
        <v>86</v>
      </c>
      <c r="Y98" s="129">
        <f t="shared" si="45"/>
        <v>45807</v>
      </c>
      <c r="Z98" s="207">
        <f t="shared" si="46"/>
        <v>40743.298466080007</v>
      </c>
      <c r="AA98" s="132">
        <f t="shared" si="47"/>
        <v>21</v>
      </c>
      <c r="AB98" s="207">
        <f t="shared" si="34"/>
        <v>68.844642960000002</v>
      </c>
      <c r="AC98" s="207">
        <f t="shared" si="35"/>
        <v>940.78664307999998</v>
      </c>
      <c r="AD98" s="133">
        <v>1.2999999999999999E-2</v>
      </c>
      <c r="AE98" s="207">
        <f t="shared" si="48"/>
        <v>1009.63128604</v>
      </c>
      <c r="AF98" s="128">
        <f t="shared" si="66"/>
        <v>86</v>
      </c>
      <c r="AG98" s="134" t="s">
        <v>58</v>
      </c>
      <c r="AH98" s="129">
        <f t="shared" si="49"/>
        <v>45838</v>
      </c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</row>
    <row r="99" spans="1:155" ht="11.25" x14ac:dyDescent="0.15">
      <c r="A99" s="46">
        <f t="shared" si="59"/>
        <v>42942</v>
      </c>
      <c r="B99" s="15">
        <f t="shared" ca="1" si="60"/>
        <v>73239.134638450007</v>
      </c>
      <c r="C99" s="14">
        <f t="shared" si="67"/>
        <v>70824.994321000006</v>
      </c>
      <c r="D99" s="13">
        <f ca="1">IF(A99&lt;$B$1,VLOOKUP(A99,[1]DI!$A$4:$B$15000,2,FALSE),0)</f>
        <v>0.1014</v>
      </c>
      <c r="E99" s="14">
        <f t="shared" ca="1" si="54"/>
        <v>1.00038334</v>
      </c>
      <c r="F99" s="14">
        <f ca="1">(TRUNC(PRODUCT($E$12:$E98),16))</f>
        <v>1.0240620488174199</v>
      </c>
      <c r="G99" s="14">
        <f t="shared" ca="1" si="40"/>
        <v>1.02327737215159</v>
      </c>
      <c r="H99" s="14">
        <f t="shared" ca="1" si="55"/>
        <v>1.0007668300000001</v>
      </c>
      <c r="I99" s="13">
        <f t="shared" si="61"/>
        <v>0.04</v>
      </c>
      <c r="J99" s="30">
        <f t="shared" si="68"/>
        <v>42940</v>
      </c>
      <c r="K99" s="3">
        <f t="shared" si="62"/>
        <v>2</v>
      </c>
      <c r="L99" s="18">
        <f t="shared" si="63"/>
        <v>2</v>
      </c>
      <c r="M99" s="11">
        <f t="shared" si="56"/>
        <v>1.0003113239999999</v>
      </c>
      <c r="N99" s="72">
        <f t="shared" ref="N99:N104" ca="1" si="73">ROUND(H99*M99,9)*(1+(P$97/C$98))</f>
        <v>1.0340859938020559</v>
      </c>
      <c r="O99" s="18">
        <f t="shared" si="70"/>
        <v>0</v>
      </c>
      <c r="P99" s="14">
        <f t="shared" ca="1" si="57"/>
        <v>2414.1403174500001</v>
      </c>
      <c r="Q99" s="14">
        <f t="shared" si="64"/>
        <v>0</v>
      </c>
      <c r="R99" s="2"/>
      <c r="S99" s="2"/>
      <c r="T99" s="71" t="s">
        <v>56</v>
      </c>
      <c r="U99" s="30">
        <v>43220</v>
      </c>
      <c r="V99" s="9" t="str">
        <f t="shared" si="58"/>
        <v>-</v>
      </c>
      <c r="W99" s="4"/>
      <c r="X99" s="128">
        <f t="shared" si="65"/>
        <v>87</v>
      </c>
      <c r="Y99" s="129">
        <f t="shared" si="45"/>
        <v>45838</v>
      </c>
      <c r="Z99" s="207">
        <f t="shared" si="46"/>
        <v>39802.511823000008</v>
      </c>
      <c r="AA99" s="132">
        <f t="shared" si="47"/>
        <v>20</v>
      </c>
      <c r="AB99" s="207">
        <f t="shared" si="34"/>
        <v>64.084034079999995</v>
      </c>
      <c r="AC99" s="207">
        <f t="shared" si="35"/>
        <v>940.78664307999998</v>
      </c>
      <c r="AD99" s="133">
        <v>1.2999999999999999E-2</v>
      </c>
      <c r="AE99" s="207">
        <f t="shared" si="48"/>
        <v>1004.87067716</v>
      </c>
      <c r="AF99" s="128">
        <f t="shared" si="66"/>
        <v>87</v>
      </c>
      <c r="AG99" s="134" t="s">
        <v>58</v>
      </c>
      <c r="AH99" s="129">
        <f t="shared" si="49"/>
        <v>45869</v>
      </c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</row>
    <row r="100" spans="1:155" ht="11.25" x14ac:dyDescent="0.15">
      <c r="A100" s="46">
        <f t="shared" si="59"/>
        <v>42943</v>
      </c>
      <c r="B100" s="15">
        <f t="shared" ca="1" si="60"/>
        <v>73278.613805660003</v>
      </c>
      <c r="C100" s="14">
        <f t="shared" si="67"/>
        <v>70824.994321000006</v>
      </c>
      <c r="D100" s="13">
        <f ca="1">IF(A100&lt;$B$1,VLOOKUP(A100,[1]DI!$A$4:$B$15000,2,FALSE),0)</f>
        <v>9.1399999999999995E-2</v>
      </c>
      <c r="E100" s="14">
        <f t="shared" ca="1" si="54"/>
        <v>1.00034713</v>
      </c>
      <c r="F100" s="14">
        <f ca="1">(TRUNC(PRODUCT($E$12:$E99),16))</f>
        <v>1.0244546127632199</v>
      </c>
      <c r="G100" s="14">
        <f t="shared" ca="1" si="40"/>
        <v>1.02327737215159</v>
      </c>
      <c r="H100" s="14">
        <f t="shared" ca="1" si="55"/>
        <v>1.0011504600000001</v>
      </c>
      <c r="I100" s="13">
        <f t="shared" si="61"/>
        <v>0.04</v>
      </c>
      <c r="J100" s="30">
        <f t="shared" si="68"/>
        <v>42940</v>
      </c>
      <c r="K100" s="3">
        <f t="shared" si="62"/>
        <v>3</v>
      </c>
      <c r="L100" s="18">
        <f t="shared" si="63"/>
        <v>3</v>
      </c>
      <c r="M100" s="11">
        <f t="shared" si="56"/>
        <v>1.000467022</v>
      </c>
      <c r="N100" s="72">
        <f t="shared" ca="1" si="73"/>
        <v>1.0346434123742609</v>
      </c>
      <c r="O100" s="18">
        <f t="shared" si="70"/>
        <v>0</v>
      </c>
      <c r="P100" s="14">
        <f t="shared" ca="1" si="57"/>
        <v>2453.6194846600001</v>
      </c>
      <c r="Q100" s="14">
        <f t="shared" si="64"/>
        <v>0</v>
      </c>
      <c r="R100" s="2"/>
      <c r="S100" s="2"/>
      <c r="T100" s="71" t="s">
        <v>56</v>
      </c>
      <c r="U100" s="30">
        <v>43220</v>
      </c>
      <c r="V100" s="9" t="str">
        <f t="shared" si="58"/>
        <v>-</v>
      </c>
      <c r="W100" s="4"/>
      <c r="X100" s="128">
        <f t="shared" si="65"/>
        <v>88</v>
      </c>
      <c r="Y100" s="129">
        <f t="shared" si="45"/>
        <v>45869</v>
      </c>
      <c r="Z100" s="207">
        <f t="shared" si="46"/>
        <v>38861.725179920009</v>
      </c>
      <c r="AA100" s="132">
        <f t="shared" si="47"/>
        <v>23</v>
      </c>
      <c r="AB100" s="207">
        <f t="shared" si="34"/>
        <v>72.00342053</v>
      </c>
      <c r="AC100" s="207">
        <f t="shared" si="35"/>
        <v>940.78664307999998</v>
      </c>
      <c r="AD100" s="133">
        <v>1.2999999999999999E-2</v>
      </c>
      <c r="AE100" s="207">
        <f t="shared" si="48"/>
        <v>1012.7900636099999</v>
      </c>
      <c r="AF100" s="128">
        <f t="shared" si="66"/>
        <v>88</v>
      </c>
      <c r="AG100" s="134" t="s">
        <v>58</v>
      </c>
      <c r="AH100" s="129">
        <f t="shared" si="49"/>
        <v>45898</v>
      </c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</row>
    <row r="101" spans="1:155" ht="11.25" x14ac:dyDescent="0.15">
      <c r="A101" s="46">
        <f t="shared" si="59"/>
        <v>42944</v>
      </c>
      <c r="B101" s="15">
        <f t="shared" ca="1" si="60"/>
        <v>73315.460886950008</v>
      </c>
      <c r="C101" s="14">
        <f t="shared" si="67"/>
        <v>70824.994321000006</v>
      </c>
      <c r="D101" s="13">
        <f ca="1">IF(A101&lt;$B$1,VLOOKUP(A101,[1]DI!$A$4:$B$15000,2,FALSE),0)</f>
        <v>9.1399999999999995E-2</v>
      </c>
      <c r="E101" s="14">
        <f t="shared" ca="1" si="54"/>
        <v>1.00034713</v>
      </c>
      <c r="F101" s="14">
        <f ca="1">(TRUNC(PRODUCT($E$12:$E100),16))</f>
        <v>1.0248102316929399</v>
      </c>
      <c r="G101" s="14">
        <f t="shared" ca="1" si="40"/>
        <v>1.02327737215159</v>
      </c>
      <c r="H101" s="14">
        <f t="shared" ca="1" si="55"/>
        <v>1.0014979900000001</v>
      </c>
      <c r="I101" s="13">
        <f t="shared" si="61"/>
        <v>0.04</v>
      </c>
      <c r="J101" s="30">
        <f t="shared" si="68"/>
        <v>42940</v>
      </c>
      <c r="K101" s="3">
        <f t="shared" si="62"/>
        <v>4</v>
      </c>
      <c r="L101" s="18">
        <f t="shared" si="63"/>
        <v>4</v>
      </c>
      <c r="M101" s="11">
        <f t="shared" si="56"/>
        <v>1.000622745</v>
      </c>
      <c r="N101" s="72">
        <f t="shared" ca="1" si="73"/>
        <v>1.0351636677112399</v>
      </c>
      <c r="O101" s="18">
        <f t="shared" si="70"/>
        <v>0</v>
      </c>
      <c r="P101" s="14">
        <f t="shared" ca="1" si="57"/>
        <v>2490.4665659500001</v>
      </c>
      <c r="Q101" s="14">
        <f t="shared" si="64"/>
        <v>0</v>
      </c>
      <c r="R101" s="2"/>
      <c r="S101" s="2"/>
      <c r="T101" s="71" t="s">
        <v>56</v>
      </c>
      <c r="U101" s="30">
        <v>43220</v>
      </c>
      <c r="V101" s="9" t="str">
        <f t="shared" si="58"/>
        <v>-</v>
      </c>
      <c r="W101" s="4"/>
      <c r="X101" s="128">
        <f t="shared" si="65"/>
        <v>89</v>
      </c>
      <c r="Y101" s="129">
        <f t="shared" si="45"/>
        <v>45898</v>
      </c>
      <c r="Z101" s="207">
        <f t="shared" si="46"/>
        <v>37920.938536840011</v>
      </c>
      <c r="AA101" s="132">
        <f t="shared" si="47"/>
        <v>21</v>
      </c>
      <c r="AB101" s="207">
        <f t="shared" si="34"/>
        <v>64.183286929999994</v>
      </c>
      <c r="AC101" s="207">
        <f t="shared" si="35"/>
        <v>940.78664307999998</v>
      </c>
      <c r="AD101" s="133">
        <v>1.2999999999999999E-2</v>
      </c>
      <c r="AE101" s="207">
        <f t="shared" si="48"/>
        <v>1004.96993001</v>
      </c>
      <c r="AF101" s="128">
        <f t="shared" si="66"/>
        <v>89</v>
      </c>
      <c r="AG101" s="134" t="s">
        <v>58</v>
      </c>
      <c r="AH101" s="129">
        <f t="shared" si="49"/>
        <v>45930</v>
      </c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</row>
    <row r="102" spans="1:155" ht="11.25" x14ac:dyDescent="0.15">
      <c r="A102" s="46">
        <f t="shared" si="59"/>
        <v>42945</v>
      </c>
      <c r="B102" s="15">
        <f t="shared" ca="1" si="60"/>
        <v>73352.326404620006</v>
      </c>
      <c r="C102" s="14">
        <f t="shared" si="67"/>
        <v>70824.994321000006</v>
      </c>
      <c r="D102" s="13">
        <f ca="1">IF(A102&lt;$B$1,VLOOKUP(A102,[1]DI!$A$4:$B$15000,2,FALSE),0)</f>
        <v>0</v>
      </c>
      <c r="E102" s="14">
        <f t="shared" ca="1" si="54"/>
        <v>1</v>
      </c>
      <c r="F102" s="14">
        <f ca="1">(TRUNC(PRODUCT($E$12:$E101),16))</f>
        <v>1.02516597406867</v>
      </c>
      <c r="G102" s="14">
        <f t="shared" ca="1" si="40"/>
        <v>1.02327737215159</v>
      </c>
      <c r="H102" s="14">
        <f t="shared" ca="1" si="55"/>
        <v>1.00184564</v>
      </c>
      <c r="I102" s="13">
        <f t="shared" si="61"/>
        <v>0.04</v>
      </c>
      <c r="J102" s="30">
        <f t="shared" si="68"/>
        <v>42940</v>
      </c>
      <c r="K102" s="3">
        <f t="shared" si="62"/>
        <v>4</v>
      </c>
      <c r="L102" s="18">
        <f t="shared" si="63"/>
        <v>5</v>
      </c>
      <c r="M102" s="11">
        <f t="shared" si="56"/>
        <v>1.000778492</v>
      </c>
      <c r="N102" s="72">
        <f t="shared" ca="1" si="73"/>
        <v>1.0356841833571739</v>
      </c>
      <c r="O102" s="18">
        <f t="shared" si="70"/>
        <v>0</v>
      </c>
      <c r="P102" s="14">
        <f t="shared" ca="1" si="57"/>
        <v>2527.33208362</v>
      </c>
      <c r="Q102" s="14">
        <f t="shared" si="64"/>
        <v>0</v>
      </c>
      <c r="R102" s="2"/>
      <c r="S102" s="2"/>
      <c r="T102" s="71" t="s">
        <v>56</v>
      </c>
      <c r="U102" s="30">
        <v>43220</v>
      </c>
      <c r="V102" s="9" t="str">
        <f t="shared" si="58"/>
        <v>-</v>
      </c>
      <c r="W102" s="4"/>
      <c r="X102" s="128">
        <f t="shared" si="65"/>
        <v>90</v>
      </c>
      <c r="Y102" s="129">
        <f t="shared" si="45"/>
        <v>45930</v>
      </c>
      <c r="Z102" s="207">
        <f t="shared" si="46"/>
        <v>36980.151893760012</v>
      </c>
      <c r="AA102" s="132">
        <f t="shared" si="47"/>
        <v>22</v>
      </c>
      <c r="AB102" s="207">
        <f t="shared" si="34"/>
        <v>65.614448260000003</v>
      </c>
      <c r="AC102" s="207">
        <f t="shared" si="35"/>
        <v>940.78664307999998</v>
      </c>
      <c r="AD102" s="133">
        <v>1.2999999999999999E-2</v>
      </c>
      <c r="AE102" s="207">
        <f t="shared" si="48"/>
        <v>1006.40109134</v>
      </c>
      <c r="AF102" s="128">
        <f t="shared" si="66"/>
        <v>90</v>
      </c>
      <c r="AG102" s="134" t="s">
        <v>58</v>
      </c>
      <c r="AH102" s="129">
        <f t="shared" si="49"/>
        <v>45961</v>
      </c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</row>
    <row r="103" spans="1:155" ht="11.25" x14ac:dyDescent="0.15">
      <c r="A103" s="46">
        <f t="shared" si="59"/>
        <v>42946</v>
      </c>
      <c r="B103" s="15">
        <f t="shared" ca="1" si="60"/>
        <v>73352.326404620006</v>
      </c>
      <c r="C103" s="14">
        <f t="shared" si="67"/>
        <v>70824.994321000006</v>
      </c>
      <c r="D103" s="13">
        <f ca="1">IF(A103&lt;$B$1,VLOOKUP(A103,[1]DI!$A$4:$B$15000,2,FALSE),0)</f>
        <v>0</v>
      </c>
      <c r="E103" s="14">
        <f t="shared" ca="1" si="54"/>
        <v>1</v>
      </c>
      <c r="F103" s="14">
        <f ca="1">(TRUNC(PRODUCT($E$12:$E102),16))</f>
        <v>1.02516597406867</v>
      </c>
      <c r="G103" s="14">
        <f t="shared" ca="1" si="40"/>
        <v>1.02327737215159</v>
      </c>
      <c r="H103" s="14">
        <f t="shared" ca="1" si="55"/>
        <v>1.00184564</v>
      </c>
      <c r="I103" s="13">
        <f t="shared" si="61"/>
        <v>0.04</v>
      </c>
      <c r="J103" s="30">
        <f t="shared" si="68"/>
        <v>42940</v>
      </c>
      <c r="K103" s="3">
        <f t="shared" si="62"/>
        <v>4</v>
      </c>
      <c r="L103" s="18">
        <f t="shared" si="63"/>
        <v>5</v>
      </c>
      <c r="M103" s="11">
        <f t="shared" si="56"/>
        <v>1.000778492</v>
      </c>
      <c r="N103" s="72">
        <f t="shared" ca="1" si="73"/>
        <v>1.0356841833571739</v>
      </c>
      <c r="O103" s="18">
        <f t="shared" si="70"/>
        <v>0</v>
      </c>
      <c r="P103" s="14">
        <f t="shared" ca="1" si="57"/>
        <v>2527.33208362</v>
      </c>
      <c r="Q103" s="14">
        <f t="shared" si="64"/>
        <v>0</v>
      </c>
      <c r="R103" s="2"/>
      <c r="S103" s="2"/>
      <c r="T103" s="71" t="s">
        <v>56</v>
      </c>
      <c r="U103" s="30">
        <v>43220</v>
      </c>
      <c r="V103" s="9" t="str">
        <f t="shared" si="58"/>
        <v>-</v>
      </c>
      <c r="W103" s="4"/>
      <c r="X103" s="128">
        <f t="shared" si="65"/>
        <v>91</v>
      </c>
      <c r="Y103" s="129">
        <f t="shared" si="45"/>
        <v>45961</v>
      </c>
      <c r="Z103" s="207">
        <f t="shared" si="46"/>
        <v>36039.365250680014</v>
      </c>
      <c r="AA103" s="132">
        <f t="shared" si="47"/>
        <v>23</v>
      </c>
      <c r="AB103" s="207">
        <f t="shared" si="34"/>
        <v>66.897723429999999</v>
      </c>
      <c r="AC103" s="207">
        <f t="shared" si="35"/>
        <v>940.78664307999998</v>
      </c>
      <c r="AD103" s="133">
        <v>1.2999999999999999E-2</v>
      </c>
      <c r="AE103" s="207">
        <f t="shared" si="48"/>
        <v>1007.68436651</v>
      </c>
      <c r="AF103" s="128">
        <f t="shared" si="66"/>
        <v>91</v>
      </c>
      <c r="AG103" s="134" t="s">
        <v>58</v>
      </c>
      <c r="AH103" s="129">
        <f t="shared" si="49"/>
        <v>45989</v>
      </c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</row>
    <row r="104" spans="1:155" s="69" customFormat="1" ht="11.25" x14ac:dyDescent="0.15">
      <c r="A104" s="58">
        <f t="shared" si="59"/>
        <v>42947</v>
      </c>
      <c r="B104" s="59">
        <f t="shared" ca="1" si="60"/>
        <v>73352.326404620006</v>
      </c>
      <c r="C104" s="14">
        <f t="shared" si="67"/>
        <v>70824.994321000006</v>
      </c>
      <c r="D104" s="13">
        <f ca="1">IF(A104&lt;$B$1,VLOOKUP(A104,[1]DI!$A$4:$B$15000,2,FALSE),0)</f>
        <v>9.1399999999999995E-2</v>
      </c>
      <c r="E104" s="60">
        <f t="shared" ca="1" si="54"/>
        <v>1.00034713</v>
      </c>
      <c r="F104" s="60">
        <f ca="1">(TRUNC(PRODUCT($E$12:$E103),16))</f>
        <v>1.02516597406867</v>
      </c>
      <c r="G104" s="60">
        <f t="shared" ca="1" si="40"/>
        <v>1.02327737215159</v>
      </c>
      <c r="H104" s="60">
        <f t="shared" ca="1" si="55"/>
        <v>1.00184564</v>
      </c>
      <c r="I104" s="61">
        <f t="shared" si="61"/>
        <v>0.04</v>
      </c>
      <c r="J104" s="30">
        <f t="shared" si="68"/>
        <v>42940</v>
      </c>
      <c r="K104" s="62">
        <f t="shared" si="62"/>
        <v>5</v>
      </c>
      <c r="L104" s="63">
        <f t="shared" si="63"/>
        <v>5</v>
      </c>
      <c r="M104" s="64">
        <f t="shared" si="56"/>
        <v>1.000778492</v>
      </c>
      <c r="N104" s="72">
        <f t="shared" ca="1" si="73"/>
        <v>1.0356841833571739</v>
      </c>
      <c r="O104" s="63">
        <v>14</v>
      </c>
      <c r="P104" s="60">
        <f t="shared" ca="1" si="57"/>
        <v>2527.33208362</v>
      </c>
      <c r="Q104" s="68">
        <v>14.964693</v>
      </c>
      <c r="R104" s="68"/>
      <c r="S104" s="60"/>
      <c r="T104" s="71" t="s">
        <v>56</v>
      </c>
      <c r="U104" s="30">
        <v>43220</v>
      </c>
      <c r="V104" s="66">
        <f t="shared" ca="1" si="58"/>
        <v>3813445.16493</v>
      </c>
      <c r="W104" s="70"/>
      <c r="X104" s="128">
        <f t="shared" si="65"/>
        <v>92</v>
      </c>
      <c r="Y104" s="129">
        <f t="shared" si="45"/>
        <v>45989</v>
      </c>
      <c r="Z104" s="207">
        <f t="shared" si="46"/>
        <v>35098.578607600015</v>
      </c>
      <c r="AA104" s="132">
        <f t="shared" si="47"/>
        <v>19</v>
      </c>
      <c r="AB104" s="207">
        <f t="shared" si="34"/>
        <v>53.848938369999999</v>
      </c>
      <c r="AC104" s="207">
        <f t="shared" si="35"/>
        <v>940.78664307999998</v>
      </c>
      <c r="AD104" s="133">
        <v>1.2999999999999999E-2</v>
      </c>
      <c r="AE104" s="207">
        <f t="shared" si="48"/>
        <v>994.63558145000002</v>
      </c>
      <c r="AF104" s="128">
        <f t="shared" si="66"/>
        <v>92</v>
      </c>
      <c r="AG104" s="134" t="s">
        <v>58</v>
      </c>
      <c r="AH104" s="129">
        <f t="shared" si="49"/>
        <v>46022</v>
      </c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</row>
    <row r="105" spans="1:155" ht="11.25" x14ac:dyDescent="0.15">
      <c r="A105" s="46">
        <f t="shared" si="59"/>
        <v>42948</v>
      </c>
      <c r="B105" s="15">
        <f t="shared" ca="1" si="60"/>
        <v>73374.238230550007</v>
      </c>
      <c r="C105" s="14">
        <f t="shared" si="67"/>
        <v>70810.029628000004</v>
      </c>
      <c r="D105" s="13">
        <f ca="1">IF(A105&lt;$B$1,VLOOKUP(A105,[1]DI!$A$4:$B$15000,2,FALSE),0)</f>
        <v>9.1399999999999995E-2</v>
      </c>
      <c r="E105" s="14">
        <f t="shared" ca="1" si="54"/>
        <v>1.00034713</v>
      </c>
      <c r="F105" s="14">
        <f ca="1">(TRUNC(PRODUCT($E$12:$E104),16))</f>
        <v>1.02552183993325</v>
      </c>
      <c r="G105" s="14">
        <f t="shared" ca="1" si="40"/>
        <v>1.02516597406867</v>
      </c>
      <c r="H105" s="14">
        <f t="shared" ca="1" si="55"/>
        <v>1.00034713</v>
      </c>
      <c r="I105" s="13">
        <f t="shared" si="61"/>
        <v>0.04</v>
      </c>
      <c r="J105" s="30">
        <v>42947</v>
      </c>
      <c r="K105" s="3">
        <f t="shared" si="62"/>
        <v>1</v>
      </c>
      <c r="L105" s="18">
        <f t="shared" si="63"/>
        <v>1</v>
      </c>
      <c r="M105" s="11">
        <f t="shared" si="56"/>
        <v>1.00015565</v>
      </c>
      <c r="N105" s="73">
        <f ca="1">ROUND(H105*M105,9)*(1+(P$104/C$105))</f>
        <v>1.0362125057146558</v>
      </c>
      <c r="O105" s="18">
        <f t="shared" si="70"/>
        <v>0</v>
      </c>
      <c r="P105" s="14">
        <f t="shared" ca="1" si="57"/>
        <v>2564.2086025499998</v>
      </c>
      <c r="Q105" s="14">
        <f t="shared" si="64"/>
        <v>0</v>
      </c>
      <c r="R105" s="2"/>
      <c r="S105" s="2"/>
      <c r="T105" s="71" t="s">
        <v>56</v>
      </c>
      <c r="U105" s="30">
        <v>43220</v>
      </c>
      <c r="V105" s="9" t="str">
        <f t="shared" si="58"/>
        <v>-</v>
      </c>
      <c r="W105" s="4"/>
      <c r="X105" s="128">
        <f t="shared" si="65"/>
        <v>93</v>
      </c>
      <c r="Y105" s="129">
        <f t="shared" si="45"/>
        <v>46022</v>
      </c>
      <c r="Z105" s="207">
        <f t="shared" si="46"/>
        <v>34157.791964520016</v>
      </c>
      <c r="AA105" s="132">
        <f t="shared" si="47"/>
        <v>22</v>
      </c>
      <c r="AB105" s="207">
        <f t="shared" ref="AB105:AB123" si="74">TRUNC((ROUND(((1+0.02)^(AA105/252)),9)-1)*Z104,8)</f>
        <v>60.730930170000001</v>
      </c>
      <c r="AC105" s="207">
        <f t="shared" ref="AC105:AC122" si="75">TRUNC((Z$39*AD105),8)</f>
        <v>940.78664307999998</v>
      </c>
      <c r="AD105" s="133">
        <v>1.2999999999999999E-2</v>
      </c>
      <c r="AE105" s="207">
        <f t="shared" si="48"/>
        <v>1001.5175732499999</v>
      </c>
      <c r="AF105" s="128">
        <f t="shared" si="66"/>
        <v>93</v>
      </c>
      <c r="AG105" s="134" t="s">
        <v>58</v>
      </c>
      <c r="AH105" s="129">
        <f t="shared" si="49"/>
        <v>46052</v>
      </c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</row>
    <row r="106" spans="1:155" ht="11.25" x14ac:dyDescent="0.15">
      <c r="A106" s="46">
        <f t="shared" si="59"/>
        <v>42949</v>
      </c>
      <c r="B106" s="15">
        <f t="shared" ca="1" si="60"/>
        <v>73411.133230510008</v>
      </c>
      <c r="C106" s="14">
        <f t="shared" si="67"/>
        <v>70810.029628000004</v>
      </c>
      <c r="D106" s="13">
        <f ca="1">IF(A106&lt;$B$1,VLOOKUP(A106,[1]DI!$A$4:$B$15000,2,FALSE),0)</f>
        <v>9.1399999999999995E-2</v>
      </c>
      <c r="E106" s="14">
        <f t="shared" ca="1" si="54"/>
        <v>1.00034713</v>
      </c>
      <c r="F106" s="14">
        <f ca="1">(TRUNC(PRODUCT($E$12:$E105),16))</f>
        <v>1.0258778293295501</v>
      </c>
      <c r="G106" s="14">
        <f t="shared" ca="1" si="40"/>
        <v>1.02516597406867</v>
      </c>
      <c r="H106" s="14">
        <f t="shared" ca="1" si="55"/>
        <v>1.0006943800000001</v>
      </c>
      <c r="I106" s="13">
        <f t="shared" si="61"/>
        <v>0.04</v>
      </c>
      <c r="J106" s="30">
        <f t="shared" si="68"/>
        <v>42947</v>
      </c>
      <c r="K106" s="3">
        <f t="shared" si="62"/>
        <v>2</v>
      </c>
      <c r="L106" s="18">
        <f t="shared" si="63"/>
        <v>2</v>
      </c>
      <c r="M106" s="11">
        <f t="shared" si="56"/>
        <v>1.0003113239999999</v>
      </c>
      <c r="N106" s="72">
        <f t="shared" ref="N106:N118" ca="1" si="76">ROUND(H106*M106,9)*(1+(P$104/C$105))</f>
        <v>1.0367335477216693</v>
      </c>
      <c r="O106" s="18">
        <f t="shared" si="70"/>
        <v>0</v>
      </c>
      <c r="P106" s="14">
        <f t="shared" ca="1" si="57"/>
        <v>2601.1036025100002</v>
      </c>
      <c r="Q106" s="14">
        <f t="shared" si="64"/>
        <v>0</v>
      </c>
      <c r="R106" s="2"/>
      <c r="S106" s="2"/>
      <c r="T106" s="71" t="s">
        <v>56</v>
      </c>
      <c r="U106" s="30">
        <v>43220</v>
      </c>
      <c r="V106" s="9" t="str">
        <f t="shared" si="58"/>
        <v>-</v>
      </c>
      <c r="W106" s="20"/>
      <c r="X106" s="128">
        <f t="shared" si="65"/>
        <v>94</v>
      </c>
      <c r="Y106" s="129">
        <f t="shared" si="45"/>
        <v>46052</v>
      </c>
      <c r="Z106" s="207">
        <f t="shared" si="46"/>
        <v>32282.225239240015</v>
      </c>
      <c r="AA106" s="132">
        <f t="shared" si="47"/>
        <v>21</v>
      </c>
      <c r="AB106" s="207">
        <f t="shared" si="74"/>
        <v>56.414360209999998</v>
      </c>
      <c r="AC106" s="207">
        <f t="shared" si="75"/>
        <v>1875.5667252799999</v>
      </c>
      <c r="AD106" s="133">
        <v>2.5916999999999999E-2</v>
      </c>
      <c r="AE106" s="207">
        <f t="shared" si="48"/>
        <v>1931.9810854899999</v>
      </c>
      <c r="AF106" s="128">
        <f t="shared" si="66"/>
        <v>94</v>
      </c>
      <c r="AG106" s="134" t="s">
        <v>58</v>
      </c>
      <c r="AH106" s="129">
        <f t="shared" si="49"/>
        <v>46080</v>
      </c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</row>
    <row r="107" spans="1:155" ht="11.25" x14ac:dyDescent="0.15">
      <c r="A107" s="46">
        <f t="shared" si="59"/>
        <v>42950</v>
      </c>
      <c r="B107" s="15">
        <f t="shared" ca="1" si="60"/>
        <v>73448.046784810009</v>
      </c>
      <c r="C107" s="14">
        <f t="shared" si="67"/>
        <v>70810.029628000004</v>
      </c>
      <c r="D107" s="13">
        <f ca="1">IF(A107&lt;$B$1,VLOOKUP(A107,[1]DI!$A$4:$B$15000,2,FALSE),0)</f>
        <v>9.1399999999999995E-2</v>
      </c>
      <c r="E107" s="14">
        <f t="shared" ca="1" si="54"/>
        <v>1.00034713</v>
      </c>
      <c r="F107" s="14">
        <f ca="1">(TRUNC(PRODUCT($E$12:$E106),16))</f>
        <v>1.0262339423004401</v>
      </c>
      <c r="G107" s="14">
        <f t="shared" ca="1" si="40"/>
        <v>1.02516597406867</v>
      </c>
      <c r="H107" s="14">
        <f t="shared" ca="1" si="55"/>
        <v>1.00104175</v>
      </c>
      <c r="I107" s="13">
        <f t="shared" si="61"/>
        <v>0.04</v>
      </c>
      <c r="J107" s="30">
        <f t="shared" si="68"/>
        <v>42947</v>
      </c>
      <c r="K107" s="3">
        <f t="shared" si="62"/>
        <v>3</v>
      </c>
      <c r="L107" s="18">
        <f t="shared" si="63"/>
        <v>3</v>
      </c>
      <c r="M107" s="11">
        <f t="shared" si="56"/>
        <v>1.000467022</v>
      </c>
      <c r="N107" s="72">
        <f t="shared" ca="1" si="76"/>
        <v>1.037254851758689</v>
      </c>
      <c r="O107" s="18">
        <f t="shared" si="70"/>
        <v>0</v>
      </c>
      <c r="P107" s="14">
        <f t="shared" ca="1" si="57"/>
        <v>2638.01715681</v>
      </c>
      <c r="Q107" s="14">
        <f t="shared" si="64"/>
        <v>0</v>
      </c>
      <c r="R107" s="2"/>
      <c r="S107" s="2"/>
      <c r="T107" s="71" t="s">
        <v>56</v>
      </c>
      <c r="U107" s="30">
        <v>43220</v>
      </c>
      <c r="V107" s="9" t="str">
        <f t="shared" si="58"/>
        <v>-</v>
      </c>
      <c r="W107" s="4"/>
      <c r="X107" s="128">
        <f t="shared" si="65"/>
        <v>95</v>
      </c>
      <c r="Y107" s="129">
        <f t="shared" si="45"/>
        <v>46080</v>
      </c>
      <c r="Z107" s="207">
        <f t="shared" si="46"/>
        <v>30406.658513960014</v>
      </c>
      <c r="AA107" s="132">
        <f t="shared" si="47"/>
        <v>18</v>
      </c>
      <c r="AB107" s="207">
        <f t="shared" si="74"/>
        <v>45.69465048</v>
      </c>
      <c r="AC107" s="207">
        <f t="shared" si="75"/>
        <v>1875.5667252799999</v>
      </c>
      <c r="AD107" s="133">
        <v>2.5916999999999999E-2</v>
      </c>
      <c r="AE107" s="207">
        <f t="shared" si="48"/>
        <v>1921.26137576</v>
      </c>
      <c r="AF107" s="128">
        <f t="shared" si="66"/>
        <v>95</v>
      </c>
      <c r="AG107" s="134" t="s">
        <v>58</v>
      </c>
      <c r="AH107" s="129">
        <f t="shared" si="49"/>
        <v>46112</v>
      </c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</row>
    <row r="108" spans="1:155" ht="11.25" x14ac:dyDescent="0.15">
      <c r="A108" s="46">
        <f t="shared" si="59"/>
        <v>42951</v>
      </c>
      <c r="B108" s="15">
        <f t="shared" ca="1" si="60"/>
        <v>73484.978820140008</v>
      </c>
      <c r="C108" s="14">
        <f t="shared" si="67"/>
        <v>70810.029628000004</v>
      </c>
      <c r="D108" s="13">
        <f ca="1">IF(A108&lt;$B$1,VLOOKUP(A108,[1]DI!$A$4:$B$15000,2,FALSE),0)</f>
        <v>9.1399999999999995E-2</v>
      </c>
      <c r="E108" s="14">
        <f t="shared" ca="1" si="54"/>
        <v>1.00034713</v>
      </c>
      <c r="F108" s="14">
        <f ca="1">(TRUNC(PRODUCT($E$12:$E107),16))</f>
        <v>1.0265901788888301</v>
      </c>
      <c r="G108" s="14">
        <f t="shared" ca="1" si="40"/>
        <v>1.02516597406867</v>
      </c>
      <c r="H108" s="14">
        <f t="shared" ca="1" si="55"/>
        <v>1.00138924</v>
      </c>
      <c r="I108" s="13">
        <f t="shared" si="61"/>
        <v>0.04</v>
      </c>
      <c r="J108" s="30">
        <f t="shared" si="68"/>
        <v>42947</v>
      </c>
      <c r="K108" s="3">
        <f t="shared" si="62"/>
        <v>4</v>
      </c>
      <c r="L108" s="18">
        <f t="shared" si="63"/>
        <v>4</v>
      </c>
      <c r="M108" s="11">
        <f t="shared" si="56"/>
        <v>1.000622745</v>
      </c>
      <c r="N108" s="72">
        <f t="shared" ca="1" si="76"/>
        <v>1.0377764167900234</v>
      </c>
      <c r="O108" s="18">
        <f t="shared" si="70"/>
        <v>0</v>
      </c>
      <c r="P108" s="14">
        <f t="shared" ca="1" si="57"/>
        <v>2674.9491921399999</v>
      </c>
      <c r="Q108" s="14">
        <f t="shared" si="64"/>
        <v>0</v>
      </c>
      <c r="R108" s="2"/>
      <c r="S108" s="2"/>
      <c r="T108" s="71" t="s">
        <v>56</v>
      </c>
      <c r="U108" s="30">
        <v>43220</v>
      </c>
      <c r="V108" s="9" t="str">
        <f t="shared" si="58"/>
        <v>-</v>
      </c>
      <c r="W108" s="4"/>
      <c r="X108" s="128">
        <f t="shared" si="65"/>
        <v>96</v>
      </c>
      <c r="Y108" s="129">
        <f t="shared" si="45"/>
        <v>46112</v>
      </c>
      <c r="Z108" s="207">
        <f t="shared" si="46"/>
        <v>28531.091788680013</v>
      </c>
      <c r="AA108" s="132">
        <f t="shared" si="47"/>
        <v>22</v>
      </c>
      <c r="AB108" s="207">
        <f t="shared" si="74"/>
        <v>52.612519599999999</v>
      </c>
      <c r="AC108" s="207">
        <f t="shared" si="75"/>
        <v>1875.5667252799999</v>
      </c>
      <c r="AD108" s="133">
        <v>2.5916999999999999E-2</v>
      </c>
      <c r="AE108" s="207">
        <f t="shared" si="48"/>
        <v>1928.1792448799999</v>
      </c>
      <c r="AF108" s="128">
        <f t="shared" si="66"/>
        <v>96</v>
      </c>
      <c r="AG108" s="134" t="s">
        <v>58</v>
      </c>
      <c r="AH108" s="129">
        <f t="shared" si="49"/>
        <v>46142</v>
      </c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</row>
    <row r="109" spans="1:155" ht="11.25" x14ac:dyDescent="0.15">
      <c r="A109" s="46">
        <f t="shared" si="59"/>
        <v>42952</v>
      </c>
      <c r="B109" s="15">
        <f t="shared" ca="1" si="60"/>
        <v>73521.930143179998</v>
      </c>
      <c r="C109" s="14">
        <f t="shared" si="67"/>
        <v>70810.029628000004</v>
      </c>
      <c r="D109" s="13">
        <f ca="1">IF(A109&lt;$B$1,VLOOKUP(A109,[1]DI!$A$4:$B$15000,2,FALSE),0)</f>
        <v>0</v>
      </c>
      <c r="E109" s="14">
        <f t="shared" ca="1" si="54"/>
        <v>1</v>
      </c>
      <c r="F109" s="14">
        <f ca="1">(TRUNC(PRODUCT($E$12:$E108),16))</f>
        <v>1.02694653913763</v>
      </c>
      <c r="G109" s="14">
        <f t="shared" ca="1" si="40"/>
        <v>1.02516597406867</v>
      </c>
      <c r="H109" s="14">
        <f t="shared" ca="1" si="55"/>
        <v>1.0017368600000001</v>
      </c>
      <c r="I109" s="13">
        <f t="shared" si="61"/>
        <v>0.04</v>
      </c>
      <c r="J109" s="30">
        <f t="shared" si="68"/>
        <v>42947</v>
      </c>
      <c r="K109" s="3">
        <f t="shared" si="62"/>
        <v>4</v>
      </c>
      <c r="L109" s="18">
        <f t="shared" si="63"/>
        <v>5</v>
      </c>
      <c r="M109" s="11">
        <f t="shared" si="56"/>
        <v>1.000778492</v>
      </c>
      <c r="N109" s="72">
        <f t="shared" ca="1" si="76"/>
        <v>1.0382982542082815</v>
      </c>
      <c r="O109" s="18">
        <f t="shared" si="70"/>
        <v>0</v>
      </c>
      <c r="P109" s="14">
        <f t="shared" ca="1" si="57"/>
        <v>2711.9005151800002</v>
      </c>
      <c r="Q109" s="14">
        <f t="shared" si="64"/>
        <v>0</v>
      </c>
      <c r="R109" s="2"/>
      <c r="S109" s="2"/>
      <c r="T109" s="71" t="s">
        <v>56</v>
      </c>
      <c r="U109" s="30">
        <v>43220</v>
      </c>
      <c r="V109" s="9" t="str">
        <f t="shared" si="58"/>
        <v>-</v>
      </c>
      <c r="W109" s="4"/>
      <c r="X109" s="128">
        <f t="shared" si="65"/>
        <v>97</v>
      </c>
      <c r="Y109" s="129">
        <f t="shared" si="45"/>
        <v>46142</v>
      </c>
      <c r="Z109" s="207">
        <f t="shared" si="46"/>
        <v>26655.525063400011</v>
      </c>
      <c r="AA109" s="132">
        <f t="shared" si="47"/>
        <v>20</v>
      </c>
      <c r="AB109" s="207">
        <f t="shared" si="74"/>
        <v>44.875783929999997</v>
      </c>
      <c r="AC109" s="207">
        <f t="shared" si="75"/>
        <v>1875.5667252799999</v>
      </c>
      <c r="AD109" s="133">
        <v>2.5916999999999999E-2</v>
      </c>
      <c r="AE109" s="207">
        <f t="shared" si="48"/>
        <v>1920.4425092099998</v>
      </c>
      <c r="AF109" s="128">
        <f t="shared" si="66"/>
        <v>97</v>
      </c>
      <c r="AG109" s="134" t="s">
        <v>58</v>
      </c>
      <c r="AH109" s="129">
        <f t="shared" si="49"/>
        <v>46171</v>
      </c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</row>
    <row r="110" spans="1:155" ht="11.25" x14ac:dyDescent="0.15">
      <c r="A110" s="46">
        <f t="shared" si="59"/>
        <v>42953</v>
      </c>
      <c r="B110" s="15">
        <f t="shared" ca="1" si="60"/>
        <v>73521.930143179998</v>
      </c>
      <c r="C110" s="14">
        <f t="shared" si="67"/>
        <v>70810.029628000004</v>
      </c>
      <c r="D110" s="13">
        <f ca="1">IF(A110&lt;$B$1,VLOOKUP(A110,[1]DI!$A$4:$B$15000,2,FALSE),0)</f>
        <v>0</v>
      </c>
      <c r="E110" s="14">
        <f t="shared" ca="1" si="54"/>
        <v>1</v>
      </c>
      <c r="F110" s="14">
        <f ca="1">(TRUNC(PRODUCT($E$12:$E109),16))</f>
        <v>1.02694653913763</v>
      </c>
      <c r="G110" s="14">
        <f t="shared" ca="1" si="40"/>
        <v>1.02516597406867</v>
      </c>
      <c r="H110" s="14">
        <f t="shared" ca="1" si="55"/>
        <v>1.0017368600000001</v>
      </c>
      <c r="I110" s="13">
        <f t="shared" si="61"/>
        <v>0.04</v>
      </c>
      <c r="J110" s="30">
        <f t="shared" si="68"/>
        <v>42947</v>
      </c>
      <c r="K110" s="3">
        <f t="shared" si="62"/>
        <v>4</v>
      </c>
      <c r="L110" s="18">
        <f t="shared" si="63"/>
        <v>5</v>
      </c>
      <c r="M110" s="11">
        <f t="shared" si="56"/>
        <v>1.000778492</v>
      </c>
      <c r="N110" s="72">
        <f t="shared" ca="1" si="76"/>
        <v>1.0382982542082815</v>
      </c>
      <c r="O110" s="18">
        <f t="shared" si="70"/>
        <v>0</v>
      </c>
      <c r="P110" s="14">
        <f t="shared" ca="1" si="57"/>
        <v>2711.9005151800002</v>
      </c>
      <c r="Q110" s="14">
        <f t="shared" si="64"/>
        <v>0</v>
      </c>
      <c r="R110" s="2"/>
      <c r="S110" s="2"/>
      <c r="T110" s="71" t="s">
        <v>56</v>
      </c>
      <c r="U110" s="30">
        <v>43220</v>
      </c>
      <c r="V110" s="9" t="str">
        <f t="shared" si="58"/>
        <v>-</v>
      </c>
      <c r="W110" s="4"/>
      <c r="X110" s="128">
        <f t="shared" si="65"/>
        <v>98</v>
      </c>
      <c r="Y110" s="129">
        <f t="shared" si="45"/>
        <v>46171</v>
      </c>
      <c r="Z110" s="207">
        <f t="shared" si="46"/>
        <v>24779.95833812001</v>
      </c>
      <c r="AA110" s="132">
        <f t="shared" si="47"/>
        <v>20</v>
      </c>
      <c r="AB110" s="207">
        <f t="shared" si="74"/>
        <v>41.925755670000001</v>
      </c>
      <c r="AC110" s="207">
        <f t="shared" si="75"/>
        <v>1875.5667252799999</v>
      </c>
      <c r="AD110" s="133">
        <v>2.5916999999999999E-2</v>
      </c>
      <c r="AE110" s="207">
        <f t="shared" si="48"/>
        <v>1917.4924809499998</v>
      </c>
      <c r="AF110" s="128">
        <f t="shared" si="66"/>
        <v>98</v>
      </c>
      <c r="AG110" s="134" t="s">
        <v>58</v>
      </c>
      <c r="AH110" s="129">
        <f t="shared" si="49"/>
        <v>46203</v>
      </c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</row>
    <row r="111" spans="1:155" ht="11.25" x14ac:dyDescent="0.15">
      <c r="A111" s="46">
        <f t="shared" si="59"/>
        <v>42954</v>
      </c>
      <c r="B111" s="15">
        <f t="shared" ca="1" si="60"/>
        <v>73521.930143179998</v>
      </c>
      <c r="C111" s="14">
        <f t="shared" si="67"/>
        <v>70810.029628000004</v>
      </c>
      <c r="D111" s="13">
        <f ca="1">IF(A111&lt;$B$1,VLOOKUP(A111,[1]DI!$A$4:$B$15000,2,FALSE),0)</f>
        <v>9.1399999999999995E-2</v>
      </c>
      <c r="E111" s="14">
        <f t="shared" ca="1" si="54"/>
        <v>1.00034713</v>
      </c>
      <c r="F111" s="14">
        <f ca="1">(TRUNC(PRODUCT($E$12:$E110),16))</f>
        <v>1.02694653913763</v>
      </c>
      <c r="G111" s="14">
        <f t="shared" ca="1" si="40"/>
        <v>1.02516597406867</v>
      </c>
      <c r="H111" s="14">
        <f t="shared" ca="1" si="55"/>
        <v>1.0017368600000001</v>
      </c>
      <c r="I111" s="13">
        <f t="shared" si="61"/>
        <v>0.04</v>
      </c>
      <c r="J111" s="30">
        <f t="shared" si="68"/>
        <v>42947</v>
      </c>
      <c r="K111" s="3">
        <f t="shared" si="62"/>
        <v>5</v>
      </c>
      <c r="L111" s="18">
        <f t="shared" si="63"/>
        <v>5</v>
      </c>
      <c r="M111" s="11">
        <f t="shared" si="56"/>
        <v>1.000778492</v>
      </c>
      <c r="N111" s="72">
        <f t="shared" ca="1" si="76"/>
        <v>1.0382982542082815</v>
      </c>
      <c r="O111" s="18">
        <f t="shared" si="70"/>
        <v>0</v>
      </c>
      <c r="P111" s="14">
        <f t="shared" ca="1" si="57"/>
        <v>2711.9005151800002</v>
      </c>
      <c r="Q111" s="14">
        <f t="shared" si="64"/>
        <v>0</v>
      </c>
      <c r="R111" s="2"/>
      <c r="S111" s="2"/>
      <c r="T111" s="71" t="s">
        <v>56</v>
      </c>
      <c r="U111" s="30">
        <v>43220</v>
      </c>
      <c r="V111" s="9" t="str">
        <f t="shared" si="58"/>
        <v>-</v>
      </c>
      <c r="W111" s="4"/>
      <c r="X111" s="128">
        <f t="shared" si="65"/>
        <v>99</v>
      </c>
      <c r="Y111" s="129">
        <f t="shared" si="45"/>
        <v>46203</v>
      </c>
      <c r="Z111" s="207">
        <f t="shared" si="46"/>
        <v>22904.391612840009</v>
      </c>
      <c r="AA111" s="132">
        <f t="shared" si="47"/>
        <v>21</v>
      </c>
      <c r="AB111" s="207">
        <f t="shared" si="74"/>
        <v>40.926108370000001</v>
      </c>
      <c r="AC111" s="207">
        <f t="shared" si="75"/>
        <v>1875.5667252799999</v>
      </c>
      <c r="AD111" s="133">
        <v>2.5916999999999999E-2</v>
      </c>
      <c r="AE111" s="207">
        <f t="shared" si="48"/>
        <v>1916.49283365</v>
      </c>
      <c r="AF111" s="128">
        <f t="shared" si="66"/>
        <v>99</v>
      </c>
      <c r="AG111" s="134" t="s">
        <v>58</v>
      </c>
      <c r="AH111" s="129">
        <f t="shared" si="49"/>
        <v>46234</v>
      </c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</row>
    <row r="112" spans="1:155" ht="11.25" x14ac:dyDescent="0.15">
      <c r="A112" s="46">
        <f t="shared" si="59"/>
        <v>42955</v>
      </c>
      <c r="B112" s="15">
        <f t="shared" ca="1" si="60"/>
        <v>73558.899287210006</v>
      </c>
      <c r="C112" s="14">
        <f t="shared" si="67"/>
        <v>70810.029628000004</v>
      </c>
      <c r="D112" s="13">
        <f ca="1">IF(A112&lt;$B$1,VLOOKUP(A112,[1]DI!$A$4:$B$15000,2,FALSE),0)</f>
        <v>9.1399999999999995E-2</v>
      </c>
      <c r="E112" s="14">
        <f t="shared" ca="1" si="54"/>
        <v>1.00034713</v>
      </c>
      <c r="F112" s="14">
        <f ca="1">(TRUNC(PRODUCT($E$12:$E111),16))</f>
        <v>1.02730302308976</v>
      </c>
      <c r="G112" s="14">
        <f t="shared" ref="G112:G175" ca="1" si="77">IF(O111&gt;0,F111,G111)</f>
        <v>1.02516597406867</v>
      </c>
      <c r="H112" s="14">
        <f t="shared" ca="1" si="55"/>
        <v>1.0020845899999999</v>
      </c>
      <c r="I112" s="13">
        <f t="shared" si="61"/>
        <v>0.04</v>
      </c>
      <c r="J112" s="30">
        <f t="shared" si="68"/>
        <v>42947</v>
      </c>
      <c r="K112" s="3">
        <f t="shared" si="62"/>
        <v>6</v>
      </c>
      <c r="L112" s="18">
        <f t="shared" si="63"/>
        <v>6</v>
      </c>
      <c r="M112" s="11">
        <f t="shared" si="56"/>
        <v>1.000934263</v>
      </c>
      <c r="N112" s="72">
        <f t="shared" ca="1" si="76"/>
        <v>1.0388203432996284</v>
      </c>
      <c r="O112" s="18">
        <f t="shared" si="70"/>
        <v>0</v>
      </c>
      <c r="P112" s="14">
        <f t="shared" ca="1" si="57"/>
        <v>2748.86965921</v>
      </c>
      <c r="Q112" s="14">
        <f t="shared" si="64"/>
        <v>0</v>
      </c>
      <c r="R112" s="2"/>
      <c r="S112" s="2"/>
      <c r="T112" s="71" t="s">
        <v>56</v>
      </c>
      <c r="U112" s="30">
        <v>43220</v>
      </c>
      <c r="V112" s="9" t="str">
        <f t="shared" si="58"/>
        <v>-</v>
      </c>
      <c r="W112" s="4"/>
      <c r="X112" s="128">
        <f t="shared" si="65"/>
        <v>100</v>
      </c>
      <c r="Y112" s="129">
        <f t="shared" si="45"/>
        <v>46234</v>
      </c>
      <c r="Z112" s="207">
        <f t="shared" si="46"/>
        <v>21028.824887560007</v>
      </c>
      <c r="AA112" s="132">
        <f t="shared" si="47"/>
        <v>23</v>
      </c>
      <c r="AB112" s="207">
        <f t="shared" si="74"/>
        <v>41.434433800000001</v>
      </c>
      <c r="AC112" s="207">
        <f t="shared" si="75"/>
        <v>1875.5667252799999</v>
      </c>
      <c r="AD112" s="133">
        <v>2.5916999999999999E-2</v>
      </c>
      <c r="AE112" s="207">
        <f t="shared" si="48"/>
        <v>1917.00115908</v>
      </c>
      <c r="AF112" s="128">
        <f t="shared" si="66"/>
        <v>100</v>
      </c>
      <c r="AG112" s="134" t="s">
        <v>58</v>
      </c>
      <c r="AH112" s="129">
        <f t="shared" si="49"/>
        <v>46265</v>
      </c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</row>
    <row r="113" spans="1:149" ht="11.25" x14ac:dyDescent="0.15">
      <c r="A113" s="46">
        <f t="shared" si="59"/>
        <v>42956</v>
      </c>
      <c r="B113" s="15">
        <f t="shared" ca="1" si="60"/>
        <v>73595.886912250004</v>
      </c>
      <c r="C113" s="14">
        <f t="shared" si="67"/>
        <v>70810.029628000004</v>
      </c>
      <c r="D113" s="13">
        <f ca="1">IF(A113&lt;$B$1,VLOOKUP(A113,[1]DI!$A$4:$B$15000,2,FALSE),0)</f>
        <v>9.1399999999999995E-2</v>
      </c>
      <c r="E113" s="14">
        <f t="shared" ca="1" si="54"/>
        <v>1.00034713</v>
      </c>
      <c r="F113" s="14">
        <f ca="1">(TRUNC(PRODUCT($E$12:$E112),16))</f>
        <v>1.02765963078817</v>
      </c>
      <c r="G113" s="14">
        <f t="shared" ca="1" si="77"/>
        <v>1.02516597406867</v>
      </c>
      <c r="H113" s="14">
        <f t="shared" ca="1" si="55"/>
        <v>1.00243244</v>
      </c>
      <c r="I113" s="13">
        <f t="shared" si="61"/>
        <v>0.04</v>
      </c>
      <c r="J113" s="30">
        <f t="shared" si="68"/>
        <v>42947</v>
      </c>
      <c r="K113" s="3">
        <f t="shared" si="62"/>
        <v>7</v>
      </c>
      <c r="L113" s="18">
        <f t="shared" si="63"/>
        <v>7</v>
      </c>
      <c r="M113" s="11">
        <f t="shared" si="56"/>
        <v>1.0010900579999999</v>
      </c>
      <c r="N113" s="73">
        <f t="shared" ca="1" si="76"/>
        <v>1.0393426933852901</v>
      </c>
      <c r="O113" s="18">
        <f t="shared" si="70"/>
        <v>0</v>
      </c>
      <c r="P113" s="14">
        <f t="shared" ca="1" si="57"/>
        <v>2785.8572842499998</v>
      </c>
      <c r="Q113" s="14">
        <f t="shared" si="64"/>
        <v>0</v>
      </c>
      <c r="R113" s="2"/>
      <c r="S113" s="2"/>
      <c r="T113" s="71" t="s">
        <v>56</v>
      </c>
      <c r="U113" s="30">
        <v>43220</v>
      </c>
      <c r="V113" s="9" t="str">
        <f t="shared" si="58"/>
        <v>-</v>
      </c>
      <c r="W113" s="4"/>
      <c r="X113" s="128">
        <f t="shared" si="65"/>
        <v>101</v>
      </c>
      <c r="Y113" s="129">
        <f t="shared" si="45"/>
        <v>46265</v>
      </c>
      <c r="Z113" s="207">
        <f t="shared" si="46"/>
        <v>19153.258162280006</v>
      </c>
      <c r="AA113" s="132">
        <f t="shared" si="47"/>
        <v>21</v>
      </c>
      <c r="AB113" s="207">
        <f t="shared" si="74"/>
        <v>34.730807630000001</v>
      </c>
      <c r="AC113" s="207">
        <f t="shared" si="75"/>
        <v>1875.5667252799999</v>
      </c>
      <c r="AD113" s="133">
        <v>2.5916999999999999E-2</v>
      </c>
      <c r="AE113" s="207">
        <f t="shared" si="48"/>
        <v>1910.29753291</v>
      </c>
      <c r="AF113" s="128">
        <f t="shared" si="66"/>
        <v>101</v>
      </c>
      <c r="AG113" s="134" t="s">
        <v>58</v>
      </c>
      <c r="AH113" s="129">
        <f t="shared" si="49"/>
        <v>46295</v>
      </c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</row>
    <row r="114" spans="1:149" ht="11.25" x14ac:dyDescent="0.15">
      <c r="A114" s="46">
        <f t="shared" si="59"/>
        <v>42957</v>
      </c>
      <c r="B114" s="15">
        <f t="shared" ca="1" si="60"/>
        <v>73632.893751680007</v>
      </c>
      <c r="C114" s="14">
        <f t="shared" si="67"/>
        <v>70810.029628000004</v>
      </c>
      <c r="D114" s="13">
        <f ca="1">IF(A114&lt;$B$1,VLOOKUP(A114,[1]DI!$A$4:$B$15000,2,FALSE),0)</f>
        <v>9.1399999999999995E-2</v>
      </c>
      <c r="E114" s="14">
        <f t="shared" ca="1" si="54"/>
        <v>1.00034713</v>
      </c>
      <c r="F114" s="14">
        <f ca="1">(TRUNC(PRODUCT($E$12:$E113),16))</f>
        <v>1.0280163622758001</v>
      </c>
      <c r="G114" s="14">
        <f t="shared" ca="1" si="77"/>
        <v>1.02516597406867</v>
      </c>
      <c r="H114" s="14">
        <f t="shared" ca="1" si="55"/>
        <v>1.0027804199999999</v>
      </c>
      <c r="I114" s="13">
        <f t="shared" si="61"/>
        <v>0.04</v>
      </c>
      <c r="J114" s="30">
        <f t="shared" si="68"/>
        <v>42947</v>
      </c>
      <c r="K114" s="3">
        <f t="shared" si="62"/>
        <v>8</v>
      </c>
      <c r="L114" s="18">
        <f t="shared" si="63"/>
        <v>8</v>
      </c>
      <c r="M114" s="11">
        <f t="shared" si="56"/>
        <v>1.0012458769999999</v>
      </c>
      <c r="N114" s="72">
        <f t="shared" ca="1" si="76"/>
        <v>1.0398653148221837</v>
      </c>
      <c r="O114" s="18">
        <f t="shared" si="70"/>
        <v>0</v>
      </c>
      <c r="P114" s="14">
        <f t="shared" ca="1" si="57"/>
        <v>2822.8641236799999</v>
      </c>
      <c r="Q114" s="14">
        <f t="shared" si="64"/>
        <v>0</v>
      </c>
      <c r="R114" s="2"/>
      <c r="S114" s="2"/>
      <c r="T114" s="71" t="s">
        <v>56</v>
      </c>
      <c r="U114" s="30">
        <v>43220</v>
      </c>
      <c r="V114" s="9" t="str">
        <f t="shared" si="58"/>
        <v>-</v>
      </c>
      <c r="W114" s="4"/>
      <c r="X114" s="128">
        <f t="shared" si="65"/>
        <v>102</v>
      </c>
      <c r="Y114" s="129">
        <f t="shared" si="45"/>
        <v>46295</v>
      </c>
      <c r="Z114" s="207">
        <f t="shared" si="46"/>
        <v>17277.691437000005</v>
      </c>
      <c r="AA114" s="132">
        <f t="shared" si="47"/>
        <v>21</v>
      </c>
      <c r="AB114" s="207">
        <f t="shared" si="74"/>
        <v>31.633157260000001</v>
      </c>
      <c r="AC114" s="207">
        <f t="shared" si="75"/>
        <v>1875.5667252799999</v>
      </c>
      <c r="AD114" s="133">
        <v>2.5916999999999999E-2</v>
      </c>
      <c r="AE114" s="207">
        <f t="shared" si="48"/>
        <v>1907.1998825399999</v>
      </c>
      <c r="AF114" s="128">
        <f t="shared" si="66"/>
        <v>102</v>
      </c>
      <c r="AG114" s="134" t="s">
        <v>58</v>
      </c>
      <c r="AH114" s="129">
        <f t="shared" si="49"/>
        <v>46325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</row>
    <row r="115" spans="1:149" ht="11.25" x14ac:dyDescent="0.15">
      <c r="A115" s="46">
        <f t="shared" si="59"/>
        <v>42958</v>
      </c>
      <c r="B115" s="15">
        <f t="shared" ca="1" si="60"/>
        <v>73669.918485430011</v>
      </c>
      <c r="C115" s="14">
        <f t="shared" si="67"/>
        <v>70810.029628000004</v>
      </c>
      <c r="D115" s="13">
        <f ca="1">IF(A115&lt;$B$1,VLOOKUP(A115,[1]DI!$A$4:$B$15000,2,FALSE),0)</f>
        <v>9.1399999999999995E-2</v>
      </c>
      <c r="E115" s="14">
        <f t="shared" ca="1" si="54"/>
        <v>1.00034713</v>
      </c>
      <c r="F115" s="14">
        <f ca="1">(TRUNC(PRODUCT($E$12:$E114),16))</f>
        <v>1.0283732175956399</v>
      </c>
      <c r="G115" s="14">
        <f t="shared" ca="1" si="77"/>
        <v>1.02516597406867</v>
      </c>
      <c r="H115" s="14">
        <f t="shared" ca="1" si="55"/>
        <v>1.00312851</v>
      </c>
      <c r="I115" s="13">
        <f t="shared" si="61"/>
        <v>0.04</v>
      </c>
      <c r="J115" s="30">
        <f t="shared" si="68"/>
        <v>42947</v>
      </c>
      <c r="K115" s="3">
        <f t="shared" si="62"/>
        <v>9</v>
      </c>
      <c r="L115" s="18">
        <f t="shared" si="63"/>
        <v>9</v>
      </c>
      <c r="M115" s="11">
        <f t="shared" si="56"/>
        <v>1.0014017209999999</v>
      </c>
      <c r="N115" s="72">
        <f t="shared" ca="1" si="76"/>
        <v>1.0403881889678581</v>
      </c>
      <c r="O115" s="18">
        <f t="shared" si="70"/>
        <v>0</v>
      </c>
      <c r="P115" s="14">
        <f t="shared" ca="1" si="57"/>
        <v>2859.8888574299999</v>
      </c>
      <c r="Q115" s="14">
        <f t="shared" si="64"/>
        <v>0</v>
      </c>
      <c r="R115" s="2"/>
      <c r="S115" s="2"/>
      <c r="T115" s="71" t="s">
        <v>56</v>
      </c>
      <c r="U115" s="30">
        <v>43220</v>
      </c>
      <c r="V115" s="9" t="str">
        <f t="shared" si="58"/>
        <v>-</v>
      </c>
      <c r="W115" s="4"/>
      <c r="X115" s="128">
        <f t="shared" si="65"/>
        <v>103</v>
      </c>
      <c r="Y115" s="129">
        <f t="shared" si="45"/>
        <v>46325</v>
      </c>
      <c r="Z115" s="207">
        <f t="shared" si="46"/>
        <v>15402.124711720006</v>
      </c>
      <c r="AA115" s="132">
        <f t="shared" si="47"/>
        <v>21</v>
      </c>
      <c r="AB115" s="207">
        <f t="shared" si="74"/>
        <v>28.535506900000001</v>
      </c>
      <c r="AC115" s="207">
        <f t="shared" si="75"/>
        <v>1875.5667252799999</v>
      </c>
      <c r="AD115" s="133">
        <v>2.5916999999999999E-2</v>
      </c>
      <c r="AE115" s="207">
        <f t="shared" si="48"/>
        <v>1904.1022321799999</v>
      </c>
      <c r="AF115" s="128">
        <f t="shared" si="66"/>
        <v>103</v>
      </c>
      <c r="AG115" s="134" t="s">
        <v>58</v>
      </c>
      <c r="AH115" s="129">
        <f t="shared" si="49"/>
        <v>46356</v>
      </c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</row>
    <row r="116" spans="1:149" ht="11.25" x14ac:dyDescent="0.15">
      <c r="A116" s="46">
        <f t="shared" si="59"/>
        <v>42959</v>
      </c>
      <c r="B116" s="15">
        <f t="shared" ca="1" si="60"/>
        <v>73706.962506900003</v>
      </c>
      <c r="C116" s="14">
        <f t="shared" si="67"/>
        <v>70810.029628000004</v>
      </c>
      <c r="D116" s="13">
        <f ca="1">IF(A116&lt;$B$1,VLOOKUP(A116,[1]DI!$A$4:$B$15000,2,FALSE),0)</f>
        <v>0</v>
      </c>
      <c r="E116" s="14">
        <f t="shared" ca="1" si="54"/>
        <v>1</v>
      </c>
      <c r="F116" s="14">
        <f ca="1">(TRUNC(PRODUCT($E$12:$E115),16))</f>
        <v>1.0287301967906599</v>
      </c>
      <c r="G116" s="14">
        <f t="shared" ca="1" si="77"/>
        <v>1.02516597406867</v>
      </c>
      <c r="H116" s="14">
        <f t="shared" ca="1" si="55"/>
        <v>1.00347673</v>
      </c>
      <c r="I116" s="13">
        <f t="shared" si="61"/>
        <v>0.04</v>
      </c>
      <c r="J116" s="30">
        <f t="shared" si="68"/>
        <v>42947</v>
      </c>
      <c r="K116" s="3">
        <f t="shared" si="62"/>
        <v>9</v>
      </c>
      <c r="L116" s="18">
        <f t="shared" si="63"/>
        <v>10</v>
      </c>
      <c r="M116" s="11">
        <f t="shared" si="56"/>
        <v>1.0015575889999999</v>
      </c>
      <c r="N116" s="72">
        <f t="shared" ca="1" si="76"/>
        <v>1.040911335500456</v>
      </c>
      <c r="O116" s="18">
        <f t="shared" si="70"/>
        <v>0</v>
      </c>
      <c r="P116" s="14">
        <f t="shared" ca="1" si="57"/>
        <v>2896.9328789000001</v>
      </c>
      <c r="Q116" s="14">
        <f t="shared" si="64"/>
        <v>0</v>
      </c>
      <c r="R116" s="2"/>
      <c r="S116" s="2"/>
      <c r="T116" s="71" t="s">
        <v>56</v>
      </c>
      <c r="U116" s="30">
        <v>43220</v>
      </c>
      <c r="V116" s="9" t="str">
        <f t="shared" si="58"/>
        <v>-</v>
      </c>
      <c r="W116" s="4"/>
      <c r="X116" s="128">
        <f t="shared" si="65"/>
        <v>104</v>
      </c>
      <c r="Y116" s="129">
        <f t="shared" si="45"/>
        <v>46356</v>
      </c>
      <c r="Z116" s="207">
        <f t="shared" si="46"/>
        <v>13526.557986440006</v>
      </c>
      <c r="AA116" s="132">
        <f t="shared" si="47"/>
        <v>19</v>
      </c>
      <c r="AB116" s="207">
        <f t="shared" si="74"/>
        <v>23.013392679999999</v>
      </c>
      <c r="AC116" s="207">
        <f t="shared" si="75"/>
        <v>1875.5667252799999</v>
      </c>
      <c r="AD116" s="133">
        <v>2.5916999999999999E-2</v>
      </c>
      <c r="AE116" s="207">
        <f t="shared" si="48"/>
        <v>1898.5801179599998</v>
      </c>
      <c r="AF116" s="128">
        <f t="shared" si="66"/>
        <v>104</v>
      </c>
      <c r="AG116" s="134" t="s">
        <v>58</v>
      </c>
      <c r="AH116" s="129">
        <f t="shared" si="49"/>
        <v>46387</v>
      </c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</row>
    <row r="117" spans="1:149" ht="11.25" x14ac:dyDescent="0.15">
      <c r="A117" s="46">
        <f t="shared" si="59"/>
        <v>42960</v>
      </c>
      <c r="B117" s="15">
        <f t="shared" ca="1" si="60"/>
        <v>73706.962506900003</v>
      </c>
      <c r="C117" s="14">
        <f t="shared" si="67"/>
        <v>70810.029628000004</v>
      </c>
      <c r="D117" s="13">
        <f ca="1">IF(A117&lt;$B$1,VLOOKUP(A117,[1]DI!$A$4:$B$15000,2,FALSE),0)</f>
        <v>0</v>
      </c>
      <c r="E117" s="14">
        <f t="shared" ca="1" si="54"/>
        <v>1</v>
      </c>
      <c r="F117" s="14">
        <f ca="1">(TRUNC(PRODUCT($E$12:$E116),16))</f>
        <v>1.0287301967906599</v>
      </c>
      <c r="G117" s="14">
        <f t="shared" ca="1" si="77"/>
        <v>1.02516597406867</v>
      </c>
      <c r="H117" s="14">
        <f t="shared" ca="1" si="55"/>
        <v>1.00347673</v>
      </c>
      <c r="I117" s="13">
        <f t="shared" si="61"/>
        <v>0.04</v>
      </c>
      <c r="J117" s="30">
        <f t="shared" si="68"/>
        <v>42947</v>
      </c>
      <c r="K117" s="3">
        <f t="shared" si="62"/>
        <v>9</v>
      </c>
      <c r="L117" s="18">
        <f t="shared" si="63"/>
        <v>10</v>
      </c>
      <c r="M117" s="11">
        <f t="shared" si="56"/>
        <v>1.0015575889999999</v>
      </c>
      <c r="N117" s="72">
        <f t="shared" ca="1" si="76"/>
        <v>1.040911335500456</v>
      </c>
      <c r="O117" s="18">
        <f t="shared" si="70"/>
        <v>0</v>
      </c>
      <c r="P117" s="14">
        <f t="shared" ca="1" si="57"/>
        <v>2896.9328789000001</v>
      </c>
      <c r="Q117" s="14">
        <f t="shared" si="64"/>
        <v>0</v>
      </c>
      <c r="R117" s="2"/>
      <c r="S117" s="2"/>
      <c r="T117" s="71" t="s">
        <v>56</v>
      </c>
      <c r="U117" s="30">
        <v>43220</v>
      </c>
      <c r="V117" s="9" t="str">
        <f t="shared" si="58"/>
        <v>-</v>
      </c>
      <c r="W117" s="4"/>
      <c r="X117" s="128">
        <f t="shared" si="65"/>
        <v>105</v>
      </c>
      <c r="Y117" s="129">
        <f t="shared" si="45"/>
        <v>46387</v>
      </c>
      <c r="Z117" s="207">
        <f t="shared" si="46"/>
        <v>11650.991261160007</v>
      </c>
      <c r="AA117" s="132">
        <f t="shared" si="47"/>
        <v>22</v>
      </c>
      <c r="AB117" s="207">
        <f t="shared" si="74"/>
        <v>23.404949169999998</v>
      </c>
      <c r="AC117" s="207">
        <f t="shared" si="75"/>
        <v>1875.5667252799999</v>
      </c>
      <c r="AD117" s="133">
        <v>2.5916999999999999E-2</v>
      </c>
      <c r="AE117" s="207">
        <f t="shared" si="48"/>
        <v>1898.9716744499999</v>
      </c>
      <c r="AF117" s="128">
        <f t="shared" si="66"/>
        <v>105</v>
      </c>
      <c r="AG117" s="134" t="s">
        <v>58</v>
      </c>
      <c r="AH117" s="129">
        <f t="shared" si="49"/>
        <v>46416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</row>
    <row r="118" spans="1:149" s="69" customFormat="1" ht="11.25" x14ac:dyDescent="0.15">
      <c r="A118" s="58">
        <f t="shared" si="59"/>
        <v>42961</v>
      </c>
      <c r="B118" s="59">
        <f t="shared" ca="1" si="60"/>
        <v>73706.962506900003</v>
      </c>
      <c r="C118" s="14">
        <f t="shared" si="67"/>
        <v>70810.029628000004</v>
      </c>
      <c r="D118" s="13">
        <f ca="1">IF(A118&lt;$B$1,VLOOKUP(A118,[1]DI!$A$4:$B$15000,2,FALSE),0)</f>
        <v>9.1399999999999995E-2</v>
      </c>
      <c r="E118" s="60">
        <f t="shared" ca="1" si="54"/>
        <v>1.00034713</v>
      </c>
      <c r="F118" s="60">
        <f ca="1">(TRUNC(PRODUCT($E$12:$E117),16))</f>
        <v>1.0287301967906599</v>
      </c>
      <c r="G118" s="60">
        <f t="shared" ca="1" si="77"/>
        <v>1.02516597406867</v>
      </c>
      <c r="H118" s="60">
        <f t="shared" ca="1" si="55"/>
        <v>1.00347673</v>
      </c>
      <c r="I118" s="61">
        <f t="shared" si="61"/>
        <v>0.04</v>
      </c>
      <c r="J118" s="30">
        <f t="shared" si="68"/>
        <v>42947</v>
      </c>
      <c r="K118" s="62">
        <f t="shared" si="62"/>
        <v>10</v>
      </c>
      <c r="L118" s="63">
        <f t="shared" si="63"/>
        <v>10</v>
      </c>
      <c r="M118" s="64">
        <f t="shared" si="56"/>
        <v>1.0015575889999999</v>
      </c>
      <c r="N118" s="72">
        <f t="shared" ca="1" si="76"/>
        <v>1.040911335500456</v>
      </c>
      <c r="O118" s="63">
        <v>15</v>
      </c>
      <c r="P118" s="60">
        <f t="shared" ca="1" si="57"/>
        <v>2896.9328789000001</v>
      </c>
      <c r="Q118" s="68">
        <v>2.896487</v>
      </c>
      <c r="R118" s="68"/>
      <c r="S118" s="60"/>
      <c r="T118" s="71" t="s">
        <v>56</v>
      </c>
      <c r="U118" s="30">
        <v>43220</v>
      </c>
      <c r="V118" s="66">
        <f t="shared" ca="1" si="58"/>
        <v>4349744.0488499999</v>
      </c>
      <c r="W118" s="65"/>
      <c r="X118" s="128">
        <f t="shared" si="65"/>
        <v>106</v>
      </c>
      <c r="Y118" s="129">
        <f t="shared" si="45"/>
        <v>46416</v>
      </c>
      <c r="Z118" s="207">
        <f t="shared" si="46"/>
        <v>9709.1352616400072</v>
      </c>
      <c r="AA118" s="132">
        <f t="shared" si="47"/>
        <v>20</v>
      </c>
      <c r="AB118" s="207">
        <f t="shared" si="74"/>
        <v>18.32552957</v>
      </c>
      <c r="AC118" s="207">
        <f t="shared" si="75"/>
        <v>1941.8559995200001</v>
      </c>
      <c r="AD118" s="133">
        <v>2.6832999999999999E-2</v>
      </c>
      <c r="AE118" s="207">
        <f t="shared" si="48"/>
        <v>1960.1815290900001</v>
      </c>
      <c r="AF118" s="128">
        <f t="shared" si="66"/>
        <v>106</v>
      </c>
      <c r="AG118" s="134" t="s">
        <v>58</v>
      </c>
      <c r="AH118" s="129">
        <f t="shared" si="49"/>
        <v>46444</v>
      </c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</row>
    <row r="119" spans="1:149" ht="11.25" x14ac:dyDescent="0.15">
      <c r="A119" s="46">
        <f t="shared" si="59"/>
        <v>42962</v>
      </c>
      <c r="B119" s="15">
        <f t="shared" ca="1" si="60"/>
        <v>73741.126930229992</v>
      </c>
      <c r="C119" s="14">
        <f t="shared" si="67"/>
        <v>70807.133140999998</v>
      </c>
      <c r="D119" s="13">
        <f ca="1">IF(A119&lt;$B$1,VLOOKUP(A119,[1]DI!$A$4:$B$15000,2,FALSE),0)</f>
        <v>9.1399999999999995E-2</v>
      </c>
      <c r="E119" s="14">
        <f t="shared" ca="1" si="54"/>
        <v>1.00034713</v>
      </c>
      <c r="F119" s="14">
        <f ca="1">(TRUNC(PRODUCT($E$12:$E118),16))</f>
        <v>1.02908729990387</v>
      </c>
      <c r="G119" s="14">
        <f t="shared" ca="1" si="77"/>
        <v>1.0287301967906599</v>
      </c>
      <c r="H119" s="14">
        <f t="shared" ca="1" si="55"/>
        <v>1.00034713</v>
      </c>
      <c r="I119" s="13">
        <f t="shared" si="61"/>
        <v>0.04</v>
      </c>
      <c r="J119" s="30">
        <v>42961</v>
      </c>
      <c r="K119" s="3">
        <f t="shared" si="62"/>
        <v>1</v>
      </c>
      <c r="L119" s="18">
        <f t="shared" si="63"/>
        <v>1</v>
      </c>
      <c r="M119" s="11">
        <f t="shared" si="56"/>
        <v>1.00015565</v>
      </c>
      <c r="N119" s="73">
        <f ca="1">ROUND(H119*M119,9)*(1+(P$118/C$119))</f>
        <v>1.0414364155005473</v>
      </c>
      <c r="O119" s="18">
        <f t="shared" si="70"/>
        <v>0</v>
      </c>
      <c r="P119" s="14">
        <f t="shared" ca="1" si="57"/>
        <v>2933.9937892299999</v>
      </c>
      <c r="Q119" s="14">
        <f t="shared" si="64"/>
        <v>0</v>
      </c>
      <c r="R119" s="2"/>
      <c r="S119" s="2"/>
      <c r="T119" s="71" t="s">
        <v>56</v>
      </c>
      <c r="U119" s="30">
        <v>43220</v>
      </c>
      <c r="V119" s="9" t="str">
        <f t="shared" si="58"/>
        <v>-</v>
      </c>
      <c r="W119" s="4"/>
      <c r="X119" s="128">
        <f t="shared" si="65"/>
        <v>107</v>
      </c>
      <c r="Y119" s="129">
        <f t="shared" si="45"/>
        <v>46444</v>
      </c>
      <c r="Z119" s="207">
        <f t="shared" si="46"/>
        <v>7767.2792621200069</v>
      </c>
      <c r="AA119" s="132">
        <f t="shared" si="47"/>
        <v>18</v>
      </c>
      <c r="AB119" s="207">
        <f t="shared" si="74"/>
        <v>13.743028519999999</v>
      </c>
      <c r="AC119" s="207">
        <f t="shared" si="75"/>
        <v>1941.8559995200001</v>
      </c>
      <c r="AD119" s="133">
        <v>2.6832999999999999E-2</v>
      </c>
      <c r="AE119" s="207">
        <f t="shared" si="48"/>
        <v>1955.5990280400001</v>
      </c>
      <c r="AF119" s="128">
        <f t="shared" si="66"/>
        <v>107</v>
      </c>
      <c r="AG119" s="134" t="s">
        <v>58</v>
      </c>
      <c r="AH119" s="129">
        <f t="shared" si="49"/>
        <v>46477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</row>
    <row r="120" spans="1:149" ht="11.25" x14ac:dyDescent="0.15">
      <c r="A120" s="46">
        <f t="shared" si="59"/>
        <v>42963</v>
      </c>
      <c r="B120" s="15">
        <f t="shared" ca="1" si="60"/>
        <v>73778.206413990003</v>
      </c>
      <c r="C120" s="14">
        <f t="shared" si="67"/>
        <v>70807.133140999998</v>
      </c>
      <c r="D120" s="13">
        <f ca="1">IF(A120&lt;$B$1,VLOOKUP(A120,[1]DI!$A$4:$B$15000,2,FALSE),0)</f>
        <v>9.1399999999999995E-2</v>
      </c>
      <c r="E120" s="14">
        <f t="shared" ca="1" si="54"/>
        <v>1.00034713</v>
      </c>
      <c r="F120" s="14">
        <f ca="1">(TRUNC(PRODUCT($E$12:$E119),16))</f>
        <v>1.0294445269782899</v>
      </c>
      <c r="G120" s="14">
        <f t="shared" ca="1" si="77"/>
        <v>1.0287301967906599</v>
      </c>
      <c r="H120" s="14">
        <f t="shared" ca="1" si="55"/>
        <v>1.0006943800000001</v>
      </c>
      <c r="I120" s="13">
        <f t="shared" si="61"/>
        <v>0.04</v>
      </c>
      <c r="J120" s="30">
        <f t="shared" si="68"/>
        <v>42961</v>
      </c>
      <c r="K120" s="3">
        <f t="shared" si="62"/>
        <v>2</v>
      </c>
      <c r="L120" s="18">
        <f t="shared" si="63"/>
        <v>2</v>
      </c>
      <c r="M120" s="11">
        <f t="shared" si="56"/>
        <v>1.0003113239999999</v>
      </c>
      <c r="N120" s="72">
        <f t="shared" ref="N120:N125" ca="1" si="78">ROUND(H120*M120,9)*(1+(P$118/C$119))</f>
        <v>1.0419600842626178</v>
      </c>
      <c r="O120" s="18">
        <f t="shared" si="70"/>
        <v>0</v>
      </c>
      <c r="P120" s="14">
        <f t="shared" ca="1" si="57"/>
        <v>2971.0732729900001</v>
      </c>
      <c r="Q120" s="14">
        <f t="shared" si="64"/>
        <v>0</v>
      </c>
      <c r="R120" s="2"/>
      <c r="S120" s="2"/>
      <c r="T120" s="71" t="s">
        <v>56</v>
      </c>
      <c r="U120" s="30">
        <v>43220</v>
      </c>
      <c r="V120" s="9" t="str">
        <f t="shared" si="58"/>
        <v>-</v>
      </c>
      <c r="W120" s="4"/>
      <c r="X120" s="128">
        <f t="shared" si="65"/>
        <v>108</v>
      </c>
      <c r="Y120" s="129">
        <f t="shared" si="45"/>
        <v>46477</v>
      </c>
      <c r="Z120" s="207">
        <f t="shared" si="46"/>
        <v>5825.4232626000066</v>
      </c>
      <c r="AA120" s="132">
        <f t="shared" si="47"/>
        <v>22</v>
      </c>
      <c r="AB120" s="207">
        <f t="shared" si="74"/>
        <v>13.43969223</v>
      </c>
      <c r="AC120" s="207">
        <f t="shared" si="75"/>
        <v>1941.8559995200001</v>
      </c>
      <c r="AD120" s="133">
        <v>2.6832999999999999E-2</v>
      </c>
      <c r="AE120" s="207">
        <f t="shared" si="48"/>
        <v>1955.2956917500001</v>
      </c>
      <c r="AF120" s="128">
        <f t="shared" si="66"/>
        <v>108</v>
      </c>
      <c r="AG120" s="134" t="s">
        <v>58</v>
      </c>
      <c r="AH120" s="129">
        <f t="shared" si="49"/>
        <v>46507</v>
      </c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</row>
    <row r="121" spans="1:149" ht="11.25" x14ac:dyDescent="0.15">
      <c r="A121" s="46">
        <f t="shared" si="59"/>
        <v>42964</v>
      </c>
      <c r="B121" s="15">
        <f t="shared" ca="1" si="60"/>
        <v>73815.30454487</v>
      </c>
      <c r="C121" s="14">
        <f t="shared" si="67"/>
        <v>70807.133140999998</v>
      </c>
      <c r="D121" s="13">
        <f ca="1">IF(A121&lt;$B$1,VLOOKUP(A121,[1]DI!$A$4:$B$15000,2,FALSE),0)</f>
        <v>9.1399999999999995E-2</v>
      </c>
      <c r="E121" s="14">
        <f t="shared" ca="1" si="54"/>
        <v>1.00034713</v>
      </c>
      <c r="F121" s="14">
        <f ca="1">(TRUNC(PRODUCT($E$12:$E120),16))</f>
        <v>1.02980187805694</v>
      </c>
      <c r="G121" s="14">
        <f t="shared" ca="1" si="77"/>
        <v>1.0287301967906599</v>
      </c>
      <c r="H121" s="14">
        <f t="shared" ca="1" si="55"/>
        <v>1.00104175</v>
      </c>
      <c r="I121" s="13">
        <f t="shared" si="61"/>
        <v>0.04</v>
      </c>
      <c r="J121" s="30">
        <f t="shared" si="68"/>
        <v>42961</v>
      </c>
      <c r="K121" s="3">
        <f t="shared" si="62"/>
        <v>3</v>
      </c>
      <c r="L121" s="18">
        <f t="shared" si="63"/>
        <v>3</v>
      </c>
      <c r="M121" s="11">
        <f t="shared" si="56"/>
        <v>1.000467022</v>
      </c>
      <c r="N121" s="72">
        <f t="shared" ca="1" si="78"/>
        <v>1.0424840163756792</v>
      </c>
      <c r="O121" s="18">
        <f t="shared" si="70"/>
        <v>0</v>
      </c>
      <c r="P121" s="14">
        <f t="shared" ca="1" si="57"/>
        <v>3008.1714038700002</v>
      </c>
      <c r="Q121" s="14">
        <f t="shared" si="64"/>
        <v>0</v>
      </c>
      <c r="R121" s="2"/>
      <c r="S121" s="2"/>
      <c r="T121" s="71" t="s">
        <v>56</v>
      </c>
      <c r="U121" s="30">
        <v>43220</v>
      </c>
      <c r="V121" s="9" t="str">
        <f t="shared" si="58"/>
        <v>-</v>
      </c>
      <c r="W121" s="4"/>
      <c r="X121" s="128">
        <f t="shared" si="65"/>
        <v>109</v>
      </c>
      <c r="Y121" s="129">
        <f t="shared" si="45"/>
        <v>46507</v>
      </c>
      <c r="Z121" s="207">
        <f t="shared" si="46"/>
        <v>3883.5672630800063</v>
      </c>
      <c r="AA121" s="132">
        <f t="shared" si="47"/>
        <v>21</v>
      </c>
      <c r="AB121" s="207">
        <f t="shared" si="74"/>
        <v>9.6211583699999998</v>
      </c>
      <c r="AC121" s="207">
        <f t="shared" si="75"/>
        <v>1941.8559995200001</v>
      </c>
      <c r="AD121" s="133">
        <v>2.6832999999999999E-2</v>
      </c>
      <c r="AE121" s="207">
        <f t="shared" si="48"/>
        <v>1951.4771578900002</v>
      </c>
      <c r="AF121" s="128">
        <f t="shared" si="66"/>
        <v>109</v>
      </c>
      <c r="AG121" s="134" t="s">
        <v>58</v>
      </c>
      <c r="AH121" s="129">
        <f t="shared" si="49"/>
        <v>46538</v>
      </c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</row>
    <row r="122" spans="1:149" ht="11.25" x14ac:dyDescent="0.15">
      <c r="A122" s="46">
        <f t="shared" si="59"/>
        <v>42965</v>
      </c>
      <c r="B122" s="15">
        <f t="shared" ca="1" si="60"/>
        <v>73852.421249179999</v>
      </c>
      <c r="C122" s="14">
        <f t="shared" si="67"/>
        <v>70807.133140999998</v>
      </c>
      <c r="D122" s="13">
        <f ca="1">IF(A122&lt;$B$1,VLOOKUP(A122,[1]DI!$A$4:$B$15000,2,FALSE),0)</f>
        <v>9.1399999999999995E-2</v>
      </c>
      <c r="E122" s="14">
        <f t="shared" ca="1" si="54"/>
        <v>1.00034713</v>
      </c>
      <c r="F122" s="14">
        <f ca="1">(TRUNC(PRODUCT($E$12:$E121),16))</f>
        <v>1.0301593531828701</v>
      </c>
      <c r="G122" s="14">
        <f t="shared" ca="1" si="77"/>
        <v>1.0287301967906599</v>
      </c>
      <c r="H122" s="14">
        <f t="shared" ca="1" si="55"/>
        <v>1.00138924</v>
      </c>
      <c r="I122" s="13">
        <f t="shared" si="61"/>
        <v>0.04</v>
      </c>
      <c r="J122" s="30">
        <f t="shared" si="68"/>
        <v>42961</v>
      </c>
      <c r="K122" s="3">
        <f t="shared" si="62"/>
        <v>4</v>
      </c>
      <c r="L122" s="18">
        <f t="shared" si="63"/>
        <v>4</v>
      </c>
      <c r="M122" s="11">
        <f t="shared" si="56"/>
        <v>1.000622745</v>
      </c>
      <c r="N122" s="72">
        <f t="shared" ca="1" si="78"/>
        <v>1.0430082107988188</v>
      </c>
      <c r="O122" s="18">
        <f t="shared" si="70"/>
        <v>0</v>
      </c>
      <c r="P122" s="14">
        <f t="shared" ca="1" si="57"/>
        <v>3045.2881081800001</v>
      </c>
      <c r="Q122" s="14">
        <f t="shared" si="64"/>
        <v>0</v>
      </c>
      <c r="R122" s="2"/>
      <c r="S122" s="2"/>
      <c r="T122" s="71" t="s">
        <v>56</v>
      </c>
      <c r="U122" s="30">
        <v>43220</v>
      </c>
      <c r="V122" s="9" t="str">
        <f t="shared" si="58"/>
        <v>-</v>
      </c>
      <c r="W122" s="4"/>
      <c r="X122" s="128">
        <f t="shared" si="65"/>
        <v>110</v>
      </c>
      <c r="Y122" s="129">
        <f t="shared" si="45"/>
        <v>46538</v>
      </c>
      <c r="Z122" s="207">
        <f t="shared" si="46"/>
        <v>1941.7112635600063</v>
      </c>
      <c r="AA122" s="132">
        <f t="shared" si="47"/>
        <v>20</v>
      </c>
      <c r="AB122" s="207">
        <f t="shared" si="74"/>
        <v>6.1083580900000003</v>
      </c>
      <c r="AC122" s="207">
        <f t="shared" si="75"/>
        <v>1941.8559995200001</v>
      </c>
      <c r="AD122" s="133">
        <v>2.6832999999999999E-2</v>
      </c>
      <c r="AE122" s="207">
        <f t="shared" si="48"/>
        <v>1947.96435761</v>
      </c>
      <c r="AF122" s="128">
        <f t="shared" si="66"/>
        <v>110</v>
      </c>
      <c r="AG122" s="134" t="s">
        <v>58</v>
      </c>
      <c r="AH122" s="129">
        <f t="shared" si="49"/>
        <v>46568</v>
      </c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</row>
    <row r="123" spans="1:149" ht="11.25" x14ac:dyDescent="0.15">
      <c r="A123" s="46">
        <f t="shared" si="59"/>
        <v>42966</v>
      </c>
      <c r="B123" s="15">
        <f t="shared" ca="1" si="60"/>
        <v>73889.557337659993</v>
      </c>
      <c r="C123" s="14">
        <f t="shared" si="67"/>
        <v>70807.133140999998</v>
      </c>
      <c r="D123" s="13">
        <f ca="1">IF(A123&lt;$B$1,VLOOKUP(A123,[1]DI!$A$4:$B$15000,2,FALSE),0)</f>
        <v>0</v>
      </c>
      <c r="E123" s="14">
        <f t="shared" ca="1" si="54"/>
        <v>1</v>
      </c>
      <c r="F123" s="14">
        <f ca="1">(TRUNC(PRODUCT($E$12:$E122),16))</f>
        <v>1.03051695239914</v>
      </c>
      <c r="G123" s="14">
        <f t="shared" ca="1" si="77"/>
        <v>1.0287301967906599</v>
      </c>
      <c r="H123" s="14">
        <f t="shared" ca="1" si="55"/>
        <v>1.0017368600000001</v>
      </c>
      <c r="I123" s="13">
        <f t="shared" si="61"/>
        <v>0.04</v>
      </c>
      <c r="J123" s="30">
        <f t="shared" si="68"/>
        <v>42961</v>
      </c>
      <c r="K123" s="3">
        <f t="shared" si="62"/>
        <v>4</v>
      </c>
      <c r="L123" s="18">
        <f t="shared" si="63"/>
        <v>5</v>
      </c>
      <c r="M123" s="11">
        <f t="shared" si="56"/>
        <v>1.000778492</v>
      </c>
      <c r="N123" s="72">
        <f t="shared" ca="1" si="78"/>
        <v>1.04353267898208</v>
      </c>
      <c r="O123" s="18">
        <f t="shared" si="70"/>
        <v>0</v>
      </c>
      <c r="P123" s="14">
        <f t="shared" ca="1" si="57"/>
        <v>3082.4241966599998</v>
      </c>
      <c r="Q123" s="14">
        <f t="shared" si="64"/>
        <v>0</v>
      </c>
      <c r="R123" s="2"/>
      <c r="S123" s="2"/>
      <c r="T123" s="71" t="s">
        <v>56</v>
      </c>
      <c r="U123" s="30">
        <v>43220</v>
      </c>
      <c r="V123" s="9" t="str">
        <f t="shared" si="58"/>
        <v>-</v>
      </c>
      <c r="W123" s="4"/>
      <c r="X123" s="128">
        <f t="shared" si="65"/>
        <v>111</v>
      </c>
      <c r="Y123" s="129">
        <f t="shared" si="45"/>
        <v>46568</v>
      </c>
      <c r="Z123" s="207">
        <f t="shared" si="46"/>
        <v>0</v>
      </c>
      <c r="AA123" s="132">
        <f t="shared" si="47"/>
        <v>22</v>
      </c>
      <c r="AB123" s="207">
        <f t="shared" si="74"/>
        <v>3.3597352300000001</v>
      </c>
      <c r="AC123" s="207">
        <f>Z122</f>
        <v>1941.7112635600063</v>
      </c>
      <c r="AD123" s="133">
        <f>1-SUM(AD46:AD122)</f>
        <v>2.6831000000000049E-2</v>
      </c>
      <c r="AE123" s="207">
        <f t="shared" si="48"/>
        <v>1945.0709987900063</v>
      </c>
      <c r="AF123" s="128">
        <f t="shared" si="66"/>
        <v>111</v>
      </c>
      <c r="AG123" s="134"/>
      <c r="AH123" s="129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</row>
    <row r="124" spans="1:149" ht="11.25" x14ac:dyDescent="0.15">
      <c r="A124" s="46">
        <f t="shared" si="59"/>
        <v>42967</v>
      </c>
      <c r="B124" s="15">
        <f t="shared" ca="1" si="60"/>
        <v>73889.557337659993</v>
      </c>
      <c r="C124" s="14">
        <f t="shared" si="67"/>
        <v>70807.133140999998</v>
      </c>
      <c r="D124" s="13">
        <f ca="1">IF(A124&lt;$B$1,VLOOKUP(A124,[1]DI!$A$4:$B$15000,2,FALSE),0)</f>
        <v>0</v>
      </c>
      <c r="E124" s="14">
        <f t="shared" ca="1" si="54"/>
        <v>1</v>
      </c>
      <c r="F124" s="14">
        <f ca="1">(TRUNC(PRODUCT($E$12:$E123),16))</f>
        <v>1.03051695239914</v>
      </c>
      <c r="G124" s="14">
        <f t="shared" ca="1" si="77"/>
        <v>1.0287301967906599</v>
      </c>
      <c r="H124" s="14">
        <f t="shared" ca="1" si="55"/>
        <v>1.0017368600000001</v>
      </c>
      <c r="I124" s="13">
        <f t="shared" si="61"/>
        <v>0.04</v>
      </c>
      <c r="J124" s="30">
        <f t="shared" si="68"/>
        <v>42961</v>
      </c>
      <c r="K124" s="3">
        <f t="shared" si="62"/>
        <v>4</v>
      </c>
      <c r="L124" s="18">
        <f t="shared" si="63"/>
        <v>5</v>
      </c>
      <c r="M124" s="11">
        <f t="shared" si="56"/>
        <v>1.000778492</v>
      </c>
      <c r="N124" s="72">
        <f t="shared" ca="1" si="78"/>
        <v>1.04353267898208</v>
      </c>
      <c r="O124" s="18">
        <f t="shared" si="70"/>
        <v>0</v>
      </c>
      <c r="P124" s="14">
        <f t="shared" ca="1" si="57"/>
        <v>3082.4241966599998</v>
      </c>
      <c r="Q124" s="14">
        <f t="shared" si="64"/>
        <v>0</v>
      </c>
      <c r="R124" s="2"/>
      <c r="S124" s="2"/>
      <c r="T124" s="71" t="s">
        <v>56</v>
      </c>
      <c r="U124" s="30">
        <v>43220</v>
      </c>
      <c r="V124" s="9" t="str">
        <f t="shared" si="58"/>
        <v>-</v>
      </c>
      <c r="W124" s="4"/>
      <c r="AF124" s="9"/>
      <c r="AG124" s="10"/>
      <c r="AH124" s="9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</row>
    <row r="125" spans="1:149" s="69" customFormat="1" ht="11.25" x14ac:dyDescent="0.15">
      <c r="A125" s="58">
        <f t="shared" si="59"/>
        <v>42968</v>
      </c>
      <c r="B125" s="59">
        <f t="shared" ca="1" si="60"/>
        <v>73889.557337659993</v>
      </c>
      <c r="C125" s="14">
        <f t="shared" si="67"/>
        <v>70807.133140999998</v>
      </c>
      <c r="D125" s="13">
        <f ca="1">IF(A125&lt;$B$1,VLOOKUP(A125,[1]DI!$A$4:$B$15000,2,FALSE),0)</f>
        <v>9.1399999999999995E-2</v>
      </c>
      <c r="E125" s="60">
        <f t="shared" ca="1" si="54"/>
        <v>1.00034713</v>
      </c>
      <c r="F125" s="60">
        <f ca="1">(TRUNC(PRODUCT($E$12:$E124),16))</f>
        <v>1.03051695239914</v>
      </c>
      <c r="G125" s="60">
        <f t="shared" ca="1" si="77"/>
        <v>1.0287301967906599</v>
      </c>
      <c r="H125" s="60">
        <f t="shared" ca="1" si="55"/>
        <v>1.0017368600000001</v>
      </c>
      <c r="I125" s="61">
        <f t="shared" si="61"/>
        <v>0.04</v>
      </c>
      <c r="J125" s="30">
        <f t="shared" si="68"/>
        <v>42961</v>
      </c>
      <c r="K125" s="62">
        <f t="shared" si="62"/>
        <v>5</v>
      </c>
      <c r="L125" s="63">
        <f t="shared" si="63"/>
        <v>5</v>
      </c>
      <c r="M125" s="64">
        <f t="shared" si="56"/>
        <v>1.000778492</v>
      </c>
      <c r="N125" s="72">
        <f t="shared" ca="1" si="78"/>
        <v>1.04353267898208</v>
      </c>
      <c r="O125" s="63">
        <v>16</v>
      </c>
      <c r="P125" s="60">
        <f t="shared" ca="1" si="57"/>
        <v>3082.4241966599998</v>
      </c>
      <c r="Q125" s="68">
        <v>0.84790699999999997</v>
      </c>
      <c r="R125" s="68"/>
      <c r="S125" s="60"/>
      <c r="T125" s="71" t="s">
        <v>56</v>
      </c>
      <c r="U125" s="30">
        <v>43220</v>
      </c>
      <c r="V125" s="66">
        <f t="shared" ca="1" si="58"/>
        <v>4624908.1554899998</v>
      </c>
      <c r="W125" s="65"/>
      <c r="Y125" s="5"/>
      <c r="AF125" s="9"/>
      <c r="AG125" s="10"/>
      <c r="AH125" s="9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</row>
    <row r="126" spans="1:149" ht="11.25" x14ac:dyDescent="0.15">
      <c r="A126" s="46">
        <f t="shared" si="59"/>
        <v>42969</v>
      </c>
      <c r="B126" s="15">
        <f t="shared" ca="1" si="60"/>
        <v>73925.863185969996</v>
      </c>
      <c r="C126" s="14">
        <f t="shared" si="67"/>
        <v>70806.285233999995</v>
      </c>
      <c r="D126" s="13">
        <f ca="1">IF(A126&lt;$B$1,VLOOKUP(A126,[1]DI!$A$4:$B$15000,2,FALSE),0)</f>
        <v>9.1399999999999995E-2</v>
      </c>
      <c r="E126" s="14">
        <f t="shared" ca="1" si="54"/>
        <v>1.00034713</v>
      </c>
      <c r="F126" s="14">
        <f ca="1">(TRUNC(PRODUCT($E$12:$E125),16))</f>
        <v>1.0308746757488301</v>
      </c>
      <c r="G126" s="14">
        <f t="shared" ca="1" si="77"/>
        <v>1.03051695239914</v>
      </c>
      <c r="H126" s="14">
        <f t="shared" ca="1" si="55"/>
        <v>1.00034713</v>
      </c>
      <c r="I126" s="13">
        <f t="shared" si="61"/>
        <v>0.04</v>
      </c>
      <c r="J126" s="30">
        <v>42968</v>
      </c>
      <c r="K126" s="3">
        <f t="shared" si="62"/>
        <v>1</v>
      </c>
      <c r="L126" s="18">
        <f t="shared" si="63"/>
        <v>1</v>
      </c>
      <c r="M126" s="11">
        <f t="shared" si="56"/>
        <v>1.00015565</v>
      </c>
      <c r="N126" s="73">
        <f ca="1">ROUND(H126*M126,9)*(1+(P$125/C$126))</f>
        <v>1.0440579242600891</v>
      </c>
      <c r="O126" s="18">
        <f t="shared" si="70"/>
        <v>0</v>
      </c>
      <c r="P126" s="14">
        <f t="shared" ca="1" si="57"/>
        <v>3119.57795197</v>
      </c>
      <c r="Q126" s="14">
        <f t="shared" si="64"/>
        <v>0</v>
      </c>
      <c r="R126" s="2"/>
      <c r="S126" s="2"/>
      <c r="T126" s="71" t="s">
        <v>56</v>
      </c>
      <c r="U126" s="30">
        <v>43220</v>
      </c>
      <c r="V126" s="9" t="str">
        <f t="shared" si="58"/>
        <v>-</v>
      </c>
      <c r="W126" s="4"/>
      <c r="AF126" s="9"/>
      <c r="AG126" s="10"/>
      <c r="AH126" s="9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</row>
    <row r="127" spans="1:149" ht="11.25" x14ac:dyDescent="0.15">
      <c r="A127" s="46">
        <f t="shared" si="59"/>
        <v>42970</v>
      </c>
      <c r="B127" s="15">
        <f t="shared" ca="1" si="60"/>
        <v>73963.035561249999</v>
      </c>
      <c r="C127" s="14">
        <f t="shared" si="67"/>
        <v>70806.285233999995</v>
      </c>
      <c r="D127" s="13">
        <f ca="1">IF(A127&lt;$B$1,VLOOKUP(A127,[1]DI!$A$4:$B$15000,2,FALSE),0)</f>
        <v>9.1399999999999995E-2</v>
      </c>
      <c r="E127" s="14">
        <f t="shared" ca="1" si="54"/>
        <v>1.00034713</v>
      </c>
      <c r="F127" s="14">
        <f ca="1">(TRUNC(PRODUCT($E$12:$E126),16))</f>
        <v>1.0312325232750199</v>
      </c>
      <c r="G127" s="14">
        <f t="shared" ca="1" si="77"/>
        <v>1.03051695239914</v>
      </c>
      <c r="H127" s="14">
        <f t="shared" ca="1" si="55"/>
        <v>1.0006943800000001</v>
      </c>
      <c r="I127" s="13">
        <f t="shared" si="61"/>
        <v>0.04</v>
      </c>
      <c r="J127" s="30">
        <f t="shared" si="68"/>
        <v>42968</v>
      </c>
      <c r="K127" s="3">
        <f t="shared" si="62"/>
        <v>2</v>
      </c>
      <c r="L127" s="18">
        <f t="shared" si="63"/>
        <v>2</v>
      </c>
      <c r="M127" s="11">
        <f t="shared" si="56"/>
        <v>1.0003113239999999</v>
      </c>
      <c r="N127" s="72">
        <f t="shared" ref="N127:N132" ca="1" si="79">ROUND(H127*M127,9)*(1+(P$125/C$126))</f>
        <v>1.0445829112036888</v>
      </c>
      <c r="O127" s="18">
        <f t="shared" si="70"/>
        <v>0</v>
      </c>
      <c r="P127" s="14">
        <f t="shared" ca="1" si="57"/>
        <v>3156.7503272499998</v>
      </c>
      <c r="Q127" s="14">
        <f t="shared" si="64"/>
        <v>0</v>
      </c>
      <c r="R127" s="2"/>
      <c r="S127" s="2"/>
      <c r="T127" s="71" t="s">
        <v>56</v>
      </c>
      <c r="U127" s="30">
        <v>43220</v>
      </c>
      <c r="V127" s="9" t="str">
        <f t="shared" si="58"/>
        <v>-</v>
      </c>
      <c r="W127" s="4"/>
      <c r="AF127" s="9"/>
      <c r="AG127" s="10"/>
      <c r="AH127" s="9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</row>
    <row r="128" spans="1:149" ht="11.25" x14ac:dyDescent="0.15">
      <c r="A128" s="46">
        <f t="shared" si="59"/>
        <v>42971</v>
      </c>
      <c r="B128" s="15">
        <f t="shared" ca="1" si="60"/>
        <v>74000.22663035999</v>
      </c>
      <c r="C128" s="14">
        <f t="shared" si="67"/>
        <v>70806.285233999995</v>
      </c>
      <c r="D128" s="13">
        <f ca="1">IF(A128&lt;$B$1,VLOOKUP(A128,[1]DI!$A$4:$B$15000,2,FALSE),0)</f>
        <v>9.1399999999999995E-2</v>
      </c>
      <c r="E128" s="14">
        <f t="shared" ca="1" si="54"/>
        <v>1.00034713</v>
      </c>
      <c r="F128" s="14">
        <f ca="1">(TRUNC(PRODUCT($E$12:$E127),16))</f>
        <v>1.0315904950208199</v>
      </c>
      <c r="G128" s="14">
        <f t="shared" ca="1" si="77"/>
        <v>1.03051695239914</v>
      </c>
      <c r="H128" s="14">
        <f t="shared" ca="1" si="55"/>
        <v>1.00104175</v>
      </c>
      <c r="I128" s="13">
        <f t="shared" si="61"/>
        <v>0.04</v>
      </c>
      <c r="J128" s="30">
        <f t="shared" si="68"/>
        <v>42968</v>
      </c>
      <c r="K128" s="3">
        <f t="shared" si="62"/>
        <v>3</v>
      </c>
      <c r="L128" s="18">
        <f t="shared" si="63"/>
        <v>3</v>
      </c>
      <c r="M128" s="11">
        <f t="shared" si="56"/>
        <v>1.000467022</v>
      </c>
      <c r="N128" s="72">
        <f t="shared" ca="1" si="79"/>
        <v>1.0451081621611882</v>
      </c>
      <c r="O128" s="18">
        <f t="shared" si="70"/>
        <v>0</v>
      </c>
      <c r="P128" s="14">
        <f t="shared" ca="1" si="57"/>
        <v>3193.94139636</v>
      </c>
      <c r="Q128" s="14">
        <f t="shared" si="64"/>
        <v>0</v>
      </c>
      <c r="R128" s="2"/>
      <c r="S128" s="2"/>
      <c r="T128" s="71" t="s">
        <v>56</v>
      </c>
      <c r="U128" s="30">
        <v>43220</v>
      </c>
      <c r="V128" s="9" t="str">
        <f t="shared" si="58"/>
        <v>-</v>
      </c>
      <c r="W128" s="4"/>
      <c r="AF128" s="9"/>
      <c r="AG128" s="10"/>
      <c r="AH128" s="9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</row>
    <row r="129" spans="1:155" ht="11.25" x14ac:dyDescent="0.15">
      <c r="A129" s="46">
        <f t="shared" si="59"/>
        <v>42972</v>
      </c>
      <c r="B129" s="15">
        <f t="shared" ca="1" si="60"/>
        <v>74037.436319429995</v>
      </c>
      <c r="C129" s="14">
        <f t="shared" si="67"/>
        <v>70806.285233999995</v>
      </c>
      <c r="D129" s="13">
        <f ca="1">IF(A129&lt;$B$1,VLOOKUP(A129,[1]DI!$A$4:$B$15000,2,FALSE),0)</f>
        <v>9.1399999999999995E-2</v>
      </c>
      <c r="E129" s="14">
        <f t="shared" ca="1" si="54"/>
        <v>1.00034713</v>
      </c>
      <c r="F129" s="14">
        <f ca="1">(TRUNC(PRODUCT($E$12:$E128),16))</f>
        <v>1.03194859102936</v>
      </c>
      <c r="G129" s="14">
        <f t="shared" ca="1" si="77"/>
        <v>1.03051695239914</v>
      </c>
      <c r="H129" s="14">
        <f t="shared" ca="1" si="55"/>
        <v>1.00138924</v>
      </c>
      <c r="I129" s="13">
        <f t="shared" si="61"/>
        <v>0.04</v>
      </c>
      <c r="J129" s="30">
        <f t="shared" si="68"/>
        <v>42968</v>
      </c>
      <c r="K129" s="3">
        <f t="shared" si="62"/>
        <v>4</v>
      </c>
      <c r="L129" s="18">
        <f t="shared" si="63"/>
        <v>4</v>
      </c>
      <c r="M129" s="11">
        <f t="shared" si="56"/>
        <v>1.000622745</v>
      </c>
      <c r="N129" s="72">
        <f t="shared" ca="1" si="79"/>
        <v>1.0456336760890537</v>
      </c>
      <c r="O129" s="18">
        <f t="shared" si="70"/>
        <v>0</v>
      </c>
      <c r="P129" s="14">
        <f t="shared" ca="1" si="57"/>
        <v>3231.15108543</v>
      </c>
      <c r="Q129" s="14">
        <f t="shared" si="64"/>
        <v>0</v>
      </c>
      <c r="R129" s="2"/>
      <c r="S129" s="2"/>
      <c r="T129" s="71" t="s">
        <v>56</v>
      </c>
      <c r="U129" s="30">
        <v>43220</v>
      </c>
      <c r="V129" s="9" t="str">
        <f t="shared" si="58"/>
        <v>-</v>
      </c>
      <c r="W129" s="4"/>
      <c r="AF129" s="9"/>
      <c r="AG129" s="10"/>
      <c r="AH129" s="9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</row>
    <row r="130" spans="1:155" ht="11.25" x14ac:dyDescent="0.15">
      <c r="A130" s="46">
        <f t="shared" si="59"/>
        <v>42973</v>
      </c>
      <c r="B130" s="15">
        <f t="shared" ca="1" si="60"/>
        <v>74074.665441229998</v>
      </c>
      <c r="C130" s="14">
        <f t="shared" si="67"/>
        <v>70806.285233999995</v>
      </c>
      <c r="D130" s="13">
        <f ca="1">IF(A130&lt;$B$1,VLOOKUP(A130,[1]DI!$A$4:$B$15000,2,FALSE),0)</f>
        <v>0</v>
      </c>
      <c r="E130" s="14">
        <f t="shared" ca="1" si="54"/>
        <v>1</v>
      </c>
      <c r="F130" s="14">
        <f ca="1">(TRUNC(PRODUCT($E$12:$E129),16))</f>
        <v>1.0323068113437599</v>
      </c>
      <c r="G130" s="14">
        <f t="shared" ca="1" si="77"/>
        <v>1.03051695239914</v>
      </c>
      <c r="H130" s="14">
        <f t="shared" ca="1" si="55"/>
        <v>1.0017368600000001</v>
      </c>
      <c r="I130" s="13">
        <f t="shared" si="61"/>
        <v>0.04</v>
      </c>
      <c r="J130" s="30">
        <f t="shared" si="68"/>
        <v>42968</v>
      </c>
      <c r="K130" s="3">
        <f t="shared" si="62"/>
        <v>4</v>
      </c>
      <c r="L130" s="18">
        <f t="shared" si="63"/>
        <v>5</v>
      </c>
      <c r="M130" s="11">
        <f t="shared" si="56"/>
        <v>1.000778492</v>
      </c>
      <c r="N130" s="72">
        <f t="shared" ca="1" si="79"/>
        <v>1.0461594644661509</v>
      </c>
      <c r="O130" s="18">
        <f t="shared" si="70"/>
        <v>0</v>
      </c>
      <c r="P130" s="14">
        <f t="shared" ca="1" si="57"/>
        <v>3268.38020723</v>
      </c>
      <c r="Q130" s="14">
        <f t="shared" si="64"/>
        <v>0</v>
      </c>
      <c r="R130" s="2"/>
      <c r="S130" s="2"/>
      <c r="T130" s="71" t="s">
        <v>56</v>
      </c>
      <c r="U130" s="30">
        <v>43220</v>
      </c>
      <c r="V130" s="9" t="str">
        <f t="shared" si="58"/>
        <v>-</v>
      </c>
      <c r="W130" s="4"/>
      <c r="AF130" s="9"/>
      <c r="AG130" s="10"/>
      <c r="AH130" s="9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</row>
    <row r="131" spans="1:155" ht="11.25" x14ac:dyDescent="0.15">
      <c r="A131" s="46">
        <f t="shared" si="59"/>
        <v>42974</v>
      </c>
      <c r="B131" s="15">
        <f t="shared" ca="1" si="60"/>
        <v>74074.665441229998</v>
      </c>
      <c r="C131" s="14">
        <f t="shared" si="67"/>
        <v>70806.285233999995</v>
      </c>
      <c r="D131" s="13">
        <f ca="1">IF(A131&lt;$B$1,VLOOKUP(A131,[1]DI!$A$4:$B$15000,2,FALSE),0)</f>
        <v>0</v>
      </c>
      <c r="E131" s="14">
        <f t="shared" ca="1" si="54"/>
        <v>1</v>
      </c>
      <c r="F131" s="14">
        <f ca="1">(TRUNC(PRODUCT($E$12:$E130),16))</f>
        <v>1.0323068113437599</v>
      </c>
      <c r="G131" s="14">
        <f t="shared" ca="1" si="77"/>
        <v>1.03051695239914</v>
      </c>
      <c r="H131" s="14">
        <f t="shared" ca="1" si="55"/>
        <v>1.0017368600000001</v>
      </c>
      <c r="I131" s="13">
        <f t="shared" si="61"/>
        <v>0.04</v>
      </c>
      <c r="J131" s="30">
        <f t="shared" si="68"/>
        <v>42968</v>
      </c>
      <c r="K131" s="3">
        <f t="shared" si="62"/>
        <v>4</v>
      </c>
      <c r="L131" s="18">
        <f t="shared" si="63"/>
        <v>5</v>
      </c>
      <c r="M131" s="11">
        <f t="shared" si="56"/>
        <v>1.000778492</v>
      </c>
      <c r="N131" s="72">
        <f t="shared" ca="1" si="79"/>
        <v>1.0461594644661509</v>
      </c>
      <c r="O131" s="18">
        <f t="shared" si="70"/>
        <v>0</v>
      </c>
      <c r="P131" s="14">
        <f t="shared" ca="1" si="57"/>
        <v>3268.38020723</v>
      </c>
      <c r="Q131" s="14">
        <f t="shared" si="64"/>
        <v>0</v>
      </c>
      <c r="R131" s="2"/>
      <c r="S131" s="2"/>
      <c r="T131" s="71" t="s">
        <v>56</v>
      </c>
      <c r="U131" s="30">
        <v>43220</v>
      </c>
      <c r="V131" s="9" t="str">
        <f t="shared" si="58"/>
        <v>-</v>
      </c>
      <c r="W131" s="4"/>
      <c r="AF131" s="9"/>
      <c r="AG131" s="10"/>
      <c r="AH131" s="9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</row>
    <row r="132" spans="1:155" s="69" customFormat="1" ht="11.25" x14ac:dyDescent="0.15">
      <c r="A132" s="58">
        <f t="shared" si="59"/>
        <v>42975</v>
      </c>
      <c r="B132" s="59">
        <f t="shared" ca="1" si="60"/>
        <v>74074.665441229998</v>
      </c>
      <c r="C132" s="14">
        <f t="shared" si="67"/>
        <v>70806.285233999995</v>
      </c>
      <c r="D132" s="13">
        <f ca="1">IF(A132&lt;$B$1,VLOOKUP(A132,[1]DI!$A$4:$B$15000,2,FALSE),0)</f>
        <v>9.1399999999999995E-2</v>
      </c>
      <c r="E132" s="60">
        <f t="shared" ca="1" si="54"/>
        <v>1.00034713</v>
      </c>
      <c r="F132" s="60">
        <f ca="1">(TRUNC(PRODUCT($E$12:$E131),16))</f>
        <v>1.0323068113437599</v>
      </c>
      <c r="G132" s="60">
        <f t="shared" ca="1" si="77"/>
        <v>1.03051695239914</v>
      </c>
      <c r="H132" s="60">
        <f t="shared" ca="1" si="55"/>
        <v>1.0017368600000001</v>
      </c>
      <c r="I132" s="61">
        <f t="shared" si="61"/>
        <v>0.04</v>
      </c>
      <c r="J132" s="30">
        <f t="shared" si="68"/>
        <v>42968</v>
      </c>
      <c r="K132" s="62">
        <f t="shared" si="62"/>
        <v>5</v>
      </c>
      <c r="L132" s="63">
        <f t="shared" si="63"/>
        <v>5</v>
      </c>
      <c r="M132" s="64">
        <f t="shared" si="56"/>
        <v>1.000778492</v>
      </c>
      <c r="N132" s="72">
        <f t="shared" ca="1" si="79"/>
        <v>1.0461594644661509</v>
      </c>
      <c r="O132" s="63">
        <v>17</v>
      </c>
      <c r="P132" s="60">
        <f t="shared" ca="1" si="57"/>
        <v>3268.38020723</v>
      </c>
      <c r="Q132" s="68">
        <v>2.4611670000000001</v>
      </c>
      <c r="R132" s="68"/>
      <c r="S132" s="60"/>
      <c r="T132" s="71" t="s">
        <v>56</v>
      </c>
      <c r="U132" s="30">
        <v>43220</v>
      </c>
      <c r="V132" s="66">
        <f t="shared" ca="1" si="58"/>
        <v>4906262.0613449998</v>
      </c>
      <c r="W132" s="65"/>
      <c r="AF132" s="9"/>
      <c r="AG132" s="10"/>
      <c r="AH132" s="9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</row>
    <row r="133" spans="1:155" ht="11.25" x14ac:dyDescent="0.15">
      <c r="A133" s="46">
        <f t="shared" si="59"/>
        <v>42976</v>
      </c>
      <c r="B133" s="15">
        <f t="shared" ca="1" si="60"/>
        <v>74109.450296989991</v>
      </c>
      <c r="C133" s="14">
        <f t="shared" si="67"/>
        <v>70803.824066999994</v>
      </c>
      <c r="D133" s="13">
        <f ca="1">IF(A133&lt;$B$1,VLOOKUP(A133,[1]DI!$A$4:$B$15000,2,FALSE),0)</f>
        <v>9.1399999999999995E-2</v>
      </c>
      <c r="E133" s="14">
        <f t="shared" ca="1" si="54"/>
        <v>1.00034713</v>
      </c>
      <c r="F133" s="14">
        <f ca="1">(TRUNC(PRODUCT($E$12:$E132),16))</f>
        <v>1.03266515600718</v>
      </c>
      <c r="G133" s="14">
        <f t="shared" ca="1" si="77"/>
        <v>1.0323068113437599</v>
      </c>
      <c r="H133" s="14">
        <f t="shared" ca="1" si="55"/>
        <v>1.00034713</v>
      </c>
      <c r="I133" s="13">
        <f t="shared" si="61"/>
        <v>0.04</v>
      </c>
      <c r="J133" s="30">
        <v>42975</v>
      </c>
      <c r="K133" s="3">
        <f t="shared" si="62"/>
        <v>1</v>
      </c>
      <c r="L133" s="18">
        <f t="shared" si="63"/>
        <v>1</v>
      </c>
      <c r="M133" s="11">
        <f t="shared" si="56"/>
        <v>1.00015565</v>
      </c>
      <c r="N133" s="73">
        <f ca="1">ROUND(H133*M133,9)*(1+(P$132/C$133))</f>
        <v>1.0466871143409711</v>
      </c>
      <c r="O133" s="18">
        <f t="shared" si="70"/>
        <v>0</v>
      </c>
      <c r="P133" s="14">
        <f t="shared" ca="1" si="57"/>
        <v>3305.62622999</v>
      </c>
      <c r="Q133" s="14">
        <f t="shared" si="64"/>
        <v>0</v>
      </c>
      <c r="R133" s="2"/>
      <c r="S133" s="2"/>
      <c r="T133" s="71" t="s">
        <v>56</v>
      </c>
      <c r="U133" s="30">
        <v>43220</v>
      </c>
      <c r="V133" s="9" t="str">
        <f t="shared" si="58"/>
        <v>-</v>
      </c>
      <c r="W133" s="4"/>
      <c r="AF133" s="9"/>
      <c r="AG133" s="10"/>
      <c r="AH133" s="9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</row>
    <row r="134" spans="1:155" ht="11.25" x14ac:dyDescent="0.15">
      <c r="A134" s="46">
        <f t="shared" si="59"/>
        <v>42977</v>
      </c>
      <c r="B134" s="15">
        <f t="shared" ca="1" si="60"/>
        <v>74146.714985949991</v>
      </c>
      <c r="C134" s="14">
        <f t="shared" si="67"/>
        <v>70803.824066999994</v>
      </c>
      <c r="D134" s="13">
        <f ca="1">IF(A134&lt;$B$1,VLOOKUP(A134,[1]DI!$A$4:$B$15000,2,FALSE),0)</f>
        <v>9.1399999999999995E-2</v>
      </c>
      <c r="E134" s="14">
        <f t="shared" ca="1" si="54"/>
        <v>1.00034713</v>
      </c>
      <c r="F134" s="14">
        <f ca="1">(TRUNC(PRODUCT($E$12:$E133),16))</f>
        <v>1.03302362506279</v>
      </c>
      <c r="G134" s="14">
        <f t="shared" ca="1" si="77"/>
        <v>1.0323068113437599</v>
      </c>
      <c r="H134" s="14">
        <f t="shared" ca="1" si="55"/>
        <v>1.0006943800000001</v>
      </c>
      <c r="I134" s="13">
        <f t="shared" si="61"/>
        <v>0.04</v>
      </c>
      <c r="J134" s="30">
        <f t="shared" si="68"/>
        <v>42975</v>
      </c>
      <c r="K134" s="3">
        <f t="shared" si="62"/>
        <v>2</v>
      </c>
      <c r="L134" s="18">
        <f t="shared" si="63"/>
        <v>2</v>
      </c>
      <c r="M134" s="11">
        <f t="shared" si="56"/>
        <v>1.0003113239999999</v>
      </c>
      <c r="N134" s="72">
        <f t="shared" ref="N134:N160" ca="1" si="80">ROUND(H134*M134,9)*(1+(P$132/C$133))</f>
        <v>1.0472134233285231</v>
      </c>
      <c r="O134" s="18">
        <f t="shared" si="70"/>
        <v>0</v>
      </c>
      <c r="P134" s="14">
        <f t="shared" ca="1" si="57"/>
        <v>3342.89091895</v>
      </c>
      <c r="Q134" s="14">
        <f t="shared" si="64"/>
        <v>0</v>
      </c>
      <c r="R134" s="2"/>
      <c r="S134" s="2"/>
      <c r="T134" s="71" t="s">
        <v>56</v>
      </c>
      <c r="U134" s="30">
        <v>43220</v>
      </c>
      <c r="V134" s="9" t="str">
        <f t="shared" si="58"/>
        <v>-</v>
      </c>
      <c r="W134" s="20"/>
      <c r="X134" s="139" t="s">
        <v>59</v>
      </c>
      <c r="Y134" s="140"/>
      <c r="Z134" s="141"/>
      <c r="AA134" s="1"/>
      <c r="AB134" s="69"/>
      <c r="AC134" s="138" t="s">
        <v>60</v>
      </c>
      <c r="AD134" s="138" t="s">
        <v>61</v>
      </c>
      <c r="AE134" s="138" t="s">
        <v>62</v>
      </c>
      <c r="AF134" s="9"/>
      <c r="AG134" s="10"/>
      <c r="AH134" s="9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</row>
    <row r="135" spans="1:155" ht="11.25" x14ac:dyDescent="0.15">
      <c r="A135" s="46">
        <f t="shared" si="59"/>
        <v>42978</v>
      </c>
      <c r="B135" s="15">
        <f t="shared" ca="1" si="60"/>
        <v>74183.998415179987</v>
      </c>
      <c r="C135" s="14">
        <f t="shared" si="67"/>
        <v>70803.824066999994</v>
      </c>
      <c r="D135" s="13">
        <f ca="1">IF(A135&lt;$B$1,VLOOKUP(A135,[1]DI!$A$4:$B$15000,2,FALSE),0)</f>
        <v>9.1399999999999995E-2</v>
      </c>
      <c r="E135" s="14">
        <f t="shared" ca="1" si="54"/>
        <v>1.00034713</v>
      </c>
      <c r="F135" s="14">
        <f ca="1">(TRUNC(PRODUCT($E$12:$E134),16))</f>
        <v>1.03338221855376</v>
      </c>
      <c r="G135" s="14">
        <f t="shared" ca="1" si="77"/>
        <v>1.0323068113437599</v>
      </c>
      <c r="H135" s="14">
        <f t="shared" ca="1" si="55"/>
        <v>1.00104175</v>
      </c>
      <c r="I135" s="13">
        <f t="shared" si="61"/>
        <v>0.04</v>
      </c>
      <c r="J135" s="30">
        <f t="shared" si="68"/>
        <v>42975</v>
      </c>
      <c r="K135" s="3">
        <f t="shared" si="62"/>
        <v>3</v>
      </c>
      <c r="L135" s="18">
        <f t="shared" si="63"/>
        <v>3</v>
      </c>
      <c r="M135" s="11">
        <f t="shared" si="56"/>
        <v>1.000467022</v>
      </c>
      <c r="N135" s="72">
        <f t="shared" ca="1" si="80"/>
        <v>1.0477399969948253</v>
      </c>
      <c r="O135" s="18">
        <f t="shared" si="70"/>
        <v>0</v>
      </c>
      <c r="P135" s="14">
        <f t="shared" ca="1" si="57"/>
        <v>3380.1743481799999</v>
      </c>
      <c r="Q135" s="14">
        <f t="shared" si="64"/>
        <v>0</v>
      </c>
      <c r="R135" s="2"/>
      <c r="S135" s="2"/>
      <c r="T135" s="71" t="s">
        <v>56</v>
      </c>
      <c r="U135" s="30">
        <v>43220</v>
      </c>
      <c r="V135" s="9" t="str">
        <f t="shared" si="58"/>
        <v>-</v>
      </c>
      <c r="W135" s="4"/>
      <c r="X135" s="135">
        <f>[2]Plan1!$A194</f>
        <v>42736</v>
      </c>
      <c r="Y135" s="136" t="str">
        <f>[2]Plan1!$C194</f>
        <v>Confraternização Universal</v>
      </c>
      <c r="Z135" s="124"/>
      <c r="AA135" s="1"/>
      <c r="AB135" s="69"/>
      <c r="AC135" s="129">
        <f t="shared" ref="AC135:AC166" si="81">WORKDAY(AD135,-1,X$135:X$519)</f>
        <v>42853</v>
      </c>
      <c r="AD135" s="129">
        <v>42855</v>
      </c>
      <c r="AE135" s="129">
        <f t="shared" ref="AE135:AE166" si="82">WORKDAY(AC135,1,X$135:X$519)</f>
        <v>42857</v>
      </c>
      <c r="AF135" s="9"/>
      <c r="AG135" s="10"/>
      <c r="AH135" s="9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</row>
    <row r="136" spans="1:155" ht="11.25" x14ac:dyDescent="0.15">
      <c r="A136" s="46">
        <f t="shared" si="59"/>
        <v>42979</v>
      </c>
      <c r="B136" s="15">
        <f t="shared" ca="1" si="60"/>
        <v>74221.300510599991</v>
      </c>
      <c r="C136" s="14">
        <f t="shared" si="67"/>
        <v>70803.824066999994</v>
      </c>
      <c r="D136" s="13">
        <f ca="1">IF(A136&lt;$B$1,VLOOKUP(A136,[1]DI!$A$4:$B$15000,2,FALSE),0)</f>
        <v>9.1399999999999995E-2</v>
      </c>
      <c r="E136" s="14">
        <f t="shared" ca="1" si="54"/>
        <v>1.00034713</v>
      </c>
      <c r="F136" s="14">
        <f ca="1">(TRUNC(PRODUCT($E$12:$E135),16))</f>
        <v>1.0337409365232799</v>
      </c>
      <c r="G136" s="14">
        <f t="shared" ca="1" si="77"/>
        <v>1.0323068113437599</v>
      </c>
      <c r="H136" s="14">
        <f t="shared" ca="1" si="55"/>
        <v>1.00138924</v>
      </c>
      <c r="I136" s="13">
        <f t="shared" si="61"/>
        <v>0.04</v>
      </c>
      <c r="J136" s="30">
        <f t="shared" si="68"/>
        <v>42975</v>
      </c>
      <c r="K136" s="3">
        <f t="shared" si="62"/>
        <v>4</v>
      </c>
      <c r="L136" s="18">
        <f t="shared" si="63"/>
        <v>4</v>
      </c>
      <c r="M136" s="11">
        <f t="shared" si="56"/>
        <v>1.000622745</v>
      </c>
      <c r="N136" s="72">
        <f t="shared" ca="1" si="80"/>
        <v>1.0482668342937171</v>
      </c>
      <c r="O136" s="18">
        <f t="shared" si="70"/>
        <v>0</v>
      </c>
      <c r="P136" s="14">
        <f t="shared" ca="1" si="57"/>
        <v>3417.4764436</v>
      </c>
      <c r="Q136" s="14">
        <f t="shared" si="64"/>
        <v>0</v>
      </c>
      <c r="R136" s="2"/>
      <c r="S136" s="2"/>
      <c r="T136" s="71" t="s">
        <v>56</v>
      </c>
      <c r="U136" s="30">
        <v>43220</v>
      </c>
      <c r="V136" s="9" t="str">
        <f t="shared" si="58"/>
        <v>-</v>
      </c>
      <c r="W136" s="4"/>
      <c r="X136" s="135">
        <f>[2]Plan1!$A195</f>
        <v>42793</v>
      </c>
      <c r="Y136" s="136" t="str">
        <f>[2]Plan1!$C195</f>
        <v>Carnaval</v>
      </c>
      <c r="Z136" s="124"/>
      <c r="AA136" s="1"/>
      <c r="AB136" s="69"/>
      <c r="AC136" s="129">
        <f t="shared" si="81"/>
        <v>43220</v>
      </c>
      <c r="AD136" s="129">
        <v>43221</v>
      </c>
      <c r="AE136" s="129">
        <f t="shared" si="82"/>
        <v>43222</v>
      </c>
      <c r="AF136" s="9"/>
      <c r="AG136" s="10"/>
      <c r="AH136" s="9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</row>
    <row r="137" spans="1:155" ht="11.25" x14ac:dyDescent="0.15">
      <c r="A137" s="46">
        <f t="shared" si="59"/>
        <v>42980</v>
      </c>
      <c r="B137" s="15">
        <f t="shared" ca="1" si="60"/>
        <v>74258.622087009993</v>
      </c>
      <c r="C137" s="14">
        <f t="shared" si="67"/>
        <v>70803.824066999994</v>
      </c>
      <c r="D137" s="13">
        <f ca="1">IF(A137&lt;$B$1,VLOOKUP(A137,[1]DI!$A$4:$B$15000,2,FALSE),0)</f>
        <v>0</v>
      </c>
      <c r="E137" s="14">
        <f t="shared" ca="1" si="54"/>
        <v>1</v>
      </c>
      <c r="F137" s="14">
        <f ca="1">(TRUNC(PRODUCT($E$12:$E136),16))</f>
        <v>1.0340997790145801</v>
      </c>
      <c r="G137" s="14">
        <f t="shared" ca="1" si="77"/>
        <v>1.0323068113437599</v>
      </c>
      <c r="H137" s="14">
        <f t="shared" ca="1" si="55"/>
        <v>1.0017368600000001</v>
      </c>
      <c r="I137" s="13">
        <f t="shared" si="61"/>
        <v>0.04</v>
      </c>
      <c r="J137" s="30">
        <f t="shared" si="68"/>
        <v>42975</v>
      </c>
      <c r="K137" s="3">
        <f t="shared" si="62"/>
        <v>4</v>
      </c>
      <c r="L137" s="18">
        <f t="shared" si="63"/>
        <v>5</v>
      </c>
      <c r="M137" s="11">
        <f t="shared" si="56"/>
        <v>1.000778492</v>
      </c>
      <c r="N137" s="72">
        <f t="shared" ca="1" si="80"/>
        <v>1.0487939467329699</v>
      </c>
      <c r="O137" s="18">
        <f t="shared" si="70"/>
        <v>0</v>
      </c>
      <c r="P137" s="14">
        <f t="shared" ca="1" si="57"/>
        <v>3454.7980200100001</v>
      </c>
      <c r="Q137" s="14">
        <f t="shared" si="64"/>
        <v>0</v>
      </c>
      <c r="R137" s="2"/>
      <c r="S137" s="2"/>
      <c r="T137" s="71" t="s">
        <v>56</v>
      </c>
      <c r="U137" s="30">
        <v>43220</v>
      </c>
      <c r="V137" s="9" t="str">
        <f t="shared" si="58"/>
        <v>-</v>
      </c>
      <c r="W137" s="4"/>
      <c r="X137" s="135">
        <f>[2]Plan1!$A196</f>
        <v>42794</v>
      </c>
      <c r="Y137" s="136" t="str">
        <f>[2]Plan1!$C196</f>
        <v>Carnaval</v>
      </c>
      <c r="Z137" s="124"/>
      <c r="AA137" s="22"/>
      <c r="AB137" s="69"/>
      <c r="AC137" s="129">
        <f t="shared" si="81"/>
        <v>43250</v>
      </c>
      <c r="AD137" s="129">
        <f>EDATE(AD136,1)</f>
        <v>43252</v>
      </c>
      <c r="AE137" s="129">
        <f t="shared" si="82"/>
        <v>43252</v>
      </c>
      <c r="AF137" s="9"/>
      <c r="AG137" s="10"/>
      <c r="AH137" s="9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</row>
    <row r="138" spans="1:155" ht="11.25" x14ac:dyDescent="0.15">
      <c r="A138" s="46">
        <f t="shared" si="59"/>
        <v>42981</v>
      </c>
      <c r="B138" s="15">
        <f t="shared" ca="1" si="60"/>
        <v>74258.622087009993</v>
      </c>
      <c r="C138" s="14">
        <f t="shared" si="67"/>
        <v>70803.824066999994</v>
      </c>
      <c r="D138" s="13">
        <f ca="1">IF(A138&lt;$B$1,VLOOKUP(A138,[1]DI!$A$4:$B$15000,2,FALSE),0)</f>
        <v>0</v>
      </c>
      <c r="E138" s="14">
        <f t="shared" ca="1" si="54"/>
        <v>1</v>
      </c>
      <c r="F138" s="14">
        <f ca="1">(TRUNC(PRODUCT($E$12:$E137),16))</f>
        <v>1.0340997790145801</v>
      </c>
      <c r="G138" s="14">
        <f t="shared" ca="1" si="77"/>
        <v>1.0323068113437599</v>
      </c>
      <c r="H138" s="14">
        <f t="shared" ca="1" si="55"/>
        <v>1.0017368600000001</v>
      </c>
      <c r="I138" s="13">
        <f t="shared" si="61"/>
        <v>0.04</v>
      </c>
      <c r="J138" s="30">
        <f t="shared" si="68"/>
        <v>42975</v>
      </c>
      <c r="K138" s="3">
        <f t="shared" si="62"/>
        <v>4</v>
      </c>
      <c r="L138" s="18">
        <f t="shared" si="63"/>
        <v>5</v>
      </c>
      <c r="M138" s="11">
        <f t="shared" si="56"/>
        <v>1.000778492</v>
      </c>
      <c r="N138" s="72">
        <f t="shared" ca="1" si="80"/>
        <v>1.0487939467329699</v>
      </c>
      <c r="O138" s="18">
        <f t="shared" si="70"/>
        <v>0</v>
      </c>
      <c r="P138" s="14">
        <f t="shared" ca="1" si="57"/>
        <v>3454.7980200100001</v>
      </c>
      <c r="Q138" s="14">
        <f t="shared" si="64"/>
        <v>0</v>
      </c>
      <c r="R138" s="2"/>
      <c r="S138" s="2"/>
      <c r="T138" s="71" t="s">
        <v>56</v>
      </c>
      <c r="U138" s="30">
        <v>43220</v>
      </c>
      <c r="V138" s="9" t="str">
        <f t="shared" si="58"/>
        <v>-</v>
      </c>
      <c r="W138" s="4"/>
      <c r="X138" s="135">
        <f>[2]Plan1!$A197</f>
        <v>42839</v>
      </c>
      <c r="Y138" s="136" t="str">
        <f>[2]Plan1!$C197</f>
        <v>Paixão de Cristo</v>
      </c>
      <c r="Z138" s="124"/>
      <c r="AA138" s="1"/>
      <c r="AB138" s="69"/>
      <c r="AC138" s="129">
        <f t="shared" si="81"/>
        <v>43280</v>
      </c>
      <c r="AD138" s="129">
        <f t="shared" ref="AD138:AD201" si="83">EDATE(AD137,1)</f>
        <v>43282</v>
      </c>
      <c r="AE138" s="129">
        <f t="shared" si="82"/>
        <v>43283</v>
      </c>
      <c r="AF138" s="9"/>
      <c r="AG138" s="10"/>
      <c r="AH138" s="9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</row>
    <row r="139" spans="1:155" ht="11.25" x14ac:dyDescent="0.15">
      <c r="A139" s="46">
        <f t="shared" si="59"/>
        <v>42982</v>
      </c>
      <c r="B139" s="15">
        <f t="shared" ca="1" si="60"/>
        <v>74258.622087009993</v>
      </c>
      <c r="C139" s="14">
        <f t="shared" si="67"/>
        <v>70803.824066999994</v>
      </c>
      <c r="D139" s="13">
        <f ca="1">IF(A139&lt;$B$1,VLOOKUP(A139,[1]DI!$A$4:$B$15000,2,FALSE),0)</f>
        <v>9.1399999999999995E-2</v>
      </c>
      <c r="E139" s="14">
        <f t="shared" ca="1" si="54"/>
        <v>1.00034713</v>
      </c>
      <c r="F139" s="14">
        <f ca="1">(TRUNC(PRODUCT($E$12:$E138),16))</f>
        <v>1.0340997790145801</v>
      </c>
      <c r="G139" s="14">
        <f t="shared" ca="1" si="77"/>
        <v>1.0323068113437599</v>
      </c>
      <c r="H139" s="14">
        <f t="shared" ca="1" si="55"/>
        <v>1.0017368600000001</v>
      </c>
      <c r="I139" s="13">
        <f t="shared" si="61"/>
        <v>0.04</v>
      </c>
      <c r="J139" s="30">
        <f t="shared" si="68"/>
        <v>42975</v>
      </c>
      <c r="K139" s="3">
        <f t="shared" si="62"/>
        <v>5</v>
      </c>
      <c r="L139" s="18">
        <f t="shared" si="63"/>
        <v>5</v>
      </c>
      <c r="M139" s="11">
        <f t="shared" si="56"/>
        <v>1.000778492</v>
      </c>
      <c r="N139" s="72">
        <f t="shared" ca="1" si="80"/>
        <v>1.0487939467329699</v>
      </c>
      <c r="O139" s="18">
        <f t="shared" si="70"/>
        <v>0</v>
      </c>
      <c r="P139" s="14">
        <f t="shared" ca="1" si="57"/>
        <v>3454.7980200100001</v>
      </c>
      <c r="Q139" s="14">
        <f t="shared" si="64"/>
        <v>0</v>
      </c>
      <c r="R139" s="2"/>
      <c r="S139" s="2"/>
      <c r="T139" s="71" t="s">
        <v>56</v>
      </c>
      <c r="U139" s="30">
        <v>43220</v>
      </c>
      <c r="V139" s="9" t="str">
        <f t="shared" si="58"/>
        <v>-</v>
      </c>
      <c r="W139" s="4"/>
      <c r="X139" s="135">
        <f>[2]Plan1!$A198</f>
        <v>42846</v>
      </c>
      <c r="Y139" s="136" t="str">
        <f>[2]Plan1!$C198</f>
        <v>Tiradentes</v>
      </c>
      <c r="Z139" s="124"/>
      <c r="AA139" s="1"/>
      <c r="AB139" s="69"/>
      <c r="AC139" s="129">
        <f t="shared" si="81"/>
        <v>43312</v>
      </c>
      <c r="AD139" s="129">
        <f t="shared" si="83"/>
        <v>43313</v>
      </c>
      <c r="AE139" s="129">
        <f t="shared" si="82"/>
        <v>43313</v>
      </c>
      <c r="AF139" s="9"/>
      <c r="AG139" s="10"/>
      <c r="AH139" s="9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</row>
    <row r="140" spans="1:155" ht="11.25" x14ac:dyDescent="0.15">
      <c r="A140" s="46">
        <f t="shared" si="59"/>
        <v>42983</v>
      </c>
      <c r="B140" s="15">
        <f t="shared" ca="1" si="60"/>
        <v>74295.961662969989</v>
      </c>
      <c r="C140" s="14">
        <f t="shared" si="67"/>
        <v>70803.824066999994</v>
      </c>
      <c r="D140" s="13">
        <f ca="1">IF(A140&lt;$B$1,VLOOKUP(A140,[1]DI!$A$4:$B$15000,2,FALSE),0)</f>
        <v>9.1399999999999995E-2</v>
      </c>
      <c r="E140" s="14">
        <f t="shared" ref="E140:E203" ca="1" si="84">IF(A140&lt;A$10,1,ROUND(((1+D140)^(1/252)),8))</f>
        <v>1.00034713</v>
      </c>
      <c r="F140" s="14">
        <f ca="1">(TRUNC(PRODUCT($E$12:$E139),16))</f>
        <v>1.0344587460708701</v>
      </c>
      <c r="G140" s="14">
        <f t="shared" ca="1" si="77"/>
        <v>1.0323068113437599</v>
      </c>
      <c r="H140" s="14">
        <f t="shared" ref="H140:H203" ca="1" si="85">ROUND(F140/G140,8)</f>
        <v>1.0020845899999999</v>
      </c>
      <c r="I140" s="13">
        <f t="shared" si="61"/>
        <v>0.04</v>
      </c>
      <c r="J140" s="30">
        <f t="shared" si="68"/>
        <v>42975</v>
      </c>
      <c r="K140" s="3">
        <f t="shared" si="62"/>
        <v>6</v>
      </c>
      <c r="L140" s="18">
        <f t="shared" si="63"/>
        <v>6</v>
      </c>
      <c r="M140" s="11">
        <f t="shared" ref="M140:M203" si="86">ROUND((I140+1)^(L140/252),9)</f>
        <v>1.000934263</v>
      </c>
      <c r="N140" s="72">
        <f t="shared" ca="1" si="80"/>
        <v>1.0493213133893624</v>
      </c>
      <c r="O140" s="18">
        <f t="shared" si="70"/>
        <v>0</v>
      </c>
      <c r="P140" s="14">
        <f t="shared" ref="P140:P203" ca="1" si="87">TRUNC(((N140-1)*C140),8)</f>
        <v>3492.1375959699999</v>
      </c>
      <c r="Q140" s="14">
        <f t="shared" si="64"/>
        <v>0</v>
      </c>
      <c r="R140" s="2"/>
      <c r="S140" s="2"/>
      <c r="T140" s="71" t="s">
        <v>56</v>
      </c>
      <c r="U140" s="30">
        <v>43220</v>
      </c>
      <c r="V140" s="9" t="str">
        <f t="shared" ref="V140:V203" si="88">IF(O140&gt;0,(P140+Q140)*V$9,"-")</f>
        <v>-</v>
      </c>
      <c r="W140" s="4"/>
      <c r="X140" s="135">
        <f>[2]Plan1!$A199</f>
        <v>42856</v>
      </c>
      <c r="Y140" s="136" t="str">
        <f>[2]Plan1!$C199</f>
        <v>Dia do Trabalho</v>
      </c>
      <c r="Z140" s="126"/>
      <c r="AA140" s="69"/>
      <c r="AB140" s="69"/>
      <c r="AC140" s="129">
        <f t="shared" si="81"/>
        <v>43343</v>
      </c>
      <c r="AD140" s="129">
        <f t="shared" si="83"/>
        <v>43344</v>
      </c>
      <c r="AE140" s="129">
        <f t="shared" si="82"/>
        <v>43346</v>
      </c>
      <c r="AF140" s="9"/>
      <c r="AG140" s="10"/>
      <c r="AH140" s="9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</row>
    <row r="141" spans="1:155" ht="11.25" x14ac:dyDescent="0.15">
      <c r="A141" s="46">
        <f t="shared" ref="A141:A204" si="89">(A140+1)</f>
        <v>42984</v>
      </c>
      <c r="B141" s="15">
        <f t="shared" ref="B141:B204" ca="1" si="90">IF(A141&lt;=TODAY(),C141+P141,IF(AND(A141&gt;TODAY(),A141&lt;=$B$1),IF(VLOOKUP(TODAY(),$A$12:$D$10000,4,FALSE)=0,"n.d",C141+P141),"n.d"))</f>
        <v>74333.319905119992</v>
      </c>
      <c r="C141" s="14">
        <f t="shared" si="67"/>
        <v>70803.824066999994</v>
      </c>
      <c r="D141" s="13">
        <f ca="1">IF(A141&lt;$B$1,VLOOKUP(A141,[1]DI!$A$4:$B$15000,2,FALSE),0)</f>
        <v>9.1399999999999995E-2</v>
      </c>
      <c r="E141" s="14">
        <f t="shared" ca="1" si="84"/>
        <v>1.00034713</v>
      </c>
      <c r="F141" s="14">
        <f ca="1">(TRUNC(PRODUCT($E$12:$E140),16))</f>
        <v>1.03481783773539</v>
      </c>
      <c r="G141" s="14">
        <f t="shared" ca="1" si="77"/>
        <v>1.0323068113437599</v>
      </c>
      <c r="H141" s="14">
        <f t="shared" ca="1" si="85"/>
        <v>1.00243244</v>
      </c>
      <c r="I141" s="13">
        <f t="shared" ref="I141:I204" si="91">I140</f>
        <v>0.04</v>
      </c>
      <c r="J141" s="30">
        <f t="shared" si="68"/>
        <v>42975</v>
      </c>
      <c r="K141" s="3">
        <f t="shared" ref="K141:K204" si="92">IF(A141&gt;J141,IF(NETWORKDAYS(J141,A141,$X$135:$X$519)-1=0,1,NETWORKDAYS(J141,A141,$X$135:$X$519)-1),0)</f>
        <v>7</v>
      </c>
      <c r="L141" s="18">
        <f t="shared" ref="L141:L204" si="93">IF(AND(K141=1,K140=1),1,IF(K141&gt;0,IF(K141=K140,K141+1,K141),0))</f>
        <v>7</v>
      </c>
      <c r="M141" s="11">
        <f t="shared" si="86"/>
        <v>1.0010900579999999</v>
      </c>
      <c r="N141" s="72">
        <f t="shared" ca="1" si="80"/>
        <v>1.0498489436783447</v>
      </c>
      <c r="O141" s="18">
        <f t="shared" si="70"/>
        <v>0</v>
      </c>
      <c r="P141" s="14">
        <f t="shared" ca="1" si="87"/>
        <v>3529.4958381199999</v>
      </c>
      <c r="Q141" s="14">
        <f t="shared" ref="Q141:Q204" si="94">IF(O141&gt;0,VLOOKUP(A141,$Y$12:$AD$61,5),0)</f>
        <v>0</v>
      </c>
      <c r="R141" s="2"/>
      <c r="S141" s="2"/>
      <c r="T141" s="71" t="s">
        <v>56</v>
      </c>
      <c r="U141" s="30">
        <v>43220</v>
      </c>
      <c r="V141" s="9" t="str">
        <f t="shared" si="88"/>
        <v>-</v>
      </c>
      <c r="W141" s="4"/>
      <c r="X141" s="135">
        <f>[2]Plan1!$A200</f>
        <v>42901</v>
      </c>
      <c r="Y141" s="136" t="str">
        <f>[2]Plan1!$C200</f>
        <v>Corpus Christi</v>
      </c>
      <c r="Z141" s="124"/>
      <c r="AA141" s="1"/>
      <c r="AB141" s="69"/>
      <c r="AC141" s="129">
        <f t="shared" si="81"/>
        <v>43371</v>
      </c>
      <c r="AD141" s="129">
        <f t="shared" si="83"/>
        <v>43374</v>
      </c>
      <c r="AE141" s="129">
        <f t="shared" si="82"/>
        <v>43374</v>
      </c>
      <c r="AF141" s="9"/>
      <c r="AG141" s="10"/>
      <c r="AH141" s="9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</row>
    <row r="142" spans="1:155" ht="11.25" x14ac:dyDescent="0.15">
      <c r="A142" s="46">
        <f t="shared" si="89"/>
        <v>42985</v>
      </c>
      <c r="B142" s="15">
        <f t="shared" ca="1" si="90"/>
        <v>74370.697554189988</v>
      </c>
      <c r="C142" s="14">
        <f t="shared" ref="C142:C205" si="95">TRUNC(C141-Q141,8)</f>
        <v>70803.824066999994</v>
      </c>
      <c r="D142" s="13">
        <f ca="1">IF(A142&lt;$B$1,VLOOKUP(A142,[1]DI!$A$4:$B$15000,2,FALSE),0)</f>
        <v>0</v>
      </c>
      <c r="E142" s="14">
        <f t="shared" ca="1" si="84"/>
        <v>1</v>
      </c>
      <c r="F142" s="14">
        <f ca="1">(TRUNC(PRODUCT($E$12:$E141),16))</f>
        <v>1.0351770540514</v>
      </c>
      <c r="G142" s="14">
        <f t="shared" ca="1" si="77"/>
        <v>1.0323068113437599</v>
      </c>
      <c r="H142" s="14">
        <f t="shared" ca="1" si="85"/>
        <v>1.0027804199999999</v>
      </c>
      <c r="I142" s="13">
        <f t="shared" si="91"/>
        <v>0.04</v>
      </c>
      <c r="J142" s="30">
        <f t="shared" ref="J142:J205" si="96">IF(O141&gt;0,VLOOKUP(O141,X$12:AH$60,2),J141)</f>
        <v>42975</v>
      </c>
      <c r="K142" s="3">
        <f t="shared" si="92"/>
        <v>7</v>
      </c>
      <c r="L142" s="18">
        <f t="shared" si="93"/>
        <v>8</v>
      </c>
      <c r="M142" s="11">
        <f t="shared" si="86"/>
        <v>1.0012458769999999</v>
      </c>
      <c r="N142" s="72">
        <f t="shared" ca="1" si="80"/>
        <v>1.0503768480615268</v>
      </c>
      <c r="O142" s="18">
        <f t="shared" si="70"/>
        <v>0</v>
      </c>
      <c r="P142" s="14">
        <f t="shared" ca="1" si="87"/>
        <v>3566.8734871900001</v>
      </c>
      <c r="Q142" s="14">
        <f t="shared" si="94"/>
        <v>0</v>
      </c>
      <c r="R142" s="2"/>
      <c r="S142" s="2"/>
      <c r="T142" s="71" t="s">
        <v>56</v>
      </c>
      <c r="U142" s="30">
        <v>43220</v>
      </c>
      <c r="V142" s="9" t="str">
        <f t="shared" si="88"/>
        <v>-</v>
      </c>
      <c r="W142" s="9"/>
      <c r="X142" s="135">
        <f>[2]Plan1!$A201</f>
        <v>42985</v>
      </c>
      <c r="Y142" s="136" t="str">
        <f>[2]Plan1!$C201</f>
        <v>Independência do Brasil</v>
      </c>
      <c r="Z142" s="124"/>
      <c r="AA142" s="1"/>
      <c r="AB142" s="69"/>
      <c r="AC142" s="129">
        <f t="shared" si="81"/>
        <v>43404</v>
      </c>
      <c r="AD142" s="129">
        <f t="shared" si="83"/>
        <v>43405</v>
      </c>
      <c r="AE142" s="129">
        <f t="shared" si="82"/>
        <v>43405</v>
      </c>
      <c r="AF142" s="9"/>
      <c r="AG142" s="10"/>
      <c r="AH142" s="9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</row>
    <row r="143" spans="1:155" ht="11.25" x14ac:dyDescent="0.15">
      <c r="A143" s="46">
        <f t="shared" si="89"/>
        <v>42986</v>
      </c>
      <c r="B143" s="15">
        <f t="shared" ca="1" si="90"/>
        <v>74370.697554189988</v>
      </c>
      <c r="C143" s="14">
        <f t="shared" si="95"/>
        <v>70803.824066999994</v>
      </c>
      <c r="D143" s="13">
        <f ca="1">IF(A143&lt;$B$1,VLOOKUP(A143,[1]DI!$A$4:$B$15000,2,FALSE),0)</f>
        <v>8.14E-2</v>
      </c>
      <c r="E143" s="14">
        <f t="shared" ca="1" si="84"/>
        <v>1.00031059</v>
      </c>
      <c r="F143" s="14">
        <f ca="1">(TRUNC(PRODUCT($E$12:$E142),16))</f>
        <v>1.0351770540514</v>
      </c>
      <c r="G143" s="14">
        <f t="shared" ca="1" si="77"/>
        <v>1.0323068113437599</v>
      </c>
      <c r="H143" s="14">
        <f t="shared" ca="1" si="85"/>
        <v>1.0027804199999999</v>
      </c>
      <c r="I143" s="13">
        <f t="shared" si="91"/>
        <v>0.04</v>
      </c>
      <c r="J143" s="30">
        <f t="shared" si="96"/>
        <v>42975</v>
      </c>
      <c r="K143" s="3">
        <f t="shared" si="92"/>
        <v>8</v>
      </c>
      <c r="L143" s="18">
        <f t="shared" si="93"/>
        <v>8</v>
      </c>
      <c r="M143" s="11">
        <f t="shared" si="86"/>
        <v>1.0012458769999999</v>
      </c>
      <c r="N143" s="72">
        <f t="shared" ca="1" si="80"/>
        <v>1.0503768480615268</v>
      </c>
      <c r="O143" s="18">
        <f t="shared" ref="O143:O206" si="97">IF(VLOOKUP(A143,Y$12:AF$61,8)=VLOOKUP(A142,Y$12:AF$61,8),0,VLOOKUP(A143,Y$12:AF$61,8))</f>
        <v>0</v>
      </c>
      <c r="P143" s="14">
        <f t="shared" ca="1" si="87"/>
        <v>3566.8734871900001</v>
      </c>
      <c r="Q143" s="14">
        <f t="shared" si="94"/>
        <v>0</v>
      </c>
      <c r="R143" s="2"/>
      <c r="S143" s="2"/>
      <c r="T143" s="71" t="s">
        <v>56</v>
      </c>
      <c r="U143" s="30">
        <v>43220</v>
      </c>
      <c r="V143" s="9" t="str">
        <f t="shared" si="88"/>
        <v>-</v>
      </c>
      <c r="W143" s="9"/>
      <c r="X143" s="135">
        <f>[2]Plan1!$A202</f>
        <v>43020</v>
      </c>
      <c r="Y143" s="136" t="str">
        <f>[2]Plan1!$C202</f>
        <v>Nossa Sr.a Aparecida - Padroeira do Brasil</v>
      </c>
      <c r="Z143" s="124"/>
      <c r="AA143" s="1"/>
      <c r="AB143" s="69"/>
      <c r="AC143" s="129">
        <f t="shared" si="81"/>
        <v>43434</v>
      </c>
      <c r="AD143" s="129">
        <f t="shared" si="83"/>
        <v>43435</v>
      </c>
      <c r="AE143" s="129">
        <f t="shared" si="82"/>
        <v>43437</v>
      </c>
      <c r="AF143" s="9"/>
      <c r="AG143" s="10"/>
      <c r="AH143" s="9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</row>
    <row r="144" spans="1:155" ht="11.25" x14ac:dyDescent="0.15">
      <c r="A144" s="46">
        <f t="shared" si="89"/>
        <v>42987</v>
      </c>
      <c r="B144" s="15">
        <f t="shared" ca="1" si="90"/>
        <v>74405.375493639993</v>
      </c>
      <c r="C144" s="14">
        <f t="shared" si="95"/>
        <v>70803.824066999994</v>
      </c>
      <c r="D144" s="13">
        <f ca="1">IF(A144&lt;$B$1,VLOOKUP(A144,[1]DI!$A$4:$B$15000,2,FALSE),0)</f>
        <v>0</v>
      </c>
      <c r="E144" s="14">
        <f t="shared" ca="1" si="84"/>
        <v>1</v>
      </c>
      <c r="F144" s="14">
        <f ca="1">(TRUNC(PRODUCT($E$12:$E143),16))</f>
        <v>1.03549856969262</v>
      </c>
      <c r="G144" s="14">
        <f t="shared" ca="1" si="77"/>
        <v>1.0323068113437599</v>
      </c>
      <c r="H144" s="14">
        <f t="shared" ca="1" si="85"/>
        <v>1.00309187</v>
      </c>
      <c r="I144" s="13">
        <f t="shared" si="91"/>
        <v>0.04</v>
      </c>
      <c r="J144" s="30">
        <f t="shared" si="96"/>
        <v>42975</v>
      </c>
      <c r="K144" s="3">
        <f t="shared" si="92"/>
        <v>8</v>
      </c>
      <c r="L144" s="18">
        <f t="shared" si="93"/>
        <v>9</v>
      </c>
      <c r="M144" s="11">
        <f t="shared" si="86"/>
        <v>1.0014017209999999</v>
      </c>
      <c r="N144" s="72">
        <f t="shared" ca="1" si="80"/>
        <v>1.0508666230122274</v>
      </c>
      <c r="O144" s="18">
        <f t="shared" si="97"/>
        <v>0</v>
      </c>
      <c r="P144" s="14">
        <f t="shared" ca="1" si="87"/>
        <v>3601.55142664</v>
      </c>
      <c r="Q144" s="14">
        <f t="shared" si="94"/>
        <v>0</v>
      </c>
      <c r="R144" s="2"/>
      <c r="S144" s="2"/>
      <c r="T144" s="71" t="s">
        <v>56</v>
      </c>
      <c r="U144" s="30">
        <v>43220</v>
      </c>
      <c r="V144" s="9" t="str">
        <f t="shared" si="88"/>
        <v>-</v>
      </c>
      <c r="W144" s="9"/>
      <c r="X144" s="135">
        <f>[2]Plan1!$A203</f>
        <v>43041</v>
      </c>
      <c r="Y144" s="136" t="str">
        <f>[2]Plan1!$C203</f>
        <v>Finados</v>
      </c>
      <c r="Z144" s="124"/>
      <c r="AA144" s="1"/>
      <c r="AB144" s="69"/>
      <c r="AC144" s="129">
        <f t="shared" si="81"/>
        <v>43465</v>
      </c>
      <c r="AD144" s="129">
        <f t="shared" si="83"/>
        <v>43466</v>
      </c>
      <c r="AE144" s="129">
        <f t="shared" si="82"/>
        <v>43467</v>
      </c>
      <c r="AF144" s="9"/>
      <c r="AG144" s="10"/>
      <c r="AH144" s="9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</row>
    <row r="145" spans="1:149" ht="11.25" x14ac:dyDescent="0.15">
      <c r="A145" s="46">
        <f t="shared" si="89"/>
        <v>42988</v>
      </c>
      <c r="B145" s="15">
        <f t="shared" ca="1" si="90"/>
        <v>74405.375493639993</v>
      </c>
      <c r="C145" s="14">
        <f t="shared" si="95"/>
        <v>70803.824066999994</v>
      </c>
      <c r="D145" s="13">
        <f ca="1">IF(A145&lt;$B$1,VLOOKUP(A145,[1]DI!$A$4:$B$15000,2,FALSE),0)</f>
        <v>0</v>
      </c>
      <c r="E145" s="14">
        <f t="shared" ca="1" si="84"/>
        <v>1</v>
      </c>
      <c r="F145" s="14">
        <f ca="1">(TRUNC(PRODUCT($E$12:$E144),16))</f>
        <v>1.03549856969262</v>
      </c>
      <c r="G145" s="14">
        <f t="shared" ca="1" si="77"/>
        <v>1.0323068113437599</v>
      </c>
      <c r="H145" s="14">
        <f t="shared" ca="1" si="85"/>
        <v>1.00309187</v>
      </c>
      <c r="I145" s="13">
        <f t="shared" si="91"/>
        <v>0.04</v>
      </c>
      <c r="J145" s="30">
        <f t="shared" si="96"/>
        <v>42975</v>
      </c>
      <c r="K145" s="3">
        <f t="shared" si="92"/>
        <v>8</v>
      </c>
      <c r="L145" s="18">
        <f t="shared" si="93"/>
        <v>9</v>
      </c>
      <c r="M145" s="11">
        <f t="shared" si="86"/>
        <v>1.0014017209999999</v>
      </c>
      <c r="N145" s="72">
        <f t="shared" ca="1" si="80"/>
        <v>1.0508666230122274</v>
      </c>
      <c r="O145" s="18">
        <f t="shared" si="97"/>
        <v>0</v>
      </c>
      <c r="P145" s="14">
        <f t="shared" ca="1" si="87"/>
        <v>3601.55142664</v>
      </c>
      <c r="Q145" s="14">
        <f t="shared" si="94"/>
        <v>0</v>
      </c>
      <c r="R145" s="2"/>
      <c r="S145" s="2"/>
      <c r="T145" s="71" t="s">
        <v>56</v>
      </c>
      <c r="U145" s="30">
        <v>43220</v>
      </c>
      <c r="V145" s="9" t="str">
        <f t="shared" si="88"/>
        <v>-</v>
      </c>
      <c r="W145" s="9"/>
      <c r="X145" s="135">
        <f>[2]Plan1!$A204</f>
        <v>43054</v>
      </c>
      <c r="Y145" s="136" t="str">
        <f>[2]Plan1!$C204</f>
        <v>Proclamação da República</v>
      </c>
      <c r="Z145" s="124"/>
      <c r="AA145" s="1"/>
      <c r="AB145" s="69"/>
      <c r="AC145" s="129">
        <f t="shared" si="81"/>
        <v>43496</v>
      </c>
      <c r="AD145" s="129">
        <f t="shared" si="83"/>
        <v>43497</v>
      </c>
      <c r="AE145" s="129">
        <f t="shared" si="82"/>
        <v>43497</v>
      </c>
      <c r="AF145" s="9"/>
      <c r="AG145" s="10"/>
      <c r="AH145" s="9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</row>
    <row r="146" spans="1:149" ht="11.25" x14ac:dyDescent="0.15">
      <c r="A146" s="46">
        <f t="shared" si="89"/>
        <v>42989</v>
      </c>
      <c r="B146" s="15">
        <f t="shared" ca="1" si="90"/>
        <v>74405.375493639993</v>
      </c>
      <c r="C146" s="14">
        <f t="shared" si="95"/>
        <v>70803.824066999994</v>
      </c>
      <c r="D146" s="13">
        <f ca="1">IF(A146&lt;$B$1,VLOOKUP(A146,[1]DI!$A$4:$B$15000,2,FALSE),0)</f>
        <v>8.14E-2</v>
      </c>
      <c r="E146" s="14">
        <f t="shared" ca="1" si="84"/>
        <v>1.00031059</v>
      </c>
      <c r="F146" s="14">
        <f ca="1">(TRUNC(PRODUCT($E$12:$E145),16))</f>
        <v>1.03549856969262</v>
      </c>
      <c r="G146" s="14">
        <f t="shared" ca="1" si="77"/>
        <v>1.0323068113437599</v>
      </c>
      <c r="H146" s="14">
        <f t="shared" ca="1" si="85"/>
        <v>1.00309187</v>
      </c>
      <c r="I146" s="13">
        <f t="shared" si="91"/>
        <v>0.04</v>
      </c>
      <c r="J146" s="30">
        <f t="shared" si="96"/>
        <v>42975</v>
      </c>
      <c r="K146" s="3">
        <f t="shared" si="92"/>
        <v>9</v>
      </c>
      <c r="L146" s="18">
        <f t="shared" si="93"/>
        <v>9</v>
      </c>
      <c r="M146" s="11">
        <f t="shared" si="86"/>
        <v>1.0014017209999999</v>
      </c>
      <c r="N146" s="72">
        <f t="shared" ca="1" si="80"/>
        <v>1.0508666230122274</v>
      </c>
      <c r="O146" s="18">
        <f t="shared" si="97"/>
        <v>0</v>
      </c>
      <c r="P146" s="14">
        <f t="shared" ca="1" si="87"/>
        <v>3601.55142664</v>
      </c>
      <c r="Q146" s="14">
        <f t="shared" si="94"/>
        <v>0</v>
      </c>
      <c r="R146" s="2"/>
      <c r="S146" s="2"/>
      <c r="T146" s="71" t="s">
        <v>56</v>
      </c>
      <c r="U146" s="30">
        <v>43220</v>
      </c>
      <c r="V146" s="9" t="str">
        <f t="shared" si="88"/>
        <v>-</v>
      </c>
      <c r="W146" s="9"/>
      <c r="X146" s="135">
        <f>[2]Plan1!$A205</f>
        <v>43094</v>
      </c>
      <c r="Y146" s="136" t="str">
        <f>[2]Plan1!$C205</f>
        <v>Natal</v>
      </c>
      <c r="Z146" s="124"/>
      <c r="AA146" s="1"/>
      <c r="AB146" s="69"/>
      <c r="AC146" s="129">
        <f t="shared" si="81"/>
        <v>43524</v>
      </c>
      <c r="AD146" s="129">
        <f t="shared" si="83"/>
        <v>43525</v>
      </c>
      <c r="AE146" s="129">
        <f t="shared" si="82"/>
        <v>43525</v>
      </c>
      <c r="AF146" s="9"/>
      <c r="AG146" s="10"/>
      <c r="AH146" s="9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</row>
    <row r="147" spans="1:149" ht="11.25" x14ac:dyDescent="0.15">
      <c r="A147" s="46">
        <f t="shared" si="89"/>
        <v>42990</v>
      </c>
      <c r="B147" s="15">
        <f t="shared" ca="1" si="90"/>
        <v>74440.069803029997</v>
      </c>
      <c r="C147" s="14">
        <f t="shared" si="95"/>
        <v>70803.824066999994</v>
      </c>
      <c r="D147" s="13">
        <f ca="1">IF(A147&lt;$B$1,VLOOKUP(A147,[1]DI!$A$4:$B$15000,2,FALSE),0)</f>
        <v>8.14E-2</v>
      </c>
      <c r="E147" s="14">
        <f t="shared" ca="1" si="84"/>
        <v>1.00031059</v>
      </c>
      <c r="F147" s="14">
        <f ca="1">(TRUNC(PRODUCT($E$12:$E146),16))</f>
        <v>1.0358201851933799</v>
      </c>
      <c r="G147" s="14">
        <f t="shared" ca="1" si="77"/>
        <v>1.0323068113437599</v>
      </c>
      <c r="H147" s="14">
        <f t="shared" ca="1" si="85"/>
        <v>1.0034034199999999</v>
      </c>
      <c r="I147" s="13">
        <f t="shared" si="91"/>
        <v>0.04</v>
      </c>
      <c r="J147" s="30">
        <f t="shared" si="96"/>
        <v>42975</v>
      </c>
      <c r="K147" s="3">
        <f t="shared" si="92"/>
        <v>10</v>
      </c>
      <c r="L147" s="18">
        <f t="shared" si="93"/>
        <v>10</v>
      </c>
      <c r="M147" s="11">
        <f t="shared" si="86"/>
        <v>1.0015575889999999</v>
      </c>
      <c r="N147" s="72">
        <f t="shared" ca="1" si="80"/>
        <v>1.0513566291645244</v>
      </c>
      <c r="O147" s="18">
        <f t="shared" si="97"/>
        <v>0</v>
      </c>
      <c r="P147" s="14">
        <f t="shared" ca="1" si="87"/>
        <v>3636.24573603</v>
      </c>
      <c r="Q147" s="14">
        <f t="shared" si="94"/>
        <v>0</v>
      </c>
      <c r="R147" s="2"/>
      <c r="S147" s="2"/>
      <c r="T147" s="71" t="s">
        <v>56</v>
      </c>
      <c r="U147" s="30">
        <v>43220</v>
      </c>
      <c r="V147" s="9" t="str">
        <f t="shared" si="88"/>
        <v>-</v>
      </c>
      <c r="W147" s="9"/>
      <c r="X147" s="135">
        <f>[2]Plan1!$A206</f>
        <v>43101</v>
      </c>
      <c r="Y147" s="136" t="str">
        <f>[2]Plan1!$C206</f>
        <v>Confraternização Universal</v>
      </c>
      <c r="Z147" s="124"/>
      <c r="AA147" s="1"/>
      <c r="AB147" s="69"/>
      <c r="AC147" s="129">
        <f t="shared" si="81"/>
        <v>43553</v>
      </c>
      <c r="AD147" s="129">
        <f t="shared" si="83"/>
        <v>43556</v>
      </c>
      <c r="AE147" s="129">
        <f t="shared" si="82"/>
        <v>43556</v>
      </c>
      <c r="AF147" s="9"/>
      <c r="AG147" s="10"/>
      <c r="AH147" s="9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</row>
    <row r="148" spans="1:149" ht="11.25" x14ac:dyDescent="0.15">
      <c r="A148" s="46">
        <f t="shared" si="89"/>
        <v>42991</v>
      </c>
      <c r="B148" s="15">
        <f t="shared" ca="1" si="90"/>
        <v>74474.780630529989</v>
      </c>
      <c r="C148" s="14">
        <f t="shared" si="95"/>
        <v>70803.824066999994</v>
      </c>
      <c r="D148" s="13">
        <f ca="1">IF(A148&lt;$B$1,VLOOKUP(A148,[1]DI!$A$4:$B$15000,2,FALSE),0)</f>
        <v>8.14E-2</v>
      </c>
      <c r="E148" s="14">
        <f t="shared" ca="1" si="84"/>
        <v>1.00031059</v>
      </c>
      <c r="F148" s="14">
        <f ca="1">(TRUNC(PRODUCT($E$12:$E147),16))</f>
        <v>1.0361419005846999</v>
      </c>
      <c r="G148" s="14">
        <f t="shared" ca="1" si="77"/>
        <v>1.0323068113437599</v>
      </c>
      <c r="H148" s="14">
        <f t="shared" ca="1" si="85"/>
        <v>1.0037150699999999</v>
      </c>
      <c r="I148" s="13">
        <f t="shared" si="91"/>
        <v>0.04</v>
      </c>
      <c r="J148" s="30">
        <f t="shared" si="96"/>
        <v>42975</v>
      </c>
      <c r="K148" s="3">
        <f t="shared" si="92"/>
        <v>11</v>
      </c>
      <c r="L148" s="18">
        <f t="shared" si="93"/>
        <v>11</v>
      </c>
      <c r="M148" s="11">
        <f t="shared" si="86"/>
        <v>1.001713482</v>
      </c>
      <c r="N148" s="72">
        <f t="shared" ca="1" si="80"/>
        <v>1.0518468686107398</v>
      </c>
      <c r="O148" s="18">
        <f t="shared" si="97"/>
        <v>0</v>
      </c>
      <c r="P148" s="14">
        <f t="shared" ca="1" si="87"/>
        <v>3670.95656353</v>
      </c>
      <c r="Q148" s="14">
        <f t="shared" si="94"/>
        <v>0</v>
      </c>
      <c r="R148" s="2"/>
      <c r="S148" s="2"/>
      <c r="T148" s="71" t="s">
        <v>56</v>
      </c>
      <c r="U148" s="30">
        <v>43220</v>
      </c>
      <c r="V148" s="9" t="str">
        <f t="shared" si="88"/>
        <v>-</v>
      </c>
      <c r="W148" s="9"/>
      <c r="X148" s="135">
        <f>[2]Plan1!$A207</f>
        <v>43143</v>
      </c>
      <c r="Y148" s="136" t="str">
        <f>[2]Plan1!$C207</f>
        <v>Carnaval</v>
      </c>
      <c r="Z148" s="124"/>
      <c r="AA148" s="1"/>
      <c r="AB148" s="69"/>
      <c r="AC148" s="129">
        <f t="shared" si="81"/>
        <v>43585</v>
      </c>
      <c r="AD148" s="129">
        <f t="shared" si="83"/>
        <v>43586</v>
      </c>
      <c r="AE148" s="129">
        <f t="shared" si="82"/>
        <v>43587</v>
      </c>
      <c r="AF148" s="9"/>
      <c r="AG148" s="10"/>
      <c r="AH148" s="9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</row>
    <row r="149" spans="1:149" ht="11.25" x14ac:dyDescent="0.15">
      <c r="A149" s="46">
        <f t="shared" si="89"/>
        <v>42992</v>
      </c>
      <c r="B149" s="15">
        <f t="shared" ca="1" si="90"/>
        <v>74509.507013199996</v>
      </c>
      <c r="C149" s="14">
        <f t="shared" si="95"/>
        <v>70803.824066999994</v>
      </c>
      <c r="D149" s="13">
        <f ca="1">IF(A149&lt;$B$1,VLOOKUP(A149,[1]DI!$A$4:$B$15000,2,FALSE),0)</f>
        <v>8.14E-2</v>
      </c>
      <c r="E149" s="14">
        <f t="shared" ca="1" si="84"/>
        <v>1.00031059</v>
      </c>
      <c r="F149" s="14">
        <f ca="1">(TRUNC(PRODUCT($E$12:$E148),16))</f>
        <v>1.03646371589761</v>
      </c>
      <c r="G149" s="14">
        <f t="shared" ca="1" si="77"/>
        <v>1.0323068113437599</v>
      </c>
      <c r="H149" s="14">
        <f t="shared" ca="1" si="85"/>
        <v>1.00402681</v>
      </c>
      <c r="I149" s="13">
        <f t="shared" si="91"/>
        <v>0.04</v>
      </c>
      <c r="J149" s="30">
        <f t="shared" si="96"/>
        <v>42975</v>
      </c>
      <c r="K149" s="3">
        <f t="shared" si="92"/>
        <v>12</v>
      </c>
      <c r="L149" s="18">
        <f t="shared" si="93"/>
        <v>12</v>
      </c>
      <c r="M149" s="11">
        <f t="shared" si="86"/>
        <v>1.001869398</v>
      </c>
      <c r="N149" s="72">
        <f t="shared" ca="1" si="80"/>
        <v>1.0523373277507797</v>
      </c>
      <c r="O149" s="18">
        <f t="shared" si="97"/>
        <v>0</v>
      </c>
      <c r="P149" s="14">
        <f t="shared" ca="1" si="87"/>
        <v>3705.6829462000001</v>
      </c>
      <c r="Q149" s="14">
        <f t="shared" si="94"/>
        <v>0</v>
      </c>
      <c r="R149" s="2"/>
      <c r="S149" s="2"/>
      <c r="T149" s="71" t="s">
        <v>56</v>
      </c>
      <c r="U149" s="30">
        <v>43220</v>
      </c>
      <c r="V149" s="9" t="str">
        <f t="shared" si="88"/>
        <v>-</v>
      </c>
      <c r="W149" s="9"/>
      <c r="X149" s="135">
        <f>[2]Plan1!$A208</f>
        <v>43144</v>
      </c>
      <c r="Y149" s="136" t="str">
        <f>[2]Plan1!$C208</f>
        <v>Carnaval</v>
      </c>
      <c r="Z149" s="126"/>
      <c r="AA149" s="69"/>
      <c r="AB149" s="69"/>
      <c r="AC149" s="129">
        <f t="shared" si="81"/>
        <v>43616</v>
      </c>
      <c r="AD149" s="129">
        <f t="shared" si="83"/>
        <v>43617</v>
      </c>
      <c r="AE149" s="129">
        <f t="shared" si="82"/>
        <v>43619</v>
      </c>
      <c r="AF149" s="9"/>
      <c r="AG149" s="10"/>
      <c r="AH149" s="9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</row>
    <row r="150" spans="1:149" ht="11.25" x14ac:dyDescent="0.15">
      <c r="A150" s="46">
        <f t="shared" si="89"/>
        <v>42993</v>
      </c>
      <c r="B150" s="15">
        <f t="shared" ca="1" si="90"/>
        <v>74544.249839889992</v>
      </c>
      <c r="C150" s="14">
        <f t="shared" si="95"/>
        <v>70803.824066999994</v>
      </c>
      <c r="D150" s="13">
        <f ca="1">IF(A150&lt;$B$1,VLOOKUP(A150,[1]DI!$A$4:$B$15000,2,FALSE),0)</f>
        <v>8.14E-2</v>
      </c>
      <c r="E150" s="14">
        <f t="shared" ca="1" si="84"/>
        <v>1.00031059</v>
      </c>
      <c r="F150" s="14">
        <f ca="1">(TRUNC(PRODUCT($E$12:$E149),16))</f>
        <v>1.0367856311631301</v>
      </c>
      <c r="G150" s="14">
        <f t="shared" ca="1" si="77"/>
        <v>1.0323068113437599</v>
      </c>
      <c r="H150" s="14">
        <f t="shared" ca="1" si="85"/>
        <v>1.00433865</v>
      </c>
      <c r="I150" s="13">
        <f t="shared" si="91"/>
        <v>0.04</v>
      </c>
      <c r="J150" s="30">
        <f t="shared" si="96"/>
        <v>42975</v>
      </c>
      <c r="K150" s="3">
        <f t="shared" si="92"/>
        <v>13</v>
      </c>
      <c r="L150" s="18">
        <f t="shared" si="93"/>
        <v>13</v>
      </c>
      <c r="M150" s="11">
        <f t="shared" si="86"/>
        <v>1.002025339</v>
      </c>
      <c r="N150" s="72">
        <f t="shared" ca="1" si="80"/>
        <v>1.052828019138577</v>
      </c>
      <c r="O150" s="18">
        <f t="shared" si="97"/>
        <v>0</v>
      </c>
      <c r="P150" s="14">
        <f t="shared" ca="1" si="87"/>
        <v>3740.4257728900002</v>
      </c>
      <c r="Q150" s="14">
        <f t="shared" si="94"/>
        <v>0</v>
      </c>
      <c r="R150" s="2"/>
      <c r="S150" s="2"/>
      <c r="T150" s="71" t="s">
        <v>56</v>
      </c>
      <c r="U150" s="30">
        <v>43220</v>
      </c>
      <c r="V150" s="9" t="str">
        <f t="shared" si="88"/>
        <v>-</v>
      </c>
      <c r="W150" s="9"/>
      <c r="X150" s="135">
        <f>[2]Plan1!$A209</f>
        <v>43189</v>
      </c>
      <c r="Y150" s="136" t="str">
        <f>[2]Plan1!$C209</f>
        <v>Paixão de Cristo</v>
      </c>
      <c r="Z150" s="124"/>
      <c r="AA150" s="1"/>
      <c r="AB150" s="69"/>
      <c r="AC150" s="129">
        <f t="shared" si="81"/>
        <v>43644</v>
      </c>
      <c r="AD150" s="129">
        <f t="shared" si="83"/>
        <v>43647</v>
      </c>
      <c r="AE150" s="129">
        <f t="shared" si="82"/>
        <v>43647</v>
      </c>
      <c r="AF150" s="9"/>
      <c r="AG150" s="10"/>
      <c r="AH150" s="9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</row>
    <row r="151" spans="1:149" ht="11.25" x14ac:dyDescent="0.15">
      <c r="A151" s="46">
        <f t="shared" si="89"/>
        <v>42994</v>
      </c>
      <c r="B151" s="15">
        <f t="shared" ca="1" si="90"/>
        <v>74579.009110610001</v>
      </c>
      <c r="C151" s="14">
        <f t="shared" si="95"/>
        <v>70803.824066999994</v>
      </c>
      <c r="D151" s="13">
        <f ca="1">IF(A151&lt;$B$1,VLOOKUP(A151,[1]DI!$A$4:$B$15000,2,FALSE),0)</f>
        <v>0</v>
      </c>
      <c r="E151" s="14">
        <f t="shared" ca="1" si="84"/>
        <v>1</v>
      </c>
      <c r="F151" s="14">
        <f ca="1">(TRUNC(PRODUCT($E$12:$E150),16))</f>
        <v>1.0371076464123099</v>
      </c>
      <c r="G151" s="14">
        <f t="shared" ca="1" si="77"/>
        <v>1.0323068113437599</v>
      </c>
      <c r="H151" s="14">
        <f t="shared" ca="1" si="85"/>
        <v>1.00465059</v>
      </c>
      <c r="I151" s="13">
        <f t="shared" si="91"/>
        <v>0.04</v>
      </c>
      <c r="J151" s="30">
        <f t="shared" si="96"/>
        <v>42975</v>
      </c>
      <c r="K151" s="3">
        <f t="shared" si="92"/>
        <v>13</v>
      </c>
      <c r="L151" s="18">
        <f t="shared" si="93"/>
        <v>14</v>
      </c>
      <c r="M151" s="11">
        <f t="shared" si="86"/>
        <v>1.0021813040000001</v>
      </c>
      <c r="N151" s="72">
        <f t="shared" ca="1" si="80"/>
        <v>1.0533189427741316</v>
      </c>
      <c r="O151" s="18">
        <f t="shared" si="97"/>
        <v>0</v>
      </c>
      <c r="P151" s="14">
        <f t="shared" ca="1" si="87"/>
        <v>3775.1850436099999</v>
      </c>
      <c r="Q151" s="14">
        <f t="shared" si="94"/>
        <v>0</v>
      </c>
      <c r="R151" s="2"/>
      <c r="S151" s="2"/>
      <c r="T151" s="71" t="s">
        <v>56</v>
      </c>
      <c r="U151" s="30">
        <v>43220</v>
      </c>
      <c r="V151" s="9" t="str">
        <f t="shared" si="88"/>
        <v>-</v>
      </c>
      <c r="W151" s="9"/>
      <c r="X151" s="135">
        <f>[2]Plan1!$A210</f>
        <v>43211</v>
      </c>
      <c r="Y151" s="136" t="str">
        <f>[2]Plan1!$C210</f>
        <v>Tiradentes</v>
      </c>
      <c r="Z151" s="124"/>
      <c r="AA151" s="1"/>
      <c r="AB151" s="69"/>
      <c r="AC151" s="129">
        <f t="shared" si="81"/>
        <v>43677</v>
      </c>
      <c r="AD151" s="129">
        <f t="shared" si="83"/>
        <v>43678</v>
      </c>
      <c r="AE151" s="129">
        <f t="shared" si="82"/>
        <v>43678</v>
      </c>
      <c r="AF151" s="9"/>
      <c r="AG151" s="10"/>
      <c r="AH151" s="9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</row>
    <row r="152" spans="1:149" ht="11.25" x14ac:dyDescent="0.15">
      <c r="A152" s="46">
        <f t="shared" si="89"/>
        <v>42995</v>
      </c>
      <c r="B152" s="15">
        <f t="shared" ca="1" si="90"/>
        <v>74579.009110610001</v>
      </c>
      <c r="C152" s="14">
        <f t="shared" si="95"/>
        <v>70803.824066999994</v>
      </c>
      <c r="D152" s="13">
        <f ca="1">IF(A152&lt;$B$1,VLOOKUP(A152,[1]DI!$A$4:$B$15000,2,FALSE),0)</f>
        <v>0</v>
      </c>
      <c r="E152" s="14">
        <f t="shared" ca="1" si="84"/>
        <v>1</v>
      </c>
      <c r="F152" s="14">
        <f ca="1">(TRUNC(PRODUCT($E$12:$E151),16))</f>
        <v>1.0371076464123099</v>
      </c>
      <c r="G152" s="14">
        <f t="shared" ca="1" si="77"/>
        <v>1.0323068113437599</v>
      </c>
      <c r="H152" s="14">
        <f t="shared" ca="1" si="85"/>
        <v>1.00465059</v>
      </c>
      <c r="I152" s="13">
        <f t="shared" si="91"/>
        <v>0.04</v>
      </c>
      <c r="J152" s="30">
        <f t="shared" si="96"/>
        <v>42975</v>
      </c>
      <c r="K152" s="3">
        <f t="shared" si="92"/>
        <v>13</v>
      </c>
      <c r="L152" s="18">
        <f t="shared" si="93"/>
        <v>14</v>
      </c>
      <c r="M152" s="11">
        <f t="shared" si="86"/>
        <v>1.0021813040000001</v>
      </c>
      <c r="N152" s="72">
        <f t="shared" ca="1" si="80"/>
        <v>1.0533189427741316</v>
      </c>
      <c r="O152" s="18">
        <f t="shared" si="97"/>
        <v>0</v>
      </c>
      <c r="P152" s="14">
        <f t="shared" ca="1" si="87"/>
        <v>3775.1850436099999</v>
      </c>
      <c r="Q152" s="14">
        <f t="shared" si="94"/>
        <v>0</v>
      </c>
      <c r="R152" s="2"/>
      <c r="S152" s="2"/>
      <c r="T152" s="71" t="s">
        <v>56</v>
      </c>
      <c r="U152" s="30">
        <v>43220</v>
      </c>
      <c r="V152" s="9" t="str">
        <f t="shared" si="88"/>
        <v>-</v>
      </c>
      <c r="W152" s="9"/>
      <c r="X152" s="135">
        <f>[2]Plan1!$A211</f>
        <v>43221</v>
      </c>
      <c r="Y152" s="136" t="str">
        <f>[2]Plan1!$C211</f>
        <v>Dia do Trabalho</v>
      </c>
      <c r="Z152" s="124"/>
      <c r="AA152" s="1"/>
      <c r="AB152" s="69"/>
      <c r="AC152" s="129">
        <f t="shared" si="81"/>
        <v>43707</v>
      </c>
      <c r="AD152" s="129">
        <f t="shared" si="83"/>
        <v>43709</v>
      </c>
      <c r="AE152" s="129">
        <f t="shared" si="82"/>
        <v>43710</v>
      </c>
      <c r="AF152" s="9"/>
      <c r="AG152" s="10"/>
      <c r="AH152" s="9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</row>
    <row r="153" spans="1:149" ht="11.25" x14ac:dyDescent="0.15">
      <c r="A153" s="46">
        <f t="shared" si="89"/>
        <v>42996</v>
      </c>
      <c r="B153" s="15">
        <f t="shared" ca="1" si="90"/>
        <v>74579.009110610001</v>
      </c>
      <c r="C153" s="14">
        <f t="shared" si="95"/>
        <v>70803.824066999994</v>
      </c>
      <c r="D153" s="13">
        <f ca="1">IF(A153&lt;$B$1,VLOOKUP(A153,[1]DI!$A$4:$B$15000,2,FALSE),0)</f>
        <v>8.14E-2</v>
      </c>
      <c r="E153" s="14">
        <f t="shared" ca="1" si="84"/>
        <v>1.00031059</v>
      </c>
      <c r="F153" s="14">
        <f ca="1">(TRUNC(PRODUCT($E$12:$E152),16))</f>
        <v>1.0371076464123099</v>
      </c>
      <c r="G153" s="14">
        <f t="shared" ca="1" si="77"/>
        <v>1.0323068113437599</v>
      </c>
      <c r="H153" s="14">
        <f t="shared" ca="1" si="85"/>
        <v>1.00465059</v>
      </c>
      <c r="I153" s="13">
        <f t="shared" si="91"/>
        <v>0.04</v>
      </c>
      <c r="J153" s="30">
        <f t="shared" si="96"/>
        <v>42975</v>
      </c>
      <c r="K153" s="3">
        <f t="shared" si="92"/>
        <v>14</v>
      </c>
      <c r="L153" s="18">
        <f t="shared" si="93"/>
        <v>14</v>
      </c>
      <c r="M153" s="11">
        <f t="shared" si="86"/>
        <v>1.0021813040000001</v>
      </c>
      <c r="N153" s="72">
        <f t="shared" ca="1" si="80"/>
        <v>1.0533189427741316</v>
      </c>
      <c r="O153" s="18">
        <f t="shared" si="97"/>
        <v>0</v>
      </c>
      <c r="P153" s="14">
        <f t="shared" ca="1" si="87"/>
        <v>3775.1850436099999</v>
      </c>
      <c r="Q153" s="14">
        <f t="shared" si="94"/>
        <v>0</v>
      </c>
      <c r="R153" s="2"/>
      <c r="S153" s="2"/>
      <c r="T153" s="71" t="s">
        <v>56</v>
      </c>
      <c r="U153" s="30">
        <v>43220</v>
      </c>
      <c r="V153" s="9" t="str">
        <f t="shared" si="88"/>
        <v>-</v>
      </c>
      <c r="W153" s="9"/>
      <c r="X153" s="135">
        <f>[2]Plan1!$A212</f>
        <v>43251</v>
      </c>
      <c r="Y153" s="136" t="str">
        <f>[2]Plan1!$C212</f>
        <v>Corpus Christi</v>
      </c>
      <c r="Z153" s="124"/>
      <c r="AA153" s="1"/>
      <c r="AB153" s="69"/>
      <c r="AC153" s="129">
        <f t="shared" si="81"/>
        <v>43738</v>
      </c>
      <c r="AD153" s="129">
        <f t="shared" si="83"/>
        <v>43739</v>
      </c>
      <c r="AE153" s="129">
        <f t="shared" si="82"/>
        <v>43739</v>
      </c>
      <c r="AF153" s="9"/>
      <c r="AG153" s="10"/>
      <c r="AH153" s="9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</row>
    <row r="154" spans="1:149" ht="11.25" x14ac:dyDescent="0.15">
      <c r="A154" s="46">
        <f t="shared" si="89"/>
        <v>42997</v>
      </c>
      <c r="B154" s="15">
        <f t="shared" ca="1" si="90"/>
        <v>74613.784084639992</v>
      </c>
      <c r="C154" s="14">
        <f t="shared" si="95"/>
        <v>70803.824066999994</v>
      </c>
      <c r="D154" s="13">
        <f ca="1">IF(A154&lt;$B$1,VLOOKUP(A154,[1]DI!$A$4:$B$15000,2,FALSE),0)</f>
        <v>8.14E-2</v>
      </c>
      <c r="E154" s="14">
        <f t="shared" ca="1" si="84"/>
        <v>1.00031059</v>
      </c>
      <c r="F154" s="14">
        <f ca="1">(TRUNC(PRODUCT($E$12:$E153),16))</f>
        <v>1.03742976167621</v>
      </c>
      <c r="G154" s="14">
        <f t="shared" ca="1" si="77"/>
        <v>1.0323068113437599</v>
      </c>
      <c r="H154" s="14">
        <f t="shared" ca="1" si="85"/>
        <v>1.0049626199999999</v>
      </c>
      <c r="I154" s="13">
        <f t="shared" si="91"/>
        <v>0.04</v>
      </c>
      <c r="J154" s="30">
        <f t="shared" si="96"/>
        <v>42975</v>
      </c>
      <c r="K154" s="3">
        <f t="shared" si="92"/>
        <v>15</v>
      </c>
      <c r="L154" s="18">
        <f t="shared" si="93"/>
        <v>15</v>
      </c>
      <c r="M154" s="11">
        <f t="shared" si="86"/>
        <v>1.0023372930000001</v>
      </c>
      <c r="N154" s="72">
        <f t="shared" ca="1" si="80"/>
        <v>1.0538100881958326</v>
      </c>
      <c r="O154" s="18">
        <f t="shared" si="97"/>
        <v>0</v>
      </c>
      <c r="P154" s="14">
        <f t="shared" ca="1" si="87"/>
        <v>3809.9600176399999</v>
      </c>
      <c r="Q154" s="14">
        <f t="shared" si="94"/>
        <v>0</v>
      </c>
      <c r="R154" s="2"/>
      <c r="S154" s="2"/>
      <c r="T154" s="71" t="s">
        <v>56</v>
      </c>
      <c r="U154" s="30">
        <v>43220</v>
      </c>
      <c r="V154" s="9" t="str">
        <f t="shared" si="88"/>
        <v>-</v>
      </c>
      <c r="W154" s="9"/>
      <c r="X154" s="135">
        <f>[2]Plan1!$A213</f>
        <v>43350</v>
      </c>
      <c r="Y154" s="136" t="str">
        <f>[2]Plan1!$C213</f>
        <v>Independência do Brasil</v>
      </c>
      <c r="Z154" s="126"/>
      <c r="AA154" s="69"/>
      <c r="AB154" s="69"/>
      <c r="AC154" s="129">
        <f t="shared" si="81"/>
        <v>43769</v>
      </c>
      <c r="AD154" s="129">
        <f t="shared" si="83"/>
        <v>43770</v>
      </c>
      <c r="AE154" s="129">
        <f t="shared" si="82"/>
        <v>43770</v>
      </c>
      <c r="AF154" s="9"/>
      <c r="AG154" s="10"/>
      <c r="AH154" s="9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</row>
    <row r="155" spans="1:149" ht="11.25" x14ac:dyDescent="0.15">
      <c r="A155" s="46">
        <f t="shared" si="89"/>
        <v>42998</v>
      </c>
      <c r="B155" s="15">
        <f t="shared" ca="1" si="90"/>
        <v>74648.576317499988</v>
      </c>
      <c r="C155" s="14">
        <f t="shared" si="95"/>
        <v>70803.824066999994</v>
      </c>
      <c r="D155" s="13">
        <f ca="1">IF(A155&lt;$B$1,VLOOKUP(A155,[1]DI!$A$4:$B$15000,2,FALSE),0)</f>
        <v>8.14E-2</v>
      </c>
      <c r="E155" s="14">
        <f t="shared" ca="1" si="84"/>
        <v>1.00031059</v>
      </c>
      <c r="F155" s="14">
        <f ca="1">(TRUNC(PRODUCT($E$12:$E154),16))</f>
        <v>1.0377519769858901</v>
      </c>
      <c r="G155" s="14">
        <f t="shared" ca="1" si="77"/>
        <v>1.0323068113437599</v>
      </c>
      <c r="H155" s="14">
        <f t="shared" ca="1" si="85"/>
        <v>1.00527476</v>
      </c>
      <c r="I155" s="13">
        <f t="shared" si="91"/>
        <v>0.04</v>
      </c>
      <c r="J155" s="30">
        <f t="shared" si="96"/>
        <v>42975</v>
      </c>
      <c r="K155" s="3">
        <f t="shared" si="92"/>
        <v>16</v>
      </c>
      <c r="L155" s="18">
        <f t="shared" si="93"/>
        <v>16</v>
      </c>
      <c r="M155" s="11">
        <f t="shared" si="86"/>
        <v>1.0024933069999999</v>
      </c>
      <c r="N155" s="72">
        <f t="shared" ca="1" si="80"/>
        <v>1.0543014773730628</v>
      </c>
      <c r="O155" s="18">
        <f t="shared" si="97"/>
        <v>0</v>
      </c>
      <c r="P155" s="14">
        <f t="shared" ca="1" si="87"/>
        <v>3844.7522505000002</v>
      </c>
      <c r="Q155" s="14">
        <f t="shared" si="94"/>
        <v>0</v>
      </c>
      <c r="R155" s="2"/>
      <c r="S155" s="2"/>
      <c r="T155" s="71" t="s">
        <v>56</v>
      </c>
      <c r="U155" s="30">
        <v>43220</v>
      </c>
      <c r="V155" s="9" t="str">
        <f t="shared" si="88"/>
        <v>-</v>
      </c>
      <c r="W155" s="9"/>
      <c r="X155" s="135">
        <f>[2]Plan1!$A214</f>
        <v>43385</v>
      </c>
      <c r="Y155" s="136" t="str">
        <f>[2]Plan1!$C214</f>
        <v>Nossa Sr.a Aparecida - Padroeira do Brasil</v>
      </c>
      <c r="Z155" s="124"/>
      <c r="AA155" s="1"/>
      <c r="AB155" s="69"/>
      <c r="AC155" s="129">
        <f t="shared" si="81"/>
        <v>43798</v>
      </c>
      <c r="AD155" s="129">
        <f t="shared" si="83"/>
        <v>43800</v>
      </c>
      <c r="AE155" s="129">
        <f t="shared" si="82"/>
        <v>43801</v>
      </c>
      <c r="AF155" s="9"/>
      <c r="AG155" s="10"/>
      <c r="AH155" s="9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</row>
    <row r="156" spans="1:149" ht="11.25" x14ac:dyDescent="0.15">
      <c r="A156" s="46">
        <f t="shared" si="89"/>
        <v>42999</v>
      </c>
      <c r="B156" s="15">
        <f t="shared" ca="1" si="90"/>
        <v>74683.383438859993</v>
      </c>
      <c r="C156" s="14">
        <f t="shared" si="95"/>
        <v>70803.824066999994</v>
      </c>
      <c r="D156" s="13">
        <f ca="1">IF(A156&lt;$B$1,VLOOKUP(A156,[1]DI!$A$4:$B$15000,2,FALSE),0)</f>
        <v>8.14E-2</v>
      </c>
      <c r="E156" s="14">
        <f t="shared" ca="1" si="84"/>
        <v>1.00031059</v>
      </c>
      <c r="F156" s="14">
        <f ca="1">(TRUNC(PRODUCT($E$12:$E155),16))</f>
        <v>1.03807429237242</v>
      </c>
      <c r="G156" s="14">
        <f t="shared" ca="1" si="77"/>
        <v>1.0323068113437599</v>
      </c>
      <c r="H156" s="14">
        <f t="shared" ca="1" si="85"/>
        <v>1.0055869799999999</v>
      </c>
      <c r="I156" s="13">
        <f t="shared" si="91"/>
        <v>0.04</v>
      </c>
      <c r="J156" s="30">
        <f t="shared" si="96"/>
        <v>42975</v>
      </c>
      <c r="K156" s="3">
        <f t="shared" si="92"/>
        <v>17</v>
      </c>
      <c r="L156" s="18">
        <f t="shared" si="93"/>
        <v>17</v>
      </c>
      <c r="M156" s="11">
        <f t="shared" si="86"/>
        <v>1.002649345</v>
      </c>
      <c r="N156" s="72">
        <f t="shared" ca="1" si="80"/>
        <v>1.054793076828668</v>
      </c>
      <c r="O156" s="18">
        <f t="shared" si="97"/>
        <v>0</v>
      </c>
      <c r="P156" s="14">
        <f t="shared" ca="1" si="87"/>
        <v>3879.5593718599998</v>
      </c>
      <c r="Q156" s="14">
        <f t="shared" si="94"/>
        <v>0</v>
      </c>
      <c r="R156" s="2"/>
      <c r="S156" s="2"/>
      <c r="T156" s="71" t="s">
        <v>56</v>
      </c>
      <c r="U156" s="30">
        <v>43220</v>
      </c>
      <c r="V156" s="9" t="str">
        <f t="shared" si="88"/>
        <v>-</v>
      </c>
      <c r="W156" s="9"/>
      <c r="X156" s="135">
        <f>[2]Plan1!$A215</f>
        <v>43406</v>
      </c>
      <c r="Y156" s="136" t="str">
        <f>[2]Plan1!$C215</f>
        <v>Finados</v>
      </c>
      <c r="Z156" s="137"/>
      <c r="AA156" s="1"/>
      <c r="AB156" s="69"/>
      <c r="AC156" s="129">
        <f t="shared" si="81"/>
        <v>43830</v>
      </c>
      <c r="AD156" s="129">
        <f t="shared" si="83"/>
        <v>43831</v>
      </c>
      <c r="AE156" s="129">
        <f t="shared" si="82"/>
        <v>43832</v>
      </c>
      <c r="AF156" s="9"/>
      <c r="AG156" s="10"/>
      <c r="AH156" s="9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</row>
    <row r="157" spans="1:149" ht="11.25" x14ac:dyDescent="0.15">
      <c r="A157" s="46">
        <f t="shared" si="89"/>
        <v>43000</v>
      </c>
      <c r="B157" s="15">
        <f t="shared" ca="1" si="90"/>
        <v>74718.207744979998</v>
      </c>
      <c r="C157" s="14">
        <f t="shared" si="95"/>
        <v>70803.824066999994</v>
      </c>
      <c r="D157" s="13">
        <f ca="1">IF(A157&lt;$B$1,VLOOKUP(A157,[1]DI!$A$4:$B$15000,2,FALSE),0)</f>
        <v>8.14E-2</v>
      </c>
      <c r="E157" s="14">
        <f t="shared" ca="1" si="84"/>
        <v>1.00031059</v>
      </c>
      <c r="F157" s="14">
        <f ca="1">(TRUNC(PRODUCT($E$12:$E156),16))</f>
        <v>1.0383967078668901</v>
      </c>
      <c r="G157" s="14">
        <f t="shared" ca="1" si="77"/>
        <v>1.0323068113437599</v>
      </c>
      <c r="H157" s="14">
        <f t="shared" ca="1" si="85"/>
        <v>1.00589931</v>
      </c>
      <c r="I157" s="13">
        <f t="shared" si="91"/>
        <v>0.04</v>
      </c>
      <c r="J157" s="30">
        <f t="shared" si="96"/>
        <v>42975</v>
      </c>
      <c r="K157" s="3">
        <f t="shared" si="92"/>
        <v>18</v>
      </c>
      <c r="L157" s="18">
        <f t="shared" si="93"/>
        <v>18</v>
      </c>
      <c r="M157" s="11">
        <f t="shared" si="86"/>
        <v>1.0028054070000001</v>
      </c>
      <c r="N157" s="72">
        <f t="shared" ca="1" si="80"/>
        <v>1.0552849189936411</v>
      </c>
      <c r="O157" s="18">
        <f t="shared" si="97"/>
        <v>0</v>
      </c>
      <c r="P157" s="14">
        <f t="shared" ca="1" si="87"/>
        <v>3914.3836779799999</v>
      </c>
      <c r="Q157" s="14">
        <f t="shared" si="94"/>
        <v>0</v>
      </c>
      <c r="R157" s="2"/>
      <c r="S157" s="2"/>
      <c r="T157" s="71" t="s">
        <v>56</v>
      </c>
      <c r="U157" s="30">
        <v>43220</v>
      </c>
      <c r="V157" s="9" t="str">
        <f t="shared" si="88"/>
        <v>-</v>
      </c>
      <c r="W157" s="9"/>
      <c r="X157" s="135">
        <f>[2]Plan1!$A216</f>
        <v>43419</v>
      </c>
      <c r="Y157" s="136" t="str">
        <f>[2]Plan1!$C216</f>
        <v>Proclamação da República</v>
      </c>
      <c r="Z157" s="124"/>
      <c r="AA157" s="1"/>
      <c r="AB157" s="69"/>
      <c r="AC157" s="129">
        <f t="shared" si="81"/>
        <v>43861</v>
      </c>
      <c r="AD157" s="129">
        <f t="shared" si="83"/>
        <v>43862</v>
      </c>
      <c r="AE157" s="129">
        <f t="shared" si="82"/>
        <v>43864</v>
      </c>
      <c r="AF157" s="9"/>
      <c r="AG157" s="10"/>
      <c r="AH157" s="9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</row>
    <row r="158" spans="1:149" ht="11.25" x14ac:dyDescent="0.15">
      <c r="A158" s="46">
        <f t="shared" si="89"/>
        <v>43001</v>
      </c>
      <c r="B158" s="15">
        <f t="shared" ca="1" si="90"/>
        <v>74753.04782847999</v>
      </c>
      <c r="C158" s="14">
        <f t="shared" si="95"/>
        <v>70803.824066999994</v>
      </c>
      <c r="D158" s="13">
        <f ca="1">IF(A158&lt;$B$1,VLOOKUP(A158,[1]DI!$A$4:$B$15000,2,FALSE),0)</f>
        <v>0</v>
      </c>
      <c r="E158" s="14">
        <f t="shared" ca="1" si="84"/>
        <v>1</v>
      </c>
      <c r="F158" s="14">
        <f ca="1">(TRUNC(PRODUCT($E$12:$E157),16))</f>
        <v>1.0387192235003799</v>
      </c>
      <c r="G158" s="14">
        <f t="shared" ca="1" si="77"/>
        <v>1.0323068113437599</v>
      </c>
      <c r="H158" s="14">
        <f t="shared" ca="1" si="85"/>
        <v>1.00621173</v>
      </c>
      <c r="I158" s="13">
        <f t="shared" si="91"/>
        <v>0.04</v>
      </c>
      <c r="J158" s="30">
        <f t="shared" si="96"/>
        <v>42975</v>
      </c>
      <c r="K158" s="3">
        <f t="shared" si="92"/>
        <v>18</v>
      </c>
      <c r="L158" s="18">
        <f t="shared" si="93"/>
        <v>19</v>
      </c>
      <c r="M158" s="11">
        <f t="shared" si="86"/>
        <v>1.002961494</v>
      </c>
      <c r="N158" s="72">
        <f t="shared" ca="1" si="80"/>
        <v>1.0557769839909217</v>
      </c>
      <c r="O158" s="18">
        <f t="shared" si="97"/>
        <v>0</v>
      </c>
      <c r="P158" s="14">
        <f t="shared" ca="1" si="87"/>
        <v>3949.2237614800001</v>
      </c>
      <c r="Q158" s="14">
        <f t="shared" si="94"/>
        <v>0</v>
      </c>
      <c r="R158" s="2"/>
      <c r="S158" s="2"/>
      <c r="T158" s="71" t="s">
        <v>56</v>
      </c>
      <c r="U158" s="30">
        <v>43220</v>
      </c>
      <c r="V158" s="9" t="str">
        <f t="shared" si="88"/>
        <v>-</v>
      </c>
      <c r="W158" s="9"/>
      <c r="X158" s="135">
        <f>[2]Plan1!$A217</f>
        <v>43459</v>
      </c>
      <c r="Y158" s="136" t="str">
        <f>[2]Plan1!$C217</f>
        <v>Natal</v>
      </c>
      <c r="Z158" s="124"/>
      <c r="AA158" s="1"/>
      <c r="AB158" s="69"/>
      <c r="AC158" s="129">
        <f t="shared" si="81"/>
        <v>43889</v>
      </c>
      <c r="AD158" s="129">
        <f t="shared" si="83"/>
        <v>43891</v>
      </c>
      <c r="AE158" s="129">
        <f t="shared" si="82"/>
        <v>43892</v>
      </c>
      <c r="AF158" s="9"/>
      <c r="AG158" s="10"/>
      <c r="AH158" s="9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</row>
    <row r="159" spans="1:149" ht="11.25" x14ac:dyDescent="0.15">
      <c r="A159" s="46">
        <f t="shared" si="89"/>
        <v>43002</v>
      </c>
      <c r="B159" s="15">
        <f t="shared" ca="1" si="90"/>
        <v>74753.04782847999</v>
      </c>
      <c r="C159" s="14">
        <f t="shared" si="95"/>
        <v>70803.824066999994</v>
      </c>
      <c r="D159" s="13">
        <f ca="1">IF(A159&lt;$B$1,VLOOKUP(A159,[1]DI!$A$4:$B$15000,2,FALSE),0)</f>
        <v>0</v>
      </c>
      <c r="E159" s="14">
        <f t="shared" ca="1" si="84"/>
        <v>1</v>
      </c>
      <c r="F159" s="14">
        <f ca="1">(TRUNC(PRODUCT($E$12:$E158),16))</f>
        <v>1.0387192235003799</v>
      </c>
      <c r="G159" s="14">
        <f t="shared" ca="1" si="77"/>
        <v>1.0323068113437599</v>
      </c>
      <c r="H159" s="14">
        <f t="shared" ca="1" si="85"/>
        <v>1.00621173</v>
      </c>
      <c r="I159" s="13">
        <f t="shared" si="91"/>
        <v>0.04</v>
      </c>
      <c r="J159" s="30">
        <f t="shared" si="96"/>
        <v>42975</v>
      </c>
      <c r="K159" s="3">
        <f t="shared" si="92"/>
        <v>18</v>
      </c>
      <c r="L159" s="18">
        <f t="shared" si="93"/>
        <v>19</v>
      </c>
      <c r="M159" s="11">
        <f t="shared" si="86"/>
        <v>1.002961494</v>
      </c>
      <c r="N159" s="72">
        <f t="shared" ca="1" si="80"/>
        <v>1.0557769839909217</v>
      </c>
      <c r="O159" s="18">
        <f t="shared" si="97"/>
        <v>0</v>
      </c>
      <c r="P159" s="14">
        <f t="shared" ca="1" si="87"/>
        <v>3949.2237614800001</v>
      </c>
      <c r="Q159" s="14">
        <f t="shared" si="94"/>
        <v>0</v>
      </c>
      <c r="R159" s="2"/>
      <c r="S159" s="2"/>
      <c r="T159" s="71" t="s">
        <v>56</v>
      </c>
      <c r="U159" s="30">
        <v>43220</v>
      </c>
      <c r="V159" s="9" t="str">
        <f t="shared" si="88"/>
        <v>-</v>
      </c>
      <c r="W159" s="9"/>
      <c r="X159" s="135">
        <f>[2]Plan1!$A218</f>
        <v>43466</v>
      </c>
      <c r="Y159" s="136" t="str">
        <f>[2]Plan1!$C218</f>
        <v>Confraternização Universal</v>
      </c>
      <c r="Z159" s="124"/>
      <c r="AA159" s="1"/>
      <c r="AB159" s="69"/>
      <c r="AC159" s="129">
        <f t="shared" si="81"/>
        <v>43921</v>
      </c>
      <c r="AD159" s="129">
        <f t="shared" si="83"/>
        <v>43922</v>
      </c>
      <c r="AE159" s="129">
        <f t="shared" si="82"/>
        <v>43922</v>
      </c>
      <c r="AF159" s="9"/>
      <c r="AG159" s="10"/>
      <c r="AH159" s="9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</row>
    <row r="160" spans="1:149" s="69" customFormat="1" ht="11.25" x14ac:dyDescent="0.15">
      <c r="A160" s="58">
        <f t="shared" si="89"/>
        <v>43003</v>
      </c>
      <c r="B160" s="59">
        <f t="shared" ca="1" si="90"/>
        <v>74753.04782847999</v>
      </c>
      <c r="C160" s="14">
        <f t="shared" si="95"/>
        <v>70803.824066999994</v>
      </c>
      <c r="D160" s="13">
        <f ca="1">IF(A160&lt;$B$1,VLOOKUP(A160,[1]DI!$A$4:$B$15000,2,FALSE),0)</f>
        <v>8.14E-2</v>
      </c>
      <c r="E160" s="60">
        <f t="shared" ca="1" si="84"/>
        <v>1.00031059</v>
      </c>
      <c r="F160" s="60">
        <f ca="1">(TRUNC(PRODUCT($E$12:$E159),16))</f>
        <v>1.0387192235003799</v>
      </c>
      <c r="G160" s="60">
        <f t="shared" ca="1" si="77"/>
        <v>1.0323068113437599</v>
      </c>
      <c r="H160" s="60">
        <f t="shared" ca="1" si="85"/>
        <v>1.00621173</v>
      </c>
      <c r="I160" s="61">
        <f t="shared" si="91"/>
        <v>0.04</v>
      </c>
      <c r="J160" s="30">
        <f t="shared" si="96"/>
        <v>42975</v>
      </c>
      <c r="K160" s="62">
        <f t="shared" si="92"/>
        <v>19</v>
      </c>
      <c r="L160" s="63">
        <f t="shared" si="93"/>
        <v>19</v>
      </c>
      <c r="M160" s="64">
        <f t="shared" si="86"/>
        <v>1.002961494</v>
      </c>
      <c r="N160" s="72">
        <f t="shared" ca="1" si="80"/>
        <v>1.0557769839909217</v>
      </c>
      <c r="O160" s="63">
        <v>18</v>
      </c>
      <c r="P160" s="60">
        <f t="shared" ca="1" si="87"/>
        <v>3949.2237614800001</v>
      </c>
      <c r="Q160" s="68">
        <v>4.7023929999999998</v>
      </c>
      <c r="R160" s="68"/>
      <c r="S160" s="60"/>
      <c r="T160" s="71" t="s">
        <v>56</v>
      </c>
      <c r="U160" s="30">
        <v>43220</v>
      </c>
      <c r="V160" s="66">
        <f t="shared" ca="1" si="88"/>
        <v>5930889.2317200005</v>
      </c>
      <c r="W160" s="66"/>
      <c r="X160" s="135">
        <f>[2]Plan1!$A219</f>
        <v>43528</v>
      </c>
      <c r="Y160" s="136" t="str">
        <f>[2]Plan1!$C219</f>
        <v>Carnaval</v>
      </c>
      <c r="Z160" s="124"/>
      <c r="AA160" s="1"/>
      <c r="AC160" s="129">
        <f t="shared" si="81"/>
        <v>43951</v>
      </c>
      <c r="AD160" s="129">
        <f t="shared" si="83"/>
        <v>43952</v>
      </c>
      <c r="AE160" s="129">
        <f t="shared" si="82"/>
        <v>43955</v>
      </c>
      <c r="AF160" s="9"/>
      <c r="AG160" s="10"/>
      <c r="AH160" s="9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</row>
    <row r="161" spans="1:155" ht="11.25" x14ac:dyDescent="0.15">
      <c r="A161" s="46">
        <f t="shared" si="89"/>
        <v>43004</v>
      </c>
      <c r="B161" s="15">
        <f t="shared" ca="1" si="90"/>
        <v>74783.199691969989</v>
      </c>
      <c r="C161" s="14">
        <f t="shared" si="95"/>
        <v>70799.121673999995</v>
      </c>
      <c r="D161" s="13">
        <f ca="1">IF(A161&lt;$B$1,VLOOKUP(A161,[1]DI!$A$4:$B$15000,2,FALSE),0)</f>
        <v>8.14E-2</v>
      </c>
      <c r="E161" s="14">
        <f t="shared" ca="1" si="84"/>
        <v>1.00031059</v>
      </c>
      <c r="F161" s="14">
        <f ca="1">(TRUNC(PRODUCT($E$12:$E160),16))</f>
        <v>1.03904183930401</v>
      </c>
      <c r="G161" s="14">
        <f t="shared" ca="1" si="77"/>
        <v>1.0387192235003799</v>
      </c>
      <c r="H161" s="14">
        <f t="shared" ca="1" si="85"/>
        <v>1.00031059</v>
      </c>
      <c r="I161" s="13">
        <f t="shared" si="91"/>
        <v>0.04</v>
      </c>
      <c r="J161" s="30">
        <v>43003</v>
      </c>
      <c r="K161" s="3">
        <f t="shared" si="92"/>
        <v>1</v>
      </c>
      <c r="L161" s="18">
        <f t="shared" si="93"/>
        <v>1</v>
      </c>
      <c r="M161" s="11">
        <f t="shared" si="86"/>
        <v>1.00015565</v>
      </c>
      <c r="N161" s="73">
        <f ca="1">ROUND(H161*M161,9)*(1+(P$160/C$161))</f>
        <v>1.0562729864972253</v>
      </c>
      <c r="O161" s="18">
        <f t="shared" si="97"/>
        <v>0</v>
      </c>
      <c r="P161" s="14">
        <f t="shared" ca="1" si="87"/>
        <v>3984.07801797</v>
      </c>
      <c r="Q161" s="14">
        <f t="shared" si="94"/>
        <v>0</v>
      </c>
      <c r="R161" s="2"/>
      <c r="S161" s="2"/>
      <c r="T161" s="71" t="s">
        <v>56</v>
      </c>
      <c r="U161" s="30">
        <v>43220</v>
      </c>
      <c r="V161" s="9" t="str">
        <f t="shared" si="88"/>
        <v>-</v>
      </c>
      <c r="W161" s="9"/>
      <c r="X161" s="135">
        <f>[2]Plan1!$A220</f>
        <v>43529</v>
      </c>
      <c r="Y161" s="136" t="str">
        <f>[2]Plan1!$C220</f>
        <v>Carnaval</v>
      </c>
      <c r="Z161" s="126"/>
      <c r="AA161" s="69"/>
      <c r="AB161" s="69"/>
      <c r="AC161" s="129">
        <f t="shared" si="81"/>
        <v>43980</v>
      </c>
      <c r="AD161" s="129">
        <f t="shared" si="83"/>
        <v>43983</v>
      </c>
      <c r="AE161" s="129">
        <f t="shared" si="82"/>
        <v>43983</v>
      </c>
      <c r="AF161" s="9"/>
      <c r="AG161" s="10"/>
      <c r="AH161" s="9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</row>
    <row r="162" spans="1:155" ht="11.25" x14ac:dyDescent="0.15">
      <c r="A162" s="46">
        <f t="shared" si="89"/>
        <v>43005</v>
      </c>
      <c r="B162" s="15">
        <f t="shared" ca="1" si="90"/>
        <v>74818.07046784999</v>
      </c>
      <c r="C162" s="14">
        <f t="shared" si="95"/>
        <v>70799.121673999995</v>
      </c>
      <c r="D162" s="13">
        <f ca="1">IF(A162&lt;$B$1,VLOOKUP(A162,[1]DI!$A$4:$B$15000,2,FALSE),0)</f>
        <v>8.14E-2</v>
      </c>
      <c r="E162" s="14">
        <f t="shared" ca="1" si="84"/>
        <v>1.00031059</v>
      </c>
      <c r="F162" s="14">
        <f ca="1">(TRUNC(PRODUCT($E$12:$E161),16))</f>
        <v>1.0393645553088799</v>
      </c>
      <c r="G162" s="14">
        <f t="shared" ca="1" si="77"/>
        <v>1.0387192235003799</v>
      </c>
      <c r="H162" s="14">
        <f t="shared" ca="1" si="85"/>
        <v>1.0006212800000001</v>
      </c>
      <c r="I162" s="13">
        <f t="shared" si="91"/>
        <v>0.04</v>
      </c>
      <c r="J162" s="30">
        <f t="shared" si="96"/>
        <v>43003</v>
      </c>
      <c r="K162" s="3">
        <f t="shared" si="92"/>
        <v>2</v>
      </c>
      <c r="L162" s="18">
        <f t="shared" si="93"/>
        <v>2</v>
      </c>
      <c r="M162" s="11">
        <f t="shared" si="86"/>
        <v>1.0003113239999999</v>
      </c>
      <c r="N162" s="72">
        <f t="shared" ref="N162:N195" ca="1" si="98">ROUND(H162*M162,9)*(1+(P$160/C$161))</f>
        <v>1.0567655176904982</v>
      </c>
      <c r="O162" s="18">
        <f t="shared" si="97"/>
        <v>0</v>
      </c>
      <c r="P162" s="14">
        <f t="shared" ca="1" si="87"/>
        <v>4018.9487938500001</v>
      </c>
      <c r="Q162" s="14">
        <f t="shared" si="94"/>
        <v>0</v>
      </c>
      <c r="R162" s="2"/>
      <c r="S162" s="2"/>
      <c r="T162" s="71" t="s">
        <v>56</v>
      </c>
      <c r="U162" s="30">
        <v>43220</v>
      </c>
      <c r="V162" s="9" t="str">
        <f t="shared" si="88"/>
        <v>-</v>
      </c>
      <c r="W162" s="9"/>
      <c r="X162" s="135">
        <f>[2]Plan1!$A221</f>
        <v>43574</v>
      </c>
      <c r="Y162" s="136" t="str">
        <f>[2]Plan1!$C221</f>
        <v>Paixão de Cristo</v>
      </c>
      <c r="Z162" s="124"/>
      <c r="AA162" s="1"/>
      <c r="AB162" s="69"/>
      <c r="AC162" s="129">
        <f t="shared" si="81"/>
        <v>44012</v>
      </c>
      <c r="AD162" s="129">
        <f t="shared" si="83"/>
        <v>44013</v>
      </c>
      <c r="AE162" s="129">
        <f t="shared" si="82"/>
        <v>44013</v>
      </c>
      <c r="AF162" s="9"/>
      <c r="AG162" s="10"/>
      <c r="AH162" s="9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</row>
    <row r="163" spans="1:155" ht="11.25" x14ac:dyDescent="0.15">
      <c r="A163" s="46">
        <f t="shared" si="89"/>
        <v>43006</v>
      </c>
      <c r="B163" s="15">
        <f t="shared" ca="1" si="90"/>
        <v>74852.957015629989</v>
      </c>
      <c r="C163" s="14">
        <f t="shared" si="95"/>
        <v>70799.121673999995</v>
      </c>
      <c r="D163" s="13">
        <f ca="1">IF(A163&lt;$B$1,VLOOKUP(A163,[1]DI!$A$4:$B$15000,2,FALSE),0)</f>
        <v>8.14E-2</v>
      </c>
      <c r="E163" s="14">
        <f t="shared" ca="1" si="84"/>
        <v>1.00031059</v>
      </c>
      <c r="F163" s="14">
        <f ca="1">(TRUNC(PRODUCT($E$12:$E162),16))</f>
        <v>1.0396873715461099</v>
      </c>
      <c r="G163" s="14">
        <f t="shared" ca="1" si="77"/>
        <v>1.0387192235003799</v>
      </c>
      <c r="H163" s="14">
        <f t="shared" ca="1" si="85"/>
        <v>1.00093206</v>
      </c>
      <c r="I163" s="13">
        <f t="shared" si="91"/>
        <v>0.04</v>
      </c>
      <c r="J163" s="30">
        <f t="shared" si="96"/>
        <v>43003</v>
      </c>
      <c r="K163" s="3">
        <f t="shared" si="92"/>
        <v>3</v>
      </c>
      <c r="L163" s="18">
        <f t="shared" si="93"/>
        <v>3</v>
      </c>
      <c r="M163" s="11">
        <f t="shared" si="86"/>
        <v>1.000467022</v>
      </c>
      <c r="N163" s="72">
        <f t="shared" ca="1" si="98"/>
        <v>1.0572582716534964</v>
      </c>
      <c r="O163" s="18">
        <f t="shared" si="97"/>
        <v>0</v>
      </c>
      <c r="P163" s="14">
        <f t="shared" ca="1" si="87"/>
        <v>4053.8353416300001</v>
      </c>
      <c r="Q163" s="14">
        <f t="shared" si="94"/>
        <v>0</v>
      </c>
      <c r="R163" s="2"/>
      <c r="S163" s="2"/>
      <c r="T163" s="71" t="s">
        <v>56</v>
      </c>
      <c r="U163" s="30">
        <v>43220</v>
      </c>
      <c r="V163" s="9" t="str">
        <f t="shared" si="88"/>
        <v>-</v>
      </c>
      <c r="W163" s="21"/>
      <c r="X163" s="135">
        <f>[2]Plan1!$A222</f>
        <v>43576</v>
      </c>
      <c r="Y163" s="136" t="str">
        <f>[2]Plan1!$C222</f>
        <v>Tiradentes</v>
      </c>
      <c r="Z163" s="124"/>
      <c r="AA163" s="1"/>
      <c r="AB163" s="69"/>
      <c r="AC163" s="129">
        <f t="shared" si="81"/>
        <v>44043</v>
      </c>
      <c r="AD163" s="129">
        <f t="shared" si="83"/>
        <v>44044</v>
      </c>
      <c r="AE163" s="129">
        <f t="shared" si="82"/>
        <v>44046</v>
      </c>
      <c r="AF163" s="9"/>
      <c r="AG163" s="10"/>
      <c r="AH163" s="9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</row>
    <row r="164" spans="1:155" ht="11.25" x14ac:dyDescent="0.15">
      <c r="A164" s="46">
        <f t="shared" si="89"/>
        <v>43007</v>
      </c>
      <c r="B164" s="15">
        <f t="shared" ca="1" si="90"/>
        <v>74887.860157549992</v>
      </c>
      <c r="C164" s="14">
        <f t="shared" si="95"/>
        <v>70799.121673999995</v>
      </c>
      <c r="D164" s="13">
        <f ca="1">IF(A164&lt;$B$1,VLOOKUP(A164,[1]DI!$A$4:$B$15000,2,FALSE),0)</f>
        <v>8.14E-2</v>
      </c>
      <c r="E164" s="14">
        <f t="shared" ca="1" si="84"/>
        <v>1.00031059</v>
      </c>
      <c r="F164" s="14">
        <f ca="1">(TRUNC(PRODUCT($E$12:$E163),16))</f>
        <v>1.04001028804684</v>
      </c>
      <c r="G164" s="14">
        <f t="shared" ca="1" si="77"/>
        <v>1.0387192235003799</v>
      </c>
      <c r="H164" s="14">
        <f t="shared" ca="1" si="85"/>
        <v>1.00124294</v>
      </c>
      <c r="I164" s="13">
        <f t="shared" si="91"/>
        <v>0.04</v>
      </c>
      <c r="J164" s="30">
        <f t="shared" si="96"/>
        <v>43003</v>
      </c>
      <c r="K164" s="3">
        <f t="shared" si="92"/>
        <v>4</v>
      </c>
      <c r="L164" s="18">
        <f t="shared" si="93"/>
        <v>4</v>
      </c>
      <c r="M164" s="11">
        <f t="shared" si="86"/>
        <v>1.000622745</v>
      </c>
      <c r="N164" s="72">
        <f t="shared" ca="1" si="98"/>
        <v>1.0577512599998073</v>
      </c>
      <c r="O164" s="18">
        <f t="shared" si="97"/>
        <v>0</v>
      </c>
      <c r="P164" s="14">
        <f t="shared" ca="1" si="87"/>
        <v>4088.7384835500002</v>
      </c>
      <c r="Q164" s="14">
        <f t="shared" si="94"/>
        <v>0</v>
      </c>
      <c r="R164" s="2"/>
      <c r="S164" s="2"/>
      <c r="T164" s="71" t="s">
        <v>56</v>
      </c>
      <c r="U164" s="30">
        <v>43220</v>
      </c>
      <c r="V164" s="9" t="str">
        <f t="shared" si="88"/>
        <v>-</v>
      </c>
      <c r="W164" s="9"/>
      <c r="X164" s="135">
        <f>[2]Plan1!$A223</f>
        <v>43586</v>
      </c>
      <c r="Y164" s="136" t="str">
        <f>[2]Plan1!$C223</f>
        <v>Dia do Trabalho</v>
      </c>
      <c r="Z164" s="124"/>
      <c r="AA164" s="1"/>
      <c r="AB164" s="69"/>
      <c r="AC164" s="129">
        <f t="shared" si="81"/>
        <v>44074</v>
      </c>
      <c r="AD164" s="129">
        <f t="shared" si="83"/>
        <v>44075</v>
      </c>
      <c r="AE164" s="129">
        <f t="shared" si="82"/>
        <v>44075</v>
      </c>
      <c r="AF164" s="9"/>
      <c r="AG164" s="10"/>
      <c r="AH164" s="9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</row>
    <row r="165" spans="1:155" ht="11.25" x14ac:dyDescent="0.15">
      <c r="A165" s="46">
        <f t="shared" si="89"/>
        <v>43008</v>
      </c>
      <c r="B165" s="15">
        <f t="shared" ca="1" si="90"/>
        <v>74922.779071359997</v>
      </c>
      <c r="C165" s="14">
        <f t="shared" si="95"/>
        <v>70799.121673999995</v>
      </c>
      <c r="D165" s="13">
        <f ca="1">IF(A165&lt;$B$1,VLOOKUP(A165,[1]DI!$A$4:$B$15000,2,FALSE),0)</f>
        <v>0</v>
      </c>
      <c r="E165" s="14">
        <f t="shared" ca="1" si="84"/>
        <v>1</v>
      </c>
      <c r="F165" s="14">
        <f ca="1">(TRUNC(PRODUCT($E$12:$E164),16))</f>
        <v>1.0403333048422101</v>
      </c>
      <c r="G165" s="14">
        <f t="shared" ca="1" si="77"/>
        <v>1.0387192235003799</v>
      </c>
      <c r="H165" s="14">
        <f t="shared" ca="1" si="85"/>
        <v>1.0015539099999999</v>
      </c>
      <c r="I165" s="13">
        <f t="shared" si="91"/>
        <v>0.04</v>
      </c>
      <c r="J165" s="30">
        <f t="shared" si="96"/>
        <v>43003</v>
      </c>
      <c r="K165" s="3">
        <f t="shared" si="92"/>
        <v>4</v>
      </c>
      <c r="L165" s="18">
        <f t="shared" si="93"/>
        <v>5</v>
      </c>
      <c r="M165" s="11">
        <f t="shared" si="86"/>
        <v>1.000778492</v>
      </c>
      <c r="N165" s="72">
        <f t="shared" ca="1" si="98"/>
        <v>1.0582444711158434</v>
      </c>
      <c r="O165" s="18">
        <f t="shared" si="97"/>
        <v>0</v>
      </c>
      <c r="P165" s="14">
        <f t="shared" ca="1" si="87"/>
        <v>4123.6573973599998</v>
      </c>
      <c r="Q165" s="14">
        <f t="shared" si="94"/>
        <v>0</v>
      </c>
      <c r="R165" s="2"/>
      <c r="S165" s="2"/>
      <c r="T165" s="71" t="s">
        <v>56</v>
      </c>
      <c r="U165" s="30">
        <v>43220</v>
      </c>
      <c r="V165" s="9" t="str">
        <f t="shared" si="88"/>
        <v>-</v>
      </c>
      <c r="W165" s="9"/>
      <c r="X165" s="135">
        <f>[2]Plan1!$A224</f>
        <v>43636</v>
      </c>
      <c r="Y165" s="136" t="str">
        <f>[2]Plan1!$C224</f>
        <v>Corpus Christi</v>
      </c>
      <c r="Z165" s="124"/>
      <c r="AA165" s="1"/>
      <c r="AB165" s="69"/>
      <c r="AC165" s="129">
        <f t="shared" si="81"/>
        <v>44104</v>
      </c>
      <c r="AD165" s="129">
        <f t="shared" si="83"/>
        <v>44105</v>
      </c>
      <c r="AE165" s="129">
        <f t="shared" si="82"/>
        <v>44105</v>
      </c>
      <c r="AF165" s="9"/>
      <c r="AG165" s="10"/>
      <c r="AH165" s="9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</row>
    <row r="166" spans="1:155" ht="11.25" x14ac:dyDescent="0.15">
      <c r="A166" s="46">
        <f t="shared" si="89"/>
        <v>43009</v>
      </c>
      <c r="B166" s="15">
        <f t="shared" ca="1" si="90"/>
        <v>74922.779071359997</v>
      </c>
      <c r="C166" s="14">
        <f t="shared" si="95"/>
        <v>70799.121673999995</v>
      </c>
      <c r="D166" s="13">
        <f ca="1">IF(A166&lt;$B$1,VLOOKUP(A166,[1]DI!$A$4:$B$15000,2,FALSE),0)</f>
        <v>0</v>
      </c>
      <c r="E166" s="14">
        <f t="shared" ca="1" si="84"/>
        <v>1</v>
      </c>
      <c r="F166" s="14">
        <f ca="1">(TRUNC(PRODUCT($E$12:$E165),16))</f>
        <v>1.0403333048422101</v>
      </c>
      <c r="G166" s="14">
        <f t="shared" ca="1" si="77"/>
        <v>1.0387192235003799</v>
      </c>
      <c r="H166" s="14">
        <f t="shared" ca="1" si="85"/>
        <v>1.0015539099999999</v>
      </c>
      <c r="I166" s="13">
        <f t="shared" si="91"/>
        <v>0.04</v>
      </c>
      <c r="J166" s="30">
        <f t="shared" si="96"/>
        <v>43003</v>
      </c>
      <c r="K166" s="3">
        <f t="shared" si="92"/>
        <v>4</v>
      </c>
      <c r="L166" s="18">
        <f t="shared" si="93"/>
        <v>5</v>
      </c>
      <c r="M166" s="11">
        <f t="shared" si="86"/>
        <v>1.000778492</v>
      </c>
      <c r="N166" s="72">
        <f t="shared" ca="1" si="98"/>
        <v>1.0582444711158434</v>
      </c>
      <c r="O166" s="18">
        <f t="shared" si="97"/>
        <v>0</v>
      </c>
      <c r="P166" s="14">
        <f t="shared" ca="1" si="87"/>
        <v>4123.6573973599998</v>
      </c>
      <c r="Q166" s="14">
        <f t="shared" si="94"/>
        <v>0</v>
      </c>
      <c r="R166" s="2"/>
      <c r="S166" s="2"/>
      <c r="T166" s="71" t="s">
        <v>56</v>
      </c>
      <c r="U166" s="30">
        <v>43220</v>
      </c>
      <c r="V166" s="9" t="str">
        <f t="shared" si="88"/>
        <v>-</v>
      </c>
      <c r="W166" s="9"/>
      <c r="X166" s="135">
        <f>[2]Plan1!$A225</f>
        <v>43715</v>
      </c>
      <c r="Y166" s="136" t="str">
        <f>[2]Plan1!$C225</f>
        <v>Independência do Brasil</v>
      </c>
      <c r="Z166" s="124"/>
      <c r="AA166" s="1"/>
      <c r="AB166" s="69"/>
      <c r="AC166" s="129">
        <f t="shared" si="81"/>
        <v>44134</v>
      </c>
      <c r="AD166" s="129">
        <f t="shared" si="83"/>
        <v>44136</v>
      </c>
      <c r="AE166" s="129">
        <f t="shared" si="82"/>
        <v>44138</v>
      </c>
      <c r="AF166" s="9"/>
      <c r="AG166" s="10"/>
      <c r="AH166" s="9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</row>
    <row r="167" spans="1:155" ht="11.25" x14ac:dyDescent="0.15">
      <c r="A167" s="46">
        <f t="shared" si="89"/>
        <v>43010</v>
      </c>
      <c r="B167" s="15">
        <f t="shared" ca="1" si="90"/>
        <v>74922.779071359997</v>
      </c>
      <c r="C167" s="14">
        <f t="shared" si="95"/>
        <v>70799.121673999995</v>
      </c>
      <c r="D167" s="13">
        <f ca="1">IF(A167&lt;$B$1,VLOOKUP(A167,[1]DI!$A$4:$B$15000,2,FALSE),0)</f>
        <v>8.14E-2</v>
      </c>
      <c r="E167" s="14">
        <f t="shared" ca="1" si="84"/>
        <v>1.00031059</v>
      </c>
      <c r="F167" s="14">
        <f ca="1">(TRUNC(PRODUCT($E$12:$E166),16))</f>
        <v>1.0403333048422101</v>
      </c>
      <c r="G167" s="14">
        <f t="shared" ca="1" si="77"/>
        <v>1.0387192235003799</v>
      </c>
      <c r="H167" s="14">
        <f t="shared" ca="1" si="85"/>
        <v>1.0015539099999999</v>
      </c>
      <c r="I167" s="13">
        <f t="shared" si="91"/>
        <v>0.04</v>
      </c>
      <c r="J167" s="30">
        <f t="shared" si="96"/>
        <v>43003</v>
      </c>
      <c r="K167" s="3">
        <f t="shared" si="92"/>
        <v>5</v>
      </c>
      <c r="L167" s="18">
        <f t="shared" si="93"/>
        <v>5</v>
      </c>
      <c r="M167" s="11">
        <f t="shared" si="86"/>
        <v>1.000778492</v>
      </c>
      <c r="N167" s="72">
        <f t="shared" ca="1" si="98"/>
        <v>1.0582444711158434</v>
      </c>
      <c r="O167" s="18">
        <f t="shared" si="97"/>
        <v>0</v>
      </c>
      <c r="P167" s="14">
        <f t="shared" ca="1" si="87"/>
        <v>4123.6573973599998</v>
      </c>
      <c r="Q167" s="14">
        <f t="shared" si="94"/>
        <v>0</v>
      </c>
      <c r="R167" s="2"/>
      <c r="S167" s="2"/>
      <c r="T167" s="71" t="s">
        <v>56</v>
      </c>
      <c r="U167" s="30">
        <v>43220</v>
      </c>
      <c r="V167" s="9" t="str">
        <f t="shared" si="88"/>
        <v>-</v>
      </c>
      <c r="W167" s="9"/>
      <c r="X167" s="135">
        <f>[2]Plan1!$A226</f>
        <v>43750</v>
      </c>
      <c r="Y167" s="136" t="str">
        <f>[2]Plan1!$C226</f>
        <v>Nossa Sr.a Aparecida - Padroeira do Brasil</v>
      </c>
      <c r="Z167" s="124"/>
      <c r="AA167" s="1"/>
      <c r="AB167" s="69"/>
      <c r="AC167" s="129">
        <f t="shared" ref="AC167:AC198" si="99">WORKDAY(AD167,-1,X$135:X$519)</f>
        <v>44165</v>
      </c>
      <c r="AD167" s="129">
        <f t="shared" si="83"/>
        <v>44166</v>
      </c>
      <c r="AE167" s="129">
        <f t="shared" ref="AE167:AE198" si="100">WORKDAY(AC167,1,X$135:X$519)</f>
        <v>44166</v>
      </c>
      <c r="AF167" s="9"/>
      <c r="AG167" s="10"/>
      <c r="AH167" s="9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</row>
    <row r="168" spans="1:155" ht="11.25" x14ac:dyDescent="0.15">
      <c r="A168" s="46">
        <f t="shared" si="89"/>
        <v>43011</v>
      </c>
      <c r="B168" s="15">
        <f t="shared" ca="1" si="90"/>
        <v>74957.715177299993</v>
      </c>
      <c r="C168" s="14">
        <f t="shared" si="95"/>
        <v>70799.121673999995</v>
      </c>
      <c r="D168" s="13">
        <f ca="1">IF(A168&lt;$B$1,VLOOKUP(A168,[1]DI!$A$4:$B$15000,2,FALSE),0)</f>
        <v>8.14E-2</v>
      </c>
      <c r="E168" s="14">
        <f t="shared" ca="1" si="84"/>
        <v>1.00031059</v>
      </c>
      <c r="F168" s="14">
        <f ca="1">(TRUNC(PRODUCT($E$12:$E167),16))</f>
        <v>1.0406564219633601</v>
      </c>
      <c r="G168" s="14">
        <f t="shared" ca="1" si="77"/>
        <v>1.0387192235003799</v>
      </c>
      <c r="H168" s="14">
        <f t="shared" ca="1" si="85"/>
        <v>1.0018649900000001</v>
      </c>
      <c r="I168" s="13">
        <f t="shared" si="91"/>
        <v>0.04</v>
      </c>
      <c r="J168" s="30">
        <f t="shared" si="96"/>
        <v>43003</v>
      </c>
      <c r="K168" s="3">
        <f t="shared" si="92"/>
        <v>6</v>
      </c>
      <c r="L168" s="18">
        <f t="shared" si="93"/>
        <v>6</v>
      </c>
      <c r="M168" s="11">
        <f t="shared" si="86"/>
        <v>1.000934263</v>
      </c>
      <c r="N168" s="72">
        <f t="shared" ca="1" si="98"/>
        <v>1.0587379250614384</v>
      </c>
      <c r="O168" s="18">
        <f t="shared" si="97"/>
        <v>0</v>
      </c>
      <c r="P168" s="14">
        <f t="shared" ca="1" si="87"/>
        <v>4158.5935032999996</v>
      </c>
      <c r="Q168" s="14">
        <f t="shared" si="94"/>
        <v>0</v>
      </c>
      <c r="R168" s="2"/>
      <c r="S168" s="2"/>
      <c r="T168" s="71" t="s">
        <v>56</v>
      </c>
      <c r="U168" s="30">
        <v>43220</v>
      </c>
      <c r="V168" s="9" t="str">
        <f t="shared" si="88"/>
        <v>-</v>
      </c>
      <c r="W168" s="9"/>
      <c r="X168" s="135">
        <f>[2]Plan1!$A227</f>
        <v>43771</v>
      </c>
      <c r="Y168" s="136" t="str">
        <f>[2]Plan1!$C227</f>
        <v>Finados</v>
      </c>
      <c r="Z168" s="126"/>
      <c r="AA168" s="69"/>
      <c r="AB168" s="69"/>
      <c r="AC168" s="129">
        <f t="shared" si="99"/>
        <v>44196</v>
      </c>
      <c r="AD168" s="129">
        <f t="shared" si="83"/>
        <v>44197</v>
      </c>
      <c r="AE168" s="129">
        <f t="shared" si="100"/>
        <v>44200</v>
      </c>
      <c r="AF168" s="9"/>
      <c r="AG168" s="10"/>
      <c r="AH168" s="9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</row>
    <row r="169" spans="1:155" ht="11.25" x14ac:dyDescent="0.15">
      <c r="A169" s="46">
        <f t="shared" si="89"/>
        <v>43012</v>
      </c>
      <c r="B169" s="15">
        <f t="shared" ca="1" si="90"/>
        <v>74992.667129879992</v>
      </c>
      <c r="C169" s="14">
        <f t="shared" si="95"/>
        <v>70799.121673999995</v>
      </c>
      <c r="D169" s="13">
        <f ca="1">IF(A169&lt;$B$1,VLOOKUP(A169,[1]DI!$A$4:$B$15000,2,FALSE),0)</f>
        <v>8.14E-2</v>
      </c>
      <c r="E169" s="14">
        <f t="shared" ca="1" si="84"/>
        <v>1.00031059</v>
      </c>
      <c r="F169" s="14">
        <f ca="1">(TRUNC(PRODUCT($E$12:$E168),16))</f>
        <v>1.0409796394414501</v>
      </c>
      <c r="G169" s="14">
        <f t="shared" ca="1" si="77"/>
        <v>1.0387192235003799</v>
      </c>
      <c r="H169" s="14">
        <f t="shared" ca="1" si="85"/>
        <v>1.0021761600000001</v>
      </c>
      <c r="I169" s="13">
        <f t="shared" si="91"/>
        <v>0.04</v>
      </c>
      <c r="J169" s="30">
        <f t="shared" si="96"/>
        <v>43003</v>
      </c>
      <c r="K169" s="3">
        <f t="shared" si="92"/>
        <v>7</v>
      </c>
      <c r="L169" s="18">
        <f t="shared" si="93"/>
        <v>7</v>
      </c>
      <c r="M169" s="11">
        <f t="shared" si="86"/>
        <v>1.0010900579999999</v>
      </c>
      <c r="N169" s="72">
        <f t="shared" ca="1" si="98"/>
        <v>1.0592316028325388</v>
      </c>
      <c r="O169" s="18">
        <f t="shared" si="97"/>
        <v>0</v>
      </c>
      <c r="P169" s="14">
        <f t="shared" ca="1" si="87"/>
        <v>4193.5454558800002</v>
      </c>
      <c r="Q169" s="14">
        <f t="shared" si="94"/>
        <v>0</v>
      </c>
      <c r="R169" s="2"/>
      <c r="S169" s="2"/>
      <c r="T169" s="71" t="s">
        <v>56</v>
      </c>
      <c r="U169" s="30">
        <v>43220</v>
      </c>
      <c r="V169" s="9" t="str">
        <f t="shared" si="88"/>
        <v>-</v>
      </c>
      <c r="W169" s="9"/>
      <c r="X169" s="135">
        <f>[2]Plan1!$A228</f>
        <v>43784</v>
      </c>
      <c r="Y169" s="136" t="str">
        <f>[2]Plan1!$C228</f>
        <v>Proclamação da República</v>
      </c>
      <c r="Z169" s="124"/>
      <c r="AA169" s="1"/>
      <c r="AB169" s="69"/>
      <c r="AC169" s="129">
        <f t="shared" si="99"/>
        <v>44225</v>
      </c>
      <c r="AD169" s="129">
        <f t="shared" si="83"/>
        <v>44228</v>
      </c>
      <c r="AE169" s="129">
        <f t="shared" si="100"/>
        <v>44228</v>
      </c>
      <c r="AF169" s="9"/>
      <c r="AG169" s="10"/>
      <c r="AH169" s="9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</row>
    <row r="170" spans="1:155" ht="11.25" x14ac:dyDescent="0.15">
      <c r="A170" s="46">
        <f t="shared" si="89"/>
        <v>43013</v>
      </c>
      <c r="B170" s="15">
        <f t="shared" ca="1" si="90"/>
        <v>75027.634854370001</v>
      </c>
      <c r="C170" s="14">
        <f t="shared" si="95"/>
        <v>70799.121673999995</v>
      </c>
      <c r="D170" s="13">
        <f ca="1">IF(A170&lt;$B$1,VLOOKUP(A170,[1]DI!$A$4:$B$15000,2,FALSE),0)</f>
        <v>8.14E-2</v>
      </c>
      <c r="E170" s="14">
        <f t="shared" ca="1" si="84"/>
        <v>1.00031059</v>
      </c>
      <c r="F170" s="14">
        <f ca="1">(TRUNC(PRODUCT($E$12:$E169),16))</f>
        <v>1.04130295730767</v>
      </c>
      <c r="G170" s="14">
        <f t="shared" ca="1" si="77"/>
        <v>1.0387192235003799</v>
      </c>
      <c r="H170" s="14">
        <f t="shared" ca="1" si="85"/>
        <v>1.00248742</v>
      </c>
      <c r="I170" s="13">
        <f t="shared" si="91"/>
        <v>0.04</v>
      </c>
      <c r="J170" s="30">
        <f t="shared" si="96"/>
        <v>43003</v>
      </c>
      <c r="K170" s="3">
        <f t="shared" si="92"/>
        <v>8</v>
      </c>
      <c r="L170" s="18">
        <f t="shared" si="93"/>
        <v>8</v>
      </c>
      <c r="M170" s="11">
        <f t="shared" si="86"/>
        <v>1.0012458769999999</v>
      </c>
      <c r="N170" s="72">
        <f t="shared" ca="1" si="98"/>
        <v>1.0597255033733648</v>
      </c>
      <c r="O170" s="18">
        <f t="shared" si="97"/>
        <v>0</v>
      </c>
      <c r="P170" s="14">
        <f t="shared" ca="1" si="87"/>
        <v>4228.5131803699996</v>
      </c>
      <c r="Q170" s="14">
        <f t="shared" si="94"/>
        <v>0</v>
      </c>
      <c r="R170" s="2"/>
      <c r="S170" s="2"/>
      <c r="T170" s="71" t="s">
        <v>56</v>
      </c>
      <c r="U170" s="30">
        <v>43220</v>
      </c>
      <c r="V170" s="9" t="str">
        <f t="shared" si="88"/>
        <v>-</v>
      </c>
      <c r="W170" s="9"/>
      <c r="X170" s="135">
        <f>[2]Plan1!$A229</f>
        <v>43824</v>
      </c>
      <c r="Y170" s="136" t="str">
        <f>[2]Plan1!$C229</f>
        <v>Natal</v>
      </c>
      <c r="Z170" s="124"/>
      <c r="AA170" s="22"/>
      <c r="AB170" s="69"/>
      <c r="AC170" s="129">
        <f t="shared" si="99"/>
        <v>44253</v>
      </c>
      <c r="AD170" s="129">
        <f t="shared" si="83"/>
        <v>44256</v>
      </c>
      <c r="AE170" s="129">
        <f t="shared" si="100"/>
        <v>44256</v>
      </c>
      <c r="AF170" s="9"/>
      <c r="AG170" s="10"/>
      <c r="AH170" s="9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</row>
    <row r="171" spans="1:155" ht="11.25" x14ac:dyDescent="0.15">
      <c r="A171" s="46">
        <f t="shared" si="89"/>
        <v>43014</v>
      </c>
      <c r="B171" s="15">
        <f t="shared" ca="1" si="90"/>
        <v>75062.619920469995</v>
      </c>
      <c r="C171" s="14">
        <f t="shared" si="95"/>
        <v>70799.121673999995</v>
      </c>
      <c r="D171" s="13">
        <f ca="1">IF(A171&lt;$B$1,VLOOKUP(A171,[1]DI!$A$4:$B$15000,2,FALSE),0)</f>
        <v>8.14E-2</v>
      </c>
      <c r="E171" s="14">
        <f t="shared" ca="1" si="84"/>
        <v>1.00031059</v>
      </c>
      <c r="F171" s="14">
        <f ca="1">(TRUNC(PRODUCT($E$12:$E170),16))</f>
        <v>1.0416263755931801</v>
      </c>
      <c r="G171" s="14">
        <f t="shared" ca="1" si="77"/>
        <v>1.0387192235003799</v>
      </c>
      <c r="H171" s="14">
        <f t="shared" ca="1" si="85"/>
        <v>1.0027987899999999</v>
      </c>
      <c r="I171" s="13">
        <f t="shared" si="91"/>
        <v>0.04</v>
      </c>
      <c r="J171" s="30">
        <f t="shared" si="96"/>
        <v>43003</v>
      </c>
      <c r="K171" s="3">
        <f t="shared" si="92"/>
        <v>9</v>
      </c>
      <c r="L171" s="18">
        <f t="shared" si="93"/>
        <v>9</v>
      </c>
      <c r="M171" s="11">
        <f t="shared" si="86"/>
        <v>1.0014017209999999</v>
      </c>
      <c r="N171" s="72">
        <f t="shared" ca="1" si="98"/>
        <v>1.0602196488553106</v>
      </c>
      <c r="O171" s="18">
        <f t="shared" si="97"/>
        <v>0</v>
      </c>
      <c r="P171" s="14">
        <f t="shared" ca="1" si="87"/>
        <v>4263.4982464699997</v>
      </c>
      <c r="Q171" s="14">
        <f t="shared" si="94"/>
        <v>0</v>
      </c>
      <c r="R171" s="2"/>
      <c r="S171" s="2"/>
      <c r="T171" s="71" t="s">
        <v>56</v>
      </c>
      <c r="U171" s="30">
        <v>43220</v>
      </c>
      <c r="V171" s="9" t="str">
        <f t="shared" si="88"/>
        <v>-</v>
      </c>
      <c r="W171" s="9"/>
      <c r="X171" s="135">
        <f>[2]Plan1!$A230</f>
        <v>43831</v>
      </c>
      <c r="Y171" s="136" t="str">
        <f>[2]Plan1!$C230</f>
        <v>Confraternização Universal</v>
      </c>
      <c r="Z171" s="124"/>
      <c r="AA171" s="1"/>
      <c r="AB171" s="69"/>
      <c r="AC171" s="129">
        <f t="shared" si="99"/>
        <v>44286</v>
      </c>
      <c r="AD171" s="129">
        <f t="shared" si="83"/>
        <v>44287</v>
      </c>
      <c r="AE171" s="129">
        <f t="shared" si="100"/>
        <v>44287</v>
      </c>
      <c r="AF171" s="9"/>
      <c r="AG171" s="10"/>
      <c r="AH171" s="9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</row>
    <row r="172" spans="1:155" ht="11.25" x14ac:dyDescent="0.15">
      <c r="A172" s="46">
        <f t="shared" si="89"/>
        <v>43015</v>
      </c>
      <c r="B172" s="15">
        <f t="shared" ca="1" si="90"/>
        <v>75097.620010989995</v>
      </c>
      <c r="C172" s="14">
        <f t="shared" si="95"/>
        <v>70799.121673999995</v>
      </c>
      <c r="D172" s="13">
        <f ca="1">IF(A172&lt;$B$1,VLOOKUP(A172,[1]DI!$A$4:$B$15000,2,FALSE),0)</f>
        <v>0</v>
      </c>
      <c r="E172" s="14">
        <f t="shared" ca="1" si="84"/>
        <v>1</v>
      </c>
      <c r="F172" s="14">
        <f ca="1">(TRUNC(PRODUCT($E$12:$E171),16))</f>
        <v>1.0419498943291701</v>
      </c>
      <c r="G172" s="14">
        <f t="shared" ca="1" si="77"/>
        <v>1.0387192235003799</v>
      </c>
      <c r="H172" s="14">
        <f t="shared" ca="1" si="85"/>
        <v>1.00311024</v>
      </c>
      <c r="I172" s="13">
        <f t="shared" si="91"/>
        <v>0.04</v>
      </c>
      <c r="J172" s="30">
        <f t="shared" si="96"/>
        <v>43003</v>
      </c>
      <c r="K172" s="3">
        <f t="shared" si="92"/>
        <v>9</v>
      </c>
      <c r="L172" s="18">
        <f t="shared" si="93"/>
        <v>10</v>
      </c>
      <c r="M172" s="11">
        <f t="shared" si="86"/>
        <v>1.0015575889999999</v>
      </c>
      <c r="N172" s="72">
        <f t="shared" ca="1" si="98"/>
        <v>1.0607140065491747</v>
      </c>
      <c r="O172" s="18">
        <f t="shared" si="97"/>
        <v>0</v>
      </c>
      <c r="P172" s="14">
        <f t="shared" ca="1" si="87"/>
        <v>4298.4983369900001</v>
      </c>
      <c r="Q172" s="14">
        <f t="shared" si="94"/>
        <v>0</v>
      </c>
      <c r="R172" s="2"/>
      <c r="S172" s="2"/>
      <c r="T172" s="71" t="s">
        <v>56</v>
      </c>
      <c r="U172" s="30">
        <v>43220</v>
      </c>
      <c r="V172" s="9" t="str">
        <f t="shared" si="88"/>
        <v>-</v>
      </c>
      <c r="W172" s="9"/>
      <c r="X172" s="135">
        <f>[2]Plan1!$A231</f>
        <v>43885</v>
      </c>
      <c r="Y172" s="136" t="str">
        <f>[2]Plan1!$C231</f>
        <v>Carnaval</v>
      </c>
      <c r="Z172" s="124"/>
      <c r="AA172" s="1"/>
      <c r="AB172" s="69"/>
      <c r="AC172" s="129">
        <f t="shared" si="99"/>
        <v>44316</v>
      </c>
      <c r="AD172" s="129">
        <f t="shared" si="83"/>
        <v>44317</v>
      </c>
      <c r="AE172" s="129">
        <f t="shared" si="100"/>
        <v>44319</v>
      </c>
      <c r="AF172" s="9"/>
      <c r="AG172" s="10"/>
      <c r="AH172" s="9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</row>
    <row r="173" spans="1:155" ht="11.25" x14ac:dyDescent="0.15">
      <c r="A173" s="46">
        <f t="shared" si="89"/>
        <v>43016</v>
      </c>
      <c r="B173" s="15">
        <f t="shared" ca="1" si="90"/>
        <v>75097.620010989995</v>
      </c>
      <c r="C173" s="14">
        <f t="shared" si="95"/>
        <v>70799.121673999995</v>
      </c>
      <c r="D173" s="13">
        <f ca="1">IF(A173&lt;$B$1,VLOOKUP(A173,[1]DI!$A$4:$B$15000,2,FALSE),0)</f>
        <v>0</v>
      </c>
      <c r="E173" s="14">
        <f t="shared" ca="1" si="84"/>
        <v>1</v>
      </c>
      <c r="F173" s="14">
        <f ca="1">(TRUNC(PRODUCT($E$12:$E172),16))</f>
        <v>1.0419498943291701</v>
      </c>
      <c r="G173" s="14">
        <f t="shared" ca="1" si="77"/>
        <v>1.0387192235003799</v>
      </c>
      <c r="H173" s="14">
        <f t="shared" ca="1" si="85"/>
        <v>1.00311024</v>
      </c>
      <c r="I173" s="13">
        <f t="shared" si="91"/>
        <v>0.04</v>
      </c>
      <c r="J173" s="30">
        <f t="shared" si="96"/>
        <v>43003</v>
      </c>
      <c r="K173" s="3">
        <f t="shared" si="92"/>
        <v>9</v>
      </c>
      <c r="L173" s="18">
        <f t="shared" si="93"/>
        <v>10</v>
      </c>
      <c r="M173" s="11">
        <f t="shared" si="86"/>
        <v>1.0015575889999999</v>
      </c>
      <c r="N173" s="72">
        <f t="shared" ca="1" si="98"/>
        <v>1.0607140065491747</v>
      </c>
      <c r="O173" s="18">
        <f t="shared" si="97"/>
        <v>0</v>
      </c>
      <c r="P173" s="14">
        <f t="shared" ca="1" si="87"/>
        <v>4298.4983369900001</v>
      </c>
      <c r="Q173" s="14">
        <f t="shared" si="94"/>
        <v>0</v>
      </c>
      <c r="R173" s="2"/>
      <c r="S173" s="2"/>
      <c r="T173" s="71" t="s">
        <v>56</v>
      </c>
      <c r="U173" s="30">
        <v>43220</v>
      </c>
      <c r="V173" s="9" t="str">
        <f t="shared" si="88"/>
        <v>-</v>
      </c>
      <c r="W173" s="9"/>
      <c r="X173" s="135">
        <f>[2]Plan1!$A232</f>
        <v>43886</v>
      </c>
      <c r="Y173" s="136" t="str">
        <f>[2]Plan1!$C232</f>
        <v>Carnaval</v>
      </c>
      <c r="Z173" s="124"/>
      <c r="AA173" s="1"/>
      <c r="AB173" s="69"/>
      <c r="AC173" s="129">
        <f t="shared" si="99"/>
        <v>44347</v>
      </c>
      <c r="AD173" s="129">
        <f t="shared" si="83"/>
        <v>44348</v>
      </c>
      <c r="AE173" s="129">
        <f t="shared" si="100"/>
        <v>44348</v>
      </c>
      <c r="AF173" s="9"/>
      <c r="AG173" s="10"/>
      <c r="AH173" s="9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</row>
    <row r="174" spans="1:155" ht="11.25" x14ac:dyDescent="0.15">
      <c r="A174" s="46">
        <f t="shared" si="89"/>
        <v>43017</v>
      </c>
      <c r="B174" s="15">
        <f t="shared" ca="1" si="90"/>
        <v>75097.620010989995</v>
      </c>
      <c r="C174" s="14">
        <f t="shared" si="95"/>
        <v>70799.121673999995</v>
      </c>
      <c r="D174" s="13">
        <f ca="1">IF(A174&lt;$B$1,VLOOKUP(A174,[1]DI!$A$4:$B$15000,2,FALSE),0)</f>
        <v>8.14E-2</v>
      </c>
      <c r="E174" s="14">
        <f t="shared" ca="1" si="84"/>
        <v>1.00031059</v>
      </c>
      <c r="F174" s="14">
        <f ca="1">(TRUNC(PRODUCT($E$12:$E173),16))</f>
        <v>1.0419498943291701</v>
      </c>
      <c r="G174" s="14">
        <f t="shared" ca="1" si="77"/>
        <v>1.0387192235003799</v>
      </c>
      <c r="H174" s="14">
        <f t="shared" ca="1" si="85"/>
        <v>1.00311024</v>
      </c>
      <c r="I174" s="13">
        <f t="shared" si="91"/>
        <v>0.04</v>
      </c>
      <c r="J174" s="30">
        <f t="shared" si="96"/>
        <v>43003</v>
      </c>
      <c r="K174" s="3">
        <f t="shared" si="92"/>
        <v>10</v>
      </c>
      <c r="L174" s="18">
        <f t="shared" si="93"/>
        <v>10</v>
      </c>
      <c r="M174" s="11">
        <f t="shared" si="86"/>
        <v>1.0015575889999999</v>
      </c>
      <c r="N174" s="72">
        <f t="shared" ca="1" si="98"/>
        <v>1.0607140065491747</v>
      </c>
      <c r="O174" s="18">
        <f t="shared" si="97"/>
        <v>0</v>
      </c>
      <c r="P174" s="14">
        <f t="shared" ca="1" si="87"/>
        <v>4298.4983369900001</v>
      </c>
      <c r="Q174" s="14">
        <f t="shared" si="94"/>
        <v>0</v>
      </c>
      <c r="R174" s="2"/>
      <c r="S174" s="2"/>
      <c r="T174" s="71" t="s">
        <v>56</v>
      </c>
      <c r="U174" s="30">
        <v>43220</v>
      </c>
      <c r="V174" s="9" t="str">
        <f t="shared" si="88"/>
        <v>-</v>
      </c>
      <c r="W174" s="9"/>
      <c r="X174" s="135">
        <f>[2]Plan1!$A233</f>
        <v>43931</v>
      </c>
      <c r="Y174" s="136" t="str">
        <f>[2]Plan1!$C233</f>
        <v>Paixão de Cristo</v>
      </c>
      <c r="Z174" s="124"/>
      <c r="AA174" s="1"/>
      <c r="AB174" s="69"/>
      <c r="AC174" s="129">
        <f t="shared" si="99"/>
        <v>44377</v>
      </c>
      <c r="AD174" s="129">
        <f t="shared" si="83"/>
        <v>44378</v>
      </c>
      <c r="AE174" s="129">
        <f t="shared" si="100"/>
        <v>44378</v>
      </c>
      <c r="AF174" s="9"/>
      <c r="AG174" s="10"/>
      <c r="AH174" s="9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</row>
    <row r="175" spans="1:155" ht="11.25" x14ac:dyDescent="0.15">
      <c r="A175" s="46">
        <f t="shared" si="89"/>
        <v>43018</v>
      </c>
      <c r="B175" s="15">
        <f t="shared" ca="1" si="90"/>
        <v>75132.637517869996</v>
      </c>
      <c r="C175" s="14">
        <f t="shared" si="95"/>
        <v>70799.121673999995</v>
      </c>
      <c r="D175" s="13">
        <f ca="1">IF(A175&lt;$B$1,VLOOKUP(A175,[1]DI!$A$4:$B$15000,2,FALSE),0)</f>
        <v>8.14E-2</v>
      </c>
      <c r="E175" s="14">
        <f t="shared" ca="1" si="84"/>
        <v>1.00031059</v>
      </c>
      <c r="F175" s="14">
        <f ca="1">(TRUNC(PRODUCT($E$12:$E174),16))</f>
        <v>1.0422735135468499</v>
      </c>
      <c r="G175" s="14">
        <f t="shared" ca="1" si="77"/>
        <v>1.0387192235003799</v>
      </c>
      <c r="H175" s="14">
        <f t="shared" ca="1" si="85"/>
        <v>1.0034217999999999</v>
      </c>
      <c r="I175" s="13">
        <f t="shared" si="91"/>
        <v>0.04</v>
      </c>
      <c r="J175" s="30">
        <f t="shared" si="96"/>
        <v>43003</v>
      </c>
      <c r="K175" s="3">
        <f t="shared" si="92"/>
        <v>11</v>
      </c>
      <c r="L175" s="18">
        <f t="shared" si="93"/>
        <v>11</v>
      </c>
      <c r="M175" s="11">
        <f t="shared" si="86"/>
        <v>1.001713482</v>
      </c>
      <c r="N175" s="72">
        <f t="shared" ca="1" si="98"/>
        <v>1.0612086102399392</v>
      </c>
      <c r="O175" s="18">
        <f t="shared" si="97"/>
        <v>0</v>
      </c>
      <c r="P175" s="14">
        <f t="shared" ca="1" si="87"/>
        <v>4333.51584387</v>
      </c>
      <c r="Q175" s="14">
        <f t="shared" si="94"/>
        <v>0</v>
      </c>
      <c r="R175" s="2"/>
      <c r="S175" s="2"/>
      <c r="T175" s="71" t="s">
        <v>56</v>
      </c>
      <c r="U175" s="30">
        <v>43220</v>
      </c>
      <c r="V175" s="9" t="str">
        <f t="shared" si="88"/>
        <v>-</v>
      </c>
      <c r="W175" s="9"/>
      <c r="X175" s="135">
        <f>[2]Plan1!$A234</f>
        <v>43942</v>
      </c>
      <c r="Y175" s="136" t="str">
        <f>[2]Plan1!$C234</f>
        <v>Tiradentes</v>
      </c>
      <c r="Z175" s="124"/>
      <c r="AA175" s="1"/>
      <c r="AB175" s="69"/>
      <c r="AC175" s="129">
        <f t="shared" si="99"/>
        <v>44407</v>
      </c>
      <c r="AD175" s="129">
        <f t="shared" si="83"/>
        <v>44409</v>
      </c>
      <c r="AE175" s="129">
        <f t="shared" si="100"/>
        <v>44410</v>
      </c>
      <c r="AF175" s="9"/>
      <c r="AG175" s="10"/>
      <c r="AH175" s="9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</row>
    <row r="176" spans="1:155" ht="11.25" x14ac:dyDescent="0.15">
      <c r="A176" s="46">
        <f t="shared" si="89"/>
        <v>43019</v>
      </c>
      <c r="B176" s="15">
        <f t="shared" ca="1" si="90"/>
        <v>75167.670721899995</v>
      </c>
      <c r="C176" s="14">
        <f t="shared" si="95"/>
        <v>70799.121673999995</v>
      </c>
      <c r="D176" s="13">
        <f ca="1">IF(A176&lt;$B$1,VLOOKUP(A176,[1]DI!$A$4:$B$15000,2,FALSE),0)</f>
        <v>8.14E-2</v>
      </c>
      <c r="E176" s="14">
        <f t="shared" ca="1" si="84"/>
        <v>1.00031059</v>
      </c>
      <c r="F176" s="14">
        <f ca="1">(TRUNC(PRODUCT($E$12:$E175),16))</f>
        <v>1.04259723327743</v>
      </c>
      <c r="G176" s="14">
        <f t="shared" ref="G176:G239" ca="1" si="101">IF(O175&gt;0,F175,G175)</f>
        <v>1.0387192235003799</v>
      </c>
      <c r="H176" s="14">
        <f t="shared" ca="1" si="85"/>
        <v>1.0037334499999999</v>
      </c>
      <c r="I176" s="13">
        <f t="shared" si="91"/>
        <v>0.04</v>
      </c>
      <c r="J176" s="30">
        <f t="shared" si="96"/>
        <v>43003</v>
      </c>
      <c r="K176" s="3">
        <f t="shared" si="92"/>
        <v>12</v>
      </c>
      <c r="L176" s="18">
        <f t="shared" si="93"/>
        <v>12</v>
      </c>
      <c r="M176" s="11">
        <f t="shared" si="86"/>
        <v>1.001869398</v>
      </c>
      <c r="N176" s="72">
        <f t="shared" ca="1" si="98"/>
        <v>1.0617034356446484</v>
      </c>
      <c r="O176" s="18">
        <f t="shared" si="97"/>
        <v>0</v>
      </c>
      <c r="P176" s="14">
        <f t="shared" ca="1" si="87"/>
        <v>4368.5490479</v>
      </c>
      <c r="Q176" s="14">
        <f t="shared" si="94"/>
        <v>0</v>
      </c>
      <c r="R176" s="2"/>
      <c r="S176" s="2"/>
      <c r="T176" s="71" t="s">
        <v>56</v>
      </c>
      <c r="U176" s="30">
        <v>43220</v>
      </c>
      <c r="V176" s="9" t="str">
        <f t="shared" si="88"/>
        <v>-</v>
      </c>
      <c r="W176" s="9"/>
      <c r="X176" s="135">
        <f>[2]Plan1!$A235</f>
        <v>43952</v>
      </c>
      <c r="Y176" s="136" t="str">
        <f>[2]Plan1!$C235</f>
        <v>Dia do Trabalho</v>
      </c>
      <c r="Z176" s="124"/>
      <c r="AA176" s="1"/>
      <c r="AB176" s="69"/>
      <c r="AC176" s="129">
        <f t="shared" si="99"/>
        <v>44439</v>
      </c>
      <c r="AD176" s="129">
        <f t="shared" si="83"/>
        <v>44440</v>
      </c>
      <c r="AE176" s="129">
        <f t="shared" si="100"/>
        <v>44440</v>
      </c>
      <c r="AF176" s="9"/>
      <c r="AG176" s="10"/>
      <c r="AH176" s="9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</row>
    <row r="177" spans="1:149" ht="11.25" x14ac:dyDescent="0.15">
      <c r="A177" s="46">
        <f t="shared" si="89"/>
        <v>43020</v>
      </c>
      <c r="B177" s="15">
        <f t="shared" ca="1" si="90"/>
        <v>75202.720594819999</v>
      </c>
      <c r="C177" s="14">
        <f t="shared" si="95"/>
        <v>70799.121673999995</v>
      </c>
      <c r="D177" s="13">
        <f ca="1">IF(A177&lt;$B$1,VLOOKUP(A177,[1]DI!$A$4:$B$15000,2,FALSE),0)</f>
        <v>0</v>
      </c>
      <c r="E177" s="14">
        <f t="shared" ca="1" si="84"/>
        <v>1</v>
      </c>
      <c r="F177" s="14">
        <f ca="1">(TRUNC(PRODUCT($E$12:$E176),16))</f>
        <v>1.0429210535521101</v>
      </c>
      <c r="G177" s="14">
        <f t="shared" ca="1" si="101"/>
        <v>1.0387192235003799</v>
      </c>
      <c r="H177" s="14">
        <f t="shared" ca="1" si="85"/>
        <v>1.0040452</v>
      </c>
      <c r="I177" s="13">
        <f t="shared" si="91"/>
        <v>0.04</v>
      </c>
      <c r="J177" s="30">
        <f t="shared" si="96"/>
        <v>43003</v>
      </c>
      <c r="K177" s="3">
        <f t="shared" si="92"/>
        <v>12</v>
      </c>
      <c r="L177" s="18">
        <f t="shared" si="93"/>
        <v>13</v>
      </c>
      <c r="M177" s="11">
        <f t="shared" si="86"/>
        <v>1.002025339</v>
      </c>
      <c r="N177" s="72">
        <f t="shared" ca="1" si="98"/>
        <v>1.062198496488451</v>
      </c>
      <c r="O177" s="18">
        <f t="shared" si="97"/>
        <v>0</v>
      </c>
      <c r="P177" s="14">
        <f t="shared" ca="1" si="87"/>
        <v>4403.5989208199999</v>
      </c>
      <c r="Q177" s="14">
        <f t="shared" si="94"/>
        <v>0</v>
      </c>
      <c r="R177" s="2"/>
      <c r="S177" s="2"/>
      <c r="T177" s="71" t="s">
        <v>56</v>
      </c>
      <c r="U177" s="30">
        <v>43220</v>
      </c>
      <c r="V177" s="9" t="str">
        <f t="shared" si="88"/>
        <v>-</v>
      </c>
      <c r="W177" s="9"/>
      <c r="X177" s="135">
        <f>[2]Plan1!$A236</f>
        <v>43993</v>
      </c>
      <c r="Y177" s="136" t="str">
        <f>[2]Plan1!$C236</f>
        <v>Corpus Christi</v>
      </c>
      <c r="Z177" s="124"/>
      <c r="AA177" s="1"/>
      <c r="AB177" s="69"/>
      <c r="AC177" s="129">
        <f t="shared" si="99"/>
        <v>44469</v>
      </c>
      <c r="AD177" s="129">
        <f t="shared" si="83"/>
        <v>44470</v>
      </c>
      <c r="AE177" s="129">
        <f t="shared" si="100"/>
        <v>44470</v>
      </c>
      <c r="AF177" s="9"/>
      <c r="AG177" s="10"/>
      <c r="AH177" s="9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</row>
    <row r="178" spans="1:149" ht="11.25" x14ac:dyDescent="0.15">
      <c r="A178" s="46">
        <f t="shared" si="89"/>
        <v>43021</v>
      </c>
      <c r="B178" s="15">
        <f t="shared" ca="1" si="90"/>
        <v>75202.720594819999</v>
      </c>
      <c r="C178" s="14">
        <f t="shared" si="95"/>
        <v>70799.121673999995</v>
      </c>
      <c r="D178" s="13">
        <f ca="1">IF(A178&lt;$B$1,VLOOKUP(A178,[1]DI!$A$4:$B$15000,2,FALSE),0)</f>
        <v>8.14E-2</v>
      </c>
      <c r="E178" s="14">
        <f t="shared" ca="1" si="84"/>
        <v>1.00031059</v>
      </c>
      <c r="F178" s="14">
        <f ca="1">(TRUNC(PRODUCT($E$12:$E177),16))</f>
        <v>1.0429210535521101</v>
      </c>
      <c r="G178" s="14">
        <f t="shared" ca="1" si="101"/>
        <v>1.0387192235003799</v>
      </c>
      <c r="H178" s="14">
        <f t="shared" ca="1" si="85"/>
        <v>1.0040452</v>
      </c>
      <c r="I178" s="13">
        <f t="shared" si="91"/>
        <v>0.04</v>
      </c>
      <c r="J178" s="30">
        <f t="shared" si="96"/>
        <v>43003</v>
      </c>
      <c r="K178" s="3">
        <f t="shared" si="92"/>
        <v>13</v>
      </c>
      <c r="L178" s="18">
        <f t="shared" si="93"/>
        <v>13</v>
      </c>
      <c r="M178" s="11">
        <f t="shared" si="86"/>
        <v>1.002025339</v>
      </c>
      <c r="N178" s="72">
        <f t="shared" ca="1" si="98"/>
        <v>1.062198496488451</v>
      </c>
      <c r="O178" s="18">
        <f t="shared" si="97"/>
        <v>0</v>
      </c>
      <c r="P178" s="14">
        <f t="shared" ca="1" si="87"/>
        <v>4403.5989208199999</v>
      </c>
      <c r="Q178" s="14">
        <f t="shared" si="94"/>
        <v>0</v>
      </c>
      <c r="R178" s="2"/>
      <c r="S178" s="2"/>
      <c r="T178" s="71" t="s">
        <v>56</v>
      </c>
      <c r="U178" s="30">
        <v>43220</v>
      </c>
      <c r="V178" s="9" t="str">
        <f t="shared" si="88"/>
        <v>-</v>
      </c>
      <c r="W178" s="9"/>
      <c r="X178" s="135">
        <f>[2]Plan1!$A237</f>
        <v>44081</v>
      </c>
      <c r="Y178" s="136" t="str">
        <f>[2]Plan1!$C237</f>
        <v>Independência do Brasil</v>
      </c>
      <c r="Z178" s="124"/>
      <c r="AA178" s="1"/>
      <c r="AB178" s="69"/>
      <c r="AC178" s="129">
        <f t="shared" si="99"/>
        <v>44498</v>
      </c>
      <c r="AD178" s="129">
        <f t="shared" si="83"/>
        <v>44501</v>
      </c>
      <c r="AE178" s="129">
        <f t="shared" si="100"/>
        <v>44501</v>
      </c>
      <c r="AF178" s="9"/>
      <c r="AG178" s="10"/>
      <c r="AH178" s="9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</row>
    <row r="179" spans="1:149" ht="11.25" x14ac:dyDescent="0.15">
      <c r="A179" s="46">
        <f t="shared" si="89"/>
        <v>43022</v>
      </c>
      <c r="B179" s="15">
        <f t="shared" ca="1" si="90"/>
        <v>75237.786987119995</v>
      </c>
      <c r="C179" s="14">
        <f t="shared" si="95"/>
        <v>70799.121673999995</v>
      </c>
      <c r="D179" s="13">
        <f ca="1">IF(A179&lt;$B$1,VLOOKUP(A179,[1]DI!$A$4:$B$15000,2,FALSE),0)</f>
        <v>0</v>
      </c>
      <c r="E179" s="14">
        <f t="shared" ca="1" si="84"/>
        <v>1</v>
      </c>
      <c r="F179" s="14">
        <f ca="1">(TRUNC(PRODUCT($E$12:$E178),16))</f>
        <v>1.0432449744021299</v>
      </c>
      <c r="G179" s="14">
        <f t="shared" ca="1" si="101"/>
        <v>1.0387192235003799</v>
      </c>
      <c r="H179" s="14">
        <f t="shared" ca="1" si="85"/>
        <v>1.0043570500000001</v>
      </c>
      <c r="I179" s="13">
        <f t="shared" si="91"/>
        <v>0.04</v>
      </c>
      <c r="J179" s="30">
        <f t="shared" si="96"/>
        <v>43003</v>
      </c>
      <c r="K179" s="3">
        <f t="shared" si="92"/>
        <v>13</v>
      </c>
      <c r="L179" s="18">
        <f t="shared" si="93"/>
        <v>14</v>
      </c>
      <c r="M179" s="11">
        <f t="shared" si="86"/>
        <v>1.0021813040000001</v>
      </c>
      <c r="N179" s="72">
        <f t="shared" ca="1" si="98"/>
        <v>1.062693790659786</v>
      </c>
      <c r="O179" s="18">
        <f t="shared" si="97"/>
        <v>0</v>
      </c>
      <c r="P179" s="14">
        <f t="shared" ca="1" si="87"/>
        <v>4438.6653131200001</v>
      </c>
      <c r="Q179" s="14">
        <f t="shared" si="94"/>
        <v>0</v>
      </c>
      <c r="R179" s="2"/>
      <c r="S179" s="2"/>
      <c r="T179" s="71" t="s">
        <v>56</v>
      </c>
      <c r="U179" s="30">
        <v>43220</v>
      </c>
      <c r="V179" s="9" t="str">
        <f t="shared" si="88"/>
        <v>-</v>
      </c>
      <c r="W179" s="9"/>
      <c r="X179" s="135">
        <f>[2]Plan1!$A238</f>
        <v>44116</v>
      </c>
      <c r="Y179" s="136" t="str">
        <f>[2]Plan1!$C238</f>
        <v>Nossa Sr.a Aparecida - Padroeira do Brasil</v>
      </c>
      <c r="Z179" s="124"/>
      <c r="AA179" s="1"/>
      <c r="AB179" s="69"/>
      <c r="AC179" s="129">
        <f t="shared" si="99"/>
        <v>44530</v>
      </c>
      <c r="AD179" s="129">
        <f t="shared" si="83"/>
        <v>44531</v>
      </c>
      <c r="AE179" s="129">
        <f t="shared" si="100"/>
        <v>44531</v>
      </c>
      <c r="AF179" s="9"/>
      <c r="AG179" s="10"/>
      <c r="AH179" s="9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</row>
    <row r="180" spans="1:149" ht="11.25" x14ac:dyDescent="0.15">
      <c r="A180" s="46">
        <f t="shared" si="89"/>
        <v>43023</v>
      </c>
      <c r="B180" s="15">
        <f t="shared" ca="1" si="90"/>
        <v>75237.786987119995</v>
      </c>
      <c r="C180" s="14">
        <f t="shared" si="95"/>
        <v>70799.121673999995</v>
      </c>
      <c r="D180" s="13">
        <f ca="1">IF(A180&lt;$B$1,VLOOKUP(A180,[1]DI!$A$4:$B$15000,2,FALSE),0)</f>
        <v>0</v>
      </c>
      <c r="E180" s="14">
        <f t="shared" ca="1" si="84"/>
        <v>1</v>
      </c>
      <c r="F180" s="14">
        <f ca="1">(TRUNC(PRODUCT($E$12:$E179),16))</f>
        <v>1.0432449744021299</v>
      </c>
      <c r="G180" s="14">
        <f t="shared" ca="1" si="101"/>
        <v>1.0387192235003799</v>
      </c>
      <c r="H180" s="14">
        <f t="shared" ca="1" si="85"/>
        <v>1.0043570500000001</v>
      </c>
      <c r="I180" s="13">
        <f t="shared" si="91"/>
        <v>0.04</v>
      </c>
      <c r="J180" s="30">
        <f t="shared" si="96"/>
        <v>43003</v>
      </c>
      <c r="K180" s="3">
        <f t="shared" si="92"/>
        <v>13</v>
      </c>
      <c r="L180" s="18">
        <f t="shared" si="93"/>
        <v>14</v>
      </c>
      <c r="M180" s="11">
        <f t="shared" si="86"/>
        <v>1.0021813040000001</v>
      </c>
      <c r="N180" s="72">
        <f t="shared" ca="1" si="98"/>
        <v>1.062693790659786</v>
      </c>
      <c r="O180" s="18">
        <f t="shared" si="97"/>
        <v>0</v>
      </c>
      <c r="P180" s="14">
        <f t="shared" ca="1" si="87"/>
        <v>4438.6653131200001</v>
      </c>
      <c r="Q180" s="14">
        <f t="shared" si="94"/>
        <v>0</v>
      </c>
      <c r="R180" s="2"/>
      <c r="S180" s="2"/>
      <c r="T180" s="71" t="s">
        <v>56</v>
      </c>
      <c r="U180" s="30">
        <v>43220</v>
      </c>
      <c r="V180" s="9" t="str">
        <f t="shared" si="88"/>
        <v>-</v>
      </c>
      <c r="W180" s="9"/>
      <c r="X180" s="135">
        <f>[2]Plan1!$A239</f>
        <v>44137</v>
      </c>
      <c r="Y180" s="136" t="str">
        <f>[2]Plan1!$C239</f>
        <v>Finados</v>
      </c>
      <c r="Z180" s="124"/>
      <c r="AA180" s="1"/>
      <c r="AB180" s="69"/>
      <c r="AC180" s="129">
        <f t="shared" si="99"/>
        <v>44561</v>
      </c>
      <c r="AD180" s="129">
        <f t="shared" si="83"/>
        <v>44562</v>
      </c>
      <c r="AE180" s="129">
        <f t="shared" si="100"/>
        <v>44564</v>
      </c>
      <c r="AF180" s="9"/>
      <c r="AG180" s="10"/>
      <c r="AH180" s="9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</row>
    <row r="181" spans="1:149" ht="11.25" x14ac:dyDescent="0.15">
      <c r="A181" s="46">
        <f t="shared" si="89"/>
        <v>43024</v>
      </c>
      <c r="B181" s="15">
        <f t="shared" ca="1" si="90"/>
        <v>75237.786987119995</v>
      </c>
      <c r="C181" s="14">
        <f t="shared" si="95"/>
        <v>70799.121673999995</v>
      </c>
      <c r="D181" s="13">
        <f ca="1">IF(A181&lt;$B$1,VLOOKUP(A181,[1]DI!$A$4:$B$15000,2,FALSE),0)</f>
        <v>8.14E-2</v>
      </c>
      <c r="E181" s="14">
        <f t="shared" ca="1" si="84"/>
        <v>1.00031059</v>
      </c>
      <c r="F181" s="14">
        <f ca="1">(TRUNC(PRODUCT($E$12:$E180),16))</f>
        <v>1.0432449744021299</v>
      </c>
      <c r="G181" s="14">
        <f t="shared" ca="1" si="101"/>
        <v>1.0387192235003799</v>
      </c>
      <c r="H181" s="14">
        <f t="shared" ca="1" si="85"/>
        <v>1.0043570500000001</v>
      </c>
      <c r="I181" s="13">
        <f t="shared" si="91"/>
        <v>0.04</v>
      </c>
      <c r="J181" s="30">
        <f t="shared" si="96"/>
        <v>43003</v>
      </c>
      <c r="K181" s="3">
        <f t="shared" si="92"/>
        <v>14</v>
      </c>
      <c r="L181" s="18">
        <f t="shared" si="93"/>
        <v>14</v>
      </c>
      <c r="M181" s="11">
        <f t="shared" si="86"/>
        <v>1.0021813040000001</v>
      </c>
      <c r="N181" s="72">
        <f t="shared" ca="1" si="98"/>
        <v>1.062693790659786</v>
      </c>
      <c r="O181" s="18">
        <f t="shared" si="97"/>
        <v>0</v>
      </c>
      <c r="P181" s="14">
        <f t="shared" ca="1" si="87"/>
        <v>4438.6653131200001</v>
      </c>
      <c r="Q181" s="14">
        <f t="shared" si="94"/>
        <v>0</v>
      </c>
      <c r="R181" s="2"/>
      <c r="S181" s="2"/>
      <c r="T181" s="71" t="s">
        <v>56</v>
      </c>
      <c r="U181" s="30">
        <v>43220</v>
      </c>
      <c r="V181" s="9" t="str">
        <f t="shared" si="88"/>
        <v>-</v>
      </c>
      <c r="W181" s="9"/>
      <c r="X181" s="135">
        <f>[2]Plan1!$A240</f>
        <v>44150</v>
      </c>
      <c r="Y181" s="136" t="str">
        <f>[2]Plan1!$C240</f>
        <v>Proclamação da República</v>
      </c>
      <c r="Z181" s="124"/>
      <c r="AA181" s="1"/>
      <c r="AB181" s="69"/>
      <c r="AC181" s="129">
        <f t="shared" si="99"/>
        <v>44592</v>
      </c>
      <c r="AD181" s="129">
        <f t="shared" si="83"/>
        <v>44593</v>
      </c>
      <c r="AE181" s="129">
        <f t="shared" si="100"/>
        <v>44593</v>
      </c>
      <c r="AF181" s="9"/>
      <c r="AG181" s="10"/>
      <c r="AH181" s="9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</row>
    <row r="182" spans="1:149" ht="11.25" x14ac:dyDescent="0.15">
      <c r="A182" s="46">
        <f t="shared" si="89"/>
        <v>43025</v>
      </c>
      <c r="B182" s="15">
        <f t="shared" ca="1" si="90"/>
        <v>75272.86922606999</v>
      </c>
      <c r="C182" s="14">
        <f t="shared" si="95"/>
        <v>70799.121673999995</v>
      </c>
      <c r="D182" s="13">
        <f ca="1">IF(A182&lt;$B$1,VLOOKUP(A182,[1]DI!$A$4:$B$15000,2,FALSE),0)</f>
        <v>8.14E-2</v>
      </c>
      <c r="E182" s="14">
        <f t="shared" ca="1" si="84"/>
        <v>1.00031059</v>
      </c>
      <c r="F182" s="14">
        <f ca="1">(TRUNC(PRODUCT($E$12:$E181),16))</f>
        <v>1.04356899585873</v>
      </c>
      <c r="G182" s="14">
        <f t="shared" ca="1" si="101"/>
        <v>1.0387192235003799</v>
      </c>
      <c r="H182" s="14">
        <f t="shared" ca="1" si="85"/>
        <v>1.0046689900000001</v>
      </c>
      <c r="I182" s="13">
        <f t="shared" si="91"/>
        <v>0.04</v>
      </c>
      <c r="J182" s="30">
        <f t="shared" si="96"/>
        <v>43003</v>
      </c>
      <c r="K182" s="3">
        <f t="shared" si="92"/>
        <v>15</v>
      </c>
      <c r="L182" s="18">
        <f t="shared" si="93"/>
        <v>15</v>
      </c>
      <c r="M182" s="11">
        <f t="shared" si="86"/>
        <v>1.0023372930000001</v>
      </c>
      <c r="N182" s="72">
        <f t="shared" ca="1" si="98"/>
        <v>1.0631893086566271</v>
      </c>
      <c r="O182" s="18">
        <f t="shared" si="97"/>
        <v>0</v>
      </c>
      <c r="P182" s="14">
        <f t="shared" ca="1" si="87"/>
        <v>4473.74755207</v>
      </c>
      <c r="Q182" s="14">
        <f t="shared" si="94"/>
        <v>0</v>
      </c>
      <c r="R182" s="2"/>
      <c r="S182" s="2"/>
      <c r="T182" s="71" t="s">
        <v>56</v>
      </c>
      <c r="U182" s="30">
        <v>43220</v>
      </c>
      <c r="V182" s="9" t="str">
        <f t="shared" si="88"/>
        <v>-</v>
      </c>
      <c r="W182" s="9"/>
      <c r="X182" s="135">
        <f>[2]Plan1!$A241</f>
        <v>44190</v>
      </c>
      <c r="Y182" s="136" t="str">
        <f>[2]Plan1!$C241</f>
        <v>Natal</v>
      </c>
      <c r="Z182" s="126"/>
      <c r="AA182" s="69"/>
      <c r="AB182" s="69"/>
      <c r="AC182" s="129">
        <f t="shared" si="99"/>
        <v>44617</v>
      </c>
      <c r="AD182" s="129">
        <f t="shared" si="83"/>
        <v>44621</v>
      </c>
      <c r="AE182" s="129">
        <f t="shared" si="100"/>
        <v>44622</v>
      </c>
      <c r="AF182" s="9"/>
      <c r="AG182" s="10"/>
      <c r="AH182" s="9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</row>
    <row r="183" spans="1:149" ht="11.25" x14ac:dyDescent="0.15">
      <c r="A183" s="46">
        <f t="shared" si="89"/>
        <v>43026</v>
      </c>
      <c r="B183" s="15">
        <f t="shared" ca="1" si="90"/>
        <v>75307.968059149993</v>
      </c>
      <c r="C183" s="14">
        <f t="shared" si="95"/>
        <v>70799.121673999995</v>
      </c>
      <c r="D183" s="13">
        <f ca="1">IF(A183&lt;$B$1,VLOOKUP(A183,[1]DI!$A$4:$B$15000,2,FALSE),0)</f>
        <v>8.14E-2</v>
      </c>
      <c r="E183" s="14">
        <f t="shared" ca="1" si="84"/>
        <v>1.00031059</v>
      </c>
      <c r="F183" s="14">
        <f ca="1">(TRUNC(PRODUCT($E$12:$E182),16))</f>
        <v>1.0438931179531601</v>
      </c>
      <c r="G183" s="14">
        <f t="shared" ca="1" si="101"/>
        <v>1.0387192235003799</v>
      </c>
      <c r="H183" s="14">
        <f t="shared" ca="1" si="85"/>
        <v>1.0049810299999999</v>
      </c>
      <c r="I183" s="13">
        <f t="shared" si="91"/>
        <v>0.04</v>
      </c>
      <c r="J183" s="30">
        <f t="shared" si="96"/>
        <v>43003</v>
      </c>
      <c r="K183" s="3">
        <f t="shared" si="92"/>
        <v>16</v>
      </c>
      <c r="L183" s="18">
        <f t="shared" si="93"/>
        <v>16</v>
      </c>
      <c r="M183" s="11">
        <f t="shared" si="86"/>
        <v>1.0024933069999999</v>
      </c>
      <c r="N183" s="72">
        <f t="shared" ca="1" si="98"/>
        <v>1.0636850610367807</v>
      </c>
      <c r="O183" s="18">
        <f t="shared" si="97"/>
        <v>0</v>
      </c>
      <c r="P183" s="14">
        <f t="shared" ca="1" si="87"/>
        <v>4508.8463851500001</v>
      </c>
      <c r="Q183" s="14">
        <f t="shared" si="94"/>
        <v>0</v>
      </c>
      <c r="R183" s="2"/>
      <c r="S183" s="2"/>
      <c r="T183" s="71" t="s">
        <v>56</v>
      </c>
      <c r="U183" s="30">
        <v>43220</v>
      </c>
      <c r="V183" s="9" t="str">
        <f t="shared" si="88"/>
        <v>-</v>
      </c>
      <c r="W183" s="9"/>
      <c r="X183" s="135">
        <f>[2]Plan1!$A242</f>
        <v>44197</v>
      </c>
      <c r="Y183" s="136" t="str">
        <f>[2]Plan1!$C242</f>
        <v>Confraternização Universal</v>
      </c>
      <c r="Z183" s="124"/>
      <c r="AA183" s="1"/>
      <c r="AB183" s="69"/>
      <c r="AC183" s="129">
        <f t="shared" si="99"/>
        <v>44651</v>
      </c>
      <c r="AD183" s="129">
        <f t="shared" si="83"/>
        <v>44652</v>
      </c>
      <c r="AE183" s="129">
        <f t="shared" si="100"/>
        <v>44652</v>
      </c>
      <c r="AF183" s="9"/>
      <c r="AG183" s="10"/>
      <c r="AH183" s="9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</row>
    <row r="184" spans="1:149" ht="11.25" x14ac:dyDescent="0.15">
      <c r="A184" s="46">
        <f t="shared" si="89"/>
        <v>43027</v>
      </c>
      <c r="B184" s="15">
        <f t="shared" ca="1" si="90"/>
        <v>75343.08348637</v>
      </c>
      <c r="C184" s="14">
        <f t="shared" si="95"/>
        <v>70799.121673999995</v>
      </c>
      <c r="D184" s="13">
        <f ca="1">IF(A184&lt;$B$1,VLOOKUP(A184,[1]DI!$A$4:$B$15000,2,FALSE),0)</f>
        <v>8.14E-2</v>
      </c>
      <c r="E184" s="14">
        <f t="shared" ca="1" si="84"/>
        <v>1.00031059</v>
      </c>
      <c r="F184" s="14">
        <f ca="1">(TRUNC(PRODUCT($E$12:$E183),16))</f>
        <v>1.0442173407166599</v>
      </c>
      <c r="G184" s="14">
        <f t="shared" ca="1" si="101"/>
        <v>1.0387192235003799</v>
      </c>
      <c r="H184" s="14">
        <f t="shared" ca="1" si="85"/>
        <v>1.0052931700000001</v>
      </c>
      <c r="I184" s="13">
        <f t="shared" si="91"/>
        <v>0.04</v>
      </c>
      <c r="J184" s="30">
        <f t="shared" si="96"/>
        <v>43003</v>
      </c>
      <c r="K184" s="3">
        <f t="shared" si="92"/>
        <v>17</v>
      </c>
      <c r="L184" s="18">
        <f t="shared" si="93"/>
        <v>17</v>
      </c>
      <c r="M184" s="11">
        <f t="shared" si="86"/>
        <v>1.002649345</v>
      </c>
      <c r="N184" s="72">
        <f t="shared" ca="1" si="98"/>
        <v>1.0641810478002474</v>
      </c>
      <c r="O184" s="18">
        <f t="shared" si="97"/>
        <v>0</v>
      </c>
      <c r="P184" s="14">
        <f t="shared" ca="1" si="87"/>
        <v>4543.9618123700002</v>
      </c>
      <c r="Q184" s="14">
        <f t="shared" si="94"/>
        <v>0</v>
      </c>
      <c r="R184" s="2"/>
      <c r="S184" s="2"/>
      <c r="T184" s="71" t="s">
        <v>56</v>
      </c>
      <c r="U184" s="30">
        <v>43220</v>
      </c>
      <c r="V184" s="9" t="str">
        <f t="shared" si="88"/>
        <v>-</v>
      </c>
      <c r="W184" s="9"/>
      <c r="X184" s="135">
        <f>[2]Plan1!$A243</f>
        <v>44242</v>
      </c>
      <c r="Y184" s="136" t="str">
        <f>[2]Plan1!$C243</f>
        <v>Carnaval</v>
      </c>
      <c r="Z184" s="124"/>
      <c r="AA184" s="1"/>
      <c r="AB184" s="69"/>
      <c r="AC184" s="129">
        <f t="shared" si="99"/>
        <v>44680</v>
      </c>
      <c r="AD184" s="129">
        <f t="shared" si="83"/>
        <v>44682</v>
      </c>
      <c r="AE184" s="129">
        <f t="shared" si="100"/>
        <v>44683</v>
      </c>
      <c r="AF184" s="9"/>
      <c r="AG184" s="10"/>
      <c r="AH184" s="9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</row>
    <row r="185" spans="1:149" ht="11.25" x14ac:dyDescent="0.15">
      <c r="A185" s="46">
        <f t="shared" si="89"/>
        <v>43028</v>
      </c>
      <c r="B185" s="15">
        <f t="shared" ca="1" si="90"/>
        <v>75378.214760229996</v>
      </c>
      <c r="C185" s="14">
        <f t="shared" si="95"/>
        <v>70799.121673999995</v>
      </c>
      <c r="D185" s="13">
        <f ca="1">IF(A185&lt;$B$1,VLOOKUP(A185,[1]DI!$A$4:$B$15000,2,FALSE),0)</f>
        <v>8.14E-2</v>
      </c>
      <c r="E185" s="14">
        <f t="shared" ca="1" si="84"/>
        <v>1.00031059</v>
      </c>
      <c r="F185" s="14">
        <f ca="1">(TRUNC(PRODUCT($E$12:$E184),16))</f>
        <v>1.0445416641805101</v>
      </c>
      <c r="G185" s="14">
        <f t="shared" ca="1" si="101"/>
        <v>1.0387192235003799</v>
      </c>
      <c r="H185" s="14">
        <f t="shared" ca="1" si="85"/>
        <v>1.0056054000000001</v>
      </c>
      <c r="I185" s="13">
        <f t="shared" si="91"/>
        <v>0.04</v>
      </c>
      <c r="J185" s="30">
        <f t="shared" si="96"/>
        <v>43003</v>
      </c>
      <c r="K185" s="3">
        <f t="shared" si="92"/>
        <v>18</v>
      </c>
      <c r="L185" s="18">
        <f t="shared" si="93"/>
        <v>18</v>
      </c>
      <c r="M185" s="11">
        <f t="shared" si="86"/>
        <v>1.0028054070000001</v>
      </c>
      <c r="N185" s="72">
        <f t="shared" ca="1" si="98"/>
        <v>1.0646772583892203</v>
      </c>
      <c r="O185" s="18">
        <f t="shared" si="97"/>
        <v>0</v>
      </c>
      <c r="P185" s="14">
        <f t="shared" ca="1" si="87"/>
        <v>4579.0930862300002</v>
      </c>
      <c r="Q185" s="14">
        <f t="shared" si="94"/>
        <v>0</v>
      </c>
      <c r="R185" s="2"/>
      <c r="S185" s="2"/>
      <c r="T185" s="71" t="s">
        <v>56</v>
      </c>
      <c r="U185" s="30">
        <v>43220</v>
      </c>
      <c r="V185" s="9" t="str">
        <f t="shared" si="88"/>
        <v>-</v>
      </c>
      <c r="W185" s="9"/>
      <c r="X185" s="135">
        <f>[2]Plan1!$A244</f>
        <v>44243</v>
      </c>
      <c r="Y185" s="136" t="str">
        <f>[2]Plan1!$C244</f>
        <v>Carnaval</v>
      </c>
      <c r="Z185" s="125"/>
      <c r="AA185" s="1"/>
      <c r="AB185" s="69"/>
      <c r="AC185" s="129">
        <f t="shared" si="99"/>
        <v>44712</v>
      </c>
      <c r="AD185" s="129">
        <f t="shared" si="83"/>
        <v>44713</v>
      </c>
      <c r="AE185" s="129">
        <f t="shared" si="100"/>
        <v>44713</v>
      </c>
      <c r="AF185" s="9"/>
      <c r="AG185" s="10"/>
      <c r="AH185" s="9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</row>
    <row r="186" spans="1:149" ht="11.25" x14ac:dyDescent="0.15">
      <c r="A186" s="46">
        <f t="shared" si="89"/>
        <v>43029</v>
      </c>
      <c r="B186" s="15">
        <f t="shared" ca="1" si="90"/>
        <v>75413.362702979997</v>
      </c>
      <c r="C186" s="14">
        <f t="shared" si="95"/>
        <v>70799.121673999995</v>
      </c>
      <c r="D186" s="13">
        <f ca="1">IF(A186&lt;$B$1,VLOOKUP(A186,[1]DI!$A$4:$B$15000,2,FALSE),0)</f>
        <v>0</v>
      </c>
      <c r="E186" s="14">
        <f t="shared" ca="1" si="84"/>
        <v>1</v>
      </c>
      <c r="F186" s="14">
        <f ca="1">(TRUNC(PRODUCT($E$12:$E185),16))</f>
        <v>1.0448660883759899</v>
      </c>
      <c r="G186" s="14">
        <f t="shared" ca="1" si="101"/>
        <v>1.0387192235003799</v>
      </c>
      <c r="H186" s="14">
        <f t="shared" ca="1" si="85"/>
        <v>1.00591773</v>
      </c>
      <c r="I186" s="13">
        <f t="shared" si="91"/>
        <v>0.04</v>
      </c>
      <c r="J186" s="30">
        <f t="shared" si="96"/>
        <v>43003</v>
      </c>
      <c r="K186" s="3">
        <f t="shared" si="92"/>
        <v>18</v>
      </c>
      <c r="L186" s="18">
        <f t="shared" si="93"/>
        <v>19</v>
      </c>
      <c r="M186" s="11">
        <f t="shared" si="86"/>
        <v>1.002961494</v>
      </c>
      <c r="N186" s="72">
        <f t="shared" ca="1" si="98"/>
        <v>1.0651737044172864</v>
      </c>
      <c r="O186" s="18">
        <f t="shared" si="97"/>
        <v>0</v>
      </c>
      <c r="P186" s="14">
        <f t="shared" ca="1" si="87"/>
        <v>4614.24102898</v>
      </c>
      <c r="Q186" s="14">
        <f t="shared" si="94"/>
        <v>0</v>
      </c>
      <c r="R186" s="2"/>
      <c r="S186" s="2"/>
      <c r="T186" s="71" t="s">
        <v>56</v>
      </c>
      <c r="U186" s="30">
        <v>43220</v>
      </c>
      <c r="V186" s="9" t="str">
        <f t="shared" si="88"/>
        <v>-</v>
      </c>
      <c r="W186" s="9"/>
      <c r="X186" s="135">
        <f>[2]Plan1!$A245</f>
        <v>44288</v>
      </c>
      <c r="Y186" s="136" t="str">
        <f>[2]Plan1!$C245</f>
        <v>Paixão de Cristo</v>
      </c>
      <c r="Z186" s="125"/>
      <c r="AA186" s="1"/>
      <c r="AB186" s="69"/>
      <c r="AC186" s="129">
        <f t="shared" si="99"/>
        <v>44742</v>
      </c>
      <c r="AD186" s="129">
        <f t="shared" si="83"/>
        <v>44743</v>
      </c>
      <c r="AE186" s="129">
        <f t="shared" si="100"/>
        <v>44743</v>
      </c>
      <c r="AF186" s="9"/>
      <c r="AG186" s="10"/>
      <c r="AH186" s="9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</row>
    <row r="187" spans="1:149" ht="11.25" x14ac:dyDescent="0.15">
      <c r="A187" s="46">
        <f t="shared" si="89"/>
        <v>43030</v>
      </c>
      <c r="B187" s="15">
        <f t="shared" ca="1" si="90"/>
        <v>75413.362702979997</v>
      </c>
      <c r="C187" s="14">
        <f t="shared" si="95"/>
        <v>70799.121673999995</v>
      </c>
      <c r="D187" s="13">
        <f ca="1">IF(A187&lt;$B$1,VLOOKUP(A187,[1]DI!$A$4:$B$15000,2,FALSE),0)</f>
        <v>0</v>
      </c>
      <c r="E187" s="14">
        <f t="shared" ca="1" si="84"/>
        <v>1</v>
      </c>
      <c r="F187" s="14">
        <f ca="1">(TRUNC(PRODUCT($E$12:$E186),16))</f>
        <v>1.0448660883759899</v>
      </c>
      <c r="G187" s="14">
        <f t="shared" ca="1" si="101"/>
        <v>1.0387192235003799</v>
      </c>
      <c r="H187" s="14">
        <f t="shared" ca="1" si="85"/>
        <v>1.00591773</v>
      </c>
      <c r="I187" s="13">
        <f t="shared" si="91"/>
        <v>0.04</v>
      </c>
      <c r="J187" s="30">
        <f t="shared" si="96"/>
        <v>43003</v>
      </c>
      <c r="K187" s="3">
        <f t="shared" si="92"/>
        <v>18</v>
      </c>
      <c r="L187" s="18">
        <f t="shared" si="93"/>
        <v>19</v>
      </c>
      <c r="M187" s="11">
        <f t="shared" si="86"/>
        <v>1.002961494</v>
      </c>
      <c r="N187" s="72">
        <f t="shared" ca="1" si="98"/>
        <v>1.0651737044172864</v>
      </c>
      <c r="O187" s="18">
        <f t="shared" si="97"/>
        <v>0</v>
      </c>
      <c r="P187" s="14">
        <f t="shared" ca="1" si="87"/>
        <v>4614.24102898</v>
      </c>
      <c r="Q187" s="14">
        <f t="shared" si="94"/>
        <v>0</v>
      </c>
      <c r="R187" s="2"/>
      <c r="S187" s="2"/>
      <c r="T187" s="71" t="s">
        <v>56</v>
      </c>
      <c r="U187" s="30">
        <v>43220</v>
      </c>
      <c r="V187" s="9" t="str">
        <f t="shared" si="88"/>
        <v>-</v>
      </c>
      <c r="W187" s="9"/>
      <c r="X187" s="135">
        <f>[2]Plan1!$A246</f>
        <v>44307</v>
      </c>
      <c r="Y187" s="136" t="str">
        <f>[2]Plan1!$C246</f>
        <v>Tiradentes</v>
      </c>
      <c r="Z187" s="124"/>
      <c r="AA187" s="1"/>
      <c r="AB187" s="69"/>
      <c r="AC187" s="129">
        <f t="shared" si="99"/>
        <v>44771</v>
      </c>
      <c r="AD187" s="129">
        <f t="shared" si="83"/>
        <v>44774</v>
      </c>
      <c r="AE187" s="129">
        <f t="shared" si="100"/>
        <v>44774</v>
      </c>
      <c r="AF187" s="9"/>
      <c r="AG187" s="10"/>
      <c r="AH187" s="9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</row>
    <row r="188" spans="1:149" ht="11.25" x14ac:dyDescent="0.15">
      <c r="A188" s="46">
        <f t="shared" si="89"/>
        <v>43031</v>
      </c>
      <c r="B188" s="15">
        <f t="shared" ca="1" si="90"/>
        <v>75413.362702979997</v>
      </c>
      <c r="C188" s="14">
        <f t="shared" si="95"/>
        <v>70799.121673999995</v>
      </c>
      <c r="D188" s="13">
        <f ca="1">IF(A188&lt;$B$1,VLOOKUP(A188,[1]DI!$A$4:$B$15000,2,FALSE),0)</f>
        <v>8.14E-2</v>
      </c>
      <c r="E188" s="14">
        <f t="shared" ca="1" si="84"/>
        <v>1.00031059</v>
      </c>
      <c r="F188" s="14">
        <f ca="1">(TRUNC(PRODUCT($E$12:$E187),16))</f>
        <v>1.0448660883759899</v>
      </c>
      <c r="G188" s="14">
        <f t="shared" ca="1" si="101"/>
        <v>1.0387192235003799</v>
      </c>
      <c r="H188" s="14">
        <f t="shared" ca="1" si="85"/>
        <v>1.00591773</v>
      </c>
      <c r="I188" s="13">
        <f t="shared" si="91"/>
        <v>0.04</v>
      </c>
      <c r="J188" s="30">
        <f t="shared" si="96"/>
        <v>43003</v>
      </c>
      <c r="K188" s="3">
        <f t="shared" si="92"/>
        <v>19</v>
      </c>
      <c r="L188" s="18">
        <f t="shared" si="93"/>
        <v>19</v>
      </c>
      <c r="M188" s="11">
        <f t="shared" si="86"/>
        <v>1.002961494</v>
      </c>
      <c r="N188" s="72">
        <f t="shared" ca="1" si="98"/>
        <v>1.0651737044172864</v>
      </c>
      <c r="O188" s="18">
        <f t="shared" si="97"/>
        <v>0</v>
      </c>
      <c r="P188" s="14">
        <f t="shared" ca="1" si="87"/>
        <v>4614.24102898</v>
      </c>
      <c r="Q188" s="14">
        <f t="shared" si="94"/>
        <v>0</v>
      </c>
      <c r="R188" s="2"/>
      <c r="S188" s="2"/>
      <c r="T188" s="71" t="s">
        <v>56</v>
      </c>
      <c r="U188" s="30">
        <v>43220</v>
      </c>
      <c r="V188" s="9" t="str">
        <f t="shared" si="88"/>
        <v>-</v>
      </c>
      <c r="W188" s="9"/>
      <c r="X188" s="135">
        <f>[2]Plan1!$A247</f>
        <v>44317</v>
      </c>
      <c r="Y188" s="136" t="str">
        <f>[2]Plan1!$C247</f>
        <v>Dia do Trabalho</v>
      </c>
      <c r="Z188" s="124"/>
      <c r="AA188" s="1"/>
      <c r="AB188" s="69"/>
      <c r="AC188" s="129">
        <f t="shared" si="99"/>
        <v>44804</v>
      </c>
      <c r="AD188" s="129">
        <f t="shared" si="83"/>
        <v>44805</v>
      </c>
      <c r="AE188" s="129">
        <f t="shared" si="100"/>
        <v>44805</v>
      </c>
      <c r="AF188" s="9"/>
      <c r="AG188" s="10"/>
      <c r="AH188" s="9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</row>
    <row r="189" spans="1:149" ht="11.25" x14ac:dyDescent="0.15">
      <c r="A189" s="46">
        <f t="shared" si="89"/>
        <v>43032</v>
      </c>
      <c r="B189" s="15">
        <f t="shared" ca="1" si="90"/>
        <v>75448.527239859992</v>
      </c>
      <c r="C189" s="14">
        <f t="shared" si="95"/>
        <v>70799.121673999995</v>
      </c>
      <c r="D189" s="13">
        <f ca="1">IF(A189&lt;$B$1,VLOOKUP(A189,[1]DI!$A$4:$B$15000,2,FALSE),0)</f>
        <v>8.14E-2</v>
      </c>
      <c r="E189" s="14">
        <f t="shared" ca="1" si="84"/>
        <v>1.00031059</v>
      </c>
      <c r="F189" s="14">
        <f ca="1">(TRUNC(PRODUCT($E$12:$E188),16))</f>
        <v>1.04519061333438</v>
      </c>
      <c r="G189" s="14">
        <f t="shared" ca="1" si="101"/>
        <v>1.0387192235003799</v>
      </c>
      <c r="H189" s="14">
        <f t="shared" ca="1" si="85"/>
        <v>1.0062301600000001</v>
      </c>
      <c r="I189" s="13">
        <f t="shared" si="91"/>
        <v>0.04</v>
      </c>
      <c r="J189" s="30">
        <f t="shared" si="96"/>
        <v>43003</v>
      </c>
      <c r="K189" s="3">
        <f t="shared" si="92"/>
        <v>20</v>
      </c>
      <c r="L189" s="18">
        <f t="shared" si="93"/>
        <v>20</v>
      </c>
      <c r="M189" s="11">
        <f t="shared" si="86"/>
        <v>1.0031176049999999</v>
      </c>
      <c r="N189" s="72">
        <f t="shared" ca="1" si="98"/>
        <v>1.0656703848286653</v>
      </c>
      <c r="O189" s="18">
        <f t="shared" si="97"/>
        <v>0</v>
      </c>
      <c r="P189" s="14">
        <f t="shared" ca="1" si="87"/>
        <v>4649.40556586</v>
      </c>
      <c r="Q189" s="14">
        <f t="shared" si="94"/>
        <v>0</v>
      </c>
      <c r="R189" s="2"/>
      <c r="S189" s="2"/>
      <c r="T189" s="71" t="s">
        <v>56</v>
      </c>
      <c r="U189" s="30">
        <v>43220</v>
      </c>
      <c r="V189" s="9" t="str">
        <f t="shared" si="88"/>
        <v>-</v>
      </c>
      <c r="W189" s="9"/>
      <c r="X189" s="135">
        <f>[2]Plan1!$A248</f>
        <v>44350</v>
      </c>
      <c r="Y189" s="136" t="str">
        <f>[2]Plan1!$C248</f>
        <v>Corpus Christi</v>
      </c>
      <c r="Z189" s="126"/>
      <c r="AA189" s="69"/>
      <c r="AB189" s="69"/>
      <c r="AC189" s="129">
        <f t="shared" si="99"/>
        <v>44834</v>
      </c>
      <c r="AD189" s="129">
        <f t="shared" si="83"/>
        <v>44835</v>
      </c>
      <c r="AE189" s="129">
        <f t="shared" si="100"/>
        <v>44837</v>
      </c>
      <c r="AF189" s="9"/>
      <c r="AG189" s="10"/>
      <c r="AH189" s="9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</row>
    <row r="190" spans="1:149" ht="11.25" x14ac:dyDescent="0.15">
      <c r="A190" s="46">
        <f t="shared" si="89"/>
        <v>43033</v>
      </c>
      <c r="B190" s="15">
        <f t="shared" ca="1" si="90"/>
        <v>75483.708370869994</v>
      </c>
      <c r="C190" s="14">
        <f t="shared" si="95"/>
        <v>70799.121673999995</v>
      </c>
      <c r="D190" s="13">
        <f ca="1">IF(A190&lt;$B$1,VLOOKUP(A190,[1]DI!$A$4:$B$15000,2,FALSE),0)</f>
        <v>8.14E-2</v>
      </c>
      <c r="E190" s="14">
        <f t="shared" ca="1" si="84"/>
        <v>1.00031059</v>
      </c>
      <c r="F190" s="14">
        <f ca="1">(TRUNC(PRODUCT($E$12:$E189),16))</f>
        <v>1.04551523908698</v>
      </c>
      <c r="G190" s="14">
        <f t="shared" ca="1" si="101"/>
        <v>1.0387192235003799</v>
      </c>
      <c r="H190" s="14">
        <f t="shared" ca="1" si="85"/>
        <v>1.0065426900000001</v>
      </c>
      <c r="I190" s="13">
        <f t="shared" si="91"/>
        <v>0.04</v>
      </c>
      <c r="J190" s="30">
        <f t="shared" si="96"/>
        <v>43003</v>
      </c>
      <c r="K190" s="3">
        <f t="shared" si="92"/>
        <v>21</v>
      </c>
      <c r="L190" s="18">
        <f t="shared" si="93"/>
        <v>21</v>
      </c>
      <c r="M190" s="11">
        <f t="shared" si="86"/>
        <v>1.00327374</v>
      </c>
      <c r="N190" s="72">
        <f t="shared" ca="1" si="98"/>
        <v>1.0661672996233573</v>
      </c>
      <c r="O190" s="18">
        <f t="shared" si="97"/>
        <v>0</v>
      </c>
      <c r="P190" s="14">
        <f t="shared" ca="1" si="87"/>
        <v>4684.5866968700002</v>
      </c>
      <c r="Q190" s="14">
        <f t="shared" si="94"/>
        <v>0</v>
      </c>
      <c r="R190" s="2"/>
      <c r="S190" s="2"/>
      <c r="T190" s="71" t="s">
        <v>56</v>
      </c>
      <c r="U190" s="30">
        <v>43220</v>
      </c>
      <c r="V190" s="9" t="str">
        <f t="shared" si="88"/>
        <v>-</v>
      </c>
      <c r="W190" s="9"/>
      <c r="X190" s="135">
        <f>[2]Plan1!$A249</f>
        <v>44446</v>
      </c>
      <c r="Y190" s="136" t="str">
        <f>[2]Plan1!$C249</f>
        <v>Independência do Brasil</v>
      </c>
      <c r="Z190" s="124"/>
      <c r="AA190" s="1"/>
      <c r="AB190" s="69"/>
      <c r="AC190" s="129">
        <f t="shared" si="99"/>
        <v>44865</v>
      </c>
      <c r="AD190" s="129">
        <f t="shared" si="83"/>
        <v>44866</v>
      </c>
      <c r="AE190" s="129">
        <f t="shared" si="100"/>
        <v>44866</v>
      </c>
      <c r="AF190" s="9"/>
      <c r="AG190" s="10"/>
      <c r="AH190" s="9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</row>
    <row r="191" spans="1:149" ht="11.25" x14ac:dyDescent="0.15">
      <c r="A191" s="50">
        <f t="shared" si="89"/>
        <v>43034</v>
      </c>
      <c r="B191" s="51">
        <f t="shared" ca="1" si="90"/>
        <v>75518.905348529996</v>
      </c>
      <c r="C191" s="14">
        <f t="shared" si="95"/>
        <v>70799.121673999995</v>
      </c>
      <c r="D191" s="13">
        <f ca="1">IF(A191&lt;$B$1,VLOOKUP(A191,[1]DI!$A$4:$B$15000,2,FALSE),0)</f>
        <v>7.3899999999999993E-2</v>
      </c>
      <c r="E191" s="52">
        <f t="shared" ca="1" si="84"/>
        <v>1.0002829600000001</v>
      </c>
      <c r="F191" s="52">
        <f ca="1">(TRUNC(PRODUCT($E$12:$E190),16))</f>
        <v>1.0458399656650801</v>
      </c>
      <c r="G191" s="14">
        <f t="shared" ca="1" si="101"/>
        <v>1.0387192235003799</v>
      </c>
      <c r="H191" s="52">
        <f t="shared" ca="1" si="85"/>
        <v>1.0068553099999999</v>
      </c>
      <c r="I191" s="53">
        <f t="shared" si="91"/>
        <v>0.04</v>
      </c>
      <c r="J191" s="30">
        <f t="shared" si="96"/>
        <v>43003</v>
      </c>
      <c r="K191" s="54">
        <f t="shared" si="92"/>
        <v>22</v>
      </c>
      <c r="L191" s="55">
        <f t="shared" si="93"/>
        <v>22</v>
      </c>
      <c r="M191" s="56">
        <f t="shared" si="86"/>
        <v>1.0034298989999999</v>
      </c>
      <c r="N191" s="72">
        <f t="shared" ca="1" si="98"/>
        <v>1.0666644382435555</v>
      </c>
      <c r="O191" s="18">
        <f t="shared" si="97"/>
        <v>0</v>
      </c>
      <c r="P191" s="52">
        <f t="shared" ca="1" si="87"/>
        <v>4719.7836745300001</v>
      </c>
      <c r="Q191" s="14">
        <f t="shared" si="94"/>
        <v>0</v>
      </c>
      <c r="R191" s="2"/>
      <c r="S191" s="2"/>
      <c r="T191" s="71" t="s">
        <v>56</v>
      </c>
      <c r="U191" s="30">
        <v>43220</v>
      </c>
      <c r="V191" s="57" t="str">
        <f t="shared" si="88"/>
        <v>-</v>
      </c>
      <c r="W191" s="9"/>
      <c r="X191" s="135">
        <f>[2]Plan1!$A250</f>
        <v>44481</v>
      </c>
      <c r="Y191" s="136" t="str">
        <f>[2]Plan1!$C250</f>
        <v>Nossa Sr.a Aparecida - Padroeira do Brasil</v>
      </c>
      <c r="Z191" s="124"/>
      <c r="AA191" s="1"/>
      <c r="AB191" s="69"/>
      <c r="AC191" s="129">
        <f t="shared" si="99"/>
        <v>44895</v>
      </c>
      <c r="AD191" s="129">
        <f t="shared" si="83"/>
        <v>44896</v>
      </c>
      <c r="AE191" s="129">
        <f t="shared" si="100"/>
        <v>44896</v>
      </c>
      <c r="AF191" s="9"/>
      <c r="AG191" s="10"/>
      <c r="AH191" s="9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</row>
    <row r="192" spans="1:149" ht="11.25" x14ac:dyDescent="0.15">
      <c r="A192" s="46">
        <f t="shared" si="89"/>
        <v>43035</v>
      </c>
      <c r="B192" s="15">
        <f t="shared" ca="1" si="90"/>
        <v>75552.032021269988</v>
      </c>
      <c r="C192" s="14">
        <f t="shared" si="95"/>
        <v>70799.121673999995</v>
      </c>
      <c r="D192" s="13">
        <f ca="1">IF(A192&lt;$B$1,VLOOKUP(A192,[1]DI!$A$4:$B$15000,2,FALSE),0)</f>
        <v>7.3899999999999993E-2</v>
      </c>
      <c r="E192" s="14">
        <f t="shared" ca="1" si="84"/>
        <v>1.0002829600000001</v>
      </c>
      <c r="F192" s="14">
        <f ca="1">(TRUNC(PRODUCT($E$12:$E191),16))</f>
        <v>1.04613589654177</v>
      </c>
      <c r="G192" s="14">
        <f t="shared" ca="1" si="101"/>
        <v>1.0387192235003799</v>
      </c>
      <c r="H192" s="14">
        <f t="shared" ca="1" si="85"/>
        <v>1.00714021</v>
      </c>
      <c r="I192" s="13">
        <f t="shared" si="91"/>
        <v>0.04</v>
      </c>
      <c r="J192" s="30">
        <f t="shared" si="96"/>
        <v>43003</v>
      </c>
      <c r="K192" s="3">
        <f t="shared" si="92"/>
        <v>23</v>
      </c>
      <c r="L192" s="18">
        <f t="shared" si="93"/>
        <v>23</v>
      </c>
      <c r="M192" s="11">
        <f t="shared" si="86"/>
        <v>1.0035860830000001</v>
      </c>
      <c r="N192" s="72">
        <f t="shared" ca="1" si="98"/>
        <v>1.0671323349060204</v>
      </c>
      <c r="O192" s="18">
        <f t="shared" si="97"/>
        <v>0</v>
      </c>
      <c r="P192" s="14">
        <f t="shared" ca="1" si="87"/>
        <v>4752.9103472699999</v>
      </c>
      <c r="Q192" s="14">
        <f t="shared" si="94"/>
        <v>0</v>
      </c>
      <c r="R192" s="2"/>
      <c r="S192" s="2"/>
      <c r="T192" s="71" t="s">
        <v>56</v>
      </c>
      <c r="U192" s="30">
        <v>43220</v>
      </c>
      <c r="V192" s="9" t="str">
        <f t="shared" si="88"/>
        <v>-</v>
      </c>
      <c r="W192" s="9"/>
      <c r="X192" s="135">
        <f>[2]Plan1!$A251</f>
        <v>44502</v>
      </c>
      <c r="Y192" s="136" t="str">
        <f>[2]Plan1!$C251</f>
        <v>Finados</v>
      </c>
      <c r="Z192" s="124"/>
      <c r="AA192" s="1"/>
      <c r="AB192" s="69"/>
      <c r="AC192" s="129">
        <f t="shared" si="99"/>
        <v>44925</v>
      </c>
      <c r="AD192" s="129">
        <f t="shared" si="83"/>
        <v>44927</v>
      </c>
      <c r="AE192" s="129">
        <f t="shared" si="100"/>
        <v>44928</v>
      </c>
      <c r="AF192" s="9"/>
      <c r="AG192" s="10"/>
      <c r="AH192" s="9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</row>
    <row r="193" spans="1:149" ht="11.25" x14ac:dyDescent="0.15">
      <c r="A193" s="46">
        <f t="shared" si="89"/>
        <v>43036</v>
      </c>
      <c r="B193" s="15">
        <f t="shared" ca="1" si="90"/>
        <v>75585.173195179988</v>
      </c>
      <c r="C193" s="14">
        <f t="shared" si="95"/>
        <v>70799.121673999995</v>
      </c>
      <c r="D193" s="13">
        <f ca="1">IF(A193&lt;$B$1,VLOOKUP(A193,[1]DI!$A$4:$B$15000,2,FALSE),0)</f>
        <v>0</v>
      </c>
      <c r="E193" s="14">
        <f t="shared" ca="1" si="84"/>
        <v>1</v>
      </c>
      <c r="F193" s="14">
        <f ca="1">(TRUNC(PRODUCT($E$12:$E192),16))</f>
        <v>1.04643191115505</v>
      </c>
      <c r="G193" s="14">
        <f t="shared" ca="1" si="101"/>
        <v>1.0387192235003799</v>
      </c>
      <c r="H193" s="14">
        <f t="shared" ca="1" si="85"/>
        <v>1.00742519</v>
      </c>
      <c r="I193" s="13">
        <f t="shared" si="91"/>
        <v>0.04</v>
      </c>
      <c r="J193" s="30">
        <f t="shared" si="96"/>
        <v>43003</v>
      </c>
      <c r="K193" s="3">
        <f t="shared" si="92"/>
        <v>23</v>
      </c>
      <c r="L193" s="18">
        <f t="shared" si="93"/>
        <v>24</v>
      </c>
      <c r="M193" s="11">
        <f t="shared" si="86"/>
        <v>1.003742291</v>
      </c>
      <c r="N193" s="72">
        <f t="shared" ca="1" si="98"/>
        <v>1.067600436389939</v>
      </c>
      <c r="O193" s="18">
        <f t="shared" si="97"/>
        <v>0</v>
      </c>
      <c r="P193" s="14">
        <f t="shared" ca="1" si="87"/>
        <v>4786.0515211800002</v>
      </c>
      <c r="Q193" s="14">
        <f t="shared" si="94"/>
        <v>0</v>
      </c>
      <c r="R193" s="2"/>
      <c r="S193" s="2"/>
      <c r="T193" s="71" t="s">
        <v>56</v>
      </c>
      <c r="U193" s="30">
        <v>43220</v>
      </c>
      <c r="V193" s="9" t="str">
        <f t="shared" si="88"/>
        <v>-</v>
      </c>
      <c r="W193" s="9"/>
      <c r="X193" s="135">
        <f>[2]Plan1!$A252</f>
        <v>44515</v>
      </c>
      <c r="Y193" s="136" t="str">
        <f>[2]Plan1!$C252</f>
        <v>Proclamação da República</v>
      </c>
      <c r="Z193" s="124"/>
      <c r="AA193" s="1"/>
      <c r="AB193" s="69"/>
      <c r="AC193" s="129">
        <f t="shared" si="99"/>
        <v>44957</v>
      </c>
      <c r="AD193" s="129">
        <f t="shared" si="83"/>
        <v>44958</v>
      </c>
      <c r="AE193" s="129">
        <f t="shared" si="100"/>
        <v>44958</v>
      </c>
      <c r="AF193" s="9"/>
      <c r="AG193" s="10"/>
      <c r="AH193" s="9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</row>
    <row r="194" spans="1:149" ht="11.25" x14ac:dyDescent="0.15">
      <c r="A194" s="46">
        <f t="shared" si="89"/>
        <v>43037</v>
      </c>
      <c r="B194" s="15">
        <f t="shared" ca="1" si="90"/>
        <v>75585.173195179988</v>
      </c>
      <c r="C194" s="14">
        <f t="shared" si="95"/>
        <v>70799.121673999995</v>
      </c>
      <c r="D194" s="13">
        <f ca="1">IF(A194&lt;$B$1,VLOOKUP(A194,[1]DI!$A$4:$B$15000,2,FALSE),0)</f>
        <v>0</v>
      </c>
      <c r="E194" s="14">
        <f t="shared" ca="1" si="84"/>
        <v>1</v>
      </c>
      <c r="F194" s="14">
        <f ca="1">(TRUNC(PRODUCT($E$12:$E193),16))</f>
        <v>1.04643191115505</v>
      </c>
      <c r="G194" s="14">
        <f t="shared" ca="1" si="101"/>
        <v>1.0387192235003799</v>
      </c>
      <c r="H194" s="14">
        <f t="shared" ca="1" si="85"/>
        <v>1.00742519</v>
      </c>
      <c r="I194" s="13">
        <f t="shared" si="91"/>
        <v>0.04</v>
      </c>
      <c r="J194" s="30">
        <f t="shared" si="96"/>
        <v>43003</v>
      </c>
      <c r="K194" s="3">
        <f t="shared" si="92"/>
        <v>23</v>
      </c>
      <c r="L194" s="18">
        <f t="shared" si="93"/>
        <v>24</v>
      </c>
      <c r="M194" s="11">
        <f t="shared" si="86"/>
        <v>1.003742291</v>
      </c>
      <c r="N194" s="72">
        <f t="shared" ca="1" si="98"/>
        <v>1.067600436389939</v>
      </c>
      <c r="O194" s="18">
        <f t="shared" si="97"/>
        <v>0</v>
      </c>
      <c r="P194" s="14">
        <f t="shared" ca="1" si="87"/>
        <v>4786.0515211800002</v>
      </c>
      <c r="Q194" s="14">
        <f t="shared" si="94"/>
        <v>0</v>
      </c>
      <c r="R194" s="2"/>
      <c r="S194" s="2"/>
      <c r="T194" s="71" t="s">
        <v>56</v>
      </c>
      <c r="U194" s="30">
        <v>43220</v>
      </c>
      <c r="V194" s="9" t="str">
        <f t="shared" si="88"/>
        <v>-</v>
      </c>
      <c r="W194" s="21"/>
      <c r="X194" s="135">
        <f>[2]Plan1!$A253</f>
        <v>44555</v>
      </c>
      <c r="Y194" s="136" t="str">
        <f>[2]Plan1!$C253</f>
        <v>Natal</v>
      </c>
      <c r="Z194" s="124"/>
      <c r="AA194" s="1"/>
      <c r="AB194" s="69"/>
      <c r="AC194" s="129">
        <f t="shared" si="99"/>
        <v>44985</v>
      </c>
      <c r="AD194" s="129">
        <f t="shared" si="83"/>
        <v>44986</v>
      </c>
      <c r="AE194" s="129">
        <f t="shared" si="100"/>
        <v>44986</v>
      </c>
      <c r="AF194" s="21"/>
      <c r="AG194" s="23"/>
      <c r="AH194" s="21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</row>
    <row r="195" spans="1:149" s="69" customFormat="1" ht="11.25" x14ac:dyDescent="0.15">
      <c r="A195" s="58">
        <f t="shared" si="89"/>
        <v>43038</v>
      </c>
      <c r="B195" s="59">
        <f t="shared" ca="1" si="90"/>
        <v>75585.173195179988</v>
      </c>
      <c r="C195" s="14">
        <f t="shared" si="95"/>
        <v>70799.121673999995</v>
      </c>
      <c r="D195" s="13">
        <f ca="1">IF(A195&lt;$B$1,VLOOKUP(A195,[1]DI!$A$4:$B$15000,2,FALSE),0)</f>
        <v>7.3899999999999993E-2</v>
      </c>
      <c r="E195" s="60">
        <f t="shared" ca="1" si="84"/>
        <v>1.0002829600000001</v>
      </c>
      <c r="F195" s="60">
        <f ca="1">(TRUNC(PRODUCT($E$12:$E194),16))</f>
        <v>1.04643191115505</v>
      </c>
      <c r="G195" s="60">
        <f t="shared" ca="1" si="101"/>
        <v>1.0387192235003799</v>
      </c>
      <c r="H195" s="60">
        <f t="shared" ca="1" si="85"/>
        <v>1.00742519</v>
      </c>
      <c r="I195" s="61">
        <f t="shared" si="91"/>
        <v>0.04</v>
      </c>
      <c r="J195" s="30">
        <f t="shared" si="96"/>
        <v>43003</v>
      </c>
      <c r="K195" s="62">
        <f t="shared" si="92"/>
        <v>24</v>
      </c>
      <c r="L195" s="63">
        <f t="shared" si="93"/>
        <v>24</v>
      </c>
      <c r="M195" s="64">
        <f t="shared" si="86"/>
        <v>1.003742291</v>
      </c>
      <c r="N195" s="72">
        <f t="shared" ca="1" si="98"/>
        <v>1.067600436389939</v>
      </c>
      <c r="O195" s="63">
        <v>19</v>
      </c>
      <c r="P195" s="60">
        <f t="shared" ca="1" si="87"/>
        <v>4786.0515211800002</v>
      </c>
      <c r="Q195" s="68">
        <v>1.2435929999999999</v>
      </c>
      <c r="R195" s="68"/>
      <c r="S195" s="60"/>
      <c r="T195" s="71" t="s">
        <v>56</v>
      </c>
      <c r="U195" s="30">
        <v>43220</v>
      </c>
      <c r="V195" s="66">
        <f t="shared" ca="1" si="88"/>
        <v>7180942.6712700007</v>
      </c>
      <c r="W195" s="66"/>
      <c r="X195" s="135">
        <f>[2]Plan1!$A254</f>
        <v>44562</v>
      </c>
      <c r="Y195" s="136" t="str">
        <f>[2]Plan1!$C254</f>
        <v>Confraternização Universal</v>
      </c>
      <c r="Z195" s="124"/>
      <c r="AA195" s="1"/>
      <c r="AC195" s="129">
        <f t="shared" si="99"/>
        <v>45016</v>
      </c>
      <c r="AD195" s="129">
        <f t="shared" si="83"/>
        <v>45017</v>
      </c>
      <c r="AE195" s="129">
        <f t="shared" si="100"/>
        <v>45019</v>
      </c>
      <c r="AF195" s="66"/>
      <c r="AG195" s="70"/>
      <c r="AH195" s="66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</row>
    <row r="196" spans="1:149" ht="11.25" x14ac:dyDescent="0.15">
      <c r="A196" s="46">
        <f t="shared" si="89"/>
        <v>43039</v>
      </c>
      <c r="B196" s="15">
        <f t="shared" ca="1" si="90"/>
        <v>75617.08479523001</v>
      </c>
      <c r="C196" s="14">
        <f t="shared" si="95"/>
        <v>70797.878081000003</v>
      </c>
      <c r="D196" s="13">
        <f ca="1">IF(A196&lt;$B$1,VLOOKUP(A196,[1]DI!$A$4:$B$15000,2,FALSE),0)</f>
        <v>7.3899999999999993E-2</v>
      </c>
      <c r="E196" s="14">
        <f t="shared" ca="1" si="84"/>
        <v>1.0002829600000001</v>
      </c>
      <c r="F196" s="14">
        <f ca="1">(TRUNC(PRODUCT($E$12:$E195),16))</f>
        <v>1.04672800952864</v>
      </c>
      <c r="G196" s="14">
        <f t="shared" ca="1" si="101"/>
        <v>1.04643191115505</v>
      </c>
      <c r="H196" s="14">
        <f t="shared" ca="1" si="85"/>
        <v>1.0002829600000001</v>
      </c>
      <c r="I196" s="13">
        <f t="shared" si="91"/>
        <v>0.04</v>
      </c>
      <c r="J196" s="30">
        <v>43038</v>
      </c>
      <c r="K196" s="3">
        <f t="shared" si="92"/>
        <v>1</v>
      </c>
      <c r="L196" s="18">
        <f t="shared" si="93"/>
        <v>1</v>
      </c>
      <c r="M196" s="11">
        <f t="shared" si="86"/>
        <v>1.00015565</v>
      </c>
      <c r="N196" s="73">
        <f ca="1">ROUND(H196*M196,9)*(1+(P$195/C$196))</f>
        <v>1.0680699315411974</v>
      </c>
      <c r="O196" s="18">
        <f t="shared" si="97"/>
        <v>0</v>
      </c>
      <c r="P196" s="14">
        <f t="shared" ca="1" si="87"/>
        <v>4819.2067142300002</v>
      </c>
      <c r="Q196" s="14">
        <f t="shared" si="94"/>
        <v>0</v>
      </c>
      <c r="R196" s="2"/>
      <c r="S196" s="2"/>
      <c r="T196" s="71" t="s">
        <v>56</v>
      </c>
      <c r="U196" s="30">
        <v>43220</v>
      </c>
      <c r="V196" s="9" t="str">
        <f t="shared" si="88"/>
        <v>-</v>
      </c>
      <c r="W196" s="9"/>
      <c r="X196" s="135">
        <f>[2]Plan1!$A255</f>
        <v>44620</v>
      </c>
      <c r="Y196" s="136" t="str">
        <f>[2]Plan1!$C255</f>
        <v>Carnaval</v>
      </c>
      <c r="Z196" s="126"/>
      <c r="AA196" s="69"/>
      <c r="AB196" s="69"/>
      <c r="AC196" s="129">
        <f t="shared" si="99"/>
        <v>45044</v>
      </c>
      <c r="AD196" s="129">
        <f t="shared" si="83"/>
        <v>45047</v>
      </c>
      <c r="AE196" s="129">
        <f t="shared" si="100"/>
        <v>45048</v>
      </c>
      <c r="AF196" s="9"/>
      <c r="AG196" s="10"/>
      <c r="AH196" s="9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</row>
    <row r="197" spans="1:149" ht="11.25" x14ac:dyDescent="0.15">
      <c r="A197" s="46">
        <f t="shared" si="89"/>
        <v>43040</v>
      </c>
      <c r="B197" s="15">
        <f t="shared" ca="1" si="90"/>
        <v>75650.254500399999</v>
      </c>
      <c r="C197" s="14">
        <f t="shared" si="95"/>
        <v>70797.878081000003</v>
      </c>
      <c r="D197" s="13">
        <f ca="1">IF(A197&lt;$B$1,VLOOKUP(A197,[1]DI!$A$4:$B$15000,2,FALSE),0)</f>
        <v>7.3899999999999993E-2</v>
      </c>
      <c r="E197" s="14">
        <f t="shared" ca="1" si="84"/>
        <v>1.0002829600000001</v>
      </c>
      <c r="F197" s="14">
        <f ca="1">(TRUNC(PRODUCT($E$12:$E196),16))</f>
        <v>1.04702419168621</v>
      </c>
      <c r="G197" s="14">
        <f t="shared" ca="1" si="101"/>
        <v>1.04643191115505</v>
      </c>
      <c r="H197" s="14">
        <f t="shared" ca="1" si="85"/>
        <v>1.0005660000000001</v>
      </c>
      <c r="I197" s="13">
        <f t="shared" si="91"/>
        <v>0.04</v>
      </c>
      <c r="J197" s="30">
        <f t="shared" si="96"/>
        <v>43038</v>
      </c>
      <c r="K197" s="3">
        <f t="shared" si="92"/>
        <v>2</v>
      </c>
      <c r="L197" s="18">
        <f t="shared" si="93"/>
        <v>2</v>
      </c>
      <c r="M197" s="11">
        <f t="shared" si="86"/>
        <v>1.0003113239999999</v>
      </c>
      <c r="N197" s="72">
        <f t="shared" ref="N197:N210" ca="1" si="102">ROUND(H197*M197,9)*(1+(P$195/C$196))</f>
        <v>1.0685384442434036</v>
      </c>
      <c r="O197" s="18">
        <f t="shared" si="97"/>
        <v>0</v>
      </c>
      <c r="P197" s="14">
        <f t="shared" ca="1" si="87"/>
        <v>4852.3764193999996</v>
      </c>
      <c r="Q197" s="14">
        <f t="shared" si="94"/>
        <v>0</v>
      </c>
      <c r="R197" s="2"/>
      <c r="S197" s="2"/>
      <c r="T197" s="71" t="s">
        <v>56</v>
      </c>
      <c r="U197" s="30">
        <v>43220</v>
      </c>
      <c r="V197" s="9" t="str">
        <f t="shared" si="88"/>
        <v>-</v>
      </c>
      <c r="W197" s="21"/>
      <c r="X197" s="135">
        <f>[2]Plan1!$A256</f>
        <v>44621</v>
      </c>
      <c r="Y197" s="136" t="str">
        <f>[2]Plan1!$C256</f>
        <v>Carnaval</v>
      </c>
      <c r="Z197" s="124"/>
      <c r="AA197" s="1"/>
      <c r="AB197" s="69"/>
      <c r="AC197" s="129">
        <f t="shared" si="99"/>
        <v>45077</v>
      </c>
      <c r="AD197" s="129">
        <f t="shared" si="83"/>
        <v>45078</v>
      </c>
      <c r="AE197" s="129">
        <f t="shared" si="100"/>
        <v>45078</v>
      </c>
      <c r="AF197" s="21"/>
      <c r="AG197" s="23"/>
      <c r="AH197" s="21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</row>
    <row r="198" spans="1:149" ht="11.25" x14ac:dyDescent="0.15">
      <c r="A198" s="46">
        <f t="shared" si="89"/>
        <v>43041</v>
      </c>
      <c r="B198" s="15">
        <f t="shared" ca="1" si="90"/>
        <v>75683.438793270005</v>
      </c>
      <c r="C198" s="14">
        <f t="shared" si="95"/>
        <v>70797.878081000003</v>
      </c>
      <c r="D198" s="13">
        <f ca="1">IF(A198&lt;$B$1,VLOOKUP(A198,[1]DI!$A$4:$B$15000,2,FALSE),0)</f>
        <v>0</v>
      </c>
      <c r="E198" s="14">
        <f t="shared" ca="1" si="84"/>
        <v>1</v>
      </c>
      <c r="F198" s="14">
        <f ca="1">(TRUNC(PRODUCT($E$12:$E197),16))</f>
        <v>1.0473204576514901</v>
      </c>
      <c r="G198" s="14">
        <f t="shared" ca="1" si="101"/>
        <v>1.04643191115505</v>
      </c>
      <c r="H198" s="14">
        <f t="shared" ca="1" si="85"/>
        <v>1.00084912</v>
      </c>
      <c r="I198" s="13">
        <f t="shared" si="91"/>
        <v>0.04</v>
      </c>
      <c r="J198" s="30">
        <f t="shared" si="96"/>
        <v>43038</v>
      </c>
      <c r="K198" s="3">
        <f t="shared" si="92"/>
        <v>2</v>
      </c>
      <c r="L198" s="18">
        <f t="shared" si="93"/>
        <v>3</v>
      </c>
      <c r="M198" s="11">
        <f t="shared" si="86"/>
        <v>1.000467022</v>
      </c>
      <c r="N198" s="72">
        <f t="shared" ca="1" si="102"/>
        <v>1.0690071629927234</v>
      </c>
      <c r="O198" s="18">
        <f t="shared" si="97"/>
        <v>0</v>
      </c>
      <c r="P198" s="14">
        <f t="shared" ca="1" si="87"/>
        <v>4885.5607122700003</v>
      </c>
      <c r="Q198" s="14">
        <f t="shared" si="94"/>
        <v>0</v>
      </c>
      <c r="R198" s="2"/>
      <c r="S198" s="2"/>
      <c r="T198" s="71" t="s">
        <v>56</v>
      </c>
      <c r="U198" s="30">
        <v>43220</v>
      </c>
      <c r="V198" s="9" t="str">
        <f t="shared" si="88"/>
        <v>-</v>
      </c>
      <c r="W198" s="9"/>
      <c r="X198" s="135">
        <f>[2]Plan1!$A257</f>
        <v>44666</v>
      </c>
      <c r="Y198" s="136" t="str">
        <f>[2]Plan1!$C257</f>
        <v>Paixão de Cristo</v>
      </c>
      <c r="Z198" s="124"/>
      <c r="AA198" s="22"/>
      <c r="AB198" s="69"/>
      <c r="AC198" s="129">
        <f t="shared" si="99"/>
        <v>45107</v>
      </c>
      <c r="AD198" s="129">
        <f t="shared" si="83"/>
        <v>45108</v>
      </c>
      <c r="AE198" s="129">
        <f t="shared" si="100"/>
        <v>45110</v>
      </c>
      <c r="AF198" s="9"/>
      <c r="AG198" s="10"/>
      <c r="AH198" s="9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</row>
    <row r="199" spans="1:149" ht="11.25" x14ac:dyDescent="0.15">
      <c r="A199" s="46">
        <f t="shared" si="89"/>
        <v>43042</v>
      </c>
      <c r="B199" s="15">
        <f t="shared" ca="1" si="90"/>
        <v>75683.438793270005</v>
      </c>
      <c r="C199" s="14">
        <f t="shared" si="95"/>
        <v>70797.878081000003</v>
      </c>
      <c r="D199" s="13">
        <f ca="1">IF(A199&lt;$B$1,VLOOKUP(A199,[1]DI!$A$4:$B$15000,2,FALSE),0)</f>
        <v>7.3899999999999993E-2</v>
      </c>
      <c r="E199" s="14">
        <f t="shared" ca="1" si="84"/>
        <v>1.0002829600000001</v>
      </c>
      <c r="F199" s="14">
        <f ca="1">(TRUNC(PRODUCT($E$12:$E198),16))</f>
        <v>1.0473204576514901</v>
      </c>
      <c r="G199" s="14">
        <f t="shared" ca="1" si="101"/>
        <v>1.04643191115505</v>
      </c>
      <c r="H199" s="14">
        <f t="shared" ca="1" si="85"/>
        <v>1.00084912</v>
      </c>
      <c r="I199" s="13">
        <f t="shared" si="91"/>
        <v>0.04</v>
      </c>
      <c r="J199" s="30">
        <f t="shared" si="96"/>
        <v>43038</v>
      </c>
      <c r="K199" s="3">
        <f t="shared" si="92"/>
        <v>3</v>
      </c>
      <c r="L199" s="18">
        <f t="shared" si="93"/>
        <v>3</v>
      </c>
      <c r="M199" s="11">
        <f t="shared" si="86"/>
        <v>1.000467022</v>
      </c>
      <c r="N199" s="72">
        <f t="shared" ca="1" si="102"/>
        <v>1.0690071629927234</v>
      </c>
      <c r="O199" s="18">
        <f t="shared" si="97"/>
        <v>0</v>
      </c>
      <c r="P199" s="14">
        <f t="shared" ca="1" si="87"/>
        <v>4885.5607122700003</v>
      </c>
      <c r="Q199" s="14">
        <f t="shared" si="94"/>
        <v>0</v>
      </c>
      <c r="R199" s="2"/>
      <c r="S199" s="2"/>
      <c r="T199" s="71" t="s">
        <v>56</v>
      </c>
      <c r="U199" s="30">
        <v>43220</v>
      </c>
      <c r="V199" s="9" t="str">
        <f t="shared" si="88"/>
        <v>-</v>
      </c>
      <c r="W199" s="9"/>
      <c r="X199" s="135">
        <f>[2]Plan1!$A258</f>
        <v>44672</v>
      </c>
      <c r="Y199" s="136" t="str">
        <f>[2]Plan1!$C258</f>
        <v>Tiradentes</v>
      </c>
      <c r="Z199" s="124"/>
      <c r="AA199" s="1"/>
      <c r="AB199" s="69"/>
      <c r="AC199" s="129">
        <f t="shared" ref="AC199:AC230" si="103">WORKDAY(AD199,-1,X$135:X$519)</f>
        <v>45138</v>
      </c>
      <c r="AD199" s="129">
        <f t="shared" si="83"/>
        <v>45139</v>
      </c>
      <c r="AE199" s="129">
        <f t="shared" ref="AE199:AE230" si="104">WORKDAY(AC199,1,X$135:X$519)</f>
        <v>45139</v>
      </c>
      <c r="AF199" s="9"/>
      <c r="AG199" s="10"/>
      <c r="AH199" s="9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</row>
    <row r="200" spans="1:149" ht="11.25" x14ac:dyDescent="0.15">
      <c r="A200" s="46">
        <f t="shared" si="89"/>
        <v>43043</v>
      </c>
      <c r="B200" s="15">
        <f t="shared" ca="1" si="90"/>
        <v>75716.637598250003</v>
      </c>
      <c r="C200" s="14">
        <f t="shared" si="95"/>
        <v>70797.878081000003</v>
      </c>
      <c r="D200" s="13">
        <f ca="1">IF(A200&lt;$B$1,VLOOKUP(A200,[1]DI!$A$4:$B$15000,2,FALSE),0)</f>
        <v>0</v>
      </c>
      <c r="E200" s="14">
        <f t="shared" ca="1" si="84"/>
        <v>1</v>
      </c>
      <c r="F200" s="14">
        <f ca="1">(TRUNC(PRODUCT($E$12:$E199),16))</f>
        <v>1.04761680744819</v>
      </c>
      <c r="G200" s="14">
        <f t="shared" ca="1" si="101"/>
        <v>1.04643191115505</v>
      </c>
      <c r="H200" s="14">
        <f t="shared" ca="1" si="85"/>
        <v>1.00113232</v>
      </c>
      <c r="I200" s="13">
        <f t="shared" si="91"/>
        <v>0.04</v>
      </c>
      <c r="J200" s="30">
        <f t="shared" si="96"/>
        <v>43038</v>
      </c>
      <c r="K200" s="3">
        <f t="shared" si="92"/>
        <v>3</v>
      </c>
      <c r="L200" s="18">
        <f t="shared" si="93"/>
        <v>4</v>
      </c>
      <c r="M200" s="11">
        <f t="shared" si="86"/>
        <v>1.000622745</v>
      </c>
      <c r="N200" s="72">
        <f t="shared" ca="1" si="102"/>
        <v>1.0694760867215547</v>
      </c>
      <c r="O200" s="18">
        <f t="shared" si="97"/>
        <v>0</v>
      </c>
      <c r="P200" s="14">
        <f t="shared" ca="1" si="87"/>
        <v>4918.7595172499996</v>
      </c>
      <c r="Q200" s="14">
        <f t="shared" si="94"/>
        <v>0</v>
      </c>
      <c r="R200" s="2"/>
      <c r="S200" s="2"/>
      <c r="T200" s="71" t="s">
        <v>56</v>
      </c>
      <c r="U200" s="30">
        <v>43220</v>
      </c>
      <c r="V200" s="9" t="str">
        <f t="shared" si="88"/>
        <v>-</v>
      </c>
      <c r="W200" s="9"/>
      <c r="X200" s="135">
        <f>[2]Plan1!$A259</f>
        <v>44682</v>
      </c>
      <c r="Y200" s="136" t="str">
        <f>[2]Plan1!$C259</f>
        <v>Dia do Trabalho</v>
      </c>
      <c r="Z200" s="124"/>
      <c r="AA200" s="1"/>
      <c r="AB200" s="69"/>
      <c r="AC200" s="129">
        <f t="shared" si="103"/>
        <v>45169</v>
      </c>
      <c r="AD200" s="129">
        <f t="shared" si="83"/>
        <v>45170</v>
      </c>
      <c r="AE200" s="129">
        <f t="shared" si="104"/>
        <v>45170</v>
      </c>
      <c r="AF200" s="9"/>
      <c r="AG200" s="10"/>
      <c r="AH200" s="9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</row>
    <row r="201" spans="1:149" ht="11.25" x14ac:dyDescent="0.15">
      <c r="A201" s="46">
        <f t="shared" si="89"/>
        <v>43044</v>
      </c>
      <c r="B201" s="15">
        <f t="shared" ca="1" si="90"/>
        <v>75716.637598250003</v>
      </c>
      <c r="C201" s="14">
        <f t="shared" si="95"/>
        <v>70797.878081000003</v>
      </c>
      <c r="D201" s="13">
        <f ca="1">IF(A201&lt;$B$1,VLOOKUP(A201,[1]DI!$A$4:$B$15000,2,FALSE),0)</f>
        <v>0</v>
      </c>
      <c r="E201" s="14">
        <f t="shared" ca="1" si="84"/>
        <v>1</v>
      </c>
      <c r="F201" s="14">
        <f ca="1">(TRUNC(PRODUCT($E$12:$E200),16))</f>
        <v>1.04761680744819</v>
      </c>
      <c r="G201" s="14">
        <f t="shared" ca="1" si="101"/>
        <v>1.04643191115505</v>
      </c>
      <c r="H201" s="14">
        <f t="shared" ca="1" si="85"/>
        <v>1.00113232</v>
      </c>
      <c r="I201" s="13">
        <f t="shared" si="91"/>
        <v>0.04</v>
      </c>
      <c r="J201" s="30">
        <f t="shared" si="96"/>
        <v>43038</v>
      </c>
      <c r="K201" s="3">
        <f t="shared" si="92"/>
        <v>3</v>
      </c>
      <c r="L201" s="18">
        <f t="shared" si="93"/>
        <v>4</v>
      </c>
      <c r="M201" s="11">
        <f t="shared" si="86"/>
        <v>1.000622745</v>
      </c>
      <c r="N201" s="72">
        <f t="shared" ca="1" si="102"/>
        <v>1.0694760867215547</v>
      </c>
      <c r="O201" s="18">
        <f t="shared" si="97"/>
        <v>0</v>
      </c>
      <c r="P201" s="14">
        <f t="shared" ca="1" si="87"/>
        <v>4918.7595172499996</v>
      </c>
      <c r="Q201" s="14">
        <f t="shared" si="94"/>
        <v>0</v>
      </c>
      <c r="R201" s="2"/>
      <c r="S201" s="2"/>
      <c r="T201" s="71" t="s">
        <v>56</v>
      </c>
      <c r="U201" s="30">
        <v>43220</v>
      </c>
      <c r="V201" s="9" t="str">
        <f t="shared" si="88"/>
        <v>-</v>
      </c>
      <c r="W201" s="9"/>
      <c r="X201" s="135">
        <f>[2]Plan1!$A260</f>
        <v>44728</v>
      </c>
      <c r="Y201" s="136" t="str">
        <f>[2]Plan1!$C260</f>
        <v>Corpus Christi</v>
      </c>
      <c r="Z201" s="124"/>
      <c r="AA201" s="1"/>
      <c r="AB201" s="69"/>
      <c r="AC201" s="129">
        <f t="shared" si="103"/>
        <v>45198</v>
      </c>
      <c r="AD201" s="129">
        <f t="shared" si="83"/>
        <v>45200</v>
      </c>
      <c r="AE201" s="129">
        <f t="shared" si="104"/>
        <v>45201</v>
      </c>
      <c r="AF201" s="9"/>
      <c r="AG201" s="10"/>
      <c r="AH201" s="9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</row>
    <row r="202" spans="1:149" ht="11.25" x14ac:dyDescent="0.15">
      <c r="A202" s="46">
        <f t="shared" si="89"/>
        <v>43045</v>
      </c>
      <c r="B202" s="15">
        <f t="shared" ca="1" si="90"/>
        <v>75716.637598250003</v>
      </c>
      <c r="C202" s="14">
        <f t="shared" si="95"/>
        <v>70797.878081000003</v>
      </c>
      <c r="D202" s="13">
        <f ca="1">IF(A202&lt;$B$1,VLOOKUP(A202,[1]DI!$A$4:$B$15000,2,FALSE),0)</f>
        <v>7.3899999999999993E-2</v>
      </c>
      <c r="E202" s="14">
        <f t="shared" ca="1" si="84"/>
        <v>1.0002829600000001</v>
      </c>
      <c r="F202" s="14">
        <f ca="1">(TRUNC(PRODUCT($E$12:$E201),16))</f>
        <v>1.04761680744819</v>
      </c>
      <c r="G202" s="14">
        <f t="shared" ca="1" si="101"/>
        <v>1.04643191115505</v>
      </c>
      <c r="H202" s="14">
        <f t="shared" ca="1" si="85"/>
        <v>1.00113232</v>
      </c>
      <c r="I202" s="13">
        <f t="shared" si="91"/>
        <v>0.04</v>
      </c>
      <c r="J202" s="30">
        <f t="shared" si="96"/>
        <v>43038</v>
      </c>
      <c r="K202" s="3">
        <f t="shared" si="92"/>
        <v>4</v>
      </c>
      <c r="L202" s="18">
        <f t="shared" si="93"/>
        <v>4</v>
      </c>
      <c r="M202" s="11">
        <f t="shared" si="86"/>
        <v>1.000622745</v>
      </c>
      <c r="N202" s="72">
        <f t="shared" ca="1" si="102"/>
        <v>1.0694760867215547</v>
      </c>
      <c r="O202" s="18">
        <f t="shared" si="97"/>
        <v>0</v>
      </c>
      <c r="P202" s="14">
        <f t="shared" ca="1" si="87"/>
        <v>4918.7595172499996</v>
      </c>
      <c r="Q202" s="14">
        <f t="shared" si="94"/>
        <v>0</v>
      </c>
      <c r="R202" s="2"/>
      <c r="S202" s="2"/>
      <c r="T202" s="71" t="s">
        <v>56</v>
      </c>
      <c r="U202" s="30">
        <v>43220</v>
      </c>
      <c r="V202" s="9" t="str">
        <f t="shared" si="88"/>
        <v>-</v>
      </c>
      <c r="W202" s="9"/>
      <c r="X202" s="135">
        <f>[2]Plan1!$A261</f>
        <v>44811</v>
      </c>
      <c r="Y202" s="136" t="str">
        <f>[2]Plan1!$C261</f>
        <v>Independência do Brasil</v>
      </c>
      <c r="Z202" s="124"/>
      <c r="AA202" s="1"/>
      <c r="AB202" s="69"/>
      <c r="AC202" s="129">
        <f t="shared" si="103"/>
        <v>45230</v>
      </c>
      <c r="AD202" s="129">
        <f t="shared" ref="AD202:AD252" si="105">EDATE(AD201,1)</f>
        <v>45231</v>
      </c>
      <c r="AE202" s="129">
        <f t="shared" si="104"/>
        <v>45231</v>
      </c>
      <c r="AF202" s="9"/>
      <c r="AG202" s="10"/>
      <c r="AH202" s="9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</row>
    <row r="203" spans="1:149" ht="11.25" x14ac:dyDescent="0.15">
      <c r="A203" s="46">
        <f t="shared" si="89"/>
        <v>43046</v>
      </c>
      <c r="B203" s="15">
        <f t="shared" ca="1" si="90"/>
        <v>75749.850990930005</v>
      </c>
      <c r="C203" s="14">
        <f t="shared" si="95"/>
        <v>70797.878081000003</v>
      </c>
      <c r="D203" s="13">
        <f ca="1">IF(A203&lt;$B$1,VLOOKUP(A203,[1]DI!$A$4:$B$15000,2,FALSE),0)</f>
        <v>7.3899999999999993E-2</v>
      </c>
      <c r="E203" s="14">
        <f t="shared" ca="1" si="84"/>
        <v>1.0002829600000001</v>
      </c>
      <c r="F203" s="14">
        <f ca="1">(TRUNC(PRODUCT($E$12:$E202),16))</f>
        <v>1.04791324110002</v>
      </c>
      <c r="G203" s="14">
        <f t="shared" ca="1" si="101"/>
        <v>1.04643191115505</v>
      </c>
      <c r="H203" s="14">
        <f t="shared" ca="1" si="85"/>
        <v>1.0014156000000001</v>
      </c>
      <c r="I203" s="13">
        <f t="shared" si="91"/>
        <v>0.04</v>
      </c>
      <c r="J203" s="30">
        <f t="shared" si="96"/>
        <v>43038</v>
      </c>
      <c r="K203" s="3">
        <f t="shared" si="92"/>
        <v>5</v>
      </c>
      <c r="L203" s="18">
        <f t="shared" si="93"/>
        <v>5</v>
      </c>
      <c r="M203" s="11">
        <f t="shared" si="86"/>
        <v>1.000778492</v>
      </c>
      <c r="N203" s="72">
        <f t="shared" ca="1" si="102"/>
        <v>1.0699452164974996</v>
      </c>
      <c r="O203" s="18">
        <f t="shared" si="97"/>
        <v>0</v>
      </c>
      <c r="P203" s="14">
        <f t="shared" ca="1" si="87"/>
        <v>4951.9729099300002</v>
      </c>
      <c r="Q203" s="14">
        <f t="shared" si="94"/>
        <v>0</v>
      </c>
      <c r="R203" s="2"/>
      <c r="S203" s="2"/>
      <c r="T203" s="71" t="s">
        <v>56</v>
      </c>
      <c r="U203" s="30">
        <v>43220</v>
      </c>
      <c r="V203" s="9" t="str">
        <f t="shared" si="88"/>
        <v>-</v>
      </c>
      <c r="W203" s="9"/>
      <c r="X203" s="135">
        <f>[2]Plan1!$A262</f>
        <v>44846</v>
      </c>
      <c r="Y203" s="136" t="str">
        <f>[2]Plan1!$C262</f>
        <v>Nossa Sr.a Aparecida - Padroeira do Brasil</v>
      </c>
      <c r="Z203" s="124"/>
      <c r="AA203" s="1"/>
      <c r="AB203" s="69"/>
      <c r="AC203" s="129">
        <f t="shared" si="103"/>
        <v>45260</v>
      </c>
      <c r="AD203" s="129">
        <f t="shared" si="105"/>
        <v>45261</v>
      </c>
      <c r="AE203" s="129">
        <f t="shared" si="104"/>
        <v>45261</v>
      </c>
      <c r="AF203" s="9"/>
      <c r="AG203" s="10"/>
      <c r="AH203" s="9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</row>
    <row r="204" spans="1:149" ht="11.25" x14ac:dyDescent="0.15">
      <c r="A204" s="46">
        <f t="shared" si="89"/>
        <v>43047</v>
      </c>
      <c r="B204" s="15">
        <f t="shared" ca="1" si="90"/>
        <v>75783.078895729996</v>
      </c>
      <c r="C204" s="14">
        <f t="shared" si="95"/>
        <v>70797.878081000003</v>
      </c>
      <c r="D204" s="13">
        <f ca="1">IF(A204&lt;$B$1,VLOOKUP(A204,[1]DI!$A$4:$B$15000,2,FALSE),0)</f>
        <v>7.3899999999999993E-2</v>
      </c>
      <c r="E204" s="14">
        <f t="shared" ref="E204:E267" ca="1" si="106">IF(A204&lt;A$10,1,ROUND(((1+D204)^(1/252)),8))</f>
        <v>1.0002829600000001</v>
      </c>
      <c r="F204" s="14">
        <f ca="1">(TRUNC(PRODUCT($E$12:$E203),16))</f>
        <v>1.04820975863073</v>
      </c>
      <c r="G204" s="14">
        <f t="shared" ca="1" si="101"/>
        <v>1.04643191115505</v>
      </c>
      <c r="H204" s="14">
        <f t="shared" ref="H204:H267" ca="1" si="107">ROUND(F204/G204,8)</f>
        <v>1.0016989599999999</v>
      </c>
      <c r="I204" s="13">
        <f t="shared" si="91"/>
        <v>0.04</v>
      </c>
      <c r="J204" s="30">
        <f t="shared" si="96"/>
        <v>43038</v>
      </c>
      <c r="K204" s="3">
        <f t="shared" si="92"/>
        <v>6</v>
      </c>
      <c r="L204" s="18">
        <f t="shared" si="93"/>
        <v>6</v>
      </c>
      <c r="M204" s="11">
        <f t="shared" ref="M204:M267" si="108">ROUND((I204+1)^(L204/252),9)</f>
        <v>1.000934263</v>
      </c>
      <c r="N204" s="72">
        <f t="shared" ca="1" si="102"/>
        <v>1.0704145512529561</v>
      </c>
      <c r="O204" s="18">
        <f t="shared" si="97"/>
        <v>0</v>
      </c>
      <c r="P204" s="14">
        <f t="shared" ref="P204:P267" ca="1" si="109">TRUNC(((N204-1)*C204),8)</f>
        <v>4985.2008147300003</v>
      </c>
      <c r="Q204" s="14">
        <f t="shared" si="94"/>
        <v>0</v>
      </c>
      <c r="R204" s="2"/>
      <c r="S204" s="2"/>
      <c r="T204" s="71" t="s">
        <v>56</v>
      </c>
      <c r="U204" s="30">
        <v>43220</v>
      </c>
      <c r="V204" s="9" t="str">
        <f t="shared" ref="V204:V267" si="110">IF(O204&gt;0,(P204+Q204)*V$9,"-")</f>
        <v>-</v>
      </c>
      <c r="W204" s="9"/>
      <c r="X204" s="135">
        <f>[2]Plan1!$A263</f>
        <v>44867</v>
      </c>
      <c r="Y204" s="136" t="str">
        <f>[2]Plan1!$C263</f>
        <v>Finados</v>
      </c>
      <c r="Z204" s="124"/>
      <c r="AA204" s="1"/>
      <c r="AB204" s="69"/>
      <c r="AC204" s="129">
        <f t="shared" si="103"/>
        <v>45289</v>
      </c>
      <c r="AD204" s="129">
        <f t="shared" si="105"/>
        <v>45292</v>
      </c>
      <c r="AE204" s="129">
        <f t="shared" si="104"/>
        <v>45293</v>
      </c>
      <c r="AF204" s="9"/>
      <c r="AG204" s="10"/>
      <c r="AH204" s="9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</row>
    <row r="205" spans="1:149" ht="11.25" x14ac:dyDescent="0.15">
      <c r="A205" s="46">
        <f t="shared" ref="A205:A268" si="111">(A204+1)</f>
        <v>43048</v>
      </c>
      <c r="B205" s="15">
        <f t="shared" ref="B205:B268" ca="1" si="112">IF(A205&lt;=TODAY(),C205+P205,IF(AND(A205&gt;TODAY(),A205&lt;=$B$1),IF(VLOOKUP(TODAY(),$A$12:$D$10000,4,FALSE)=0,"n.d",C205+P205),"n.d"))</f>
        <v>75816.321388220007</v>
      </c>
      <c r="C205" s="14">
        <f t="shared" si="95"/>
        <v>70797.878081000003</v>
      </c>
      <c r="D205" s="13">
        <f ca="1">IF(A205&lt;$B$1,VLOOKUP(A205,[1]DI!$A$4:$B$15000,2,FALSE),0)</f>
        <v>7.3899999999999993E-2</v>
      </c>
      <c r="E205" s="14">
        <f t="shared" ca="1" si="106"/>
        <v>1.0002829600000001</v>
      </c>
      <c r="F205" s="14">
        <f ca="1">(TRUNC(PRODUCT($E$12:$E204),16))</f>
        <v>1.0485063600640301</v>
      </c>
      <c r="G205" s="14">
        <f t="shared" ca="1" si="101"/>
        <v>1.04643191115505</v>
      </c>
      <c r="H205" s="14">
        <f t="shared" ca="1" si="107"/>
        <v>1.0019823999999999</v>
      </c>
      <c r="I205" s="13">
        <f t="shared" ref="I205:I268" si="113">I204</f>
        <v>0.04</v>
      </c>
      <c r="J205" s="30">
        <f t="shared" si="96"/>
        <v>43038</v>
      </c>
      <c r="K205" s="3">
        <f t="shared" ref="K205:K268" si="114">IF(A205&gt;J205,IF(NETWORKDAYS(J205,A205,$X$135:$X$519)-1=0,1,NETWORKDAYS(J205,A205,$X$135:$X$519)-1),0)</f>
        <v>7</v>
      </c>
      <c r="L205" s="18">
        <f t="shared" ref="L205:L268" si="115">IF(AND(K205=1,K204=1),1,IF(K205&gt;0,IF(K205=K204,K205+1,K205),0))</f>
        <v>7</v>
      </c>
      <c r="M205" s="11">
        <f t="shared" si="108"/>
        <v>1.0010900579999999</v>
      </c>
      <c r="N205" s="72">
        <f t="shared" ca="1" si="102"/>
        <v>1.070884092055526</v>
      </c>
      <c r="O205" s="18">
        <f t="shared" si="97"/>
        <v>0</v>
      </c>
      <c r="P205" s="14">
        <f t="shared" ca="1" si="109"/>
        <v>5018.44330722</v>
      </c>
      <c r="Q205" s="14">
        <f t="shared" ref="Q205:Q268" si="116">IF(O205&gt;0,VLOOKUP(A205,$Y$12:$AD$61,5),0)</f>
        <v>0</v>
      </c>
      <c r="R205" s="2"/>
      <c r="S205" s="2"/>
      <c r="T205" s="71" t="s">
        <v>56</v>
      </c>
      <c r="U205" s="30">
        <v>43220</v>
      </c>
      <c r="V205" s="9" t="str">
        <f t="shared" si="110"/>
        <v>-</v>
      </c>
      <c r="W205" s="9"/>
      <c r="X205" s="135">
        <f>[2]Plan1!$A264</f>
        <v>44880</v>
      </c>
      <c r="Y205" s="136" t="str">
        <f>[2]Plan1!$C264</f>
        <v>Proclamação da República</v>
      </c>
      <c r="Z205" s="124"/>
      <c r="AA205" s="1"/>
      <c r="AB205" s="69"/>
      <c r="AC205" s="129">
        <f t="shared" si="103"/>
        <v>45322</v>
      </c>
      <c r="AD205" s="129">
        <f t="shared" si="105"/>
        <v>45323</v>
      </c>
      <c r="AE205" s="129">
        <f t="shared" si="104"/>
        <v>45323</v>
      </c>
      <c r="AF205" s="9"/>
      <c r="AG205" s="10"/>
      <c r="AH205" s="9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</row>
    <row r="206" spans="1:149" ht="11.25" x14ac:dyDescent="0.15">
      <c r="A206" s="46">
        <f t="shared" si="111"/>
        <v>43049</v>
      </c>
      <c r="B206" s="15">
        <f t="shared" ca="1" si="112"/>
        <v>75849.578392830008</v>
      </c>
      <c r="C206" s="14">
        <f t="shared" ref="C206:C269" si="117">TRUNC(C205-Q205,8)</f>
        <v>70797.878081000003</v>
      </c>
      <c r="D206" s="13">
        <f ca="1">IF(A206&lt;$B$1,VLOOKUP(A206,[1]DI!$A$4:$B$15000,2,FALSE),0)</f>
        <v>7.3899999999999993E-2</v>
      </c>
      <c r="E206" s="14">
        <f t="shared" ca="1" si="106"/>
        <v>1.0002829600000001</v>
      </c>
      <c r="F206" s="14">
        <f ca="1">(TRUNC(PRODUCT($E$12:$E205),16))</f>
        <v>1.0488030454236701</v>
      </c>
      <c r="G206" s="14">
        <f t="shared" ca="1" si="101"/>
        <v>1.04643191115505</v>
      </c>
      <c r="H206" s="14">
        <f t="shared" ca="1" si="107"/>
        <v>1.0022659199999999</v>
      </c>
      <c r="I206" s="13">
        <f t="shared" si="113"/>
        <v>0.04</v>
      </c>
      <c r="J206" s="30">
        <f t="shared" ref="J206:J269" si="118">IF(O205&gt;0,VLOOKUP(O205,X$12:AH$60,2),J205)</f>
        <v>43038</v>
      </c>
      <c r="K206" s="3">
        <f t="shared" si="114"/>
        <v>8</v>
      </c>
      <c r="L206" s="18">
        <f t="shared" si="115"/>
        <v>8</v>
      </c>
      <c r="M206" s="11">
        <f t="shared" si="108"/>
        <v>1.0012458769999999</v>
      </c>
      <c r="N206" s="72">
        <f t="shared" ca="1" si="102"/>
        <v>1.071353837837608</v>
      </c>
      <c r="O206" s="18">
        <f t="shared" si="97"/>
        <v>0</v>
      </c>
      <c r="P206" s="14">
        <f t="shared" ca="1" si="109"/>
        <v>5051.7003118299999</v>
      </c>
      <c r="Q206" s="14">
        <f t="shared" si="116"/>
        <v>0</v>
      </c>
      <c r="R206" s="2"/>
      <c r="S206" s="2"/>
      <c r="T206" s="71" t="s">
        <v>56</v>
      </c>
      <c r="U206" s="30">
        <v>43220</v>
      </c>
      <c r="V206" s="9" t="str">
        <f t="shared" si="110"/>
        <v>-</v>
      </c>
      <c r="W206" s="9"/>
      <c r="X206" s="135">
        <f>[2]Plan1!$A265</f>
        <v>44920</v>
      </c>
      <c r="Y206" s="136" t="str">
        <f>[2]Plan1!$C265</f>
        <v>Natal</v>
      </c>
      <c r="Z206" s="124"/>
      <c r="AA206" s="1"/>
      <c r="AB206" s="69"/>
      <c r="AC206" s="129">
        <f t="shared" si="103"/>
        <v>45351</v>
      </c>
      <c r="AD206" s="129">
        <f t="shared" si="105"/>
        <v>45352</v>
      </c>
      <c r="AE206" s="129">
        <f t="shared" si="104"/>
        <v>45352</v>
      </c>
      <c r="AF206" s="9"/>
      <c r="AG206" s="10"/>
      <c r="AH206" s="9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</row>
    <row r="207" spans="1:149" ht="11.25" x14ac:dyDescent="0.15">
      <c r="A207" s="46">
        <f t="shared" si="111"/>
        <v>43050</v>
      </c>
      <c r="B207" s="15">
        <f t="shared" ca="1" si="112"/>
        <v>75882.850060719997</v>
      </c>
      <c r="C207" s="14">
        <f t="shared" si="117"/>
        <v>70797.878081000003</v>
      </c>
      <c r="D207" s="13">
        <f ca="1">IF(A207&lt;$B$1,VLOOKUP(A207,[1]DI!$A$4:$B$15000,2,FALSE),0)</f>
        <v>0</v>
      </c>
      <c r="E207" s="14">
        <f t="shared" ca="1" si="106"/>
        <v>1</v>
      </c>
      <c r="F207" s="14">
        <f ca="1">(TRUNC(PRODUCT($E$12:$E206),16))</f>
        <v>1.0490998147334001</v>
      </c>
      <c r="G207" s="14">
        <f t="shared" ca="1" si="101"/>
        <v>1.04643191115505</v>
      </c>
      <c r="H207" s="14">
        <f t="shared" ca="1" si="107"/>
        <v>1.0025495200000001</v>
      </c>
      <c r="I207" s="13">
        <f t="shared" si="113"/>
        <v>0.04</v>
      </c>
      <c r="J207" s="30">
        <f t="shared" si="118"/>
        <v>43038</v>
      </c>
      <c r="K207" s="3">
        <f t="shared" si="114"/>
        <v>8</v>
      </c>
      <c r="L207" s="18">
        <f t="shared" si="115"/>
        <v>9</v>
      </c>
      <c r="M207" s="11">
        <f t="shared" si="108"/>
        <v>1.0014017209999999</v>
      </c>
      <c r="N207" s="72">
        <f t="shared" ca="1" si="102"/>
        <v>1.0718237907344046</v>
      </c>
      <c r="O207" s="18">
        <f t="shared" ref="O207:O270" si="119">IF(VLOOKUP(A207,Y$12:AF$61,8)=VLOOKUP(A206,Y$12:AF$61,8),0,VLOOKUP(A207,Y$12:AF$61,8))</f>
        <v>0</v>
      </c>
      <c r="P207" s="14">
        <f t="shared" ca="1" si="109"/>
        <v>5084.9719797199996</v>
      </c>
      <c r="Q207" s="14">
        <f t="shared" si="116"/>
        <v>0</v>
      </c>
      <c r="R207" s="2"/>
      <c r="S207" s="2"/>
      <c r="T207" s="71" t="s">
        <v>56</v>
      </c>
      <c r="U207" s="30">
        <v>43220</v>
      </c>
      <c r="V207" s="9" t="str">
        <f t="shared" si="110"/>
        <v>-</v>
      </c>
      <c r="W207" s="9"/>
      <c r="X207" s="135">
        <f>[2]Plan1!$A266</f>
        <v>44927</v>
      </c>
      <c r="Y207" s="136" t="str">
        <f>[2]Plan1!$C266</f>
        <v>Confraternização Universal</v>
      </c>
      <c r="Z207" s="124"/>
      <c r="AA207" s="1"/>
      <c r="AB207" s="69"/>
      <c r="AC207" s="129">
        <f t="shared" si="103"/>
        <v>45379</v>
      </c>
      <c r="AD207" s="129">
        <f t="shared" si="105"/>
        <v>45383</v>
      </c>
      <c r="AE207" s="129">
        <f t="shared" si="104"/>
        <v>45383</v>
      </c>
      <c r="AF207" s="9"/>
      <c r="AG207" s="10"/>
      <c r="AH207" s="9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</row>
    <row r="208" spans="1:149" ht="11.25" x14ac:dyDescent="0.15">
      <c r="A208" s="46">
        <f t="shared" si="111"/>
        <v>43051</v>
      </c>
      <c r="B208" s="15">
        <f t="shared" ca="1" si="112"/>
        <v>75882.850060719997</v>
      </c>
      <c r="C208" s="14">
        <f t="shared" si="117"/>
        <v>70797.878081000003</v>
      </c>
      <c r="D208" s="13">
        <f ca="1">IF(A208&lt;$B$1,VLOOKUP(A208,[1]DI!$A$4:$B$15000,2,FALSE),0)</f>
        <v>0</v>
      </c>
      <c r="E208" s="14">
        <f t="shared" ca="1" si="106"/>
        <v>1</v>
      </c>
      <c r="F208" s="14">
        <f ca="1">(TRUNC(PRODUCT($E$12:$E207),16))</f>
        <v>1.0490998147334001</v>
      </c>
      <c r="G208" s="14">
        <f t="shared" ca="1" si="101"/>
        <v>1.04643191115505</v>
      </c>
      <c r="H208" s="14">
        <f t="shared" ca="1" si="107"/>
        <v>1.0025495200000001</v>
      </c>
      <c r="I208" s="13">
        <f t="shared" si="113"/>
        <v>0.04</v>
      </c>
      <c r="J208" s="30">
        <f t="shared" si="118"/>
        <v>43038</v>
      </c>
      <c r="K208" s="3">
        <f t="shared" si="114"/>
        <v>8</v>
      </c>
      <c r="L208" s="18">
        <f t="shared" si="115"/>
        <v>9</v>
      </c>
      <c r="M208" s="11">
        <f t="shared" si="108"/>
        <v>1.0014017209999999</v>
      </c>
      <c r="N208" s="72">
        <f t="shared" ca="1" si="102"/>
        <v>1.0718237907344046</v>
      </c>
      <c r="O208" s="18">
        <f t="shared" si="119"/>
        <v>0</v>
      </c>
      <c r="P208" s="14">
        <f t="shared" ca="1" si="109"/>
        <v>5084.9719797199996</v>
      </c>
      <c r="Q208" s="14">
        <f t="shared" si="116"/>
        <v>0</v>
      </c>
      <c r="R208" s="2"/>
      <c r="S208" s="2"/>
      <c r="T208" s="71" t="s">
        <v>56</v>
      </c>
      <c r="U208" s="30">
        <v>43220</v>
      </c>
      <c r="V208" s="9" t="str">
        <f t="shared" si="110"/>
        <v>-</v>
      </c>
      <c r="W208" s="9"/>
      <c r="X208" s="135">
        <f>[2]Plan1!$A267</f>
        <v>44977</v>
      </c>
      <c r="Y208" s="136" t="str">
        <f>[2]Plan1!$C267</f>
        <v>Carnaval</v>
      </c>
      <c r="Z208" s="124"/>
      <c r="AA208" s="1"/>
      <c r="AB208" s="69"/>
      <c r="AC208" s="129">
        <f t="shared" si="103"/>
        <v>45412</v>
      </c>
      <c r="AD208" s="129">
        <f t="shared" si="105"/>
        <v>45413</v>
      </c>
      <c r="AE208" s="129">
        <f t="shared" si="104"/>
        <v>45414</v>
      </c>
      <c r="AF208" s="9"/>
      <c r="AG208" s="10"/>
      <c r="AH208" s="9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</row>
    <row r="209" spans="1:149" ht="11.25" x14ac:dyDescent="0.15">
      <c r="A209" s="46">
        <f t="shared" si="111"/>
        <v>43052</v>
      </c>
      <c r="B209" s="15">
        <f t="shared" ca="1" si="112"/>
        <v>75882.850060719997</v>
      </c>
      <c r="C209" s="14">
        <f t="shared" si="117"/>
        <v>70797.878081000003</v>
      </c>
      <c r="D209" s="13">
        <f ca="1">IF(A209&lt;$B$1,VLOOKUP(A209,[1]DI!$A$4:$B$15000,2,FALSE),0)</f>
        <v>7.3899999999999993E-2</v>
      </c>
      <c r="E209" s="14">
        <f t="shared" ca="1" si="106"/>
        <v>1.0002829600000001</v>
      </c>
      <c r="F209" s="14">
        <f ca="1">(TRUNC(PRODUCT($E$12:$E208),16))</f>
        <v>1.0490998147334001</v>
      </c>
      <c r="G209" s="14">
        <f t="shared" ca="1" si="101"/>
        <v>1.04643191115505</v>
      </c>
      <c r="H209" s="14">
        <f t="shared" ca="1" si="107"/>
        <v>1.0025495200000001</v>
      </c>
      <c r="I209" s="13">
        <f t="shared" si="113"/>
        <v>0.04</v>
      </c>
      <c r="J209" s="30">
        <f t="shared" si="118"/>
        <v>43038</v>
      </c>
      <c r="K209" s="3">
        <f t="shared" si="114"/>
        <v>9</v>
      </c>
      <c r="L209" s="18">
        <f t="shared" si="115"/>
        <v>9</v>
      </c>
      <c r="M209" s="11">
        <f t="shared" si="108"/>
        <v>1.0014017209999999</v>
      </c>
      <c r="N209" s="72">
        <f t="shared" ca="1" si="102"/>
        <v>1.0718237907344046</v>
      </c>
      <c r="O209" s="18">
        <f t="shared" si="119"/>
        <v>0</v>
      </c>
      <c r="P209" s="14">
        <f t="shared" ca="1" si="109"/>
        <v>5084.9719797199996</v>
      </c>
      <c r="Q209" s="14">
        <f t="shared" si="116"/>
        <v>0</v>
      </c>
      <c r="R209" s="2"/>
      <c r="S209" s="2"/>
      <c r="T209" s="71" t="s">
        <v>56</v>
      </c>
      <c r="U209" s="30">
        <v>43220</v>
      </c>
      <c r="V209" s="9" t="str">
        <f t="shared" si="110"/>
        <v>-</v>
      </c>
      <c r="W209" s="9"/>
      <c r="X209" s="135">
        <f>[2]Plan1!$A268</f>
        <v>44978</v>
      </c>
      <c r="Y209" s="136" t="str">
        <f>[2]Plan1!$C268</f>
        <v>Carnaval</v>
      </c>
      <c r="Z209" s="124"/>
      <c r="AA209" s="1"/>
      <c r="AB209" s="69"/>
      <c r="AC209" s="129">
        <f t="shared" si="103"/>
        <v>45443</v>
      </c>
      <c r="AD209" s="129">
        <f t="shared" si="105"/>
        <v>45444</v>
      </c>
      <c r="AE209" s="129">
        <f t="shared" si="104"/>
        <v>45446</v>
      </c>
      <c r="AF209" s="9"/>
      <c r="AG209" s="10"/>
      <c r="AH209" s="9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</row>
    <row r="210" spans="1:149" s="69" customFormat="1" ht="11.25" x14ac:dyDescent="0.15">
      <c r="A210" s="58">
        <f t="shared" si="111"/>
        <v>43053</v>
      </c>
      <c r="B210" s="59">
        <f t="shared" ca="1" si="112"/>
        <v>75916.13699657</v>
      </c>
      <c r="C210" s="14">
        <f t="shared" si="117"/>
        <v>70797.878081000003</v>
      </c>
      <c r="D210" s="13">
        <f ca="1">IF(A210&lt;$B$1,VLOOKUP(A210,[1]DI!$A$4:$B$15000,2,FALSE),0)</f>
        <v>7.3899999999999993E-2</v>
      </c>
      <c r="E210" s="60">
        <f t="shared" ca="1" si="106"/>
        <v>1.0002829600000001</v>
      </c>
      <c r="F210" s="60">
        <f ca="1">(TRUNC(PRODUCT($E$12:$E209),16))</f>
        <v>1.0493966680169799</v>
      </c>
      <c r="G210" s="60">
        <f t="shared" ca="1" si="101"/>
        <v>1.04643191115505</v>
      </c>
      <c r="H210" s="60">
        <f t="shared" ca="1" si="107"/>
        <v>1.0028332099999999</v>
      </c>
      <c r="I210" s="61">
        <f t="shared" si="113"/>
        <v>0.04</v>
      </c>
      <c r="J210" s="30">
        <f t="shared" si="118"/>
        <v>43038</v>
      </c>
      <c r="K210" s="62">
        <f t="shared" si="114"/>
        <v>10</v>
      </c>
      <c r="L210" s="63">
        <f t="shared" si="115"/>
        <v>10</v>
      </c>
      <c r="M210" s="64">
        <f t="shared" si="108"/>
        <v>1.0015575889999999</v>
      </c>
      <c r="N210" s="72">
        <f t="shared" ca="1" si="102"/>
        <v>1.0722939592867293</v>
      </c>
      <c r="O210" s="63">
        <v>20</v>
      </c>
      <c r="P210" s="60">
        <f t="shared" ca="1" si="109"/>
        <v>5118.2589155699998</v>
      </c>
      <c r="Q210" s="68">
        <v>2.2254800000000001</v>
      </c>
      <c r="R210" s="68"/>
      <c r="S210" s="60"/>
      <c r="T210" s="71" t="s">
        <v>56</v>
      </c>
      <c r="U210" s="30">
        <v>43220</v>
      </c>
      <c r="V210" s="66">
        <f t="shared" ca="1" si="110"/>
        <v>7680726.593355</v>
      </c>
      <c r="W210" s="66"/>
      <c r="X210" s="135">
        <f>[2]Plan1!$A269</f>
        <v>45023</v>
      </c>
      <c r="Y210" s="136" t="str">
        <f>[2]Plan1!$C269</f>
        <v>Paixão de Cristo</v>
      </c>
      <c r="Z210" s="124"/>
      <c r="AA210" s="1"/>
      <c r="AC210" s="129">
        <f t="shared" si="103"/>
        <v>45471</v>
      </c>
      <c r="AD210" s="129">
        <f t="shared" si="105"/>
        <v>45474</v>
      </c>
      <c r="AE210" s="129">
        <f t="shared" si="104"/>
        <v>45474</v>
      </c>
      <c r="AF210" s="66"/>
      <c r="AG210" s="70"/>
      <c r="AH210" s="66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</row>
    <row r="211" spans="1:149" ht="11.25" x14ac:dyDescent="0.15">
      <c r="A211" s="46">
        <f t="shared" si="111"/>
        <v>43054</v>
      </c>
      <c r="B211" s="15">
        <f t="shared" ca="1" si="112"/>
        <v>75947.211457509999</v>
      </c>
      <c r="C211" s="14">
        <f t="shared" si="117"/>
        <v>70795.652600999994</v>
      </c>
      <c r="D211" s="13">
        <f ca="1">IF(A211&lt;$B$1,VLOOKUP(A211,[1]DI!$A$4:$B$15000,2,FALSE),0)</f>
        <v>0</v>
      </c>
      <c r="E211" s="14">
        <f t="shared" ca="1" si="106"/>
        <v>1</v>
      </c>
      <c r="F211" s="14">
        <f ca="1">(TRUNC(PRODUCT($E$12:$E210),16))</f>
        <v>1.04969360529816</v>
      </c>
      <c r="G211" s="14">
        <f t="shared" ca="1" si="101"/>
        <v>1.0493966680169799</v>
      </c>
      <c r="H211" s="14">
        <f t="shared" ca="1" si="107"/>
        <v>1.0002829600000001</v>
      </c>
      <c r="I211" s="13">
        <f t="shared" si="113"/>
        <v>0.04</v>
      </c>
      <c r="J211" s="30">
        <v>43053</v>
      </c>
      <c r="K211" s="3">
        <f t="shared" si="114"/>
        <v>1</v>
      </c>
      <c r="L211" s="18">
        <f t="shared" si="115"/>
        <v>1</v>
      </c>
      <c r="M211" s="11">
        <f t="shared" si="108"/>
        <v>1.00015565</v>
      </c>
      <c r="N211" s="73">
        <f ca="1">ROUND(H211*M211,9)*(1+(P$210/C$211))</f>
        <v>1.0727665988976225</v>
      </c>
      <c r="O211" s="18">
        <f t="shared" si="119"/>
        <v>0</v>
      </c>
      <c r="P211" s="14">
        <f t="shared" ca="1" si="109"/>
        <v>5151.5588565099997</v>
      </c>
      <c r="Q211" s="14">
        <f t="shared" si="116"/>
        <v>0</v>
      </c>
      <c r="R211" s="2"/>
      <c r="S211" s="2"/>
      <c r="T211" s="71" t="s">
        <v>56</v>
      </c>
      <c r="U211" s="30">
        <v>43220</v>
      </c>
      <c r="V211" s="9" t="str">
        <f t="shared" si="110"/>
        <v>-</v>
      </c>
      <c r="W211" s="9"/>
      <c r="X211" s="135">
        <f>[2]Plan1!$A270</f>
        <v>45037</v>
      </c>
      <c r="Y211" s="136" t="str">
        <f>[2]Plan1!$C270</f>
        <v>Tiradentes</v>
      </c>
      <c r="Z211" s="124"/>
      <c r="AA211" s="1"/>
      <c r="AB211" s="69"/>
      <c r="AC211" s="129">
        <f t="shared" si="103"/>
        <v>45504</v>
      </c>
      <c r="AD211" s="129">
        <f t="shared" si="105"/>
        <v>45505</v>
      </c>
      <c r="AE211" s="129">
        <f t="shared" si="104"/>
        <v>45505</v>
      </c>
      <c r="AF211" s="9"/>
      <c r="AG211" s="10"/>
      <c r="AH211" s="9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</row>
    <row r="212" spans="1:149" ht="11.25" x14ac:dyDescent="0.15">
      <c r="A212" s="46">
        <f t="shared" si="111"/>
        <v>43055</v>
      </c>
      <c r="B212" s="15">
        <f t="shared" ca="1" si="112"/>
        <v>75947.211457509999</v>
      </c>
      <c r="C212" s="14">
        <f t="shared" si="117"/>
        <v>70795.652600999994</v>
      </c>
      <c r="D212" s="13">
        <f ca="1">IF(A212&lt;$B$1,VLOOKUP(A212,[1]DI!$A$4:$B$15000,2,FALSE),0)</f>
        <v>7.3899999999999993E-2</v>
      </c>
      <c r="E212" s="14">
        <f t="shared" ca="1" si="106"/>
        <v>1.0002829600000001</v>
      </c>
      <c r="F212" s="14">
        <f ca="1">(TRUNC(PRODUCT($E$12:$E211),16))</f>
        <v>1.04969360529816</v>
      </c>
      <c r="G212" s="14">
        <f t="shared" ca="1" si="101"/>
        <v>1.0493966680169799</v>
      </c>
      <c r="H212" s="14">
        <f t="shared" ca="1" si="107"/>
        <v>1.0002829600000001</v>
      </c>
      <c r="I212" s="13">
        <f t="shared" si="113"/>
        <v>0.04</v>
      </c>
      <c r="J212" s="30">
        <f t="shared" si="118"/>
        <v>43053</v>
      </c>
      <c r="K212" s="3">
        <f t="shared" si="114"/>
        <v>1</v>
      </c>
      <c r="L212" s="18">
        <f t="shared" si="115"/>
        <v>1</v>
      </c>
      <c r="M212" s="11">
        <f t="shared" si="108"/>
        <v>1.00015565</v>
      </c>
      <c r="N212" s="72">
        <f t="shared" ref="N212:N275" ca="1" si="120">ROUND(H212*M212,9)*(1+(P$210/C$211))</f>
        <v>1.0727665988976225</v>
      </c>
      <c r="O212" s="18">
        <f t="shared" si="119"/>
        <v>0</v>
      </c>
      <c r="P212" s="14">
        <f t="shared" ca="1" si="109"/>
        <v>5151.5588565099997</v>
      </c>
      <c r="Q212" s="14">
        <f t="shared" si="116"/>
        <v>0</v>
      </c>
      <c r="R212" s="2"/>
      <c r="S212" s="2"/>
      <c r="T212" s="71" t="s">
        <v>56</v>
      </c>
      <c r="U212" s="30">
        <v>43220</v>
      </c>
      <c r="V212" s="9" t="str">
        <f t="shared" si="110"/>
        <v>-</v>
      </c>
      <c r="W212" s="9"/>
      <c r="X212" s="135">
        <f>[2]Plan1!$A271</f>
        <v>45047</v>
      </c>
      <c r="Y212" s="136" t="str">
        <f>[2]Plan1!$C271</f>
        <v>Dia do Trabalho</v>
      </c>
      <c r="Z212" s="124"/>
      <c r="AA212" s="1"/>
      <c r="AB212" s="69"/>
      <c r="AC212" s="129">
        <f t="shared" si="103"/>
        <v>45534</v>
      </c>
      <c r="AD212" s="129">
        <f t="shared" si="105"/>
        <v>45536</v>
      </c>
      <c r="AE212" s="129">
        <f t="shared" si="104"/>
        <v>45537</v>
      </c>
      <c r="AF212" s="9"/>
      <c r="AG212" s="10"/>
      <c r="AH212" s="9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</row>
    <row r="213" spans="1:149" ht="11.25" x14ac:dyDescent="0.15">
      <c r="A213" s="46">
        <f t="shared" si="111"/>
        <v>43056</v>
      </c>
      <c r="B213" s="15">
        <f t="shared" ca="1" si="112"/>
        <v>75980.525973919997</v>
      </c>
      <c r="C213" s="14">
        <f t="shared" si="117"/>
        <v>70795.652600999994</v>
      </c>
      <c r="D213" s="13">
        <f ca="1">IF(A213&lt;$B$1,VLOOKUP(A213,[1]DI!$A$4:$B$15000,2,FALSE),0)</f>
        <v>7.3899999999999993E-2</v>
      </c>
      <c r="E213" s="14">
        <f t="shared" ca="1" si="106"/>
        <v>1.0002829600000001</v>
      </c>
      <c r="F213" s="14">
        <f ca="1">(TRUNC(PRODUCT($E$12:$E212),16))</f>
        <v>1.04999062660072</v>
      </c>
      <c r="G213" s="14">
        <f t="shared" ca="1" si="101"/>
        <v>1.0493966680169799</v>
      </c>
      <c r="H213" s="14">
        <f t="shared" ca="1" si="107"/>
        <v>1.0005660000000001</v>
      </c>
      <c r="I213" s="13">
        <f t="shared" si="113"/>
        <v>0.04</v>
      </c>
      <c r="J213" s="30">
        <f t="shared" si="118"/>
        <v>43053</v>
      </c>
      <c r="K213" s="3">
        <f t="shared" si="114"/>
        <v>2</v>
      </c>
      <c r="L213" s="18">
        <f t="shared" si="115"/>
        <v>2</v>
      </c>
      <c r="M213" s="11">
        <f t="shared" si="108"/>
        <v>1.0003113239999999</v>
      </c>
      <c r="N213" s="72">
        <f t="shared" ca="1" si="120"/>
        <v>1.0732371718097922</v>
      </c>
      <c r="O213" s="18">
        <f t="shared" si="119"/>
        <v>0</v>
      </c>
      <c r="P213" s="14">
        <f t="shared" ca="1" si="109"/>
        <v>5184.8733729200003</v>
      </c>
      <c r="Q213" s="14">
        <f t="shared" si="116"/>
        <v>0</v>
      </c>
      <c r="R213" s="2"/>
      <c r="S213" s="2"/>
      <c r="T213" s="71" t="s">
        <v>56</v>
      </c>
      <c r="U213" s="30">
        <v>43220</v>
      </c>
      <c r="V213" s="9" t="str">
        <f t="shared" si="110"/>
        <v>-</v>
      </c>
      <c r="W213" s="9"/>
      <c r="X213" s="135">
        <f>[2]Plan1!$A272</f>
        <v>45085</v>
      </c>
      <c r="Y213" s="136" t="str">
        <f>[2]Plan1!$C272</f>
        <v>Corpus Christi</v>
      </c>
      <c r="Z213" s="124"/>
      <c r="AA213" s="1"/>
      <c r="AB213" s="69"/>
      <c r="AC213" s="129">
        <f t="shared" si="103"/>
        <v>45565</v>
      </c>
      <c r="AD213" s="129">
        <f t="shared" si="105"/>
        <v>45566</v>
      </c>
      <c r="AE213" s="129">
        <f t="shared" si="104"/>
        <v>45566</v>
      </c>
      <c r="AF213" s="9"/>
      <c r="AG213" s="10"/>
      <c r="AH213" s="9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</row>
    <row r="214" spans="1:149" ht="11.25" x14ac:dyDescent="0.15">
      <c r="A214" s="46">
        <f t="shared" si="111"/>
        <v>43057</v>
      </c>
      <c r="B214" s="15">
        <f t="shared" ca="1" si="112"/>
        <v>76013.855141719992</v>
      </c>
      <c r="C214" s="14">
        <f t="shared" si="117"/>
        <v>70795.652600999994</v>
      </c>
      <c r="D214" s="13">
        <f ca="1">IF(A214&lt;$B$1,VLOOKUP(A214,[1]DI!$A$4:$B$15000,2,FALSE),0)</f>
        <v>0</v>
      </c>
      <c r="E214" s="14">
        <f t="shared" ca="1" si="106"/>
        <v>1</v>
      </c>
      <c r="F214" s="14">
        <f ca="1">(TRUNC(PRODUCT($E$12:$E213),16))</f>
        <v>1.0502877319484201</v>
      </c>
      <c r="G214" s="14">
        <f t="shared" ca="1" si="101"/>
        <v>1.0493966680169799</v>
      </c>
      <c r="H214" s="14">
        <f t="shared" ca="1" si="107"/>
        <v>1.00084912</v>
      </c>
      <c r="I214" s="13">
        <f t="shared" si="113"/>
        <v>0.04</v>
      </c>
      <c r="J214" s="30">
        <f t="shared" si="118"/>
        <v>43053</v>
      </c>
      <c r="K214" s="3">
        <f t="shared" si="114"/>
        <v>2</v>
      </c>
      <c r="L214" s="18">
        <f t="shared" si="115"/>
        <v>3</v>
      </c>
      <c r="M214" s="11">
        <f t="shared" si="108"/>
        <v>1.000467022</v>
      </c>
      <c r="N214" s="72">
        <f t="shared" ca="1" si="120"/>
        <v>1.0737079516751344</v>
      </c>
      <c r="O214" s="18">
        <f t="shared" si="119"/>
        <v>0</v>
      </c>
      <c r="P214" s="14">
        <f t="shared" ca="1" si="109"/>
        <v>5218.2025407199999</v>
      </c>
      <c r="Q214" s="14">
        <f t="shared" si="116"/>
        <v>0</v>
      </c>
      <c r="R214" s="2"/>
      <c r="S214" s="2"/>
      <c r="T214" s="71" t="s">
        <v>56</v>
      </c>
      <c r="U214" s="30">
        <v>43220</v>
      </c>
      <c r="V214" s="9" t="str">
        <f t="shared" si="110"/>
        <v>-</v>
      </c>
      <c r="W214" s="9"/>
      <c r="X214" s="135">
        <f>[2]Plan1!$A273</f>
        <v>45176</v>
      </c>
      <c r="Y214" s="136" t="str">
        <f>[2]Plan1!$C273</f>
        <v>Independência do Brasil</v>
      </c>
      <c r="Z214" s="124"/>
      <c r="AA214" s="1"/>
      <c r="AB214" s="69"/>
      <c r="AC214" s="129">
        <f t="shared" si="103"/>
        <v>45596</v>
      </c>
      <c r="AD214" s="129">
        <f t="shared" si="105"/>
        <v>45597</v>
      </c>
      <c r="AE214" s="129">
        <f t="shared" si="104"/>
        <v>45597</v>
      </c>
      <c r="AF214" s="9"/>
      <c r="AG214" s="10"/>
      <c r="AH214" s="9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</row>
    <row r="215" spans="1:149" ht="11.25" x14ac:dyDescent="0.15">
      <c r="A215" s="46">
        <f t="shared" si="111"/>
        <v>43058</v>
      </c>
      <c r="B215" s="15">
        <f t="shared" ca="1" si="112"/>
        <v>76013.855141719992</v>
      </c>
      <c r="C215" s="14">
        <f t="shared" si="117"/>
        <v>70795.652600999994</v>
      </c>
      <c r="D215" s="13">
        <f ca="1">IF(A215&lt;$B$1,VLOOKUP(A215,[1]DI!$A$4:$B$15000,2,FALSE),0)</f>
        <v>0</v>
      </c>
      <c r="E215" s="14">
        <f t="shared" ca="1" si="106"/>
        <v>1</v>
      </c>
      <c r="F215" s="14">
        <f ca="1">(TRUNC(PRODUCT($E$12:$E214),16))</f>
        <v>1.0502877319484201</v>
      </c>
      <c r="G215" s="14">
        <f t="shared" ca="1" si="101"/>
        <v>1.0493966680169799</v>
      </c>
      <c r="H215" s="14">
        <f t="shared" ca="1" si="107"/>
        <v>1.00084912</v>
      </c>
      <c r="I215" s="13">
        <f t="shared" si="113"/>
        <v>0.04</v>
      </c>
      <c r="J215" s="30">
        <f t="shared" si="118"/>
        <v>43053</v>
      </c>
      <c r="K215" s="3">
        <f t="shared" si="114"/>
        <v>2</v>
      </c>
      <c r="L215" s="18">
        <f t="shared" si="115"/>
        <v>3</v>
      </c>
      <c r="M215" s="11">
        <f t="shared" si="108"/>
        <v>1.000467022</v>
      </c>
      <c r="N215" s="72">
        <f t="shared" ca="1" si="120"/>
        <v>1.0737079516751344</v>
      </c>
      <c r="O215" s="18">
        <f t="shared" si="119"/>
        <v>0</v>
      </c>
      <c r="P215" s="14">
        <f t="shared" ca="1" si="109"/>
        <v>5218.2025407199999</v>
      </c>
      <c r="Q215" s="14">
        <f t="shared" si="116"/>
        <v>0</v>
      </c>
      <c r="R215" s="2"/>
      <c r="S215" s="2"/>
      <c r="T215" s="71" t="s">
        <v>56</v>
      </c>
      <c r="U215" s="30">
        <v>43220</v>
      </c>
      <c r="V215" s="9" t="str">
        <f t="shared" si="110"/>
        <v>-</v>
      </c>
      <c r="W215" s="9"/>
      <c r="X215" s="135">
        <f>[2]Plan1!$A274</f>
        <v>45211</v>
      </c>
      <c r="Y215" s="136" t="str">
        <f>[2]Plan1!$C274</f>
        <v>Nossa Sr.a Aparecida - Padroeira do Brasil</v>
      </c>
      <c r="Z215" s="124"/>
      <c r="AA215" s="1"/>
      <c r="AB215" s="69"/>
      <c r="AC215" s="129">
        <f t="shared" si="103"/>
        <v>45625</v>
      </c>
      <c r="AD215" s="129">
        <f t="shared" si="105"/>
        <v>45627</v>
      </c>
      <c r="AE215" s="129">
        <f t="shared" si="104"/>
        <v>45628</v>
      </c>
      <c r="AF215" s="9"/>
      <c r="AG215" s="10"/>
      <c r="AH215" s="9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</row>
    <row r="216" spans="1:149" ht="11.25" x14ac:dyDescent="0.15">
      <c r="A216" s="46">
        <f t="shared" si="111"/>
        <v>43059</v>
      </c>
      <c r="B216" s="15">
        <f t="shared" ca="1" si="112"/>
        <v>76013.855141719992</v>
      </c>
      <c r="C216" s="14">
        <f t="shared" si="117"/>
        <v>70795.652600999994</v>
      </c>
      <c r="D216" s="13">
        <f ca="1">IF(A216&lt;$B$1,VLOOKUP(A216,[1]DI!$A$4:$B$15000,2,FALSE),0)</f>
        <v>7.3899999999999993E-2</v>
      </c>
      <c r="E216" s="14">
        <f t="shared" ca="1" si="106"/>
        <v>1.0002829600000001</v>
      </c>
      <c r="F216" s="14">
        <f ca="1">(TRUNC(PRODUCT($E$12:$E215),16))</f>
        <v>1.0502877319484201</v>
      </c>
      <c r="G216" s="14">
        <f t="shared" ca="1" si="101"/>
        <v>1.0493966680169799</v>
      </c>
      <c r="H216" s="14">
        <f t="shared" ca="1" si="107"/>
        <v>1.00084912</v>
      </c>
      <c r="I216" s="13">
        <f t="shared" si="113"/>
        <v>0.04</v>
      </c>
      <c r="J216" s="30">
        <f t="shared" si="118"/>
        <v>43053</v>
      </c>
      <c r="K216" s="3">
        <f t="shared" si="114"/>
        <v>3</v>
      </c>
      <c r="L216" s="18">
        <f t="shared" si="115"/>
        <v>3</v>
      </c>
      <c r="M216" s="11">
        <f t="shared" si="108"/>
        <v>1.000467022</v>
      </c>
      <c r="N216" s="72">
        <f t="shared" ca="1" si="120"/>
        <v>1.0737079516751344</v>
      </c>
      <c r="O216" s="18">
        <f t="shared" si="119"/>
        <v>0</v>
      </c>
      <c r="P216" s="14">
        <f t="shared" ca="1" si="109"/>
        <v>5218.2025407199999</v>
      </c>
      <c r="Q216" s="14">
        <f t="shared" si="116"/>
        <v>0</v>
      </c>
      <c r="R216" s="2"/>
      <c r="S216" s="2"/>
      <c r="T216" s="71" t="s">
        <v>56</v>
      </c>
      <c r="U216" s="30">
        <v>43220</v>
      </c>
      <c r="V216" s="9" t="str">
        <f t="shared" si="110"/>
        <v>-</v>
      </c>
      <c r="W216" s="9"/>
      <c r="X216" s="135">
        <f>[2]Plan1!$A275</f>
        <v>45232</v>
      </c>
      <c r="Y216" s="136" t="str">
        <f>[2]Plan1!$C275</f>
        <v>Finados</v>
      </c>
      <c r="Z216" s="124"/>
      <c r="AA216" s="1"/>
      <c r="AB216" s="69"/>
      <c r="AC216" s="129">
        <f t="shared" si="103"/>
        <v>45657</v>
      </c>
      <c r="AD216" s="129">
        <f t="shared" si="105"/>
        <v>45658</v>
      </c>
      <c r="AE216" s="129">
        <f t="shared" si="104"/>
        <v>45659</v>
      </c>
      <c r="AF216" s="9"/>
      <c r="AG216" s="10"/>
      <c r="AH216" s="9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</row>
    <row r="217" spans="1:149" ht="11.25" x14ac:dyDescent="0.15">
      <c r="A217" s="46">
        <f t="shared" si="111"/>
        <v>43060</v>
      </c>
      <c r="B217" s="15">
        <f t="shared" ca="1" si="112"/>
        <v>76047.198884989994</v>
      </c>
      <c r="C217" s="14">
        <f t="shared" si="117"/>
        <v>70795.652600999994</v>
      </c>
      <c r="D217" s="13">
        <f ca="1">IF(A217&lt;$B$1,VLOOKUP(A217,[1]DI!$A$4:$B$15000,2,FALSE),0)</f>
        <v>7.3899999999999993E-2</v>
      </c>
      <c r="E217" s="14">
        <f t="shared" ca="1" si="106"/>
        <v>1.0002829600000001</v>
      </c>
      <c r="F217" s="14">
        <f ca="1">(TRUNC(PRODUCT($E$12:$E216),16))</f>
        <v>1.05058492136505</v>
      </c>
      <c r="G217" s="14">
        <f t="shared" ca="1" si="101"/>
        <v>1.0493966680169799</v>
      </c>
      <c r="H217" s="14">
        <f t="shared" ca="1" si="107"/>
        <v>1.00113232</v>
      </c>
      <c r="I217" s="13">
        <f t="shared" si="113"/>
        <v>0.04</v>
      </c>
      <c r="J217" s="30">
        <f t="shared" si="118"/>
        <v>43053</v>
      </c>
      <c r="K217" s="3">
        <f t="shared" si="114"/>
        <v>4</v>
      </c>
      <c r="L217" s="18">
        <f t="shared" si="115"/>
        <v>4</v>
      </c>
      <c r="M217" s="11">
        <f t="shared" si="108"/>
        <v>1.000622745</v>
      </c>
      <c r="N217" s="72">
        <f t="shared" ca="1" si="120"/>
        <v>1.0741789374213533</v>
      </c>
      <c r="O217" s="18">
        <f t="shared" si="119"/>
        <v>0</v>
      </c>
      <c r="P217" s="14">
        <f t="shared" ca="1" si="109"/>
        <v>5251.5462839900001</v>
      </c>
      <c r="Q217" s="14">
        <f t="shared" si="116"/>
        <v>0</v>
      </c>
      <c r="R217" s="2"/>
      <c r="S217" s="2"/>
      <c r="T217" s="71" t="s">
        <v>56</v>
      </c>
      <c r="U217" s="30">
        <v>43220</v>
      </c>
      <c r="V217" s="9" t="str">
        <f t="shared" si="110"/>
        <v>-</v>
      </c>
      <c r="W217" s="9"/>
      <c r="X217" s="135">
        <f>[2]Plan1!$A276</f>
        <v>45245</v>
      </c>
      <c r="Y217" s="136" t="str">
        <f>[2]Plan1!$C276</f>
        <v>Proclamação da República</v>
      </c>
      <c r="Z217" s="137"/>
      <c r="AA217" s="1"/>
      <c r="AB217" s="69"/>
      <c r="AC217" s="129">
        <f t="shared" si="103"/>
        <v>45688</v>
      </c>
      <c r="AD217" s="129">
        <f t="shared" si="105"/>
        <v>45689</v>
      </c>
      <c r="AE217" s="129">
        <f t="shared" si="104"/>
        <v>45691</v>
      </c>
      <c r="AF217" s="9"/>
      <c r="AG217" s="10"/>
      <c r="AH217" s="9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</row>
    <row r="218" spans="1:149" ht="11.25" x14ac:dyDescent="0.15">
      <c r="A218" s="46">
        <f t="shared" si="111"/>
        <v>43061</v>
      </c>
      <c r="B218" s="15">
        <f t="shared" ca="1" si="112"/>
        <v>76080.557279639994</v>
      </c>
      <c r="C218" s="14">
        <f t="shared" si="117"/>
        <v>70795.652600999994</v>
      </c>
      <c r="D218" s="13">
        <f ca="1">IF(A218&lt;$B$1,VLOOKUP(A218,[1]DI!$A$4:$B$15000,2,FALSE),0)</f>
        <v>7.3899999999999993E-2</v>
      </c>
      <c r="E218" s="14">
        <f t="shared" ca="1" si="106"/>
        <v>1.0002829600000001</v>
      </c>
      <c r="F218" s="14">
        <f ca="1">(TRUNC(PRODUCT($E$12:$E217),16))</f>
        <v>1.0508821948744</v>
      </c>
      <c r="G218" s="14">
        <f t="shared" ca="1" si="101"/>
        <v>1.0493966680169799</v>
      </c>
      <c r="H218" s="14">
        <f t="shared" ca="1" si="107"/>
        <v>1.0014156000000001</v>
      </c>
      <c r="I218" s="13">
        <f t="shared" si="113"/>
        <v>0.04</v>
      </c>
      <c r="J218" s="30">
        <f t="shared" si="118"/>
        <v>43053</v>
      </c>
      <c r="K218" s="3">
        <f t="shared" si="114"/>
        <v>5</v>
      </c>
      <c r="L218" s="18">
        <f t="shared" si="115"/>
        <v>5</v>
      </c>
      <c r="M218" s="11">
        <f t="shared" si="108"/>
        <v>1.000778492</v>
      </c>
      <c r="N218" s="72">
        <f t="shared" ca="1" si="120"/>
        <v>1.074650130120745</v>
      </c>
      <c r="O218" s="18">
        <f t="shared" si="119"/>
        <v>0</v>
      </c>
      <c r="P218" s="14">
        <f t="shared" ca="1" si="109"/>
        <v>5284.9046786400004</v>
      </c>
      <c r="Q218" s="14">
        <f t="shared" si="116"/>
        <v>0</v>
      </c>
      <c r="R218" s="2"/>
      <c r="S218" s="2"/>
      <c r="T218" s="71" t="s">
        <v>56</v>
      </c>
      <c r="U218" s="30">
        <v>43220</v>
      </c>
      <c r="V218" s="9" t="str">
        <f t="shared" si="110"/>
        <v>-</v>
      </c>
      <c r="W218" s="9"/>
      <c r="X218" s="135">
        <f>[2]Plan1!$A277</f>
        <v>45285</v>
      </c>
      <c r="Y218" s="136" t="str">
        <f>[2]Plan1!$C277</f>
        <v>Natal</v>
      </c>
      <c r="Z218" s="124"/>
      <c r="AA218" s="1"/>
      <c r="AB218" s="69"/>
      <c r="AC218" s="129">
        <f t="shared" si="103"/>
        <v>45716</v>
      </c>
      <c r="AD218" s="129">
        <f t="shared" si="105"/>
        <v>45717</v>
      </c>
      <c r="AE218" s="129">
        <f t="shared" si="104"/>
        <v>45721</v>
      </c>
      <c r="AF218" s="9"/>
      <c r="AG218" s="10"/>
      <c r="AH218" s="9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</row>
    <row r="219" spans="1:149" ht="11.25" x14ac:dyDescent="0.15">
      <c r="A219" s="46">
        <f t="shared" si="111"/>
        <v>43062</v>
      </c>
      <c r="B219" s="15">
        <f t="shared" ca="1" si="112"/>
        <v>76113.930249769997</v>
      </c>
      <c r="C219" s="14">
        <f t="shared" si="117"/>
        <v>70795.652600999994</v>
      </c>
      <c r="D219" s="13">
        <f ca="1">IF(A219&lt;$B$1,VLOOKUP(A219,[1]DI!$A$4:$B$15000,2,FALSE),0)</f>
        <v>7.3899999999999993E-2</v>
      </c>
      <c r="E219" s="14">
        <f t="shared" ca="1" si="106"/>
        <v>1.0002829600000001</v>
      </c>
      <c r="F219" s="14">
        <f ca="1">(TRUNC(PRODUCT($E$12:$E218),16))</f>
        <v>1.0511795525002701</v>
      </c>
      <c r="G219" s="14">
        <f t="shared" ca="1" si="101"/>
        <v>1.0493966680169799</v>
      </c>
      <c r="H219" s="14">
        <f t="shared" ca="1" si="107"/>
        <v>1.0016989599999999</v>
      </c>
      <c r="I219" s="13">
        <f t="shared" si="113"/>
        <v>0.04</v>
      </c>
      <c r="J219" s="30">
        <f t="shared" si="118"/>
        <v>43053</v>
      </c>
      <c r="K219" s="3">
        <f t="shared" si="114"/>
        <v>6</v>
      </c>
      <c r="L219" s="18">
        <f t="shared" si="115"/>
        <v>6</v>
      </c>
      <c r="M219" s="11">
        <f t="shared" si="108"/>
        <v>1.000934263</v>
      </c>
      <c r="N219" s="72">
        <f t="shared" ca="1" si="120"/>
        <v>1.0751215287010132</v>
      </c>
      <c r="O219" s="18">
        <f t="shared" si="119"/>
        <v>0</v>
      </c>
      <c r="P219" s="14">
        <f t="shared" ca="1" si="109"/>
        <v>5318.2776487700003</v>
      </c>
      <c r="Q219" s="14">
        <f t="shared" si="116"/>
        <v>0</v>
      </c>
      <c r="R219" s="2"/>
      <c r="S219" s="2"/>
      <c r="T219" s="71" t="s">
        <v>56</v>
      </c>
      <c r="U219" s="30">
        <v>43220</v>
      </c>
      <c r="V219" s="9" t="str">
        <f t="shared" si="110"/>
        <v>-</v>
      </c>
      <c r="W219" s="9"/>
      <c r="X219" s="135">
        <f>[2]Plan1!$A278</f>
        <v>45292</v>
      </c>
      <c r="Y219" s="136" t="str">
        <f>[2]Plan1!$C278</f>
        <v>Confraternização Universal</v>
      </c>
      <c r="Z219" s="124"/>
      <c r="AA219" s="1"/>
      <c r="AB219" s="69"/>
      <c r="AC219" s="129">
        <f t="shared" si="103"/>
        <v>45747</v>
      </c>
      <c r="AD219" s="129">
        <f t="shared" si="105"/>
        <v>45748</v>
      </c>
      <c r="AE219" s="129">
        <f t="shared" si="104"/>
        <v>45748</v>
      </c>
      <c r="AF219" s="9"/>
      <c r="AG219" s="10"/>
      <c r="AH219" s="9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</row>
    <row r="220" spans="1:149" ht="11.25" x14ac:dyDescent="0.15">
      <c r="A220" s="46">
        <f t="shared" si="111"/>
        <v>43063</v>
      </c>
      <c r="B220" s="15">
        <f t="shared" ca="1" si="112"/>
        <v>76147.31787128</v>
      </c>
      <c r="C220" s="14">
        <f t="shared" si="117"/>
        <v>70795.652600999994</v>
      </c>
      <c r="D220" s="13">
        <f ca="1">IF(A220&lt;$B$1,VLOOKUP(A220,[1]DI!$A$4:$B$15000,2,FALSE),0)</f>
        <v>7.3899999999999993E-2</v>
      </c>
      <c r="E220" s="14">
        <f t="shared" ca="1" si="106"/>
        <v>1.0002829600000001</v>
      </c>
      <c r="F220" s="14">
        <f ca="1">(TRUNC(PRODUCT($E$12:$E219),16))</f>
        <v>1.0514769942664399</v>
      </c>
      <c r="G220" s="14">
        <f t="shared" ca="1" si="101"/>
        <v>1.0493966680169799</v>
      </c>
      <c r="H220" s="14">
        <f t="shared" ca="1" si="107"/>
        <v>1.0019823999999999</v>
      </c>
      <c r="I220" s="13">
        <f t="shared" si="113"/>
        <v>0.04</v>
      </c>
      <c r="J220" s="30">
        <f t="shared" si="118"/>
        <v>43053</v>
      </c>
      <c r="K220" s="3">
        <f t="shared" si="114"/>
        <v>7</v>
      </c>
      <c r="L220" s="18">
        <f t="shared" si="115"/>
        <v>7</v>
      </c>
      <c r="M220" s="11">
        <f t="shared" si="108"/>
        <v>1.0010900579999999</v>
      </c>
      <c r="N220" s="72">
        <f t="shared" ca="1" si="120"/>
        <v>1.075593134234454</v>
      </c>
      <c r="O220" s="18">
        <f t="shared" si="119"/>
        <v>0</v>
      </c>
      <c r="P220" s="14">
        <f t="shared" ca="1" si="109"/>
        <v>5351.6652702800002</v>
      </c>
      <c r="Q220" s="14">
        <f t="shared" si="116"/>
        <v>0</v>
      </c>
      <c r="R220" s="2"/>
      <c r="S220" s="2"/>
      <c r="T220" s="71" t="s">
        <v>56</v>
      </c>
      <c r="U220" s="30">
        <v>43220</v>
      </c>
      <c r="V220" s="9" t="str">
        <f t="shared" si="110"/>
        <v>-</v>
      </c>
      <c r="W220" s="9"/>
      <c r="X220" s="135">
        <f>[2]Plan1!$A279</f>
        <v>45334</v>
      </c>
      <c r="Y220" s="136" t="str">
        <f>[2]Plan1!$C279</f>
        <v>Carnaval</v>
      </c>
      <c r="Z220" s="124"/>
      <c r="AA220" s="1"/>
      <c r="AB220" s="69"/>
      <c r="AC220" s="129">
        <f t="shared" si="103"/>
        <v>45777</v>
      </c>
      <c r="AD220" s="129">
        <f t="shared" si="105"/>
        <v>45778</v>
      </c>
      <c r="AE220" s="129">
        <f t="shared" si="104"/>
        <v>45779</v>
      </c>
      <c r="AF220" s="9"/>
      <c r="AG220" s="10"/>
      <c r="AH220" s="9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</row>
    <row r="221" spans="1:149" ht="11.25" x14ac:dyDescent="0.15">
      <c r="A221" s="46">
        <f t="shared" si="111"/>
        <v>43064</v>
      </c>
      <c r="B221" s="15">
        <f t="shared" ca="1" si="112"/>
        <v>76180.720068259994</v>
      </c>
      <c r="C221" s="14">
        <f t="shared" si="117"/>
        <v>70795.652600999994</v>
      </c>
      <c r="D221" s="13">
        <f ca="1">IF(A221&lt;$B$1,VLOOKUP(A221,[1]DI!$A$4:$B$15000,2,FALSE),0)</f>
        <v>0</v>
      </c>
      <c r="E221" s="14">
        <f t="shared" ca="1" si="106"/>
        <v>1</v>
      </c>
      <c r="F221" s="14">
        <f ca="1">(TRUNC(PRODUCT($E$12:$E220),16))</f>
        <v>1.0517745201967399</v>
      </c>
      <c r="G221" s="14">
        <f t="shared" ca="1" si="101"/>
        <v>1.0493966680169799</v>
      </c>
      <c r="H221" s="14">
        <f t="shared" ca="1" si="107"/>
        <v>1.0022659199999999</v>
      </c>
      <c r="I221" s="13">
        <f t="shared" si="113"/>
        <v>0.04</v>
      </c>
      <c r="J221" s="30">
        <f t="shared" si="118"/>
        <v>43053</v>
      </c>
      <c r="K221" s="3">
        <f t="shared" si="114"/>
        <v>7</v>
      </c>
      <c r="L221" s="18">
        <f t="shared" si="115"/>
        <v>8</v>
      </c>
      <c r="M221" s="11">
        <f t="shared" si="108"/>
        <v>1.0012458769999999</v>
      </c>
      <c r="N221" s="72">
        <f t="shared" ca="1" si="120"/>
        <v>1.0760649456487714</v>
      </c>
      <c r="O221" s="18">
        <f t="shared" si="119"/>
        <v>0</v>
      </c>
      <c r="P221" s="14">
        <f t="shared" ca="1" si="109"/>
        <v>5385.0674672599998</v>
      </c>
      <c r="Q221" s="14">
        <f t="shared" si="116"/>
        <v>0</v>
      </c>
      <c r="R221" s="2"/>
      <c r="S221" s="2"/>
      <c r="T221" s="71" t="s">
        <v>56</v>
      </c>
      <c r="U221" s="30">
        <v>43220</v>
      </c>
      <c r="V221" s="9" t="str">
        <f t="shared" si="110"/>
        <v>-</v>
      </c>
      <c r="W221" s="9"/>
      <c r="X221" s="135">
        <f>[2]Plan1!$A280</f>
        <v>45335</v>
      </c>
      <c r="Y221" s="136" t="str">
        <f>[2]Plan1!$C280</f>
        <v>Carnaval</v>
      </c>
      <c r="Z221" s="124"/>
      <c r="AA221" s="1"/>
      <c r="AB221" s="69"/>
      <c r="AC221" s="129">
        <f t="shared" si="103"/>
        <v>45807</v>
      </c>
      <c r="AD221" s="129">
        <f t="shared" si="105"/>
        <v>45809</v>
      </c>
      <c r="AE221" s="129">
        <f t="shared" si="104"/>
        <v>45810</v>
      </c>
      <c r="AF221" s="9"/>
      <c r="AG221" s="10"/>
      <c r="AH221" s="9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</row>
    <row r="222" spans="1:149" ht="11.25" x14ac:dyDescent="0.15">
      <c r="A222" s="46">
        <f t="shared" si="111"/>
        <v>43065</v>
      </c>
      <c r="B222" s="15">
        <f t="shared" ca="1" si="112"/>
        <v>76180.720068259994</v>
      </c>
      <c r="C222" s="14">
        <f t="shared" si="117"/>
        <v>70795.652600999994</v>
      </c>
      <c r="D222" s="13">
        <f ca="1">IF(A222&lt;$B$1,VLOOKUP(A222,[1]DI!$A$4:$B$15000,2,FALSE),0)</f>
        <v>0</v>
      </c>
      <c r="E222" s="14">
        <f t="shared" ca="1" si="106"/>
        <v>1</v>
      </c>
      <c r="F222" s="14">
        <f ca="1">(TRUNC(PRODUCT($E$12:$E221),16))</f>
        <v>1.0517745201967399</v>
      </c>
      <c r="G222" s="14">
        <f t="shared" ca="1" si="101"/>
        <v>1.0493966680169799</v>
      </c>
      <c r="H222" s="14">
        <f t="shared" ca="1" si="107"/>
        <v>1.0022659199999999</v>
      </c>
      <c r="I222" s="13">
        <f t="shared" si="113"/>
        <v>0.04</v>
      </c>
      <c r="J222" s="30">
        <f t="shared" si="118"/>
        <v>43053</v>
      </c>
      <c r="K222" s="3">
        <f t="shared" si="114"/>
        <v>7</v>
      </c>
      <c r="L222" s="18">
        <f t="shared" si="115"/>
        <v>8</v>
      </c>
      <c r="M222" s="11">
        <f t="shared" si="108"/>
        <v>1.0012458769999999</v>
      </c>
      <c r="N222" s="72">
        <f t="shared" ca="1" si="120"/>
        <v>1.0760649456487714</v>
      </c>
      <c r="O222" s="18">
        <f t="shared" si="119"/>
        <v>0</v>
      </c>
      <c r="P222" s="14">
        <f t="shared" ca="1" si="109"/>
        <v>5385.0674672599998</v>
      </c>
      <c r="Q222" s="14">
        <f t="shared" si="116"/>
        <v>0</v>
      </c>
      <c r="R222" s="2"/>
      <c r="S222" s="2"/>
      <c r="T222" s="71" t="s">
        <v>56</v>
      </c>
      <c r="U222" s="30">
        <v>43220</v>
      </c>
      <c r="V222" s="9" t="str">
        <f t="shared" si="110"/>
        <v>-</v>
      </c>
      <c r="W222" s="9"/>
      <c r="X222" s="135">
        <f>[2]Plan1!$A281</f>
        <v>45380</v>
      </c>
      <c r="Y222" s="136" t="str">
        <f>[2]Plan1!$C281</f>
        <v>Paixão de Cristo</v>
      </c>
      <c r="Z222" s="124"/>
      <c r="AA222" s="1"/>
      <c r="AB222" s="69"/>
      <c r="AC222" s="129">
        <f t="shared" si="103"/>
        <v>45838</v>
      </c>
      <c r="AD222" s="129">
        <f t="shared" si="105"/>
        <v>45839</v>
      </c>
      <c r="AE222" s="129">
        <f t="shared" si="104"/>
        <v>45839</v>
      </c>
      <c r="AF222" s="9"/>
      <c r="AG222" s="10"/>
      <c r="AH222" s="9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</row>
    <row r="223" spans="1:149" ht="11.25" x14ac:dyDescent="0.15">
      <c r="A223" s="46">
        <f t="shared" si="111"/>
        <v>43066</v>
      </c>
      <c r="B223" s="15">
        <f t="shared" ca="1" si="112"/>
        <v>76180.720068259994</v>
      </c>
      <c r="C223" s="14">
        <f t="shared" si="117"/>
        <v>70795.652600999994</v>
      </c>
      <c r="D223" s="13">
        <f ca="1">IF(A223&lt;$B$1,VLOOKUP(A223,[1]DI!$A$4:$B$15000,2,FALSE),0)</f>
        <v>7.3899999999999993E-2</v>
      </c>
      <c r="E223" s="14">
        <f t="shared" ca="1" si="106"/>
        <v>1.0002829600000001</v>
      </c>
      <c r="F223" s="14">
        <f ca="1">(TRUNC(PRODUCT($E$12:$E222),16))</f>
        <v>1.0517745201967399</v>
      </c>
      <c r="G223" s="14">
        <f t="shared" ca="1" si="101"/>
        <v>1.0493966680169799</v>
      </c>
      <c r="H223" s="14">
        <f t="shared" ca="1" si="107"/>
        <v>1.0022659199999999</v>
      </c>
      <c r="I223" s="13">
        <f t="shared" si="113"/>
        <v>0.04</v>
      </c>
      <c r="J223" s="30">
        <f t="shared" si="118"/>
        <v>43053</v>
      </c>
      <c r="K223" s="3">
        <f t="shared" si="114"/>
        <v>8</v>
      </c>
      <c r="L223" s="18">
        <f t="shared" si="115"/>
        <v>8</v>
      </c>
      <c r="M223" s="11">
        <f t="shared" si="108"/>
        <v>1.0012458769999999</v>
      </c>
      <c r="N223" s="72">
        <f t="shared" ca="1" si="120"/>
        <v>1.0760649456487714</v>
      </c>
      <c r="O223" s="18">
        <f t="shared" si="119"/>
        <v>0</v>
      </c>
      <c r="P223" s="14">
        <f t="shared" ca="1" si="109"/>
        <v>5385.0674672599998</v>
      </c>
      <c r="Q223" s="14">
        <f t="shared" si="116"/>
        <v>0</v>
      </c>
      <c r="R223" s="2"/>
      <c r="S223" s="2"/>
      <c r="T223" s="71" t="s">
        <v>56</v>
      </c>
      <c r="U223" s="30">
        <v>43220</v>
      </c>
      <c r="V223" s="9" t="str">
        <f t="shared" si="110"/>
        <v>-</v>
      </c>
      <c r="W223" s="9"/>
      <c r="X223" s="135">
        <f>[2]Plan1!$A282</f>
        <v>45403</v>
      </c>
      <c r="Y223" s="136" t="str">
        <f>[2]Plan1!$C282</f>
        <v>Tiradentes</v>
      </c>
      <c r="Z223" s="124"/>
      <c r="AA223" s="1"/>
      <c r="AB223" s="69"/>
      <c r="AC223" s="129">
        <f t="shared" si="103"/>
        <v>45869</v>
      </c>
      <c r="AD223" s="129">
        <f t="shared" si="105"/>
        <v>45870</v>
      </c>
      <c r="AE223" s="129">
        <f t="shared" si="104"/>
        <v>45870</v>
      </c>
      <c r="AF223" s="9"/>
      <c r="AG223" s="10"/>
      <c r="AH223" s="9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</row>
    <row r="224" spans="1:149" ht="11.25" x14ac:dyDescent="0.15">
      <c r="A224" s="46">
        <f t="shared" si="111"/>
        <v>43067</v>
      </c>
      <c r="B224" s="15">
        <f t="shared" ca="1" si="112"/>
        <v>76214.136992539992</v>
      </c>
      <c r="C224" s="14">
        <f t="shared" si="117"/>
        <v>70795.652600999994</v>
      </c>
      <c r="D224" s="13">
        <f ca="1">IF(A224&lt;$B$1,VLOOKUP(A224,[1]DI!$A$4:$B$15000,2,FALSE),0)</f>
        <v>7.3899999999999993E-2</v>
      </c>
      <c r="E224" s="14">
        <f t="shared" ca="1" si="106"/>
        <v>1.0002829600000001</v>
      </c>
      <c r="F224" s="14">
        <f ca="1">(TRUNC(PRODUCT($E$12:$E223),16))</f>
        <v>1.05207213031497</v>
      </c>
      <c r="G224" s="14">
        <f t="shared" ca="1" si="101"/>
        <v>1.0493966680169799</v>
      </c>
      <c r="H224" s="14">
        <f t="shared" ca="1" si="107"/>
        <v>1.0025495200000001</v>
      </c>
      <c r="I224" s="13">
        <f t="shared" si="113"/>
        <v>0.04</v>
      </c>
      <c r="J224" s="30">
        <f t="shared" si="118"/>
        <v>43053</v>
      </c>
      <c r="K224" s="3">
        <f t="shared" si="114"/>
        <v>9</v>
      </c>
      <c r="L224" s="18">
        <f t="shared" si="115"/>
        <v>9</v>
      </c>
      <c r="M224" s="11">
        <f t="shared" si="108"/>
        <v>1.0014017209999999</v>
      </c>
      <c r="N224" s="72">
        <f t="shared" ca="1" si="120"/>
        <v>1.0765369650885577</v>
      </c>
      <c r="O224" s="18">
        <f t="shared" si="119"/>
        <v>0</v>
      </c>
      <c r="P224" s="14">
        <f t="shared" ca="1" si="109"/>
        <v>5418.4843915399997</v>
      </c>
      <c r="Q224" s="14">
        <f t="shared" si="116"/>
        <v>0</v>
      </c>
      <c r="R224" s="2"/>
      <c r="S224" s="2"/>
      <c r="T224" s="71" t="s">
        <v>56</v>
      </c>
      <c r="U224" s="30">
        <v>43220</v>
      </c>
      <c r="V224" s="9" t="str">
        <f t="shared" si="110"/>
        <v>-</v>
      </c>
      <c r="W224" s="9"/>
      <c r="X224" s="135">
        <f>[2]Plan1!$A283</f>
        <v>45413</v>
      </c>
      <c r="Y224" s="136" t="str">
        <f>[2]Plan1!$C283</f>
        <v>Dia do Trabalho</v>
      </c>
      <c r="Z224" s="126"/>
      <c r="AA224" s="69"/>
      <c r="AB224" s="69"/>
      <c r="AC224" s="129">
        <f t="shared" si="103"/>
        <v>45898</v>
      </c>
      <c r="AD224" s="129">
        <f t="shared" si="105"/>
        <v>45901</v>
      </c>
      <c r="AE224" s="129">
        <f t="shared" si="104"/>
        <v>45901</v>
      </c>
      <c r="AF224" s="9"/>
      <c r="AG224" s="10"/>
      <c r="AH224" s="9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</row>
    <row r="225" spans="1:155" ht="11.25" x14ac:dyDescent="0.15">
      <c r="A225" s="46">
        <f t="shared" si="111"/>
        <v>43068</v>
      </c>
      <c r="B225" s="15">
        <f t="shared" ca="1" si="112"/>
        <v>76247.569251429988</v>
      </c>
      <c r="C225" s="14">
        <f t="shared" si="117"/>
        <v>70795.652600999994</v>
      </c>
      <c r="D225" s="13">
        <f ca="1">IF(A225&lt;$B$1,VLOOKUP(A225,[1]DI!$A$4:$B$15000,2,FALSE),0)</f>
        <v>7.3899999999999993E-2</v>
      </c>
      <c r="E225" s="14">
        <f t="shared" ca="1" si="106"/>
        <v>1.0002829600000001</v>
      </c>
      <c r="F225" s="14">
        <f ca="1">(TRUNC(PRODUCT($E$12:$E224),16))</f>
        <v>1.05236982464497</v>
      </c>
      <c r="G225" s="14">
        <f t="shared" ca="1" si="101"/>
        <v>1.0493966680169799</v>
      </c>
      <c r="H225" s="14">
        <f t="shared" ca="1" si="107"/>
        <v>1.0028332099999999</v>
      </c>
      <c r="I225" s="13">
        <f t="shared" si="113"/>
        <v>0.04</v>
      </c>
      <c r="J225" s="30">
        <f t="shared" si="118"/>
        <v>43053</v>
      </c>
      <c r="K225" s="3">
        <f t="shared" si="114"/>
        <v>10</v>
      </c>
      <c r="L225" s="18">
        <f t="shared" si="115"/>
        <v>10</v>
      </c>
      <c r="M225" s="11">
        <f t="shared" si="108"/>
        <v>1.0015575889999999</v>
      </c>
      <c r="N225" s="72">
        <f t="shared" ca="1" si="120"/>
        <v>1.077009201132183</v>
      </c>
      <c r="O225" s="18">
        <f t="shared" si="119"/>
        <v>0</v>
      </c>
      <c r="P225" s="14">
        <f t="shared" ca="1" si="109"/>
        <v>5451.9166504300001</v>
      </c>
      <c r="Q225" s="14">
        <f t="shared" si="116"/>
        <v>0</v>
      </c>
      <c r="R225" s="2"/>
      <c r="S225" s="2"/>
      <c r="T225" s="71" t="s">
        <v>56</v>
      </c>
      <c r="U225" s="30">
        <v>43220</v>
      </c>
      <c r="V225" s="9" t="str">
        <f t="shared" si="110"/>
        <v>-</v>
      </c>
      <c r="W225" s="21"/>
      <c r="X225" s="135">
        <f>[2]Plan1!$A284</f>
        <v>45442</v>
      </c>
      <c r="Y225" s="136" t="str">
        <f>[2]Plan1!$C284</f>
        <v>Corpus Christi</v>
      </c>
      <c r="Z225" s="124"/>
      <c r="AA225" s="1"/>
      <c r="AB225" s="69"/>
      <c r="AC225" s="129">
        <f t="shared" si="103"/>
        <v>45930</v>
      </c>
      <c r="AD225" s="129">
        <f t="shared" si="105"/>
        <v>45931</v>
      </c>
      <c r="AE225" s="129">
        <f t="shared" si="104"/>
        <v>45931</v>
      </c>
      <c r="AF225" s="21"/>
      <c r="AG225" s="23"/>
      <c r="AH225" s="21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</row>
    <row r="226" spans="1:155" ht="11.25" x14ac:dyDescent="0.15">
      <c r="A226" s="46">
        <f t="shared" si="111"/>
        <v>43069</v>
      </c>
      <c r="B226" s="15">
        <f t="shared" ca="1" si="112"/>
        <v>76281.015478479996</v>
      </c>
      <c r="C226" s="14">
        <f t="shared" si="117"/>
        <v>70795.652600999994</v>
      </c>
      <c r="D226" s="13">
        <f ca="1">IF(A226&lt;$B$1,VLOOKUP(A226,[1]DI!$A$4:$B$15000,2,FALSE),0)</f>
        <v>7.3899999999999993E-2</v>
      </c>
      <c r="E226" s="14">
        <f t="shared" ca="1" si="106"/>
        <v>1.0002829600000001</v>
      </c>
      <c r="F226" s="14">
        <f ca="1">(TRUNC(PRODUCT($E$12:$E225),16))</f>
        <v>1.05266760321055</v>
      </c>
      <c r="G226" s="14">
        <f t="shared" ca="1" si="101"/>
        <v>1.0493966680169799</v>
      </c>
      <c r="H226" s="14">
        <f t="shared" ca="1" si="107"/>
        <v>1.00311697</v>
      </c>
      <c r="I226" s="13">
        <f t="shared" si="113"/>
        <v>0.04</v>
      </c>
      <c r="J226" s="30">
        <f t="shared" si="118"/>
        <v>43053</v>
      </c>
      <c r="K226" s="3">
        <f t="shared" si="114"/>
        <v>11</v>
      </c>
      <c r="L226" s="18">
        <f t="shared" si="115"/>
        <v>11</v>
      </c>
      <c r="M226" s="11">
        <f t="shared" si="108"/>
        <v>1.001713482</v>
      </c>
      <c r="N226" s="72">
        <f t="shared" ca="1" si="120"/>
        <v>1.0774816344783149</v>
      </c>
      <c r="O226" s="18">
        <f t="shared" si="119"/>
        <v>0</v>
      </c>
      <c r="P226" s="14">
        <f t="shared" ca="1" si="109"/>
        <v>5485.36287748</v>
      </c>
      <c r="Q226" s="14">
        <f t="shared" si="116"/>
        <v>0</v>
      </c>
      <c r="R226" s="2"/>
      <c r="S226" s="2"/>
      <c r="T226" s="71" t="s">
        <v>56</v>
      </c>
      <c r="U226" s="30">
        <v>43220</v>
      </c>
      <c r="V226" s="9" t="str">
        <f t="shared" si="110"/>
        <v>-</v>
      </c>
      <c r="W226" s="9"/>
      <c r="X226" s="135">
        <f>[2]Plan1!$A285</f>
        <v>45542</v>
      </c>
      <c r="Y226" s="136" t="str">
        <f>[2]Plan1!$C285</f>
        <v>Independência do Brasil</v>
      </c>
      <c r="Z226" s="124"/>
      <c r="AA226" s="1"/>
      <c r="AB226" s="69"/>
      <c r="AC226" s="129">
        <f t="shared" si="103"/>
        <v>45961</v>
      </c>
      <c r="AD226" s="129">
        <f t="shared" si="105"/>
        <v>45962</v>
      </c>
      <c r="AE226" s="129">
        <f t="shared" si="104"/>
        <v>45964</v>
      </c>
      <c r="AF226" s="9"/>
      <c r="AG226" s="10"/>
      <c r="AH226" s="9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</row>
    <row r="227" spans="1:155" ht="11.25" x14ac:dyDescent="0.15">
      <c r="A227" s="46">
        <f t="shared" si="111"/>
        <v>43070</v>
      </c>
      <c r="B227" s="15">
        <f t="shared" ca="1" si="112"/>
        <v>76314.476205089988</v>
      </c>
      <c r="C227" s="14">
        <f t="shared" si="117"/>
        <v>70795.652600999994</v>
      </c>
      <c r="D227" s="13">
        <f ca="1">IF(A227&lt;$B$1,VLOOKUP(A227,[1]DI!$A$4:$B$15000,2,FALSE),0)</f>
        <v>7.3899999999999993E-2</v>
      </c>
      <c r="E227" s="14">
        <f t="shared" ca="1" si="106"/>
        <v>1.0002829600000001</v>
      </c>
      <c r="F227" s="14">
        <f ca="1">(TRUNC(PRODUCT($E$12:$E226),16))</f>
        <v>1.0529654660355501</v>
      </c>
      <c r="G227" s="14">
        <f t="shared" ca="1" si="101"/>
        <v>1.0493966680169799</v>
      </c>
      <c r="H227" s="14">
        <f t="shared" ca="1" si="107"/>
        <v>1.00340081</v>
      </c>
      <c r="I227" s="13">
        <f t="shared" si="113"/>
        <v>0.04</v>
      </c>
      <c r="J227" s="30">
        <f t="shared" si="118"/>
        <v>43053</v>
      </c>
      <c r="K227" s="3">
        <f t="shared" si="114"/>
        <v>12</v>
      </c>
      <c r="L227" s="18">
        <f t="shared" si="115"/>
        <v>12</v>
      </c>
      <c r="M227" s="11">
        <f t="shared" si="108"/>
        <v>1.001869398</v>
      </c>
      <c r="N227" s="72">
        <f t="shared" ca="1" si="120"/>
        <v>1.0779542726330271</v>
      </c>
      <c r="O227" s="18">
        <f t="shared" si="119"/>
        <v>0</v>
      </c>
      <c r="P227" s="14">
        <f t="shared" ca="1" si="109"/>
        <v>5518.8236040900001</v>
      </c>
      <c r="Q227" s="14">
        <f t="shared" si="116"/>
        <v>0</v>
      </c>
      <c r="R227" s="2"/>
      <c r="S227" s="2"/>
      <c r="T227" s="71" t="s">
        <v>56</v>
      </c>
      <c r="U227" s="30">
        <v>43220</v>
      </c>
      <c r="V227" s="9" t="str">
        <f t="shared" si="110"/>
        <v>-</v>
      </c>
      <c r="W227" s="9"/>
      <c r="X227" s="135">
        <f>[2]Plan1!$A286</f>
        <v>45577</v>
      </c>
      <c r="Y227" s="136" t="str">
        <f>[2]Plan1!$C286</f>
        <v>Nossa Sr.a Aparecida - Padroeira do Brasil</v>
      </c>
      <c r="Z227" s="124"/>
      <c r="AA227" s="22"/>
      <c r="AB227" s="69"/>
      <c r="AC227" s="129">
        <f t="shared" si="103"/>
        <v>45989</v>
      </c>
      <c r="AD227" s="129">
        <f t="shared" si="105"/>
        <v>45992</v>
      </c>
      <c r="AE227" s="129">
        <f t="shared" si="104"/>
        <v>45992</v>
      </c>
      <c r="AF227" s="9"/>
      <c r="AG227" s="10"/>
      <c r="AH227" s="9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</row>
    <row r="228" spans="1:155" ht="11.25" x14ac:dyDescent="0.15">
      <c r="A228" s="46">
        <f t="shared" si="111"/>
        <v>43071</v>
      </c>
      <c r="B228" s="15">
        <f t="shared" ca="1" si="112"/>
        <v>76347.951734909992</v>
      </c>
      <c r="C228" s="14">
        <f t="shared" si="117"/>
        <v>70795.652600999994</v>
      </c>
      <c r="D228" s="13">
        <f ca="1">IF(A228&lt;$B$1,VLOOKUP(A228,[1]DI!$A$4:$B$15000,2,FALSE),0)</f>
        <v>0</v>
      </c>
      <c r="E228" s="14">
        <f t="shared" ca="1" si="106"/>
        <v>1</v>
      </c>
      <c r="F228" s="14">
        <f ca="1">(TRUNC(PRODUCT($E$12:$E227),16))</f>
        <v>1.0532634131438201</v>
      </c>
      <c r="G228" s="14">
        <f t="shared" ca="1" si="101"/>
        <v>1.0493966680169799</v>
      </c>
      <c r="H228" s="14">
        <f t="shared" ca="1" si="107"/>
        <v>1.00368473</v>
      </c>
      <c r="I228" s="13">
        <f t="shared" si="113"/>
        <v>0.04</v>
      </c>
      <c r="J228" s="30">
        <f t="shared" si="118"/>
        <v>43053</v>
      </c>
      <c r="K228" s="3">
        <f t="shared" si="114"/>
        <v>12</v>
      </c>
      <c r="L228" s="18">
        <f t="shared" si="115"/>
        <v>13</v>
      </c>
      <c r="M228" s="11">
        <f t="shared" si="108"/>
        <v>1.002025339</v>
      </c>
      <c r="N228" s="72">
        <f t="shared" ca="1" si="120"/>
        <v>1.0784271198855047</v>
      </c>
      <c r="O228" s="18">
        <f t="shared" si="119"/>
        <v>0</v>
      </c>
      <c r="P228" s="14">
        <f t="shared" ca="1" si="109"/>
        <v>5552.2991339099999</v>
      </c>
      <c r="Q228" s="14">
        <f t="shared" si="116"/>
        <v>0</v>
      </c>
      <c r="R228" s="2"/>
      <c r="S228" s="2"/>
      <c r="T228" s="71" t="s">
        <v>56</v>
      </c>
      <c r="U228" s="30">
        <v>43220</v>
      </c>
      <c r="V228" s="9" t="str">
        <f t="shared" si="110"/>
        <v>-</v>
      </c>
      <c r="W228" s="9"/>
      <c r="X228" s="135">
        <f>[2]Plan1!$A287</f>
        <v>45598</v>
      </c>
      <c r="Y228" s="136" t="str">
        <f>[2]Plan1!$C287</f>
        <v>Finados</v>
      </c>
      <c r="Z228" s="124"/>
      <c r="AA228" s="1"/>
      <c r="AB228" s="69"/>
      <c r="AC228" s="129">
        <f t="shared" si="103"/>
        <v>46022</v>
      </c>
      <c r="AD228" s="129">
        <f t="shared" si="105"/>
        <v>46023</v>
      </c>
      <c r="AE228" s="129">
        <f t="shared" si="104"/>
        <v>46024</v>
      </c>
      <c r="AF228" s="9"/>
      <c r="AG228" s="10"/>
      <c r="AH228" s="9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</row>
    <row r="229" spans="1:155" ht="11.25" x14ac:dyDescent="0.15">
      <c r="A229" s="46">
        <f t="shared" si="111"/>
        <v>43072</v>
      </c>
      <c r="B229" s="15">
        <f t="shared" ca="1" si="112"/>
        <v>76347.951734909992</v>
      </c>
      <c r="C229" s="14">
        <f t="shared" si="117"/>
        <v>70795.652600999994</v>
      </c>
      <c r="D229" s="13">
        <f ca="1">IF(A229&lt;$B$1,VLOOKUP(A229,[1]DI!$A$4:$B$15000,2,FALSE),0)</f>
        <v>0</v>
      </c>
      <c r="E229" s="14">
        <f t="shared" ca="1" si="106"/>
        <v>1</v>
      </c>
      <c r="F229" s="14">
        <f ca="1">(TRUNC(PRODUCT($E$12:$E228),16))</f>
        <v>1.0532634131438201</v>
      </c>
      <c r="G229" s="14">
        <f t="shared" ca="1" si="101"/>
        <v>1.0493966680169799</v>
      </c>
      <c r="H229" s="14">
        <f t="shared" ca="1" si="107"/>
        <v>1.00368473</v>
      </c>
      <c r="I229" s="13">
        <f t="shared" si="113"/>
        <v>0.04</v>
      </c>
      <c r="J229" s="30">
        <f t="shared" si="118"/>
        <v>43053</v>
      </c>
      <c r="K229" s="3">
        <f t="shared" si="114"/>
        <v>12</v>
      </c>
      <c r="L229" s="18">
        <f t="shared" si="115"/>
        <v>13</v>
      </c>
      <c r="M229" s="11">
        <f t="shared" si="108"/>
        <v>1.002025339</v>
      </c>
      <c r="N229" s="72">
        <f t="shared" ca="1" si="120"/>
        <v>1.0784271198855047</v>
      </c>
      <c r="O229" s="18">
        <f t="shared" si="119"/>
        <v>0</v>
      </c>
      <c r="P229" s="14">
        <f t="shared" ca="1" si="109"/>
        <v>5552.2991339099999</v>
      </c>
      <c r="Q229" s="14">
        <f t="shared" si="116"/>
        <v>0</v>
      </c>
      <c r="R229" s="2"/>
      <c r="S229" s="2"/>
      <c r="T229" s="71" t="s">
        <v>56</v>
      </c>
      <c r="U229" s="30">
        <v>43220</v>
      </c>
      <c r="V229" s="9" t="str">
        <f t="shared" si="110"/>
        <v>-</v>
      </c>
      <c r="W229" s="9"/>
      <c r="X229" s="135">
        <f>[2]Plan1!$A288</f>
        <v>45611</v>
      </c>
      <c r="Y229" s="136" t="str">
        <f>[2]Plan1!$C288</f>
        <v>Proclamação da República</v>
      </c>
      <c r="Z229" s="124"/>
      <c r="AA229" s="1"/>
      <c r="AB229" s="69"/>
      <c r="AC229" s="129">
        <f t="shared" si="103"/>
        <v>46052</v>
      </c>
      <c r="AD229" s="129">
        <f t="shared" si="105"/>
        <v>46054</v>
      </c>
      <c r="AE229" s="129">
        <f t="shared" si="104"/>
        <v>46055</v>
      </c>
      <c r="AF229" s="9"/>
      <c r="AG229" s="10"/>
      <c r="AH229" s="9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</row>
    <row r="230" spans="1:155" ht="11.25" x14ac:dyDescent="0.15">
      <c r="A230" s="46">
        <f t="shared" si="111"/>
        <v>43073</v>
      </c>
      <c r="B230" s="15">
        <f t="shared" ca="1" si="112"/>
        <v>76347.951734909992</v>
      </c>
      <c r="C230" s="14">
        <f t="shared" si="117"/>
        <v>70795.652600999994</v>
      </c>
      <c r="D230" s="13">
        <f ca="1">IF(A230&lt;$B$1,VLOOKUP(A230,[1]DI!$A$4:$B$15000,2,FALSE),0)</f>
        <v>7.3899999999999993E-2</v>
      </c>
      <c r="E230" s="14">
        <f t="shared" ca="1" si="106"/>
        <v>1.0002829600000001</v>
      </c>
      <c r="F230" s="14">
        <f ca="1">(TRUNC(PRODUCT($E$12:$E229),16))</f>
        <v>1.0532634131438201</v>
      </c>
      <c r="G230" s="14">
        <f t="shared" ca="1" si="101"/>
        <v>1.0493966680169799</v>
      </c>
      <c r="H230" s="14">
        <f t="shared" ca="1" si="107"/>
        <v>1.00368473</v>
      </c>
      <c r="I230" s="13">
        <f t="shared" si="113"/>
        <v>0.04</v>
      </c>
      <c r="J230" s="30">
        <f t="shared" si="118"/>
        <v>43053</v>
      </c>
      <c r="K230" s="3">
        <f t="shared" si="114"/>
        <v>13</v>
      </c>
      <c r="L230" s="18">
        <f t="shared" si="115"/>
        <v>13</v>
      </c>
      <c r="M230" s="11">
        <f t="shared" si="108"/>
        <v>1.002025339</v>
      </c>
      <c r="N230" s="72">
        <f t="shared" ca="1" si="120"/>
        <v>1.0784271198855047</v>
      </c>
      <c r="O230" s="18">
        <f t="shared" si="119"/>
        <v>0</v>
      </c>
      <c r="P230" s="14">
        <f t="shared" ca="1" si="109"/>
        <v>5552.2991339099999</v>
      </c>
      <c r="Q230" s="14">
        <f t="shared" si="116"/>
        <v>0</v>
      </c>
      <c r="R230" s="2"/>
      <c r="S230" s="2"/>
      <c r="T230" s="71" t="s">
        <v>56</v>
      </c>
      <c r="U230" s="30">
        <v>43220</v>
      </c>
      <c r="V230" s="9" t="str">
        <f t="shared" si="110"/>
        <v>-</v>
      </c>
      <c r="W230" s="9"/>
      <c r="X230" s="135">
        <f>[2]Plan1!$A289</f>
        <v>45616</v>
      </c>
      <c r="Y230" s="136" t="str">
        <f>[2]Plan1!$C289</f>
        <v>Dia Nacional de Zumbi e da Consciência Negra</v>
      </c>
      <c r="Z230" s="124"/>
      <c r="AA230" s="1"/>
      <c r="AB230" s="69"/>
      <c r="AC230" s="129">
        <f t="shared" si="103"/>
        <v>46080</v>
      </c>
      <c r="AD230" s="129">
        <f t="shared" si="105"/>
        <v>46082</v>
      </c>
      <c r="AE230" s="129">
        <f t="shared" si="104"/>
        <v>46083</v>
      </c>
      <c r="AF230" s="9"/>
      <c r="AG230" s="10"/>
      <c r="AH230" s="9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</row>
    <row r="231" spans="1:155" ht="11.25" x14ac:dyDescent="0.15">
      <c r="A231" s="46">
        <f t="shared" si="111"/>
        <v>43074</v>
      </c>
      <c r="B231" s="15">
        <f t="shared" ca="1" si="112"/>
        <v>76381.441840200001</v>
      </c>
      <c r="C231" s="14">
        <f t="shared" si="117"/>
        <v>70795.652600999994</v>
      </c>
      <c r="D231" s="13">
        <f ca="1">IF(A231&lt;$B$1,VLOOKUP(A231,[1]DI!$A$4:$B$15000,2,FALSE),0)</f>
        <v>7.3899999999999993E-2</v>
      </c>
      <c r="E231" s="14">
        <f t="shared" ca="1" si="106"/>
        <v>1.0002829600000001</v>
      </c>
      <c r="F231" s="14">
        <f ca="1">(TRUNC(PRODUCT($E$12:$E230),16))</f>
        <v>1.0535614445592101</v>
      </c>
      <c r="G231" s="14">
        <f t="shared" ca="1" si="101"/>
        <v>1.0493966680169799</v>
      </c>
      <c r="H231" s="14">
        <f t="shared" ca="1" si="107"/>
        <v>1.00396873</v>
      </c>
      <c r="I231" s="13">
        <f t="shared" si="113"/>
        <v>0.04</v>
      </c>
      <c r="J231" s="30">
        <f t="shared" si="118"/>
        <v>43053</v>
      </c>
      <c r="K231" s="3">
        <f t="shared" si="114"/>
        <v>14</v>
      </c>
      <c r="L231" s="18">
        <f t="shared" si="115"/>
        <v>14</v>
      </c>
      <c r="M231" s="11">
        <f t="shared" si="108"/>
        <v>1.0021813040000001</v>
      </c>
      <c r="N231" s="72">
        <f t="shared" ca="1" si="120"/>
        <v>1.0789001730188585</v>
      </c>
      <c r="O231" s="18">
        <f t="shared" si="119"/>
        <v>0</v>
      </c>
      <c r="P231" s="14">
        <f t="shared" ca="1" si="109"/>
        <v>5585.7892392000003</v>
      </c>
      <c r="Q231" s="14">
        <f t="shared" si="116"/>
        <v>0</v>
      </c>
      <c r="R231" s="2"/>
      <c r="S231" s="2"/>
      <c r="T231" s="71" t="s">
        <v>56</v>
      </c>
      <c r="U231" s="30">
        <v>43220</v>
      </c>
      <c r="V231" s="9" t="str">
        <f t="shared" si="110"/>
        <v>-</v>
      </c>
      <c r="W231" s="9"/>
      <c r="X231" s="135">
        <f>[2]Plan1!$A290</f>
        <v>45651</v>
      </c>
      <c r="Y231" s="136" t="str">
        <f>[2]Plan1!$C290</f>
        <v>Natal</v>
      </c>
      <c r="Z231" s="124"/>
      <c r="AA231" s="1"/>
      <c r="AB231" s="69"/>
      <c r="AC231" s="129">
        <f t="shared" ref="AC231:AC252" si="121">WORKDAY(AD231,-1,X$135:X$519)</f>
        <v>46112</v>
      </c>
      <c r="AD231" s="129">
        <f t="shared" si="105"/>
        <v>46113</v>
      </c>
      <c r="AE231" s="129">
        <f t="shared" ref="AE231:AE252" si="122">WORKDAY(AC231,1,X$135:X$519)</f>
        <v>46113</v>
      </c>
      <c r="AF231" s="9"/>
      <c r="AG231" s="10"/>
      <c r="AH231" s="9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</row>
    <row r="232" spans="1:155" ht="11.25" x14ac:dyDescent="0.15">
      <c r="A232" s="46">
        <f t="shared" si="111"/>
        <v>43075</v>
      </c>
      <c r="B232" s="15">
        <f t="shared" ca="1" si="112"/>
        <v>76414.947356010001</v>
      </c>
      <c r="C232" s="14">
        <f t="shared" si="117"/>
        <v>70795.652600999994</v>
      </c>
      <c r="D232" s="13">
        <f ca="1">IF(A232&lt;$B$1,VLOOKUP(A232,[1]DI!$A$4:$B$15000,2,FALSE),0)</f>
        <v>7.3899999999999993E-2</v>
      </c>
      <c r="E232" s="14">
        <f t="shared" ca="1" si="106"/>
        <v>1.0002829600000001</v>
      </c>
      <c r="F232" s="14">
        <f ca="1">(TRUNC(PRODUCT($E$12:$E231),16))</f>
        <v>1.0538595603055601</v>
      </c>
      <c r="G232" s="14">
        <f t="shared" ca="1" si="101"/>
        <v>1.0493966680169799</v>
      </c>
      <c r="H232" s="14">
        <f t="shared" ca="1" si="107"/>
        <v>1.00425282</v>
      </c>
      <c r="I232" s="13">
        <f t="shared" si="113"/>
        <v>0.04</v>
      </c>
      <c r="J232" s="30">
        <f t="shared" si="118"/>
        <v>43053</v>
      </c>
      <c r="K232" s="3">
        <f t="shared" si="114"/>
        <v>15</v>
      </c>
      <c r="L232" s="18">
        <f t="shared" si="115"/>
        <v>15</v>
      </c>
      <c r="M232" s="11">
        <f t="shared" si="108"/>
        <v>1.0023372930000001</v>
      </c>
      <c r="N232" s="72">
        <f t="shared" ca="1" si="120"/>
        <v>1.0793734438283475</v>
      </c>
      <c r="O232" s="18">
        <f t="shared" si="119"/>
        <v>0</v>
      </c>
      <c r="P232" s="14">
        <f t="shared" ca="1" si="109"/>
        <v>5619.2947550099998</v>
      </c>
      <c r="Q232" s="14">
        <f t="shared" si="116"/>
        <v>0</v>
      </c>
      <c r="R232" s="2"/>
      <c r="S232" s="2"/>
      <c r="T232" s="71" t="s">
        <v>56</v>
      </c>
      <c r="U232" s="30">
        <v>43220</v>
      </c>
      <c r="V232" s="9" t="str">
        <f t="shared" si="110"/>
        <v>-</v>
      </c>
      <c r="W232" s="9"/>
      <c r="X232" s="135">
        <f>[2]Plan1!$A291</f>
        <v>45658</v>
      </c>
      <c r="Y232" s="136" t="str">
        <f>[2]Plan1!$C291</f>
        <v>Confraternização Universal</v>
      </c>
      <c r="Z232" s="124"/>
      <c r="AA232" s="1"/>
      <c r="AB232" s="69"/>
      <c r="AC232" s="129">
        <f t="shared" si="121"/>
        <v>46142</v>
      </c>
      <c r="AD232" s="129">
        <f t="shared" si="105"/>
        <v>46143</v>
      </c>
      <c r="AE232" s="129">
        <f t="shared" si="122"/>
        <v>46146</v>
      </c>
      <c r="AF232" s="9"/>
      <c r="AG232" s="10"/>
      <c r="AH232" s="9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</row>
    <row r="233" spans="1:155" ht="11.25" x14ac:dyDescent="0.15">
      <c r="A233" s="46">
        <f t="shared" si="111"/>
        <v>43076</v>
      </c>
      <c r="B233" s="15">
        <f t="shared" ca="1" si="112"/>
        <v>76448.466839989997</v>
      </c>
      <c r="C233" s="14">
        <f t="shared" si="117"/>
        <v>70795.652600999994</v>
      </c>
      <c r="D233" s="13">
        <f ca="1">IF(A233&lt;$B$1,VLOOKUP(A233,[1]DI!$A$4:$B$15000,2,FALSE),0)</f>
        <v>6.8900000000000003E-2</v>
      </c>
      <c r="E233" s="14">
        <f t="shared" ca="1" si="106"/>
        <v>1.00026444</v>
      </c>
      <c r="F233" s="14">
        <f ca="1">(TRUNC(PRODUCT($E$12:$E232),16))</f>
        <v>1.05415776040674</v>
      </c>
      <c r="G233" s="14">
        <f t="shared" ca="1" si="101"/>
        <v>1.0493966680169799</v>
      </c>
      <c r="H233" s="14">
        <f t="shared" ca="1" si="107"/>
        <v>1.0045369799999999</v>
      </c>
      <c r="I233" s="13">
        <f t="shared" si="113"/>
        <v>0.04</v>
      </c>
      <c r="J233" s="30">
        <f t="shared" si="118"/>
        <v>43053</v>
      </c>
      <c r="K233" s="3">
        <f t="shared" si="114"/>
        <v>16</v>
      </c>
      <c r="L233" s="18">
        <f t="shared" si="115"/>
        <v>16</v>
      </c>
      <c r="M233" s="11">
        <f t="shared" si="108"/>
        <v>1.0024933069999999</v>
      </c>
      <c r="N233" s="72">
        <f t="shared" ca="1" si="120"/>
        <v>1.0798469119403429</v>
      </c>
      <c r="O233" s="18">
        <f t="shared" si="119"/>
        <v>0</v>
      </c>
      <c r="P233" s="14">
        <f t="shared" ca="1" si="109"/>
        <v>5652.8142389900004</v>
      </c>
      <c r="Q233" s="14">
        <f t="shared" si="116"/>
        <v>0</v>
      </c>
      <c r="R233" s="2"/>
      <c r="S233" s="2"/>
      <c r="T233" s="71" t="s">
        <v>56</v>
      </c>
      <c r="U233" s="30">
        <v>43220</v>
      </c>
      <c r="V233" s="9" t="str">
        <f t="shared" si="110"/>
        <v>-</v>
      </c>
      <c r="W233" s="9"/>
      <c r="X233" s="135">
        <f>[2]Plan1!$A292</f>
        <v>45719</v>
      </c>
      <c r="Y233" s="136" t="str">
        <f>[2]Plan1!$C292</f>
        <v>Carnaval</v>
      </c>
      <c r="Z233" s="124"/>
      <c r="AA233" s="1"/>
      <c r="AB233" s="69"/>
      <c r="AC233" s="129">
        <f t="shared" si="121"/>
        <v>46171</v>
      </c>
      <c r="AD233" s="129">
        <f t="shared" si="105"/>
        <v>46174</v>
      </c>
      <c r="AE233" s="129">
        <f t="shared" si="122"/>
        <v>46174</v>
      </c>
      <c r="AF233" s="9"/>
      <c r="AG233" s="10"/>
      <c r="AH233" s="9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</row>
    <row r="234" spans="1:155" ht="11.25" x14ac:dyDescent="0.15">
      <c r="A234" s="46">
        <f t="shared" si="111"/>
        <v>43077</v>
      </c>
      <c r="B234" s="15">
        <f t="shared" ca="1" si="112"/>
        <v>76480.585256809994</v>
      </c>
      <c r="C234" s="14">
        <f t="shared" si="117"/>
        <v>70795.652600999994</v>
      </c>
      <c r="D234" s="13">
        <f ca="1">IF(A234&lt;$B$1,VLOOKUP(A234,[1]DI!$A$4:$B$15000,2,FALSE),0)</f>
        <v>6.8900000000000003E-2</v>
      </c>
      <c r="E234" s="14">
        <f t="shared" ca="1" si="106"/>
        <v>1.00026444</v>
      </c>
      <c r="F234" s="14">
        <f ca="1">(TRUNC(PRODUCT($E$12:$E233),16))</f>
        <v>1.0544365218849101</v>
      </c>
      <c r="G234" s="14">
        <f t="shared" ca="1" si="101"/>
        <v>1.0493966680169799</v>
      </c>
      <c r="H234" s="14">
        <f t="shared" ca="1" si="107"/>
        <v>1.00480262</v>
      </c>
      <c r="I234" s="13">
        <f t="shared" si="113"/>
        <v>0.04</v>
      </c>
      <c r="J234" s="30">
        <f t="shared" si="118"/>
        <v>43053</v>
      </c>
      <c r="K234" s="3">
        <f t="shared" si="114"/>
        <v>17</v>
      </c>
      <c r="L234" s="18">
        <f t="shared" si="115"/>
        <v>17</v>
      </c>
      <c r="M234" s="11">
        <f t="shared" si="108"/>
        <v>1.002649345</v>
      </c>
      <c r="N234" s="72">
        <f t="shared" ca="1" si="120"/>
        <v>1.0803005897530835</v>
      </c>
      <c r="O234" s="18">
        <f t="shared" si="119"/>
        <v>0</v>
      </c>
      <c r="P234" s="14">
        <f t="shared" ca="1" si="109"/>
        <v>5684.9326558100001</v>
      </c>
      <c r="Q234" s="14">
        <f t="shared" si="116"/>
        <v>0</v>
      </c>
      <c r="R234" s="2"/>
      <c r="S234" s="2"/>
      <c r="T234" s="71" t="s">
        <v>56</v>
      </c>
      <c r="U234" s="30">
        <v>43220</v>
      </c>
      <c r="V234" s="9" t="str">
        <f t="shared" si="110"/>
        <v>-</v>
      </c>
      <c r="W234" s="9"/>
      <c r="X234" s="135">
        <f>[2]Plan1!$A293</f>
        <v>45720</v>
      </c>
      <c r="Y234" s="136" t="str">
        <f>[2]Plan1!$C293</f>
        <v>Carnaval</v>
      </c>
      <c r="Z234" s="124"/>
      <c r="AA234" s="1"/>
      <c r="AB234" s="69"/>
      <c r="AC234" s="129">
        <f t="shared" si="121"/>
        <v>46203</v>
      </c>
      <c r="AD234" s="129">
        <f t="shared" si="105"/>
        <v>46204</v>
      </c>
      <c r="AE234" s="129">
        <f t="shared" si="122"/>
        <v>46204</v>
      </c>
      <c r="AF234" s="9"/>
      <c r="AG234" s="10"/>
      <c r="AH234" s="9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</row>
    <row r="235" spans="1:155" ht="11.25" x14ac:dyDescent="0.15">
      <c r="A235" s="46">
        <f t="shared" si="111"/>
        <v>43078</v>
      </c>
      <c r="B235" s="15">
        <f t="shared" ca="1" si="112"/>
        <v>76512.717110400001</v>
      </c>
      <c r="C235" s="14">
        <f t="shared" si="117"/>
        <v>70795.652600999994</v>
      </c>
      <c r="D235" s="13">
        <f ca="1">IF(A235&lt;$B$1,VLOOKUP(A235,[1]DI!$A$4:$B$15000,2,FALSE),0)</f>
        <v>0</v>
      </c>
      <c r="E235" s="14">
        <f t="shared" ca="1" si="106"/>
        <v>1</v>
      </c>
      <c r="F235" s="14">
        <f ca="1">(TRUNC(PRODUCT($E$12:$E234),16))</f>
        <v>1.05471535707875</v>
      </c>
      <c r="G235" s="14">
        <f t="shared" ca="1" si="101"/>
        <v>1.0493966680169799</v>
      </c>
      <c r="H235" s="14">
        <f t="shared" ca="1" si="107"/>
        <v>1.0050683300000001</v>
      </c>
      <c r="I235" s="13">
        <f t="shared" si="113"/>
        <v>0.04</v>
      </c>
      <c r="J235" s="30">
        <f t="shared" si="118"/>
        <v>43053</v>
      </c>
      <c r="K235" s="3">
        <f t="shared" si="114"/>
        <v>17</v>
      </c>
      <c r="L235" s="18">
        <f t="shared" si="115"/>
        <v>18</v>
      </c>
      <c r="M235" s="11">
        <f t="shared" si="108"/>
        <v>1.0028054070000001</v>
      </c>
      <c r="N235" s="72">
        <f t="shared" ca="1" si="120"/>
        <v>1.0807544573622567</v>
      </c>
      <c r="O235" s="18">
        <f t="shared" si="119"/>
        <v>0</v>
      </c>
      <c r="P235" s="14">
        <f t="shared" ca="1" si="109"/>
        <v>5717.0645094000001</v>
      </c>
      <c r="Q235" s="14">
        <f t="shared" si="116"/>
        <v>0</v>
      </c>
      <c r="R235" s="2"/>
      <c r="S235" s="2"/>
      <c r="T235" s="71" t="s">
        <v>56</v>
      </c>
      <c r="U235" s="30">
        <v>43220</v>
      </c>
      <c r="V235" s="9" t="str">
        <f t="shared" si="110"/>
        <v>-</v>
      </c>
      <c r="W235" s="9"/>
      <c r="X235" s="135">
        <f>[2]Plan1!$A294</f>
        <v>45765</v>
      </c>
      <c r="Y235" s="136" t="str">
        <f>[2]Plan1!$C294</f>
        <v>Paixão de Cristo</v>
      </c>
      <c r="Z235" s="124"/>
      <c r="AA235" s="1"/>
      <c r="AB235" s="69"/>
      <c r="AC235" s="129">
        <f t="shared" si="121"/>
        <v>46234</v>
      </c>
      <c r="AD235" s="129">
        <f t="shared" si="105"/>
        <v>46235</v>
      </c>
      <c r="AE235" s="129">
        <f t="shared" si="122"/>
        <v>46237</v>
      </c>
      <c r="AF235" s="9"/>
      <c r="AG235" s="10"/>
      <c r="AH235" s="9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</row>
    <row r="236" spans="1:155" ht="11.25" x14ac:dyDescent="0.15">
      <c r="A236" s="46">
        <f t="shared" si="111"/>
        <v>43079</v>
      </c>
      <c r="B236" s="15">
        <f t="shared" ca="1" si="112"/>
        <v>76512.717110400001</v>
      </c>
      <c r="C236" s="14">
        <f t="shared" si="117"/>
        <v>70795.652600999994</v>
      </c>
      <c r="D236" s="13">
        <f ca="1">IF(A236&lt;$B$1,VLOOKUP(A236,[1]DI!$A$4:$B$15000,2,FALSE),0)</f>
        <v>0</v>
      </c>
      <c r="E236" s="14">
        <f t="shared" ca="1" si="106"/>
        <v>1</v>
      </c>
      <c r="F236" s="14">
        <f ca="1">(TRUNC(PRODUCT($E$12:$E235),16))</f>
        <v>1.05471535707875</v>
      </c>
      <c r="G236" s="14">
        <f t="shared" ca="1" si="101"/>
        <v>1.0493966680169799</v>
      </c>
      <c r="H236" s="14">
        <f t="shared" ca="1" si="107"/>
        <v>1.0050683300000001</v>
      </c>
      <c r="I236" s="13">
        <f t="shared" si="113"/>
        <v>0.04</v>
      </c>
      <c r="J236" s="30">
        <f t="shared" si="118"/>
        <v>43053</v>
      </c>
      <c r="K236" s="3">
        <f t="shared" si="114"/>
        <v>17</v>
      </c>
      <c r="L236" s="18">
        <f t="shared" si="115"/>
        <v>18</v>
      </c>
      <c r="M236" s="11">
        <f t="shared" si="108"/>
        <v>1.0028054070000001</v>
      </c>
      <c r="N236" s="72">
        <f t="shared" ca="1" si="120"/>
        <v>1.0807544573622567</v>
      </c>
      <c r="O236" s="18">
        <f t="shared" si="119"/>
        <v>0</v>
      </c>
      <c r="P236" s="14">
        <f t="shared" ca="1" si="109"/>
        <v>5717.0645094000001</v>
      </c>
      <c r="Q236" s="14">
        <f t="shared" si="116"/>
        <v>0</v>
      </c>
      <c r="R236" s="2"/>
      <c r="S236" s="2"/>
      <c r="T236" s="71" t="s">
        <v>56</v>
      </c>
      <c r="U236" s="30">
        <v>43220</v>
      </c>
      <c r="V236" s="9" t="str">
        <f t="shared" si="110"/>
        <v>-</v>
      </c>
      <c r="W236" s="9"/>
      <c r="X236" s="135">
        <f>[2]Plan1!$A295</f>
        <v>45768</v>
      </c>
      <c r="Y236" s="136" t="str">
        <f>[2]Plan1!$C295</f>
        <v>Tiradentes</v>
      </c>
      <c r="Z236" s="124"/>
      <c r="AA236" s="1"/>
      <c r="AB236" s="69"/>
      <c r="AC236" s="129">
        <f t="shared" si="121"/>
        <v>46265</v>
      </c>
      <c r="AD236" s="129">
        <f t="shared" si="105"/>
        <v>46266</v>
      </c>
      <c r="AE236" s="129">
        <f t="shared" si="122"/>
        <v>46266</v>
      </c>
      <c r="AF236" s="9"/>
      <c r="AG236" s="10"/>
      <c r="AH236" s="9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</row>
    <row r="237" spans="1:155" ht="11.25" x14ac:dyDescent="0.15">
      <c r="A237" s="46">
        <f t="shared" si="111"/>
        <v>43080</v>
      </c>
      <c r="B237" s="15">
        <f t="shared" ca="1" si="112"/>
        <v>76512.717110400001</v>
      </c>
      <c r="C237" s="14">
        <f t="shared" si="117"/>
        <v>70795.652600999994</v>
      </c>
      <c r="D237" s="13">
        <f ca="1">IF(A237&lt;$B$1,VLOOKUP(A237,[1]DI!$A$4:$B$15000,2,FALSE),0)</f>
        <v>6.8900000000000003E-2</v>
      </c>
      <c r="E237" s="14">
        <f t="shared" ca="1" si="106"/>
        <v>1.00026444</v>
      </c>
      <c r="F237" s="14">
        <f ca="1">(TRUNC(PRODUCT($E$12:$E236),16))</f>
        <v>1.05471535707875</v>
      </c>
      <c r="G237" s="14">
        <f t="shared" ca="1" si="101"/>
        <v>1.0493966680169799</v>
      </c>
      <c r="H237" s="14">
        <f t="shared" ca="1" si="107"/>
        <v>1.0050683300000001</v>
      </c>
      <c r="I237" s="13">
        <f t="shared" si="113"/>
        <v>0.04</v>
      </c>
      <c r="J237" s="30">
        <f t="shared" si="118"/>
        <v>43053</v>
      </c>
      <c r="K237" s="3">
        <f t="shared" si="114"/>
        <v>18</v>
      </c>
      <c r="L237" s="18">
        <f t="shared" si="115"/>
        <v>18</v>
      </c>
      <c r="M237" s="11">
        <f t="shared" si="108"/>
        <v>1.0028054070000001</v>
      </c>
      <c r="N237" s="72">
        <f t="shared" ca="1" si="120"/>
        <v>1.0807544573622567</v>
      </c>
      <c r="O237" s="18">
        <f t="shared" si="119"/>
        <v>0</v>
      </c>
      <c r="P237" s="14">
        <f t="shared" ca="1" si="109"/>
        <v>5717.0645094000001</v>
      </c>
      <c r="Q237" s="14">
        <f t="shared" si="116"/>
        <v>0</v>
      </c>
      <c r="R237" s="2"/>
      <c r="S237" s="2"/>
      <c r="T237" s="71" t="s">
        <v>56</v>
      </c>
      <c r="U237" s="30">
        <v>43220</v>
      </c>
      <c r="V237" s="9" t="str">
        <f t="shared" si="110"/>
        <v>-</v>
      </c>
      <c r="W237" s="9"/>
      <c r="X237" s="135">
        <f>[2]Plan1!$A296</f>
        <v>45778</v>
      </c>
      <c r="Y237" s="136" t="str">
        <f>[2]Plan1!$C296</f>
        <v>Dia do Trabalho</v>
      </c>
      <c r="Z237" s="124"/>
      <c r="AA237" s="1"/>
      <c r="AB237" s="69"/>
      <c r="AC237" s="129">
        <f t="shared" si="121"/>
        <v>46295</v>
      </c>
      <c r="AD237" s="129">
        <f t="shared" si="105"/>
        <v>46296</v>
      </c>
      <c r="AE237" s="129">
        <f t="shared" si="122"/>
        <v>46296</v>
      </c>
      <c r="AF237" s="9"/>
      <c r="AG237" s="10"/>
      <c r="AH237" s="9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</row>
    <row r="238" spans="1:155" ht="11.25" x14ac:dyDescent="0.15">
      <c r="A238" s="46">
        <f t="shared" si="111"/>
        <v>43081</v>
      </c>
      <c r="B238" s="15">
        <f t="shared" ca="1" si="112"/>
        <v>76544.862476659997</v>
      </c>
      <c r="C238" s="14">
        <f t="shared" si="117"/>
        <v>70795.652600999994</v>
      </c>
      <c r="D238" s="13">
        <f ca="1">IF(A238&lt;$B$1,VLOOKUP(A238,[1]DI!$A$4:$B$15000,2,FALSE),0)</f>
        <v>6.8900000000000003E-2</v>
      </c>
      <c r="E238" s="14">
        <f t="shared" ca="1" si="106"/>
        <v>1.00026444</v>
      </c>
      <c r="F238" s="14">
        <f ca="1">(TRUNC(PRODUCT($E$12:$E237),16))</f>
        <v>1.05499426600778</v>
      </c>
      <c r="G238" s="14">
        <f t="shared" ca="1" si="101"/>
        <v>1.0493966680169799</v>
      </c>
      <c r="H238" s="14">
        <f t="shared" ca="1" si="107"/>
        <v>1.0053341099999999</v>
      </c>
      <c r="I238" s="13">
        <f t="shared" si="113"/>
        <v>0.04</v>
      </c>
      <c r="J238" s="30">
        <f t="shared" si="118"/>
        <v>43053</v>
      </c>
      <c r="K238" s="3">
        <f t="shared" si="114"/>
        <v>19</v>
      </c>
      <c r="L238" s="18">
        <f t="shared" si="115"/>
        <v>19</v>
      </c>
      <c r="M238" s="11">
        <f t="shared" si="108"/>
        <v>1.002961494</v>
      </c>
      <c r="N238" s="72">
        <f t="shared" ca="1" si="120"/>
        <v>1.0812085158401594</v>
      </c>
      <c r="O238" s="18">
        <f t="shared" si="119"/>
        <v>0</v>
      </c>
      <c r="P238" s="14">
        <f t="shared" ca="1" si="109"/>
        <v>5749.2098756599999</v>
      </c>
      <c r="Q238" s="14">
        <f t="shared" si="116"/>
        <v>0</v>
      </c>
      <c r="R238" s="2"/>
      <c r="S238" s="2"/>
      <c r="T238" s="71" t="s">
        <v>56</v>
      </c>
      <c r="U238" s="30">
        <v>43220</v>
      </c>
      <c r="V238" s="9" t="str">
        <f t="shared" si="110"/>
        <v>-</v>
      </c>
      <c r="W238" s="9"/>
      <c r="X238" s="135">
        <f>[2]Plan1!$A297</f>
        <v>45827</v>
      </c>
      <c r="Y238" s="136" t="str">
        <f>[2]Plan1!$C297</f>
        <v>Corpus Christi</v>
      </c>
      <c r="Z238" s="124"/>
      <c r="AA238" s="1"/>
      <c r="AB238" s="69"/>
      <c r="AC238" s="129">
        <f t="shared" si="121"/>
        <v>46325</v>
      </c>
      <c r="AD238" s="129">
        <f t="shared" si="105"/>
        <v>46327</v>
      </c>
      <c r="AE238" s="129">
        <f t="shared" si="122"/>
        <v>46329</v>
      </c>
      <c r="AF238" s="9"/>
      <c r="AG238" s="10"/>
      <c r="AH238" s="9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</row>
    <row r="239" spans="1:155" ht="11.25" x14ac:dyDescent="0.15">
      <c r="A239" s="46">
        <f t="shared" si="111"/>
        <v>43082</v>
      </c>
      <c r="B239" s="15">
        <f t="shared" ca="1" si="112"/>
        <v>76577.02127967999</v>
      </c>
      <c r="C239" s="14">
        <f t="shared" si="117"/>
        <v>70795.652600999994</v>
      </c>
      <c r="D239" s="13">
        <f ca="1">IF(A239&lt;$B$1,VLOOKUP(A239,[1]DI!$A$4:$B$15000,2,FALSE),0)</f>
        <v>6.8900000000000003E-2</v>
      </c>
      <c r="E239" s="14">
        <f t="shared" ca="1" si="106"/>
        <v>1.00026444</v>
      </c>
      <c r="F239" s="14">
        <f ca="1">(TRUNC(PRODUCT($E$12:$E238),16))</f>
        <v>1.05527324869148</v>
      </c>
      <c r="G239" s="14">
        <f t="shared" ca="1" si="101"/>
        <v>1.0493966680169799</v>
      </c>
      <c r="H239" s="14">
        <f t="shared" ca="1" si="107"/>
        <v>1.0055999600000001</v>
      </c>
      <c r="I239" s="13">
        <f t="shared" si="113"/>
        <v>0.04</v>
      </c>
      <c r="J239" s="30">
        <f t="shared" si="118"/>
        <v>43053</v>
      </c>
      <c r="K239" s="3">
        <f t="shared" si="114"/>
        <v>20</v>
      </c>
      <c r="L239" s="18">
        <f t="shared" si="115"/>
        <v>20</v>
      </c>
      <c r="M239" s="11">
        <f t="shared" si="108"/>
        <v>1.0031176049999999</v>
      </c>
      <c r="N239" s="72">
        <f t="shared" ca="1" si="120"/>
        <v>1.0816627641144951</v>
      </c>
      <c r="O239" s="18">
        <f t="shared" si="119"/>
        <v>0</v>
      </c>
      <c r="P239" s="14">
        <f t="shared" ca="1" si="109"/>
        <v>5781.3686786799999</v>
      </c>
      <c r="Q239" s="14">
        <f t="shared" si="116"/>
        <v>0</v>
      </c>
      <c r="R239" s="2"/>
      <c r="S239" s="2"/>
      <c r="T239" s="71" t="s">
        <v>56</v>
      </c>
      <c r="U239" s="30">
        <v>43220</v>
      </c>
      <c r="V239" s="9" t="str">
        <f t="shared" si="110"/>
        <v>-</v>
      </c>
      <c r="W239" s="9"/>
      <c r="X239" s="135">
        <f>[2]Plan1!$A298</f>
        <v>45907</v>
      </c>
      <c r="Y239" s="136" t="str">
        <f>[2]Plan1!$C298</f>
        <v>Independência do Brasil</v>
      </c>
      <c r="Z239" s="124"/>
      <c r="AA239" s="1"/>
      <c r="AB239" s="69"/>
      <c r="AC239" s="129">
        <f t="shared" si="121"/>
        <v>46356</v>
      </c>
      <c r="AD239" s="129">
        <f t="shared" si="105"/>
        <v>46357</v>
      </c>
      <c r="AE239" s="129">
        <f t="shared" si="122"/>
        <v>46357</v>
      </c>
      <c r="AF239" s="9"/>
      <c r="AG239" s="10"/>
      <c r="AH239" s="9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</row>
    <row r="240" spans="1:155" ht="11.25" x14ac:dyDescent="0.15">
      <c r="A240" s="46">
        <f t="shared" si="111"/>
        <v>43083</v>
      </c>
      <c r="B240" s="15">
        <f t="shared" ca="1" si="112"/>
        <v>76609.193595379998</v>
      </c>
      <c r="C240" s="14">
        <f t="shared" si="117"/>
        <v>70795.652600999994</v>
      </c>
      <c r="D240" s="13">
        <f ca="1">IF(A240&lt;$B$1,VLOOKUP(A240,[1]DI!$A$4:$B$15000,2,FALSE),0)</f>
        <v>6.8900000000000003E-2</v>
      </c>
      <c r="E240" s="14">
        <f t="shared" ca="1" si="106"/>
        <v>1.00026444</v>
      </c>
      <c r="F240" s="14">
        <f ca="1">(TRUNC(PRODUCT($E$12:$E239),16))</f>
        <v>1.05555230514937</v>
      </c>
      <c r="G240" s="14">
        <f t="shared" ref="G240:G303" ca="1" si="123">IF(O239&gt;0,F239,G239)</f>
        <v>1.0493966680169799</v>
      </c>
      <c r="H240" s="14">
        <f t="shared" ca="1" si="107"/>
        <v>1.00586588</v>
      </c>
      <c r="I240" s="13">
        <f t="shared" si="113"/>
        <v>0.04</v>
      </c>
      <c r="J240" s="30">
        <f t="shared" si="118"/>
        <v>43053</v>
      </c>
      <c r="K240" s="3">
        <f t="shared" si="114"/>
        <v>21</v>
      </c>
      <c r="L240" s="18">
        <f t="shared" si="115"/>
        <v>21</v>
      </c>
      <c r="M240" s="11">
        <f t="shared" si="108"/>
        <v>1.00327374</v>
      </c>
      <c r="N240" s="72">
        <f t="shared" ca="1" si="120"/>
        <v>1.0821172032575599</v>
      </c>
      <c r="O240" s="18">
        <f t="shared" si="119"/>
        <v>0</v>
      </c>
      <c r="P240" s="14">
        <f t="shared" ca="1" si="109"/>
        <v>5813.5409943799996</v>
      </c>
      <c r="Q240" s="14">
        <f t="shared" si="116"/>
        <v>0</v>
      </c>
      <c r="R240" s="2"/>
      <c r="S240" s="2"/>
      <c r="T240" s="71" t="s">
        <v>56</v>
      </c>
      <c r="U240" s="30">
        <v>43220</v>
      </c>
      <c r="V240" s="9" t="str">
        <f t="shared" si="110"/>
        <v>-</v>
      </c>
      <c r="W240" s="9"/>
      <c r="X240" s="135">
        <f>[2]Plan1!$A299</f>
        <v>45942</v>
      </c>
      <c r="Y240" s="136" t="str">
        <f>[2]Plan1!$C299</f>
        <v>Nossa Sr.a Aparecida - Padroeira do Brasil</v>
      </c>
      <c r="Z240" s="124"/>
      <c r="AA240" s="1"/>
      <c r="AB240" s="69"/>
      <c r="AC240" s="129">
        <f t="shared" si="121"/>
        <v>46387</v>
      </c>
      <c r="AD240" s="129">
        <f t="shared" si="105"/>
        <v>46388</v>
      </c>
      <c r="AE240" s="129">
        <f t="shared" si="122"/>
        <v>46391</v>
      </c>
      <c r="AF240" s="9"/>
      <c r="AG240" s="10"/>
      <c r="AH240" s="9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</row>
    <row r="241" spans="1:155" ht="11.25" x14ac:dyDescent="0.15">
      <c r="A241" s="46">
        <f t="shared" si="111"/>
        <v>43084</v>
      </c>
      <c r="B241" s="15">
        <f t="shared" ca="1" si="112"/>
        <v>76641.379423759994</v>
      </c>
      <c r="C241" s="14">
        <f t="shared" si="117"/>
        <v>70795.652600999994</v>
      </c>
      <c r="D241" s="13">
        <f ca="1">IF(A241&lt;$B$1,VLOOKUP(A241,[1]DI!$A$4:$B$15000,2,FALSE),0)</f>
        <v>6.8900000000000003E-2</v>
      </c>
      <c r="E241" s="14">
        <f t="shared" ca="1" si="106"/>
        <v>1.00026444</v>
      </c>
      <c r="F241" s="14">
        <f ca="1">(TRUNC(PRODUCT($E$12:$E240),16))</f>
        <v>1.0558314354009399</v>
      </c>
      <c r="G241" s="14">
        <f t="shared" ca="1" si="123"/>
        <v>1.0493966680169799</v>
      </c>
      <c r="H241" s="14">
        <f t="shared" ca="1" si="107"/>
        <v>1.0061318699999999</v>
      </c>
      <c r="I241" s="13">
        <f t="shared" si="113"/>
        <v>0.04</v>
      </c>
      <c r="J241" s="30">
        <f t="shared" si="118"/>
        <v>43053</v>
      </c>
      <c r="K241" s="3">
        <f t="shared" si="114"/>
        <v>22</v>
      </c>
      <c r="L241" s="18">
        <f t="shared" si="115"/>
        <v>22</v>
      </c>
      <c r="M241" s="11">
        <f t="shared" si="108"/>
        <v>1.0034298989999999</v>
      </c>
      <c r="N241" s="72">
        <f t="shared" ca="1" si="120"/>
        <v>1.0825718332693544</v>
      </c>
      <c r="O241" s="18">
        <f t="shared" si="119"/>
        <v>0</v>
      </c>
      <c r="P241" s="14">
        <f t="shared" ca="1" si="109"/>
        <v>5845.7268227599998</v>
      </c>
      <c r="Q241" s="14">
        <f t="shared" si="116"/>
        <v>0</v>
      </c>
      <c r="R241" s="2"/>
      <c r="S241" s="2"/>
      <c r="T241" s="71" t="s">
        <v>56</v>
      </c>
      <c r="U241" s="30">
        <v>43220</v>
      </c>
      <c r="V241" s="9" t="str">
        <f t="shared" si="110"/>
        <v>-</v>
      </c>
      <c r="W241" s="9"/>
      <c r="X241" s="135">
        <f>[2]Plan1!$A300</f>
        <v>45963</v>
      </c>
      <c r="Y241" s="136" t="str">
        <f>[2]Plan1!$C300</f>
        <v>Finados</v>
      </c>
      <c r="Z241" s="124"/>
      <c r="AA241" s="1"/>
      <c r="AB241" s="69"/>
      <c r="AC241" s="129">
        <f t="shared" si="121"/>
        <v>46416</v>
      </c>
      <c r="AD241" s="129">
        <f t="shared" si="105"/>
        <v>46419</v>
      </c>
      <c r="AE241" s="129">
        <f t="shared" si="122"/>
        <v>46419</v>
      </c>
      <c r="AF241" s="9"/>
      <c r="AG241" s="10"/>
      <c r="AH241" s="9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</row>
    <row r="242" spans="1:155" ht="11.25" x14ac:dyDescent="0.15">
      <c r="A242" s="46">
        <f t="shared" si="111"/>
        <v>43085</v>
      </c>
      <c r="B242" s="15">
        <f t="shared" ca="1" si="112"/>
        <v>76673.578764809994</v>
      </c>
      <c r="C242" s="14">
        <f t="shared" si="117"/>
        <v>70795.652600999994</v>
      </c>
      <c r="D242" s="13">
        <f ca="1">IF(A242&lt;$B$1,VLOOKUP(A242,[1]DI!$A$4:$B$15000,2,FALSE),0)</f>
        <v>0</v>
      </c>
      <c r="E242" s="14">
        <f t="shared" ca="1" si="106"/>
        <v>1</v>
      </c>
      <c r="F242" s="14">
        <f ca="1">(TRUNC(PRODUCT($E$12:$E241),16))</f>
        <v>1.05611063946572</v>
      </c>
      <c r="G242" s="14">
        <f t="shared" ca="1" si="123"/>
        <v>1.0493966680169799</v>
      </c>
      <c r="H242" s="14">
        <f t="shared" ca="1" si="107"/>
        <v>1.0063979300000001</v>
      </c>
      <c r="I242" s="13">
        <f t="shared" si="113"/>
        <v>0.04</v>
      </c>
      <c r="J242" s="30">
        <f t="shared" si="118"/>
        <v>43053</v>
      </c>
      <c r="K242" s="3">
        <f t="shared" si="114"/>
        <v>22</v>
      </c>
      <c r="L242" s="18">
        <f t="shared" si="115"/>
        <v>23</v>
      </c>
      <c r="M242" s="11">
        <f t="shared" si="108"/>
        <v>1.0035860830000001</v>
      </c>
      <c r="N242" s="72">
        <f t="shared" ca="1" si="120"/>
        <v>1.0830266541498779</v>
      </c>
      <c r="O242" s="18">
        <f t="shared" si="119"/>
        <v>0</v>
      </c>
      <c r="P242" s="14">
        <f t="shared" ca="1" si="109"/>
        <v>5877.9261638099997</v>
      </c>
      <c r="Q242" s="14">
        <f t="shared" si="116"/>
        <v>0</v>
      </c>
      <c r="R242" s="2"/>
      <c r="S242" s="2"/>
      <c r="T242" s="71" t="s">
        <v>56</v>
      </c>
      <c r="U242" s="30">
        <v>43220</v>
      </c>
      <c r="V242" s="9" t="str">
        <f t="shared" si="110"/>
        <v>-</v>
      </c>
      <c r="W242" s="9"/>
      <c r="X242" s="135">
        <f>[2]Plan1!$A301</f>
        <v>45976</v>
      </c>
      <c r="Y242" s="136" t="str">
        <f>[2]Plan1!$C301</f>
        <v>Proclamação da República</v>
      </c>
      <c r="Z242" s="124"/>
      <c r="AA242" s="1"/>
      <c r="AB242" s="69"/>
      <c r="AC242" s="129">
        <f t="shared" si="121"/>
        <v>46444</v>
      </c>
      <c r="AD242" s="129">
        <f t="shared" si="105"/>
        <v>46447</v>
      </c>
      <c r="AE242" s="129">
        <f t="shared" si="122"/>
        <v>46447</v>
      </c>
      <c r="AF242" s="9"/>
      <c r="AG242" s="10"/>
      <c r="AH242" s="9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</row>
    <row r="243" spans="1:155" ht="11.25" x14ac:dyDescent="0.15">
      <c r="A243" s="46">
        <f t="shared" si="111"/>
        <v>43086</v>
      </c>
      <c r="B243" s="15">
        <f t="shared" ca="1" si="112"/>
        <v>76673.578764809994</v>
      </c>
      <c r="C243" s="14">
        <f t="shared" si="117"/>
        <v>70795.652600999994</v>
      </c>
      <c r="D243" s="13">
        <f ca="1">IF(A243&lt;$B$1,VLOOKUP(A243,[1]DI!$A$4:$B$15000,2,FALSE),0)</f>
        <v>0</v>
      </c>
      <c r="E243" s="14">
        <f t="shared" ca="1" si="106"/>
        <v>1</v>
      </c>
      <c r="F243" s="14">
        <f ca="1">(TRUNC(PRODUCT($E$12:$E242),16))</f>
        <v>1.05611063946572</v>
      </c>
      <c r="G243" s="14">
        <f t="shared" ca="1" si="123"/>
        <v>1.0493966680169799</v>
      </c>
      <c r="H243" s="14">
        <f t="shared" ca="1" si="107"/>
        <v>1.0063979300000001</v>
      </c>
      <c r="I243" s="13">
        <f t="shared" si="113"/>
        <v>0.04</v>
      </c>
      <c r="J243" s="30">
        <f t="shared" si="118"/>
        <v>43053</v>
      </c>
      <c r="K243" s="3">
        <f t="shared" si="114"/>
        <v>22</v>
      </c>
      <c r="L243" s="18">
        <f t="shared" si="115"/>
        <v>23</v>
      </c>
      <c r="M243" s="11">
        <f t="shared" si="108"/>
        <v>1.0035860830000001</v>
      </c>
      <c r="N243" s="72">
        <f t="shared" ca="1" si="120"/>
        <v>1.0830266541498779</v>
      </c>
      <c r="O243" s="18">
        <f t="shared" si="119"/>
        <v>0</v>
      </c>
      <c r="P243" s="14">
        <f t="shared" ca="1" si="109"/>
        <v>5877.9261638099997</v>
      </c>
      <c r="Q243" s="14">
        <f t="shared" si="116"/>
        <v>0</v>
      </c>
      <c r="R243" s="2"/>
      <c r="S243" s="2"/>
      <c r="T243" s="71" t="s">
        <v>56</v>
      </c>
      <c r="U243" s="30">
        <v>43220</v>
      </c>
      <c r="V243" s="9" t="str">
        <f t="shared" si="110"/>
        <v>-</v>
      </c>
      <c r="W243" s="9"/>
      <c r="X243" s="135">
        <f>[2]Plan1!$A302</f>
        <v>45981</v>
      </c>
      <c r="Y243" s="136" t="str">
        <f>[2]Plan1!$C302</f>
        <v>Dia Nacional de Zumbi e da Consciência Negra</v>
      </c>
      <c r="Z243" s="124"/>
      <c r="AA243" s="1"/>
      <c r="AB243" s="69"/>
      <c r="AC243" s="129">
        <f t="shared" si="121"/>
        <v>46477</v>
      </c>
      <c r="AD243" s="129">
        <f t="shared" si="105"/>
        <v>46478</v>
      </c>
      <c r="AE243" s="129">
        <f t="shared" si="122"/>
        <v>46478</v>
      </c>
      <c r="AF243" s="9"/>
      <c r="AG243" s="10"/>
      <c r="AH243" s="9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</row>
    <row r="244" spans="1:155" ht="11.25" x14ac:dyDescent="0.15">
      <c r="A244" s="46">
        <f t="shared" si="111"/>
        <v>43087</v>
      </c>
      <c r="B244" s="15">
        <f t="shared" ca="1" si="112"/>
        <v>76673.578764809994</v>
      </c>
      <c r="C244" s="14">
        <f t="shared" si="117"/>
        <v>70795.652600999994</v>
      </c>
      <c r="D244" s="13">
        <f ca="1">IF(A244&lt;$B$1,VLOOKUP(A244,[1]DI!$A$4:$B$15000,2,FALSE),0)</f>
        <v>6.8900000000000003E-2</v>
      </c>
      <c r="E244" s="14">
        <f t="shared" ca="1" si="106"/>
        <v>1.00026444</v>
      </c>
      <c r="F244" s="14">
        <f ca="1">(TRUNC(PRODUCT($E$12:$E243),16))</f>
        <v>1.05611063946572</v>
      </c>
      <c r="G244" s="14">
        <f t="shared" ca="1" si="123"/>
        <v>1.0493966680169799</v>
      </c>
      <c r="H244" s="14">
        <f t="shared" ca="1" si="107"/>
        <v>1.0063979300000001</v>
      </c>
      <c r="I244" s="13">
        <f t="shared" si="113"/>
        <v>0.04</v>
      </c>
      <c r="J244" s="30">
        <f t="shared" si="118"/>
        <v>43053</v>
      </c>
      <c r="K244" s="3">
        <f t="shared" si="114"/>
        <v>23</v>
      </c>
      <c r="L244" s="18">
        <f t="shared" si="115"/>
        <v>23</v>
      </c>
      <c r="M244" s="11">
        <f t="shared" si="108"/>
        <v>1.0035860830000001</v>
      </c>
      <c r="N244" s="72">
        <f t="shared" ca="1" si="120"/>
        <v>1.0830266541498779</v>
      </c>
      <c r="O244" s="18">
        <f t="shared" si="119"/>
        <v>0</v>
      </c>
      <c r="P244" s="14">
        <f t="shared" ca="1" si="109"/>
        <v>5877.9261638099997</v>
      </c>
      <c r="Q244" s="14">
        <f t="shared" si="116"/>
        <v>0</v>
      </c>
      <c r="R244" s="2"/>
      <c r="S244" s="2"/>
      <c r="T244" s="71" t="s">
        <v>56</v>
      </c>
      <c r="U244" s="30">
        <v>43220</v>
      </c>
      <c r="V244" s="9" t="str">
        <f t="shared" si="110"/>
        <v>-</v>
      </c>
      <c r="W244" s="9"/>
      <c r="X244" s="135">
        <f>[2]Plan1!$A303</f>
        <v>46016</v>
      </c>
      <c r="Y244" s="136" t="str">
        <f>[2]Plan1!$C303</f>
        <v>Natal</v>
      </c>
      <c r="Z244" s="124"/>
      <c r="AA244" s="1"/>
      <c r="AB244" s="69"/>
      <c r="AC244" s="129">
        <f t="shared" si="121"/>
        <v>46507</v>
      </c>
      <c r="AD244" s="129">
        <f t="shared" si="105"/>
        <v>46508</v>
      </c>
      <c r="AE244" s="129">
        <f t="shared" si="122"/>
        <v>46510</v>
      </c>
      <c r="AF244" s="9"/>
      <c r="AG244" s="10"/>
      <c r="AH244" s="9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</row>
    <row r="245" spans="1:155" ht="11.25" x14ac:dyDescent="0.15">
      <c r="A245" s="46">
        <f t="shared" si="111"/>
        <v>43088</v>
      </c>
      <c r="B245" s="15">
        <f t="shared" ca="1" si="112"/>
        <v>76705.792301769994</v>
      </c>
      <c r="C245" s="14">
        <f t="shared" si="117"/>
        <v>70795.652600999994</v>
      </c>
      <c r="D245" s="13">
        <f ca="1">IF(A245&lt;$B$1,VLOOKUP(A245,[1]DI!$A$4:$B$15000,2,FALSE),0)</f>
        <v>6.8900000000000003E-2</v>
      </c>
      <c r="E245" s="14">
        <f t="shared" ca="1" si="106"/>
        <v>1.00026444</v>
      </c>
      <c r="F245" s="14">
        <f ca="1">(TRUNC(PRODUCT($E$12:$E244),16))</f>
        <v>1.0563899173632201</v>
      </c>
      <c r="G245" s="14">
        <f t="shared" ca="1" si="123"/>
        <v>1.0493966680169799</v>
      </c>
      <c r="H245" s="14">
        <f t="shared" ca="1" si="107"/>
        <v>1.00666407</v>
      </c>
      <c r="I245" s="13">
        <f t="shared" si="113"/>
        <v>0.04</v>
      </c>
      <c r="J245" s="30">
        <f t="shared" si="118"/>
        <v>43053</v>
      </c>
      <c r="K245" s="3">
        <f t="shared" si="114"/>
        <v>24</v>
      </c>
      <c r="L245" s="18">
        <f t="shared" si="115"/>
        <v>24</v>
      </c>
      <c r="M245" s="11">
        <f t="shared" si="108"/>
        <v>1.003742291</v>
      </c>
      <c r="N245" s="72">
        <f t="shared" ca="1" si="120"/>
        <v>1.0834816755497967</v>
      </c>
      <c r="O245" s="18">
        <f t="shared" si="119"/>
        <v>0</v>
      </c>
      <c r="P245" s="14">
        <f t="shared" ca="1" si="109"/>
        <v>5910.1397007699998</v>
      </c>
      <c r="Q245" s="14">
        <f t="shared" si="116"/>
        <v>0</v>
      </c>
      <c r="R245" s="2"/>
      <c r="S245" s="2"/>
      <c r="T245" s="71" t="s">
        <v>56</v>
      </c>
      <c r="U245" s="30">
        <v>43220</v>
      </c>
      <c r="V245" s="9" t="str">
        <f t="shared" si="110"/>
        <v>-</v>
      </c>
      <c r="W245" s="9"/>
      <c r="X245" s="135">
        <f>[2]Plan1!$A304</f>
        <v>46023</v>
      </c>
      <c r="Y245" s="136" t="str">
        <f>[2]Plan1!$C304</f>
        <v>Confraternização Universal</v>
      </c>
      <c r="Z245" s="124"/>
      <c r="AA245" s="1"/>
      <c r="AB245" s="69"/>
      <c r="AC245" s="129">
        <f t="shared" si="121"/>
        <v>46538</v>
      </c>
      <c r="AD245" s="129">
        <f t="shared" si="105"/>
        <v>46539</v>
      </c>
      <c r="AE245" s="129">
        <f t="shared" si="122"/>
        <v>46539</v>
      </c>
      <c r="AF245" s="9"/>
      <c r="AG245" s="10"/>
      <c r="AH245" s="9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</row>
    <row r="246" spans="1:155" ht="11.25" x14ac:dyDescent="0.15">
      <c r="A246" s="46">
        <f t="shared" si="111"/>
        <v>43089</v>
      </c>
      <c r="B246" s="15">
        <f t="shared" ca="1" si="112"/>
        <v>76738.018592259992</v>
      </c>
      <c r="C246" s="14">
        <f t="shared" si="117"/>
        <v>70795.652600999994</v>
      </c>
      <c r="D246" s="13">
        <f ca="1">IF(A246&lt;$B$1,VLOOKUP(A246,[1]DI!$A$4:$B$15000,2,FALSE),0)</f>
        <v>6.8900000000000003E-2</v>
      </c>
      <c r="E246" s="14">
        <f t="shared" ca="1" si="106"/>
        <v>1.00026444</v>
      </c>
      <c r="F246" s="14">
        <f ca="1">(TRUNC(PRODUCT($E$12:$E245),16))</f>
        <v>1.05666926911296</v>
      </c>
      <c r="G246" s="14">
        <f t="shared" ca="1" si="123"/>
        <v>1.0493966680169799</v>
      </c>
      <c r="H246" s="14">
        <f t="shared" ca="1" si="107"/>
        <v>1.00693027</v>
      </c>
      <c r="I246" s="13">
        <f t="shared" si="113"/>
        <v>0.04</v>
      </c>
      <c r="J246" s="30">
        <f t="shared" si="118"/>
        <v>43053</v>
      </c>
      <c r="K246" s="3">
        <f t="shared" si="114"/>
        <v>25</v>
      </c>
      <c r="L246" s="18">
        <f t="shared" si="115"/>
        <v>25</v>
      </c>
      <c r="M246" s="11">
        <f t="shared" si="108"/>
        <v>1.0038985229999999</v>
      </c>
      <c r="N246" s="72">
        <f t="shared" ca="1" si="120"/>
        <v>1.0839368770954825</v>
      </c>
      <c r="O246" s="18">
        <f t="shared" si="119"/>
        <v>0</v>
      </c>
      <c r="P246" s="14">
        <f t="shared" ca="1" si="109"/>
        <v>5942.3659912599996</v>
      </c>
      <c r="Q246" s="14">
        <f t="shared" si="116"/>
        <v>0</v>
      </c>
      <c r="R246" s="2"/>
      <c r="S246" s="2"/>
      <c r="T246" s="71" t="s">
        <v>56</v>
      </c>
      <c r="U246" s="30">
        <v>43220</v>
      </c>
      <c r="V246" s="9" t="str">
        <f t="shared" si="110"/>
        <v>-</v>
      </c>
      <c r="W246" s="9"/>
      <c r="X246" s="135">
        <f>[2]Plan1!$A305</f>
        <v>46069</v>
      </c>
      <c r="Y246" s="136" t="str">
        <f>[2]Plan1!$C305</f>
        <v>Carnaval</v>
      </c>
      <c r="Z246" s="137"/>
      <c r="AA246" s="1"/>
      <c r="AB246" s="69"/>
      <c r="AC246" s="129">
        <f t="shared" si="121"/>
        <v>46568</v>
      </c>
      <c r="AD246" s="129">
        <f t="shared" si="105"/>
        <v>46569</v>
      </c>
      <c r="AE246" s="129">
        <f t="shared" si="122"/>
        <v>46569</v>
      </c>
      <c r="AF246" s="9"/>
      <c r="AG246" s="10"/>
      <c r="AH246" s="9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</row>
    <row r="247" spans="1:155" ht="11.25" x14ac:dyDescent="0.15">
      <c r="A247" s="46">
        <f t="shared" si="111"/>
        <v>43090</v>
      </c>
      <c r="B247" s="15">
        <f t="shared" ca="1" si="112"/>
        <v>76770.258395429992</v>
      </c>
      <c r="C247" s="14">
        <f t="shared" si="117"/>
        <v>70795.652600999994</v>
      </c>
      <c r="D247" s="13">
        <f ca="1">IF(A247&lt;$B$1,VLOOKUP(A247,[1]DI!$A$4:$B$15000,2,FALSE),0)</f>
        <v>6.8900000000000003E-2</v>
      </c>
      <c r="E247" s="14">
        <f t="shared" ca="1" si="106"/>
        <v>1.00026444</v>
      </c>
      <c r="F247" s="14">
        <f ca="1">(TRUNC(PRODUCT($E$12:$E246),16))</f>
        <v>1.0569486947344899</v>
      </c>
      <c r="G247" s="14">
        <f t="shared" ca="1" si="123"/>
        <v>1.0493966680169799</v>
      </c>
      <c r="H247" s="14">
        <f t="shared" ca="1" si="107"/>
        <v>1.00719654</v>
      </c>
      <c r="I247" s="13">
        <f t="shared" si="113"/>
        <v>0.04</v>
      </c>
      <c r="J247" s="30">
        <f t="shared" si="118"/>
        <v>43053</v>
      </c>
      <c r="K247" s="3">
        <f t="shared" si="114"/>
        <v>26</v>
      </c>
      <c r="L247" s="18">
        <f t="shared" si="115"/>
        <v>26</v>
      </c>
      <c r="M247" s="11">
        <f t="shared" si="108"/>
        <v>1.0040547799999999</v>
      </c>
      <c r="N247" s="72">
        <f t="shared" ca="1" si="120"/>
        <v>1.0843922695098975</v>
      </c>
      <c r="O247" s="18">
        <f t="shared" si="119"/>
        <v>0</v>
      </c>
      <c r="P247" s="14">
        <f t="shared" ca="1" si="109"/>
        <v>5974.6057944300001</v>
      </c>
      <c r="Q247" s="14">
        <f t="shared" si="116"/>
        <v>0</v>
      </c>
      <c r="R247" s="2"/>
      <c r="S247" s="2"/>
      <c r="T247" s="71" t="s">
        <v>56</v>
      </c>
      <c r="U247" s="30">
        <v>43220</v>
      </c>
      <c r="V247" s="9" t="str">
        <f t="shared" si="110"/>
        <v>-</v>
      </c>
      <c r="W247" s="9"/>
      <c r="X247" s="135">
        <f>[2]Plan1!$A306</f>
        <v>46070</v>
      </c>
      <c r="Y247" s="136" t="str">
        <f>[2]Plan1!$C306</f>
        <v>Carnaval</v>
      </c>
      <c r="Z247" s="124"/>
      <c r="AA247" s="1"/>
      <c r="AB247" s="69"/>
      <c r="AC247" s="129">
        <f t="shared" si="121"/>
        <v>46598</v>
      </c>
      <c r="AD247" s="129">
        <f t="shared" si="105"/>
        <v>46600</v>
      </c>
      <c r="AE247" s="129">
        <f t="shared" si="122"/>
        <v>46601</v>
      </c>
      <c r="AF247" s="9"/>
      <c r="AG247" s="10"/>
      <c r="AH247" s="9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</row>
    <row r="248" spans="1:155" ht="11.25" x14ac:dyDescent="0.15">
      <c r="A248" s="46">
        <f t="shared" si="111"/>
        <v>43091</v>
      </c>
      <c r="B248" s="15">
        <f t="shared" ca="1" si="112"/>
        <v>76802.51178719</v>
      </c>
      <c r="C248" s="14">
        <f t="shared" si="117"/>
        <v>70795.652600999994</v>
      </c>
      <c r="D248" s="13">
        <f ca="1">IF(A248&lt;$B$1,VLOOKUP(A248,[1]DI!$A$4:$B$15000,2,FALSE),0)</f>
        <v>6.8900000000000003E-2</v>
      </c>
      <c r="E248" s="14">
        <f t="shared" ca="1" si="106"/>
        <v>1.00026444</v>
      </c>
      <c r="F248" s="14">
        <f ca="1">(TRUNC(PRODUCT($E$12:$E247),16))</f>
        <v>1.0572281942473201</v>
      </c>
      <c r="G248" s="14">
        <f t="shared" ca="1" si="123"/>
        <v>1.0493966680169799</v>
      </c>
      <c r="H248" s="14">
        <f t="shared" ca="1" si="107"/>
        <v>1.0074628800000001</v>
      </c>
      <c r="I248" s="13">
        <f t="shared" si="113"/>
        <v>0.04</v>
      </c>
      <c r="J248" s="30">
        <f t="shared" si="118"/>
        <v>43053</v>
      </c>
      <c r="K248" s="3">
        <f t="shared" si="114"/>
        <v>27</v>
      </c>
      <c r="L248" s="18">
        <f t="shared" si="115"/>
        <v>27</v>
      </c>
      <c r="M248" s="11">
        <f t="shared" si="108"/>
        <v>1.0042110609999999</v>
      </c>
      <c r="N248" s="72">
        <f t="shared" ca="1" si="120"/>
        <v>1.0848478538653381</v>
      </c>
      <c r="O248" s="18">
        <f t="shared" si="119"/>
        <v>0</v>
      </c>
      <c r="P248" s="14">
        <f t="shared" ca="1" si="109"/>
        <v>6006.8591861900004</v>
      </c>
      <c r="Q248" s="14">
        <f t="shared" si="116"/>
        <v>0</v>
      </c>
      <c r="R248" s="2"/>
      <c r="S248" s="2"/>
      <c r="T248" s="71" t="s">
        <v>56</v>
      </c>
      <c r="U248" s="30">
        <v>43220</v>
      </c>
      <c r="V248" s="9" t="str">
        <f t="shared" si="110"/>
        <v>-</v>
      </c>
      <c r="W248" s="9"/>
      <c r="X248" s="135">
        <f>[2]Plan1!$A307</f>
        <v>46115</v>
      </c>
      <c r="Y248" s="136" t="str">
        <f>[2]Plan1!$C307</f>
        <v>Paixão de Cristo</v>
      </c>
      <c r="Z248" s="124"/>
      <c r="AA248" s="1"/>
      <c r="AB248" s="69"/>
      <c r="AC248" s="129">
        <f t="shared" si="121"/>
        <v>46630</v>
      </c>
      <c r="AD248" s="129">
        <f t="shared" si="105"/>
        <v>46631</v>
      </c>
      <c r="AE248" s="129">
        <f t="shared" si="122"/>
        <v>46631</v>
      </c>
      <c r="AF248" s="9"/>
      <c r="AG248" s="10"/>
      <c r="AH248" s="9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</row>
    <row r="249" spans="1:155" ht="11.25" x14ac:dyDescent="0.15">
      <c r="A249" s="46">
        <f t="shared" si="111"/>
        <v>43092</v>
      </c>
      <c r="B249" s="15">
        <f t="shared" ca="1" si="112"/>
        <v>76834.779374849997</v>
      </c>
      <c r="C249" s="14">
        <f t="shared" si="117"/>
        <v>70795.652600999994</v>
      </c>
      <c r="D249" s="13">
        <f ca="1">IF(A249&lt;$B$1,VLOOKUP(A249,[1]DI!$A$4:$B$15000,2,FALSE),0)</f>
        <v>0</v>
      </c>
      <c r="E249" s="14">
        <f t="shared" ca="1" si="106"/>
        <v>1</v>
      </c>
      <c r="F249" s="14">
        <f ca="1">(TRUNC(PRODUCT($E$12:$E248),16))</f>
        <v>1.0575077676710101</v>
      </c>
      <c r="G249" s="14">
        <f t="shared" ca="1" si="123"/>
        <v>1.0493966680169799</v>
      </c>
      <c r="H249" s="14">
        <f t="shared" ca="1" si="107"/>
        <v>1.0077293000000001</v>
      </c>
      <c r="I249" s="13">
        <f t="shared" si="113"/>
        <v>0.04</v>
      </c>
      <c r="J249" s="30">
        <f t="shared" si="118"/>
        <v>43053</v>
      </c>
      <c r="K249" s="3">
        <f t="shared" si="114"/>
        <v>27</v>
      </c>
      <c r="L249" s="18">
        <f t="shared" si="115"/>
        <v>28</v>
      </c>
      <c r="M249" s="11">
        <f t="shared" si="108"/>
        <v>1.0043673660000001</v>
      </c>
      <c r="N249" s="72">
        <f t="shared" ca="1" si="120"/>
        <v>1.085303638740174</v>
      </c>
      <c r="O249" s="18">
        <f t="shared" si="119"/>
        <v>0</v>
      </c>
      <c r="P249" s="14">
        <f t="shared" ca="1" si="109"/>
        <v>6039.1267738500001</v>
      </c>
      <c r="Q249" s="14">
        <f t="shared" si="116"/>
        <v>0</v>
      </c>
      <c r="R249" s="2"/>
      <c r="S249" s="2"/>
      <c r="T249" s="71" t="s">
        <v>56</v>
      </c>
      <c r="U249" s="30">
        <v>43220</v>
      </c>
      <c r="V249" s="9" t="str">
        <f t="shared" si="110"/>
        <v>-</v>
      </c>
      <c r="W249" s="9"/>
      <c r="X249" s="135">
        <f>[2]Plan1!$A308</f>
        <v>46133</v>
      </c>
      <c r="Y249" s="136" t="str">
        <f>[2]Plan1!$C308</f>
        <v>Tiradentes</v>
      </c>
      <c r="Z249" s="124"/>
      <c r="AA249" s="1"/>
      <c r="AB249" s="69"/>
      <c r="AC249" s="129">
        <f t="shared" si="121"/>
        <v>46660</v>
      </c>
      <c r="AD249" s="129">
        <f t="shared" si="105"/>
        <v>46661</v>
      </c>
      <c r="AE249" s="129">
        <f t="shared" si="122"/>
        <v>46661</v>
      </c>
      <c r="AF249" s="9"/>
      <c r="AG249" s="10"/>
      <c r="AH249" s="9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</row>
    <row r="250" spans="1:155" ht="11.25" x14ac:dyDescent="0.15">
      <c r="A250" s="46">
        <f t="shared" si="111"/>
        <v>43093</v>
      </c>
      <c r="B250" s="15">
        <f t="shared" ca="1" si="112"/>
        <v>76834.779374849997</v>
      </c>
      <c r="C250" s="14">
        <f t="shared" si="117"/>
        <v>70795.652600999994</v>
      </c>
      <c r="D250" s="13">
        <f ca="1">IF(A250&lt;$B$1,VLOOKUP(A250,[1]DI!$A$4:$B$15000,2,FALSE),0)</f>
        <v>0</v>
      </c>
      <c r="E250" s="14">
        <f t="shared" ca="1" si="106"/>
        <v>1</v>
      </c>
      <c r="F250" s="14">
        <f ca="1">(TRUNC(PRODUCT($E$12:$E249),16))</f>
        <v>1.0575077676710101</v>
      </c>
      <c r="G250" s="14">
        <f t="shared" ca="1" si="123"/>
        <v>1.0493966680169799</v>
      </c>
      <c r="H250" s="14">
        <f t="shared" ca="1" si="107"/>
        <v>1.0077293000000001</v>
      </c>
      <c r="I250" s="13">
        <f t="shared" si="113"/>
        <v>0.04</v>
      </c>
      <c r="J250" s="30">
        <f t="shared" si="118"/>
        <v>43053</v>
      </c>
      <c r="K250" s="3">
        <f t="shared" si="114"/>
        <v>27</v>
      </c>
      <c r="L250" s="18">
        <f t="shared" si="115"/>
        <v>28</v>
      </c>
      <c r="M250" s="11">
        <f t="shared" si="108"/>
        <v>1.0043673660000001</v>
      </c>
      <c r="N250" s="72">
        <f t="shared" ca="1" si="120"/>
        <v>1.085303638740174</v>
      </c>
      <c r="O250" s="18">
        <f t="shared" si="119"/>
        <v>0</v>
      </c>
      <c r="P250" s="14">
        <f t="shared" ca="1" si="109"/>
        <v>6039.1267738500001</v>
      </c>
      <c r="Q250" s="14">
        <f t="shared" si="116"/>
        <v>0</v>
      </c>
      <c r="R250" s="2"/>
      <c r="S250" s="2"/>
      <c r="T250" s="71" t="s">
        <v>56</v>
      </c>
      <c r="U250" s="30">
        <v>43220</v>
      </c>
      <c r="V250" s="9" t="str">
        <f t="shared" si="110"/>
        <v>-</v>
      </c>
      <c r="W250" s="9"/>
      <c r="X250" s="135">
        <f>[2]Plan1!$A309</f>
        <v>46143</v>
      </c>
      <c r="Y250" s="136" t="str">
        <f>[2]Plan1!$C309</f>
        <v>Dia do Trabalho</v>
      </c>
      <c r="Z250" s="124"/>
      <c r="AA250" s="1"/>
      <c r="AB250" s="69"/>
      <c r="AC250" s="129">
        <f t="shared" si="121"/>
        <v>46689</v>
      </c>
      <c r="AD250" s="129">
        <f t="shared" si="105"/>
        <v>46692</v>
      </c>
      <c r="AE250" s="129">
        <f t="shared" si="122"/>
        <v>46692</v>
      </c>
      <c r="AF250" s="9"/>
      <c r="AG250" s="10"/>
      <c r="AH250" s="9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</row>
    <row r="251" spans="1:155" ht="11.25" x14ac:dyDescent="0.15">
      <c r="A251" s="46">
        <f t="shared" si="111"/>
        <v>43094</v>
      </c>
      <c r="B251" s="15">
        <f t="shared" ca="1" si="112"/>
        <v>76834.779374849997</v>
      </c>
      <c r="C251" s="14">
        <f t="shared" si="117"/>
        <v>70795.652600999994</v>
      </c>
      <c r="D251" s="13">
        <f ca="1">IF(A251&lt;$B$1,VLOOKUP(A251,[1]DI!$A$4:$B$15000,2,FALSE),0)</f>
        <v>0</v>
      </c>
      <c r="E251" s="14">
        <f t="shared" ca="1" si="106"/>
        <v>1</v>
      </c>
      <c r="F251" s="14">
        <f ca="1">(TRUNC(PRODUCT($E$12:$E250),16))</f>
        <v>1.0575077676710101</v>
      </c>
      <c r="G251" s="14">
        <f t="shared" ca="1" si="123"/>
        <v>1.0493966680169799</v>
      </c>
      <c r="H251" s="14">
        <f t="shared" ca="1" si="107"/>
        <v>1.0077293000000001</v>
      </c>
      <c r="I251" s="13">
        <f t="shared" si="113"/>
        <v>0.04</v>
      </c>
      <c r="J251" s="30">
        <f t="shared" si="118"/>
        <v>43053</v>
      </c>
      <c r="K251" s="3">
        <f t="shared" si="114"/>
        <v>27</v>
      </c>
      <c r="L251" s="18">
        <f t="shared" si="115"/>
        <v>28</v>
      </c>
      <c r="M251" s="11">
        <f t="shared" si="108"/>
        <v>1.0043673660000001</v>
      </c>
      <c r="N251" s="72">
        <f t="shared" ca="1" si="120"/>
        <v>1.085303638740174</v>
      </c>
      <c r="O251" s="18">
        <f t="shared" si="119"/>
        <v>0</v>
      </c>
      <c r="P251" s="14">
        <f t="shared" ca="1" si="109"/>
        <v>6039.1267738500001</v>
      </c>
      <c r="Q251" s="14">
        <f t="shared" si="116"/>
        <v>0</v>
      </c>
      <c r="R251" s="2"/>
      <c r="S251" s="2"/>
      <c r="T251" s="71" t="s">
        <v>56</v>
      </c>
      <c r="U251" s="30">
        <v>43220</v>
      </c>
      <c r="V251" s="9" t="str">
        <f t="shared" si="110"/>
        <v>-</v>
      </c>
      <c r="W251" s="9"/>
      <c r="X251" s="135">
        <f>[2]Plan1!$A310</f>
        <v>46177</v>
      </c>
      <c r="Y251" s="136" t="str">
        <f>[2]Plan1!$C310</f>
        <v>Corpus Christi</v>
      </c>
      <c r="Z251" s="124"/>
      <c r="AA251" s="1"/>
      <c r="AB251" s="69"/>
      <c r="AC251" s="129">
        <f t="shared" si="121"/>
        <v>46721</v>
      </c>
      <c r="AD251" s="129">
        <f t="shared" si="105"/>
        <v>46722</v>
      </c>
      <c r="AE251" s="129">
        <f t="shared" si="122"/>
        <v>46722</v>
      </c>
      <c r="AF251" s="9"/>
      <c r="AG251" s="10"/>
      <c r="AH251" s="9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</row>
    <row r="252" spans="1:155" ht="11.25" x14ac:dyDescent="0.15">
      <c r="A252" s="46">
        <f t="shared" si="111"/>
        <v>43095</v>
      </c>
      <c r="B252" s="15">
        <f t="shared" ca="1" si="112"/>
        <v>76834.779374849997</v>
      </c>
      <c r="C252" s="14">
        <f t="shared" si="117"/>
        <v>70795.652600999994</v>
      </c>
      <c r="D252" s="13">
        <f ca="1">IF(A252&lt;$B$1,VLOOKUP(A252,[1]DI!$A$4:$B$15000,2,FALSE),0)</f>
        <v>6.8900000000000003E-2</v>
      </c>
      <c r="E252" s="14">
        <f t="shared" ca="1" si="106"/>
        <v>1.00026444</v>
      </c>
      <c r="F252" s="14">
        <f ca="1">(TRUNC(PRODUCT($E$12:$E251),16))</f>
        <v>1.0575077676710101</v>
      </c>
      <c r="G252" s="14">
        <f t="shared" ca="1" si="123"/>
        <v>1.0493966680169799</v>
      </c>
      <c r="H252" s="14">
        <f t="shared" ca="1" si="107"/>
        <v>1.0077293000000001</v>
      </c>
      <c r="I252" s="13">
        <f t="shared" si="113"/>
        <v>0.04</v>
      </c>
      <c r="J252" s="30">
        <f t="shared" si="118"/>
        <v>43053</v>
      </c>
      <c r="K252" s="3">
        <f t="shared" si="114"/>
        <v>28</v>
      </c>
      <c r="L252" s="18">
        <f t="shared" si="115"/>
        <v>28</v>
      </c>
      <c r="M252" s="11">
        <f t="shared" si="108"/>
        <v>1.0043673660000001</v>
      </c>
      <c r="N252" s="72">
        <f t="shared" ca="1" si="120"/>
        <v>1.085303638740174</v>
      </c>
      <c r="O252" s="18">
        <f t="shared" si="119"/>
        <v>0</v>
      </c>
      <c r="P252" s="14">
        <f t="shared" ca="1" si="109"/>
        <v>6039.1267738500001</v>
      </c>
      <c r="Q252" s="14">
        <f t="shared" si="116"/>
        <v>0</v>
      </c>
      <c r="R252" s="2"/>
      <c r="S252" s="2"/>
      <c r="T252" s="71" t="s">
        <v>56</v>
      </c>
      <c r="U252" s="30">
        <v>43220</v>
      </c>
      <c r="V252" s="9" t="str">
        <f t="shared" si="110"/>
        <v>-</v>
      </c>
      <c r="W252" s="9"/>
      <c r="X252" s="135">
        <f>[2]Plan1!$A311</f>
        <v>46272</v>
      </c>
      <c r="Y252" s="136" t="str">
        <f>[2]Plan1!$C311</f>
        <v>Independência do Brasil</v>
      </c>
      <c r="Z252" s="124"/>
      <c r="AA252" s="1"/>
      <c r="AB252" s="69"/>
      <c r="AC252" s="129">
        <f t="shared" si="121"/>
        <v>46752</v>
      </c>
      <c r="AD252" s="129">
        <f t="shared" si="105"/>
        <v>46753</v>
      </c>
      <c r="AE252" s="129">
        <f t="shared" si="122"/>
        <v>46755</v>
      </c>
      <c r="AF252" s="9"/>
      <c r="AG252" s="10"/>
      <c r="AH252" s="9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</row>
    <row r="253" spans="1:155" ht="11.25" x14ac:dyDescent="0.15">
      <c r="A253" s="46">
        <f t="shared" si="111"/>
        <v>43096</v>
      </c>
      <c r="B253" s="15">
        <f t="shared" ca="1" si="112"/>
        <v>76867.059716039992</v>
      </c>
      <c r="C253" s="14">
        <f t="shared" si="117"/>
        <v>70795.652600999994</v>
      </c>
      <c r="D253" s="13">
        <f ca="1">IF(A253&lt;$B$1,VLOOKUP(A253,[1]DI!$A$4:$B$15000,2,FALSE),0)</f>
        <v>6.8900000000000003E-2</v>
      </c>
      <c r="E253" s="14">
        <f t="shared" ca="1" si="106"/>
        <v>1.00026444</v>
      </c>
      <c r="F253" s="14">
        <f ca="1">(TRUNC(PRODUCT($E$12:$E252),16))</f>
        <v>1.0577874150250901</v>
      </c>
      <c r="G253" s="14">
        <f t="shared" ca="1" si="123"/>
        <v>1.0493966680169799</v>
      </c>
      <c r="H253" s="14">
        <f t="shared" ca="1" si="107"/>
        <v>1.0079957799999999</v>
      </c>
      <c r="I253" s="13">
        <f t="shared" si="113"/>
        <v>0.04</v>
      </c>
      <c r="J253" s="30">
        <f t="shared" si="118"/>
        <v>43053</v>
      </c>
      <c r="K253" s="3">
        <f t="shared" si="114"/>
        <v>29</v>
      </c>
      <c r="L253" s="18">
        <f t="shared" si="115"/>
        <v>29</v>
      </c>
      <c r="M253" s="11">
        <f t="shared" si="108"/>
        <v>1.0045236959999999</v>
      </c>
      <c r="N253" s="72">
        <f t="shared" ca="1" si="120"/>
        <v>1.0857596037607771</v>
      </c>
      <c r="O253" s="18">
        <f t="shared" si="119"/>
        <v>0</v>
      </c>
      <c r="P253" s="14">
        <f t="shared" ca="1" si="109"/>
        <v>6071.4071150399996</v>
      </c>
      <c r="Q253" s="14">
        <f t="shared" si="116"/>
        <v>0</v>
      </c>
      <c r="R253" s="2"/>
      <c r="S253" s="2"/>
      <c r="T253" s="71" t="s">
        <v>56</v>
      </c>
      <c r="U253" s="30">
        <v>43220</v>
      </c>
      <c r="V253" s="9" t="str">
        <f t="shared" si="110"/>
        <v>-</v>
      </c>
      <c r="W253" s="9"/>
      <c r="X253" s="135">
        <f>[2]Plan1!$A312</f>
        <v>46307</v>
      </c>
      <c r="Y253" s="136" t="str">
        <f>[2]Plan1!$C312</f>
        <v>Nossa Sr.a Aparecida - Padroeira do Brasil</v>
      </c>
      <c r="Z253" s="124"/>
      <c r="AA253" s="1"/>
      <c r="AB253" s="69"/>
      <c r="AC253" s="122"/>
      <c r="AD253" s="122"/>
      <c r="AE253" s="122"/>
      <c r="AF253" s="9"/>
      <c r="AG253" s="10"/>
      <c r="AH253" s="9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</row>
    <row r="254" spans="1:155" ht="11.25" x14ac:dyDescent="0.15">
      <c r="A254" s="46">
        <f t="shared" si="111"/>
        <v>43097</v>
      </c>
      <c r="B254" s="15">
        <f t="shared" ca="1" si="112"/>
        <v>76899.354404969999</v>
      </c>
      <c r="C254" s="14">
        <f t="shared" si="117"/>
        <v>70795.652600999994</v>
      </c>
      <c r="D254" s="13">
        <f ca="1">IF(A254&lt;$B$1,VLOOKUP(A254,[1]DI!$A$4:$B$15000,2,FALSE),0)</f>
        <v>6.8900000000000003E-2</v>
      </c>
      <c r="E254" s="14">
        <f t="shared" ca="1" si="106"/>
        <v>1.00026444</v>
      </c>
      <c r="F254" s="14">
        <f ca="1">(TRUNC(PRODUCT($E$12:$E253),16))</f>
        <v>1.0580671363291201</v>
      </c>
      <c r="G254" s="14">
        <f t="shared" ca="1" si="123"/>
        <v>1.0493966680169799</v>
      </c>
      <c r="H254" s="14">
        <f t="shared" ca="1" si="107"/>
        <v>1.0082623399999999</v>
      </c>
      <c r="I254" s="13">
        <f t="shared" si="113"/>
        <v>0.04</v>
      </c>
      <c r="J254" s="30">
        <f t="shared" si="118"/>
        <v>43053</v>
      </c>
      <c r="K254" s="3">
        <f t="shared" si="114"/>
        <v>30</v>
      </c>
      <c r="L254" s="18">
        <f t="shared" si="115"/>
        <v>30</v>
      </c>
      <c r="M254" s="11">
        <f t="shared" si="108"/>
        <v>1.0046800499999999</v>
      </c>
      <c r="N254" s="72">
        <f t="shared" ca="1" si="120"/>
        <v>1.0862157714453677</v>
      </c>
      <c r="O254" s="18">
        <f t="shared" si="119"/>
        <v>0</v>
      </c>
      <c r="P254" s="14">
        <f t="shared" ca="1" si="109"/>
        <v>6103.7018039699997</v>
      </c>
      <c r="Q254" s="14">
        <f t="shared" si="116"/>
        <v>0</v>
      </c>
      <c r="R254" s="2"/>
      <c r="S254" s="2"/>
      <c r="T254" s="71" t="s">
        <v>56</v>
      </c>
      <c r="U254" s="30">
        <v>43220</v>
      </c>
      <c r="V254" s="9" t="str">
        <f t="shared" si="110"/>
        <v>-</v>
      </c>
      <c r="W254" s="21"/>
      <c r="X254" s="135">
        <f>[2]Plan1!$A313</f>
        <v>46328</v>
      </c>
      <c r="Y254" s="136" t="str">
        <f>[2]Plan1!$C313</f>
        <v>Finados</v>
      </c>
      <c r="Z254" s="124"/>
      <c r="AA254" s="1"/>
      <c r="AB254" s="69"/>
      <c r="AC254" s="122"/>
      <c r="AD254" s="122"/>
      <c r="AE254" s="122"/>
      <c r="AF254" s="21"/>
      <c r="AG254" s="23"/>
      <c r="AH254" s="21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</row>
    <row r="255" spans="1:155" ht="11.25" x14ac:dyDescent="0.15">
      <c r="A255" s="46">
        <f t="shared" si="111"/>
        <v>43098</v>
      </c>
      <c r="B255" s="15">
        <f t="shared" ca="1" si="112"/>
        <v>76931.66184742999</v>
      </c>
      <c r="C255" s="14">
        <f t="shared" si="117"/>
        <v>70795.652600999994</v>
      </c>
      <c r="D255" s="13">
        <f ca="1">IF(A255&lt;$B$1,VLOOKUP(A255,[1]DI!$A$4:$B$15000,2,FALSE),0)</f>
        <v>6.8900000000000003E-2</v>
      </c>
      <c r="E255" s="14">
        <f t="shared" ca="1" si="106"/>
        <v>1.00026444</v>
      </c>
      <c r="F255" s="14">
        <f ca="1">(TRUNC(PRODUCT($E$12:$E254),16))</f>
        <v>1.0583469316026499</v>
      </c>
      <c r="G255" s="14">
        <f t="shared" ca="1" si="123"/>
        <v>1.0493966680169799</v>
      </c>
      <c r="H255" s="14">
        <f t="shared" ca="1" si="107"/>
        <v>1.00852896</v>
      </c>
      <c r="I255" s="13">
        <f t="shared" si="113"/>
        <v>0.04</v>
      </c>
      <c r="J255" s="30">
        <f t="shared" si="118"/>
        <v>43053</v>
      </c>
      <c r="K255" s="3">
        <f t="shared" si="114"/>
        <v>31</v>
      </c>
      <c r="L255" s="18">
        <f t="shared" si="115"/>
        <v>31</v>
      </c>
      <c r="M255" s="11">
        <f t="shared" si="108"/>
        <v>1.0048364279999999</v>
      </c>
      <c r="N255" s="72">
        <f t="shared" ca="1" si="120"/>
        <v>1.0866721192757254</v>
      </c>
      <c r="O255" s="18">
        <f t="shared" si="119"/>
        <v>0</v>
      </c>
      <c r="P255" s="14">
        <f t="shared" ca="1" si="109"/>
        <v>6136.0092464299996</v>
      </c>
      <c r="Q255" s="14">
        <f t="shared" si="116"/>
        <v>0</v>
      </c>
      <c r="R255" s="2"/>
      <c r="S255" s="2"/>
      <c r="T255" s="71" t="s">
        <v>56</v>
      </c>
      <c r="U255" s="30">
        <v>43220</v>
      </c>
      <c r="V255" s="9" t="str">
        <f t="shared" si="110"/>
        <v>-</v>
      </c>
      <c r="W255" s="9"/>
      <c r="X255" s="135">
        <f>[2]Plan1!$A314</f>
        <v>46341</v>
      </c>
      <c r="Y255" s="136" t="str">
        <f>[2]Plan1!$C314</f>
        <v>Proclamação da República</v>
      </c>
      <c r="Z255" s="124"/>
      <c r="AA255" s="1"/>
      <c r="AB255" s="69"/>
      <c r="AC255" s="122"/>
      <c r="AD255" s="122"/>
      <c r="AE255" s="122"/>
      <c r="AF255" s="9"/>
      <c r="AG255" s="10"/>
      <c r="AH255" s="9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</row>
    <row r="256" spans="1:155" ht="11.25" x14ac:dyDescent="0.15">
      <c r="A256" s="46">
        <f t="shared" si="111"/>
        <v>43099</v>
      </c>
      <c r="B256" s="15">
        <f t="shared" ca="1" si="112"/>
        <v>76963.983561709989</v>
      </c>
      <c r="C256" s="14">
        <f t="shared" si="117"/>
        <v>70795.652600999994</v>
      </c>
      <c r="D256" s="13">
        <f ca="1">IF(A256&lt;$B$1,VLOOKUP(A256,[1]DI!$A$4:$B$15000,2,FALSE),0)</f>
        <v>0</v>
      </c>
      <c r="E256" s="14">
        <f t="shared" ca="1" si="106"/>
        <v>1</v>
      </c>
      <c r="F256" s="14">
        <f ca="1">(TRUNC(PRODUCT($E$12:$E255),16))</f>
        <v>1.05862680086525</v>
      </c>
      <c r="G256" s="14">
        <f t="shared" ca="1" si="123"/>
        <v>1.0493966680169799</v>
      </c>
      <c r="H256" s="14">
        <f t="shared" ca="1" si="107"/>
        <v>1.0087956600000001</v>
      </c>
      <c r="I256" s="13">
        <f t="shared" si="113"/>
        <v>0.04</v>
      </c>
      <c r="J256" s="30">
        <f t="shared" si="118"/>
        <v>43053</v>
      </c>
      <c r="K256" s="3">
        <f t="shared" si="114"/>
        <v>31</v>
      </c>
      <c r="L256" s="18">
        <f t="shared" si="115"/>
        <v>32</v>
      </c>
      <c r="M256" s="11">
        <f t="shared" si="108"/>
        <v>1.004992831</v>
      </c>
      <c r="N256" s="72">
        <f t="shared" ca="1" si="120"/>
        <v>1.0871286686977746</v>
      </c>
      <c r="O256" s="18">
        <f t="shared" si="119"/>
        <v>0</v>
      </c>
      <c r="P256" s="14">
        <f t="shared" ca="1" si="109"/>
        <v>6168.33096071</v>
      </c>
      <c r="Q256" s="14">
        <f t="shared" si="116"/>
        <v>0</v>
      </c>
      <c r="R256" s="2"/>
      <c r="S256" s="2"/>
      <c r="T256" s="71" t="s">
        <v>56</v>
      </c>
      <c r="U256" s="30">
        <v>43220</v>
      </c>
      <c r="V256" s="9" t="str">
        <f t="shared" si="110"/>
        <v>-</v>
      </c>
      <c r="W256" s="9"/>
      <c r="X256" s="135">
        <f>[2]Plan1!$A315</f>
        <v>46346</v>
      </c>
      <c r="Y256" s="136" t="str">
        <f>[2]Plan1!$C315</f>
        <v>Dia Nacional de Zumbi e da Consciência Negra</v>
      </c>
      <c r="Z256" s="124"/>
      <c r="AA256" s="1"/>
      <c r="AB256" s="69"/>
      <c r="AC256" s="122"/>
      <c r="AD256" s="122"/>
      <c r="AE256" s="122"/>
      <c r="AF256" s="9"/>
      <c r="AG256" s="10"/>
      <c r="AH256" s="9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</row>
    <row r="257" spans="1:149" ht="11.25" x14ac:dyDescent="0.15">
      <c r="A257" s="46">
        <f t="shared" si="111"/>
        <v>43100</v>
      </c>
      <c r="B257" s="15">
        <f t="shared" ca="1" si="112"/>
        <v>76963.983561709989</v>
      </c>
      <c r="C257" s="14">
        <f t="shared" si="117"/>
        <v>70795.652600999994</v>
      </c>
      <c r="D257" s="13">
        <f ca="1">IF(A257&lt;$B$1,VLOOKUP(A257,[1]DI!$A$4:$B$15000,2,FALSE),0)</f>
        <v>0</v>
      </c>
      <c r="E257" s="14">
        <f t="shared" ca="1" si="106"/>
        <v>1</v>
      </c>
      <c r="F257" s="14">
        <f ca="1">(TRUNC(PRODUCT($E$12:$E256),16))</f>
        <v>1.05862680086525</v>
      </c>
      <c r="G257" s="14">
        <f t="shared" ca="1" si="123"/>
        <v>1.0493966680169799</v>
      </c>
      <c r="H257" s="14">
        <f t="shared" ca="1" si="107"/>
        <v>1.0087956600000001</v>
      </c>
      <c r="I257" s="13">
        <f t="shared" si="113"/>
        <v>0.04</v>
      </c>
      <c r="J257" s="30">
        <f t="shared" si="118"/>
        <v>43053</v>
      </c>
      <c r="K257" s="3">
        <f t="shared" si="114"/>
        <v>31</v>
      </c>
      <c r="L257" s="18">
        <f t="shared" si="115"/>
        <v>32</v>
      </c>
      <c r="M257" s="11">
        <f t="shared" si="108"/>
        <v>1.004992831</v>
      </c>
      <c r="N257" s="72">
        <f t="shared" ca="1" si="120"/>
        <v>1.0871286686977746</v>
      </c>
      <c r="O257" s="18">
        <f t="shared" si="119"/>
        <v>0</v>
      </c>
      <c r="P257" s="14">
        <f t="shared" ca="1" si="109"/>
        <v>6168.33096071</v>
      </c>
      <c r="Q257" s="14">
        <f t="shared" si="116"/>
        <v>0</v>
      </c>
      <c r="R257" s="2"/>
      <c r="S257" s="2"/>
      <c r="T257" s="71" t="s">
        <v>56</v>
      </c>
      <c r="U257" s="30">
        <v>43220</v>
      </c>
      <c r="V257" s="9" t="str">
        <f t="shared" si="110"/>
        <v>-</v>
      </c>
      <c r="W257" s="9"/>
      <c r="X257" s="135">
        <f>[2]Plan1!$A316</f>
        <v>46381</v>
      </c>
      <c r="Y257" s="136" t="str">
        <f>[2]Plan1!$C316</f>
        <v>Natal</v>
      </c>
      <c r="Z257" s="124"/>
      <c r="AA257" s="1"/>
      <c r="AB257" s="69"/>
      <c r="AC257" s="122"/>
      <c r="AD257" s="122"/>
      <c r="AE257" s="122"/>
      <c r="AF257" s="9"/>
      <c r="AG257" s="10"/>
      <c r="AH257" s="9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</row>
    <row r="258" spans="1:149" ht="11.25" x14ac:dyDescent="0.15">
      <c r="A258" s="46">
        <f t="shared" si="111"/>
        <v>43101</v>
      </c>
      <c r="B258" s="15">
        <f t="shared" ca="1" si="112"/>
        <v>76963.983561709989</v>
      </c>
      <c r="C258" s="14">
        <f t="shared" si="117"/>
        <v>70795.652600999994</v>
      </c>
      <c r="D258" s="13">
        <f ca="1">IF(A258&lt;$B$1,VLOOKUP(A258,[1]DI!$A$4:$B$15000,2,FALSE),0)</f>
        <v>0</v>
      </c>
      <c r="E258" s="14">
        <f t="shared" ca="1" si="106"/>
        <v>1</v>
      </c>
      <c r="F258" s="14">
        <f ca="1">(TRUNC(PRODUCT($E$12:$E257),16))</f>
        <v>1.05862680086525</v>
      </c>
      <c r="G258" s="14">
        <f t="shared" ca="1" si="123"/>
        <v>1.0493966680169799</v>
      </c>
      <c r="H258" s="14">
        <f t="shared" ca="1" si="107"/>
        <v>1.0087956600000001</v>
      </c>
      <c r="I258" s="13">
        <f t="shared" si="113"/>
        <v>0.04</v>
      </c>
      <c r="J258" s="30">
        <f t="shared" si="118"/>
        <v>43053</v>
      </c>
      <c r="K258" s="3">
        <f t="shared" si="114"/>
        <v>31</v>
      </c>
      <c r="L258" s="18">
        <f t="shared" si="115"/>
        <v>32</v>
      </c>
      <c r="M258" s="11">
        <f t="shared" si="108"/>
        <v>1.004992831</v>
      </c>
      <c r="N258" s="72">
        <f t="shared" ca="1" si="120"/>
        <v>1.0871286686977746</v>
      </c>
      <c r="O258" s="18">
        <f t="shared" si="119"/>
        <v>0</v>
      </c>
      <c r="P258" s="14">
        <f t="shared" ca="1" si="109"/>
        <v>6168.33096071</v>
      </c>
      <c r="Q258" s="14">
        <f t="shared" si="116"/>
        <v>0</v>
      </c>
      <c r="R258" s="2"/>
      <c r="S258" s="2"/>
      <c r="T258" s="71" t="s">
        <v>56</v>
      </c>
      <c r="U258" s="30">
        <v>43220</v>
      </c>
      <c r="V258" s="9" t="str">
        <f t="shared" si="110"/>
        <v>-</v>
      </c>
      <c r="W258" s="9"/>
      <c r="X258" s="135">
        <f>[2]Plan1!$A317</f>
        <v>46388</v>
      </c>
      <c r="Y258" s="136" t="str">
        <f>[2]Plan1!$C317</f>
        <v>Confraternização Universal</v>
      </c>
      <c r="Z258" s="124"/>
      <c r="AA258" s="22"/>
      <c r="AB258" s="69"/>
      <c r="AC258" s="122"/>
      <c r="AD258" s="122"/>
      <c r="AE258" s="122"/>
      <c r="AF258" s="9"/>
      <c r="AG258" s="10"/>
      <c r="AH258" s="9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</row>
    <row r="259" spans="1:149" ht="11.25" x14ac:dyDescent="0.15">
      <c r="A259" s="46">
        <f t="shared" si="111"/>
        <v>43102</v>
      </c>
      <c r="B259" s="15">
        <f t="shared" ca="1" si="112"/>
        <v>76963.983561709989</v>
      </c>
      <c r="C259" s="14">
        <f t="shared" si="117"/>
        <v>70795.652600999994</v>
      </c>
      <c r="D259" s="13">
        <f ca="1">IF(A259&lt;$B$1,VLOOKUP(A259,[1]DI!$A$4:$B$15000,2,FALSE),0)</f>
        <v>6.8900000000000003E-2</v>
      </c>
      <c r="E259" s="14">
        <f t="shared" ca="1" si="106"/>
        <v>1.00026444</v>
      </c>
      <c r="F259" s="14">
        <f ca="1">(TRUNC(PRODUCT($E$12:$E258),16))</f>
        <v>1.05862680086525</v>
      </c>
      <c r="G259" s="14">
        <f t="shared" ca="1" si="123"/>
        <v>1.0493966680169799</v>
      </c>
      <c r="H259" s="14">
        <f t="shared" ca="1" si="107"/>
        <v>1.0087956600000001</v>
      </c>
      <c r="I259" s="13">
        <f t="shared" si="113"/>
        <v>0.04</v>
      </c>
      <c r="J259" s="30">
        <f t="shared" si="118"/>
        <v>43053</v>
      </c>
      <c r="K259" s="3">
        <f t="shared" si="114"/>
        <v>32</v>
      </c>
      <c r="L259" s="18">
        <f t="shared" si="115"/>
        <v>32</v>
      </c>
      <c r="M259" s="11">
        <f t="shared" si="108"/>
        <v>1.004992831</v>
      </c>
      <c r="N259" s="72">
        <f t="shared" ca="1" si="120"/>
        <v>1.0871286686977746</v>
      </c>
      <c r="O259" s="18">
        <f t="shared" si="119"/>
        <v>0</v>
      </c>
      <c r="P259" s="14">
        <f t="shared" ca="1" si="109"/>
        <v>6168.33096071</v>
      </c>
      <c r="Q259" s="14">
        <f t="shared" si="116"/>
        <v>0</v>
      </c>
      <c r="R259" s="2"/>
      <c r="S259" s="2"/>
      <c r="T259" s="71" t="s">
        <v>56</v>
      </c>
      <c r="U259" s="30">
        <v>43220</v>
      </c>
      <c r="V259" s="9" t="str">
        <f t="shared" si="110"/>
        <v>-</v>
      </c>
      <c r="W259" s="9"/>
      <c r="X259" s="135">
        <f>[2]Plan1!$A318</f>
        <v>46426</v>
      </c>
      <c r="Y259" s="136" t="str">
        <f>[2]Plan1!$C318</f>
        <v>Carnaval</v>
      </c>
      <c r="Z259" s="126"/>
      <c r="AA259" s="69"/>
      <c r="AB259" s="69"/>
      <c r="AC259" s="122"/>
      <c r="AD259" s="122"/>
      <c r="AE259" s="122"/>
      <c r="AF259" s="9"/>
      <c r="AG259" s="10"/>
      <c r="AH259" s="9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</row>
    <row r="260" spans="1:149" ht="11.25" x14ac:dyDescent="0.15">
      <c r="A260" s="46">
        <f t="shared" si="111"/>
        <v>43103</v>
      </c>
      <c r="B260" s="15">
        <f t="shared" ca="1" si="112"/>
        <v>76996.31810543999</v>
      </c>
      <c r="C260" s="14">
        <f t="shared" si="117"/>
        <v>70795.652600999994</v>
      </c>
      <c r="D260" s="13">
        <f ca="1">IF(A260&lt;$B$1,VLOOKUP(A260,[1]DI!$A$4:$B$15000,2,FALSE),0)</f>
        <v>6.8900000000000003E-2</v>
      </c>
      <c r="E260" s="14">
        <f t="shared" ca="1" si="106"/>
        <v>1.00026444</v>
      </c>
      <c r="F260" s="14">
        <f ca="1">(TRUNC(PRODUCT($E$12:$E259),16))</f>
        <v>1.0589067441364699</v>
      </c>
      <c r="G260" s="14">
        <f t="shared" ca="1" si="123"/>
        <v>1.0493966680169799</v>
      </c>
      <c r="H260" s="14">
        <f t="shared" ca="1" si="107"/>
        <v>1.00906242</v>
      </c>
      <c r="I260" s="13">
        <f t="shared" si="113"/>
        <v>0.04</v>
      </c>
      <c r="J260" s="30">
        <f t="shared" si="118"/>
        <v>43053</v>
      </c>
      <c r="K260" s="3">
        <f t="shared" si="114"/>
        <v>33</v>
      </c>
      <c r="L260" s="18">
        <f t="shared" si="115"/>
        <v>33</v>
      </c>
      <c r="M260" s="11">
        <f t="shared" si="108"/>
        <v>1.0051492580000001</v>
      </c>
      <c r="N260" s="72">
        <f t="shared" ca="1" si="120"/>
        <v>1.087585399337887</v>
      </c>
      <c r="O260" s="18">
        <f t="shared" si="119"/>
        <v>0</v>
      </c>
      <c r="P260" s="14">
        <f t="shared" ca="1" si="109"/>
        <v>6200.6655044400004</v>
      </c>
      <c r="Q260" s="14">
        <f t="shared" si="116"/>
        <v>0</v>
      </c>
      <c r="R260" s="2"/>
      <c r="S260" s="2"/>
      <c r="T260" s="71" t="s">
        <v>56</v>
      </c>
      <c r="U260" s="30">
        <v>43220</v>
      </c>
      <c r="V260" s="9" t="str">
        <f t="shared" si="110"/>
        <v>-</v>
      </c>
      <c r="W260" s="9"/>
      <c r="X260" s="135">
        <f>[2]Plan1!$A319</f>
        <v>46427</v>
      </c>
      <c r="Y260" s="136" t="str">
        <f>[2]Plan1!$C319</f>
        <v>Carnaval</v>
      </c>
      <c r="Z260" s="124"/>
      <c r="AA260" s="1"/>
      <c r="AB260" s="69"/>
      <c r="AC260" s="122"/>
      <c r="AD260" s="122"/>
      <c r="AE260" s="122"/>
      <c r="AF260" s="9"/>
      <c r="AG260" s="10"/>
      <c r="AH260" s="9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</row>
    <row r="261" spans="1:149" ht="11.25" x14ac:dyDescent="0.15">
      <c r="A261" s="46">
        <f t="shared" si="111"/>
        <v>43104</v>
      </c>
      <c r="B261" s="15">
        <f t="shared" ca="1" si="112"/>
        <v>77028.666845069994</v>
      </c>
      <c r="C261" s="14">
        <f t="shared" si="117"/>
        <v>70795.652600999994</v>
      </c>
      <c r="D261" s="13">
        <f ca="1">IF(A261&lt;$B$1,VLOOKUP(A261,[1]DI!$A$4:$B$15000,2,FALSE),0)</f>
        <v>6.8900000000000003E-2</v>
      </c>
      <c r="E261" s="14">
        <f t="shared" ca="1" si="106"/>
        <v>1.00026444</v>
      </c>
      <c r="F261" s="14">
        <f ca="1">(TRUNC(PRODUCT($E$12:$E260),16))</f>
        <v>1.0591867614358901</v>
      </c>
      <c r="G261" s="14">
        <f t="shared" ca="1" si="123"/>
        <v>1.0493966680169799</v>
      </c>
      <c r="H261" s="14">
        <f t="shared" ca="1" si="107"/>
        <v>1.0093292599999999</v>
      </c>
      <c r="I261" s="13">
        <f t="shared" si="113"/>
        <v>0.04</v>
      </c>
      <c r="J261" s="30">
        <f t="shared" si="118"/>
        <v>43053</v>
      </c>
      <c r="K261" s="3">
        <f t="shared" si="114"/>
        <v>34</v>
      </c>
      <c r="L261" s="18">
        <f t="shared" si="115"/>
        <v>34</v>
      </c>
      <c r="M261" s="11">
        <f t="shared" si="108"/>
        <v>1.0053057089999999</v>
      </c>
      <c r="N261" s="72">
        <f t="shared" ca="1" si="120"/>
        <v>1.0880423304973947</v>
      </c>
      <c r="O261" s="18">
        <f t="shared" si="119"/>
        <v>0</v>
      </c>
      <c r="P261" s="14">
        <f t="shared" ca="1" si="109"/>
        <v>6233.0142440700001</v>
      </c>
      <c r="Q261" s="14">
        <f t="shared" si="116"/>
        <v>0</v>
      </c>
      <c r="R261" s="2"/>
      <c r="S261" s="2"/>
      <c r="T261" s="71" t="s">
        <v>56</v>
      </c>
      <c r="U261" s="30">
        <v>43220</v>
      </c>
      <c r="V261" s="9" t="str">
        <f t="shared" si="110"/>
        <v>-</v>
      </c>
      <c r="W261" s="9"/>
      <c r="X261" s="135">
        <f>[2]Plan1!$A320</f>
        <v>46472</v>
      </c>
      <c r="Y261" s="136" t="str">
        <f>[2]Plan1!$C320</f>
        <v>Paixão de Cristo</v>
      </c>
      <c r="Z261" s="124"/>
      <c r="AA261" s="22"/>
      <c r="AB261" s="69"/>
      <c r="AC261" s="122"/>
      <c r="AD261" s="122"/>
      <c r="AE261" s="122"/>
      <c r="AF261" s="9"/>
      <c r="AG261" s="10"/>
      <c r="AH261" s="9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</row>
    <row r="262" spans="1:149" ht="11.25" x14ac:dyDescent="0.15">
      <c r="A262" s="46">
        <f t="shared" si="111"/>
        <v>43105</v>
      </c>
      <c r="B262" s="15">
        <f t="shared" ca="1" si="112"/>
        <v>77061.029249209998</v>
      </c>
      <c r="C262" s="14">
        <f t="shared" si="117"/>
        <v>70795.652600999994</v>
      </c>
      <c r="D262" s="13">
        <f ca="1">IF(A262&lt;$B$1,VLOOKUP(A262,[1]DI!$A$4:$B$15000,2,FALSE),0)</f>
        <v>6.8900000000000003E-2</v>
      </c>
      <c r="E262" s="14">
        <f t="shared" ca="1" si="106"/>
        <v>1.00026444</v>
      </c>
      <c r="F262" s="14">
        <f ca="1">(TRUNC(PRODUCT($E$12:$E261),16))</f>
        <v>1.0594668527830799</v>
      </c>
      <c r="G262" s="14">
        <f t="shared" ca="1" si="123"/>
        <v>1.0493966680169799</v>
      </c>
      <c r="H262" s="14">
        <f t="shared" ca="1" si="107"/>
        <v>1.00959617</v>
      </c>
      <c r="I262" s="13">
        <f t="shared" si="113"/>
        <v>0.04</v>
      </c>
      <c r="J262" s="30">
        <f t="shared" si="118"/>
        <v>43053</v>
      </c>
      <c r="K262" s="3">
        <f t="shared" si="114"/>
        <v>35</v>
      </c>
      <c r="L262" s="18">
        <f t="shared" si="115"/>
        <v>35</v>
      </c>
      <c r="M262" s="11">
        <f t="shared" si="108"/>
        <v>1.0054621850000001</v>
      </c>
      <c r="N262" s="72">
        <f t="shared" ca="1" si="120"/>
        <v>1.0884994546702245</v>
      </c>
      <c r="O262" s="18">
        <f t="shared" si="119"/>
        <v>0</v>
      </c>
      <c r="P262" s="14">
        <f t="shared" ca="1" si="109"/>
        <v>6265.37664821</v>
      </c>
      <c r="Q262" s="14">
        <f t="shared" si="116"/>
        <v>0</v>
      </c>
      <c r="R262" s="2"/>
      <c r="S262" s="2"/>
      <c r="T262" s="71" t="s">
        <v>56</v>
      </c>
      <c r="U262" s="30">
        <v>43220</v>
      </c>
      <c r="V262" s="9" t="str">
        <f t="shared" si="110"/>
        <v>-</v>
      </c>
      <c r="W262" s="9"/>
      <c r="X262" s="135">
        <f>[2]Plan1!$A321</f>
        <v>46498</v>
      </c>
      <c r="Y262" s="136" t="str">
        <f>[2]Plan1!$C321</f>
        <v>Tiradentes</v>
      </c>
      <c r="Z262" s="124"/>
      <c r="AA262" s="1"/>
      <c r="AB262" s="69"/>
      <c r="AC262" s="9"/>
      <c r="AD262" s="9"/>
      <c r="AE262" s="9"/>
      <c r="AF262" s="9"/>
      <c r="AG262" s="10"/>
      <c r="AH262" s="9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</row>
    <row r="263" spans="1:149" ht="11.25" x14ac:dyDescent="0.15">
      <c r="A263" s="46">
        <f t="shared" si="111"/>
        <v>43106</v>
      </c>
      <c r="B263" s="15">
        <f t="shared" ca="1" si="112"/>
        <v>77093.404406879999</v>
      </c>
      <c r="C263" s="14">
        <f t="shared" si="117"/>
        <v>70795.652600999994</v>
      </c>
      <c r="D263" s="13">
        <f ca="1">IF(A263&lt;$B$1,VLOOKUP(A263,[1]DI!$A$4:$B$15000,2,FALSE),0)</f>
        <v>0</v>
      </c>
      <c r="E263" s="14">
        <f t="shared" ca="1" si="106"/>
        <v>1</v>
      </c>
      <c r="F263" s="14">
        <f ca="1">(TRUNC(PRODUCT($E$12:$E262),16))</f>
        <v>1.0597470181976301</v>
      </c>
      <c r="G263" s="14">
        <f t="shared" ca="1" si="123"/>
        <v>1.0493966680169799</v>
      </c>
      <c r="H263" s="14">
        <f t="shared" ca="1" si="107"/>
        <v>1.00986314</v>
      </c>
      <c r="I263" s="13">
        <f t="shared" si="113"/>
        <v>0.04</v>
      </c>
      <c r="J263" s="30">
        <f t="shared" si="118"/>
        <v>43053</v>
      </c>
      <c r="K263" s="3">
        <f t="shared" si="114"/>
        <v>35</v>
      </c>
      <c r="L263" s="18">
        <f t="shared" si="115"/>
        <v>36</v>
      </c>
      <c r="M263" s="11">
        <f t="shared" si="108"/>
        <v>1.005618685</v>
      </c>
      <c r="N263" s="72">
        <f t="shared" ca="1" si="120"/>
        <v>1.0889567589888209</v>
      </c>
      <c r="O263" s="18">
        <f t="shared" si="119"/>
        <v>0</v>
      </c>
      <c r="P263" s="14">
        <f t="shared" ca="1" si="109"/>
        <v>6297.7518058799997</v>
      </c>
      <c r="Q263" s="14">
        <f t="shared" si="116"/>
        <v>0</v>
      </c>
      <c r="R263" s="2"/>
      <c r="S263" s="2"/>
      <c r="T263" s="71" t="s">
        <v>56</v>
      </c>
      <c r="U263" s="30">
        <v>43220</v>
      </c>
      <c r="V263" s="9" t="str">
        <f t="shared" si="110"/>
        <v>-</v>
      </c>
      <c r="W263" s="9"/>
      <c r="X263" s="135">
        <f>[2]Plan1!$A322</f>
        <v>46508</v>
      </c>
      <c r="Y263" s="136" t="str">
        <f>[2]Plan1!$C322</f>
        <v>Dia do Trabalho</v>
      </c>
      <c r="Z263" s="124"/>
      <c r="AA263" s="1"/>
      <c r="AB263" s="69"/>
      <c r="AC263" s="9"/>
      <c r="AD263" s="9"/>
      <c r="AE263" s="9"/>
      <c r="AF263" s="9"/>
      <c r="AG263" s="10"/>
      <c r="AH263" s="9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</row>
    <row r="264" spans="1:149" ht="11.25" x14ac:dyDescent="0.15">
      <c r="A264" s="46">
        <f t="shared" si="111"/>
        <v>43107</v>
      </c>
      <c r="B264" s="15">
        <f t="shared" ca="1" si="112"/>
        <v>77093.404406879999</v>
      </c>
      <c r="C264" s="14">
        <f t="shared" si="117"/>
        <v>70795.652600999994</v>
      </c>
      <c r="D264" s="13">
        <f ca="1">IF(A264&lt;$B$1,VLOOKUP(A264,[1]DI!$A$4:$B$15000,2,FALSE),0)</f>
        <v>0</v>
      </c>
      <c r="E264" s="14">
        <f t="shared" ca="1" si="106"/>
        <v>1</v>
      </c>
      <c r="F264" s="14">
        <f ca="1">(TRUNC(PRODUCT($E$12:$E263),16))</f>
        <v>1.0597470181976301</v>
      </c>
      <c r="G264" s="14">
        <f t="shared" ca="1" si="123"/>
        <v>1.0493966680169799</v>
      </c>
      <c r="H264" s="14">
        <f t="shared" ca="1" si="107"/>
        <v>1.00986314</v>
      </c>
      <c r="I264" s="13">
        <f t="shared" si="113"/>
        <v>0.04</v>
      </c>
      <c r="J264" s="30">
        <f t="shared" si="118"/>
        <v>43053</v>
      </c>
      <c r="K264" s="3">
        <f t="shared" si="114"/>
        <v>35</v>
      </c>
      <c r="L264" s="18">
        <f t="shared" si="115"/>
        <v>36</v>
      </c>
      <c r="M264" s="11">
        <f t="shared" si="108"/>
        <v>1.005618685</v>
      </c>
      <c r="N264" s="72">
        <f t="shared" ca="1" si="120"/>
        <v>1.0889567589888209</v>
      </c>
      <c r="O264" s="18">
        <f t="shared" si="119"/>
        <v>0</v>
      </c>
      <c r="P264" s="14">
        <f t="shared" ca="1" si="109"/>
        <v>6297.7518058799997</v>
      </c>
      <c r="Q264" s="14">
        <f t="shared" si="116"/>
        <v>0</v>
      </c>
      <c r="R264" s="2"/>
      <c r="S264" s="2"/>
      <c r="T264" s="71" t="s">
        <v>56</v>
      </c>
      <c r="U264" s="30">
        <v>43220</v>
      </c>
      <c r="V264" s="9" t="str">
        <f t="shared" si="110"/>
        <v>-</v>
      </c>
      <c r="W264" s="9"/>
      <c r="X264" s="135">
        <f>[2]Plan1!$A323</f>
        <v>46534</v>
      </c>
      <c r="Y264" s="136" t="str">
        <f>[2]Plan1!$C323</f>
        <v>Corpus Christi</v>
      </c>
      <c r="Z264" s="124"/>
      <c r="AA264" s="1"/>
      <c r="AB264" s="69"/>
      <c r="AC264" s="9"/>
      <c r="AD264" s="9"/>
      <c r="AE264" s="9"/>
      <c r="AF264" s="9"/>
      <c r="AG264" s="10"/>
      <c r="AH264" s="9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</row>
    <row r="265" spans="1:149" ht="11.25" x14ac:dyDescent="0.15">
      <c r="A265" s="46">
        <f t="shared" si="111"/>
        <v>43108</v>
      </c>
      <c r="B265" s="15">
        <f t="shared" ca="1" si="112"/>
        <v>77093.404406879999</v>
      </c>
      <c r="C265" s="14">
        <f t="shared" si="117"/>
        <v>70795.652600999994</v>
      </c>
      <c r="D265" s="13">
        <f ca="1">IF(A265&lt;$B$1,VLOOKUP(A265,[1]DI!$A$4:$B$15000,2,FALSE),0)</f>
        <v>6.8900000000000003E-2</v>
      </c>
      <c r="E265" s="14">
        <f t="shared" ca="1" si="106"/>
        <v>1.00026444</v>
      </c>
      <c r="F265" s="14">
        <f ca="1">(TRUNC(PRODUCT($E$12:$E264),16))</f>
        <v>1.0597470181976301</v>
      </c>
      <c r="G265" s="14">
        <f t="shared" ca="1" si="123"/>
        <v>1.0493966680169799</v>
      </c>
      <c r="H265" s="14">
        <f t="shared" ca="1" si="107"/>
        <v>1.00986314</v>
      </c>
      <c r="I265" s="13">
        <f t="shared" si="113"/>
        <v>0.04</v>
      </c>
      <c r="J265" s="30">
        <f t="shared" si="118"/>
        <v>43053</v>
      </c>
      <c r="K265" s="3">
        <f t="shared" si="114"/>
        <v>36</v>
      </c>
      <c r="L265" s="18">
        <f t="shared" si="115"/>
        <v>36</v>
      </c>
      <c r="M265" s="11">
        <f t="shared" si="108"/>
        <v>1.005618685</v>
      </c>
      <c r="N265" s="72">
        <f t="shared" ca="1" si="120"/>
        <v>1.0889567589888209</v>
      </c>
      <c r="O265" s="18">
        <f t="shared" si="119"/>
        <v>0</v>
      </c>
      <c r="P265" s="14">
        <f t="shared" ca="1" si="109"/>
        <v>6297.7518058799997</v>
      </c>
      <c r="Q265" s="14">
        <f t="shared" si="116"/>
        <v>0</v>
      </c>
      <c r="R265" s="2"/>
      <c r="S265" s="2"/>
      <c r="T265" s="71" t="s">
        <v>56</v>
      </c>
      <c r="U265" s="30">
        <v>43220</v>
      </c>
      <c r="V265" s="9" t="str">
        <f t="shared" si="110"/>
        <v>-</v>
      </c>
      <c r="W265" s="9"/>
      <c r="X265" s="135">
        <f>[2]Plan1!$A324</f>
        <v>46637</v>
      </c>
      <c r="Y265" s="136" t="str">
        <f>[2]Plan1!$C324</f>
        <v>Independência do Brasil</v>
      </c>
      <c r="Z265" s="124"/>
      <c r="AA265" s="1"/>
      <c r="AB265" s="69"/>
      <c r="AC265" s="9"/>
      <c r="AD265" s="9"/>
      <c r="AE265" s="9"/>
      <c r="AF265" s="9"/>
      <c r="AG265" s="10"/>
      <c r="AH265" s="9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</row>
    <row r="266" spans="1:149" ht="11.25" x14ac:dyDescent="0.15">
      <c r="A266" s="46">
        <f t="shared" si="111"/>
        <v>43109</v>
      </c>
      <c r="B266" s="15">
        <f t="shared" ca="1" si="112"/>
        <v>77125.793836369994</v>
      </c>
      <c r="C266" s="14">
        <f t="shared" si="117"/>
        <v>70795.652600999994</v>
      </c>
      <c r="D266" s="13">
        <f ca="1">IF(A266&lt;$B$1,VLOOKUP(A266,[1]DI!$A$4:$B$15000,2,FALSE),0)</f>
        <v>6.8900000000000003E-2</v>
      </c>
      <c r="E266" s="14">
        <f t="shared" ca="1" si="106"/>
        <v>1.00026444</v>
      </c>
      <c r="F266" s="14">
        <f ca="1">(TRUNC(PRODUCT($E$12:$E265),16))</f>
        <v>1.0600272576991201</v>
      </c>
      <c r="G266" s="14">
        <f t="shared" ca="1" si="123"/>
        <v>1.0493966680169799</v>
      </c>
      <c r="H266" s="14">
        <f t="shared" ca="1" si="107"/>
        <v>1.0101301899999999</v>
      </c>
      <c r="I266" s="13">
        <f t="shared" si="113"/>
        <v>0.04</v>
      </c>
      <c r="J266" s="30">
        <f t="shared" si="118"/>
        <v>43053</v>
      </c>
      <c r="K266" s="3">
        <f t="shared" si="114"/>
        <v>37</v>
      </c>
      <c r="L266" s="18">
        <f t="shared" si="115"/>
        <v>37</v>
      </c>
      <c r="M266" s="11">
        <f t="shared" si="108"/>
        <v>1.0057752090000001</v>
      </c>
      <c r="N266" s="72">
        <f t="shared" ca="1" si="120"/>
        <v>1.089414264899109</v>
      </c>
      <c r="O266" s="18">
        <f t="shared" si="119"/>
        <v>0</v>
      </c>
      <c r="P266" s="14">
        <f t="shared" ca="1" si="109"/>
        <v>6330.1412353699998</v>
      </c>
      <c r="Q266" s="14">
        <f t="shared" si="116"/>
        <v>0</v>
      </c>
      <c r="R266" s="2"/>
      <c r="S266" s="2"/>
      <c r="T266" s="71" t="s">
        <v>56</v>
      </c>
      <c r="U266" s="30">
        <v>43220</v>
      </c>
      <c r="V266" s="9" t="str">
        <f t="shared" si="110"/>
        <v>-</v>
      </c>
      <c r="W266" s="9"/>
      <c r="X266" s="135">
        <f>[2]Plan1!$A325</f>
        <v>46672</v>
      </c>
      <c r="Y266" s="136" t="str">
        <f>[2]Plan1!$C325</f>
        <v>Nossa Sr.a Aparecida - Padroeira do Brasil</v>
      </c>
      <c r="Z266" s="124"/>
      <c r="AA266" s="1"/>
      <c r="AB266" s="69"/>
      <c r="AC266" s="9"/>
      <c r="AD266" s="9"/>
      <c r="AE266" s="9"/>
      <c r="AF266" s="9"/>
      <c r="AG266" s="10"/>
      <c r="AH266" s="9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</row>
    <row r="267" spans="1:149" ht="11.25" x14ac:dyDescent="0.15">
      <c r="A267" s="46">
        <f t="shared" si="111"/>
        <v>43110</v>
      </c>
      <c r="B267" s="15">
        <f t="shared" ca="1" si="112"/>
        <v>77158.196854440001</v>
      </c>
      <c r="C267" s="14">
        <f t="shared" si="117"/>
        <v>70795.652600999994</v>
      </c>
      <c r="D267" s="13">
        <f ca="1">IF(A267&lt;$B$1,VLOOKUP(A267,[1]DI!$A$4:$B$15000,2,FALSE),0)</f>
        <v>6.8900000000000003E-2</v>
      </c>
      <c r="E267" s="14">
        <f t="shared" ca="1" si="106"/>
        <v>1.00026444</v>
      </c>
      <c r="F267" s="14">
        <f ca="1">(TRUNC(PRODUCT($E$12:$E266),16))</f>
        <v>1.0603075713071499</v>
      </c>
      <c r="G267" s="14">
        <f t="shared" ca="1" si="123"/>
        <v>1.0493966680169799</v>
      </c>
      <c r="H267" s="14">
        <f t="shared" ca="1" si="107"/>
        <v>1.0103973100000001</v>
      </c>
      <c r="I267" s="13">
        <f t="shared" si="113"/>
        <v>0.04</v>
      </c>
      <c r="J267" s="30">
        <f t="shared" si="118"/>
        <v>43053</v>
      </c>
      <c r="K267" s="3">
        <f t="shared" si="114"/>
        <v>38</v>
      </c>
      <c r="L267" s="18">
        <f t="shared" si="115"/>
        <v>38</v>
      </c>
      <c r="M267" s="11">
        <f t="shared" si="108"/>
        <v>1.005931758</v>
      </c>
      <c r="N267" s="72">
        <f t="shared" ca="1" si="120"/>
        <v>1.0898719627504225</v>
      </c>
      <c r="O267" s="18">
        <f t="shared" si="119"/>
        <v>0</v>
      </c>
      <c r="P267" s="14">
        <f t="shared" ca="1" si="109"/>
        <v>6362.5442534399999</v>
      </c>
      <c r="Q267" s="14">
        <f t="shared" si="116"/>
        <v>0</v>
      </c>
      <c r="R267" s="2"/>
      <c r="S267" s="2"/>
      <c r="T267" s="71" t="s">
        <v>56</v>
      </c>
      <c r="U267" s="30">
        <v>43220</v>
      </c>
      <c r="V267" s="9" t="str">
        <f t="shared" si="110"/>
        <v>-</v>
      </c>
      <c r="W267" s="9"/>
      <c r="X267" s="135">
        <f>[2]Plan1!$A326</f>
        <v>46693</v>
      </c>
      <c r="Y267" s="136" t="str">
        <f>[2]Plan1!$C326</f>
        <v>Finados</v>
      </c>
      <c r="Z267" s="124"/>
      <c r="AA267" s="1"/>
      <c r="AB267" s="69"/>
      <c r="AC267" s="9"/>
      <c r="AD267" s="9"/>
      <c r="AE267" s="9"/>
      <c r="AF267" s="9"/>
      <c r="AG267" s="10"/>
      <c r="AH267" s="9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</row>
    <row r="268" spans="1:149" ht="11.25" x14ac:dyDescent="0.15">
      <c r="A268" s="46">
        <f t="shared" si="111"/>
        <v>43111</v>
      </c>
      <c r="B268" s="15">
        <f t="shared" ca="1" si="112"/>
        <v>77190.613461109999</v>
      </c>
      <c r="C268" s="14">
        <f t="shared" si="117"/>
        <v>70795.652600999994</v>
      </c>
      <c r="D268" s="13">
        <f ca="1">IF(A268&lt;$B$1,VLOOKUP(A268,[1]DI!$A$4:$B$15000,2,FALSE),0)</f>
        <v>6.8900000000000003E-2</v>
      </c>
      <c r="E268" s="14">
        <f t="shared" ref="E268:E331" ca="1" si="124">IF(A268&lt;A$10,1,ROUND(((1+D268)^(1/252)),8))</f>
        <v>1.00026444</v>
      </c>
      <c r="F268" s="14">
        <f ca="1">(TRUNC(PRODUCT($E$12:$E267),16))</f>
        <v>1.0605879590413101</v>
      </c>
      <c r="G268" s="14">
        <f t="shared" ca="1" si="123"/>
        <v>1.0493966680169799</v>
      </c>
      <c r="H268" s="14">
        <f t="shared" ref="H268:H331" ca="1" si="125">ROUND(F268/G268,8)</f>
        <v>1.0106645000000001</v>
      </c>
      <c r="I268" s="13">
        <f t="shared" si="113"/>
        <v>0.04</v>
      </c>
      <c r="J268" s="30">
        <f t="shared" si="118"/>
        <v>43053</v>
      </c>
      <c r="K268" s="3">
        <f t="shared" si="114"/>
        <v>39</v>
      </c>
      <c r="L268" s="18">
        <f t="shared" si="115"/>
        <v>39</v>
      </c>
      <c r="M268" s="11">
        <f t="shared" ref="M268:M331" si="126">ROUND((I268+1)^(L268/252),9)</f>
        <v>1.0060883309999999</v>
      </c>
      <c r="N268" s="72">
        <f t="shared" ca="1" si="120"/>
        <v>1.0903298525427616</v>
      </c>
      <c r="O268" s="18">
        <f t="shared" si="119"/>
        <v>0</v>
      </c>
      <c r="P268" s="14">
        <f t="shared" ref="P268:P331" ca="1" si="127">TRUNC(((N268-1)*C268),8)</f>
        <v>6394.9608601099999</v>
      </c>
      <c r="Q268" s="14">
        <f t="shared" si="116"/>
        <v>0</v>
      </c>
      <c r="R268" s="2"/>
      <c r="S268" s="2"/>
      <c r="T268" s="71" t="s">
        <v>56</v>
      </c>
      <c r="U268" s="30">
        <v>43220</v>
      </c>
      <c r="V268" s="9" t="str">
        <f t="shared" ref="V268:V331" si="128">IF(O268&gt;0,(P268+Q268)*V$9,"-")</f>
        <v>-</v>
      </c>
      <c r="W268" s="9"/>
      <c r="X268" s="135">
        <f>[2]Plan1!$A327</f>
        <v>46706</v>
      </c>
      <c r="Y268" s="136" t="str">
        <f>[2]Plan1!$C327</f>
        <v>Proclamação da República</v>
      </c>
      <c r="Z268" s="124"/>
      <c r="AA268" s="1"/>
      <c r="AB268" s="69"/>
      <c r="AC268" s="9"/>
      <c r="AD268" s="9"/>
      <c r="AE268" s="9"/>
      <c r="AF268" s="9"/>
      <c r="AG268" s="10"/>
      <c r="AH268" s="9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</row>
    <row r="269" spans="1:149" ht="11.25" x14ac:dyDescent="0.15">
      <c r="A269" s="46">
        <f t="shared" ref="A269:A332" si="129">(A268+1)</f>
        <v>43112</v>
      </c>
      <c r="B269" s="15">
        <f t="shared" ref="B269:B332" ca="1" si="130">IF(A269&lt;=TODAY(),C269+P269,IF(AND(A269&gt;TODAY(),A269&lt;=$B$1),IF(VLOOKUP(TODAY(),$A$12:$D$10000,4,FALSE)=0,"n.d",C269+P269),"n.d"))</f>
        <v>77223.043656369991</v>
      </c>
      <c r="C269" s="14">
        <f t="shared" si="117"/>
        <v>70795.652600999994</v>
      </c>
      <c r="D269" s="13">
        <f ca="1">IF(A269&lt;$B$1,VLOOKUP(A269,[1]DI!$A$4:$B$15000,2,FALSE),0)</f>
        <v>6.8900000000000003E-2</v>
      </c>
      <c r="E269" s="14">
        <f t="shared" ca="1" si="124"/>
        <v>1.00026444</v>
      </c>
      <c r="F269" s="14">
        <f ca="1">(TRUNC(PRODUCT($E$12:$E268),16))</f>
        <v>1.0608684209212</v>
      </c>
      <c r="G269" s="14">
        <f t="shared" ca="1" si="123"/>
        <v>1.0493966680169799</v>
      </c>
      <c r="H269" s="14">
        <f t="shared" ca="1" si="125"/>
        <v>1.0109317600000001</v>
      </c>
      <c r="I269" s="13">
        <f t="shared" ref="I269:I332" si="131">I268</f>
        <v>0.04</v>
      </c>
      <c r="J269" s="30">
        <f t="shared" si="118"/>
        <v>43053</v>
      </c>
      <c r="K269" s="3">
        <f t="shared" ref="K269:K332" si="132">IF(A269&gt;J269,IF(NETWORKDAYS(J269,A269,$X$135:$X$519)-1=0,1,NETWORKDAYS(J269,A269,$X$135:$X$519)-1),0)</f>
        <v>40</v>
      </c>
      <c r="L269" s="18">
        <f t="shared" ref="L269:L332" si="133">IF(AND(K269=1,K268=1),1,IF(K269&gt;0,IF(K269=K268,K269+1,K269),0))</f>
        <v>40</v>
      </c>
      <c r="M269" s="11">
        <f t="shared" si="126"/>
        <v>1.006244929</v>
      </c>
      <c r="N269" s="72">
        <f t="shared" ca="1" si="120"/>
        <v>1.0907879342761262</v>
      </c>
      <c r="O269" s="18">
        <f t="shared" si="119"/>
        <v>0</v>
      </c>
      <c r="P269" s="14">
        <f t="shared" ca="1" si="127"/>
        <v>6427.3910553699998</v>
      </c>
      <c r="Q269" s="14">
        <f t="shared" ref="Q269:Q332" si="134">IF(O269&gt;0,VLOOKUP(A269,$Y$12:$AD$61,5),0)</f>
        <v>0</v>
      </c>
      <c r="R269" s="2"/>
      <c r="S269" s="2"/>
      <c r="T269" s="71" t="s">
        <v>56</v>
      </c>
      <c r="U269" s="30">
        <v>43220</v>
      </c>
      <c r="V269" s="9" t="str">
        <f t="shared" si="128"/>
        <v>-</v>
      </c>
      <c r="W269" s="9"/>
      <c r="X269" s="135">
        <f>[2]Plan1!$A328</f>
        <v>46711</v>
      </c>
      <c r="Y269" s="136" t="str">
        <f>[2]Plan1!$C328</f>
        <v>Dia Nacional de Zumbi e da Consciência Negra</v>
      </c>
      <c r="Z269" s="124"/>
      <c r="AA269" s="1"/>
      <c r="AB269" s="69"/>
      <c r="AC269" s="9"/>
      <c r="AD269" s="9"/>
      <c r="AE269" s="9"/>
      <c r="AF269" s="9"/>
      <c r="AG269" s="10"/>
      <c r="AH269" s="9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</row>
    <row r="270" spans="1:149" ht="11.25" x14ac:dyDescent="0.15">
      <c r="A270" s="46">
        <f t="shared" si="129"/>
        <v>43113</v>
      </c>
      <c r="B270" s="15">
        <f t="shared" ca="1" si="130"/>
        <v>77255.487440219993</v>
      </c>
      <c r="C270" s="14">
        <f t="shared" ref="C270:C333" si="135">TRUNC(C269-Q269,8)</f>
        <v>70795.652600999994</v>
      </c>
      <c r="D270" s="13">
        <f ca="1">IF(A270&lt;$B$1,VLOOKUP(A270,[1]DI!$A$4:$B$15000,2,FALSE),0)</f>
        <v>0</v>
      </c>
      <c r="E270" s="14">
        <f t="shared" ca="1" si="124"/>
        <v>1</v>
      </c>
      <c r="F270" s="14">
        <f ca="1">(TRUNC(PRODUCT($E$12:$E269),16))</f>
        <v>1.0611489569664201</v>
      </c>
      <c r="G270" s="14">
        <f t="shared" ca="1" si="123"/>
        <v>1.0493966680169799</v>
      </c>
      <c r="H270" s="14">
        <f t="shared" ca="1" si="125"/>
        <v>1.0111990900000001</v>
      </c>
      <c r="I270" s="13">
        <f t="shared" si="131"/>
        <v>0.04</v>
      </c>
      <c r="J270" s="30">
        <f t="shared" ref="J270:J333" si="136">IF(O269&gt;0,VLOOKUP(O269,X$12:AH$60,2),J269)</f>
        <v>43053</v>
      </c>
      <c r="K270" s="3">
        <f t="shared" si="132"/>
        <v>40</v>
      </c>
      <c r="L270" s="18">
        <f t="shared" si="133"/>
        <v>41</v>
      </c>
      <c r="M270" s="11">
        <f t="shared" si="126"/>
        <v>1.0064015509999999</v>
      </c>
      <c r="N270" s="72">
        <f t="shared" ca="1" si="120"/>
        <v>1.0912462079505163</v>
      </c>
      <c r="O270" s="18">
        <f t="shared" si="119"/>
        <v>0</v>
      </c>
      <c r="P270" s="14">
        <f t="shared" ca="1" si="127"/>
        <v>6459.8348392199996</v>
      </c>
      <c r="Q270" s="14">
        <f t="shared" si="134"/>
        <v>0</v>
      </c>
      <c r="R270" s="2"/>
      <c r="S270" s="2"/>
      <c r="T270" s="71" t="s">
        <v>56</v>
      </c>
      <c r="U270" s="30">
        <v>43220</v>
      </c>
      <c r="V270" s="9" t="str">
        <f t="shared" si="128"/>
        <v>-</v>
      </c>
      <c r="W270" s="9"/>
      <c r="X270" s="135">
        <f>[2]Plan1!$A329</f>
        <v>46746</v>
      </c>
      <c r="Y270" s="136" t="str">
        <f>[2]Plan1!$C329</f>
        <v>Natal</v>
      </c>
      <c r="Z270" s="124"/>
      <c r="AA270" s="1"/>
      <c r="AB270" s="69"/>
      <c r="AC270" s="9"/>
      <c r="AD270" s="9"/>
      <c r="AE270" s="9"/>
      <c r="AF270" s="9"/>
      <c r="AG270" s="10"/>
      <c r="AH270" s="9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</row>
    <row r="271" spans="1:149" ht="11.25" x14ac:dyDescent="0.15">
      <c r="A271" s="46">
        <f t="shared" si="129"/>
        <v>43114</v>
      </c>
      <c r="B271" s="15">
        <f t="shared" ca="1" si="130"/>
        <v>77255.487440219993</v>
      </c>
      <c r="C271" s="14">
        <f t="shared" si="135"/>
        <v>70795.652600999994</v>
      </c>
      <c r="D271" s="13">
        <f ca="1">IF(A271&lt;$B$1,VLOOKUP(A271,[1]DI!$A$4:$B$15000,2,FALSE),0)</f>
        <v>0</v>
      </c>
      <c r="E271" s="14">
        <f t="shared" ca="1" si="124"/>
        <v>1</v>
      </c>
      <c r="F271" s="14">
        <f ca="1">(TRUNC(PRODUCT($E$12:$E270),16))</f>
        <v>1.0611489569664201</v>
      </c>
      <c r="G271" s="14">
        <f t="shared" ca="1" si="123"/>
        <v>1.0493966680169799</v>
      </c>
      <c r="H271" s="14">
        <f t="shared" ca="1" si="125"/>
        <v>1.0111990900000001</v>
      </c>
      <c r="I271" s="13">
        <f t="shared" si="131"/>
        <v>0.04</v>
      </c>
      <c r="J271" s="30">
        <f t="shared" si="136"/>
        <v>43053</v>
      </c>
      <c r="K271" s="3">
        <f t="shared" si="132"/>
        <v>40</v>
      </c>
      <c r="L271" s="18">
        <f t="shared" si="133"/>
        <v>41</v>
      </c>
      <c r="M271" s="11">
        <f t="shared" si="126"/>
        <v>1.0064015509999999</v>
      </c>
      <c r="N271" s="72">
        <f t="shared" ca="1" si="120"/>
        <v>1.0912462079505163</v>
      </c>
      <c r="O271" s="18">
        <f t="shared" ref="O271:O334" si="137">IF(VLOOKUP(A271,Y$12:AF$61,8)=VLOOKUP(A270,Y$12:AF$61,8),0,VLOOKUP(A271,Y$12:AF$61,8))</f>
        <v>0</v>
      </c>
      <c r="P271" s="14">
        <f t="shared" ca="1" si="127"/>
        <v>6459.8348392199996</v>
      </c>
      <c r="Q271" s="14">
        <f t="shared" si="134"/>
        <v>0</v>
      </c>
      <c r="R271" s="2"/>
      <c r="S271" s="2"/>
      <c r="T271" s="71" t="s">
        <v>56</v>
      </c>
      <c r="U271" s="30">
        <v>43220</v>
      </c>
      <c r="V271" s="9" t="str">
        <f t="shared" si="128"/>
        <v>-</v>
      </c>
      <c r="W271" s="9"/>
      <c r="X271" s="135">
        <f>[2]Plan1!$A330</f>
        <v>46753</v>
      </c>
      <c r="Y271" s="136" t="str">
        <f>[2]Plan1!$C330</f>
        <v>Confraternização Universal</v>
      </c>
      <c r="Z271" s="124"/>
      <c r="AA271" s="1"/>
      <c r="AB271" s="69"/>
      <c r="AC271" s="9"/>
      <c r="AD271" s="9"/>
      <c r="AE271" s="9"/>
      <c r="AF271" s="9"/>
      <c r="AG271" s="10"/>
      <c r="AH271" s="9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</row>
    <row r="272" spans="1:149" ht="11.25" x14ac:dyDescent="0.15">
      <c r="A272" s="46">
        <f t="shared" si="129"/>
        <v>43115</v>
      </c>
      <c r="B272" s="15">
        <f t="shared" ca="1" si="130"/>
        <v>77255.487440219993</v>
      </c>
      <c r="C272" s="14">
        <f t="shared" si="135"/>
        <v>70795.652600999994</v>
      </c>
      <c r="D272" s="13">
        <f ca="1">IF(A272&lt;$B$1,VLOOKUP(A272,[1]DI!$A$4:$B$15000,2,FALSE),0)</f>
        <v>6.8900000000000003E-2</v>
      </c>
      <c r="E272" s="14">
        <f t="shared" ca="1" si="124"/>
        <v>1.00026444</v>
      </c>
      <c r="F272" s="14">
        <f ca="1">(TRUNC(PRODUCT($E$12:$E271),16))</f>
        <v>1.0611489569664201</v>
      </c>
      <c r="G272" s="14">
        <f t="shared" ca="1" si="123"/>
        <v>1.0493966680169799</v>
      </c>
      <c r="H272" s="14">
        <f t="shared" ca="1" si="125"/>
        <v>1.0111990900000001</v>
      </c>
      <c r="I272" s="13">
        <f t="shared" si="131"/>
        <v>0.04</v>
      </c>
      <c r="J272" s="30">
        <f t="shared" si="136"/>
        <v>43053</v>
      </c>
      <c r="K272" s="3">
        <f t="shared" si="132"/>
        <v>41</v>
      </c>
      <c r="L272" s="18">
        <f t="shared" si="133"/>
        <v>41</v>
      </c>
      <c r="M272" s="11">
        <f t="shared" si="126"/>
        <v>1.0064015509999999</v>
      </c>
      <c r="N272" s="72">
        <f t="shared" ca="1" si="120"/>
        <v>1.0912462079505163</v>
      </c>
      <c r="O272" s="18">
        <f t="shared" si="137"/>
        <v>0</v>
      </c>
      <c r="P272" s="14">
        <f t="shared" ca="1" si="127"/>
        <v>6459.8348392199996</v>
      </c>
      <c r="Q272" s="14">
        <f t="shared" si="134"/>
        <v>0</v>
      </c>
      <c r="R272" s="2"/>
      <c r="S272" s="2"/>
      <c r="T272" s="71" t="s">
        <v>56</v>
      </c>
      <c r="U272" s="30">
        <v>43220</v>
      </c>
      <c r="V272" s="9" t="str">
        <f t="shared" si="128"/>
        <v>-</v>
      </c>
      <c r="W272" s="9"/>
      <c r="X272" s="135">
        <f>[2]Plan1!$A331</f>
        <v>46811</v>
      </c>
      <c r="Y272" s="136" t="str">
        <f>[2]Plan1!$C331</f>
        <v>Carnaval</v>
      </c>
      <c r="Z272" s="124"/>
      <c r="AA272" s="1"/>
      <c r="AB272" s="69"/>
      <c r="AC272" s="9"/>
      <c r="AD272" s="9"/>
      <c r="AE272" s="9"/>
      <c r="AF272" s="9"/>
      <c r="AG272" s="10"/>
      <c r="AH272" s="9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</row>
    <row r="273" spans="1:155" ht="11.25" x14ac:dyDescent="0.15">
      <c r="A273" s="46">
        <f t="shared" si="129"/>
        <v>43116</v>
      </c>
      <c r="B273" s="15">
        <f t="shared" ca="1" si="130"/>
        <v>77287.944736739999</v>
      </c>
      <c r="C273" s="14">
        <f t="shared" si="135"/>
        <v>70795.652600999994</v>
      </c>
      <c r="D273" s="13">
        <f ca="1">IF(A273&lt;$B$1,VLOOKUP(A273,[1]DI!$A$4:$B$15000,2,FALSE),0)</f>
        <v>6.8900000000000003E-2</v>
      </c>
      <c r="E273" s="14">
        <f t="shared" ca="1" si="124"/>
        <v>1.00026444</v>
      </c>
      <c r="F273" s="14">
        <f ca="1">(TRUNC(PRODUCT($E$12:$E272),16))</f>
        <v>1.0614295671966001</v>
      </c>
      <c r="G273" s="14">
        <f t="shared" ca="1" si="123"/>
        <v>1.0493966680169799</v>
      </c>
      <c r="H273" s="14">
        <f t="shared" ca="1" si="125"/>
        <v>1.0114664900000001</v>
      </c>
      <c r="I273" s="13">
        <f t="shared" si="131"/>
        <v>0.04</v>
      </c>
      <c r="J273" s="30">
        <f t="shared" si="136"/>
        <v>43053</v>
      </c>
      <c r="K273" s="3">
        <f t="shared" si="132"/>
        <v>42</v>
      </c>
      <c r="L273" s="18">
        <f t="shared" si="133"/>
        <v>42</v>
      </c>
      <c r="M273" s="11">
        <f t="shared" si="126"/>
        <v>1.0065581969999999</v>
      </c>
      <c r="N273" s="72">
        <f t="shared" ca="1" si="120"/>
        <v>1.0917046724936357</v>
      </c>
      <c r="O273" s="18">
        <f t="shared" si="137"/>
        <v>0</v>
      </c>
      <c r="P273" s="14">
        <f t="shared" ca="1" si="127"/>
        <v>6492.29213574</v>
      </c>
      <c r="Q273" s="14">
        <f t="shared" si="134"/>
        <v>0</v>
      </c>
      <c r="R273" s="2"/>
      <c r="S273" s="2"/>
      <c r="T273" s="71" t="s">
        <v>56</v>
      </c>
      <c r="U273" s="30">
        <v>43220</v>
      </c>
      <c r="V273" s="9" t="str">
        <f t="shared" si="128"/>
        <v>-</v>
      </c>
      <c r="W273" s="9"/>
      <c r="X273" s="135">
        <f>[2]Plan1!$A332</f>
        <v>46812</v>
      </c>
      <c r="Y273" s="136" t="str">
        <f>[2]Plan1!$C332</f>
        <v>Carnaval</v>
      </c>
      <c r="Z273" s="124"/>
      <c r="AA273" s="1"/>
      <c r="AB273" s="69"/>
      <c r="AC273" s="9"/>
      <c r="AD273" s="9"/>
      <c r="AE273" s="9"/>
      <c r="AF273" s="9"/>
      <c r="AG273" s="10"/>
      <c r="AH273" s="9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</row>
    <row r="274" spans="1:155" ht="11.25" x14ac:dyDescent="0.15">
      <c r="A274" s="46">
        <f t="shared" si="129"/>
        <v>43117</v>
      </c>
      <c r="B274" s="15">
        <f t="shared" ca="1" si="130"/>
        <v>77320.415621859996</v>
      </c>
      <c r="C274" s="14">
        <f t="shared" si="135"/>
        <v>70795.652600999994</v>
      </c>
      <c r="D274" s="13">
        <f ca="1">IF(A274&lt;$B$1,VLOOKUP(A274,[1]DI!$A$4:$B$15000,2,FALSE),0)</f>
        <v>6.8900000000000003E-2</v>
      </c>
      <c r="E274" s="14">
        <f t="shared" ca="1" si="124"/>
        <v>1.00026444</v>
      </c>
      <c r="F274" s="14">
        <f ca="1">(TRUNC(PRODUCT($E$12:$E273),16))</f>
        <v>1.0617102516313499</v>
      </c>
      <c r="G274" s="14">
        <f t="shared" ca="1" si="123"/>
        <v>1.0493966680169799</v>
      </c>
      <c r="H274" s="14">
        <f t="shared" ca="1" si="125"/>
        <v>1.0117339599999999</v>
      </c>
      <c r="I274" s="13">
        <f t="shared" si="131"/>
        <v>0.04</v>
      </c>
      <c r="J274" s="30">
        <f t="shared" si="136"/>
        <v>43053</v>
      </c>
      <c r="K274" s="3">
        <f t="shared" si="132"/>
        <v>43</v>
      </c>
      <c r="L274" s="18">
        <f t="shared" si="133"/>
        <v>43</v>
      </c>
      <c r="M274" s="11">
        <f t="shared" si="126"/>
        <v>1.006714868</v>
      </c>
      <c r="N274" s="72">
        <f t="shared" ca="1" si="120"/>
        <v>1.0921633289777806</v>
      </c>
      <c r="O274" s="18">
        <f t="shared" si="137"/>
        <v>0</v>
      </c>
      <c r="P274" s="14">
        <f t="shared" ca="1" si="127"/>
        <v>6524.7630208600003</v>
      </c>
      <c r="Q274" s="14">
        <f t="shared" si="134"/>
        <v>0</v>
      </c>
      <c r="R274" s="2"/>
      <c r="S274" s="2"/>
      <c r="T274" s="71" t="s">
        <v>56</v>
      </c>
      <c r="U274" s="30">
        <v>43220</v>
      </c>
      <c r="V274" s="9" t="str">
        <f t="shared" si="128"/>
        <v>-</v>
      </c>
      <c r="W274" s="9"/>
      <c r="X274" s="135">
        <f>[2]Plan1!$A333</f>
        <v>46857</v>
      </c>
      <c r="Y274" s="136" t="str">
        <f>[2]Plan1!$C333</f>
        <v>Paixão de Cristo</v>
      </c>
      <c r="Z274" s="126"/>
      <c r="AA274" s="69"/>
      <c r="AB274" s="69"/>
      <c r="AC274" s="66"/>
      <c r="AD274" s="66"/>
      <c r="AE274" s="66"/>
      <c r="AF274" s="9"/>
      <c r="AG274" s="10"/>
      <c r="AH274" s="9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</row>
    <row r="275" spans="1:155" ht="11.25" x14ac:dyDescent="0.15">
      <c r="A275" s="46">
        <f t="shared" si="129"/>
        <v>43118</v>
      </c>
      <c r="B275" s="15">
        <f t="shared" ca="1" si="130"/>
        <v>77352.900854699998</v>
      </c>
      <c r="C275" s="14">
        <f t="shared" si="135"/>
        <v>70795.652600999994</v>
      </c>
      <c r="D275" s="13">
        <f ca="1">IF(A275&lt;$B$1,VLOOKUP(A275,[1]DI!$A$4:$B$15000,2,FALSE),0)</f>
        <v>6.8900000000000003E-2</v>
      </c>
      <c r="E275" s="14">
        <f t="shared" ca="1" si="124"/>
        <v>1.00026444</v>
      </c>
      <c r="F275" s="14">
        <f ca="1">(TRUNC(PRODUCT($E$12:$E274),16))</f>
        <v>1.0619910102903001</v>
      </c>
      <c r="G275" s="14">
        <f t="shared" ca="1" si="123"/>
        <v>1.0493966680169799</v>
      </c>
      <c r="H275" s="14">
        <f t="shared" ca="1" si="125"/>
        <v>1.0120015099999999</v>
      </c>
      <c r="I275" s="13">
        <f t="shared" si="131"/>
        <v>0.04</v>
      </c>
      <c r="J275" s="30">
        <f t="shared" si="136"/>
        <v>43053</v>
      </c>
      <c r="K275" s="3">
        <f t="shared" si="132"/>
        <v>44</v>
      </c>
      <c r="L275" s="18">
        <f t="shared" si="133"/>
        <v>44</v>
      </c>
      <c r="M275" s="11">
        <f t="shared" si="126"/>
        <v>1.006871563</v>
      </c>
      <c r="N275" s="72">
        <f t="shared" ca="1" si="120"/>
        <v>1.0926221881259133</v>
      </c>
      <c r="O275" s="18">
        <f t="shared" si="137"/>
        <v>0</v>
      </c>
      <c r="P275" s="14">
        <f t="shared" ca="1" si="127"/>
        <v>6557.2482536999996</v>
      </c>
      <c r="Q275" s="14">
        <f t="shared" si="134"/>
        <v>0</v>
      </c>
      <c r="R275" s="2"/>
      <c r="S275" s="2"/>
      <c r="T275" s="71" t="s">
        <v>56</v>
      </c>
      <c r="U275" s="30">
        <v>43220</v>
      </c>
      <c r="V275" s="9" t="str">
        <f t="shared" si="128"/>
        <v>-</v>
      </c>
      <c r="W275" s="9"/>
      <c r="X275" s="135">
        <f>[2]Plan1!$A334</f>
        <v>46864</v>
      </c>
      <c r="Y275" s="136" t="str">
        <f>[2]Plan1!$C334</f>
        <v>Tiradentes</v>
      </c>
      <c r="Z275" s="124"/>
      <c r="AA275" s="1"/>
      <c r="AB275" s="69"/>
      <c r="AC275" s="9"/>
      <c r="AD275" s="9"/>
      <c r="AE275" s="9"/>
      <c r="AF275" s="9"/>
      <c r="AG275" s="10"/>
      <c r="AH275" s="9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</row>
    <row r="276" spans="1:155" ht="11.25" x14ac:dyDescent="0.15">
      <c r="A276" s="46">
        <f t="shared" si="129"/>
        <v>43119</v>
      </c>
      <c r="B276" s="15">
        <f t="shared" ca="1" si="130"/>
        <v>77385.398916999999</v>
      </c>
      <c r="C276" s="14">
        <f t="shared" si="135"/>
        <v>70795.652600999994</v>
      </c>
      <c r="D276" s="13">
        <f ca="1">IF(A276&lt;$B$1,VLOOKUP(A276,[1]DI!$A$4:$B$15000,2,FALSE),0)</f>
        <v>6.8900000000000003E-2</v>
      </c>
      <c r="E276" s="14">
        <f t="shared" ca="1" si="124"/>
        <v>1.00026444</v>
      </c>
      <c r="F276" s="14">
        <f ca="1">(TRUNC(PRODUCT($E$12:$E275),16))</f>
        <v>1.06227184319306</v>
      </c>
      <c r="G276" s="14">
        <f t="shared" ca="1" si="123"/>
        <v>1.0493966680169799</v>
      </c>
      <c r="H276" s="14">
        <f t="shared" ca="1" si="125"/>
        <v>1.01226912</v>
      </c>
      <c r="I276" s="13">
        <f t="shared" si="131"/>
        <v>0.04</v>
      </c>
      <c r="J276" s="30">
        <f t="shared" si="136"/>
        <v>43053</v>
      </c>
      <c r="K276" s="3">
        <f t="shared" si="132"/>
        <v>45</v>
      </c>
      <c r="L276" s="18">
        <f t="shared" si="133"/>
        <v>45</v>
      </c>
      <c r="M276" s="11">
        <f t="shared" si="126"/>
        <v>1.0070282820000001</v>
      </c>
      <c r="N276" s="72">
        <f t="shared" ref="N276:N339" ca="1" si="138">ROUND(H276*M276,9)*(1+(P$210/C$211))</f>
        <v>1.0930812284921092</v>
      </c>
      <c r="O276" s="18">
        <f t="shared" si="137"/>
        <v>0</v>
      </c>
      <c r="P276" s="14">
        <f t="shared" ca="1" si="127"/>
        <v>6589.7463159999998</v>
      </c>
      <c r="Q276" s="14">
        <f t="shared" si="134"/>
        <v>0</v>
      </c>
      <c r="R276" s="2"/>
      <c r="S276" s="2"/>
      <c r="T276" s="71" t="s">
        <v>56</v>
      </c>
      <c r="U276" s="30">
        <v>43220</v>
      </c>
      <c r="V276" s="9" t="str">
        <f t="shared" si="128"/>
        <v>-</v>
      </c>
      <c r="W276" s="9"/>
      <c r="X276" s="135">
        <f>[2]Plan1!$A335</f>
        <v>46874</v>
      </c>
      <c r="Y276" s="136" t="str">
        <f>[2]Plan1!$C335</f>
        <v>Dia do Trabalho</v>
      </c>
      <c r="Z276" s="124"/>
      <c r="AA276" s="1"/>
      <c r="AB276" s="69"/>
      <c r="AC276" s="9"/>
      <c r="AD276" s="9"/>
      <c r="AE276" s="9"/>
      <c r="AF276" s="9"/>
      <c r="AG276" s="10"/>
      <c r="AH276" s="9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</row>
    <row r="277" spans="1:155" ht="11.25" x14ac:dyDescent="0.15">
      <c r="A277" s="46">
        <f t="shared" si="129"/>
        <v>43120</v>
      </c>
      <c r="B277" s="15">
        <f t="shared" ca="1" si="130"/>
        <v>77417.911327019989</v>
      </c>
      <c r="C277" s="14">
        <f t="shared" si="135"/>
        <v>70795.652600999994</v>
      </c>
      <c r="D277" s="13">
        <f ca="1">IF(A277&lt;$B$1,VLOOKUP(A277,[1]DI!$A$4:$B$15000,2,FALSE),0)</f>
        <v>0</v>
      </c>
      <c r="E277" s="14">
        <f t="shared" ca="1" si="124"/>
        <v>1</v>
      </c>
      <c r="F277" s="14">
        <f ca="1">(TRUNC(PRODUCT($E$12:$E276),16))</f>
        <v>1.06255275035927</v>
      </c>
      <c r="G277" s="14">
        <f t="shared" ca="1" si="123"/>
        <v>1.0493966680169799</v>
      </c>
      <c r="H277" s="14">
        <f t="shared" ca="1" si="125"/>
        <v>1.0125368100000001</v>
      </c>
      <c r="I277" s="13">
        <f t="shared" si="131"/>
        <v>0.04</v>
      </c>
      <c r="J277" s="30">
        <f t="shared" si="136"/>
        <v>43053</v>
      </c>
      <c r="K277" s="3">
        <f t="shared" si="132"/>
        <v>45</v>
      </c>
      <c r="L277" s="18">
        <f t="shared" si="133"/>
        <v>46</v>
      </c>
      <c r="M277" s="11">
        <f t="shared" si="126"/>
        <v>1.0071850259999999</v>
      </c>
      <c r="N277" s="72">
        <f t="shared" ca="1" si="138"/>
        <v>1.0935404715222929</v>
      </c>
      <c r="O277" s="18">
        <f t="shared" si="137"/>
        <v>0</v>
      </c>
      <c r="P277" s="14">
        <f t="shared" ca="1" si="127"/>
        <v>6622.2587260199998</v>
      </c>
      <c r="Q277" s="14">
        <f t="shared" si="134"/>
        <v>0</v>
      </c>
      <c r="R277" s="2"/>
      <c r="S277" s="2"/>
      <c r="T277" s="71" t="s">
        <v>56</v>
      </c>
      <c r="U277" s="30">
        <v>43220</v>
      </c>
      <c r="V277" s="9" t="str">
        <f t="shared" si="128"/>
        <v>-</v>
      </c>
      <c r="W277" s="9"/>
      <c r="X277" s="135">
        <f>[2]Plan1!$A336</f>
        <v>46919</v>
      </c>
      <c r="Y277" s="136" t="str">
        <f>[2]Plan1!$C336</f>
        <v>Corpus Christi</v>
      </c>
      <c r="Z277" s="137"/>
      <c r="AA277" s="1"/>
      <c r="AB277" s="69"/>
      <c r="AC277" s="9"/>
      <c r="AD277" s="9"/>
      <c r="AE277" s="9"/>
      <c r="AF277" s="9"/>
      <c r="AG277" s="10"/>
      <c r="AH277" s="9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</row>
    <row r="278" spans="1:155" ht="11.25" x14ac:dyDescent="0.15">
      <c r="A278" s="46">
        <f t="shared" si="129"/>
        <v>43121</v>
      </c>
      <c r="B278" s="15">
        <f t="shared" ca="1" si="130"/>
        <v>77417.911327019989</v>
      </c>
      <c r="C278" s="14">
        <f t="shared" si="135"/>
        <v>70795.652600999994</v>
      </c>
      <c r="D278" s="13">
        <f ca="1">IF(A278&lt;$B$1,VLOOKUP(A278,[1]DI!$A$4:$B$15000,2,FALSE),0)</f>
        <v>0</v>
      </c>
      <c r="E278" s="14">
        <f t="shared" ca="1" si="124"/>
        <v>1</v>
      </c>
      <c r="F278" s="14">
        <f ca="1">(TRUNC(PRODUCT($E$12:$E277),16))</f>
        <v>1.06255275035927</v>
      </c>
      <c r="G278" s="14">
        <f t="shared" ca="1" si="123"/>
        <v>1.0493966680169799</v>
      </c>
      <c r="H278" s="14">
        <f t="shared" ca="1" si="125"/>
        <v>1.0125368100000001</v>
      </c>
      <c r="I278" s="13">
        <f t="shared" si="131"/>
        <v>0.04</v>
      </c>
      <c r="J278" s="30">
        <f t="shared" si="136"/>
        <v>43053</v>
      </c>
      <c r="K278" s="3">
        <f t="shared" si="132"/>
        <v>45</v>
      </c>
      <c r="L278" s="18">
        <f t="shared" si="133"/>
        <v>46</v>
      </c>
      <c r="M278" s="11">
        <f t="shared" si="126"/>
        <v>1.0071850259999999</v>
      </c>
      <c r="N278" s="72">
        <f t="shared" ca="1" si="138"/>
        <v>1.0935404715222929</v>
      </c>
      <c r="O278" s="18">
        <f t="shared" si="137"/>
        <v>0</v>
      </c>
      <c r="P278" s="14">
        <f t="shared" ca="1" si="127"/>
        <v>6622.2587260199998</v>
      </c>
      <c r="Q278" s="14">
        <f t="shared" si="134"/>
        <v>0</v>
      </c>
      <c r="R278" s="2"/>
      <c r="S278" s="2"/>
      <c r="T278" s="71" t="s">
        <v>56</v>
      </c>
      <c r="U278" s="30">
        <v>43220</v>
      </c>
      <c r="V278" s="9" t="str">
        <f t="shared" si="128"/>
        <v>-</v>
      </c>
      <c r="W278" s="9"/>
      <c r="X278" s="135">
        <f>[2]Plan1!$A337</f>
        <v>47003</v>
      </c>
      <c r="Y278" s="136" t="str">
        <f>[2]Plan1!$C337</f>
        <v>Independência do Brasil</v>
      </c>
      <c r="Z278" s="124"/>
      <c r="AA278" s="1"/>
      <c r="AB278" s="69"/>
      <c r="AC278" s="9"/>
      <c r="AD278" s="9"/>
      <c r="AE278" s="9"/>
      <c r="AF278" s="9"/>
      <c r="AG278" s="10"/>
      <c r="AH278" s="9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</row>
    <row r="279" spans="1:155" ht="11.25" x14ac:dyDescent="0.15">
      <c r="A279" s="46">
        <f t="shared" si="129"/>
        <v>43122</v>
      </c>
      <c r="B279" s="15">
        <f t="shared" ca="1" si="130"/>
        <v>77417.911327019989</v>
      </c>
      <c r="C279" s="14">
        <f t="shared" si="135"/>
        <v>70795.652600999994</v>
      </c>
      <c r="D279" s="13">
        <f ca="1">IF(A279&lt;$B$1,VLOOKUP(A279,[1]DI!$A$4:$B$15000,2,FALSE),0)</f>
        <v>6.8900000000000003E-2</v>
      </c>
      <c r="E279" s="14">
        <f t="shared" ca="1" si="124"/>
        <v>1.00026444</v>
      </c>
      <c r="F279" s="14">
        <f ca="1">(TRUNC(PRODUCT($E$12:$E278),16))</f>
        <v>1.06255275035927</v>
      </c>
      <c r="G279" s="14">
        <f t="shared" ca="1" si="123"/>
        <v>1.0493966680169799</v>
      </c>
      <c r="H279" s="14">
        <f t="shared" ca="1" si="125"/>
        <v>1.0125368100000001</v>
      </c>
      <c r="I279" s="13">
        <f t="shared" si="131"/>
        <v>0.04</v>
      </c>
      <c r="J279" s="30">
        <f t="shared" si="136"/>
        <v>43053</v>
      </c>
      <c r="K279" s="3">
        <f t="shared" si="132"/>
        <v>46</v>
      </c>
      <c r="L279" s="18">
        <f t="shared" si="133"/>
        <v>46</v>
      </c>
      <c r="M279" s="11">
        <f t="shared" si="126"/>
        <v>1.0071850259999999</v>
      </c>
      <c r="N279" s="72">
        <f t="shared" ca="1" si="138"/>
        <v>1.0935404715222929</v>
      </c>
      <c r="O279" s="18">
        <f t="shared" si="137"/>
        <v>0</v>
      </c>
      <c r="P279" s="14">
        <f t="shared" ca="1" si="127"/>
        <v>6622.2587260199998</v>
      </c>
      <c r="Q279" s="14">
        <f t="shared" si="134"/>
        <v>0</v>
      </c>
      <c r="R279" s="2"/>
      <c r="S279" s="2"/>
      <c r="T279" s="71" t="s">
        <v>56</v>
      </c>
      <c r="U279" s="30">
        <v>43220</v>
      </c>
      <c r="V279" s="9" t="str">
        <f t="shared" si="128"/>
        <v>-</v>
      </c>
      <c r="W279" s="9"/>
      <c r="X279" s="135">
        <f>[2]Plan1!$A338</f>
        <v>47038</v>
      </c>
      <c r="Y279" s="136" t="str">
        <f>[2]Plan1!$C338</f>
        <v>Nossa Sr.a Aparecida - Padroeira do Brasil</v>
      </c>
      <c r="Z279" s="124"/>
      <c r="AA279" s="1"/>
      <c r="AB279" s="69"/>
      <c r="AC279" s="9"/>
      <c r="AD279" s="9"/>
      <c r="AE279" s="9"/>
      <c r="AF279" s="9"/>
      <c r="AG279" s="10"/>
      <c r="AH279" s="9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</row>
    <row r="280" spans="1:155" ht="11.25" x14ac:dyDescent="0.15">
      <c r="A280" s="46">
        <f t="shared" si="129"/>
        <v>43123</v>
      </c>
      <c r="B280" s="15">
        <f t="shared" ca="1" si="130"/>
        <v>77450.436566499993</v>
      </c>
      <c r="C280" s="14">
        <f t="shared" si="135"/>
        <v>70795.652600999994</v>
      </c>
      <c r="D280" s="13">
        <f ca="1">IF(A280&lt;$B$1,VLOOKUP(A280,[1]DI!$A$4:$B$15000,2,FALSE),0)</f>
        <v>6.8900000000000003E-2</v>
      </c>
      <c r="E280" s="14">
        <f t="shared" ca="1" si="124"/>
        <v>1.00026444</v>
      </c>
      <c r="F280" s="14">
        <f ca="1">(TRUNC(PRODUCT($E$12:$E279),16))</f>
        <v>1.0628337318085801</v>
      </c>
      <c r="G280" s="14">
        <f t="shared" ca="1" si="123"/>
        <v>1.0493966680169799</v>
      </c>
      <c r="H280" s="14">
        <f t="shared" ca="1" si="125"/>
        <v>1.01280456</v>
      </c>
      <c r="I280" s="13">
        <f t="shared" si="131"/>
        <v>0.04</v>
      </c>
      <c r="J280" s="30">
        <f t="shared" si="136"/>
        <v>43053</v>
      </c>
      <c r="K280" s="3">
        <f t="shared" si="132"/>
        <v>47</v>
      </c>
      <c r="L280" s="18">
        <f t="shared" si="133"/>
        <v>47</v>
      </c>
      <c r="M280" s="11">
        <f t="shared" si="126"/>
        <v>1.007341794</v>
      </c>
      <c r="N280" s="72">
        <f t="shared" ca="1" si="138"/>
        <v>1.0939998957705399</v>
      </c>
      <c r="O280" s="18">
        <f t="shared" si="137"/>
        <v>0</v>
      </c>
      <c r="P280" s="14">
        <f t="shared" ca="1" si="127"/>
        <v>6654.7839654999998</v>
      </c>
      <c r="Q280" s="14">
        <f t="shared" si="134"/>
        <v>0</v>
      </c>
      <c r="R280" s="2"/>
      <c r="S280" s="2"/>
      <c r="T280" s="71" t="s">
        <v>56</v>
      </c>
      <c r="U280" s="30">
        <v>43220</v>
      </c>
      <c r="V280" s="9" t="str">
        <f t="shared" si="128"/>
        <v>-</v>
      </c>
      <c r="W280" s="9"/>
      <c r="X280" s="135">
        <f>[2]Plan1!$A339</f>
        <v>47059</v>
      </c>
      <c r="Y280" s="136" t="str">
        <f>[2]Plan1!$C339</f>
        <v>Finados</v>
      </c>
      <c r="Z280" s="137"/>
      <c r="AA280" s="1"/>
      <c r="AB280" s="69"/>
      <c r="AC280" s="9"/>
      <c r="AD280" s="9"/>
      <c r="AE280" s="9"/>
      <c r="AF280" s="9"/>
      <c r="AG280" s="10"/>
      <c r="AH280" s="9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</row>
    <row r="281" spans="1:155" ht="11.25" x14ac:dyDescent="0.15">
      <c r="A281" s="46">
        <f t="shared" si="129"/>
        <v>43124</v>
      </c>
      <c r="B281" s="15">
        <f t="shared" ca="1" si="130"/>
        <v>77482.976229609994</v>
      </c>
      <c r="C281" s="14">
        <f t="shared" si="135"/>
        <v>70795.652600999994</v>
      </c>
      <c r="D281" s="13">
        <f ca="1">IF(A281&lt;$B$1,VLOOKUP(A281,[1]DI!$A$4:$B$15000,2,FALSE),0)</f>
        <v>6.8900000000000003E-2</v>
      </c>
      <c r="E281" s="14">
        <f t="shared" ca="1" si="124"/>
        <v>1.00026444</v>
      </c>
      <c r="F281" s="14">
        <f ca="1">(TRUNC(PRODUCT($E$12:$E280),16))</f>
        <v>1.06311478756061</v>
      </c>
      <c r="G281" s="14">
        <f t="shared" ca="1" si="123"/>
        <v>1.0493966680169799</v>
      </c>
      <c r="H281" s="14">
        <f t="shared" ca="1" si="125"/>
        <v>1.01307239</v>
      </c>
      <c r="I281" s="13">
        <f t="shared" si="131"/>
        <v>0.04</v>
      </c>
      <c r="J281" s="30">
        <f t="shared" si="136"/>
        <v>43053</v>
      </c>
      <c r="K281" s="3">
        <f t="shared" si="132"/>
        <v>48</v>
      </c>
      <c r="L281" s="18">
        <f t="shared" si="133"/>
        <v>48</v>
      </c>
      <c r="M281" s="11">
        <f t="shared" si="126"/>
        <v>1.0074985869999999</v>
      </c>
      <c r="N281" s="72">
        <f t="shared" ca="1" si="138"/>
        <v>1.0944595237550707</v>
      </c>
      <c r="O281" s="18">
        <f t="shared" si="137"/>
        <v>0</v>
      </c>
      <c r="P281" s="14">
        <f t="shared" ca="1" si="127"/>
        <v>6687.32362861</v>
      </c>
      <c r="Q281" s="14">
        <f t="shared" si="134"/>
        <v>0</v>
      </c>
      <c r="R281" s="2"/>
      <c r="S281" s="2"/>
      <c r="T281" s="71" t="s">
        <v>56</v>
      </c>
      <c r="U281" s="30">
        <v>43220</v>
      </c>
      <c r="V281" s="9" t="str">
        <f t="shared" si="128"/>
        <v>-</v>
      </c>
      <c r="W281" s="9"/>
      <c r="X281" s="135">
        <f>[2]Plan1!$A340</f>
        <v>47072</v>
      </c>
      <c r="Y281" s="136" t="str">
        <f>[2]Plan1!$C340</f>
        <v>Proclamação da República</v>
      </c>
      <c r="Z281" s="124"/>
      <c r="AA281" s="1"/>
      <c r="AB281" s="69"/>
      <c r="AC281" s="9"/>
      <c r="AD281" s="9"/>
      <c r="AE281" s="9"/>
      <c r="AF281" s="9"/>
      <c r="AG281" s="10"/>
      <c r="AH281" s="9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</row>
    <row r="282" spans="1:155" ht="11.25" x14ac:dyDescent="0.15">
      <c r="A282" s="46">
        <f t="shared" si="129"/>
        <v>43125</v>
      </c>
      <c r="B282" s="15">
        <f t="shared" ca="1" si="130"/>
        <v>77515.528722179995</v>
      </c>
      <c r="C282" s="14">
        <f t="shared" si="135"/>
        <v>70795.652600999994</v>
      </c>
      <c r="D282" s="13">
        <f ca="1">IF(A282&lt;$B$1,VLOOKUP(A282,[1]DI!$A$4:$B$15000,2,FALSE),0)</f>
        <v>6.8900000000000003E-2</v>
      </c>
      <c r="E282" s="14">
        <f t="shared" ca="1" si="124"/>
        <v>1.00026444</v>
      </c>
      <c r="F282" s="14">
        <f ca="1">(TRUNC(PRODUCT($E$12:$E281),16))</f>
        <v>1.06339591763504</v>
      </c>
      <c r="G282" s="14">
        <f t="shared" ca="1" si="123"/>
        <v>1.0493966680169799</v>
      </c>
      <c r="H282" s="14">
        <f t="shared" ca="1" si="125"/>
        <v>1.01334028</v>
      </c>
      <c r="I282" s="13">
        <f t="shared" si="131"/>
        <v>0.04</v>
      </c>
      <c r="J282" s="30">
        <f t="shared" si="136"/>
        <v>43053</v>
      </c>
      <c r="K282" s="3">
        <f t="shared" si="132"/>
        <v>49</v>
      </c>
      <c r="L282" s="18">
        <f t="shared" si="133"/>
        <v>49</v>
      </c>
      <c r="M282" s="11">
        <f t="shared" si="126"/>
        <v>1.0076554040000001</v>
      </c>
      <c r="N282" s="72">
        <f t="shared" ca="1" si="138"/>
        <v>1.094919332957665</v>
      </c>
      <c r="O282" s="18">
        <f t="shared" si="137"/>
        <v>0</v>
      </c>
      <c r="P282" s="14">
        <f t="shared" ca="1" si="127"/>
        <v>6719.8761211800002</v>
      </c>
      <c r="Q282" s="14">
        <f t="shared" si="134"/>
        <v>0</v>
      </c>
      <c r="R282" s="2"/>
      <c r="S282" s="2"/>
      <c r="T282" s="71" t="s">
        <v>56</v>
      </c>
      <c r="U282" s="30">
        <v>43220</v>
      </c>
      <c r="V282" s="9" t="str">
        <f t="shared" si="128"/>
        <v>-</v>
      </c>
      <c r="W282" s="9"/>
      <c r="X282" s="135">
        <f>[2]Plan1!$A341</f>
        <v>47077</v>
      </c>
      <c r="Y282" s="136" t="str">
        <f>[2]Plan1!$C341</f>
        <v>Dia Nacional de Zumbi e da Consciência Negra</v>
      </c>
      <c r="Z282" s="124"/>
      <c r="AA282" s="1"/>
      <c r="AB282" s="69"/>
      <c r="AC282" s="9"/>
      <c r="AD282" s="9"/>
      <c r="AE282" s="9"/>
      <c r="AF282" s="9"/>
      <c r="AG282" s="10"/>
      <c r="AH282" s="9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</row>
    <row r="283" spans="1:155" ht="11.25" x14ac:dyDescent="0.15">
      <c r="A283" s="46">
        <f t="shared" si="129"/>
        <v>43126</v>
      </c>
      <c r="B283" s="15">
        <f t="shared" ca="1" si="130"/>
        <v>77548.095562479997</v>
      </c>
      <c r="C283" s="14">
        <f t="shared" si="135"/>
        <v>70795.652600999994</v>
      </c>
      <c r="D283" s="13">
        <f ca="1">IF(A283&lt;$B$1,VLOOKUP(A283,[1]DI!$A$4:$B$15000,2,FALSE),0)</f>
        <v>6.8900000000000003E-2</v>
      </c>
      <c r="E283" s="14">
        <f t="shared" ca="1" si="124"/>
        <v>1.00026444</v>
      </c>
      <c r="F283" s="14">
        <f ca="1">(TRUNC(PRODUCT($E$12:$E282),16))</f>
        <v>1.0636771220515</v>
      </c>
      <c r="G283" s="14">
        <f t="shared" ca="1" si="123"/>
        <v>1.0493966680169799</v>
      </c>
      <c r="H283" s="14">
        <f t="shared" ca="1" si="125"/>
        <v>1.0136082500000001</v>
      </c>
      <c r="I283" s="13">
        <f t="shared" si="131"/>
        <v>0.04</v>
      </c>
      <c r="J283" s="30">
        <f t="shared" si="136"/>
        <v>43053</v>
      </c>
      <c r="K283" s="3">
        <f t="shared" si="132"/>
        <v>50</v>
      </c>
      <c r="L283" s="18">
        <f t="shared" si="133"/>
        <v>50</v>
      </c>
      <c r="M283" s="11">
        <f t="shared" si="126"/>
        <v>1.007812245</v>
      </c>
      <c r="N283" s="72">
        <f t="shared" ca="1" si="138"/>
        <v>1.0953793448242468</v>
      </c>
      <c r="O283" s="18">
        <f t="shared" si="137"/>
        <v>0</v>
      </c>
      <c r="P283" s="14">
        <f t="shared" ca="1" si="127"/>
        <v>6752.4429614800001</v>
      </c>
      <c r="Q283" s="14">
        <f t="shared" si="134"/>
        <v>0</v>
      </c>
      <c r="R283" s="2"/>
      <c r="S283" s="2"/>
      <c r="T283" s="71" t="s">
        <v>56</v>
      </c>
      <c r="U283" s="30">
        <v>43220</v>
      </c>
      <c r="V283" s="9" t="str">
        <f t="shared" si="128"/>
        <v>-</v>
      </c>
      <c r="W283" s="9"/>
      <c r="X283" s="135">
        <f>[2]Plan1!$A342</f>
        <v>47112</v>
      </c>
      <c r="Y283" s="136" t="str">
        <f>[2]Plan1!$C342</f>
        <v>Natal</v>
      </c>
      <c r="Z283" s="124"/>
      <c r="AA283" s="1"/>
      <c r="AB283" s="69"/>
      <c r="AC283" s="9"/>
      <c r="AD283" s="9"/>
      <c r="AE283" s="9"/>
      <c r="AF283" s="9"/>
      <c r="AG283" s="10"/>
      <c r="AH283" s="9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</row>
    <row r="284" spans="1:155" ht="11.25" x14ac:dyDescent="0.15">
      <c r="A284" s="46">
        <f t="shared" si="129"/>
        <v>43127</v>
      </c>
      <c r="B284" s="15">
        <f t="shared" ca="1" si="130"/>
        <v>77580.676067289998</v>
      </c>
      <c r="C284" s="14">
        <f t="shared" si="135"/>
        <v>70795.652600999994</v>
      </c>
      <c r="D284" s="13">
        <f ca="1">IF(A284&lt;$B$1,VLOOKUP(A284,[1]DI!$A$4:$B$15000,2,FALSE),0)</f>
        <v>0</v>
      </c>
      <c r="E284" s="14">
        <f t="shared" ca="1" si="124"/>
        <v>1</v>
      </c>
      <c r="F284" s="14">
        <f ca="1">(TRUNC(PRODUCT($E$12:$E283),16))</f>
        <v>1.0639584008296501</v>
      </c>
      <c r="G284" s="14">
        <f t="shared" ca="1" si="123"/>
        <v>1.0493966680169799</v>
      </c>
      <c r="H284" s="14">
        <f t="shared" ca="1" si="125"/>
        <v>1.01387629</v>
      </c>
      <c r="I284" s="13">
        <f t="shared" si="131"/>
        <v>0.04</v>
      </c>
      <c r="J284" s="30">
        <f t="shared" si="136"/>
        <v>43053</v>
      </c>
      <c r="K284" s="3">
        <f t="shared" si="132"/>
        <v>50</v>
      </c>
      <c r="L284" s="18">
        <f t="shared" si="133"/>
        <v>51</v>
      </c>
      <c r="M284" s="11">
        <f t="shared" si="126"/>
        <v>1.007969111</v>
      </c>
      <c r="N284" s="72">
        <f t="shared" ca="1" si="138"/>
        <v>1.0958395497041507</v>
      </c>
      <c r="O284" s="18">
        <f t="shared" si="137"/>
        <v>0</v>
      </c>
      <c r="P284" s="14">
        <f t="shared" ca="1" si="127"/>
        <v>6785.0234662900002</v>
      </c>
      <c r="Q284" s="14">
        <f t="shared" si="134"/>
        <v>0</v>
      </c>
      <c r="R284" s="2"/>
      <c r="S284" s="2"/>
      <c r="T284" s="71" t="s">
        <v>56</v>
      </c>
      <c r="U284" s="30">
        <v>43220</v>
      </c>
      <c r="V284" s="9" t="str">
        <f t="shared" si="128"/>
        <v>-</v>
      </c>
      <c r="W284" s="9"/>
      <c r="X284" s="135">
        <f>[2]Plan1!$A343</f>
        <v>47119</v>
      </c>
      <c r="Y284" s="136" t="str">
        <f>[2]Plan1!$C343</f>
        <v>Confraternização Universal</v>
      </c>
      <c r="Z284" s="124"/>
      <c r="AA284" s="1"/>
      <c r="AB284" s="69"/>
      <c r="AC284" s="9"/>
      <c r="AD284" s="9"/>
      <c r="AE284" s="9"/>
      <c r="AF284" s="9"/>
      <c r="AG284" s="10"/>
      <c r="AH284" s="9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</row>
    <row r="285" spans="1:155" ht="11.25" x14ac:dyDescent="0.15">
      <c r="A285" s="46">
        <f t="shared" si="129"/>
        <v>43128</v>
      </c>
      <c r="B285" s="15">
        <f t="shared" ca="1" si="130"/>
        <v>77580.676067289998</v>
      </c>
      <c r="C285" s="14">
        <f t="shared" si="135"/>
        <v>70795.652600999994</v>
      </c>
      <c r="D285" s="13">
        <f ca="1">IF(A285&lt;$B$1,VLOOKUP(A285,[1]DI!$A$4:$B$15000,2,FALSE),0)</f>
        <v>0</v>
      </c>
      <c r="E285" s="14">
        <f t="shared" ca="1" si="124"/>
        <v>1</v>
      </c>
      <c r="F285" s="14">
        <f ca="1">(TRUNC(PRODUCT($E$12:$E284),16))</f>
        <v>1.0639584008296501</v>
      </c>
      <c r="G285" s="14">
        <f t="shared" ca="1" si="123"/>
        <v>1.0493966680169799</v>
      </c>
      <c r="H285" s="14">
        <f t="shared" ca="1" si="125"/>
        <v>1.01387629</v>
      </c>
      <c r="I285" s="13">
        <f t="shared" si="131"/>
        <v>0.04</v>
      </c>
      <c r="J285" s="30">
        <f t="shared" si="136"/>
        <v>43053</v>
      </c>
      <c r="K285" s="3">
        <f t="shared" si="132"/>
        <v>50</v>
      </c>
      <c r="L285" s="18">
        <f t="shared" si="133"/>
        <v>51</v>
      </c>
      <c r="M285" s="11">
        <f t="shared" si="126"/>
        <v>1.007969111</v>
      </c>
      <c r="N285" s="72">
        <f t="shared" ca="1" si="138"/>
        <v>1.0958395497041507</v>
      </c>
      <c r="O285" s="18">
        <f t="shared" si="137"/>
        <v>0</v>
      </c>
      <c r="P285" s="14">
        <f t="shared" ca="1" si="127"/>
        <v>6785.0234662900002</v>
      </c>
      <c r="Q285" s="14">
        <f t="shared" si="134"/>
        <v>0</v>
      </c>
      <c r="R285" s="2"/>
      <c r="S285" s="2"/>
      <c r="T285" s="71" t="s">
        <v>56</v>
      </c>
      <c r="U285" s="30">
        <v>43220</v>
      </c>
      <c r="V285" s="9" t="str">
        <f t="shared" si="128"/>
        <v>-</v>
      </c>
      <c r="W285" s="21"/>
      <c r="X285" s="135">
        <f>[2]Plan1!$A344</f>
        <v>47161</v>
      </c>
      <c r="Y285" s="136" t="str">
        <f>[2]Plan1!$C344</f>
        <v>Carnaval</v>
      </c>
      <c r="Z285" s="124"/>
      <c r="AA285" s="1"/>
      <c r="AB285" s="69"/>
      <c r="AC285" s="9"/>
      <c r="AD285" s="9"/>
      <c r="AE285" s="9"/>
      <c r="AF285" s="21"/>
      <c r="AG285" s="23"/>
      <c r="AH285" s="21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</row>
    <row r="286" spans="1:155" ht="11.25" x14ac:dyDescent="0.15">
      <c r="A286" s="46">
        <f t="shared" si="129"/>
        <v>43129</v>
      </c>
      <c r="B286" s="15">
        <f t="shared" ca="1" si="130"/>
        <v>77580.676067289998</v>
      </c>
      <c r="C286" s="14">
        <f t="shared" si="135"/>
        <v>70795.652600999994</v>
      </c>
      <c r="D286" s="13">
        <f ca="1">IF(A286&lt;$B$1,VLOOKUP(A286,[1]DI!$A$4:$B$15000,2,FALSE),0)</f>
        <v>6.8900000000000003E-2</v>
      </c>
      <c r="E286" s="14">
        <f t="shared" ca="1" si="124"/>
        <v>1.00026444</v>
      </c>
      <c r="F286" s="14">
        <f ca="1">(TRUNC(PRODUCT($E$12:$E285),16))</f>
        <v>1.0639584008296501</v>
      </c>
      <c r="G286" s="14">
        <f t="shared" ca="1" si="123"/>
        <v>1.0493966680169799</v>
      </c>
      <c r="H286" s="14">
        <f t="shared" ca="1" si="125"/>
        <v>1.01387629</v>
      </c>
      <c r="I286" s="13">
        <f t="shared" si="131"/>
        <v>0.04</v>
      </c>
      <c r="J286" s="30">
        <f t="shared" si="136"/>
        <v>43053</v>
      </c>
      <c r="K286" s="3">
        <f t="shared" si="132"/>
        <v>51</v>
      </c>
      <c r="L286" s="18">
        <f t="shared" si="133"/>
        <v>51</v>
      </c>
      <c r="M286" s="11">
        <f t="shared" si="126"/>
        <v>1.007969111</v>
      </c>
      <c r="N286" s="72">
        <f t="shared" ca="1" si="138"/>
        <v>1.0958395497041507</v>
      </c>
      <c r="O286" s="18">
        <f t="shared" si="137"/>
        <v>0</v>
      </c>
      <c r="P286" s="14">
        <f t="shared" ca="1" si="127"/>
        <v>6785.0234662900002</v>
      </c>
      <c r="Q286" s="14">
        <f t="shared" si="134"/>
        <v>0</v>
      </c>
      <c r="R286" s="2"/>
      <c r="S286" s="2"/>
      <c r="T286" s="71" t="s">
        <v>56</v>
      </c>
      <c r="U286" s="30">
        <v>43220</v>
      </c>
      <c r="V286" s="9" t="str">
        <f t="shared" si="128"/>
        <v>-</v>
      </c>
      <c r="W286" s="9"/>
      <c r="X286" s="135">
        <f>[2]Plan1!$A345</f>
        <v>47162</v>
      </c>
      <c r="Y286" s="136" t="str">
        <f>[2]Plan1!$C345</f>
        <v>Carnaval</v>
      </c>
      <c r="Z286" s="124"/>
      <c r="AA286" s="1"/>
      <c r="AB286" s="69"/>
      <c r="AC286" s="9"/>
      <c r="AD286" s="9"/>
      <c r="AE286" s="9"/>
      <c r="AF286" s="9"/>
      <c r="AG286" s="10"/>
      <c r="AH286" s="9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</row>
    <row r="287" spans="1:155" ht="11.25" x14ac:dyDescent="0.15">
      <c r="A287" s="46">
        <f t="shared" si="129"/>
        <v>43130</v>
      </c>
      <c r="B287" s="15">
        <f t="shared" ca="1" si="130"/>
        <v>77613.270084769989</v>
      </c>
      <c r="C287" s="14">
        <f t="shared" si="135"/>
        <v>70795.652600999994</v>
      </c>
      <c r="D287" s="13">
        <f ca="1">IF(A287&lt;$B$1,VLOOKUP(A287,[1]DI!$A$4:$B$15000,2,FALSE),0)</f>
        <v>6.8900000000000003E-2</v>
      </c>
      <c r="E287" s="14">
        <f t="shared" ca="1" si="124"/>
        <v>1.00026444</v>
      </c>
      <c r="F287" s="14">
        <f ca="1">(TRUNC(PRODUCT($E$12:$E286),16))</f>
        <v>1.0642397539891699</v>
      </c>
      <c r="G287" s="14">
        <f t="shared" ca="1" si="123"/>
        <v>1.0493966680169799</v>
      </c>
      <c r="H287" s="14">
        <f t="shared" ca="1" si="125"/>
        <v>1.0141443999999999</v>
      </c>
      <c r="I287" s="13">
        <f t="shared" si="131"/>
        <v>0.04</v>
      </c>
      <c r="J287" s="30">
        <f t="shared" si="136"/>
        <v>43053</v>
      </c>
      <c r="K287" s="3">
        <f t="shared" si="132"/>
        <v>52</v>
      </c>
      <c r="L287" s="18">
        <f t="shared" si="133"/>
        <v>52</v>
      </c>
      <c r="M287" s="11">
        <f t="shared" si="126"/>
        <v>1.0081260009999999</v>
      </c>
      <c r="N287" s="72">
        <f t="shared" ca="1" si="138"/>
        <v>1.0962999454527835</v>
      </c>
      <c r="O287" s="18">
        <f t="shared" si="137"/>
        <v>0</v>
      </c>
      <c r="P287" s="14">
        <f t="shared" ca="1" si="127"/>
        <v>6817.61748377</v>
      </c>
      <c r="Q287" s="14">
        <f t="shared" si="134"/>
        <v>0</v>
      </c>
      <c r="R287" s="2"/>
      <c r="S287" s="2"/>
      <c r="T287" s="71" t="s">
        <v>56</v>
      </c>
      <c r="U287" s="30">
        <v>43220</v>
      </c>
      <c r="V287" s="9" t="str">
        <f t="shared" si="128"/>
        <v>-</v>
      </c>
      <c r="W287" s="9"/>
      <c r="X287" s="135">
        <f>[2]Plan1!$A346</f>
        <v>47207</v>
      </c>
      <c r="Y287" s="136" t="str">
        <f>[2]Plan1!$C346</f>
        <v>Paixão de Cristo</v>
      </c>
      <c r="Z287" s="124"/>
      <c r="AA287" s="1"/>
      <c r="AB287" s="9"/>
      <c r="AC287" s="9"/>
      <c r="AD287" s="9"/>
      <c r="AE287" s="9"/>
      <c r="AF287" s="9"/>
      <c r="AG287" s="10"/>
      <c r="AH287" s="9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</row>
    <row r="288" spans="1:155" ht="11.25" x14ac:dyDescent="0.15">
      <c r="A288" s="46">
        <f t="shared" si="129"/>
        <v>43131</v>
      </c>
      <c r="B288" s="15">
        <f t="shared" ca="1" si="130"/>
        <v>77645.877842659989</v>
      </c>
      <c r="C288" s="14">
        <f t="shared" si="135"/>
        <v>70795.652600999994</v>
      </c>
      <c r="D288" s="13">
        <f ca="1">IF(A288&lt;$B$1,VLOOKUP(A288,[1]DI!$A$4:$B$15000,2,FALSE),0)</f>
        <v>6.8900000000000003E-2</v>
      </c>
      <c r="E288" s="14">
        <f t="shared" ca="1" si="124"/>
        <v>1.00026444</v>
      </c>
      <c r="F288" s="14">
        <f ca="1">(TRUNC(PRODUCT($E$12:$E287),16))</f>
        <v>1.06452118154971</v>
      </c>
      <c r="G288" s="14">
        <f t="shared" ca="1" si="123"/>
        <v>1.0493966680169799</v>
      </c>
      <c r="H288" s="14">
        <f t="shared" ca="1" si="125"/>
        <v>1.0144125799999999</v>
      </c>
      <c r="I288" s="13">
        <f t="shared" si="131"/>
        <v>0.04</v>
      </c>
      <c r="J288" s="30">
        <f t="shared" si="136"/>
        <v>43053</v>
      </c>
      <c r="K288" s="3">
        <f t="shared" si="132"/>
        <v>53</v>
      </c>
      <c r="L288" s="18">
        <f t="shared" si="133"/>
        <v>53</v>
      </c>
      <c r="M288" s="11">
        <f t="shared" si="126"/>
        <v>1.008282916</v>
      </c>
      <c r="N288" s="72">
        <f t="shared" ca="1" si="138"/>
        <v>1.0967605352870344</v>
      </c>
      <c r="O288" s="18">
        <f t="shared" si="137"/>
        <v>0</v>
      </c>
      <c r="P288" s="14">
        <f t="shared" ca="1" si="127"/>
        <v>6850.2252416600004</v>
      </c>
      <c r="Q288" s="14">
        <f t="shared" si="134"/>
        <v>0</v>
      </c>
      <c r="R288" s="2"/>
      <c r="S288" s="2"/>
      <c r="T288" s="71" t="s">
        <v>56</v>
      </c>
      <c r="U288" s="30">
        <v>43220</v>
      </c>
      <c r="V288" s="9" t="str">
        <f t="shared" si="128"/>
        <v>-</v>
      </c>
      <c r="W288" s="9"/>
      <c r="X288" s="135">
        <f>[2]Plan1!$A347</f>
        <v>47229</v>
      </c>
      <c r="Y288" s="136" t="str">
        <f>[2]Plan1!$C347</f>
        <v>Tiradentes</v>
      </c>
      <c r="Z288" s="124"/>
      <c r="AA288" s="1"/>
      <c r="AB288" s="9"/>
      <c r="AC288" s="9"/>
      <c r="AD288" s="9"/>
      <c r="AE288" s="9"/>
      <c r="AF288" s="9"/>
      <c r="AG288" s="10"/>
      <c r="AH288" s="9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</row>
    <row r="289" spans="1:149" ht="11.25" x14ac:dyDescent="0.15">
      <c r="A289" s="46">
        <f t="shared" si="129"/>
        <v>43132</v>
      </c>
      <c r="B289" s="15">
        <f t="shared" ca="1" si="130"/>
        <v>77678.499189149996</v>
      </c>
      <c r="C289" s="14">
        <f t="shared" si="135"/>
        <v>70795.652600999994</v>
      </c>
      <c r="D289" s="13">
        <f ca="1">IF(A289&lt;$B$1,VLOOKUP(A289,[1]DI!$A$4:$B$15000,2,FALSE),0)</f>
        <v>6.8900000000000003E-2</v>
      </c>
      <c r="E289" s="14">
        <f t="shared" ca="1" si="124"/>
        <v>1.00026444</v>
      </c>
      <c r="F289" s="14">
        <f ca="1">(TRUNC(PRODUCT($E$12:$E288),16))</f>
        <v>1.0648026835309601</v>
      </c>
      <c r="G289" s="14">
        <f t="shared" ca="1" si="123"/>
        <v>1.0493966680169799</v>
      </c>
      <c r="H289" s="14">
        <f t="shared" ca="1" si="125"/>
        <v>1.0146808300000001</v>
      </c>
      <c r="I289" s="13">
        <f t="shared" si="131"/>
        <v>0.04</v>
      </c>
      <c r="J289" s="30">
        <f t="shared" si="136"/>
        <v>43053</v>
      </c>
      <c r="K289" s="3">
        <f t="shared" si="132"/>
        <v>54</v>
      </c>
      <c r="L289" s="18">
        <f t="shared" si="133"/>
        <v>54</v>
      </c>
      <c r="M289" s="11">
        <f t="shared" si="126"/>
        <v>1.008439855</v>
      </c>
      <c r="N289" s="72">
        <f t="shared" ca="1" si="138"/>
        <v>1.0972213170623109</v>
      </c>
      <c r="O289" s="18">
        <f t="shared" si="137"/>
        <v>0</v>
      </c>
      <c r="P289" s="14">
        <f t="shared" ca="1" si="127"/>
        <v>6882.8465881499997</v>
      </c>
      <c r="Q289" s="14">
        <f t="shared" si="134"/>
        <v>0</v>
      </c>
      <c r="R289" s="2"/>
      <c r="S289" s="2"/>
      <c r="T289" s="71" t="s">
        <v>56</v>
      </c>
      <c r="U289" s="30">
        <v>43220</v>
      </c>
      <c r="V289" s="9" t="str">
        <f t="shared" si="128"/>
        <v>-</v>
      </c>
      <c r="W289" s="9"/>
      <c r="X289" s="135">
        <f>[2]Plan1!$A348</f>
        <v>47239</v>
      </c>
      <c r="Y289" s="136" t="str">
        <f>[2]Plan1!$C348</f>
        <v>Dia do Trabalho</v>
      </c>
      <c r="Z289" s="124"/>
      <c r="AA289" s="22"/>
      <c r="AB289" s="21"/>
      <c r="AC289" s="21"/>
      <c r="AD289" s="21"/>
      <c r="AE289" s="21"/>
      <c r="AF289" s="9"/>
      <c r="AG289" s="10"/>
      <c r="AH289" s="9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</row>
    <row r="290" spans="1:149" ht="11.25" x14ac:dyDescent="0.15">
      <c r="A290" s="46">
        <f t="shared" si="129"/>
        <v>43133</v>
      </c>
      <c r="B290" s="15">
        <f t="shared" ca="1" si="130"/>
        <v>77711.13420013999</v>
      </c>
      <c r="C290" s="14">
        <f t="shared" si="135"/>
        <v>70795.652600999994</v>
      </c>
      <c r="D290" s="13">
        <f ca="1">IF(A290&lt;$B$1,VLOOKUP(A290,[1]DI!$A$4:$B$15000,2,FALSE),0)</f>
        <v>6.8900000000000003E-2</v>
      </c>
      <c r="E290" s="14">
        <f t="shared" ca="1" si="124"/>
        <v>1.00026444</v>
      </c>
      <c r="F290" s="14">
        <f ca="1">(TRUNC(PRODUCT($E$12:$E289),16))</f>
        <v>1.06508425995259</v>
      </c>
      <c r="G290" s="14">
        <f t="shared" ca="1" si="123"/>
        <v>1.0493966680169799</v>
      </c>
      <c r="H290" s="14">
        <f t="shared" ca="1" si="125"/>
        <v>1.0149491500000001</v>
      </c>
      <c r="I290" s="13">
        <f t="shared" si="131"/>
        <v>0.04</v>
      </c>
      <c r="J290" s="30">
        <f t="shared" si="136"/>
        <v>43053</v>
      </c>
      <c r="K290" s="3">
        <f t="shared" si="132"/>
        <v>55</v>
      </c>
      <c r="L290" s="18">
        <f t="shared" si="133"/>
        <v>55</v>
      </c>
      <c r="M290" s="11">
        <f t="shared" si="126"/>
        <v>1.0085968190000001</v>
      </c>
      <c r="N290" s="72">
        <f t="shared" ca="1" si="138"/>
        <v>1.097682291850909</v>
      </c>
      <c r="O290" s="18">
        <f t="shared" si="137"/>
        <v>0</v>
      </c>
      <c r="P290" s="14">
        <f t="shared" ca="1" si="127"/>
        <v>6915.4815991400001</v>
      </c>
      <c r="Q290" s="14">
        <f t="shared" si="134"/>
        <v>0</v>
      </c>
      <c r="R290" s="2"/>
      <c r="S290" s="2"/>
      <c r="T290" s="71" t="s">
        <v>56</v>
      </c>
      <c r="U290" s="30">
        <v>43220</v>
      </c>
      <c r="V290" s="9" t="str">
        <f t="shared" si="128"/>
        <v>-</v>
      </c>
      <c r="W290" s="9"/>
      <c r="X290" s="135">
        <f>[2]Plan1!$A349</f>
        <v>47269</v>
      </c>
      <c r="Y290" s="136" t="str">
        <f>[2]Plan1!$C349</f>
        <v>Corpus Christi</v>
      </c>
      <c r="Z290" s="124"/>
      <c r="AA290" s="1"/>
      <c r="AB290" s="9"/>
      <c r="AC290" s="9"/>
      <c r="AD290" s="9"/>
      <c r="AE290" s="9"/>
      <c r="AF290" s="9"/>
      <c r="AG290" s="10"/>
      <c r="AH290" s="9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</row>
    <row r="291" spans="1:149" ht="11.25" x14ac:dyDescent="0.15">
      <c r="A291" s="46">
        <f t="shared" si="129"/>
        <v>43134</v>
      </c>
      <c r="B291" s="15">
        <f t="shared" ca="1" si="130"/>
        <v>77743.783482949992</v>
      </c>
      <c r="C291" s="14">
        <f t="shared" si="135"/>
        <v>70795.652600999994</v>
      </c>
      <c r="D291" s="13">
        <f ca="1">IF(A291&lt;$B$1,VLOOKUP(A291,[1]DI!$A$4:$B$15000,2,FALSE),0)</f>
        <v>0</v>
      </c>
      <c r="E291" s="14">
        <f t="shared" ca="1" si="124"/>
        <v>1</v>
      </c>
      <c r="F291" s="14">
        <f ca="1">(TRUNC(PRODUCT($E$12:$E290),16))</f>
        <v>1.0653659108343001</v>
      </c>
      <c r="G291" s="14">
        <f t="shared" ca="1" si="123"/>
        <v>1.0493966680169799</v>
      </c>
      <c r="H291" s="14">
        <f t="shared" ca="1" si="125"/>
        <v>1.01521755</v>
      </c>
      <c r="I291" s="13">
        <f t="shared" si="131"/>
        <v>0.04</v>
      </c>
      <c r="J291" s="30">
        <f t="shared" si="136"/>
        <v>43053</v>
      </c>
      <c r="K291" s="3">
        <f t="shared" si="132"/>
        <v>55</v>
      </c>
      <c r="L291" s="18">
        <f t="shared" si="133"/>
        <v>56</v>
      </c>
      <c r="M291" s="11">
        <f t="shared" si="126"/>
        <v>1.0087538060000001</v>
      </c>
      <c r="N291" s="72">
        <f t="shared" ca="1" si="138"/>
        <v>1.0981434682311988</v>
      </c>
      <c r="O291" s="18">
        <f t="shared" si="137"/>
        <v>0</v>
      </c>
      <c r="P291" s="14">
        <f t="shared" ca="1" si="127"/>
        <v>6948.13088195</v>
      </c>
      <c r="Q291" s="14">
        <f t="shared" si="134"/>
        <v>0</v>
      </c>
      <c r="R291" s="2"/>
      <c r="S291" s="2"/>
      <c r="T291" s="71" t="s">
        <v>56</v>
      </c>
      <c r="U291" s="30">
        <v>43220</v>
      </c>
      <c r="V291" s="9" t="str">
        <f t="shared" si="128"/>
        <v>-</v>
      </c>
      <c r="W291" s="9"/>
      <c r="X291" s="135">
        <f>[2]Plan1!$A350</f>
        <v>47368</v>
      </c>
      <c r="Y291" s="136" t="str">
        <f>[2]Plan1!$C350</f>
        <v>Independência do Brasil</v>
      </c>
      <c r="Z291" s="124"/>
      <c r="AA291" s="1"/>
      <c r="AB291" s="9"/>
      <c r="AC291" s="9"/>
      <c r="AD291" s="9"/>
      <c r="AE291" s="9"/>
      <c r="AF291" s="9"/>
      <c r="AG291" s="10"/>
      <c r="AH291" s="9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</row>
    <row r="292" spans="1:149" ht="11.25" x14ac:dyDescent="0.15">
      <c r="A292" s="46">
        <f t="shared" si="129"/>
        <v>43135</v>
      </c>
      <c r="B292" s="15">
        <f t="shared" ca="1" si="130"/>
        <v>77743.783482949992</v>
      </c>
      <c r="C292" s="14">
        <f t="shared" si="135"/>
        <v>70795.652600999994</v>
      </c>
      <c r="D292" s="13">
        <f ca="1">IF(A292&lt;$B$1,VLOOKUP(A292,[1]DI!$A$4:$B$15000,2,FALSE),0)</f>
        <v>0</v>
      </c>
      <c r="E292" s="14">
        <f t="shared" ca="1" si="124"/>
        <v>1</v>
      </c>
      <c r="F292" s="14">
        <f ca="1">(TRUNC(PRODUCT($E$12:$E291),16))</f>
        <v>1.0653659108343001</v>
      </c>
      <c r="G292" s="14">
        <f t="shared" ca="1" si="123"/>
        <v>1.0493966680169799</v>
      </c>
      <c r="H292" s="14">
        <f t="shared" ca="1" si="125"/>
        <v>1.01521755</v>
      </c>
      <c r="I292" s="13">
        <f t="shared" si="131"/>
        <v>0.04</v>
      </c>
      <c r="J292" s="30">
        <f t="shared" si="136"/>
        <v>43053</v>
      </c>
      <c r="K292" s="3">
        <f t="shared" si="132"/>
        <v>55</v>
      </c>
      <c r="L292" s="18">
        <f t="shared" si="133"/>
        <v>56</v>
      </c>
      <c r="M292" s="11">
        <f t="shared" si="126"/>
        <v>1.0087538060000001</v>
      </c>
      <c r="N292" s="72">
        <f t="shared" ca="1" si="138"/>
        <v>1.0981434682311988</v>
      </c>
      <c r="O292" s="18">
        <f t="shared" si="137"/>
        <v>0</v>
      </c>
      <c r="P292" s="14">
        <f t="shared" ca="1" si="127"/>
        <v>6948.13088195</v>
      </c>
      <c r="Q292" s="14">
        <f t="shared" si="134"/>
        <v>0</v>
      </c>
      <c r="R292" s="2"/>
      <c r="S292" s="2"/>
      <c r="T292" s="71" t="s">
        <v>56</v>
      </c>
      <c r="U292" s="30">
        <v>43220</v>
      </c>
      <c r="V292" s="9" t="str">
        <f t="shared" si="128"/>
        <v>-</v>
      </c>
      <c r="W292" s="9"/>
      <c r="X292" s="135">
        <f>[2]Plan1!$A351</f>
        <v>47403</v>
      </c>
      <c r="Y292" s="136" t="str">
        <f>[2]Plan1!$C351</f>
        <v>Nossa Sr.a Aparecida - Padroeira do Brasil</v>
      </c>
      <c r="Z292" s="124"/>
      <c r="AA292" s="1"/>
      <c r="AB292" s="9"/>
      <c r="AC292" s="9"/>
      <c r="AD292" s="9"/>
      <c r="AE292" s="9"/>
      <c r="AF292" s="9"/>
      <c r="AG292" s="10"/>
      <c r="AH292" s="9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</row>
    <row r="293" spans="1:149" ht="11.25" x14ac:dyDescent="0.15">
      <c r="A293" s="46">
        <f t="shared" si="129"/>
        <v>43136</v>
      </c>
      <c r="B293" s="15">
        <f t="shared" ca="1" si="130"/>
        <v>77743.783482949992</v>
      </c>
      <c r="C293" s="14">
        <f t="shared" si="135"/>
        <v>70795.652600999994</v>
      </c>
      <c r="D293" s="13">
        <f ca="1">IF(A293&lt;$B$1,VLOOKUP(A293,[1]DI!$A$4:$B$15000,2,FALSE),0)</f>
        <v>6.8900000000000003E-2</v>
      </c>
      <c r="E293" s="14">
        <f t="shared" ca="1" si="124"/>
        <v>1.00026444</v>
      </c>
      <c r="F293" s="14">
        <f ca="1">(TRUNC(PRODUCT($E$12:$E292),16))</f>
        <v>1.0653659108343001</v>
      </c>
      <c r="G293" s="14">
        <f t="shared" ca="1" si="123"/>
        <v>1.0493966680169799</v>
      </c>
      <c r="H293" s="14">
        <f t="shared" ca="1" si="125"/>
        <v>1.01521755</v>
      </c>
      <c r="I293" s="13">
        <f t="shared" si="131"/>
        <v>0.04</v>
      </c>
      <c r="J293" s="30">
        <f t="shared" si="136"/>
        <v>43053</v>
      </c>
      <c r="K293" s="3">
        <f t="shared" si="132"/>
        <v>56</v>
      </c>
      <c r="L293" s="18">
        <f t="shared" si="133"/>
        <v>56</v>
      </c>
      <c r="M293" s="11">
        <f t="shared" si="126"/>
        <v>1.0087538060000001</v>
      </c>
      <c r="N293" s="72">
        <f t="shared" ca="1" si="138"/>
        <v>1.0981434682311988</v>
      </c>
      <c r="O293" s="18">
        <f t="shared" si="137"/>
        <v>0</v>
      </c>
      <c r="P293" s="14">
        <f t="shared" ca="1" si="127"/>
        <v>6948.13088195</v>
      </c>
      <c r="Q293" s="14">
        <f t="shared" si="134"/>
        <v>0</v>
      </c>
      <c r="R293" s="2"/>
      <c r="S293" s="2"/>
      <c r="T293" s="71" t="s">
        <v>56</v>
      </c>
      <c r="U293" s="30">
        <v>43220</v>
      </c>
      <c r="V293" s="9" t="str">
        <f t="shared" si="128"/>
        <v>-</v>
      </c>
      <c r="W293" s="9"/>
      <c r="X293" s="135">
        <f>[2]Plan1!$A352</f>
        <v>47424</v>
      </c>
      <c r="Y293" s="136" t="str">
        <f>[2]Plan1!$C352</f>
        <v>Finados</v>
      </c>
      <c r="Z293" s="124"/>
      <c r="AA293" s="1"/>
      <c r="AB293" s="9"/>
      <c r="AC293" s="9"/>
      <c r="AD293" s="9"/>
      <c r="AE293" s="9"/>
      <c r="AF293" s="9"/>
      <c r="AG293" s="10"/>
      <c r="AH293" s="9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</row>
    <row r="294" spans="1:149" ht="11.25" x14ac:dyDescent="0.15">
      <c r="A294" s="46">
        <f t="shared" si="129"/>
        <v>43137</v>
      </c>
      <c r="B294" s="15">
        <f t="shared" ca="1" si="130"/>
        <v>77776.445822949987</v>
      </c>
      <c r="C294" s="14">
        <f t="shared" si="135"/>
        <v>70795.652600999994</v>
      </c>
      <c r="D294" s="13">
        <f ca="1">IF(A294&lt;$B$1,VLOOKUP(A294,[1]DI!$A$4:$B$15000,2,FALSE),0)</f>
        <v>6.8900000000000003E-2</v>
      </c>
      <c r="E294" s="14">
        <f t="shared" ca="1" si="124"/>
        <v>1.00026444</v>
      </c>
      <c r="F294" s="14">
        <f ca="1">(TRUNC(PRODUCT($E$12:$E293),16))</f>
        <v>1.0656476361957601</v>
      </c>
      <c r="G294" s="14">
        <f t="shared" ca="1" si="123"/>
        <v>1.0493966680169799</v>
      </c>
      <c r="H294" s="14">
        <f t="shared" ca="1" si="125"/>
        <v>1.0154860100000001</v>
      </c>
      <c r="I294" s="13">
        <f t="shared" si="131"/>
        <v>0.04</v>
      </c>
      <c r="J294" s="30">
        <f t="shared" si="136"/>
        <v>43053</v>
      </c>
      <c r="K294" s="3">
        <f t="shared" si="132"/>
        <v>57</v>
      </c>
      <c r="L294" s="18">
        <f t="shared" si="133"/>
        <v>57</v>
      </c>
      <c r="M294" s="11">
        <f t="shared" si="126"/>
        <v>1.008910819</v>
      </c>
      <c r="N294" s="72">
        <f t="shared" ca="1" si="138"/>
        <v>1.0986048290464403</v>
      </c>
      <c r="O294" s="18">
        <f t="shared" si="137"/>
        <v>0</v>
      </c>
      <c r="P294" s="14">
        <f t="shared" ca="1" si="127"/>
        <v>6980.7932219499999</v>
      </c>
      <c r="Q294" s="14">
        <f t="shared" si="134"/>
        <v>0</v>
      </c>
      <c r="R294" s="2"/>
      <c r="S294" s="2"/>
      <c r="T294" s="71" t="s">
        <v>56</v>
      </c>
      <c r="U294" s="30">
        <v>43220</v>
      </c>
      <c r="V294" s="9" t="str">
        <f t="shared" si="128"/>
        <v>-</v>
      </c>
      <c r="W294" s="9"/>
      <c r="X294" s="135">
        <f>[2]Plan1!$A353</f>
        <v>47437</v>
      </c>
      <c r="Y294" s="136" t="str">
        <f>[2]Plan1!$C353</f>
        <v>Proclamação da República</v>
      </c>
      <c r="Z294" s="124"/>
      <c r="AA294" s="1"/>
      <c r="AB294" s="9"/>
      <c r="AC294" s="9"/>
      <c r="AD294" s="9"/>
      <c r="AE294" s="9"/>
      <c r="AF294" s="9"/>
      <c r="AG294" s="10"/>
      <c r="AH294" s="9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</row>
    <row r="295" spans="1:149" ht="11.25" x14ac:dyDescent="0.15">
      <c r="A295" s="46">
        <f t="shared" si="129"/>
        <v>43138</v>
      </c>
      <c r="B295" s="15">
        <f t="shared" ca="1" si="130"/>
        <v>77809.122510679998</v>
      </c>
      <c r="C295" s="14">
        <f t="shared" si="135"/>
        <v>70795.652600999994</v>
      </c>
      <c r="D295" s="13">
        <f ca="1">IF(A295&lt;$B$1,VLOOKUP(A295,[1]DI!$A$4:$B$15000,2,FALSE),0)</f>
        <v>6.8900000000000003E-2</v>
      </c>
      <c r="E295" s="14">
        <f t="shared" ca="1" si="124"/>
        <v>1.00026444</v>
      </c>
      <c r="F295" s="14">
        <f ca="1">(TRUNC(PRODUCT($E$12:$E294),16))</f>
        <v>1.06592943605667</v>
      </c>
      <c r="G295" s="14">
        <f t="shared" ca="1" si="123"/>
        <v>1.0493966680169799</v>
      </c>
      <c r="H295" s="14">
        <f t="shared" ca="1" si="125"/>
        <v>1.01575455</v>
      </c>
      <c r="I295" s="13">
        <f t="shared" si="131"/>
        <v>0.04</v>
      </c>
      <c r="J295" s="30">
        <f t="shared" si="136"/>
        <v>43053</v>
      </c>
      <c r="K295" s="3">
        <f t="shared" si="132"/>
        <v>58</v>
      </c>
      <c r="L295" s="18">
        <f t="shared" si="133"/>
        <v>58</v>
      </c>
      <c r="M295" s="11">
        <f t="shared" si="126"/>
        <v>1.0090678559999999</v>
      </c>
      <c r="N295" s="72">
        <f t="shared" ca="1" si="138"/>
        <v>1.0990663925256698</v>
      </c>
      <c r="O295" s="18">
        <f t="shared" si="137"/>
        <v>0</v>
      </c>
      <c r="P295" s="14">
        <f t="shared" ca="1" si="127"/>
        <v>7013.4699096799995</v>
      </c>
      <c r="Q295" s="14">
        <f t="shared" si="134"/>
        <v>0</v>
      </c>
      <c r="R295" s="2"/>
      <c r="S295" s="2"/>
      <c r="T295" s="71" t="s">
        <v>56</v>
      </c>
      <c r="U295" s="30">
        <v>43220</v>
      </c>
      <c r="V295" s="9" t="str">
        <f t="shared" si="128"/>
        <v>-</v>
      </c>
      <c r="W295" s="9"/>
      <c r="X295" s="135">
        <f>[2]Plan1!$A354</f>
        <v>47442</v>
      </c>
      <c r="Y295" s="136" t="str">
        <f>[2]Plan1!$C354</f>
        <v>Dia Nacional de Zumbi e da Consciência Negra</v>
      </c>
      <c r="Z295" s="124"/>
      <c r="AA295" s="1"/>
      <c r="AB295" s="9"/>
      <c r="AC295" s="9"/>
      <c r="AD295" s="9"/>
      <c r="AE295" s="9"/>
      <c r="AF295" s="9"/>
      <c r="AG295" s="10"/>
      <c r="AH295" s="9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</row>
    <row r="296" spans="1:149" ht="11.25" x14ac:dyDescent="0.15">
      <c r="A296" s="46">
        <f t="shared" si="129"/>
        <v>43139</v>
      </c>
      <c r="B296" s="15">
        <f t="shared" ca="1" si="130"/>
        <v>77841.812027859996</v>
      </c>
      <c r="C296" s="14">
        <f t="shared" si="135"/>
        <v>70795.652600999994</v>
      </c>
      <c r="D296" s="13">
        <f ca="1">IF(A296&lt;$B$1,VLOOKUP(A296,[1]DI!$A$4:$B$15000,2,FALSE),0)</f>
        <v>6.6400000000000001E-2</v>
      </c>
      <c r="E296" s="14">
        <f t="shared" ca="1" si="124"/>
        <v>1.0002551500000001</v>
      </c>
      <c r="F296" s="14">
        <f ca="1">(TRUNC(PRODUCT($E$12:$E295),16))</f>
        <v>1.0662113104367399</v>
      </c>
      <c r="G296" s="14">
        <f t="shared" ca="1" si="123"/>
        <v>1.0493966680169799</v>
      </c>
      <c r="H296" s="14">
        <f t="shared" ca="1" si="125"/>
        <v>1.0160231500000001</v>
      </c>
      <c r="I296" s="13">
        <f t="shared" si="131"/>
        <v>0.04</v>
      </c>
      <c r="J296" s="30">
        <f t="shared" si="136"/>
        <v>43053</v>
      </c>
      <c r="K296" s="3">
        <f t="shared" si="132"/>
        <v>59</v>
      </c>
      <c r="L296" s="18">
        <f t="shared" si="133"/>
        <v>59</v>
      </c>
      <c r="M296" s="11">
        <f t="shared" si="126"/>
        <v>1.0092249170000001</v>
      </c>
      <c r="N296" s="72">
        <f t="shared" ca="1" si="138"/>
        <v>1.0995281372229626</v>
      </c>
      <c r="O296" s="18">
        <f t="shared" si="137"/>
        <v>0</v>
      </c>
      <c r="P296" s="14">
        <f t="shared" ca="1" si="127"/>
        <v>7046.1594268600002</v>
      </c>
      <c r="Q296" s="14">
        <f t="shared" si="134"/>
        <v>0</v>
      </c>
      <c r="R296" s="2"/>
      <c r="S296" s="2"/>
      <c r="T296" s="71" t="s">
        <v>56</v>
      </c>
      <c r="U296" s="30">
        <v>43220</v>
      </c>
      <c r="V296" s="9" t="str">
        <f t="shared" si="128"/>
        <v>-</v>
      </c>
      <c r="W296" s="9"/>
      <c r="X296" s="135">
        <f>[2]Plan1!$A355</f>
        <v>47477</v>
      </c>
      <c r="Y296" s="136" t="str">
        <f>[2]Plan1!$C355</f>
        <v>Natal</v>
      </c>
      <c r="Z296" s="124"/>
      <c r="AA296" s="1"/>
      <c r="AB296" s="9"/>
      <c r="AC296" s="9"/>
      <c r="AD296" s="9"/>
      <c r="AE296" s="9"/>
      <c r="AF296" s="9"/>
      <c r="AG296" s="10"/>
      <c r="AH296" s="9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</row>
    <row r="297" spans="1:149" ht="11.25" x14ac:dyDescent="0.15">
      <c r="A297" s="46">
        <f t="shared" si="129"/>
        <v>43140</v>
      </c>
      <c r="B297" s="15">
        <f t="shared" ca="1" si="130"/>
        <v>77873.79266092999</v>
      </c>
      <c r="C297" s="14">
        <f t="shared" si="135"/>
        <v>70795.652600999994</v>
      </c>
      <c r="D297" s="13">
        <f ca="1">IF(A297&lt;$B$1,VLOOKUP(A297,[1]DI!$A$4:$B$15000,2,FALSE),0)</f>
        <v>6.6400000000000001E-2</v>
      </c>
      <c r="E297" s="14">
        <f t="shared" ca="1" si="124"/>
        <v>1.0002551500000001</v>
      </c>
      <c r="F297" s="14">
        <f ca="1">(TRUNC(PRODUCT($E$12:$E296),16))</f>
        <v>1.0664833542526</v>
      </c>
      <c r="G297" s="14">
        <f t="shared" ca="1" si="123"/>
        <v>1.0493966680169799</v>
      </c>
      <c r="H297" s="14">
        <f t="shared" ca="1" si="125"/>
        <v>1.01628239</v>
      </c>
      <c r="I297" s="13">
        <f t="shared" si="131"/>
        <v>0.04</v>
      </c>
      <c r="J297" s="30">
        <f t="shared" si="136"/>
        <v>43053</v>
      </c>
      <c r="K297" s="3">
        <f t="shared" si="132"/>
        <v>60</v>
      </c>
      <c r="L297" s="18">
        <f t="shared" si="133"/>
        <v>60</v>
      </c>
      <c r="M297" s="11">
        <f t="shared" si="126"/>
        <v>1.009382003</v>
      </c>
      <c r="N297" s="72">
        <f t="shared" ca="1" si="138"/>
        <v>1.0999798688180422</v>
      </c>
      <c r="O297" s="18">
        <f t="shared" si="137"/>
        <v>0</v>
      </c>
      <c r="P297" s="14">
        <f t="shared" ca="1" si="127"/>
        <v>7078.1400599299996</v>
      </c>
      <c r="Q297" s="14">
        <f t="shared" si="134"/>
        <v>0</v>
      </c>
      <c r="R297" s="2"/>
      <c r="S297" s="2"/>
      <c r="T297" s="71" t="s">
        <v>56</v>
      </c>
      <c r="U297" s="30">
        <v>43220</v>
      </c>
      <c r="V297" s="9" t="str">
        <f t="shared" si="128"/>
        <v>-</v>
      </c>
      <c r="W297" s="9"/>
      <c r="X297" s="135">
        <f>[2]Plan1!$A356</f>
        <v>47484</v>
      </c>
      <c r="Y297" s="136" t="str">
        <f>[2]Plan1!$C356</f>
        <v>Confraternização Universal</v>
      </c>
      <c r="Z297" s="124"/>
      <c r="AA297" s="1"/>
      <c r="AB297" s="9"/>
      <c r="AC297" s="9"/>
      <c r="AD297" s="9"/>
      <c r="AE297" s="9"/>
      <c r="AF297" s="9"/>
      <c r="AG297" s="10"/>
      <c r="AH297" s="9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</row>
    <row r="298" spans="1:149" ht="11.25" x14ac:dyDescent="0.15">
      <c r="A298" s="46">
        <f t="shared" si="129"/>
        <v>43141</v>
      </c>
      <c r="B298" s="15">
        <f t="shared" ca="1" si="130"/>
        <v>77905.785971630001</v>
      </c>
      <c r="C298" s="14">
        <f t="shared" si="135"/>
        <v>70795.652600999994</v>
      </c>
      <c r="D298" s="13">
        <f ca="1">IF(A298&lt;$B$1,VLOOKUP(A298,[1]DI!$A$4:$B$15000,2,FALSE),0)</f>
        <v>0</v>
      </c>
      <c r="E298" s="14">
        <f t="shared" ca="1" si="124"/>
        <v>1</v>
      </c>
      <c r="F298" s="14">
        <f ca="1">(TRUNC(PRODUCT($E$12:$E297),16))</f>
        <v>1.06675546748044</v>
      </c>
      <c r="G298" s="14">
        <f t="shared" ca="1" si="123"/>
        <v>1.0493966680169799</v>
      </c>
      <c r="H298" s="14">
        <f t="shared" ca="1" si="125"/>
        <v>1.0165416899999999</v>
      </c>
      <c r="I298" s="13">
        <f t="shared" si="131"/>
        <v>0.04</v>
      </c>
      <c r="J298" s="30">
        <f t="shared" si="136"/>
        <v>43053</v>
      </c>
      <c r="K298" s="3">
        <f t="shared" si="132"/>
        <v>60</v>
      </c>
      <c r="L298" s="18">
        <f t="shared" si="133"/>
        <v>61</v>
      </c>
      <c r="M298" s="11">
        <f t="shared" si="126"/>
        <v>1.009539113</v>
      </c>
      <c r="N298" s="72">
        <f t="shared" ca="1" si="138"/>
        <v>1.1004317794865923</v>
      </c>
      <c r="O298" s="18">
        <f t="shared" si="137"/>
        <v>0</v>
      </c>
      <c r="P298" s="14">
        <f t="shared" ca="1" si="127"/>
        <v>7110.1333706300002</v>
      </c>
      <c r="Q298" s="14">
        <f t="shared" si="134"/>
        <v>0</v>
      </c>
      <c r="R298" s="2"/>
      <c r="S298" s="2"/>
      <c r="T298" s="71" t="s">
        <v>56</v>
      </c>
      <c r="U298" s="30">
        <v>43220</v>
      </c>
      <c r="V298" s="9" t="str">
        <f t="shared" si="128"/>
        <v>-</v>
      </c>
      <c r="W298" s="9"/>
      <c r="X298" s="135">
        <f>[2]Plan1!$A357</f>
        <v>47546</v>
      </c>
      <c r="Y298" s="136" t="str">
        <f>[2]Plan1!$C357</f>
        <v>Carnaval</v>
      </c>
      <c r="Z298" s="124"/>
      <c r="AA298" s="1"/>
      <c r="AB298" s="9"/>
      <c r="AC298" s="9"/>
      <c r="AD298" s="9"/>
      <c r="AE298" s="9"/>
      <c r="AF298" s="9"/>
      <c r="AG298" s="10"/>
      <c r="AH298" s="9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</row>
    <row r="299" spans="1:149" ht="11.25" x14ac:dyDescent="0.15">
      <c r="A299" s="46">
        <f t="shared" si="129"/>
        <v>43142</v>
      </c>
      <c r="B299" s="15">
        <f t="shared" ca="1" si="130"/>
        <v>77905.785971630001</v>
      </c>
      <c r="C299" s="14">
        <f t="shared" si="135"/>
        <v>70795.652600999994</v>
      </c>
      <c r="D299" s="13">
        <f ca="1">IF(A299&lt;$B$1,VLOOKUP(A299,[1]DI!$A$4:$B$15000,2,FALSE),0)</f>
        <v>0</v>
      </c>
      <c r="E299" s="14">
        <f t="shared" ca="1" si="124"/>
        <v>1</v>
      </c>
      <c r="F299" s="14">
        <f ca="1">(TRUNC(PRODUCT($E$12:$E298),16))</f>
        <v>1.06675546748044</v>
      </c>
      <c r="G299" s="14">
        <f t="shared" ca="1" si="123"/>
        <v>1.0493966680169799</v>
      </c>
      <c r="H299" s="14">
        <f t="shared" ca="1" si="125"/>
        <v>1.0165416899999999</v>
      </c>
      <c r="I299" s="13">
        <f t="shared" si="131"/>
        <v>0.04</v>
      </c>
      <c r="J299" s="30">
        <f t="shared" si="136"/>
        <v>43053</v>
      </c>
      <c r="K299" s="3">
        <f t="shared" si="132"/>
        <v>60</v>
      </c>
      <c r="L299" s="18">
        <f t="shared" si="133"/>
        <v>61</v>
      </c>
      <c r="M299" s="11">
        <f t="shared" si="126"/>
        <v>1.009539113</v>
      </c>
      <c r="N299" s="72">
        <f t="shared" ca="1" si="138"/>
        <v>1.1004317794865923</v>
      </c>
      <c r="O299" s="18">
        <f t="shared" si="137"/>
        <v>0</v>
      </c>
      <c r="P299" s="14">
        <f t="shared" ca="1" si="127"/>
        <v>7110.1333706300002</v>
      </c>
      <c r="Q299" s="14">
        <f t="shared" si="134"/>
        <v>0</v>
      </c>
      <c r="R299" s="2"/>
      <c r="S299" s="2"/>
      <c r="T299" s="71" t="s">
        <v>56</v>
      </c>
      <c r="U299" s="30">
        <v>43220</v>
      </c>
      <c r="V299" s="9" t="str">
        <f t="shared" si="128"/>
        <v>-</v>
      </c>
      <c r="W299" s="9"/>
      <c r="X299" s="135">
        <f>[2]Plan1!$A358</f>
        <v>47547</v>
      </c>
      <c r="Y299" s="136" t="str">
        <f>[2]Plan1!$C358</f>
        <v>Carnaval</v>
      </c>
      <c r="Z299" s="124"/>
      <c r="AA299" s="1"/>
      <c r="AB299" s="9"/>
      <c r="AC299" s="9"/>
      <c r="AD299" s="9"/>
      <c r="AE299" s="9"/>
      <c r="AF299" s="9"/>
      <c r="AG299" s="10"/>
      <c r="AH299" s="9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</row>
    <row r="300" spans="1:149" ht="11.25" x14ac:dyDescent="0.15">
      <c r="A300" s="46">
        <f t="shared" si="129"/>
        <v>43143</v>
      </c>
      <c r="B300" s="15">
        <f t="shared" ca="1" si="130"/>
        <v>77905.785971630001</v>
      </c>
      <c r="C300" s="14">
        <f t="shared" si="135"/>
        <v>70795.652600999994</v>
      </c>
      <c r="D300" s="13">
        <f ca="1">IF(A300&lt;$B$1,VLOOKUP(A300,[1]DI!$A$4:$B$15000,2,FALSE),0)</f>
        <v>0</v>
      </c>
      <c r="E300" s="14">
        <f t="shared" ca="1" si="124"/>
        <v>1</v>
      </c>
      <c r="F300" s="14">
        <f ca="1">(TRUNC(PRODUCT($E$12:$E299),16))</f>
        <v>1.06675546748044</v>
      </c>
      <c r="G300" s="14">
        <f t="shared" ca="1" si="123"/>
        <v>1.0493966680169799</v>
      </c>
      <c r="H300" s="14">
        <f t="shared" ca="1" si="125"/>
        <v>1.0165416899999999</v>
      </c>
      <c r="I300" s="13">
        <f t="shared" si="131"/>
        <v>0.04</v>
      </c>
      <c r="J300" s="30">
        <f t="shared" si="136"/>
        <v>43053</v>
      </c>
      <c r="K300" s="3">
        <f t="shared" si="132"/>
        <v>60</v>
      </c>
      <c r="L300" s="18">
        <f t="shared" si="133"/>
        <v>61</v>
      </c>
      <c r="M300" s="11">
        <f t="shared" si="126"/>
        <v>1.009539113</v>
      </c>
      <c r="N300" s="72">
        <f t="shared" ca="1" si="138"/>
        <v>1.1004317794865923</v>
      </c>
      <c r="O300" s="18">
        <f t="shared" si="137"/>
        <v>0</v>
      </c>
      <c r="P300" s="14">
        <f t="shared" ca="1" si="127"/>
        <v>7110.1333706300002</v>
      </c>
      <c r="Q300" s="14">
        <f t="shared" si="134"/>
        <v>0</v>
      </c>
      <c r="R300" s="2"/>
      <c r="S300" s="2"/>
      <c r="T300" s="71" t="s">
        <v>56</v>
      </c>
      <c r="U300" s="30">
        <v>43220</v>
      </c>
      <c r="V300" s="9" t="str">
        <f t="shared" si="128"/>
        <v>-</v>
      </c>
      <c r="W300" s="9"/>
      <c r="X300" s="135">
        <f>[2]Plan1!$A359</f>
        <v>47592</v>
      </c>
      <c r="Y300" s="136" t="str">
        <f>[2]Plan1!$C359</f>
        <v>Paixão de Cristo</v>
      </c>
      <c r="Z300" s="124"/>
      <c r="AA300" s="1"/>
      <c r="AB300" s="9"/>
      <c r="AC300" s="9"/>
      <c r="AD300" s="9"/>
      <c r="AE300" s="9"/>
      <c r="AF300" s="9"/>
      <c r="AG300" s="10"/>
      <c r="AH300" s="9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</row>
    <row r="301" spans="1:149" ht="11.25" x14ac:dyDescent="0.15">
      <c r="A301" s="46">
        <f t="shared" si="129"/>
        <v>43144</v>
      </c>
      <c r="B301" s="15">
        <f t="shared" ca="1" si="130"/>
        <v>77905.785971630001</v>
      </c>
      <c r="C301" s="14">
        <f t="shared" si="135"/>
        <v>70795.652600999994</v>
      </c>
      <c r="D301" s="13">
        <f ca="1">IF(A301&lt;$B$1,VLOOKUP(A301,[1]DI!$A$4:$B$15000,2,FALSE),0)</f>
        <v>0</v>
      </c>
      <c r="E301" s="14">
        <f t="shared" ca="1" si="124"/>
        <v>1</v>
      </c>
      <c r="F301" s="14">
        <f ca="1">(TRUNC(PRODUCT($E$12:$E300),16))</f>
        <v>1.06675546748044</v>
      </c>
      <c r="G301" s="14">
        <f t="shared" ca="1" si="123"/>
        <v>1.0493966680169799</v>
      </c>
      <c r="H301" s="14">
        <f t="shared" ca="1" si="125"/>
        <v>1.0165416899999999</v>
      </c>
      <c r="I301" s="13">
        <f t="shared" si="131"/>
        <v>0.04</v>
      </c>
      <c r="J301" s="30">
        <f t="shared" si="136"/>
        <v>43053</v>
      </c>
      <c r="K301" s="3">
        <f t="shared" si="132"/>
        <v>60</v>
      </c>
      <c r="L301" s="18">
        <f t="shared" si="133"/>
        <v>61</v>
      </c>
      <c r="M301" s="11">
        <f t="shared" si="126"/>
        <v>1.009539113</v>
      </c>
      <c r="N301" s="72">
        <f t="shared" ca="1" si="138"/>
        <v>1.1004317794865923</v>
      </c>
      <c r="O301" s="18">
        <f t="shared" si="137"/>
        <v>0</v>
      </c>
      <c r="P301" s="14">
        <f t="shared" ca="1" si="127"/>
        <v>7110.1333706300002</v>
      </c>
      <c r="Q301" s="14">
        <f t="shared" si="134"/>
        <v>0</v>
      </c>
      <c r="R301" s="2"/>
      <c r="S301" s="2"/>
      <c r="T301" s="71" t="s">
        <v>56</v>
      </c>
      <c r="U301" s="30">
        <v>43220</v>
      </c>
      <c r="V301" s="9" t="str">
        <f t="shared" si="128"/>
        <v>-</v>
      </c>
      <c r="W301" s="9"/>
      <c r="X301" s="135">
        <f>[2]Plan1!$A360</f>
        <v>47594</v>
      </c>
      <c r="Y301" s="136" t="str">
        <f>[2]Plan1!$C360</f>
        <v>Tiradentes</v>
      </c>
      <c r="Z301" s="124"/>
      <c r="AA301" s="1"/>
      <c r="AB301" s="9"/>
      <c r="AC301" s="9"/>
      <c r="AD301" s="9"/>
      <c r="AE301" s="9"/>
      <c r="AF301" s="9"/>
      <c r="AG301" s="10"/>
      <c r="AH301" s="9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</row>
    <row r="302" spans="1:149" ht="11.25" x14ac:dyDescent="0.15">
      <c r="A302" s="46">
        <f t="shared" si="129"/>
        <v>43145</v>
      </c>
      <c r="B302" s="15">
        <f t="shared" ca="1" si="130"/>
        <v>77905.785971630001</v>
      </c>
      <c r="C302" s="14">
        <f t="shared" si="135"/>
        <v>70795.652600999994</v>
      </c>
      <c r="D302" s="13">
        <f ca="1">IF(A302&lt;$B$1,VLOOKUP(A302,[1]DI!$A$4:$B$15000,2,FALSE),0)</f>
        <v>6.6400000000000001E-2</v>
      </c>
      <c r="E302" s="14">
        <f t="shared" ca="1" si="124"/>
        <v>1.0002551500000001</v>
      </c>
      <c r="F302" s="14">
        <f ca="1">(TRUNC(PRODUCT($E$12:$E301),16))</f>
        <v>1.06675546748044</v>
      </c>
      <c r="G302" s="14">
        <f t="shared" ca="1" si="123"/>
        <v>1.0493966680169799</v>
      </c>
      <c r="H302" s="14">
        <f t="shared" ca="1" si="125"/>
        <v>1.0165416899999999</v>
      </c>
      <c r="I302" s="13">
        <f t="shared" si="131"/>
        <v>0.04</v>
      </c>
      <c r="J302" s="30">
        <f t="shared" si="136"/>
        <v>43053</v>
      </c>
      <c r="K302" s="3">
        <f t="shared" si="132"/>
        <v>61</v>
      </c>
      <c r="L302" s="18">
        <f t="shared" si="133"/>
        <v>61</v>
      </c>
      <c r="M302" s="11">
        <f t="shared" si="126"/>
        <v>1.009539113</v>
      </c>
      <c r="N302" s="72">
        <f t="shared" ca="1" si="138"/>
        <v>1.1004317794865923</v>
      </c>
      <c r="O302" s="18">
        <f t="shared" si="137"/>
        <v>0</v>
      </c>
      <c r="P302" s="14">
        <f t="shared" ca="1" si="127"/>
        <v>7110.1333706300002</v>
      </c>
      <c r="Q302" s="14">
        <f t="shared" si="134"/>
        <v>0</v>
      </c>
      <c r="R302" s="2"/>
      <c r="S302" s="2"/>
      <c r="T302" s="71" t="s">
        <v>56</v>
      </c>
      <c r="U302" s="30">
        <v>43220</v>
      </c>
      <c r="V302" s="9" t="str">
        <f t="shared" si="128"/>
        <v>-</v>
      </c>
      <c r="W302" s="9"/>
      <c r="X302" s="135">
        <f>[2]Plan1!$A361</f>
        <v>47604</v>
      </c>
      <c r="Y302" s="136" t="str">
        <f>[2]Plan1!$C361</f>
        <v>Dia do Trabalho</v>
      </c>
      <c r="Z302" s="124"/>
      <c r="AA302" s="1"/>
      <c r="AB302" s="9"/>
      <c r="AC302" s="9"/>
      <c r="AD302" s="9"/>
      <c r="AE302" s="9"/>
      <c r="AF302" s="9"/>
      <c r="AG302" s="10"/>
      <c r="AH302" s="9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</row>
    <row r="303" spans="1:149" ht="11.25" x14ac:dyDescent="0.15">
      <c r="A303" s="46">
        <f t="shared" si="129"/>
        <v>43146</v>
      </c>
      <c r="B303" s="15">
        <f t="shared" ca="1" si="130"/>
        <v>77937.793402309995</v>
      </c>
      <c r="C303" s="14">
        <f t="shared" si="135"/>
        <v>70795.652600999994</v>
      </c>
      <c r="D303" s="13">
        <f ca="1">IF(A303&lt;$B$1,VLOOKUP(A303,[1]DI!$A$4:$B$15000,2,FALSE),0)</f>
        <v>6.6400000000000001E-2</v>
      </c>
      <c r="E303" s="14">
        <f t="shared" ca="1" si="124"/>
        <v>1.0002551500000001</v>
      </c>
      <c r="F303" s="14">
        <f ca="1">(TRUNC(PRODUCT($E$12:$E302),16))</f>
        <v>1.0670276501379701</v>
      </c>
      <c r="G303" s="14">
        <f t="shared" ca="1" si="123"/>
        <v>1.0493966680169799</v>
      </c>
      <c r="H303" s="14">
        <f t="shared" ca="1" si="125"/>
        <v>1.0168010700000001</v>
      </c>
      <c r="I303" s="13">
        <f t="shared" si="131"/>
        <v>0.04</v>
      </c>
      <c r="J303" s="30">
        <f t="shared" si="136"/>
        <v>43053</v>
      </c>
      <c r="K303" s="3">
        <f t="shared" si="132"/>
        <v>62</v>
      </c>
      <c r="L303" s="18">
        <f t="shared" si="133"/>
        <v>62</v>
      </c>
      <c r="M303" s="11">
        <f t="shared" si="126"/>
        <v>1.0096962469999999</v>
      </c>
      <c r="N303" s="72">
        <f t="shared" ca="1" si="138"/>
        <v>1.1008838896022417</v>
      </c>
      <c r="O303" s="18">
        <f t="shared" si="137"/>
        <v>0</v>
      </c>
      <c r="P303" s="14">
        <f t="shared" ca="1" si="127"/>
        <v>7142.1408013099999</v>
      </c>
      <c r="Q303" s="14">
        <f t="shared" si="134"/>
        <v>0</v>
      </c>
      <c r="R303" s="2"/>
      <c r="S303" s="2"/>
      <c r="T303" s="71" t="s">
        <v>56</v>
      </c>
      <c r="U303" s="30">
        <v>43220</v>
      </c>
      <c r="V303" s="9" t="str">
        <f t="shared" si="128"/>
        <v>-</v>
      </c>
      <c r="W303" s="9"/>
      <c r="X303" s="135">
        <f>[2]Plan1!$A362</f>
        <v>47654</v>
      </c>
      <c r="Y303" s="136" t="str">
        <f>[2]Plan1!$C362</f>
        <v>Corpus Christi</v>
      </c>
      <c r="Z303" s="124"/>
      <c r="AA303" s="1"/>
      <c r="AB303" s="9"/>
      <c r="AC303" s="9"/>
      <c r="AD303" s="9"/>
      <c r="AE303" s="9"/>
      <c r="AF303" s="9"/>
      <c r="AG303" s="10"/>
      <c r="AH303" s="9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</row>
    <row r="304" spans="1:149" ht="11.25" x14ac:dyDescent="0.15">
      <c r="A304" s="46">
        <f t="shared" si="129"/>
        <v>43147</v>
      </c>
      <c r="B304" s="15">
        <f t="shared" ca="1" si="130"/>
        <v>77969.812903309998</v>
      </c>
      <c r="C304" s="14">
        <f t="shared" si="135"/>
        <v>70795.652600999994</v>
      </c>
      <c r="D304" s="13">
        <f ca="1">IF(A304&lt;$B$1,VLOOKUP(A304,[1]DI!$A$4:$B$15000,2,FALSE),0)</f>
        <v>6.6400000000000001E-2</v>
      </c>
      <c r="E304" s="14">
        <f t="shared" ca="1" si="124"/>
        <v>1.0002551500000001</v>
      </c>
      <c r="F304" s="14">
        <f ca="1">(TRUNC(PRODUCT($E$12:$E303),16))</f>
        <v>1.0672999022428999</v>
      </c>
      <c r="G304" s="14">
        <f t="shared" ref="G304:G367" ca="1" si="139">IF(O303&gt;0,F303,G303)</f>
        <v>1.0493966680169799</v>
      </c>
      <c r="H304" s="14">
        <f t="shared" ca="1" si="125"/>
        <v>1.0170604999999999</v>
      </c>
      <c r="I304" s="13">
        <f t="shared" si="131"/>
        <v>0.04</v>
      </c>
      <c r="J304" s="30">
        <f t="shared" si="136"/>
        <v>43053</v>
      </c>
      <c r="K304" s="3">
        <f t="shared" si="132"/>
        <v>63</v>
      </c>
      <c r="L304" s="18">
        <f t="shared" si="133"/>
        <v>63</v>
      </c>
      <c r="M304" s="11">
        <f t="shared" si="126"/>
        <v>1.009853407</v>
      </c>
      <c r="N304" s="72">
        <f t="shared" ca="1" si="138"/>
        <v>1.101336170212992</v>
      </c>
      <c r="O304" s="18">
        <f t="shared" si="137"/>
        <v>0</v>
      </c>
      <c r="P304" s="14">
        <f t="shared" ca="1" si="127"/>
        <v>7174.1603023099997</v>
      </c>
      <c r="Q304" s="14">
        <f t="shared" si="134"/>
        <v>0</v>
      </c>
      <c r="R304" s="2"/>
      <c r="S304" s="2"/>
      <c r="T304" s="71" t="s">
        <v>56</v>
      </c>
      <c r="U304" s="30">
        <v>43220</v>
      </c>
      <c r="V304" s="9" t="str">
        <f t="shared" si="128"/>
        <v>-</v>
      </c>
      <c r="W304" s="9"/>
      <c r="X304" s="135">
        <f>[2]Plan1!$A363</f>
        <v>47733</v>
      </c>
      <c r="Y304" s="136" t="str">
        <f>[2]Plan1!$C363</f>
        <v>Independência do Brasil</v>
      </c>
      <c r="Z304" s="124"/>
      <c r="AA304" s="1"/>
      <c r="AB304" s="9"/>
      <c r="AC304" s="9"/>
      <c r="AD304" s="9"/>
      <c r="AE304" s="9"/>
      <c r="AF304" s="9"/>
      <c r="AG304" s="10"/>
      <c r="AH304" s="9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</row>
    <row r="305" spans="1:155" ht="11.25" x14ac:dyDescent="0.15">
      <c r="A305" s="46">
        <f t="shared" si="129"/>
        <v>43148</v>
      </c>
      <c r="B305" s="15">
        <f t="shared" ca="1" si="130"/>
        <v>78001.846524289998</v>
      </c>
      <c r="C305" s="14">
        <f t="shared" si="135"/>
        <v>70795.652600999994</v>
      </c>
      <c r="D305" s="13">
        <f ca="1">IF(A305&lt;$B$1,VLOOKUP(A305,[1]DI!$A$4:$B$15000,2,FALSE),0)</f>
        <v>0</v>
      </c>
      <c r="E305" s="14">
        <f t="shared" ca="1" si="124"/>
        <v>1</v>
      </c>
      <c r="F305" s="14">
        <f ca="1">(TRUNC(PRODUCT($E$12:$E304),16))</f>
        <v>1.0675722238129599</v>
      </c>
      <c r="G305" s="14">
        <f t="shared" ca="1" si="139"/>
        <v>1.0493966680169799</v>
      </c>
      <c r="H305" s="14">
        <f t="shared" ca="1" si="125"/>
        <v>1.0173200099999999</v>
      </c>
      <c r="I305" s="13">
        <f t="shared" si="131"/>
        <v>0.04</v>
      </c>
      <c r="J305" s="30">
        <f t="shared" si="136"/>
        <v>43053</v>
      </c>
      <c r="K305" s="3">
        <f t="shared" si="132"/>
        <v>63</v>
      </c>
      <c r="L305" s="18">
        <f t="shared" si="133"/>
        <v>64</v>
      </c>
      <c r="M305" s="11">
        <f t="shared" si="126"/>
        <v>1.01001059</v>
      </c>
      <c r="N305" s="72">
        <f t="shared" ca="1" si="138"/>
        <v>1.1017886502708412</v>
      </c>
      <c r="O305" s="18">
        <f t="shared" si="137"/>
        <v>0</v>
      </c>
      <c r="P305" s="14">
        <f t="shared" ca="1" si="127"/>
        <v>7206.1939232900004</v>
      </c>
      <c r="Q305" s="14">
        <f t="shared" si="134"/>
        <v>0</v>
      </c>
      <c r="R305" s="2"/>
      <c r="S305" s="2"/>
      <c r="T305" s="71" t="s">
        <v>56</v>
      </c>
      <c r="U305" s="30">
        <v>43220</v>
      </c>
      <c r="V305" s="9" t="str">
        <f t="shared" si="128"/>
        <v>-</v>
      </c>
      <c r="W305" s="9"/>
      <c r="X305" s="135">
        <f>[2]Plan1!$A364</f>
        <v>47768</v>
      </c>
      <c r="Y305" s="136" t="str">
        <f>[2]Plan1!$C364</f>
        <v>Nossa Sr.a Aparecida - Padroeira do Brasil</v>
      </c>
      <c r="Z305" s="124"/>
      <c r="AA305" s="1"/>
      <c r="AB305" s="9"/>
      <c r="AC305" s="9"/>
      <c r="AD305" s="9"/>
      <c r="AE305" s="9"/>
      <c r="AF305" s="9"/>
      <c r="AG305" s="10"/>
      <c r="AH305" s="9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</row>
    <row r="306" spans="1:155" ht="11.25" x14ac:dyDescent="0.15">
      <c r="A306" s="46">
        <f t="shared" si="129"/>
        <v>43149</v>
      </c>
      <c r="B306" s="15">
        <f t="shared" ca="1" si="130"/>
        <v>78001.846524289998</v>
      </c>
      <c r="C306" s="14">
        <f t="shared" si="135"/>
        <v>70795.652600999994</v>
      </c>
      <c r="D306" s="13">
        <f ca="1">IF(A306&lt;$B$1,VLOOKUP(A306,[1]DI!$A$4:$B$15000,2,FALSE),0)</f>
        <v>0</v>
      </c>
      <c r="E306" s="14">
        <f t="shared" ca="1" si="124"/>
        <v>1</v>
      </c>
      <c r="F306" s="14">
        <f ca="1">(TRUNC(PRODUCT($E$12:$E305),16))</f>
        <v>1.0675722238129599</v>
      </c>
      <c r="G306" s="14">
        <f t="shared" ca="1" si="139"/>
        <v>1.0493966680169799</v>
      </c>
      <c r="H306" s="14">
        <f t="shared" ca="1" si="125"/>
        <v>1.0173200099999999</v>
      </c>
      <c r="I306" s="13">
        <f t="shared" si="131"/>
        <v>0.04</v>
      </c>
      <c r="J306" s="30">
        <f t="shared" si="136"/>
        <v>43053</v>
      </c>
      <c r="K306" s="3">
        <f t="shared" si="132"/>
        <v>63</v>
      </c>
      <c r="L306" s="18">
        <f t="shared" si="133"/>
        <v>64</v>
      </c>
      <c r="M306" s="11">
        <f t="shared" si="126"/>
        <v>1.01001059</v>
      </c>
      <c r="N306" s="72">
        <f t="shared" ca="1" si="138"/>
        <v>1.1017886502708412</v>
      </c>
      <c r="O306" s="18">
        <f t="shared" si="137"/>
        <v>0</v>
      </c>
      <c r="P306" s="14">
        <f t="shared" ca="1" si="127"/>
        <v>7206.1939232900004</v>
      </c>
      <c r="Q306" s="14">
        <f t="shared" si="134"/>
        <v>0</v>
      </c>
      <c r="R306" s="2"/>
      <c r="S306" s="2"/>
      <c r="T306" s="71" t="s">
        <v>56</v>
      </c>
      <c r="U306" s="30">
        <v>43220</v>
      </c>
      <c r="V306" s="9" t="str">
        <f t="shared" si="128"/>
        <v>-</v>
      </c>
      <c r="W306" s="9"/>
      <c r="X306" s="135">
        <f>[2]Plan1!$A365</f>
        <v>47789</v>
      </c>
      <c r="Y306" s="136" t="str">
        <f>[2]Plan1!$C365</f>
        <v>Finados</v>
      </c>
      <c r="Z306" s="124"/>
      <c r="AA306" s="1"/>
      <c r="AB306" s="9"/>
      <c r="AC306" s="9"/>
      <c r="AD306" s="9"/>
      <c r="AE306" s="9"/>
      <c r="AF306" s="9"/>
      <c r="AG306" s="10"/>
      <c r="AH306" s="9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</row>
    <row r="307" spans="1:155" ht="11.25" x14ac:dyDescent="0.15">
      <c r="A307" s="46">
        <f t="shared" si="129"/>
        <v>43150</v>
      </c>
      <c r="B307" s="15">
        <f t="shared" ca="1" si="130"/>
        <v>78001.846524289998</v>
      </c>
      <c r="C307" s="14">
        <f t="shared" si="135"/>
        <v>70795.652600999994</v>
      </c>
      <c r="D307" s="13">
        <f ca="1">IF(A307&lt;$B$1,VLOOKUP(A307,[1]DI!$A$4:$B$15000,2,FALSE),0)</f>
        <v>6.6400000000000001E-2</v>
      </c>
      <c r="E307" s="14">
        <f t="shared" ca="1" si="124"/>
        <v>1.0002551500000001</v>
      </c>
      <c r="F307" s="14">
        <f ca="1">(TRUNC(PRODUCT($E$12:$E306),16))</f>
        <v>1.0675722238129599</v>
      </c>
      <c r="G307" s="14">
        <f t="shared" ca="1" si="139"/>
        <v>1.0493966680169799</v>
      </c>
      <c r="H307" s="14">
        <f t="shared" ca="1" si="125"/>
        <v>1.0173200099999999</v>
      </c>
      <c r="I307" s="13">
        <f t="shared" si="131"/>
        <v>0.04</v>
      </c>
      <c r="J307" s="30">
        <f t="shared" si="136"/>
        <v>43053</v>
      </c>
      <c r="K307" s="3">
        <f t="shared" si="132"/>
        <v>64</v>
      </c>
      <c r="L307" s="18">
        <f t="shared" si="133"/>
        <v>64</v>
      </c>
      <c r="M307" s="11">
        <f t="shared" si="126"/>
        <v>1.01001059</v>
      </c>
      <c r="N307" s="72">
        <f t="shared" ca="1" si="138"/>
        <v>1.1017886502708412</v>
      </c>
      <c r="O307" s="18">
        <f t="shared" si="137"/>
        <v>0</v>
      </c>
      <c r="P307" s="14">
        <f t="shared" ca="1" si="127"/>
        <v>7206.1939232900004</v>
      </c>
      <c r="Q307" s="14">
        <f t="shared" si="134"/>
        <v>0</v>
      </c>
      <c r="R307" s="2"/>
      <c r="S307" s="2"/>
      <c r="T307" s="71" t="s">
        <v>56</v>
      </c>
      <c r="U307" s="30">
        <v>43220</v>
      </c>
      <c r="V307" s="9" t="str">
        <f t="shared" si="128"/>
        <v>-</v>
      </c>
      <c r="W307" s="9"/>
      <c r="X307" s="135">
        <f>[2]Plan1!$A366</f>
        <v>47802</v>
      </c>
      <c r="Y307" s="136" t="str">
        <f>[2]Plan1!$C366</f>
        <v>Proclamação da República</v>
      </c>
      <c r="Z307" s="124"/>
      <c r="AA307" s="1"/>
      <c r="AB307" s="9"/>
      <c r="AC307" s="9"/>
      <c r="AD307" s="9"/>
      <c r="AE307" s="9"/>
      <c r="AF307" s="9"/>
      <c r="AG307" s="10"/>
      <c r="AH307" s="9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</row>
    <row r="308" spans="1:155" ht="11.25" x14ac:dyDescent="0.15">
      <c r="A308" s="46">
        <f t="shared" si="129"/>
        <v>43151</v>
      </c>
      <c r="B308" s="15">
        <f t="shared" ca="1" si="130"/>
        <v>78033.892063759995</v>
      </c>
      <c r="C308" s="14">
        <f t="shared" si="135"/>
        <v>70795.652600999994</v>
      </c>
      <c r="D308" s="13">
        <f ca="1">IF(A308&lt;$B$1,VLOOKUP(A308,[1]DI!$A$4:$B$15000,2,FALSE),0)</f>
        <v>6.6400000000000001E-2</v>
      </c>
      <c r="E308" s="14">
        <f t="shared" ca="1" si="124"/>
        <v>1.0002551500000001</v>
      </c>
      <c r="F308" s="14">
        <f ca="1">(TRUNC(PRODUCT($E$12:$E307),16))</f>
        <v>1.06784461486586</v>
      </c>
      <c r="G308" s="14">
        <f t="shared" ca="1" si="139"/>
        <v>1.0493966680169799</v>
      </c>
      <c r="H308" s="14">
        <f t="shared" ca="1" si="125"/>
        <v>1.0175795700000001</v>
      </c>
      <c r="I308" s="13">
        <f t="shared" si="131"/>
        <v>0.04</v>
      </c>
      <c r="J308" s="30">
        <f t="shared" si="136"/>
        <v>43053</v>
      </c>
      <c r="K308" s="3">
        <f t="shared" si="132"/>
        <v>65</v>
      </c>
      <c r="L308" s="18">
        <f t="shared" si="133"/>
        <v>65</v>
      </c>
      <c r="M308" s="11">
        <f t="shared" si="126"/>
        <v>1.0101677979999999</v>
      </c>
      <c r="N308" s="72">
        <f t="shared" ca="1" si="138"/>
        <v>1.102241298679199</v>
      </c>
      <c r="O308" s="18">
        <f t="shared" si="137"/>
        <v>0</v>
      </c>
      <c r="P308" s="14">
        <f t="shared" ca="1" si="127"/>
        <v>7238.2394627599997</v>
      </c>
      <c r="Q308" s="14">
        <f t="shared" si="134"/>
        <v>0</v>
      </c>
      <c r="R308" s="2"/>
      <c r="S308" s="2"/>
      <c r="T308" s="71" t="s">
        <v>56</v>
      </c>
      <c r="U308" s="30">
        <v>43220</v>
      </c>
      <c r="V308" s="9" t="str">
        <f t="shared" si="128"/>
        <v>-</v>
      </c>
      <c r="W308" s="9"/>
      <c r="X308" s="135">
        <f>[2]Plan1!$A367</f>
        <v>47807</v>
      </c>
      <c r="Y308" s="136" t="str">
        <f>[2]Plan1!$C367</f>
        <v>Dia Nacional de Zumbi e da Consciência Negra</v>
      </c>
      <c r="Z308" s="137"/>
      <c r="AA308" s="1"/>
      <c r="AB308" s="9"/>
      <c r="AC308" s="9"/>
      <c r="AD308" s="9"/>
      <c r="AE308" s="9"/>
      <c r="AF308" s="9"/>
      <c r="AG308" s="10"/>
      <c r="AH308" s="9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</row>
    <row r="309" spans="1:155" ht="11.25" x14ac:dyDescent="0.15">
      <c r="A309" s="46">
        <f t="shared" si="129"/>
        <v>43152</v>
      </c>
      <c r="B309" s="15">
        <f t="shared" ca="1" si="130"/>
        <v>78065.951799129994</v>
      </c>
      <c r="C309" s="14">
        <f t="shared" si="135"/>
        <v>70795.652600999994</v>
      </c>
      <c r="D309" s="13">
        <f ca="1">IF(A309&lt;$B$1,VLOOKUP(A309,[1]DI!$A$4:$B$15000,2,FALSE),0)</f>
        <v>6.6400000000000001E-2</v>
      </c>
      <c r="E309" s="14">
        <f t="shared" ca="1" si="124"/>
        <v>1.0002551500000001</v>
      </c>
      <c r="F309" s="14">
        <f ca="1">(TRUNC(PRODUCT($E$12:$E308),16))</f>
        <v>1.0681170754193501</v>
      </c>
      <c r="G309" s="14">
        <f t="shared" ca="1" si="139"/>
        <v>1.0493966680169799</v>
      </c>
      <c r="H309" s="14">
        <f t="shared" ca="1" si="125"/>
        <v>1.01783921</v>
      </c>
      <c r="I309" s="13">
        <f t="shared" si="131"/>
        <v>0.04</v>
      </c>
      <c r="J309" s="30">
        <f t="shared" si="136"/>
        <v>43053</v>
      </c>
      <c r="K309" s="3">
        <f t="shared" si="132"/>
        <v>66</v>
      </c>
      <c r="L309" s="18">
        <f t="shared" si="133"/>
        <v>66</v>
      </c>
      <c r="M309" s="11">
        <f t="shared" si="126"/>
        <v>1.010325031</v>
      </c>
      <c r="N309" s="72">
        <f t="shared" ca="1" si="138"/>
        <v>1.1026941476069521</v>
      </c>
      <c r="O309" s="18">
        <f t="shared" si="137"/>
        <v>0</v>
      </c>
      <c r="P309" s="14">
        <f t="shared" ca="1" si="127"/>
        <v>7270.2991981300001</v>
      </c>
      <c r="Q309" s="14">
        <f t="shared" si="134"/>
        <v>0</v>
      </c>
      <c r="R309" s="2"/>
      <c r="S309" s="2"/>
      <c r="T309" s="71" t="s">
        <v>56</v>
      </c>
      <c r="U309" s="30">
        <v>43220</v>
      </c>
      <c r="V309" s="9" t="str">
        <f t="shared" si="128"/>
        <v>-</v>
      </c>
      <c r="W309" s="9"/>
      <c r="X309" s="135">
        <f>[2]Plan1!$A368</f>
        <v>47842</v>
      </c>
      <c r="Y309" s="136" t="str">
        <f>[2]Plan1!$C368</f>
        <v>Natal</v>
      </c>
      <c r="Z309" s="124"/>
      <c r="AA309" s="1"/>
      <c r="AB309" s="9"/>
      <c r="AC309" s="9"/>
      <c r="AD309" s="9"/>
      <c r="AE309" s="9"/>
      <c r="AF309" s="9"/>
      <c r="AG309" s="10"/>
      <c r="AH309" s="9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</row>
    <row r="310" spans="1:155" ht="11.25" x14ac:dyDescent="0.15">
      <c r="A310" s="46">
        <f t="shared" si="129"/>
        <v>43153</v>
      </c>
      <c r="B310" s="15">
        <f t="shared" ca="1" si="130"/>
        <v>78098.024288039989</v>
      </c>
      <c r="C310" s="14">
        <f t="shared" si="135"/>
        <v>70795.652600999994</v>
      </c>
      <c r="D310" s="13">
        <f ca="1">IF(A310&lt;$B$1,VLOOKUP(A310,[1]DI!$A$4:$B$15000,2,FALSE),0)</f>
        <v>6.6400000000000001E-2</v>
      </c>
      <c r="E310" s="14">
        <f t="shared" ca="1" si="124"/>
        <v>1.0002551500000001</v>
      </c>
      <c r="F310" s="14">
        <f ca="1">(TRUNC(PRODUCT($E$12:$E309),16))</f>
        <v>1.0683896054911399</v>
      </c>
      <c r="G310" s="14">
        <f t="shared" ca="1" si="139"/>
        <v>1.0493966680169799</v>
      </c>
      <c r="H310" s="14">
        <f t="shared" ca="1" si="125"/>
        <v>1.01809891</v>
      </c>
      <c r="I310" s="13">
        <f t="shared" si="131"/>
        <v>0.04</v>
      </c>
      <c r="J310" s="30">
        <f t="shared" si="136"/>
        <v>43053</v>
      </c>
      <c r="K310" s="3">
        <f t="shared" si="132"/>
        <v>67</v>
      </c>
      <c r="L310" s="18">
        <f t="shared" si="133"/>
        <v>67</v>
      </c>
      <c r="M310" s="11">
        <f t="shared" si="126"/>
        <v>1.010482288</v>
      </c>
      <c r="N310" s="72">
        <f t="shared" ca="1" si="138"/>
        <v>1.1031471766804721</v>
      </c>
      <c r="O310" s="18">
        <f t="shared" si="137"/>
        <v>0</v>
      </c>
      <c r="P310" s="14">
        <f t="shared" ca="1" si="127"/>
        <v>7302.3716870400003</v>
      </c>
      <c r="Q310" s="14">
        <f t="shared" si="134"/>
        <v>0</v>
      </c>
      <c r="R310" s="2"/>
      <c r="S310" s="2"/>
      <c r="T310" s="71" t="s">
        <v>56</v>
      </c>
      <c r="U310" s="30">
        <v>43220</v>
      </c>
      <c r="V310" s="9" t="str">
        <f t="shared" si="128"/>
        <v>-</v>
      </c>
      <c r="W310" s="9"/>
      <c r="X310" s="135">
        <f>[2]Plan1!$A369</f>
        <v>47849</v>
      </c>
      <c r="Y310" s="136" t="str">
        <f>[2]Plan1!$C369</f>
        <v>Confraternização Universal</v>
      </c>
      <c r="Z310" s="124"/>
      <c r="AA310" s="1"/>
      <c r="AB310" s="9"/>
      <c r="AC310" s="9"/>
      <c r="AD310" s="9"/>
      <c r="AE310" s="9"/>
      <c r="AF310" s="9"/>
      <c r="AG310" s="10"/>
      <c r="AH310" s="9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</row>
    <row r="311" spans="1:155" ht="11.25" x14ac:dyDescent="0.15">
      <c r="A311" s="46">
        <f t="shared" si="129"/>
        <v>43154</v>
      </c>
      <c r="B311" s="15">
        <f t="shared" ca="1" si="130"/>
        <v>78130.110137799988</v>
      </c>
      <c r="C311" s="14">
        <f t="shared" si="135"/>
        <v>70795.652600999994</v>
      </c>
      <c r="D311" s="13">
        <f ca="1">IF(A311&lt;$B$1,VLOOKUP(A311,[1]DI!$A$4:$B$15000,2,FALSE),0)</f>
        <v>6.6400000000000001E-2</v>
      </c>
      <c r="E311" s="14">
        <f t="shared" ca="1" si="124"/>
        <v>1.0002551500000001</v>
      </c>
      <c r="F311" s="14">
        <f ca="1">(TRUNC(PRODUCT($E$12:$E310),16))</f>
        <v>1.06866220509898</v>
      </c>
      <c r="G311" s="14">
        <f t="shared" ca="1" si="139"/>
        <v>1.0493966680169799</v>
      </c>
      <c r="H311" s="14">
        <f t="shared" ca="1" si="125"/>
        <v>1.01835868</v>
      </c>
      <c r="I311" s="13">
        <f t="shared" si="131"/>
        <v>0.04</v>
      </c>
      <c r="J311" s="30">
        <f t="shared" si="136"/>
        <v>43053</v>
      </c>
      <c r="K311" s="3">
        <f t="shared" si="132"/>
        <v>68</v>
      </c>
      <c r="L311" s="18">
        <f t="shared" si="133"/>
        <v>68</v>
      </c>
      <c r="M311" s="11">
        <f t="shared" si="126"/>
        <v>1.0106395690000001</v>
      </c>
      <c r="N311" s="72">
        <f t="shared" ca="1" si="138"/>
        <v>1.103600394478129</v>
      </c>
      <c r="O311" s="18">
        <f t="shared" si="137"/>
        <v>0</v>
      </c>
      <c r="P311" s="14">
        <f t="shared" ca="1" si="127"/>
        <v>7334.4575367999996</v>
      </c>
      <c r="Q311" s="14">
        <f t="shared" si="134"/>
        <v>0</v>
      </c>
      <c r="R311" s="2"/>
      <c r="S311" s="2"/>
      <c r="T311" s="71" t="s">
        <v>56</v>
      </c>
      <c r="U311" s="30">
        <v>43220</v>
      </c>
      <c r="V311" s="9" t="str">
        <f t="shared" si="128"/>
        <v>-</v>
      </c>
      <c r="W311" s="9"/>
      <c r="X311" s="135">
        <f>[2]Plan1!$A370</f>
        <v>47903</v>
      </c>
      <c r="Y311" s="136" t="str">
        <f>[2]Plan1!$C370</f>
        <v>Carnaval</v>
      </c>
      <c r="Z311" s="124"/>
      <c r="AA311" s="1"/>
      <c r="AB311" s="9"/>
      <c r="AC311" s="9"/>
      <c r="AD311" s="9"/>
      <c r="AE311" s="9"/>
      <c r="AF311" s="9"/>
      <c r="AG311" s="10"/>
      <c r="AH311" s="9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</row>
    <row r="312" spans="1:155" ht="11.25" x14ac:dyDescent="0.15">
      <c r="A312" s="46">
        <f t="shared" si="129"/>
        <v>43155</v>
      </c>
      <c r="B312" s="15">
        <f t="shared" ca="1" si="130"/>
        <v>78162.208816999992</v>
      </c>
      <c r="C312" s="14">
        <f t="shared" si="135"/>
        <v>70795.652600999994</v>
      </c>
      <c r="D312" s="13">
        <f ca="1">IF(A312&lt;$B$1,VLOOKUP(A312,[1]DI!$A$4:$B$15000,2,FALSE),0)</f>
        <v>0</v>
      </c>
      <c r="E312" s="14">
        <f t="shared" ca="1" si="124"/>
        <v>1</v>
      </c>
      <c r="F312" s="14">
        <f ca="1">(TRUNC(PRODUCT($E$12:$E311),16))</f>
        <v>1.06893487426061</v>
      </c>
      <c r="G312" s="14">
        <f t="shared" ca="1" si="139"/>
        <v>1.0493966680169799</v>
      </c>
      <c r="H312" s="14">
        <f t="shared" ca="1" si="125"/>
        <v>1.01861851</v>
      </c>
      <c r="I312" s="13">
        <f t="shared" si="131"/>
        <v>0.04</v>
      </c>
      <c r="J312" s="30">
        <f t="shared" si="136"/>
        <v>43053</v>
      </c>
      <c r="K312" s="3">
        <f t="shared" si="132"/>
        <v>68</v>
      </c>
      <c r="L312" s="18">
        <f t="shared" si="133"/>
        <v>69</v>
      </c>
      <c r="M312" s="11">
        <f t="shared" si="126"/>
        <v>1.010796875</v>
      </c>
      <c r="N312" s="72">
        <f t="shared" ca="1" si="138"/>
        <v>1.104053793493849</v>
      </c>
      <c r="O312" s="18">
        <f t="shared" si="137"/>
        <v>0</v>
      </c>
      <c r="P312" s="14">
        <f t="shared" ca="1" si="127"/>
        <v>7366.5562159999999</v>
      </c>
      <c r="Q312" s="14">
        <f t="shared" si="134"/>
        <v>0</v>
      </c>
      <c r="R312" s="2"/>
      <c r="S312" s="2"/>
      <c r="T312" s="71" t="s">
        <v>56</v>
      </c>
      <c r="U312" s="30">
        <v>43220</v>
      </c>
      <c r="V312" s="9" t="str">
        <f t="shared" si="128"/>
        <v>-</v>
      </c>
      <c r="W312" s="9"/>
      <c r="X312" s="135">
        <f>[2]Plan1!$A371</f>
        <v>47904</v>
      </c>
      <c r="Y312" s="136" t="str">
        <f>[2]Plan1!$C371</f>
        <v>Carnaval</v>
      </c>
      <c r="Z312" s="124"/>
      <c r="AA312" s="1"/>
      <c r="AB312" s="9"/>
      <c r="AC312" s="9"/>
      <c r="AD312" s="9"/>
      <c r="AE312" s="9"/>
      <c r="AF312" s="9"/>
      <c r="AG312" s="10"/>
      <c r="AH312" s="9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</row>
    <row r="313" spans="1:155" ht="11.25" x14ac:dyDescent="0.15">
      <c r="A313" s="46">
        <f t="shared" si="129"/>
        <v>43156</v>
      </c>
      <c r="B313" s="15">
        <f t="shared" ca="1" si="130"/>
        <v>78162.208816999992</v>
      </c>
      <c r="C313" s="14">
        <f t="shared" si="135"/>
        <v>70795.652600999994</v>
      </c>
      <c r="D313" s="13">
        <f ca="1">IF(A313&lt;$B$1,VLOOKUP(A313,[1]DI!$A$4:$B$15000,2,FALSE),0)</f>
        <v>0</v>
      </c>
      <c r="E313" s="14">
        <f t="shared" ca="1" si="124"/>
        <v>1</v>
      </c>
      <c r="F313" s="14">
        <f ca="1">(TRUNC(PRODUCT($E$12:$E312),16))</f>
        <v>1.06893487426061</v>
      </c>
      <c r="G313" s="14">
        <f t="shared" ca="1" si="139"/>
        <v>1.0493966680169799</v>
      </c>
      <c r="H313" s="14">
        <f t="shared" ca="1" si="125"/>
        <v>1.01861851</v>
      </c>
      <c r="I313" s="13">
        <f t="shared" si="131"/>
        <v>0.04</v>
      </c>
      <c r="J313" s="30">
        <f t="shared" si="136"/>
        <v>43053</v>
      </c>
      <c r="K313" s="3">
        <f t="shared" si="132"/>
        <v>68</v>
      </c>
      <c r="L313" s="18">
        <f t="shared" si="133"/>
        <v>69</v>
      </c>
      <c r="M313" s="11">
        <f t="shared" si="126"/>
        <v>1.010796875</v>
      </c>
      <c r="N313" s="72">
        <f t="shared" ca="1" si="138"/>
        <v>1.104053793493849</v>
      </c>
      <c r="O313" s="18">
        <f t="shared" si="137"/>
        <v>0</v>
      </c>
      <c r="P313" s="14">
        <f t="shared" ca="1" si="127"/>
        <v>7366.5562159999999</v>
      </c>
      <c r="Q313" s="14">
        <f t="shared" si="134"/>
        <v>0</v>
      </c>
      <c r="R313" s="2"/>
      <c r="S313" s="2"/>
      <c r="T313" s="71" t="s">
        <v>56</v>
      </c>
      <c r="U313" s="30">
        <v>43220</v>
      </c>
      <c r="V313" s="9" t="str">
        <f t="shared" si="128"/>
        <v>-</v>
      </c>
      <c r="W313" s="9"/>
      <c r="X313" s="135">
        <f>[2]Plan1!$A372</f>
        <v>47949</v>
      </c>
      <c r="Y313" s="136" t="str">
        <f>[2]Plan1!$C372</f>
        <v>Paixão de Cristo</v>
      </c>
      <c r="Z313" s="124"/>
      <c r="AA313" s="1"/>
      <c r="AB313" s="9"/>
      <c r="AC313" s="9"/>
      <c r="AD313" s="9"/>
      <c r="AE313" s="9"/>
      <c r="AF313" s="9"/>
      <c r="AG313" s="10"/>
      <c r="AH313" s="9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</row>
    <row r="314" spans="1:155" ht="11.25" x14ac:dyDescent="0.15">
      <c r="A314" s="46">
        <f t="shared" si="129"/>
        <v>43157</v>
      </c>
      <c r="B314" s="15">
        <f t="shared" ca="1" si="130"/>
        <v>78162.208816999992</v>
      </c>
      <c r="C314" s="14">
        <f t="shared" si="135"/>
        <v>70795.652600999994</v>
      </c>
      <c r="D314" s="13">
        <f ca="1">IF(A314&lt;$B$1,VLOOKUP(A314,[1]DI!$A$4:$B$15000,2,FALSE),0)</f>
        <v>6.6400000000000001E-2</v>
      </c>
      <c r="E314" s="14">
        <f t="shared" ca="1" si="124"/>
        <v>1.0002551500000001</v>
      </c>
      <c r="F314" s="14">
        <f ca="1">(TRUNC(PRODUCT($E$12:$E313),16))</f>
        <v>1.06893487426061</v>
      </c>
      <c r="G314" s="14">
        <f t="shared" ca="1" si="139"/>
        <v>1.0493966680169799</v>
      </c>
      <c r="H314" s="14">
        <f t="shared" ca="1" si="125"/>
        <v>1.01861851</v>
      </c>
      <c r="I314" s="13">
        <f t="shared" si="131"/>
        <v>0.04</v>
      </c>
      <c r="J314" s="30">
        <f t="shared" si="136"/>
        <v>43053</v>
      </c>
      <c r="K314" s="3">
        <f t="shared" si="132"/>
        <v>69</v>
      </c>
      <c r="L314" s="18">
        <f t="shared" si="133"/>
        <v>69</v>
      </c>
      <c r="M314" s="11">
        <f t="shared" si="126"/>
        <v>1.010796875</v>
      </c>
      <c r="N314" s="72">
        <f t="shared" ca="1" si="138"/>
        <v>1.104053793493849</v>
      </c>
      <c r="O314" s="18">
        <f t="shared" si="137"/>
        <v>0</v>
      </c>
      <c r="P314" s="14">
        <f t="shared" ca="1" si="127"/>
        <v>7366.5562159999999</v>
      </c>
      <c r="Q314" s="14">
        <f t="shared" si="134"/>
        <v>0</v>
      </c>
      <c r="R314" s="2"/>
      <c r="S314" s="2"/>
      <c r="T314" s="71" t="s">
        <v>56</v>
      </c>
      <c r="U314" s="30">
        <v>43220</v>
      </c>
      <c r="V314" s="9" t="str">
        <f t="shared" si="128"/>
        <v>-</v>
      </c>
      <c r="W314" s="9"/>
      <c r="X314" s="135">
        <f>[2]Plan1!$A373</f>
        <v>47959</v>
      </c>
      <c r="Y314" s="136" t="str">
        <f>[2]Plan1!$C373</f>
        <v>Tiradentes</v>
      </c>
      <c r="Z314" s="124"/>
      <c r="AA314" s="1"/>
      <c r="AB314" s="9"/>
      <c r="AC314" s="9"/>
      <c r="AD314" s="9"/>
      <c r="AE314" s="9"/>
      <c r="AF314" s="9"/>
      <c r="AG314" s="10"/>
      <c r="AH314" s="9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</row>
    <row r="315" spans="1:155" ht="11.25" x14ac:dyDescent="0.15">
      <c r="A315" s="46">
        <f t="shared" si="129"/>
        <v>43158</v>
      </c>
      <c r="B315" s="15">
        <f t="shared" ca="1" si="130"/>
        <v>78194.320857059996</v>
      </c>
      <c r="C315" s="14">
        <f t="shared" si="135"/>
        <v>70795.652600999994</v>
      </c>
      <c r="D315" s="13">
        <f ca="1">IF(A315&lt;$B$1,VLOOKUP(A315,[1]DI!$A$4:$B$15000,2,FALSE),0)</f>
        <v>6.6400000000000001E-2</v>
      </c>
      <c r="E315" s="14">
        <f t="shared" ca="1" si="124"/>
        <v>1.0002551500000001</v>
      </c>
      <c r="F315" s="14">
        <f ca="1">(TRUNC(PRODUCT($E$12:$E314),16))</f>
        <v>1.06920761299378</v>
      </c>
      <c r="G315" s="14">
        <f t="shared" ca="1" si="139"/>
        <v>1.0493966680169799</v>
      </c>
      <c r="H315" s="14">
        <f t="shared" ca="1" si="125"/>
        <v>1.0188784099999999</v>
      </c>
      <c r="I315" s="13">
        <f t="shared" si="131"/>
        <v>0.04</v>
      </c>
      <c r="J315" s="30">
        <f t="shared" si="136"/>
        <v>43053</v>
      </c>
      <c r="K315" s="3">
        <f t="shared" si="132"/>
        <v>70</v>
      </c>
      <c r="L315" s="18">
        <f t="shared" si="133"/>
        <v>70</v>
      </c>
      <c r="M315" s="11">
        <f t="shared" si="126"/>
        <v>1.010954205</v>
      </c>
      <c r="N315" s="72">
        <f t="shared" ca="1" si="138"/>
        <v>1.1045073812337056</v>
      </c>
      <c r="O315" s="18">
        <f t="shared" si="137"/>
        <v>0</v>
      </c>
      <c r="P315" s="14">
        <f t="shared" ca="1" si="127"/>
        <v>7398.6682560600002</v>
      </c>
      <c r="Q315" s="14">
        <f t="shared" si="134"/>
        <v>0</v>
      </c>
      <c r="R315" s="2"/>
      <c r="S315" s="2"/>
      <c r="T315" s="71" t="s">
        <v>56</v>
      </c>
      <c r="U315" s="30">
        <v>43220</v>
      </c>
      <c r="V315" s="9" t="str">
        <f t="shared" si="128"/>
        <v>-</v>
      </c>
      <c r="W315" s="9"/>
      <c r="X315" s="135">
        <f>[2]Plan1!$A374</f>
        <v>47969</v>
      </c>
      <c r="Y315" s="136" t="str">
        <f>[2]Plan1!$C374</f>
        <v>Dia do Trabalho</v>
      </c>
      <c r="Z315" s="124"/>
      <c r="AA315" s="1"/>
      <c r="AB315" s="9"/>
      <c r="AC315" s="9"/>
      <c r="AD315" s="9"/>
      <c r="AE315" s="9"/>
      <c r="AF315" s="9"/>
      <c r="AG315" s="10"/>
      <c r="AH315" s="9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</row>
    <row r="316" spans="1:155" ht="11.25" x14ac:dyDescent="0.15">
      <c r="A316" s="46">
        <f t="shared" si="129"/>
        <v>43159</v>
      </c>
      <c r="B316" s="15">
        <f t="shared" ca="1" si="130"/>
        <v>78226.446409789991</v>
      </c>
      <c r="C316" s="14">
        <f t="shared" si="135"/>
        <v>70795.652600999994</v>
      </c>
      <c r="D316" s="13">
        <f ca="1">IF(A316&lt;$B$1,VLOOKUP(A316,[1]DI!$A$4:$B$15000,2,FALSE),0)</f>
        <v>6.6400000000000001E-2</v>
      </c>
      <c r="E316" s="14">
        <f t="shared" ca="1" si="124"/>
        <v>1.0002551500000001</v>
      </c>
      <c r="F316" s="14">
        <f ca="1">(TRUNC(PRODUCT($E$12:$E315),16))</f>
        <v>1.0694804213162401</v>
      </c>
      <c r="G316" s="14">
        <f t="shared" ca="1" si="139"/>
        <v>1.0493966680169799</v>
      </c>
      <c r="H316" s="14">
        <f t="shared" ca="1" si="125"/>
        <v>1.01913838</v>
      </c>
      <c r="I316" s="13">
        <f t="shared" si="131"/>
        <v>0.04</v>
      </c>
      <c r="J316" s="30">
        <f t="shared" si="136"/>
        <v>43053</v>
      </c>
      <c r="K316" s="3">
        <f t="shared" si="132"/>
        <v>71</v>
      </c>
      <c r="L316" s="18">
        <f t="shared" si="133"/>
        <v>71</v>
      </c>
      <c r="M316" s="11">
        <f t="shared" si="126"/>
        <v>1.01111156</v>
      </c>
      <c r="N316" s="72">
        <f t="shared" ca="1" si="138"/>
        <v>1.1049611598422919</v>
      </c>
      <c r="O316" s="18">
        <f t="shared" si="137"/>
        <v>0</v>
      </c>
      <c r="P316" s="14">
        <f t="shared" ca="1" si="127"/>
        <v>7430.7938087900002</v>
      </c>
      <c r="Q316" s="14">
        <f t="shared" si="134"/>
        <v>0</v>
      </c>
      <c r="R316" s="2"/>
      <c r="S316" s="2"/>
      <c r="T316" s="71" t="s">
        <v>56</v>
      </c>
      <c r="U316" s="30">
        <v>43220</v>
      </c>
      <c r="V316" s="9" t="str">
        <f t="shared" si="128"/>
        <v>-</v>
      </c>
      <c r="W316" s="21"/>
      <c r="X316" s="135">
        <f>[2]Plan1!$A375</f>
        <v>48011</v>
      </c>
      <c r="Y316" s="136" t="str">
        <f>[2]Plan1!$C375</f>
        <v>Corpus Christi</v>
      </c>
      <c r="Z316" s="124"/>
      <c r="AA316" s="1"/>
      <c r="AB316" s="9"/>
      <c r="AC316" s="9"/>
      <c r="AD316" s="9"/>
      <c r="AE316" s="9"/>
      <c r="AF316" s="21"/>
      <c r="AG316" s="23"/>
      <c r="AH316" s="21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</row>
    <row r="317" spans="1:155" ht="11.25" x14ac:dyDescent="0.15">
      <c r="A317" s="46">
        <f t="shared" si="129"/>
        <v>43160</v>
      </c>
      <c r="B317" s="15">
        <f t="shared" ca="1" si="130"/>
        <v>78258.584791969988</v>
      </c>
      <c r="C317" s="14">
        <f t="shared" si="135"/>
        <v>70795.652600999994</v>
      </c>
      <c r="D317" s="13">
        <f ca="1">IF(A317&lt;$B$1,VLOOKUP(A317,[1]DI!$A$4:$B$15000,2,FALSE),0)</f>
        <v>6.6400000000000001E-2</v>
      </c>
      <c r="E317" s="14">
        <f t="shared" ca="1" si="124"/>
        <v>1.0002551500000001</v>
      </c>
      <c r="F317" s="14">
        <f ca="1">(TRUNC(PRODUCT($E$12:$E316),16))</f>
        <v>1.0697532992457299</v>
      </c>
      <c r="G317" s="14">
        <f t="shared" ca="1" si="139"/>
        <v>1.0493966680169799</v>
      </c>
      <c r="H317" s="14">
        <f t="shared" ca="1" si="125"/>
        <v>1.01939841</v>
      </c>
      <c r="I317" s="13">
        <f t="shared" si="131"/>
        <v>0.04</v>
      </c>
      <c r="J317" s="30">
        <f t="shared" si="136"/>
        <v>43053</v>
      </c>
      <c r="K317" s="3">
        <f t="shared" si="132"/>
        <v>72</v>
      </c>
      <c r="L317" s="18">
        <f t="shared" si="133"/>
        <v>72</v>
      </c>
      <c r="M317" s="11">
        <f t="shared" si="126"/>
        <v>1.0112689399999999</v>
      </c>
      <c r="N317" s="72">
        <f t="shared" ca="1" si="138"/>
        <v>1.1054151196689412</v>
      </c>
      <c r="O317" s="18">
        <f t="shared" si="137"/>
        <v>0</v>
      </c>
      <c r="P317" s="14">
        <f t="shared" ca="1" si="127"/>
        <v>7462.9321909700002</v>
      </c>
      <c r="Q317" s="14">
        <f t="shared" si="134"/>
        <v>0</v>
      </c>
      <c r="R317" s="2"/>
      <c r="S317" s="2"/>
      <c r="T317" s="71" t="s">
        <v>56</v>
      </c>
      <c r="U317" s="30">
        <v>43220</v>
      </c>
      <c r="V317" s="9" t="str">
        <f t="shared" si="128"/>
        <v>-</v>
      </c>
      <c r="W317" s="9"/>
      <c r="X317" s="135">
        <f>[2]Plan1!$A376</f>
        <v>48098</v>
      </c>
      <c r="Y317" s="136" t="str">
        <f>[2]Plan1!$C376</f>
        <v>Independência do Brasil</v>
      </c>
      <c r="Z317" s="124"/>
      <c r="AA317" s="1"/>
      <c r="AB317" s="9"/>
      <c r="AC317" s="9"/>
      <c r="AD317" s="9"/>
      <c r="AE317" s="9"/>
      <c r="AF317" s="9"/>
      <c r="AG317" s="10"/>
      <c r="AH317" s="9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</row>
    <row r="318" spans="1:155" ht="11.25" x14ac:dyDescent="0.15">
      <c r="A318" s="46">
        <f t="shared" si="129"/>
        <v>43161</v>
      </c>
      <c r="B318" s="15">
        <f t="shared" ca="1" si="130"/>
        <v>78290.736459089996</v>
      </c>
      <c r="C318" s="14">
        <f t="shared" si="135"/>
        <v>70795.652600999994</v>
      </c>
      <c r="D318" s="13">
        <f ca="1">IF(A318&lt;$B$1,VLOOKUP(A318,[1]DI!$A$4:$B$15000,2,FALSE),0)</f>
        <v>6.6400000000000001E-2</v>
      </c>
      <c r="E318" s="14">
        <f t="shared" ca="1" si="124"/>
        <v>1.0002551500000001</v>
      </c>
      <c r="F318" s="14">
        <f ca="1">(TRUNC(PRODUCT($E$12:$E317),16))</f>
        <v>1.0700262468000401</v>
      </c>
      <c r="G318" s="14">
        <f t="shared" ca="1" si="139"/>
        <v>1.0493966680169799</v>
      </c>
      <c r="H318" s="14">
        <f t="shared" ca="1" si="125"/>
        <v>1.01965851</v>
      </c>
      <c r="I318" s="13">
        <f t="shared" si="131"/>
        <v>0.04</v>
      </c>
      <c r="J318" s="30">
        <f t="shared" si="136"/>
        <v>43053</v>
      </c>
      <c r="K318" s="3">
        <f t="shared" si="132"/>
        <v>73</v>
      </c>
      <c r="L318" s="18">
        <f t="shared" si="133"/>
        <v>73</v>
      </c>
      <c r="M318" s="11">
        <f t="shared" si="126"/>
        <v>1.0114263429999999</v>
      </c>
      <c r="N318" s="72">
        <f t="shared" ca="1" si="138"/>
        <v>1.1058692671474313</v>
      </c>
      <c r="O318" s="18">
        <f t="shared" si="137"/>
        <v>0</v>
      </c>
      <c r="P318" s="14">
        <f t="shared" ca="1" si="127"/>
        <v>7495.0838580899999</v>
      </c>
      <c r="Q318" s="14">
        <f t="shared" si="134"/>
        <v>0</v>
      </c>
      <c r="R318" s="2"/>
      <c r="S318" s="2"/>
      <c r="T318" s="71" t="s">
        <v>56</v>
      </c>
      <c r="U318" s="30">
        <v>43220</v>
      </c>
      <c r="V318" s="9" t="str">
        <f t="shared" si="128"/>
        <v>-</v>
      </c>
      <c r="W318" s="9"/>
      <c r="X318" s="135">
        <f>[2]Plan1!$A377</f>
        <v>48133</v>
      </c>
      <c r="Y318" s="136" t="str">
        <f>[2]Plan1!$C377</f>
        <v>Nossa Sr.a Aparecida - Padroeira do Brasil</v>
      </c>
      <c r="Z318" s="124"/>
      <c r="AA318" s="22"/>
      <c r="AB318" s="21"/>
      <c r="AC318" s="21"/>
      <c r="AD318" s="21"/>
      <c r="AE318" s="21"/>
      <c r="AF318" s="9"/>
      <c r="AG318" s="10"/>
      <c r="AH318" s="9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</row>
    <row r="319" spans="1:155" ht="11.25" x14ac:dyDescent="0.15">
      <c r="A319" s="46">
        <f t="shared" si="129"/>
        <v>43162</v>
      </c>
      <c r="B319" s="15">
        <f t="shared" ca="1" si="130"/>
        <v>78322.901714790001</v>
      </c>
      <c r="C319" s="14">
        <f t="shared" si="135"/>
        <v>70795.652600999994</v>
      </c>
      <c r="D319" s="13">
        <f ca="1">IF(A319&lt;$B$1,VLOOKUP(A319,[1]DI!$A$4:$B$15000,2,FALSE),0)</f>
        <v>0</v>
      </c>
      <c r="E319" s="14">
        <f t="shared" ca="1" si="124"/>
        <v>1</v>
      </c>
      <c r="F319" s="14">
        <f ca="1">(TRUNC(PRODUCT($E$12:$E318),16))</f>
        <v>1.07029926399691</v>
      </c>
      <c r="G319" s="14">
        <f t="shared" ca="1" si="139"/>
        <v>1.0493966680169799</v>
      </c>
      <c r="H319" s="14">
        <f t="shared" ca="1" si="125"/>
        <v>1.01991868</v>
      </c>
      <c r="I319" s="13">
        <f t="shared" si="131"/>
        <v>0.04</v>
      </c>
      <c r="J319" s="30">
        <f t="shared" si="136"/>
        <v>43053</v>
      </c>
      <c r="K319" s="3">
        <f t="shared" si="132"/>
        <v>73</v>
      </c>
      <c r="L319" s="18">
        <f t="shared" si="133"/>
        <v>74</v>
      </c>
      <c r="M319" s="11">
        <f t="shared" si="126"/>
        <v>1.011583772</v>
      </c>
      <c r="N319" s="72">
        <f t="shared" ca="1" si="138"/>
        <v>1.1063236065669466</v>
      </c>
      <c r="O319" s="18">
        <f t="shared" si="137"/>
        <v>0</v>
      </c>
      <c r="P319" s="14">
        <f t="shared" ca="1" si="127"/>
        <v>7527.2491137899997</v>
      </c>
      <c r="Q319" s="14">
        <f t="shared" si="134"/>
        <v>0</v>
      </c>
      <c r="R319" s="2"/>
      <c r="S319" s="2"/>
      <c r="T319" s="71" t="s">
        <v>56</v>
      </c>
      <c r="U319" s="30">
        <v>43220</v>
      </c>
      <c r="V319" s="9" t="str">
        <f t="shared" si="128"/>
        <v>-</v>
      </c>
      <c r="W319" s="9"/>
      <c r="X319" s="135">
        <f>[2]Plan1!$A378</f>
        <v>48154</v>
      </c>
      <c r="Y319" s="136" t="str">
        <f>[2]Plan1!$C378</f>
        <v>Finados</v>
      </c>
      <c r="Z319" s="124"/>
      <c r="AA319" s="1"/>
      <c r="AB319" s="9"/>
      <c r="AC319" s="9"/>
      <c r="AD319" s="9"/>
      <c r="AE319" s="9"/>
      <c r="AF319" s="9"/>
      <c r="AG319" s="10"/>
      <c r="AH319" s="9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</row>
    <row r="320" spans="1:155" ht="11.25" x14ac:dyDescent="0.15">
      <c r="A320" s="46">
        <f t="shared" si="129"/>
        <v>43163</v>
      </c>
      <c r="B320" s="15">
        <f t="shared" ca="1" si="130"/>
        <v>78322.901714790001</v>
      </c>
      <c r="C320" s="14">
        <f t="shared" si="135"/>
        <v>70795.652600999994</v>
      </c>
      <c r="D320" s="13">
        <f ca="1">IF(A320&lt;$B$1,VLOOKUP(A320,[1]DI!$A$4:$B$15000,2,FALSE),0)</f>
        <v>0</v>
      </c>
      <c r="E320" s="14">
        <f t="shared" ca="1" si="124"/>
        <v>1</v>
      </c>
      <c r="F320" s="14">
        <f ca="1">(TRUNC(PRODUCT($E$12:$E319),16))</f>
        <v>1.07029926399691</v>
      </c>
      <c r="G320" s="14">
        <f t="shared" ca="1" si="139"/>
        <v>1.0493966680169799</v>
      </c>
      <c r="H320" s="14">
        <f t="shared" ca="1" si="125"/>
        <v>1.01991868</v>
      </c>
      <c r="I320" s="13">
        <f t="shared" si="131"/>
        <v>0.04</v>
      </c>
      <c r="J320" s="30">
        <f t="shared" si="136"/>
        <v>43053</v>
      </c>
      <c r="K320" s="3">
        <f t="shared" si="132"/>
        <v>73</v>
      </c>
      <c r="L320" s="18">
        <f t="shared" si="133"/>
        <v>74</v>
      </c>
      <c r="M320" s="11">
        <f t="shared" si="126"/>
        <v>1.011583772</v>
      </c>
      <c r="N320" s="72">
        <f t="shared" ca="1" si="138"/>
        <v>1.1063236065669466</v>
      </c>
      <c r="O320" s="18">
        <f t="shared" si="137"/>
        <v>0</v>
      </c>
      <c r="P320" s="14">
        <f t="shared" ca="1" si="127"/>
        <v>7527.2491137899997</v>
      </c>
      <c r="Q320" s="14">
        <f t="shared" si="134"/>
        <v>0</v>
      </c>
      <c r="R320" s="2"/>
      <c r="S320" s="2"/>
      <c r="T320" s="71" t="s">
        <v>56</v>
      </c>
      <c r="U320" s="30">
        <v>43220</v>
      </c>
      <c r="V320" s="9" t="str">
        <f t="shared" si="128"/>
        <v>-</v>
      </c>
      <c r="W320" s="9"/>
      <c r="X320" s="135">
        <f>[2]Plan1!$A379</f>
        <v>48167</v>
      </c>
      <c r="Y320" s="136" t="str">
        <f>[2]Plan1!$C379</f>
        <v>Proclamação da República</v>
      </c>
      <c r="Z320" s="124"/>
      <c r="AA320" s="1"/>
      <c r="AB320" s="9"/>
      <c r="AC320" s="9"/>
      <c r="AD320" s="9"/>
      <c r="AE320" s="9"/>
      <c r="AF320" s="9"/>
      <c r="AG320" s="10"/>
      <c r="AH320" s="9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</row>
    <row r="321" spans="1:149" ht="11.25" x14ac:dyDescent="0.15">
      <c r="A321" s="46">
        <f t="shared" si="129"/>
        <v>43164</v>
      </c>
      <c r="B321" s="15">
        <f t="shared" ca="1" si="130"/>
        <v>78322.901714790001</v>
      </c>
      <c r="C321" s="14">
        <f t="shared" si="135"/>
        <v>70795.652600999994</v>
      </c>
      <c r="D321" s="13">
        <f ca="1">IF(A321&lt;$B$1,VLOOKUP(A321,[1]DI!$A$4:$B$15000,2,FALSE),0)</f>
        <v>6.6400000000000001E-2</v>
      </c>
      <c r="E321" s="14">
        <f t="shared" ca="1" si="124"/>
        <v>1.0002551500000001</v>
      </c>
      <c r="F321" s="14">
        <f ca="1">(TRUNC(PRODUCT($E$12:$E320),16))</f>
        <v>1.07029926399691</v>
      </c>
      <c r="G321" s="14">
        <f t="shared" ca="1" si="139"/>
        <v>1.0493966680169799</v>
      </c>
      <c r="H321" s="14">
        <f t="shared" ca="1" si="125"/>
        <v>1.01991868</v>
      </c>
      <c r="I321" s="13">
        <f t="shared" si="131"/>
        <v>0.04</v>
      </c>
      <c r="J321" s="30">
        <f t="shared" si="136"/>
        <v>43053</v>
      </c>
      <c r="K321" s="3">
        <f t="shared" si="132"/>
        <v>74</v>
      </c>
      <c r="L321" s="18">
        <f t="shared" si="133"/>
        <v>74</v>
      </c>
      <c r="M321" s="11">
        <f t="shared" si="126"/>
        <v>1.011583772</v>
      </c>
      <c r="N321" s="72">
        <f t="shared" ca="1" si="138"/>
        <v>1.1063236065669466</v>
      </c>
      <c r="O321" s="18">
        <f t="shared" si="137"/>
        <v>0</v>
      </c>
      <c r="P321" s="14">
        <f t="shared" ca="1" si="127"/>
        <v>7527.2491137899997</v>
      </c>
      <c r="Q321" s="14">
        <f t="shared" si="134"/>
        <v>0</v>
      </c>
      <c r="R321" s="2"/>
      <c r="S321" s="2"/>
      <c r="T321" s="71" t="s">
        <v>56</v>
      </c>
      <c r="U321" s="30">
        <v>43220</v>
      </c>
      <c r="V321" s="9" t="str">
        <f t="shared" si="128"/>
        <v>-</v>
      </c>
      <c r="W321" s="9"/>
      <c r="X321" s="135">
        <f>[2]Plan1!$A380</f>
        <v>48172</v>
      </c>
      <c r="Y321" s="136" t="str">
        <f>[2]Plan1!$C380</f>
        <v>Dia Nacional de Zumbi e da Consciência Negra</v>
      </c>
      <c r="Z321" s="124"/>
      <c r="AA321" s="1"/>
      <c r="AB321" s="9"/>
      <c r="AC321" s="9"/>
      <c r="AD321" s="9"/>
      <c r="AE321" s="9"/>
      <c r="AF321" s="9"/>
      <c r="AG321" s="10"/>
      <c r="AH321" s="9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</row>
    <row r="322" spans="1:149" ht="11.25" x14ac:dyDescent="0.15">
      <c r="A322" s="46">
        <f t="shared" si="129"/>
        <v>43165</v>
      </c>
      <c r="B322" s="15">
        <f t="shared" ca="1" si="130"/>
        <v>78355.079724039999</v>
      </c>
      <c r="C322" s="14">
        <f t="shared" si="135"/>
        <v>70795.652600999994</v>
      </c>
      <c r="D322" s="13">
        <f ca="1">IF(A322&lt;$B$1,VLOOKUP(A322,[1]DI!$A$4:$B$15000,2,FALSE),0)</f>
        <v>6.6400000000000001E-2</v>
      </c>
      <c r="E322" s="14">
        <f t="shared" ca="1" si="124"/>
        <v>1.0002551500000001</v>
      </c>
      <c r="F322" s="14">
        <f ca="1">(TRUNC(PRODUCT($E$12:$E321),16))</f>
        <v>1.0705723508541201</v>
      </c>
      <c r="G322" s="14">
        <f t="shared" ca="1" si="139"/>
        <v>1.0493966680169799</v>
      </c>
      <c r="H322" s="14">
        <f t="shared" ca="1" si="125"/>
        <v>1.02017891</v>
      </c>
      <c r="I322" s="13">
        <f t="shared" si="131"/>
        <v>0.04</v>
      </c>
      <c r="J322" s="30">
        <f t="shared" si="136"/>
        <v>43053</v>
      </c>
      <c r="K322" s="3">
        <f t="shared" si="132"/>
        <v>75</v>
      </c>
      <c r="L322" s="18">
        <f t="shared" si="133"/>
        <v>75</v>
      </c>
      <c r="M322" s="11">
        <f t="shared" si="126"/>
        <v>1.011741225</v>
      </c>
      <c r="N322" s="72">
        <f t="shared" ca="1" si="138"/>
        <v>1.1067781261322289</v>
      </c>
      <c r="O322" s="18">
        <f t="shared" si="137"/>
        <v>0</v>
      </c>
      <c r="P322" s="14">
        <f t="shared" ca="1" si="127"/>
        <v>7559.42712304</v>
      </c>
      <c r="Q322" s="14">
        <f t="shared" si="134"/>
        <v>0</v>
      </c>
      <c r="R322" s="2"/>
      <c r="S322" s="2"/>
      <c r="T322" s="71" t="s">
        <v>56</v>
      </c>
      <c r="U322" s="30">
        <v>43220</v>
      </c>
      <c r="V322" s="9" t="str">
        <f t="shared" si="128"/>
        <v>-</v>
      </c>
      <c r="W322" s="9"/>
      <c r="X322" s="135">
        <f>[2]Plan1!$A381</f>
        <v>48207</v>
      </c>
      <c r="Y322" s="136" t="str">
        <f>[2]Plan1!$C381</f>
        <v>Natal</v>
      </c>
      <c r="Z322" s="124"/>
      <c r="AA322" s="1"/>
      <c r="AB322" s="9"/>
      <c r="AC322" s="9"/>
      <c r="AD322" s="9"/>
      <c r="AE322" s="9"/>
      <c r="AF322" s="9"/>
      <c r="AG322" s="10"/>
      <c r="AH322" s="9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</row>
    <row r="323" spans="1:149" ht="11.25" x14ac:dyDescent="0.15">
      <c r="A323" s="46">
        <f t="shared" si="129"/>
        <v>43166</v>
      </c>
      <c r="B323" s="15">
        <f t="shared" ca="1" si="130"/>
        <v>78387.271170039996</v>
      </c>
      <c r="C323" s="14">
        <f t="shared" si="135"/>
        <v>70795.652600999994</v>
      </c>
      <c r="D323" s="13">
        <f ca="1">IF(A323&lt;$B$1,VLOOKUP(A323,[1]DI!$A$4:$B$15000,2,FALSE),0)</f>
        <v>6.6400000000000001E-2</v>
      </c>
      <c r="E323" s="14">
        <f t="shared" ca="1" si="124"/>
        <v>1.0002551500000001</v>
      </c>
      <c r="F323" s="14">
        <f ca="1">(TRUNC(PRODUCT($E$12:$E322),16))</f>
        <v>1.0708455073894401</v>
      </c>
      <c r="G323" s="14">
        <f t="shared" ca="1" si="139"/>
        <v>1.0493966680169799</v>
      </c>
      <c r="H323" s="14">
        <f t="shared" ca="1" si="125"/>
        <v>1.0204392099999999</v>
      </c>
      <c r="I323" s="13">
        <f t="shared" si="131"/>
        <v>0.04</v>
      </c>
      <c r="J323" s="30">
        <f t="shared" si="136"/>
        <v>43053</v>
      </c>
      <c r="K323" s="3">
        <f t="shared" si="132"/>
        <v>76</v>
      </c>
      <c r="L323" s="18">
        <f t="shared" si="133"/>
        <v>76</v>
      </c>
      <c r="M323" s="11">
        <f t="shared" si="126"/>
        <v>1.0118987020000001</v>
      </c>
      <c r="N323" s="72">
        <f t="shared" ca="1" si="138"/>
        <v>1.1072328354939442</v>
      </c>
      <c r="O323" s="18">
        <f t="shared" si="137"/>
        <v>0</v>
      </c>
      <c r="P323" s="14">
        <f t="shared" ca="1" si="127"/>
        <v>7591.6185690399998</v>
      </c>
      <c r="Q323" s="14">
        <f t="shared" si="134"/>
        <v>0</v>
      </c>
      <c r="R323" s="2"/>
      <c r="S323" s="2"/>
      <c r="T323" s="71" t="s">
        <v>56</v>
      </c>
      <c r="U323" s="30">
        <v>43220</v>
      </c>
      <c r="V323" s="9" t="str">
        <f t="shared" si="128"/>
        <v>-</v>
      </c>
      <c r="W323" s="9"/>
      <c r="X323" s="135">
        <f>[2]Plan1!$A382</f>
        <v>48214</v>
      </c>
      <c r="Y323" s="136" t="str">
        <f>[2]Plan1!$C382</f>
        <v>Confraternização Universal</v>
      </c>
      <c r="Z323" s="124"/>
      <c r="AA323" s="1"/>
      <c r="AB323" s="9"/>
      <c r="AC323" s="9"/>
      <c r="AD323" s="9"/>
      <c r="AE323" s="9"/>
      <c r="AF323" s="9"/>
      <c r="AG323" s="10"/>
      <c r="AH323" s="9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</row>
    <row r="324" spans="1:149" ht="11.25" x14ac:dyDescent="0.15">
      <c r="A324" s="46">
        <f t="shared" si="129"/>
        <v>43167</v>
      </c>
      <c r="B324" s="15">
        <f t="shared" ca="1" si="130"/>
        <v>78419.476128729992</v>
      </c>
      <c r="C324" s="14">
        <f t="shared" si="135"/>
        <v>70795.652600999994</v>
      </c>
      <c r="D324" s="13">
        <f ca="1">IF(A324&lt;$B$1,VLOOKUP(A324,[1]DI!$A$4:$B$15000,2,FALSE),0)</f>
        <v>6.6400000000000001E-2</v>
      </c>
      <c r="E324" s="14">
        <f t="shared" ca="1" si="124"/>
        <v>1.0002551500000001</v>
      </c>
      <c r="F324" s="14">
        <f ca="1">(TRUNC(PRODUCT($E$12:$E323),16))</f>
        <v>1.07111873362065</v>
      </c>
      <c r="G324" s="14">
        <f t="shared" ca="1" si="139"/>
        <v>1.0493966680169799</v>
      </c>
      <c r="H324" s="14">
        <f t="shared" ca="1" si="125"/>
        <v>1.0206995800000001</v>
      </c>
      <c r="I324" s="13">
        <f t="shared" si="131"/>
        <v>0.04</v>
      </c>
      <c r="J324" s="30">
        <f t="shared" si="136"/>
        <v>43053</v>
      </c>
      <c r="K324" s="3">
        <f t="shared" si="132"/>
        <v>77</v>
      </c>
      <c r="L324" s="18">
        <f t="shared" si="133"/>
        <v>77</v>
      </c>
      <c r="M324" s="11">
        <f t="shared" si="126"/>
        <v>1.0120562040000001</v>
      </c>
      <c r="N324" s="72">
        <f t="shared" ca="1" si="138"/>
        <v>1.1076877357243888</v>
      </c>
      <c r="O324" s="18">
        <f t="shared" si="137"/>
        <v>0</v>
      </c>
      <c r="P324" s="14">
        <f t="shared" ca="1" si="127"/>
        <v>7623.82352773</v>
      </c>
      <c r="Q324" s="14">
        <f t="shared" si="134"/>
        <v>0</v>
      </c>
      <c r="R324" s="2"/>
      <c r="S324" s="2"/>
      <c r="T324" s="71" t="s">
        <v>56</v>
      </c>
      <c r="U324" s="30">
        <v>43220</v>
      </c>
      <c r="V324" s="9" t="str">
        <f t="shared" si="128"/>
        <v>-</v>
      </c>
      <c r="W324" s="9"/>
      <c r="X324" s="135">
        <f>[2]Plan1!$A383</f>
        <v>48253</v>
      </c>
      <c r="Y324" s="136" t="str">
        <f>[2]Plan1!$C383</f>
        <v>Carnaval</v>
      </c>
      <c r="Z324" s="124"/>
      <c r="AA324" s="1"/>
      <c r="AB324" s="9"/>
      <c r="AC324" s="9"/>
      <c r="AD324" s="9"/>
      <c r="AE324" s="9"/>
      <c r="AF324" s="9"/>
      <c r="AG324" s="10"/>
      <c r="AH324" s="9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</row>
    <row r="325" spans="1:149" ht="11.25" x14ac:dyDescent="0.15">
      <c r="A325" s="46">
        <f t="shared" si="129"/>
        <v>43168</v>
      </c>
      <c r="B325" s="15">
        <f t="shared" ca="1" si="130"/>
        <v>78451.69384095</v>
      </c>
      <c r="C325" s="14">
        <f t="shared" si="135"/>
        <v>70795.652600999994</v>
      </c>
      <c r="D325" s="13">
        <f ca="1">IF(A325&lt;$B$1,VLOOKUP(A325,[1]DI!$A$4:$B$15000,2,FALSE),0)</f>
        <v>6.6400000000000001E-2</v>
      </c>
      <c r="E325" s="14">
        <f t="shared" ca="1" si="124"/>
        <v>1.0002551500000001</v>
      </c>
      <c r="F325" s="14">
        <f ca="1">(TRUNC(PRODUCT($E$12:$E324),16))</f>
        <v>1.0713920295655299</v>
      </c>
      <c r="G325" s="14">
        <f t="shared" ca="1" si="139"/>
        <v>1.0493966680169799</v>
      </c>
      <c r="H325" s="14">
        <f t="shared" ca="1" si="125"/>
        <v>1.02096001</v>
      </c>
      <c r="I325" s="13">
        <f t="shared" si="131"/>
        <v>0.04</v>
      </c>
      <c r="J325" s="30">
        <f t="shared" si="136"/>
        <v>43053</v>
      </c>
      <c r="K325" s="3">
        <f t="shared" si="132"/>
        <v>78</v>
      </c>
      <c r="L325" s="18">
        <f t="shared" si="133"/>
        <v>78</v>
      </c>
      <c r="M325" s="11">
        <f t="shared" si="126"/>
        <v>1.01221373</v>
      </c>
      <c r="N325" s="72">
        <f t="shared" ca="1" si="138"/>
        <v>1.1081428161006006</v>
      </c>
      <c r="O325" s="18">
        <f t="shared" si="137"/>
        <v>0</v>
      </c>
      <c r="P325" s="14">
        <f t="shared" ca="1" si="127"/>
        <v>7656.0412399500001</v>
      </c>
      <c r="Q325" s="14">
        <f t="shared" si="134"/>
        <v>0</v>
      </c>
      <c r="R325" s="2"/>
      <c r="S325" s="2"/>
      <c r="T325" s="71" t="s">
        <v>56</v>
      </c>
      <c r="U325" s="30">
        <v>43220</v>
      </c>
      <c r="V325" s="9" t="str">
        <f t="shared" si="128"/>
        <v>-</v>
      </c>
      <c r="W325" s="9"/>
      <c r="X325" s="135">
        <f>[2]Plan1!$A384</f>
        <v>48254</v>
      </c>
      <c r="Y325" s="136" t="str">
        <f>[2]Plan1!$C384</f>
        <v>Carnaval</v>
      </c>
      <c r="Z325" s="124"/>
      <c r="AA325" s="1"/>
      <c r="AB325" s="9"/>
      <c r="AC325" s="9"/>
      <c r="AD325" s="9"/>
      <c r="AE325" s="9"/>
      <c r="AF325" s="9"/>
      <c r="AG325" s="10"/>
      <c r="AH325" s="9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</row>
    <row r="326" spans="1:149" ht="11.25" x14ac:dyDescent="0.15">
      <c r="A326" s="46">
        <f t="shared" si="129"/>
        <v>43169</v>
      </c>
      <c r="B326" s="15">
        <f t="shared" ca="1" si="130"/>
        <v>78483.924306699992</v>
      </c>
      <c r="C326" s="14">
        <f t="shared" si="135"/>
        <v>70795.652600999994</v>
      </c>
      <c r="D326" s="13">
        <f ca="1">IF(A326&lt;$B$1,VLOOKUP(A326,[1]DI!$A$4:$B$15000,2,FALSE),0)</f>
        <v>0</v>
      </c>
      <c r="E326" s="14">
        <f t="shared" ca="1" si="124"/>
        <v>1</v>
      </c>
      <c r="F326" s="14">
        <f ca="1">(TRUNC(PRODUCT($E$12:$E325),16))</f>
        <v>1.07166539524188</v>
      </c>
      <c r="G326" s="14">
        <f t="shared" ca="1" si="139"/>
        <v>1.0493966680169799</v>
      </c>
      <c r="H326" s="14">
        <f t="shared" ca="1" si="125"/>
        <v>1.0212205000000001</v>
      </c>
      <c r="I326" s="13">
        <f t="shared" si="131"/>
        <v>0.04</v>
      </c>
      <c r="J326" s="30">
        <f t="shared" si="136"/>
        <v>43053</v>
      </c>
      <c r="K326" s="3">
        <f t="shared" si="132"/>
        <v>78</v>
      </c>
      <c r="L326" s="18">
        <f t="shared" si="133"/>
        <v>79</v>
      </c>
      <c r="M326" s="11">
        <f t="shared" si="126"/>
        <v>1.0123712810000001</v>
      </c>
      <c r="N326" s="72">
        <f t="shared" ca="1" si="138"/>
        <v>1.1085980766225791</v>
      </c>
      <c r="O326" s="18">
        <f t="shared" si="137"/>
        <v>0</v>
      </c>
      <c r="P326" s="14">
        <f t="shared" ca="1" si="127"/>
        <v>7688.2717057</v>
      </c>
      <c r="Q326" s="14">
        <f t="shared" si="134"/>
        <v>0</v>
      </c>
      <c r="R326" s="2"/>
      <c r="S326" s="2"/>
      <c r="T326" s="71" t="s">
        <v>56</v>
      </c>
      <c r="U326" s="30">
        <v>43220</v>
      </c>
      <c r="V326" s="9" t="str">
        <f t="shared" si="128"/>
        <v>-</v>
      </c>
      <c r="W326" s="9"/>
      <c r="X326" s="135">
        <f>[2]Plan1!$A385</f>
        <v>48299</v>
      </c>
      <c r="Y326" s="136" t="str">
        <f>[2]Plan1!$C385</f>
        <v>Paixão de Cristo</v>
      </c>
      <c r="Z326" s="124"/>
      <c r="AA326" s="1"/>
      <c r="AB326" s="9"/>
      <c r="AC326" s="9"/>
      <c r="AD326" s="9"/>
      <c r="AE326" s="9"/>
      <c r="AF326" s="9"/>
      <c r="AG326" s="10"/>
      <c r="AH326" s="9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</row>
    <row r="327" spans="1:149" ht="11.25" x14ac:dyDescent="0.15">
      <c r="A327" s="46">
        <f t="shared" si="129"/>
        <v>43170</v>
      </c>
      <c r="B327" s="15">
        <f t="shared" ca="1" si="130"/>
        <v>78483.924306699992</v>
      </c>
      <c r="C327" s="14">
        <f t="shared" si="135"/>
        <v>70795.652600999994</v>
      </c>
      <c r="D327" s="13">
        <f ca="1">IF(A327&lt;$B$1,VLOOKUP(A327,[1]DI!$A$4:$B$15000,2,FALSE),0)</f>
        <v>0</v>
      </c>
      <c r="E327" s="14">
        <f t="shared" ca="1" si="124"/>
        <v>1</v>
      </c>
      <c r="F327" s="14">
        <f ca="1">(TRUNC(PRODUCT($E$12:$E326),16))</f>
        <v>1.07166539524188</v>
      </c>
      <c r="G327" s="14">
        <f t="shared" ca="1" si="139"/>
        <v>1.0493966680169799</v>
      </c>
      <c r="H327" s="14">
        <f t="shared" ca="1" si="125"/>
        <v>1.0212205000000001</v>
      </c>
      <c r="I327" s="13">
        <f t="shared" si="131"/>
        <v>0.04</v>
      </c>
      <c r="J327" s="30">
        <f t="shared" si="136"/>
        <v>43053</v>
      </c>
      <c r="K327" s="3">
        <f t="shared" si="132"/>
        <v>78</v>
      </c>
      <c r="L327" s="18">
        <f t="shared" si="133"/>
        <v>79</v>
      </c>
      <c r="M327" s="11">
        <f t="shared" si="126"/>
        <v>1.0123712810000001</v>
      </c>
      <c r="N327" s="72">
        <f t="shared" ca="1" si="138"/>
        <v>1.1085980766225791</v>
      </c>
      <c r="O327" s="18">
        <f t="shared" si="137"/>
        <v>0</v>
      </c>
      <c r="P327" s="14">
        <f t="shared" ca="1" si="127"/>
        <v>7688.2717057</v>
      </c>
      <c r="Q327" s="14">
        <f t="shared" si="134"/>
        <v>0</v>
      </c>
      <c r="R327" s="2"/>
      <c r="S327" s="2"/>
      <c r="T327" s="71" t="s">
        <v>56</v>
      </c>
      <c r="U327" s="30">
        <v>43220</v>
      </c>
      <c r="V327" s="9" t="str">
        <f t="shared" si="128"/>
        <v>-</v>
      </c>
      <c r="W327" s="9"/>
      <c r="X327" s="135">
        <f>[2]Plan1!$A386</f>
        <v>48325</v>
      </c>
      <c r="Y327" s="136" t="str">
        <f>[2]Plan1!$C386</f>
        <v>Tiradentes</v>
      </c>
      <c r="Z327" s="124"/>
      <c r="AA327" s="1"/>
      <c r="AB327" s="9"/>
      <c r="AC327" s="9"/>
      <c r="AD327" s="9"/>
      <c r="AE327" s="9"/>
      <c r="AF327" s="9"/>
      <c r="AG327" s="10"/>
      <c r="AH327" s="9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</row>
    <row r="328" spans="1:149" ht="11.25" x14ac:dyDescent="0.15">
      <c r="A328" s="46">
        <f t="shared" si="129"/>
        <v>43171</v>
      </c>
      <c r="B328" s="15">
        <f t="shared" ca="1" si="130"/>
        <v>78483.924306699992</v>
      </c>
      <c r="C328" s="14">
        <f t="shared" si="135"/>
        <v>70795.652600999994</v>
      </c>
      <c r="D328" s="13">
        <f ca="1">IF(A328&lt;$B$1,VLOOKUP(A328,[1]DI!$A$4:$B$15000,2,FALSE),0)</f>
        <v>6.6400000000000001E-2</v>
      </c>
      <c r="E328" s="14">
        <f t="shared" ca="1" si="124"/>
        <v>1.0002551500000001</v>
      </c>
      <c r="F328" s="14">
        <f ca="1">(TRUNC(PRODUCT($E$12:$E327),16))</f>
        <v>1.07166539524188</v>
      </c>
      <c r="G328" s="14">
        <f t="shared" ca="1" si="139"/>
        <v>1.0493966680169799</v>
      </c>
      <c r="H328" s="14">
        <f t="shared" ca="1" si="125"/>
        <v>1.0212205000000001</v>
      </c>
      <c r="I328" s="13">
        <f t="shared" si="131"/>
        <v>0.04</v>
      </c>
      <c r="J328" s="30">
        <f t="shared" si="136"/>
        <v>43053</v>
      </c>
      <c r="K328" s="3">
        <f t="shared" si="132"/>
        <v>79</v>
      </c>
      <c r="L328" s="18">
        <f t="shared" si="133"/>
        <v>79</v>
      </c>
      <c r="M328" s="11">
        <f t="shared" si="126"/>
        <v>1.0123712810000001</v>
      </c>
      <c r="N328" s="72">
        <f t="shared" ca="1" si="138"/>
        <v>1.1085980766225791</v>
      </c>
      <c r="O328" s="18">
        <f t="shared" si="137"/>
        <v>0</v>
      </c>
      <c r="P328" s="14">
        <f t="shared" ca="1" si="127"/>
        <v>7688.2717057</v>
      </c>
      <c r="Q328" s="14">
        <f t="shared" si="134"/>
        <v>0</v>
      </c>
      <c r="R328" s="2"/>
      <c r="S328" s="2"/>
      <c r="T328" s="71" t="s">
        <v>56</v>
      </c>
      <c r="U328" s="30">
        <v>43220</v>
      </c>
      <c r="V328" s="9" t="str">
        <f t="shared" si="128"/>
        <v>-</v>
      </c>
      <c r="W328" s="9"/>
      <c r="X328" s="135">
        <f>[2]Plan1!$A387</f>
        <v>48335</v>
      </c>
      <c r="Y328" s="136" t="str">
        <f>[2]Plan1!$C387</f>
        <v>Dia do Trabalho</v>
      </c>
      <c r="Z328" s="124"/>
      <c r="AA328" s="1"/>
      <c r="AB328" s="9"/>
      <c r="AC328" s="9"/>
      <c r="AD328" s="9"/>
      <c r="AE328" s="9"/>
      <c r="AF328" s="9"/>
      <c r="AG328" s="10"/>
      <c r="AH328" s="9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</row>
    <row r="329" spans="1:149" ht="11.25" x14ac:dyDescent="0.15">
      <c r="A329" s="46">
        <f t="shared" si="129"/>
        <v>43172</v>
      </c>
      <c r="B329" s="15">
        <f t="shared" ca="1" si="130"/>
        <v>78516.169044279988</v>
      </c>
      <c r="C329" s="14">
        <f t="shared" si="135"/>
        <v>70795.652600999994</v>
      </c>
      <c r="D329" s="13">
        <f ca="1">IF(A329&lt;$B$1,VLOOKUP(A329,[1]DI!$A$4:$B$15000,2,FALSE),0)</f>
        <v>6.6400000000000001E-2</v>
      </c>
      <c r="E329" s="14">
        <f t="shared" ca="1" si="124"/>
        <v>1.0002551500000001</v>
      </c>
      <c r="F329" s="14">
        <f ca="1">(TRUNC(PRODUCT($E$12:$E328),16))</f>
        <v>1.07193883066747</v>
      </c>
      <c r="G329" s="14">
        <f t="shared" ca="1" si="139"/>
        <v>1.0493966680169799</v>
      </c>
      <c r="H329" s="14">
        <f t="shared" ca="1" si="125"/>
        <v>1.0214810700000001</v>
      </c>
      <c r="I329" s="13">
        <f t="shared" si="131"/>
        <v>0.04</v>
      </c>
      <c r="J329" s="30">
        <f t="shared" si="136"/>
        <v>43053</v>
      </c>
      <c r="K329" s="3">
        <f t="shared" si="132"/>
        <v>80</v>
      </c>
      <c r="L329" s="18">
        <f t="shared" si="133"/>
        <v>80</v>
      </c>
      <c r="M329" s="11">
        <f t="shared" si="126"/>
        <v>1.0125288569999999</v>
      </c>
      <c r="N329" s="72">
        <f t="shared" ca="1" si="138"/>
        <v>1.1090535387362492</v>
      </c>
      <c r="O329" s="18">
        <f t="shared" si="137"/>
        <v>0</v>
      </c>
      <c r="P329" s="14">
        <f t="shared" ca="1" si="127"/>
        <v>7720.5164432800002</v>
      </c>
      <c r="Q329" s="14">
        <f t="shared" si="134"/>
        <v>0</v>
      </c>
      <c r="R329" s="2"/>
      <c r="S329" s="2"/>
      <c r="T329" s="71" t="s">
        <v>56</v>
      </c>
      <c r="U329" s="30">
        <v>43220</v>
      </c>
      <c r="V329" s="9" t="str">
        <f t="shared" si="128"/>
        <v>-</v>
      </c>
      <c r="W329" s="9"/>
      <c r="X329" s="135">
        <f>[2]Plan1!$A388</f>
        <v>48361</v>
      </c>
      <c r="Y329" s="136" t="str">
        <f>[2]Plan1!$C388</f>
        <v>Corpus Christi</v>
      </c>
      <c r="Z329" s="124"/>
      <c r="AA329" s="1"/>
      <c r="AB329" s="9"/>
      <c r="AC329" s="9"/>
      <c r="AD329" s="9"/>
      <c r="AE329" s="9"/>
      <c r="AF329" s="9"/>
      <c r="AG329" s="10"/>
      <c r="AH329" s="9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</row>
    <row r="330" spans="1:149" ht="11.25" x14ac:dyDescent="0.15">
      <c r="A330" s="46">
        <f t="shared" si="129"/>
        <v>43173</v>
      </c>
      <c r="B330" s="15">
        <f t="shared" ca="1" si="130"/>
        <v>78548.426535389997</v>
      </c>
      <c r="C330" s="14">
        <f t="shared" si="135"/>
        <v>70795.652600999994</v>
      </c>
      <c r="D330" s="13">
        <f ca="1">IF(A330&lt;$B$1,VLOOKUP(A330,[1]DI!$A$4:$B$15000,2,FALSE),0)</f>
        <v>6.6400000000000001E-2</v>
      </c>
      <c r="E330" s="14">
        <f t="shared" ca="1" si="124"/>
        <v>1.0002551500000001</v>
      </c>
      <c r="F330" s="14">
        <f ca="1">(TRUNC(PRODUCT($E$12:$E329),16))</f>
        <v>1.0722123358601201</v>
      </c>
      <c r="G330" s="14">
        <f t="shared" ca="1" si="139"/>
        <v>1.0493966680169799</v>
      </c>
      <c r="H330" s="14">
        <f t="shared" ca="1" si="125"/>
        <v>1.0217417</v>
      </c>
      <c r="I330" s="13">
        <f t="shared" si="131"/>
        <v>0.04</v>
      </c>
      <c r="J330" s="30">
        <f t="shared" si="136"/>
        <v>43053</v>
      </c>
      <c r="K330" s="3">
        <f t="shared" si="132"/>
        <v>81</v>
      </c>
      <c r="L330" s="18">
        <f t="shared" si="133"/>
        <v>81</v>
      </c>
      <c r="M330" s="11">
        <f t="shared" si="126"/>
        <v>1.012686457</v>
      </c>
      <c r="N330" s="72">
        <f t="shared" ca="1" si="138"/>
        <v>1.1095091809956863</v>
      </c>
      <c r="O330" s="18">
        <f t="shared" si="137"/>
        <v>0</v>
      </c>
      <c r="P330" s="14">
        <f t="shared" ca="1" si="127"/>
        <v>7752.7739343900002</v>
      </c>
      <c r="Q330" s="14">
        <f t="shared" si="134"/>
        <v>0</v>
      </c>
      <c r="R330" s="2"/>
      <c r="S330" s="2"/>
      <c r="T330" s="71" t="s">
        <v>56</v>
      </c>
      <c r="U330" s="30">
        <v>43220</v>
      </c>
      <c r="V330" s="9" t="str">
        <f t="shared" si="128"/>
        <v>-</v>
      </c>
      <c r="W330" s="9"/>
      <c r="X330" s="135">
        <f>[2]Plan1!$A389</f>
        <v>48464</v>
      </c>
      <c r="Y330" s="136" t="str">
        <f>[2]Plan1!$C389</f>
        <v>Independência do Brasil</v>
      </c>
      <c r="Z330" s="124"/>
      <c r="AA330" s="1"/>
      <c r="AB330" s="9"/>
      <c r="AC330" s="9"/>
      <c r="AD330" s="9"/>
      <c r="AE330" s="9"/>
      <c r="AF330" s="9"/>
      <c r="AG330" s="10"/>
      <c r="AH330" s="9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</row>
    <row r="331" spans="1:149" ht="11.25" x14ac:dyDescent="0.15">
      <c r="A331" s="46">
        <f t="shared" si="129"/>
        <v>43174</v>
      </c>
      <c r="B331" s="15">
        <f t="shared" ca="1" si="130"/>
        <v>78580.697539169996</v>
      </c>
      <c r="C331" s="14">
        <f t="shared" si="135"/>
        <v>70795.652600999994</v>
      </c>
      <c r="D331" s="13">
        <f ca="1">IF(A331&lt;$B$1,VLOOKUP(A331,[1]DI!$A$4:$B$15000,2,FALSE),0)</f>
        <v>6.6400000000000001E-2</v>
      </c>
      <c r="E331" s="14">
        <f t="shared" ca="1" si="124"/>
        <v>1.0002551500000001</v>
      </c>
      <c r="F331" s="14">
        <f ca="1">(TRUNC(PRODUCT($E$12:$E330),16))</f>
        <v>1.0724859108376099</v>
      </c>
      <c r="G331" s="14">
        <f t="shared" ca="1" si="139"/>
        <v>1.0493966680169799</v>
      </c>
      <c r="H331" s="14">
        <f t="shared" ca="1" si="125"/>
        <v>1.0220024000000001</v>
      </c>
      <c r="I331" s="13">
        <f t="shared" si="131"/>
        <v>0.04</v>
      </c>
      <c r="J331" s="30">
        <f t="shared" si="136"/>
        <v>43053</v>
      </c>
      <c r="K331" s="3">
        <f t="shared" si="132"/>
        <v>82</v>
      </c>
      <c r="L331" s="18">
        <f t="shared" si="133"/>
        <v>82</v>
      </c>
      <c r="M331" s="11">
        <f t="shared" si="126"/>
        <v>1.0128440809999999</v>
      </c>
      <c r="N331" s="72">
        <f t="shared" ca="1" si="138"/>
        <v>1.1099650141238528</v>
      </c>
      <c r="O331" s="18">
        <f t="shared" si="137"/>
        <v>0</v>
      </c>
      <c r="P331" s="14">
        <f t="shared" ca="1" si="127"/>
        <v>7785.04493817</v>
      </c>
      <c r="Q331" s="14">
        <f t="shared" si="134"/>
        <v>0</v>
      </c>
      <c r="R331" s="2"/>
      <c r="S331" s="2"/>
      <c r="T331" s="71" t="s">
        <v>56</v>
      </c>
      <c r="U331" s="30">
        <v>43220</v>
      </c>
      <c r="V331" s="9" t="str">
        <f t="shared" si="128"/>
        <v>-</v>
      </c>
      <c r="W331" s="9"/>
      <c r="X331" s="135">
        <f>[2]Plan1!$A390</f>
        <v>48499</v>
      </c>
      <c r="Y331" s="136" t="str">
        <f>[2]Plan1!$C390</f>
        <v>Nossa Sr.a Aparecida - Padroeira do Brasil</v>
      </c>
      <c r="Z331" s="124"/>
      <c r="AA331" s="1"/>
      <c r="AB331" s="9"/>
      <c r="AC331" s="9"/>
      <c r="AD331" s="9"/>
      <c r="AE331" s="9"/>
      <c r="AF331" s="9"/>
      <c r="AG331" s="10"/>
      <c r="AH331" s="9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</row>
    <row r="332" spans="1:149" ht="11.25" x14ac:dyDescent="0.15">
      <c r="A332" s="46">
        <f t="shared" si="129"/>
        <v>43175</v>
      </c>
      <c r="B332" s="15">
        <f t="shared" ca="1" si="130"/>
        <v>78612.98129648999</v>
      </c>
      <c r="C332" s="14">
        <f t="shared" si="135"/>
        <v>70795.652600999994</v>
      </c>
      <c r="D332" s="13">
        <f ca="1">IF(A332&lt;$B$1,VLOOKUP(A332,[1]DI!$A$4:$B$15000,2,FALSE),0)</f>
        <v>6.6400000000000001E-2</v>
      </c>
      <c r="E332" s="14">
        <f t="shared" ref="E332:E395" ca="1" si="140">IF(A332&lt;A$10,1,ROUND(((1+D332)^(1/252)),8))</f>
        <v>1.0002551500000001</v>
      </c>
      <c r="F332" s="14">
        <f ca="1">(TRUNC(PRODUCT($E$12:$E331),16))</f>
        <v>1.07275955561776</v>
      </c>
      <c r="G332" s="14">
        <f t="shared" ca="1" si="139"/>
        <v>1.0493966680169799</v>
      </c>
      <c r="H332" s="14">
        <f t="shared" ref="H332:H395" ca="1" si="141">ROUND(F332/G332,8)</f>
        <v>1.0222631600000001</v>
      </c>
      <c r="I332" s="13">
        <f t="shared" si="131"/>
        <v>0.04</v>
      </c>
      <c r="J332" s="30">
        <f t="shared" si="136"/>
        <v>43053</v>
      </c>
      <c r="K332" s="3">
        <f t="shared" si="132"/>
        <v>83</v>
      </c>
      <c r="L332" s="18">
        <f t="shared" si="133"/>
        <v>83</v>
      </c>
      <c r="M332" s="11">
        <f t="shared" ref="M332:M395" si="142">ROUND((I332+1)^(L332/252),9)</f>
        <v>1.01300173</v>
      </c>
      <c r="N332" s="72">
        <f t="shared" ca="1" si="138"/>
        <v>1.1104210273977859</v>
      </c>
      <c r="O332" s="18">
        <f t="shared" si="137"/>
        <v>0</v>
      </c>
      <c r="P332" s="14">
        <f t="shared" ref="P332:P395" ca="1" si="143">TRUNC(((N332-1)*C332),8)</f>
        <v>7817.3286954900004</v>
      </c>
      <c r="Q332" s="14">
        <f t="shared" si="134"/>
        <v>0</v>
      </c>
      <c r="R332" s="2"/>
      <c r="S332" s="2"/>
      <c r="T332" s="71" t="s">
        <v>56</v>
      </c>
      <c r="U332" s="30">
        <v>43220</v>
      </c>
      <c r="V332" s="9" t="str">
        <f t="shared" ref="V332:V395" si="144">IF(O332&gt;0,(P332+Q332)*V$9,"-")</f>
        <v>-</v>
      </c>
      <c r="W332" s="9"/>
      <c r="X332" s="135">
        <f>[2]Plan1!$A391</f>
        <v>48520</v>
      </c>
      <c r="Y332" s="136" t="str">
        <f>[2]Plan1!$C391</f>
        <v>Finados</v>
      </c>
      <c r="Z332" s="124"/>
      <c r="AA332" s="1"/>
      <c r="AB332" s="9"/>
      <c r="AC332" s="9"/>
      <c r="AD332" s="9"/>
      <c r="AE332" s="9"/>
      <c r="AF332" s="9"/>
      <c r="AG332" s="10"/>
      <c r="AH332" s="9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</row>
    <row r="333" spans="1:149" ht="11.25" x14ac:dyDescent="0.15">
      <c r="A333" s="46">
        <f t="shared" ref="A333:A396" si="145">(A332+1)</f>
        <v>43176</v>
      </c>
      <c r="B333" s="15">
        <f t="shared" ref="B333:B396" ca="1" si="146">IF(A333&lt;=TODAY(),C333+P333,IF(AND(A333&gt;TODAY(),A333&lt;=$B$1),IF(VLOOKUP(TODAY(),$A$12:$D$10000,4,FALSE)=0,"n.d",C333+P333),"n.d"))</f>
        <v>78645.27856649</v>
      </c>
      <c r="C333" s="14">
        <f t="shared" si="135"/>
        <v>70795.652600999994</v>
      </c>
      <c r="D333" s="13">
        <f ca="1">IF(A333&lt;$B$1,VLOOKUP(A333,[1]DI!$A$4:$B$15000,2,FALSE),0)</f>
        <v>0</v>
      </c>
      <c r="E333" s="14">
        <f t="shared" ca="1" si="140"/>
        <v>1</v>
      </c>
      <c r="F333" s="14">
        <f ca="1">(TRUNC(PRODUCT($E$12:$E332),16))</f>
        <v>1.07303327021838</v>
      </c>
      <c r="G333" s="14">
        <f t="shared" ca="1" si="139"/>
        <v>1.0493966680169799</v>
      </c>
      <c r="H333" s="14">
        <f t="shared" ca="1" si="141"/>
        <v>1.02252399</v>
      </c>
      <c r="I333" s="13">
        <f t="shared" ref="I333:I396" si="147">I332</f>
        <v>0.04</v>
      </c>
      <c r="J333" s="30">
        <f t="shared" si="136"/>
        <v>43053</v>
      </c>
      <c r="K333" s="3">
        <f t="shared" ref="K333:K396" si="148">IF(A333&gt;J333,IF(NETWORKDAYS(J333,A333,$X$135:$X$519)-1=0,1,NETWORKDAYS(J333,A333,$X$135:$X$519)-1),0)</f>
        <v>83</v>
      </c>
      <c r="L333" s="18">
        <f t="shared" ref="L333:L396" si="149">IF(AND(K333=1,K332=1),1,IF(K333&gt;0,IF(K333=K332,K333+1,K333),0))</f>
        <v>84</v>
      </c>
      <c r="M333" s="11">
        <f t="shared" si="142"/>
        <v>1.013159404</v>
      </c>
      <c r="N333" s="72">
        <f t="shared" ca="1" si="138"/>
        <v>1.1108772315404485</v>
      </c>
      <c r="O333" s="18">
        <f t="shared" si="137"/>
        <v>0</v>
      </c>
      <c r="P333" s="14">
        <f t="shared" ca="1" si="143"/>
        <v>7849.6259654900005</v>
      </c>
      <c r="Q333" s="14">
        <f t="shared" ref="Q333:Q396" si="150">IF(O333&gt;0,VLOOKUP(A333,$Y$12:$AD$61,5),0)</f>
        <v>0</v>
      </c>
      <c r="R333" s="2"/>
      <c r="S333" s="2"/>
      <c r="T333" s="71" t="s">
        <v>56</v>
      </c>
      <c r="U333" s="30">
        <v>43220</v>
      </c>
      <c r="V333" s="9" t="str">
        <f t="shared" si="144"/>
        <v>-</v>
      </c>
      <c r="W333" s="9"/>
      <c r="X333" s="135">
        <f>[2]Plan1!$A392</f>
        <v>48533</v>
      </c>
      <c r="Y333" s="136" t="str">
        <f>[2]Plan1!$C392</f>
        <v>Proclamação da República</v>
      </c>
      <c r="Z333" s="124"/>
      <c r="AA333" s="1"/>
      <c r="AB333" s="9"/>
      <c r="AC333" s="9"/>
      <c r="AD333" s="9"/>
      <c r="AE333" s="9"/>
      <c r="AF333" s="9"/>
      <c r="AG333" s="10"/>
      <c r="AH333" s="9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</row>
    <row r="334" spans="1:149" ht="11.25" x14ac:dyDescent="0.15">
      <c r="A334" s="46">
        <f t="shared" si="145"/>
        <v>43177</v>
      </c>
      <c r="B334" s="15">
        <f t="shared" ca="1" si="146"/>
        <v>78645.27856649</v>
      </c>
      <c r="C334" s="14">
        <f t="shared" ref="C334:C397" si="151">TRUNC(C333-Q333,8)</f>
        <v>70795.652600999994</v>
      </c>
      <c r="D334" s="13">
        <f ca="1">IF(A334&lt;$B$1,VLOOKUP(A334,[1]DI!$A$4:$B$15000,2,FALSE),0)</f>
        <v>0</v>
      </c>
      <c r="E334" s="14">
        <f t="shared" ca="1" si="140"/>
        <v>1</v>
      </c>
      <c r="F334" s="14">
        <f ca="1">(TRUNC(PRODUCT($E$12:$E333),16))</f>
        <v>1.07303327021838</v>
      </c>
      <c r="G334" s="14">
        <f t="shared" ca="1" si="139"/>
        <v>1.0493966680169799</v>
      </c>
      <c r="H334" s="14">
        <f t="shared" ca="1" si="141"/>
        <v>1.02252399</v>
      </c>
      <c r="I334" s="13">
        <f t="shared" si="147"/>
        <v>0.04</v>
      </c>
      <c r="J334" s="30">
        <f t="shared" ref="J334:J397" si="152">IF(O333&gt;0,VLOOKUP(O333,X$12:AH$60,2),J333)</f>
        <v>43053</v>
      </c>
      <c r="K334" s="3">
        <f t="shared" si="148"/>
        <v>83</v>
      </c>
      <c r="L334" s="18">
        <f t="shared" si="149"/>
        <v>84</v>
      </c>
      <c r="M334" s="11">
        <f t="shared" si="142"/>
        <v>1.013159404</v>
      </c>
      <c r="N334" s="72">
        <f t="shared" ca="1" si="138"/>
        <v>1.1108772315404485</v>
      </c>
      <c r="O334" s="18">
        <f t="shared" si="137"/>
        <v>0</v>
      </c>
      <c r="P334" s="14">
        <f t="shared" ca="1" si="143"/>
        <v>7849.6259654900005</v>
      </c>
      <c r="Q334" s="14">
        <f t="shared" si="150"/>
        <v>0</v>
      </c>
      <c r="R334" s="2"/>
      <c r="S334" s="2"/>
      <c r="T334" s="71" t="s">
        <v>56</v>
      </c>
      <c r="U334" s="30">
        <v>43220</v>
      </c>
      <c r="V334" s="9" t="str">
        <f t="shared" si="144"/>
        <v>-</v>
      </c>
      <c r="W334" s="9"/>
      <c r="X334" s="135">
        <f>[2]Plan1!$A393</f>
        <v>48538</v>
      </c>
      <c r="Y334" s="136" t="str">
        <f>[2]Plan1!$C393</f>
        <v>Dia Nacional de Zumbi e da Consciência Negra</v>
      </c>
      <c r="Z334" s="124"/>
      <c r="AA334" s="1"/>
      <c r="AB334" s="9"/>
      <c r="AC334" s="9"/>
      <c r="AD334" s="9"/>
      <c r="AE334" s="9"/>
      <c r="AF334" s="9"/>
      <c r="AG334" s="10"/>
      <c r="AH334" s="9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</row>
    <row r="335" spans="1:149" ht="11.25" x14ac:dyDescent="0.15">
      <c r="A335" s="46">
        <f t="shared" si="145"/>
        <v>43178</v>
      </c>
      <c r="B335" s="15">
        <f t="shared" ca="1" si="146"/>
        <v>78645.27856649</v>
      </c>
      <c r="C335" s="14">
        <f t="shared" si="151"/>
        <v>70795.652600999994</v>
      </c>
      <c r="D335" s="13">
        <f ca="1">IF(A335&lt;$B$1,VLOOKUP(A335,[1]DI!$A$4:$B$15000,2,FALSE),0)</f>
        <v>6.6400000000000001E-2</v>
      </c>
      <c r="E335" s="14">
        <f t="shared" ca="1" si="140"/>
        <v>1.0002551500000001</v>
      </c>
      <c r="F335" s="14">
        <f ca="1">(TRUNC(PRODUCT($E$12:$E334),16))</f>
        <v>1.07303327021838</v>
      </c>
      <c r="G335" s="14">
        <f t="shared" ca="1" si="139"/>
        <v>1.0493966680169799</v>
      </c>
      <c r="H335" s="14">
        <f t="shared" ca="1" si="141"/>
        <v>1.02252399</v>
      </c>
      <c r="I335" s="13">
        <f t="shared" si="147"/>
        <v>0.04</v>
      </c>
      <c r="J335" s="30">
        <f t="shared" si="152"/>
        <v>43053</v>
      </c>
      <c r="K335" s="3">
        <f t="shared" si="148"/>
        <v>84</v>
      </c>
      <c r="L335" s="18">
        <f t="shared" si="149"/>
        <v>84</v>
      </c>
      <c r="M335" s="11">
        <f t="shared" si="142"/>
        <v>1.013159404</v>
      </c>
      <c r="N335" s="72">
        <f t="shared" ca="1" si="138"/>
        <v>1.1108772315404485</v>
      </c>
      <c r="O335" s="18">
        <f t="shared" ref="O335:O398" si="153">IF(VLOOKUP(A335,Y$12:AF$61,8)=VLOOKUP(A334,Y$12:AF$61,8),0,VLOOKUP(A335,Y$12:AF$61,8))</f>
        <v>0</v>
      </c>
      <c r="P335" s="14">
        <f t="shared" ca="1" si="143"/>
        <v>7849.6259654900005</v>
      </c>
      <c r="Q335" s="14">
        <f t="shared" si="150"/>
        <v>0</v>
      </c>
      <c r="R335" s="2"/>
      <c r="S335" s="2"/>
      <c r="T335" s="71" t="s">
        <v>56</v>
      </c>
      <c r="U335" s="30">
        <v>43220</v>
      </c>
      <c r="V335" s="9" t="str">
        <f t="shared" si="144"/>
        <v>-</v>
      </c>
      <c r="W335" s="9"/>
      <c r="X335" s="135">
        <f>[2]Plan1!$A394</f>
        <v>48573</v>
      </c>
      <c r="Y335" s="136" t="str">
        <f>[2]Plan1!$C394</f>
        <v>Natal</v>
      </c>
      <c r="Z335" s="124"/>
      <c r="AA335" s="1"/>
      <c r="AB335" s="9"/>
      <c r="AC335" s="9"/>
      <c r="AD335" s="9"/>
      <c r="AE335" s="9"/>
      <c r="AF335" s="9"/>
      <c r="AG335" s="10"/>
      <c r="AH335" s="9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</row>
    <row r="336" spans="1:149" ht="11.25" x14ac:dyDescent="0.15">
      <c r="A336" s="46">
        <f t="shared" si="145"/>
        <v>43179</v>
      </c>
      <c r="B336" s="15">
        <f t="shared" ca="1" si="146"/>
        <v>78677.58942507999</v>
      </c>
      <c r="C336" s="14">
        <f t="shared" si="151"/>
        <v>70795.652600999994</v>
      </c>
      <c r="D336" s="13">
        <f ca="1">IF(A336&lt;$B$1,VLOOKUP(A336,[1]DI!$A$4:$B$15000,2,FALSE),0)</f>
        <v>6.6400000000000001E-2</v>
      </c>
      <c r="E336" s="14">
        <f t="shared" ca="1" si="140"/>
        <v>1.0002551500000001</v>
      </c>
      <c r="F336" s="14">
        <f ca="1">(TRUNC(PRODUCT($E$12:$E335),16))</f>
        <v>1.0733070546572701</v>
      </c>
      <c r="G336" s="14">
        <f t="shared" ca="1" si="139"/>
        <v>1.0493966680169799</v>
      </c>
      <c r="H336" s="14">
        <f t="shared" ca="1" si="141"/>
        <v>1.0227848900000001</v>
      </c>
      <c r="I336" s="13">
        <f t="shared" si="147"/>
        <v>0.04</v>
      </c>
      <c r="J336" s="30">
        <f t="shared" si="152"/>
        <v>43053</v>
      </c>
      <c r="K336" s="3">
        <f t="shared" si="148"/>
        <v>85</v>
      </c>
      <c r="L336" s="18">
        <f t="shared" si="149"/>
        <v>85</v>
      </c>
      <c r="M336" s="11">
        <f t="shared" si="142"/>
        <v>1.013317102</v>
      </c>
      <c r="N336" s="72">
        <f t="shared" ca="1" si="138"/>
        <v>1.1113336276241368</v>
      </c>
      <c r="O336" s="18">
        <f t="shared" si="153"/>
        <v>0</v>
      </c>
      <c r="P336" s="14">
        <f t="shared" ca="1" si="143"/>
        <v>7881.9368240800004</v>
      </c>
      <c r="Q336" s="14">
        <f t="shared" si="150"/>
        <v>0</v>
      </c>
      <c r="R336" s="2"/>
      <c r="S336" s="2"/>
      <c r="T336" s="71" t="s">
        <v>56</v>
      </c>
      <c r="U336" s="30">
        <v>43220</v>
      </c>
      <c r="V336" s="9" t="str">
        <f t="shared" si="144"/>
        <v>-</v>
      </c>
      <c r="W336" s="9"/>
      <c r="X336" s="135">
        <f>[2]Plan1!$A395</f>
        <v>48580</v>
      </c>
      <c r="Y336" s="136" t="str">
        <f>[2]Plan1!$C395</f>
        <v>Confraternização Universal</v>
      </c>
      <c r="Z336" s="124"/>
      <c r="AA336" s="1"/>
      <c r="AB336" s="9"/>
      <c r="AC336" s="9"/>
      <c r="AD336" s="9"/>
      <c r="AE336" s="9"/>
      <c r="AF336" s="9"/>
      <c r="AG336" s="10"/>
      <c r="AH336" s="9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</row>
    <row r="337" spans="1:155" ht="11.25" x14ac:dyDescent="0.15">
      <c r="A337" s="46">
        <f t="shared" si="145"/>
        <v>43180</v>
      </c>
      <c r="B337" s="15">
        <f t="shared" ca="1" si="146"/>
        <v>78709.91303720999</v>
      </c>
      <c r="C337" s="14">
        <f t="shared" si="151"/>
        <v>70795.652600999994</v>
      </c>
      <c r="D337" s="13">
        <f ca="1">IF(A337&lt;$B$1,VLOOKUP(A337,[1]DI!$A$4:$B$15000,2,FALSE),0)</f>
        <v>6.6400000000000001E-2</v>
      </c>
      <c r="E337" s="14">
        <f t="shared" ca="1" si="140"/>
        <v>1.0002551500000001</v>
      </c>
      <c r="F337" s="14">
        <f ca="1">(TRUNC(PRODUCT($E$12:$E336),16))</f>
        <v>1.0735809089522701</v>
      </c>
      <c r="G337" s="14">
        <f t="shared" ca="1" si="139"/>
        <v>1.0493966680169799</v>
      </c>
      <c r="H337" s="14">
        <f t="shared" ca="1" si="141"/>
        <v>1.0230458499999999</v>
      </c>
      <c r="I337" s="13">
        <f t="shared" si="147"/>
        <v>0.04</v>
      </c>
      <c r="J337" s="30">
        <f t="shared" si="152"/>
        <v>43053</v>
      </c>
      <c r="K337" s="3">
        <f t="shared" si="148"/>
        <v>86</v>
      </c>
      <c r="L337" s="18">
        <f t="shared" si="149"/>
        <v>86</v>
      </c>
      <c r="M337" s="11">
        <f t="shared" si="142"/>
        <v>1.0134748250000001</v>
      </c>
      <c r="N337" s="72">
        <f t="shared" ca="1" si="138"/>
        <v>1.1117902038535918</v>
      </c>
      <c r="O337" s="18">
        <f t="shared" si="153"/>
        <v>0</v>
      </c>
      <c r="P337" s="14">
        <f t="shared" ca="1" si="143"/>
        <v>7914.2604362100001</v>
      </c>
      <c r="Q337" s="14">
        <f t="shared" si="150"/>
        <v>0</v>
      </c>
      <c r="R337" s="2"/>
      <c r="S337" s="2"/>
      <c r="T337" s="71" t="s">
        <v>56</v>
      </c>
      <c r="U337" s="30">
        <v>43220</v>
      </c>
      <c r="V337" s="9" t="str">
        <f t="shared" si="144"/>
        <v>-</v>
      </c>
      <c r="W337" s="9"/>
      <c r="X337" s="135">
        <f>[2]Plan1!$A396</f>
        <v>48638</v>
      </c>
      <c r="Y337" s="136" t="str">
        <f>[2]Plan1!$C396</f>
        <v>Carnaval</v>
      </c>
      <c r="Z337" s="137"/>
      <c r="AA337" s="1"/>
      <c r="AB337" s="9"/>
      <c r="AC337" s="9"/>
      <c r="AD337" s="9"/>
      <c r="AE337" s="9"/>
      <c r="AF337" s="9"/>
      <c r="AG337" s="10"/>
      <c r="AH337" s="9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</row>
    <row r="338" spans="1:155" ht="11.25" x14ac:dyDescent="0.15">
      <c r="A338" s="46">
        <f t="shared" si="145"/>
        <v>43181</v>
      </c>
      <c r="B338" s="15">
        <f t="shared" ca="1" si="146"/>
        <v>78742.250162009994</v>
      </c>
      <c r="C338" s="14">
        <f t="shared" si="151"/>
        <v>70795.652600999994</v>
      </c>
      <c r="D338" s="13">
        <f ca="1">IF(A338&lt;$B$1,VLOOKUP(A338,[1]DI!$A$4:$B$15000,2,FALSE),0)</f>
        <v>6.3899999999999998E-2</v>
      </c>
      <c r="E338" s="14">
        <f t="shared" ca="1" si="140"/>
        <v>1.0002458299999999</v>
      </c>
      <c r="F338" s="14">
        <f ca="1">(TRUNC(PRODUCT($E$12:$E337),16))</f>
        <v>1.0738548331211899</v>
      </c>
      <c r="G338" s="14">
        <f t="shared" ca="1" si="139"/>
        <v>1.0493966680169799</v>
      </c>
      <c r="H338" s="14">
        <f t="shared" ca="1" si="141"/>
        <v>1.02330688</v>
      </c>
      <c r="I338" s="13">
        <f t="shared" si="147"/>
        <v>0.04</v>
      </c>
      <c r="J338" s="30">
        <f t="shared" si="152"/>
        <v>43053</v>
      </c>
      <c r="K338" s="3">
        <f t="shared" si="148"/>
        <v>87</v>
      </c>
      <c r="L338" s="18">
        <f t="shared" si="149"/>
        <v>87</v>
      </c>
      <c r="M338" s="11">
        <f t="shared" si="142"/>
        <v>1.0136325719999999</v>
      </c>
      <c r="N338" s="72">
        <f t="shared" ca="1" si="138"/>
        <v>1.1122469709517762</v>
      </c>
      <c r="O338" s="18">
        <f t="shared" si="153"/>
        <v>0</v>
      </c>
      <c r="P338" s="14">
        <f t="shared" ca="1" si="143"/>
        <v>7946.5975610100004</v>
      </c>
      <c r="Q338" s="14">
        <f t="shared" si="150"/>
        <v>0</v>
      </c>
      <c r="R338" s="2"/>
      <c r="S338" s="2"/>
      <c r="T338" s="71" t="s">
        <v>56</v>
      </c>
      <c r="U338" s="30">
        <v>43220</v>
      </c>
      <c r="V338" s="9" t="str">
        <f t="shared" si="144"/>
        <v>-</v>
      </c>
      <c r="W338" s="9"/>
      <c r="X338" s="135">
        <f>[2]Plan1!$A397</f>
        <v>48639</v>
      </c>
      <c r="Y338" s="136" t="str">
        <f>[2]Plan1!$C397</f>
        <v>Carnaval</v>
      </c>
      <c r="Z338" s="124"/>
      <c r="AA338" s="1"/>
      <c r="AB338" s="9"/>
      <c r="AC338" s="9"/>
      <c r="AD338" s="9"/>
      <c r="AE338" s="9"/>
      <c r="AF338" s="9"/>
      <c r="AG338" s="10"/>
      <c r="AH338" s="9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</row>
    <row r="339" spans="1:155" ht="11.25" x14ac:dyDescent="0.15">
      <c r="A339" s="46">
        <f t="shared" si="145"/>
        <v>43182</v>
      </c>
      <c r="B339" s="15">
        <f t="shared" ca="1" si="146"/>
        <v>78773.866636049992</v>
      </c>
      <c r="C339" s="14">
        <f t="shared" si="151"/>
        <v>70795.652600999994</v>
      </c>
      <c r="D339" s="13">
        <f ca="1">IF(A339&lt;$B$1,VLOOKUP(A339,[1]DI!$A$4:$B$15000,2,FALSE),0)</f>
        <v>6.3899999999999998E-2</v>
      </c>
      <c r="E339" s="14">
        <f t="shared" ca="1" si="140"/>
        <v>1.0002458299999999</v>
      </c>
      <c r="F339" s="14">
        <f ca="1">(TRUNC(PRODUCT($E$12:$E338),16))</f>
        <v>1.0741188188548201</v>
      </c>
      <c r="G339" s="14">
        <f t="shared" ca="1" si="139"/>
        <v>1.0493966680169799</v>
      </c>
      <c r="H339" s="14">
        <f t="shared" ca="1" si="141"/>
        <v>1.02355844</v>
      </c>
      <c r="I339" s="13">
        <f t="shared" si="147"/>
        <v>0.04</v>
      </c>
      <c r="J339" s="30">
        <f t="shared" si="152"/>
        <v>43053</v>
      </c>
      <c r="K339" s="3">
        <f t="shared" si="148"/>
        <v>88</v>
      </c>
      <c r="L339" s="18">
        <f t="shared" si="149"/>
        <v>88</v>
      </c>
      <c r="M339" s="11">
        <f t="shared" si="142"/>
        <v>1.013790344</v>
      </c>
      <c r="N339" s="72">
        <f t="shared" ca="1" si="138"/>
        <v>1.1126935587418314</v>
      </c>
      <c r="O339" s="18">
        <f t="shared" si="153"/>
        <v>0</v>
      </c>
      <c r="P339" s="14">
        <f t="shared" ca="1" si="143"/>
        <v>7978.2140350500003</v>
      </c>
      <c r="Q339" s="14">
        <f t="shared" si="150"/>
        <v>0</v>
      </c>
      <c r="R339" s="2"/>
      <c r="S339" s="2"/>
      <c r="T339" s="71" t="s">
        <v>56</v>
      </c>
      <c r="U339" s="30">
        <v>43220</v>
      </c>
      <c r="V339" s="9" t="str">
        <f t="shared" si="144"/>
        <v>-</v>
      </c>
      <c r="W339" s="9"/>
      <c r="X339" s="135">
        <f>[2]Plan1!$A398</f>
        <v>48684</v>
      </c>
      <c r="Y339" s="136" t="str">
        <f>[2]Plan1!$C398</f>
        <v>Paixão de Cristo</v>
      </c>
      <c r="Z339" s="124"/>
      <c r="AA339" s="1"/>
      <c r="AB339" s="9"/>
      <c r="AC339" s="9"/>
      <c r="AD339" s="9"/>
      <c r="AE339" s="9"/>
      <c r="AF339" s="9"/>
      <c r="AG339" s="10"/>
      <c r="AH339" s="9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</row>
    <row r="340" spans="1:155" ht="11.25" x14ac:dyDescent="0.15">
      <c r="A340" s="46">
        <f t="shared" si="145"/>
        <v>43183</v>
      </c>
      <c r="B340" s="15">
        <f t="shared" ca="1" si="146"/>
        <v>78805.495635889994</v>
      </c>
      <c r="C340" s="14">
        <f t="shared" si="151"/>
        <v>70795.652600999994</v>
      </c>
      <c r="D340" s="13">
        <f ca="1">IF(A340&lt;$B$1,VLOOKUP(A340,[1]DI!$A$4:$B$15000,2,FALSE),0)</f>
        <v>0</v>
      </c>
      <c r="E340" s="14">
        <f t="shared" ca="1" si="140"/>
        <v>1</v>
      </c>
      <c r="F340" s="14">
        <f ca="1">(TRUNC(PRODUCT($E$12:$E339),16))</f>
        <v>1.07438286948405</v>
      </c>
      <c r="G340" s="14">
        <f t="shared" ca="1" si="139"/>
        <v>1.0493966680169799</v>
      </c>
      <c r="H340" s="14">
        <f t="shared" ca="1" si="141"/>
        <v>1.02381006</v>
      </c>
      <c r="I340" s="13">
        <f t="shared" si="147"/>
        <v>0.04</v>
      </c>
      <c r="J340" s="30">
        <f t="shared" si="152"/>
        <v>43053</v>
      </c>
      <c r="K340" s="3">
        <f t="shared" si="148"/>
        <v>88</v>
      </c>
      <c r="L340" s="18">
        <f t="shared" si="149"/>
        <v>89</v>
      </c>
      <c r="M340" s="11">
        <f t="shared" si="142"/>
        <v>1.0139481400000001</v>
      </c>
      <c r="N340" s="72">
        <f t="shared" ref="N340:N377" ca="1" si="154">ROUND(H340*M340,9)*(1+(P$210/C$211))</f>
        <v>1.1131403234607649</v>
      </c>
      <c r="O340" s="18">
        <f t="shared" si="153"/>
        <v>0</v>
      </c>
      <c r="P340" s="14">
        <f t="shared" ca="1" si="143"/>
        <v>8009.8430348900001</v>
      </c>
      <c r="Q340" s="14">
        <f t="shared" si="150"/>
        <v>0</v>
      </c>
      <c r="R340" s="2"/>
      <c r="S340" s="2"/>
      <c r="T340" s="71" t="s">
        <v>56</v>
      </c>
      <c r="U340" s="30">
        <v>43220</v>
      </c>
      <c r="V340" s="9" t="str">
        <f t="shared" si="144"/>
        <v>-</v>
      </c>
      <c r="W340" s="9"/>
      <c r="X340" s="135">
        <f>[2]Plan1!$A399</f>
        <v>48690</v>
      </c>
      <c r="Y340" s="136" t="str">
        <f>[2]Plan1!$C399</f>
        <v>Tiradentes</v>
      </c>
      <c r="Z340" s="124"/>
      <c r="AA340" s="1"/>
      <c r="AB340" s="9"/>
      <c r="AC340" s="9"/>
      <c r="AD340" s="9"/>
      <c r="AE340" s="9"/>
      <c r="AF340" s="9"/>
      <c r="AG340" s="10"/>
      <c r="AH340" s="9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</row>
    <row r="341" spans="1:155" ht="11.25" x14ac:dyDescent="0.15">
      <c r="A341" s="46">
        <f t="shared" si="145"/>
        <v>43184</v>
      </c>
      <c r="B341" s="15">
        <f t="shared" ca="1" si="146"/>
        <v>78805.495635889994</v>
      </c>
      <c r="C341" s="14">
        <f t="shared" si="151"/>
        <v>70795.652600999994</v>
      </c>
      <c r="D341" s="13">
        <f ca="1">IF(A341&lt;$B$1,VLOOKUP(A341,[1]DI!$A$4:$B$15000,2,FALSE),0)</f>
        <v>0</v>
      </c>
      <c r="E341" s="14">
        <f t="shared" ca="1" si="140"/>
        <v>1</v>
      </c>
      <c r="F341" s="14">
        <f ca="1">(TRUNC(PRODUCT($E$12:$E340),16))</f>
        <v>1.07438286948405</v>
      </c>
      <c r="G341" s="14">
        <f t="shared" ca="1" si="139"/>
        <v>1.0493966680169799</v>
      </c>
      <c r="H341" s="14">
        <f t="shared" ca="1" si="141"/>
        <v>1.02381006</v>
      </c>
      <c r="I341" s="13">
        <f t="shared" si="147"/>
        <v>0.04</v>
      </c>
      <c r="J341" s="30">
        <f t="shared" si="152"/>
        <v>43053</v>
      </c>
      <c r="K341" s="3">
        <f t="shared" si="148"/>
        <v>88</v>
      </c>
      <c r="L341" s="18">
        <f t="shared" si="149"/>
        <v>89</v>
      </c>
      <c r="M341" s="11">
        <f t="shared" si="142"/>
        <v>1.0139481400000001</v>
      </c>
      <c r="N341" s="72">
        <f t="shared" ca="1" si="154"/>
        <v>1.1131403234607649</v>
      </c>
      <c r="O341" s="18">
        <f t="shared" si="153"/>
        <v>0</v>
      </c>
      <c r="P341" s="14">
        <f t="shared" ca="1" si="143"/>
        <v>8009.8430348900001</v>
      </c>
      <c r="Q341" s="14">
        <f t="shared" si="150"/>
        <v>0</v>
      </c>
      <c r="R341" s="2"/>
      <c r="S341" s="2"/>
      <c r="T341" s="71" t="s">
        <v>56</v>
      </c>
      <c r="U341" s="30">
        <v>43220</v>
      </c>
      <c r="V341" s="9" t="str">
        <f t="shared" si="144"/>
        <v>-</v>
      </c>
      <c r="W341" s="9"/>
      <c r="X341" s="135">
        <f>[2]Plan1!$A400</f>
        <v>48700</v>
      </c>
      <c r="Y341" s="136" t="str">
        <f>[2]Plan1!$C400</f>
        <v>Dia do Trabalho</v>
      </c>
      <c r="Z341" s="124"/>
      <c r="AA341" s="1"/>
      <c r="AB341" s="9"/>
      <c r="AC341" s="9"/>
      <c r="AD341" s="9"/>
      <c r="AE341" s="9"/>
      <c r="AF341" s="9"/>
      <c r="AG341" s="10"/>
      <c r="AH341" s="9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</row>
    <row r="342" spans="1:155" ht="11.25" x14ac:dyDescent="0.15">
      <c r="A342" s="46">
        <f t="shared" si="145"/>
        <v>43185</v>
      </c>
      <c r="B342" s="15">
        <f t="shared" ca="1" si="146"/>
        <v>78805.495635889994</v>
      </c>
      <c r="C342" s="14">
        <f t="shared" si="151"/>
        <v>70795.652600999994</v>
      </c>
      <c r="D342" s="13">
        <f ca="1">IF(A342&lt;$B$1,VLOOKUP(A342,[1]DI!$A$4:$B$15000,2,FALSE),0)</f>
        <v>6.3899999999999998E-2</v>
      </c>
      <c r="E342" s="14">
        <f t="shared" ca="1" si="140"/>
        <v>1.0002458299999999</v>
      </c>
      <c r="F342" s="14">
        <f ca="1">(TRUNC(PRODUCT($E$12:$E341),16))</f>
        <v>1.07438286948405</v>
      </c>
      <c r="G342" s="14">
        <f t="shared" ca="1" si="139"/>
        <v>1.0493966680169799</v>
      </c>
      <c r="H342" s="14">
        <f t="shared" ca="1" si="141"/>
        <v>1.02381006</v>
      </c>
      <c r="I342" s="13">
        <f t="shared" si="147"/>
        <v>0.04</v>
      </c>
      <c r="J342" s="30">
        <f t="shared" si="152"/>
        <v>43053</v>
      </c>
      <c r="K342" s="3">
        <f t="shared" si="148"/>
        <v>89</v>
      </c>
      <c r="L342" s="18">
        <f t="shared" si="149"/>
        <v>89</v>
      </c>
      <c r="M342" s="11">
        <f t="shared" si="142"/>
        <v>1.0139481400000001</v>
      </c>
      <c r="N342" s="72">
        <f t="shared" ca="1" si="154"/>
        <v>1.1131403234607649</v>
      </c>
      <c r="O342" s="18">
        <f t="shared" si="153"/>
        <v>0</v>
      </c>
      <c r="P342" s="14">
        <f t="shared" ca="1" si="143"/>
        <v>8009.8430348900001</v>
      </c>
      <c r="Q342" s="14">
        <f t="shared" si="150"/>
        <v>0</v>
      </c>
      <c r="R342" s="2"/>
      <c r="S342" s="2"/>
      <c r="T342" s="71" t="s">
        <v>56</v>
      </c>
      <c r="U342" s="30">
        <v>43220</v>
      </c>
      <c r="V342" s="9" t="str">
        <f t="shared" si="144"/>
        <v>-</v>
      </c>
      <c r="W342" s="9"/>
      <c r="X342" s="135">
        <f>[2]Plan1!$A401</f>
        <v>48746</v>
      </c>
      <c r="Y342" s="136" t="str">
        <f>[2]Plan1!$C401</f>
        <v>Corpus Christi</v>
      </c>
      <c r="Z342" s="124"/>
      <c r="AA342" s="1"/>
      <c r="AB342" s="9"/>
      <c r="AC342" s="9"/>
      <c r="AD342" s="9"/>
      <c r="AE342" s="9"/>
      <c r="AF342" s="9"/>
      <c r="AG342" s="10"/>
      <c r="AH342" s="9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</row>
    <row r="343" spans="1:155" ht="11.25" x14ac:dyDescent="0.15">
      <c r="A343" s="46">
        <f t="shared" si="145"/>
        <v>43186</v>
      </c>
      <c r="B343" s="15">
        <f t="shared" ca="1" si="146"/>
        <v>78837.137996569989</v>
      </c>
      <c r="C343" s="14">
        <f t="shared" si="151"/>
        <v>70795.652600999994</v>
      </c>
      <c r="D343" s="13">
        <f ca="1">IF(A343&lt;$B$1,VLOOKUP(A343,[1]DI!$A$4:$B$15000,2,FALSE),0)</f>
        <v>6.3899999999999998E-2</v>
      </c>
      <c r="E343" s="14">
        <f t="shared" ca="1" si="140"/>
        <v>1.0002458299999999</v>
      </c>
      <c r="F343" s="14">
        <f ca="1">(TRUNC(PRODUCT($E$12:$E342),16))</f>
        <v>1.0746469850248599</v>
      </c>
      <c r="G343" s="14">
        <f t="shared" ca="1" si="139"/>
        <v>1.0493966680169799</v>
      </c>
      <c r="H343" s="14">
        <f t="shared" ca="1" si="141"/>
        <v>1.02406175</v>
      </c>
      <c r="I343" s="13">
        <f t="shared" si="147"/>
        <v>0.04</v>
      </c>
      <c r="J343" s="30">
        <f t="shared" si="152"/>
        <v>43053</v>
      </c>
      <c r="K343" s="3">
        <f t="shared" si="148"/>
        <v>90</v>
      </c>
      <c r="L343" s="18">
        <f t="shared" si="149"/>
        <v>90</v>
      </c>
      <c r="M343" s="11">
        <f t="shared" si="142"/>
        <v>1.0141059610000001</v>
      </c>
      <c r="N343" s="72">
        <f t="shared" ca="1" si="154"/>
        <v>1.1135872769038351</v>
      </c>
      <c r="O343" s="18">
        <f t="shared" si="153"/>
        <v>0</v>
      </c>
      <c r="P343" s="14">
        <f t="shared" ca="1" si="143"/>
        <v>8041.48539557</v>
      </c>
      <c r="Q343" s="14">
        <f t="shared" si="150"/>
        <v>0</v>
      </c>
      <c r="R343" s="2"/>
      <c r="S343" s="2"/>
      <c r="T343" s="71" t="s">
        <v>56</v>
      </c>
      <c r="U343" s="30">
        <v>43220</v>
      </c>
      <c r="V343" s="9" t="str">
        <f t="shared" si="144"/>
        <v>-</v>
      </c>
      <c r="W343" s="9"/>
      <c r="X343" s="135">
        <f>[2]Plan1!$A402</f>
        <v>48829</v>
      </c>
      <c r="Y343" s="136" t="str">
        <f>[2]Plan1!$C402</f>
        <v>Independência do Brasil</v>
      </c>
      <c r="Z343" s="124"/>
      <c r="AA343" s="1"/>
      <c r="AB343" s="9"/>
      <c r="AC343" s="9"/>
      <c r="AD343" s="9"/>
      <c r="AE343" s="9"/>
      <c r="AF343" s="9"/>
      <c r="AG343" s="10"/>
      <c r="AH343" s="9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</row>
    <row r="344" spans="1:155" ht="11.25" x14ac:dyDescent="0.15">
      <c r="A344" s="46">
        <f t="shared" si="145"/>
        <v>43187</v>
      </c>
      <c r="B344" s="15">
        <f t="shared" ca="1" si="146"/>
        <v>78868.792123909996</v>
      </c>
      <c r="C344" s="14">
        <f t="shared" si="151"/>
        <v>70795.652600999994</v>
      </c>
      <c r="D344" s="13">
        <f ca="1">IF(A344&lt;$B$1,VLOOKUP(A344,[1]DI!$A$4:$B$15000,2,FALSE),0)</f>
        <v>6.3899999999999998E-2</v>
      </c>
      <c r="E344" s="14">
        <f t="shared" ca="1" si="140"/>
        <v>1.0002458299999999</v>
      </c>
      <c r="F344" s="14">
        <f ca="1">(TRUNC(PRODUCT($E$12:$E343),16))</f>
        <v>1.07491116549319</v>
      </c>
      <c r="G344" s="14">
        <f t="shared" ca="1" si="139"/>
        <v>1.0493966680169799</v>
      </c>
      <c r="H344" s="14">
        <f t="shared" ca="1" si="141"/>
        <v>1.0243134899999999</v>
      </c>
      <c r="I344" s="13">
        <f t="shared" si="147"/>
        <v>0.04</v>
      </c>
      <c r="J344" s="30">
        <f t="shared" si="152"/>
        <v>43053</v>
      </c>
      <c r="K344" s="3">
        <f t="shared" si="148"/>
        <v>91</v>
      </c>
      <c r="L344" s="18">
        <f t="shared" si="149"/>
        <v>91</v>
      </c>
      <c r="M344" s="11">
        <f t="shared" si="142"/>
        <v>1.014263806</v>
      </c>
      <c r="N344" s="72">
        <f t="shared" ca="1" si="154"/>
        <v>1.1140343965528212</v>
      </c>
      <c r="O344" s="18">
        <f t="shared" si="153"/>
        <v>0</v>
      </c>
      <c r="P344" s="14">
        <f t="shared" ca="1" si="143"/>
        <v>8073.1395229099999</v>
      </c>
      <c r="Q344" s="14">
        <f t="shared" si="150"/>
        <v>0</v>
      </c>
      <c r="R344" s="2"/>
      <c r="S344" s="2"/>
      <c r="T344" s="71" t="s">
        <v>56</v>
      </c>
      <c r="U344" s="30">
        <v>43220</v>
      </c>
      <c r="V344" s="9" t="str">
        <f t="shared" si="144"/>
        <v>-</v>
      </c>
      <c r="W344" s="9"/>
      <c r="X344" s="135">
        <f>[2]Plan1!$A403</f>
        <v>48864</v>
      </c>
      <c r="Y344" s="136" t="str">
        <f>[2]Plan1!$C403</f>
        <v>Nossa Sr.a Aparecida - Padroeira do Brasil</v>
      </c>
      <c r="Z344" s="124"/>
      <c r="AA344" s="1"/>
      <c r="AB344" s="9"/>
      <c r="AC344" s="9"/>
      <c r="AD344" s="9"/>
      <c r="AE344" s="9"/>
      <c r="AF344" s="9"/>
      <c r="AG344" s="10"/>
      <c r="AH344" s="9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</row>
    <row r="345" spans="1:155" ht="11.25" x14ac:dyDescent="0.15">
      <c r="A345" s="46">
        <f t="shared" si="145"/>
        <v>43188</v>
      </c>
      <c r="B345" s="15">
        <f t="shared" ca="1" si="146"/>
        <v>78900.459612099992</v>
      </c>
      <c r="C345" s="14">
        <f t="shared" si="151"/>
        <v>70795.652600999994</v>
      </c>
      <c r="D345" s="13">
        <f ca="1">IF(A345&lt;$B$1,VLOOKUP(A345,[1]DI!$A$4:$B$15000,2,FALSE),0)</f>
        <v>6.3899999999999998E-2</v>
      </c>
      <c r="E345" s="14">
        <f t="shared" ca="1" si="140"/>
        <v>1.0002458299999999</v>
      </c>
      <c r="F345" s="14">
        <f ca="1">(TRUNC(PRODUCT($E$12:$E344),16))</f>
        <v>1.075175410905</v>
      </c>
      <c r="G345" s="14">
        <f t="shared" ca="1" si="139"/>
        <v>1.0493966680169799</v>
      </c>
      <c r="H345" s="14">
        <f t="shared" ca="1" si="141"/>
        <v>1.0245652999999999</v>
      </c>
      <c r="I345" s="13">
        <f t="shared" si="147"/>
        <v>0.04</v>
      </c>
      <c r="J345" s="30">
        <f t="shared" si="152"/>
        <v>43053</v>
      </c>
      <c r="K345" s="3">
        <f t="shared" si="148"/>
        <v>92</v>
      </c>
      <c r="L345" s="18">
        <f t="shared" si="149"/>
        <v>92</v>
      </c>
      <c r="M345" s="11">
        <f t="shared" si="142"/>
        <v>1.014421676</v>
      </c>
      <c r="N345" s="72">
        <f t="shared" ca="1" si="154"/>
        <v>1.1144817049259443</v>
      </c>
      <c r="O345" s="18">
        <f t="shared" si="153"/>
        <v>0</v>
      </c>
      <c r="P345" s="14">
        <f t="shared" ca="1" si="143"/>
        <v>8104.8070110999997</v>
      </c>
      <c r="Q345" s="14">
        <f t="shared" si="150"/>
        <v>0</v>
      </c>
      <c r="R345" s="2"/>
      <c r="S345" s="2"/>
      <c r="T345" s="71" t="s">
        <v>56</v>
      </c>
      <c r="U345" s="30">
        <v>43220</v>
      </c>
      <c r="V345" s="9" t="str">
        <f t="shared" si="144"/>
        <v>-</v>
      </c>
      <c r="W345" s="9"/>
      <c r="X345" s="135">
        <f>[2]Plan1!$A404</f>
        <v>48885</v>
      </c>
      <c r="Y345" s="136" t="str">
        <f>[2]Plan1!$C404</f>
        <v>Finados</v>
      </c>
      <c r="Z345" s="124"/>
      <c r="AA345" s="1"/>
      <c r="AB345" s="9"/>
      <c r="AC345" s="9"/>
      <c r="AD345" s="9"/>
      <c r="AE345" s="9"/>
      <c r="AF345" s="9"/>
      <c r="AG345" s="10"/>
      <c r="AH345" s="9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</row>
    <row r="346" spans="1:155" ht="11.25" x14ac:dyDescent="0.15">
      <c r="A346" s="46">
        <f t="shared" si="145"/>
        <v>43189</v>
      </c>
      <c r="B346" s="15">
        <f t="shared" ca="1" si="146"/>
        <v>78932.139702</v>
      </c>
      <c r="C346" s="14">
        <f t="shared" si="151"/>
        <v>70795.652600999994</v>
      </c>
      <c r="D346" s="13">
        <f ca="1">IF(A346&lt;$B$1,VLOOKUP(A346,[1]DI!$A$4:$B$15000,2,FALSE),0)</f>
        <v>0</v>
      </c>
      <c r="E346" s="14">
        <f t="shared" ca="1" si="140"/>
        <v>1</v>
      </c>
      <c r="F346" s="14">
        <f ca="1">(TRUNC(PRODUCT($E$12:$E345),16))</f>
        <v>1.0754397212762601</v>
      </c>
      <c r="G346" s="14">
        <f t="shared" ca="1" si="139"/>
        <v>1.0493966680169799</v>
      </c>
      <c r="H346" s="14">
        <f t="shared" ca="1" si="141"/>
        <v>1.0248171699999999</v>
      </c>
      <c r="I346" s="13">
        <f t="shared" si="147"/>
        <v>0.04</v>
      </c>
      <c r="J346" s="30">
        <f t="shared" si="152"/>
        <v>43053</v>
      </c>
      <c r="K346" s="3">
        <f t="shared" si="148"/>
        <v>92</v>
      </c>
      <c r="L346" s="18">
        <f t="shared" si="149"/>
        <v>93</v>
      </c>
      <c r="M346" s="11">
        <f t="shared" si="142"/>
        <v>1.0145795710000001</v>
      </c>
      <c r="N346" s="72">
        <f t="shared" ca="1" si="154"/>
        <v>1.1149291913002419</v>
      </c>
      <c r="O346" s="18">
        <f t="shared" si="153"/>
        <v>0</v>
      </c>
      <c r="P346" s="14">
        <f t="shared" ca="1" si="143"/>
        <v>8136.4871009999997</v>
      </c>
      <c r="Q346" s="14">
        <f t="shared" si="150"/>
        <v>0</v>
      </c>
      <c r="R346" s="2"/>
      <c r="S346" s="2"/>
      <c r="T346" s="71" t="s">
        <v>56</v>
      </c>
      <c r="U346" s="30">
        <v>43220</v>
      </c>
      <c r="V346" s="9" t="str">
        <f t="shared" si="144"/>
        <v>-</v>
      </c>
      <c r="W346" s="21"/>
      <c r="X346" s="135">
        <f>[2]Plan1!$A405</f>
        <v>48898</v>
      </c>
      <c r="Y346" s="136" t="str">
        <f>[2]Plan1!$C405</f>
        <v>Proclamação da República</v>
      </c>
      <c r="Z346" s="124"/>
      <c r="AA346" s="1"/>
      <c r="AB346" s="9"/>
      <c r="AC346" s="9"/>
      <c r="AD346" s="9"/>
      <c r="AE346" s="9"/>
      <c r="AF346" s="21"/>
      <c r="AG346" s="23"/>
      <c r="AH346" s="21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</row>
    <row r="347" spans="1:155" ht="11.25" x14ac:dyDescent="0.15">
      <c r="A347" s="46">
        <f t="shared" si="145"/>
        <v>43190</v>
      </c>
      <c r="B347" s="15">
        <f t="shared" ca="1" si="146"/>
        <v>78932.139702</v>
      </c>
      <c r="C347" s="14">
        <f t="shared" si="151"/>
        <v>70795.652600999994</v>
      </c>
      <c r="D347" s="13">
        <f ca="1">IF(A347&lt;$B$1,VLOOKUP(A347,[1]DI!$A$4:$B$15000,2,FALSE),0)</f>
        <v>0</v>
      </c>
      <c r="E347" s="14">
        <f t="shared" ca="1" si="140"/>
        <v>1</v>
      </c>
      <c r="F347" s="14">
        <f ca="1">(TRUNC(PRODUCT($E$12:$E346),16))</f>
        <v>1.0754397212762601</v>
      </c>
      <c r="G347" s="14">
        <f t="shared" ca="1" si="139"/>
        <v>1.0493966680169799</v>
      </c>
      <c r="H347" s="14">
        <f t="shared" ca="1" si="141"/>
        <v>1.0248171699999999</v>
      </c>
      <c r="I347" s="13">
        <f t="shared" si="147"/>
        <v>0.04</v>
      </c>
      <c r="J347" s="30">
        <f t="shared" si="152"/>
        <v>43053</v>
      </c>
      <c r="K347" s="3">
        <f t="shared" si="148"/>
        <v>92</v>
      </c>
      <c r="L347" s="18">
        <f t="shared" si="149"/>
        <v>93</v>
      </c>
      <c r="M347" s="11">
        <f t="shared" si="142"/>
        <v>1.0145795710000001</v>
      </c>
      <c r="N347" s="72">
        <f t="shared" ca="1" si="154"/>
        <v>1.1149291913002419</v>
      </c>
      <c r="O347" s="18">
        <f t="shared" si="153"/>
        <v>0</v>
      </c>
      <c r="P347" s="14">
        <f t="shared" ca="1" si="143"/>
        <v>8136.4871009999997</v>
      </c>
      <c r="Q347" s="14">
        <f t="shared" si="150"/>
        <v>0</v>
      </c>
      <c r="R347" s="2"/>
      <c r="S347" s="2"/>
      <c r="T347" s="71" t="s">
        <v>56</v>
      </c>
      <c r="U347" s="30">
        <v>43220</v>
      </c>
      <c r="V347" s="9" t="str">
        <f t="shared" si="144"/>
        <v>-</v>
      </c>
      <c r="W347" s="9"/>
      <c r="X347" s="135">
        <f>[2]Plan1!$A406</f>
        <v>48903</v>
      </c>
      <c r="Y347" s="136" t="str">
        <f>[2]Plan1!$C406</f>
        <v>Dia Nacional de Zumbi e da Consciência Negra</v>
      </c>
      <c r="Z347" s="124"/>
      <c r="AA347" s="1"/>
      <c r="AB347" s="9"/>
      <c r="AC347" s="9"/>
      <c r="AD347" s="9"/>
      <c r="AE347" s="9"/>
      <c r="AF347" s="9"/>
      <c r="AG347" s="10"/>
      <c r="AH347" s="9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</row>
    <row r="348" spans="1:155" ht="11.25" x14ac:dyDescent="0.15">
      <c r="A348" s="46">
        <f t="shared" si="145"/>
        <v>43191</v>
      </c>
      <c r="B348" s="15">
        <f t="shared" ca="1" si="146"/>
        <v>78932.139702</v>
      </c>
      <c r="C348" s="14">
        <f t="shared" si="151"/>
        <v>70795.652600999994</v>
      </c>
      <c r="D348" s="13">
        <f ca="1">IF(A348&lt;$B$1,VLOOKUP(A348,[1]DI!$A$4:$B$15000,2,FALSE),0)</f>
        <v>0</v>
      </c>
      <c r="E348" s="14">
        <f t="shared" ca="1" si="140"/>
        <v>1</v>
      </c>
      <c r="F348" s="14">
        <f ca="1">(TRUNC(PRODUCT($E$12:$E347),16))</f>
        <v>1.0754397212762601</v>
      </c>
      <c r="G348" s="14">
        <f t="shared" ca="1" si="139"/>
        <v>1.0493966680169799</v>
      </c>
      <c r="H348" s="14">
        <f t="shared" ca="1" si="141"/>
        <v>1.0248171699999999</v>
      </c>
      <c r="I348" s="13">
        <f t="shared" si="147"/>
        <v>0.04</v>
      </c>
      <c r="J348" s="30">
        <f t="shared" si="152"/>
        <v>43053</v>
      </c>
      <c r="K348" s="3">
        <f t="shared" si="148"/>
        <v>92</v>
      </c>
      <c r="L348" s="18">
        <f t="shared" si="149"/>
        <v>93</v>
      </c>
      <c r="M348" s="11">
        <f t="shared" si="142"/>
        <v>1.0145795710000001</v>
      </c>
      <c r="N348" s="72">
        <f t="shared" ca="1" si="154"/>
        <v>1.1149291913002419</v>
      </c>
      <c r="O348" s="18">
        <f t="shared" si="153"/>
        <v>0</v>
      </c>
      <c r="P348" s="14">
        <f t="shared" ca="1" si="143"/>
        <v>8136.4871009999997</v>
      </c>
      <c r="Q348" s="14">
        <f t="shared" si="150"/>
        <v>0</v>
      </c>
      <c r="R348" s="2"/>
      <c r="S348" s="2"/>
      <c r="T348" s="71" t="s">
        <v>56</v>
      </c>
      <c r="U348" s="30">
        <v>43220</v>
      </c>
      <c r="V348" s="9" t="str">
        <f t="shared" si="144"/>
        <v>-</v>
      </c>
      <c r="W348" s="9"/>
      <c r="X348" s="135">
        <f>[2]Plan1!$A407</f>
        <v>48938</v>
      </c>
      <c r="Y348" s="136" t="str">
        <f>[2]Plan1!$C407</f>
        <v>Natal</v>
      </c>
      <c r="Z348" s="124"/>
      <c r="AA348" s="1"/>
      <c r="AB348" s="9"/>
      <c r="AC348" s="9"/>
      <c r="AD348" s="9"/>
      <c r="AE348" s="9"/>
      <c r="AF348" s="9"/>
      <c r="AG348" s="10"/>
      <c r="AH348" s="9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</row>
    <row r="349" spans="1:155" ht="11.25" x14ac:dyDescent="0.15">
      <c r="A349" s="46">
        <f t="shared" si="145"/>
        <v>43192</v>
      </c>
      <c r="B349" s="15">
        <f t="shared" ca="1" si="146"/>
        <v>78932.139702</v>
      </c>
      <c r="C349" s="14">
        <f t="shared" si="151"/>
        <v>70795.652600999994</v>
      </c>
      <c r="D349" s="13">
        <f ca="1">IF(A349&lt;$B$1,VLOOKUP(A349,[1]DI!$A$4:$B$15000,2,FALSE),0)</f>
        <v>6.3899999999999998E-2</v>
      </c>
      <c r="E349" s="14">
        <f t="shared" ca="1" si="140"/>
        <v>1.0002458299999999</v>
      </c>
      <c r="F349" s="14">
        <f ca="1">(TRUNC(PRODUCT($E$12:$E348),16))</f>
        <v>1.0754397212762601</v>
      </c>
      <c r="G349" s="14">
        <f t="shared" ca="1" si="139"/>
        <v>1.0493966680169799</v>
      </c>
      <c r="H349" s="14">
        <f t="shared" ca="1" si="141"/>
        <v>1.0248171699999999</v>
      </c>
      <c r="I349" s="13">
        <f t="shared" si="147"/>
        <v>0.04</v>
      </c>
      <c r="J349" s="30">
        <f t="shared" si="152"/>
        <v>43053</v>
      </c>
      <c r="K349" s="3">
        <f t="shared" si="148"/>
        <v>93</v>
      </c>
      <c r="L349" s="18">
        <f t="shared" si="149"/>
        <v>93</v>
      </c>
      <c r="M349" s="11">
        <f t="shared" si="142"/>
        <v>1.0145795710000001</v>
      </c>
      <c r="N349" s="72">
        <f t="shared" ca="1" si="154"/>
        <v>1.1149291913002419</v>
      </c>
      <c r="O349" s="18">
        <f t="shared" si="153"/>
        <v>0</v>
      </c>
      <c r="P349" s="14">
        <f t="shared" ca="1" si="143"/>
        <v>8136.4871009999997</v>
      </c>
      <c r="Q349" s="14">
        <f t="shared" si="150"/>
        <v>0</v>
      </c>
      <c r="R349" s="2"/>
      <c r="S349" s="2"/>
      <c r="T349" s="71" t="s">
        <v>56</v>
      </c>
      <c r="U349" s="30">
        <v>43220</v>
      </c>
      <c r="V349" s="9" t="str">
        <f t="shared" si="144"/>
        <v>-</v>
      </c>
      <c r="W349" s="9"/>
      <c r="X349" s="135">
        <f>[2]Plan1!$A408</f>
        <v>48945</v>
      </c>
      <c r="Y349" s="136" t="str">
        <f>[2]Plan1!$C408</f>
        <v>Confraternização Universal</v>
      </c>
      <c r="Z349" s="124"/>
      <c r="AA349" s="22"/>
      <c r="AB349" s="21"/>
      <c r="AC349" s="21"/>
      <c r="AD349" s="21"/>
      <c r="AE349" s="21"/>
      <c r="AF349" s="9"/>
      <c r="AG349" s="10"/>
      <c r="AH349" s="9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</row>
    <row r="350" spans="1:155" ht="11.25" x14ac:dyDescent="0.15">
      <c r="A350" s="46">
        <f t="shared" si="145"/>
        <v>43193</v>
      </c>
      <c r="B350" s="15">
        <f t="shared" ca="1" si="146"/>
        <v>78963.832317689987</v>
      </c>
      <c r="C350" s="14">
        <f t="shared" si="151"/>
        <v>70795.652600999994</v>
      </c>
      <c r="D350" s="13">
        <f ca="1">IF(A350&lt;$B$1,VLOOKUP(A350,[1]DI!$A$4:$B$15000,2,FALSE),0)</f>
        <v>6.3899999999999998E-2</v>
      </c>
      <c r="E350" s="14">
        <f t="shared" ca="1" si="140"/>
        <v>1.0002458299999999</v>
      </c>
      <c r="F350" s="14">
        <f ca="1">(TRUNC(PRODUCT($E$12:$E349),16))</f>
        <v>1.0757040966229501</v>
      </c>
      <c r="G350" s="14">
        <f t="shared" ca="1" si="139"/>
        <v>1.0493966680169799</v>
      </c>
      <c r="H350" s="14">
        <f t="shared" ca="1" si="141"/>
        <v>1.0250691000000001</v>
      </c>
      <c r="I350" s="13">
        <f t="shared" si="147"/>
        <v>0.04</v>
      </c>
      <c r="J350" s="30">
        <f t="shared" si="152"/>
        <v>43053</v>
      </c>
      <c r="K350" s="3">
        <f t="shared" si="148"/>
        <v>94</v>
      </c>
      <c r="L350" s="18">
        <f t="shared" si="149"/>
        <v>94</v>
      </c>
      <c r="M350" s="11">
        <f t="shared" si="142"/>
        <v>1.0147374899999999</v>
      </c>
      <c r="N350" s="72">
        <f t="shared" ca="1" si="154"/>
        <v>1.1153768546034177</v>
      </c>
      <c r="O350" s="18">
        <f t="shared" si="153"/>
        <v>0</v>
      </c>
      <c r="P350" s="14">
        <f t="shared" ca="1" si="143"/>
        <v>8168.1797166899996</v>
      </c>
      <c r="Q350" s="14">
        <f t="shared" si="150"/>
        <v>0</v>
      </c>
      <c r="R350" s="2"/>
      <c r="S350" s="2"/>
      <c r="T350" s="71" t="s">
        <v>56</v>
      </c>
      <c r="U350" s="30">
        <v>43220</v>
      </c>
      <c r="V350" s="9" t="str">
        <f t="shared" si="144"/>
        <v>-</v>
      </c>
      <c r="W350" s="9"/>
      <c r="X350" s="135">
        <f>[2]Plan1!$A409</f>
        <v>48995</v>
      </c>
      <c r="Y350" s="136" t="str">
        <f>[2]Plan1!$C409</f>
        <v>Carnaval</v>
      </c>
      <c r="Z350" s="124"/>
      <c r="AA350" s="1"/>
      <c r="AB350" s="9"/>
      <c r="AC350" s="9"/>
      <c r="AD350" s="9"/>
      <c r="AE350" s="9"/>
      <c r="AF350" s="9"/>
      <c r="AG350" s="10"/>
      <c r="AH350" s="9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</row>
    <row r="351" spans="1:155" ht="11.25" x14ac:dyDescent="0.15">
      <c r="A351" s="46">
        <f t="shared" si="145"/>
        <v>43194</v>
      </c>
      <c r="B351" s="15">
        <f t="shared" ca="1" si="146"/>
        <v>78995.537535099997</v>
      </c>
      <c r="C351" s="14">
        <f t="shared" si="151"/>
        <v>70795.652600999994</v>
      </c>
      <c r="D351" s="13">
        <f ca="1">IF(A351&lt;$B$1,VLOOKUP(A351,[1]DI!$A$4:$B$15000,2,FALSE),0)</f>
        <v>6.3899999999999998E-2</v>
      </c>
      <c r="E351" s="14">
        <f t="shared" ca="1" si="140"/>
        <v>1.0002458299999999</v>
      </c>
      <c r="F351" s="14">
        <f ca="1">(TRUNC(PRODUCT($E$12:$E350),16))</f>
        <v>1.0759685369610199</v>
      </c>
      <c r="G351" s="14">
        <f t="shared" ca="1" si="139"/>
        <v>1.0493966680169799</v>
      </c>
      <c r="H351" s="14">
        <f t="shared" ca="1" si="141"/>
        <v>1.02532109</v>
      </c>
      <c r="I351" s="13">
        <f t="shared" si="147"/>
        <v>0.04</v>
      </c>
      <c r="J351" s="30">
        <f t="shared" si="152"/>
        <v>43053</v>
      </c>
      <c r="K351" s="3">
        <f t="shared" si="148"/>
        <v>95</v>
      </c>
      <c r="L351" s="18">
        <f t="shared" si="149"/>
        <v>95</v>
      </c>
      <c r="M351" s="11">
        <f t="shared" si="142"/>
        <v>1.014895434</v>
      </c>
      <c r="N351" s="72">
        <f t="shared" ca="1" si="154"/>
        <v>1.115824695907768</v>
      </c>
      <c r="O351" s="18">
        <f t="shared" si="153"/>
        <v>0</v>
      </c>
      <c r="P351" s="14">
        <f t="shared" ca="1" si="143"/>
        <v>8199.8849341000005</v>
      </c>
      <c r="Q351" s="14">
        <f t="shared" si="150"/>
        <v>0</v>
      </c>
      <c r="R351" s="2"/>
      <c r="S351" s="2"/>
      <c r="T351" s="71" t="s">
        <v>56</v>
      </c>
      <c r="U351" s="30">
        <v>43220</v>
      </c>
      <c r="V351" s="9" t="str">
        <f t="shared" si="144"/>
        <v>-</v>
      </c>
      <c r="W351" s="9"/>
      <c r="X351" s="135">
        <f>[2]Plan1!$A410</f>
        <v>48996</v>
      </c>
      <c r="Y351" s="136" t="str">
        <f>[2]Plan1!$C410</f>
        <v>Carnaval</v>
      </c>
      <c r="Z351" s="124"/>
      <c r="AA351" s="1"/>
      <c r="AB351" s="9"/>
      <c r="AC351" s="9"/>
      <c r="AD351" s="9"/>
      <c r="AE351" s="9"/>
      <c r="AF351" s="9"/>
      <c r="AG351" s="10"/>
      <c r="AH351" s="9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</row>
    <row r="352" spans="1:155" ht="11.25" x14ac:dyDescent="0.15">
      <c r="A352" s="46">
        <f t="shared" si="145"/>
        <v>43195</v>
      </c>
      <c r="B352" s="15">
        <f t="shared" ca="1" si="146"/>
        <v>79027.256037439991</v>
      </c>
      <c r="C352" s="14">
        <f t="shared" si="151"/>
        <v>70795.652600999994</v>
      </c>
      <c r="D352" s="13">
        <f ca="1">IF(A352&lt;$B$1,VLOOKUP(A352,[1]DI!$A$4:$B$15000,2,FALSE),0)</f>
        <v>6.3899999999999998E-2</v>
      </c>
      <c r="E352" s="14">
        <f t="shared" ca="1" si="140"/>
        <v>1.0002458299999999</v>
      </c>
      <c r="F352" s="14">
        <f ca="1">(TRUNC(PRODUCT($E$12:$E351),16))</f>
        <v>1.0762330423064601</v>
      </c>
      <c r="G352" s="14">
        <f t="shared" ca="1" si="139"/>
        <v>1.0493966680169799</v>
      </c>
      <c r="H352" s="14">
        <f t="shared" ca="1" si="141"/>
        <v>1.02557315</v>
      </c>
      <c r="I352" s="13">
        <f t="shared" si="147"/>
        <v>0.04</v>
      </c>
      <c r="J352" s="30">
        <f t="shared" si="152"/>
        <v>43053</v>
      </c>
      <c r="K352" s="3">
        <f t="shared" si="148"/>
        <v>96</v>
      </c>
      <c r="L352" s="18">
        <f t="shared" si="149"/>
        <v>96</v>
      </c>
      <c r="M352" s="11">
        <f t="shared" si="142"/>
        <v>1.0150534019999999</v>
      </c>
      <c r="N352" s="72">
        <f t="shared" ca="1" si="154"/>
        <v>1.116272724863959</v>
      </c>
      <c r="O352" s="18">
        <f t="shared" si="153"/>
        <v>0</v>
      </c>
      <c r="P352" s="14">
        <f t="shared" ca="1" si="143"/>
        <v>8231.6034364400002</v>
      </c>
      <c r="Q352" s="14">
        <f t="shared" si="150"/>
        <v>0</v>
      </c>
      <c r="R352" s="2"/>
      <c r="S352" s="2"/>
      <c r="T352" s="71" t="s">
        <v>56</v>
      </c>
      <c r="U352" s="30">
        <v>43220</v>
      </c>
      <c r="V352" s="9" t="str">
        <f t="shared" si="144"/>
        <v>-</v>
      </c>
      <c r="W352" s="9"/>
      <c r="X352" s="135">
        <f>[2]Plan1!$A411</f>
        <v>49041</v>
      </c>
      <c r="Y352" s="136" t="str">
        <f>[2]Plan1!$C411</f>
        <v>Paixão de Cristo</v>
      </c>
      <c r="Z352" s="124"/>
      <c r="AA352" s="1"/>
      <c r="AB352" s="9"/>
      <c r="AC352" s="9"/>
      <c r="AD352" s="9"/>
      <c r="AE352" s="9"/>
      <c r="AF352" s="9"/>
      <c r="AG352" s="10"/>
      <c r="AH352" s="9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</row>
    <row r="353" spans="1:149" ht="11.25" x14ac:dyDescent="0.15">
      <c r="A353" s="46">
        <f t="shared" si="145"/>
        <v>43196</v>
      </c>
      <c r="B353" s="15">
        <f t="shared" ca="1" si="146"/>
        <v>79058.986382339994</v>
      </c>
      <c r="C353" s="14">
        <f t="shared" si="151"/>
        <v>70795.652600999994</v>
      </c>
      <c r="D353" s="13">
        <f ca="1">IF(A353&lt;$B$1,VLOOKUP(A353,[1]DI!$A$4:$B$15000,2,FALSE),0)</f>
        <v>6.3899999999999998E-2</v>
      </c>
      <c r="E353" s="14">
        <f t="shared" ca="1" si="140"/>
        <v>1.0002458299999999</v>
      </c>
      <c r="F353" s="14">
        <f ca="1">(TRUNC(PRODUCT($E$12:$E352),16))</f>
        <v>1.0764976126752499</v>
      </c>
      <c r="G353" s="14">
        <f t="shared" ca="1" si="139"/>
        <v>1.0493966680169799</v>
      </c>
      <c r="H353" s="14">
        <f t="shared" ca="1" si="141"/>
        <v>1.02582526</v>
      </c>
      <c r="I353" s="13">
        <f t="shared" si="147"/>
        <v>0.04</v>
      </c>
      <c r="J353" s="30">
        <f t="shared" si="152"/>
        <v>43053</v>
      </c>
      <c r="K353" s="3">
        <f t="shared" si="148"/>
        <v>97</v>
      </c>
      <c r="L353" s="18">
        <f t="shared" si="149"/>
        <v>97</v>
      </c>
      <c r="M353" s="11">
        <f t="shared" si="142"/>
        <v>1.0152113949999999</v>
      </c>
      <c r="N353" s="72">
        <f t="shared" ca="1" si="154"/>
        <v>1.116720921098362</v>
      </c>
      <c r="O353" s="18">
        <f t="shared" si="153"/>
        <v>0</v>
      </c>
      <c r="P353" s="14">
        <f t="shared" ca="1" si="143"/>
        <v>8263.3337813399994</v>
      </c>
      <c r="Q353" s="14">
        <f t="shared" si="150"/>
        <v>0</v>
      </c>
      <c r="R353" s="2"/>
      <c r="S353" s="2"/>
      <c r="T353" s="71" t="s">
        <v>56</v>
      </c>
      <c r="U353" s="30">
        <v>43220</v>
      </c>
      <c r="V353" s="9" t="str">
        <f t="shared" si="144"/>
        <v>-</v>
      </c>
      <c r="W353" s="9"/>
      <c r="X353" s="135">
        <f>[2]Plan1!$A412</f>
        <v>49055</v>
      </c>
      <c r="Y353" s="136" t="str">
        <f>[2]Plan1!$C412</f>
        <v>Tiradentes</v>
      </c>
      <c r="Z353" s="124"/>
      <c r="AA353" s="1"/>
      <c r="AB353" s="9"/>
      <c r="AC353" s="9"/>
      <c r="AD353" s="9"/>
      <c r="AE353" s="9"/>
      <c r="AF353" s="9"/>
      <c r="AG353" s="10"/>
      <c r="AH353" s="9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</row>
    <row r="354" spans="1:149" ht="11.25" x14ac:dyDescent="0.15">
      <c r="A354" s="46">
        <f t="shared" si="145"/>
        <v>43197</v>
      </c>
      <c r="B354" s="15">
        <f t="shared" ca="1" si="146"/>
        <v>79090.73016400999</v>
      </c>
      <c r="C354" s="14">
        <f t="shared" si="151"/>
        <v>70795.652600999994</v>
      </c>
      <c r="D354" s="13">
        <f ca="1">IF(A354&lt;$B$1,VLOOKUP(A354,[1]DI!$A$4:$B$15000,2,FALSE),0)</f>
        <v>0</v>
      </c>
      <c r="E354" s="14">
        <f t="shared" ca="1" si="140"/>
        <v>1</v>
      </c>
      <c r="F354" s="14">
        <f ca="1">(TRUNC(PRODUCT($E$12:$E353),16))</f>
        <v>1.0767622480833701</v>
      </c>
      <c r="G354" s="14">
        <f t="shared" ca="1" si="139"/>
        <v>1.0493966680169799</v>
      </c>
      <c r="H354" s="14">
        <f t="shared" ca="1" si="141"/>
        <v>1.0260774399999999</v>
      </c>
      <c r="I354" s="13">
        <f t="shared" si="147"/>
        <v>0.04</v>
      </c>
      <c r="J354" s="30">
        <f t="shared" si="152"/>
        <v>43053</v>
      </c>
      <c r="K354" s="3">
        <f t="shared" si="148"/>
        <v>97</v>
      </c>
      <c r="L354" s="18">
        <f t="shared" si="149"/>
        <v>98</v>
      </c>
      <c r="M354" s="11">
        <f t="shared" si="142"/>
        <v>1.0153694129999999</v>
      </c>
      <c r="N354" s="72">
        <f t="shared" ca="1" si="154"/>
        <v>1.1171693071291979</v>
      </c>
      <c r="O354" s="18">
        <f t="shared" si="153"/>
        <v>0</v>
      </c>
      <c r="P354" s="14">
        <f t="shared" ca="1" si="143"/>
        <v>8295.0775630099997</v>
      </c>
      <c r="Q354" s="14">
        <f t="shared" si="150"/>
        <v>0</v>
      </c>
      <c r="R354" s="2"/>
      <c r="S354" s="2"/>
      <c r="T354" s="71" t="s">
        <v>56</v>
      </c>
      <c r="U354" s="30">
        <v>43220</v>
      </c>
      <c r="V354" s="9" t="str">
        <f t="shared" si="144"/>
        <v>-</v>
      </c>
      <c r="W354" s="9"/>
      <c r="X354" s="135">
        <f>[2]Plan1!$A413</f>
        <v>49065</v>
      </c>
      <c r="Y354" s="136" t="str">
        <f>[2]Plan1!$C413</f>
        <v>Dia do Trabalho</v>
      </c>
      <c r="Z354" s="124"/>
      <c r="AA354" s="1"/>
      <c r="AB354" s="9"/>
      <c r="AC354" s="9"/>
      <c r="AD354" s="9"/>
      <c r="AE354" s="9"/>
      <c r="AF354" s="9"/>
      <c r="AG354" s="10"/>
      <c r="AH354" s="9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</row>
    <row r="355" spans="1:149" ht="11.25" x14ac:dyDescent="0.15">
      <c r="A355" s="46">
        <f t="shared" si="145"/>
        <v>43198</v>
      </c>
      <c r="B355" s="15">
        <f t="shared" ca="1" si="146"/>
        <v>79090.73016400999</v>
      </c>
      <c r="C355" s="14">
        <f t="shared" si="151"/>
        <v>70795.652600999994</v>
      </c>
      <c r="D355" s="13">
        <f ca="1">IF(A355&lt;$B$1,VLOOKUP(A355,[1]DI!$A$4:$B$15000,2,FALSE),0)</f>
        <v>0</v>
      </c>
      <c r="E355" s="14">
        <f t="shared" ca="1" si="140"/>
        <v>1</v>
      </c>
      <c r="F355" s="14">
        <f ca="1">(TRUNC(PRODUCT($E$12:$E354),16))</f>
        <v>1.0767622480833701</v>
      </c>
      <c r="G355" s="14">
        <f t="shared" ca="1" si="139"/>
        <v>1.0493966680169799</v>
      </c>
      <c r="H355" s="14">
        <f t="shared" ca="1" si="141"/>
        <v>1.0260774399999999</v>
      </c>
      <c r="I355" s="13">
        <f t="shared" si="147"/>
        <v>0.04</v>
      </c>
      <c r="J355" s="30">
        <f t="shared" si="152"/>
        <v>43053</v>
      </c>
      <c r="K355" s="3">
        <f t="shared" si="148"/>
        <v>97</v>
      </c>
      <c r="L355" s="18">
        <f t="shared" si="149"/>
        <v>98</v>
      </c>
      <c r="M355" s="11">
        <f t="shared" si="142"/>
        <v>1.0153694129999999</v>
      </c>
      <c r="N355" s="72">
        <f t="shared" ca="1" si="154"/>
        <v>1.1171693071291979</v>
      </c>
      <c r="O355" s="18">
        <f t="shared" si="153"/>
        <v>0</v>
      </c>
      <c r="P355" s="14">
        <f t="shared" ca="1" si="143"/>
        <v>8295.0775630099997</v>
      </c>
      <c r="Q355" s="14">
        <f t="shared" si="150"/>
        <v>0</v>
      </c>
      <c r="R355" s="2"/>
      <c r="S355" s="2"/>
      <c r="T355" s="71" t="s">
        <v>56</v>
      </c>
      <c r="U355" s="30">
        <v>43220</v>
      </c>
      <c r="V355" s="9" t="str">
        <f t="shared" si="144"/>
        <v>-</v>
      </c>
      <c r="W355" s="9"/>
      <c r="X355" s="135">
        <f>[2]Plan1!$A414</f>
        <v>49103</v>
      </c>
      <c r="Y355" s="136" t="str">
        <f>[2]Plan1!$C414</f>
        <v>Corpus Christi</v>
      </c>
      <c r="Z355" s="124"/>
      <c r="AA355" s="1"/>
      <c r="AB355" s="9"/>
      <c r="AC355" s="9"/>
      <c r="AD355" s="9"/>
      <c r="AE355" s="9"/>
      <c r="AF355" s="9"/>
      <c r="AG355" s="10"/>
      <c r="AH355" s="9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</row>
    <row r="356" spans="1:149" ht="11.25" x14ac:dyDescent="0.15">
      <c r="A356" s="46">
        <f t="shared" si="145"/>
        <v>43199</v>
      </c>
      <c r="B356" s="15">
        <f t="shared" ca="1" si="146"/>
        <v>79090.73016400999</v>
      </c>
      <c r="C356" s="14">
        <f t="shared" si="151"/>
        <v>70795.652600999994</v>
      </c>
      <c r="D356" s="13">
        <f ca="1">IF(A356&lt;$B$1,VLOOKUP(A356,[1]DI!$A$4:$B$15000,2,FALSE),0)</f>
        <v>6.3899999999999998E-2</v>
      </c>
      <c r="E356" s="14">
        <f t="shared" ca="1" si="140"/>
        <v>1.0002458299999999</v>
      </c>
      <c r="F356" s="14">
        <f ca="1">(TRUNC(PRODUCT($E$12:$E355),16))</f>
        <v>1.0767622480833701</v>
      </c>
      <c r="G356" s="14">
        <f t="shared" ca="1" si="139"/>
        <v>1.0493966680169799</v>
      </c>
      <c r="H356" s="14">
        <f t="shared" ca="1" si="141"/>
        <v>1.0260774399999999</v>
      </c>
      <c r="I356" s="13">
        <f t="shared" si="147"/>
        <v>0.04</v>
      </c>
      <c r="J356" s="30">
        <f t="shared" si="152"/>
        <v>43053</v>
      </c>
      <c r="K356" s="3">
        <f t="shared" si="148"/>
        <v>98</v>
      </c>
      <c r="L356" s="18">
        <f t="shared" si="149"/>
        <v>98</v>
      </c>
      <c r="M356" s="11">
        <f t="shared" si="142"/>
        <v>1.0153694129999999</v>
      </c>
      <c r="N356" s="72">
        <f t="shared" ca="1" si="154"/>
        <v>1.1171693071291979</v>
      </c>
      <c r="O356" s="18">
        <f t="shared" si="153"/>
        <v>0</v>
      </c>
      <c r="P356" s="14">
        <f t="shared" ca="1" si="143"/>
        <v>8295.0775630099997</v>
      </c>
      <c r="Q356" s="14">
        <f t="shared" si="150"/>
        <v>0</v>
      </c>
      <c r="R356" s="2"/>
      <c r="S356" s="2"/>
      <c r="T356" s="71" t="s">
        <v>56</v>
      </c>
      <c r="U356" s="30">
        <v>43220</v>
      </c>
      <c r="V356" s="9" t="str">
        <f t="shared" si="144"/>
        <v>-</v>
      </c>
      <c r="W356" s="9"/>
      <c r="X356" s="135">
        <f>[2]Plan1!$A415</f>
        <v>49194</v>
      </c>
      <c r="Y356" s="136" t="str">
        <f>[2]Plan1!$C415</f>
        <v>Independência do Brasil</v>
      </c>
      <c r="Z356" s="124"/>
      <c r="AA356" s="1"/>
      <c r="AB356" s="9"/>
      <c r="AC356" s="9"/>
      <c r="AD356" s="9"/>
      <c r="AE356" s="9"/>
      <c r="AF356" s="9"/>
      <c r="AG356" s="10"/>
      <c r="AH356" s="9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</row>
    <row r="357" spans="1:149" ht="11.25" x14ac:dyDescent="0.15">
      <c r="A357" s="46">
        <f t="shared" si="145"/>
        <v>43200</v>
      </c>
      <c r="B357" s="15">
        <f t="shared" ca="1" si="146"/>
        <v>79122.486471479991</v>
      </c>
      <c r="C357" s="14">
        <f t="shared" si="151"/>
        <v>70795.652600999994</v>
      </c>
      <c r="D357" s="13">
        <f ca="1">IF(A357&lt;$B$1,VLOOKUP(A357,[1]DI!$A$4:$B$15000,2,FALSE),0)</f>
        <v>6.3899999999999998E-2</v>
      </c>
      <c r="E357" s="14">
        <f t="shared" ca="1" si="140"/>
        <v>1.0002458299999999</v>
      </c>
      <c r="F357" s="14">
        <f ca="1">(TRUNC(PRODUCT($E$12:$E356),16))</f>
        <v>1.07702694854682</v>
      </c>
      <c r="G357" s="14">
        <f t="shared" ca="1" si="139"/>
        <v>1.0493966680169799</v>
      </c>
      <c r="H357" s="14">
        <f t="shared" ca="1" si="141"/>
        <v>1.0263296799999999</v>
      </c>
      <c r="I357" s="13">
        <f t="shared" si="147"/>
        <v>0.04</v>
      </c>
      <c r="J357" s="30">
        <f t="shared" si="152"/>
        <v>43053</v>
      </c>
      <c r="K357" s="3">
        <f t="shared" si="148"/>
        <v>99</v>
      </c>
      <c r="L357" s="18">
        <f t="shared" si="149"/>
        <v>99</v>
      </c>
      <c r="M357" s="11">
        <f t="shared" si="142"/>
        <v>1.015527455</v>
      </c>
      <c r="N357" s="72">
        <f t="shared" ca="1" si="154"/>
        <v>1.1176178700889121</v>
      </c>
      <c r="O357" s="18">
        <f t="shared" si="153"/>
        <v>0</v>
      </c>
      <c r="P357" s="14">
        <f t="shared" ca="1" si="143"/>
        <v>8326.8338704800008</v>
      </c>
      <c r="Q357" s="14">
        <f t="shared" si="150"/>
        <v>0</v>
      </c>
      <c r="R357" s="2"/>
      <c r="S357" s="2"/>
      <c r="T357" s="71" t="s">
        <v>56</v>
      </c>
      <c r="U357" s="30">
        <v>43220</v>
      </c>
      <c r="V357" s="9" t="str">
        <f t="shared" si="144"/>
        <v>-</v>
      </c>
      <c r="W357" s="9"/>
      <c r="X357" s="135">
        <f>[2]Plan1!$A416</f>
        <v>49229</v>
      </c>
      <c r="Y357" s="136" t="str">
        <f>[2]Plan1!$C416</f>
        <v>Nossa Sr.a Aparecida - Padroeira do Brasil</v>
      </c>
      <c r="Z357" s="124"/>
      <c r="AA357" s="1"/>
      <c r="AB357" s="9"/>
      <c r="AC357" s="9"/>
      <c r="AD357" s="9"/>
      <c r="AE357" s="9"/>
      <c r="AF357" s="9"/>
      <c r="AG357" s="10"/>
      <c r="AH357" s="9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</row>
    <row r="358" spans="1:149" ht="11.25" x14ac:dyDescent="0.15">
      <c r="A358" s="46">
        <f t="shared" si="145"/>
        <v>43201</v>
      </c>
      <c r="B358" s="15">
        <f t="shared" ca="1" si="146"/>
        <v>79154.25530474</v>
      </c>
      <c r="C358" s="14">
        <f t="shared" si="151"/>
        <v>70795.652600999994</v>
      </c>
      <c r="D358" s="13">
        <f ca="1">IF(A358&lt;$B$1,VLOOKUP(A358,[1]DI!$A$4:$B$15000,2,FALSE),0)</f>
        <v>6.3899999999999998E-2</v>
      </c>
      <c r="E358" s="14">
        <f t="shared" ca="1" si="140"/>
        <v>1.0002458299999999</v>
      </c>
      <c r="F358" s="14">
        <f ca="1">(TRUNC(PRODUCT($E$12:$E357),16))</f>
        <v>1.0772917140815801</v>
      </c>
      <c r="G358" s="14">
        <f t="shared" ca="1" si="139"/>
        <v>1.0493966680169799</v>
      </c>
      <c r="H358" s="14">
        <f t="shared" ca="1" si="141"/>
        <v>1.02658198</v>
      </c>
      <c r="I358" s="13">
        <f t="shared" si="147"/>
        <v>0.04</v>
      </c>
      <c r="J358" s="30">
        <f t="shared" si="152"/>
        <v>43053</v>
      </c>
      <c r="K358" s="3">
        <f t="shared" si="148"/>
        <v>100</v>
      </c>
      <c r="L358" s="18">
        <f t="shared" si="149"/>
        <v>100</v>
      </c>
      <c r="M358" s="11">
        <f t="shared" si="142"/>
        <v>1.015685521</v>
      </c>
      <c r="N358" s="72">
        <f t="shared" ca="1" si="154"/>
        <v>1.1180666099775047</v>
      </c>
      <c r="O358" s="18">
        <f t="shared" si="153"/>
        <v>0</v>
      </c>
      <c r="P358" s="14">
        <f t="shared" ca="1" si="143"/>
        <v>8358.6027037399999</v>
      </c>
      <c r="Q358" s="14">
        <f t="shared" si="150"/>
        <v>0</v>
      </c>
      <c r="R358" s="2"/>
      <c r="S358" s="2"/>
      <c r="T358" s="71" t="s">
        <v>56</v>
      </c>
      <c r="U358" s="30">
        <v>43220</v>
      </c>
      <c r="V358" s="9" t="str">
        <f t="shared" si="144"/>
        <v>-</v>
      </c>
      <c r="W358" s="9"/>
      <c r="X358" s="135">
        <f>[2]Plan1!$A417</f>
        <v>49250</v>
      </c>
      <c r="Y358" s="136" t="str">
        <f>[2]Plan1!$C417</f>
        <v>Finados</v>
      </c>
      <c r="Z358" s="124"/>
      <c r="AA358" s="1"/>
      <c r="AB358" s="9"/>
      <c r="AC358" s="9"/>
      <c r="AD358" s="9"/>
      <c r="AE358" s="9"/>
      <c r="AF358" s="9"/>
      <c r="AG358" s="10"/>
      <c r="AH358" s="9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</row>
    <row r="359" spans="1:149" ht="11.25" x14ac:dyDescent="0.15">
      <c r="A359" s="46">
        <f t="shared" si="145"/>
        <v>43202</v>
      </c>
      <c r="B359" s="15">
        <f t="shared" ca="1" si="146"/>
        <v>79186.037650679995</v>
      </c>
      <c r="C359" s="14">
        <f t="shared" si="151"/>
        <v>70795.652600999994</v>
      </c>
      <c r="D359" s="13">
        <f ca="1">IF(A359&lt;$B$1,VLOOKUP(A359,[1]DI!$A$4:$B$15000,2,FALSE),0)</f>
        <v>6.3899999999999998E-2</v>
      </c>
      <c r="E359" s="14">
        <f t="shared" ca="1" si="140"/>
        <v>1.0002458299999999</v>
      </c>
      <c r="F359" s="14">
        <f ca="1">(TRUNC(PRODUCT($E$12:$E358),16))</f>
        <v>1.0775565447036499</v>
      </c>
      <c r="G359" s="14">
        <f t="shared" ca="1" si="139"/>
        <v>1.0493966680169799</v>
      </c>
      <c r="H359" s="14">
        <f t="shared" ca="1" si="141"/>
        <v>1.0268343499999999</v>
      </c>
      <c r="I359" s="13">
        <f t="shared" si="147"/>
        <v>0.04</v>
      </c>
      <c r="J359" s="30">
        <f t="shared" si="152"/>
        <v>43053</v>
      </c>
      <c r="K359" s="3">
        <f t="shared" si="148"/>
        <v>101</v>
      </c>
      <c r="L359" s="18">
        <f t="shared" si="149"/>
        <v>101</v>
      </c>
      <c r="M359" s="11">
        <f t="shared" si="142"/>
        <v>1.0158436129999999</v>
      </c>
      <c r="N359" s="72">
        <f t="shared" ca="1" si="154"/>
        <v>1.1185155407348266</v>
      </c>
      <c r="O359" s="18">
        <f t="shared" si="153"/>
        <v>0</v>
      </c>
      <c r="P359" s="14">
        <f t="shared" ca="1" si="143"/>
        <v>8390.3850496800005</v>
      </c>
      <c r="Q359" s="14">
        <f t="shared" si="150"/>
        <v>0</v>
      </c>
      <c r="R359" s="2"/>
      <c r="S359" s="2"/>
      <c r="T359" s="71" t="s">
        <v>56</v>
      </c>
      <c r="U359" s="30">
        <v>43220</v>
      </c>
      <c r="V359" s="9" t="str">
        <f t="shared" si="144"/>
        <v>-</v>
      </c>
      <c r="W359" s="9"/>
      <c r="X359" s="135">
        <f>[2]Plan1!$A418</f>
        <v>49263</v>
      </c>
      <c r="Y359" s="136" t="str">
        <f>[2]Plan1!$C418</f>
        <v>Proclamação da República</v>
      </c>
      <c r="Z359" s="124"/>
      <c r="AA359" s="1"/>
      <c r="AB359" s="9"/>
      <c r="AC359" s="9"/>
      <c r="AD359" s="9"/>
      <c r="AE359" s="9"/>
      <c r="AF359" s="9"/>
      <c r="AG359" s="10"/>
      <c r="AH359" s="9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</row>
    <row r="360" spans="1:149" ht="11.25" x14ac:dyDescent="0.15">
      <c r="A360" s="46">
        <f t="shared" si="145"/>
        <v>43203</v>
      </c>
      <c r="B360" s="15">
        <f t="shared" ca="1" si="146"/>
        <v>79217.832522409997</v>
      </c>
      <c r="C360" s="14">
        <f t="shared" si="151"/>
        <v>70795.652600999994</v>
      </c>
      <c r="D360" s="13">
        <f ca="1">IF(A360&lt;$B$1,VLOOKUP(A360,[1]DI!$A$4:$B$15000,2,FALSE),0)</f>
        <v>6.3899999999999998E-2</v>
      </c>
      <c r="E360" s="14">
        <f t="shared" ca="1" si="140"/>
        <v>1.0002458299999999</v>
      </c>
      <c r="F360" s="14">
        <f ca="1">(TRUNC(PRODUCT($E$12:$E359),16))</f>
        <v>1.07782144042904</v>
      </c>
      <c r="G360" s="14">
        <f t="shared" ca="1" si="139"/>
        <v>1.0493966680169799</v>
      </c>
      <c r="H360" s="14">
        <f t="shared" ca="1" si="141"/>
        <v>1.0270867800000001</v>
      </c>
      <c r="I360" s="13">
        <f t="shared" si="147"/>
        <v>0.04</v>
      </c>
      <c r="J360" s="30">
        <f t="shared" si="152"/>
        <v>43053</v>
      </c>
      <c r="K360" s="3">
        <f t="shared" si="148"/>
        <v>102</v>
      </c>
      <c r="L360" s="18">
        <f t="shared" si="149"/>
        <v>102</v>
      </c>
      <c r="M360" s="11">
        <f t="shared" si="142"/>
        <v>1.0160017290000001</v>
      </c>
      <c r="N360" s="72">
        <f t="shared" ca="1" si="154"/>
        <v>1.1189646484210269</v>
      </c>
      <c r="O360" s="18">
        <f t="shared" si="153"/>
        <v>0</v>
      </c>
      <c r="P360" s="14">
        <f t="shared" ca="1" si="143"/>
        <v>8422.1799214099992</v>
      </c>
      <c r="Q360" s="14">
        <f t="shared" si="150"/>
        <v>0</v>
      </c>
      <c r="R360" s="2"/>
      <c r="S360" s="2"/>
      <c r="T360" s="71" t="s">
        <v>56</v>
      </c>
      <c r="U360" s="30">
        <v>43220</v>
      </c>
      <c r="V360" s="9" t="str">
        <f t="shared" si="144"/>
        <v>-</v>
      </c>
      <c r="W360" s="9"/>
      <c r="X360" s="135">
        <f>[2]Plan1!$A419</f>
        <v>49268</v>
      </c>
      <c r="Y360" s="136" t="str">
        <f>[2]Plan1!$C419</f>
        <v>Dia Nacional de Zumbi e da Consciência Negra</v>
      </c>
      <c r="Z360" s="124"/>
      <c r="AA360" s="1"/>
      <c r="AB360" s="9"/>
      <c r="AC360" s="9"/>
      <c r="AD360" s="9"/>
      <c r="AE360" s="9"/>
      <c r="AF360" s="9"/>
      <c r="AG360" s="10"/>
      <c r="AH360" s="9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</row>
    <row r="361" spans="1:149" ht="11.25" x14ac:dyDescent="0.15">
      <c r="A361" s="46">
        <f t="shared" si="145"/>
        <v>43204</v>
      </c>
      <c r="B361" s="15">
        <f t="shared" ca="1" si="146"/>
        <v>79249.639236709991</v>
      </c>
      <c r="C361" s="14">
        <f t="shared" si="151"/>
        <v>70795.652600999994</v>
      </c>
      <c r="D361" s="13">
        <f ca="1">IF(A361&lt;$B$1,VLOOKUP(A361,[1]DI!$A$4:$B$15000,2,FALSE),0)</f>
        <v>0</v>
      </c>
      <c r="E361" s="14">
        <f t="shared" ca="1" si="140"/>
        <v>1</v>
      </c>
      <c r="F361" s="14">
        <f ca="1">(TRUNC(PRODUCT($E$12:$E360),16))</f>
        <v>1.0780864012737399</v>
      </c>
      <c r="G361" s="14">
        <f t="shared" ca="1" si="139"/>
        <v>1.0493966680169799</v>
      </c>
      <c r="H361" s="14">
        <f t="shared" ca="1" si="141"/>
        <v>1.02733926</v>
      </c>
      <c r="I361" s="13">
        <f t="shared" si="147"/>
        <v>0.04</v>
      </c>
      <c r="J361" s="30">
        <f t="shared" si="152"/>
        <v>43053</v>
      </c>
      <c r="K361" s="3">
        <f t="shared" si="148"/>
        <v>102</v>
      </c>
      <c r="L361" s="18">
        <f t="shared" si="149"/>
        <v>103</v>
      </c>
      <c r="M361" s="11">
        <f t="shared" si="142"/>
        <v>1.016159869</v>
      </c>
      <c r="N361" s="72">
        <f t="shared" ca="1" si="154"/>
        <v>1.1194139233854392</v>
      </c>
      <c r="O361" s="18">
        <f t="shared" si="153"/>
        <v>0</v>
      </c>
      <c r="P361" s="14">
        <f t="shared" ca="1" si="143"/>
        <v>8453.98663571</v>
      </c>
      <c r="Q361" s="14">
        <f t="shared" si="150"/>
        <v>0</v>
      </c>
      <c r="R361" s="2"/>
      <c r="S361" s="2"/>
      <c r="T361" s="71" t="s">
        <v>56</v>
      </c>
      <c r="U361" s="30">
        <v>43220</v>
      </c>
      <c r="V361" s="9" t="str">
        <f t="shared" si="144"/>
        <v>-</v>
      </c>
      <c r="W361" s="9"/>
      <c r="X361" s="135">
        <f>[2]Plan1!$A420</f>
        <v>49303</v>
      </c>
      <c r="Y361" s="136" t="str">
        <f>[2]Plan1!$C420</f>
        <v>Natal</v>
      </c>
      <c r="Z361" s="124"/>
      <c r="AA361" s="1"/>
      <c r="AB361" s="9"/>
      <c r="AC361" s="9"/>
      <c r="AD361" s="9"/>
      <c r="AE361" s="9"/>
      <c r="AF361" s="9"/>
      <c r="AG361" s="10"/>
      <c r="AH361" s="9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</row>
    <row r="362" spans="1:149" ht="11.25" x14ac:dyDescent="0.15">
      <c r="A362" s="46">
        <f t="shared" si="145"/>
        <v>43205</v>
      </c>
      <c r="B362" s="15">
        <f t="shared" ca="1" si="146"/>
        <v>79249.639236709991</v>
      </c>
      <c r="C362" s="14">
        <f t="shared" si="151"/>
        <v>70795.652600999994</v>
      </c>
      <c r="D362" s="13">
        <f ca="1">IF(A362&lt;$B$1,VLOOKUP(A362,[1]DI!$A$4:$B$15000,2,FALSE),0)</f>
        <v>0</v>
      </c>
      <c r="E362" s="14">
        <f t="shared" ca="1" si="140"/>
        <v>1</v>
      </c>
      <c r="F362" s="14">
        <f ca="1">(TRUNC(PRODUCT($E$12:$E361),16))</f>
        <v>1.0780864012737399</v>
      </c>
      <c r="G362" s="14">
        <f t="shared" ca="1" si="139"/>
        <v>1.0493966680169799</v>
      </c>
      <c r="H362" s="14">
        <f t="shared" ca="1" si="141"/>
        <v>1.02733926</v>
      </c>
      <c r="I362" s="13">
        <f t="shared" si="147"/>
        <v>0.04</v>
      </c>
      <c r="J362" s="30">
        <f t="shared" si="152"/>
        <v>43053</v>
      </c>
      <c r="K362" s="3">
        <f t="shared" si="148"/>
        <v>102</v>
      </c>
      <c r="L362" s="18">
        <f t="shared" si="149"/>
        <v>103</v>
      </c>
      <c r="M362" s="11">
        <f t="shared" si="142"/>
        <v>1.016159869</v>
      </c>
      <c r="N362" s="72">
        <f t="shared" ca="1" si="154"/>
        <v>1.1194139233854392</v>
      </c>
      <c r="O362" s="18">
        <f t="shared" si="153"/>
        <v>0</v>
      </c>
      <c r="P362" s="14">
        <f t="shared" ca="1" si="143"/>
        <v>8453.98663571</v>
      </c>
      <c r="Q362" s="14">
        <f t="shared" si="150"/>
        <v>0</v>
      </c>
      <c r="R362" s="2"/>
      <c r="S362" s="2"/>
      <c r="T362" s="71" t="s">
        <v>56</v>
      </c>
      <c r="U362" s="30">
        <v>43220</v>
      </c>
      <c r="V362" s="9" t="str">
        <f t="shared" si="144"/>
        <v>-</v>
      </c>
      <c r="W362" s="9"/>
      <c r="X362" s="135">
        <f>[2]Plan1!$A421</f>
        <v>49310</v>
      </c>
      <c r="Y362" s="136" t="str">
        <f>[2]Plan1!$C421</f>
        <v>Confraternização Universal</v>
      </c>
      <c r="Z362" s="124"/>
      <c r="AA362" s="1"/>
      <c r="AB362" s="9"/>
      <c r="AC362" s="9"/>
      <c r="AD362" s="9"/>
      <c r="AE362" s="9"/>
      <c r="AF362" s="9"/>
      <c r="AG362" s="10"/>
      <c r="AH362" s="9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</row>
    <row r="363" spans="1:149" ht="11.25" x14ac:dyDescent="0.15">
      <c r="A363" s="46">
        <f t="shared" si="145"/>
        <v>43206</v>
      </c>
      <c r="B363" s="15">
        <f t="shared" ca="1" si="146"/>
        <v>79249.639236709991</v>
      </c>
      <c r="C363" s="14">
        <f t="shared" si="151"/>
        <v>70795.652600999994</v>
      </c>
      <c r="D363" s="13">
        <f ca="1">IF(A363&lt;$B$1,VLOOKUP(A363,[1]DI!$A$4:$B$15000,2,FALSE),0)</f>
        <v>6.3899999999999998E-2</v>
      </c>
      <c r="E363" s="14">
        <f t="shared" ca="1" si="140"/>
        <v>1.0002458299999999</v>
      </c>
      <c r="F363" s="14">
        <f ca="1">(TRUNC(PRODUCT($E$12:$E362),16))</f>
        <v>1.0780864012737399</v>
      </c>
      <c r="G363" s="14">
        <f t="shared" ca="1" si="139"/>
        <v>1.0493966680169799</v>
      </c>
      <c r="H363" s="14">
        <f t="shared" ca="1" si="141"/>
        <v>1.02733926</v>
      </c>
      <c r="I363" s="13">
        <f t="shared" si="147"/>
        <v>0.04</v>
      </c>
      <c r="J363" s="30">
        <f t="shared" si="152"/>
        <v>43053</v>
      </c>
      <c r="K363" s="3">
        <f t="shared" si="148"/>
        <v>103</v>
      </c>
      <c r="L363" s="18">
        <f t="shared" si="149"/>
        <v>103</v>
      </c>
      <c r="M363" s="11">
        <f t="shared" si="142"/>
        <v>1.016159869</v>
      </c>
      <c r="N363" s="72">
        <f t="shared" ca="1" si="154"/>
        <v>1.1194139233854392</v>
      </c>
      <c r="O363" s="18">
        <f t="shared" si="153"/>
        <v>0</v>
      </c>
      <c r="P363" s="14">
        <f t="shared" ca="1" si="143"/>
        <v>8453.98663571</v>
      </c>
      <c r="Q363" s="14">
        <f t="shared" si="150"/>
        <v>0</v>
      </c>
      <c r="R363" s="2"/>
      <c r="S363" s="2"/>
      <c r="T363" s="71" t="s">
        <v>56</v>
      </c>
      <c r="U363" s="30">
        <v>43220</v>
      </c>
      <c r="V363" s="9" t="str">
        <f t="shared" si="144"/>
        <v>-</v>
      </c>
      <c r="W363" s="9"/>
      <c r="X363" s="135">
        <f>[2]Plan1!$A422</f>
        <v>49345</v>
      </c>
      <c r="Y363" s="136" t="str">
        <f>[2]Plan1!$C422</f>
        <v>Carnaval</v>
      </c>
      <c r="Z363" s="124"/>
      <c r="AA363" s="1"/>
      <c r="AB363" s="9"/>
      <c r="AC363" s="9"/>
      <c r="AD363" s="9"/>
      <c r="AE363" s="9"/>
      <c r="AF363" s="9"/>
      <c r="AG363" s="10"/>
      <c r="AH363" s="9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</row>
    <row r="364" spans="1:149" ht="11.25" x14ac:dyDescent="0.15">
      <c r="A364" s="46">
        <f t="shared" si="145"/>
        <v>43207</v>
      </c>
      <c r="B364" s="15">
        <f t="shared" ca="1" si="146"/>
        <v>79281.460070999994</v>
      </c>
      <c r="C364" s="14">
        <f t="shared" si="151"/>
        <v>70795.652600999994</v>
      </c>
      <c r="D364" s="13">
        <f ca="1">IF(A364&lt;$B$1,VLOOKUP(A364,[1]DI!$A$4:$B$15000,2,FALSE),0)</f>
        <v>6.3899999999999998E-2</v>
      </c>
      <c r="E364" s="14">
        <f t="shared" ca="1" si="140"/>
        <v>1.0002458299999999</v>
      </c>
      <c r="F364" s="14">
        <f ca="1">(TRUNC(PRODUCT($E$12:$E363),16))</f>
        <v>1.07835142725376</v>
      </c>
      <c r="G364" s="14">
        <f t="shared" ca="1" si="139"/>
        <v>1.0493966680169799</v>
      </c>
      <c r="H364" s="14">
        <f t="shared" ca="1" si="141"/>
        <v>1.02759182</v>
      </c>
      <c r="I364" s="13">
        <f t="shared" si="147"/>
        <v>0.04</v>
      </c>
      <c r="J364" s="30">
        <f t="shared" si="152"/>
        <v>43053</v>
      </c>
      <c r="K364" s="3">
        <f t="shared" si="148"/>
        <v>104</v>
      </c>
      <c r="L364" s="18">
        <f t="shared" si="149"/>
        <v>104</v>
      </c>
      <c r="M364" s="11">
        <f t="shared" si="142"/>
        <v>1.016318034</v>
      </c>
      <c r="N364" s="72">
        <f t="shared" ca="1" si="154"/>
        <v>1.1198633977969505</v>
      </c>
      <c r="O364" s="18">
        <f t="shared" si="153"/>
        <v>0</v>
      </c>
      <c r="P364" s="14">
        <f t="shared" ca="1" si="143"/>
        <v>8485.8074699999997</v>
      </c>
      <c r="Q364" s="14">
        <f t="shared" si="150"/>
        <v>0</v>
      </c>
      <c r="R364" s="2"/>
      <c r="S364" s="2"/>
      <c r="T364" s="71" t="s">
        <v>56</v>
      </c>
      <c r="U364" s="30">
        <v>43220</v>
      </c>
      <c r="V364" s="9" t="str">
        <f t="shared" si="144"/>
        <v>-</v>
      </c>
      <c r="W364" s="9"/>
      <c r="X364" s="135">
        <f>[2]Plan1!$A423</f>
        <v>49346</v>
      </c>
      <c r="Y364" s="136" t="str">
        <f>[2]Plan1!$C423</f>
        <v>Carnaval</v>
      </c>
      <c r="Z364" s="124"/>
      <c r="AA364" s="1"/>
      <c r="AB364" s="9"/>
      <c r="AC364" s="9"/>
      <c r="AD364" s="9"/>
      <c r="AE364" s="9"/>
      <c r="AF364" s="9"/>
      <c r="AG364" s="10"/>
      <c r="AH364" s="9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</row>
    <row r="365" spans="1:149" ht="11.25" x14ac:dyDescent="0.15">
      <c r="A365" s="46">
        <f t="shared" si="145"/>
        <v>43208</v>
      </c>
      <c r="B365" s="15">
        <f t="shared" ca="1" si="146"/>
        <v>79313.292823779993</v>
      </c>
      <c r="C365" s="14">
        <f t="shared" si="151"/>
        <v>70795.652600999994</v>
      </c>
      <c r="D365" s="13">
        <f ca="1">IF(A365&lt;$B$1,VLOOKUP(A365,[1]DI!$A$4:$B$15000,2,FALSE),0)</f>
        <v>6.3899999999999998E-2</v>
      </c>
      <c r="E365" s="14">
        <f t="shared" ca="1" si="140"/>
        <v>1.0002458299999999</v>
      </c>
      <c r="F365" s="14">
        <f ca="1">(TRUNC(PRODUCT($E$12:$E364),16))</f>
        <v>1.07861651838512</v>
      </c>
      <c r="G365" s="14">
        <f t="shared" ca="1" si="139"/>
        <v>1.0493966680169799</v>
      </c>
      <c r="H365" s="14">
        <f t="shared" ca="1" si="141"/>
        <v>1.02784443</v>
      </c>
      <c r="I365" s="13">
        <f t="shared" si="147"/>
        <v>0.04</v>
      </c>
      <c r="J365" s="30">
        <f t="shared" si="152"/>
        <v>43053</v>
      </c>
      <c r="K365" s="3">
        <f t="shared" si="148"/>
        <v>105</v>
      </c>
      <c r="L365" s="18">
        <f t="shared" si="149"/>
        <v>105</v>
      </c>
      <c r="M365" s="11">
        <f t="shared" si="142"/>
        <v>1.016476224</v>
      </c>
      <c r="N365" s="72">
        <f t="shared" ca="1" si="154"/>
        <v>1.1203130405589703</v>
      </c>
      <c r="O365" s="18">
        <f t="shared" si="153"/>
        <v>0</v>
      </c>
      <c r="P365" s="14">
        <f t="shared" ca="1" si="143"/>
        <v>8517.6402227800008</v>
      </c>
      <c r="Q365" s="14">
        <f t="shared" si="150"/>
        <v>0</v>
      </c>
      <c r="R365" s="2"/>
      <c r="S365" s="2"/>
      <c r="T365" s="71" t="s">
        <v>56</v>
      </c>
      <c r="U365" s="30">
        <v>43220</v>
      </c>
      <c r="V365" s="9" t="str">
        <f t="shared" si="144"/>
        <v>-</v>
      </c>
      <c r="W365" s="9"/>
      <c r="X365" s="135">
        <f>[2]Plan1!$A424</f>
        <v>49391</v>
      </c>
      <c r="Y365" s="136" t="str">
        <f>[2]Plan1!$C424</f>
        <v>Paixão de Cristo</v>
      </c>
      <c r="Z365" s="124"/>
      <c r="AA365" s="1"/>
      <c r="AB365" s="9"/>
      <c r="AC365" s="9"/>
      <c r="AD365" s="9"/>
      <c r="AE365" s="9"/>
      <c r="AF365" s="9"/>
      <c r="AG365" s="10"/>
      <c r="AH365" s="9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</row>
    <row r="366" spans="1:149" ht="11.25" x14ac:dyDescent="0.15">
      <c r="A366" s="46">
        <f t="shared" si="145"/>
        <v>43209</v>
      </c>
      <c r="B366" s="15">
        <f t="shared" ca="1" si="146"/>
        <v>79345.13810235</v>
      </c>
      <c r="C366" s="14">
        <f t="shared" si="151"/>
        <v>70795.652600999994</v>
      </c>
      <c r="D366" s="13">
        <f ca="1">IF(A366&lt;$B$1,VLOOKUP(A366,[1]DI!$A$4:$B$15000,2,FALSE),0)</f>
        <v>6.3899999999999998E-2</v>
      </c>
      <c r="E366" s="14">
        <f t="shared" ca="1" si="140"/>
        <v>1.0002458299999999</v>
      </c>
      <c r="F366" s="14">
        <f ca="1">(TRUNC(PRODUCT($E$12:$E365),16))</f>
        <v>1.0788816746838401</v>
      </c>
      <c r="G366" s="14">
        <f t="shared" ca="1" si="139"/>
        <v>1.0493966680169799</v>
      </c>
      <c r="H366" s="14">
        <f t="shared" ca="1" si="141"/>
        <v>1.0280971000000001</v>
      </c>
      <c r="I366" s="13">
        <f t="shared" si="147"/>
        <v>0.04</v>
      </c>
      <c r="J366" s="30">
        <f t="shared" si="152"/>
        <v>43053</v>
      </c>
      <c r="K366" s="3">
        <f t="shared" si="148"/>
        <v>106</v>
      </c>
      <c r="L366" s="18">
        <f t="shared" si="149"/>
        <v>106</v>
      </c>
      <c r="M366" s="11">
        <f t="shared" si="142"/>
        <v>1.0166344380000001</v>
      </c>
      <c r="N366" s="72">
        <f t="shared" ca="1" si="154"/>
        <v>1.1207628602498683</v>
      </c>
      <c r="O366" s="18">
        <f t="shared" si="153"/>
        <v>0</v>
      </c>
      <c r="P366" s="14">
        <f t="shared" ca="1" si="143"/>
        <v>8549.48550135</v>
      </c>
      <c r="Q366" s="14">
        <f t="shared" si="150"/>
        <v>0</v>
      </c>
      <c r="R366" s="2"/>
      <c r="S366" s="2"/>
      <c r="T366" s="71" t="s">
        <v>56</v>
      </c>
      <c r="U366" s="30">
        <v>43220</v>
      </c>
      <c r="V366" s="9" t="str">
        <f t="shared" si="144"/>
        <v>-</v>
      </c>
      <c r="W366" s="9"/>
      <c r="X366" s="135">
        <f>[2]Plan1!$A425</f>
        <v>49420</v>
      </c>
      <c r="Y366" s="136" t="str">
        <f>[2]Plan1!$C425</f>
        <v>Tiradentes</v>
      </c>
      <c r="Z366" s="124"/>
      <c r="AA366" s="1"/>
      <c r="AB366" s="9"/>
      <c r="AC366" s="9"/>
      <c r="AD366" s="9"/>
      <c r="AE366" s="9"/>
      <c r="AF366" s="9"/>
      <c r="AG366" s="10"/>
      <c r="AH366" s="9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</row>
    <row r="367" spans="1:149" ht="11.25" x14ac:dyDescent="0.15">
      <c r="A367" s="46">
        <f t="shared" si="145"/>
        <v>43210</v>
      </c>
      <c r="B367" s="15">
        <f t="shared" ca="1" si="146"/>
        <v>79376.996893589996</v>
      </c>
      <c r="C367" s="14">
        <f t="shared" si="151"/>
        <v>70795.652600999994</v>
      </c>
      <c r="D367" s="13">
        <f ca="1">IF(A367&lt;$B$1,VLOOKUP(A367,[1]DI!$A$4:$B$15000,2,FALSE),0)</f>
        <v>6.3899999999999998E-2</v>
      </c>
      <c r="E367" s="14">
        <f t="shared" ca="1" si="140"/>
        <v>1.0002458299999999</v>
      </c>
      <c r="F367" s="14">
        <f ca="1">(TRUNC(PRODUCT($E$12:$E366),16))</f>
        <v>1.0791468961659301</v>
      </c>
      <c r="G367" s="14">
        <f t="shared" ca="1" si="139"/>
        <v>1.0493966680169799</v>
      </c>
      <c r="H367" s="14">
        <f t="shared" ca="1" si="141"/>
        <v>1.02834984</v>
      </c>
      <c r="I367" s="13">
        <f t="shared" si="147"/>
        <v>0.04</v>
      </c>
      <c r="J367" s="30">
        <f t="shared" si="152"/>
        <v>43053</v>
      </c>
      <c r="K367" s="3">
        <f t="shared" si="148"/>
        <v>107</v>
      </c>
      <c r="L367" s="18">
        <f t="shared" si="149"/>
        <v>107</v>
      </c>
      <c r="M367" s="11">
        <f t="shared" si="142"/>
        <v>1.016792677</v>
      </c>
      <c r="N367" s="72">
        <f t="shared" ca="1" si="154"/>
        <v>1.1212128708094957</v>
      </c>
      <c r="O367" s="18">
        <f t="shared" si="153"/>
        <v>0</v>
      </c>
      <c r="P367" s="14">
        <f t="shared" ca="1" si="143"/>
        <v>8581.3442925899999</v>
      </c>
      <c r="Q367" s="14">
        <f t="shared" si="150"/>
        <v>0</v>
      </c>
      <c r="R367" s="2"/>
      <c r="S367" s="2"/>
      <c r="T367" s="71" t="s">
        <v>56</v>
      </c>
      <c r="U367" s="30">
        <v>43220</v>
      </c>
      <c r="V367" s="9" t="str">
        <f t="shared" si="144"/>
        <v>-</v>
      </c>
      <c r="W367" s="9"/>
      <c r="X367" s="135">
        <f>[2]Plan1!$A426</f>
        <v>49430</v>
      </c>
      <c r="Y367" s="136" t="str">
        <f>[2]Plan1!$C426</f>
        <v>Dia do Trabalho</v>
      </c>
      <c r="Z367" s="124"/>
      <c r="AA367" s="1"/>
      <c r="AB367" s="9"/>
      <c r="AC367" s="9"/>
      <c r="AD367" s="9"/>
      <c r="AE367" s="9"/>
      <c r="AF367" s="9"/>
      <c r="AG367" s="10"/>
      <c r="AH367" s="9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</row>
    <row r="368" spans="1:149" ht="11.25" x14ac:dyDescent="0.15">
      <c r="A368" s="46">
        <f t="shared" si="145"/>
        <v>43211</v>
      </c>
      <c r="B368" s="15">
        <f t="shared" ca="1" si="146"/>
        <v>79408.868286549987</v>
      </c>
      <c r="C368" s="14">
        <f t="shared" si="151"/>
        <v>70795.652600999994</v>
      </c>
      <c r="D368" s="13">
        <f ca="1">IF(A368&lt;$B$1,VLOOKUP(A368,[1]DI!$A$4:$B$15000,2,FALSE),0)</f>
        <v>0</v>
      </c>
      <c r="E368" s="14">
        <f t="shared" ca="1" si="140"/>
        <v>1</v>
      </c>
      <c r="F368" s="14">
        <f ca="1">(TRUNC(PRODUCT($E$12:$E367),16))</f>
        <v>1.0794121828474099</v>
      </c>
      <c r="G368" s="14">
        <f t="shared" ref="G368:G431" ca="1" si="155">IF(O367&gt;0,F367,G367)</f>
        <v>1.0493966680169799</v>
      </c>
      <c r="H368" s="14">
        <f t="shared" ca="1" si="141"/>
        <v>1.0286026399999999</v>
      </c>
      <c r="I368" s="13">
        <f t="shared" si="147"/>
        <v>0.04</v>
      </c>
      <c r="J368" s="30">
        <f t="shared" si="152"/>
        <v>43053</v>
      </c>
      <c r="K368" s="3">
        <f t="shared" si="148"/>
        <v>107</v>
      </c>
      <c r="L368" s="18">
        <f t="shared" si="149"/>
        <v>108</v>
      </c>
      <c r="M368" s="11">
        <f t="shared" si="142"/>
        <v>1.0169509409999999</v>
      </c>
      <c r="N368" s="72">
        <f t="shared" ca="1" si="154"/>
        <v>1.1216630593702974</v>
      </c>
      <c r="O368" s="18">
        <f t="shared" si="153"/>
        <v>0</v>
      </c>
      <c r="P368" s="14">
        <f t="shared" ca="1" si="143"/>
        <v>8613.2156855499998</v>
      </c>
      <c r="Q368" s="14">
        <f t="shared" si="150"/>
        <v>0</v>
      </c>
      <c r="R368" s="2"/>
      <c r="S368" s="2"/>
      <c r="T368" s="71" t="s">
        <v>56</v>
      </c>
      <c r="U368" s="30">
        <v>43220</v>
      </c>
      <c r="V368" s="9" t="str">
        <f t="shared" si="144"/>
        <v>-</v>
      </c>
      <c r="W368" s="9"/>
      <c r="X368" s="135">
        <f>[2]Plan1!$A427</f>
        <v>49453</v>
      </c>
      <c r="Y368" s="136" t="str">
        <f>[2]Plan1!$C427</f>
        <v>Corpus Christi</v>
      </c>
      <c r="Z368" s="137"/>
      <c r="AA368" s="1"/>
      <c r="AB368" s="9"/>
      <c r="AC368" s="9"/>
      <c r="AD368" s="9"/>
      <c r="AE368" s="9"/>
      <c r="AF368" s="9"/>
      <c r="AG368" s="10"/>
      <c r="AH368" s="9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</row>
    <row r="369" spans="1:155" ht="11.25" x14ac:dyDescent="0.15">
      <c r="A369" s="46">
        <f t="shared" si="145"/>
        <v>43212</v>
      </c>
      <c r="B369" s="15">
        <f t="shared" ca="1" si="146"/>
        <v>79408.868286549987</v>
      </c>
      <c r="C369" s="14">
        <f t="shared" si="151"/>
        <v>70795.652600999994</v>
      </c>
      <c r="D369" s="13">
        <f ca="1">IF(A369&lt;$B$1,VLOOKUP(A369,[1]DI!$A$4:$B$15000,2,FALSE),0)</f>
        <v>0</v>
      </c>
      <c r="E369" s="14">
        <f t="shared" ca="1" si="140"/>
        <v>1</v>
      </c>
      <c r="F369" s="14">
        <f ca="1">(TRUNC(PRODUCT($E$12:$E368),16))</f>
        <v>1.0794121828474099</v>
      </c>
      <c r="G369" s="14">
        <f t="shared" ca="1" si="155"/>
        <v>1.0493966680169799</v>
      </c>
      <c r="H369" s="14">
        <f t="shared" ca="1" si="141"/>
        <v>1.0286026399999999</v>
      </c>
      <c r="I369" s="13">
        <f t="shared" si="147"/>
        <v>0.04</v>
      </c>
      <c r="J369" s="30">
        <f t="shared" si="152"/>
        <v>43053</v>
      </c>
      <c r="K369" s="3">
        <f t="shared" si="148"/>
        <v>107</v>
      </c>
      <c r="L369" s="18">
        <f t="shared" si="149"/>
        <v>108</v>
      </c>
      <c r="M369" s="11">
        <f t="shared" si="142"/>
        <v>1.0169509409999999</v>
      </c>
      <c r="N369" s="72">
        <f t="shared" ca="1" si="154"/>
        <v>1.1216630593702974</v>
      </c>
      <c r="O369" s="18">
        <f t="shared" si="153"/>
        <v>0</v>
      </c>
      <c r="P369" s="14">
        <f t="shared" ca="1" si="143"/>
        <v>8613.2156855499998</v>
      </c>
      <c r="Q369" s="14">
        <f t="shared" si="150"/>
        <v>0</v>
      </c>
      <c r="R369" s="2"/>
      <c r="S369" s="2"/>
      <c r="T369" s="71" t="s">
        <v>56</v>
      </c>
      <c r="U369" s="30">
        <v>43220</v>
      </c>
      <c r="V369" s="9" t="str">
        <f t="shared" si="144"/>
        <v>-</v>
      </c>
      <c r="W369" s="9"/>
      <c r="X369" s="135">
        <f>[2]Plan1!$A428</f>
        <v>49559</v>
      </c>
      <c r="Y369" s="136" t="str">
        <f>[2]Plan1!$C428</f>
        <v>Independência do Brasil</v>
      </c>
      <c r="Z369" s="124"/>
      <c r="AA369" s="1"/>
      <c r="AB369" s="9"/>
      <c r="AC369" s="9"/>
      <c r="AD369" s="9"/>
      <c r="AE369" s="9"/>
      <c r="AF369" s="9"/>
      <c r="AG369" s="10"/>
      <c r="AH369" s="9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</row>
    <row r="370" spans="1:155" ht="11.25" x14ac:dyDescent="0.15">
      <c r="A370" s="46">
        <f t="shared" si="145"/>
        <v>43213</v>
      </c>
      <c r="B370" s="15">
        <f t="shared" ca="1" si="146"/>
        <v>79408.868286549987</v>
      </c>
      <c r="C370" s="14">
        <f t="shared" si="151"/>
        <v>70795.652600999994</v>
      </c>
      <c r="D370" s="13">
        <f ca="1">IF(A370&lt;$B$1,VLOOKUP(A370,[1]DI!$A$4:$B$15000,2,FALSE),0)</f>
        <v>6.3899999999999998E-2</v>
      </c>
      <c r="E370" s="14">
        <f t="shared" ca="1" si="140"/>
        <v>1.0002458299999999</v>
      </c>
      <c r="F370" s="14">
        <f ca="1">(TRUNC(PRODUCT($E$12:$E369),16))</f>
        <v>1.0794121828474099</v>
      </c>
      <c r="G370" s="14">
        <f t="shared" ca="1" si="155"/>
        <v>1.0493966680169799</v>
      </c>
      <c r="H370" s="14">
        <f t="shared" ca="1" si="141"/>
        <v>1.0286026399999999</v>
      </c>
      <c r="I370" s="13">
        <f t="shared" si="147"/>
        <v>0.04</v>
      </c>
      <c r="J370" s="30">
        <f t="shared" si="152"/>
        <v>43053</v>
      </c>
      <c r="K370" s="3">
        <f t="shared" si="148"/>
        <v>108</v>
      </c>
      <c r="L370" s="18">
        <f t="shared" si="149"/>
        <v>108</v>
      </c>
      <c r="M370" s="11">
        <f t="shared" si="142"/>
        <v>1.0169509409999999</v>
      </c>
      <c r="N370" s="72">
        <f t="shared" ca="1" si="154"/>
        <v>1.1216630593702974</v>
      </c>
      <c r="O370" s="18">
        <f t="shared" si="153"/>
        <v>0</v>
      </c>
      <c r="P370" s="14">
        <f t="shared" ca="1" si="143"/>
        <v>8613.2156855499998</v>
      </c>
      <c r="Q370" s="14">
        <f t="shared" si="150"/>
        <v>0</v>
      </c>
      <c r="R370" s="2"/>
      <c r="S370" s="2"/>
      <c r="T370" s="71" t="s">
        <v>56</v>
      </c>
      <c r="U370" s="30">
        <v>43220</v>
      </c>
      <c r="V370" s="9" t="str">
        <f t="shared" si="144"/>
        <v>-</v>
      </c>
      <c r="W370" s="9"/>
      <c r="X370" s="135">
        <f>[2]Plan1!$A429</f>
        <v>49594</v>
      </c>
      <c r="Y370" s="136" t="str">
        <f>[2]Plan1!$C429</f>
        <v>Nossa Sr.a Aparecida - Padroeira do Brasil</v>
      </c>
      <c r="Z370" s="124"/>
      <c r="AA370" s="1"/>
      <c r="AB370" s="9"/>
      <c r="AC370" s="9"/>
      <c r="AD370" s="9"/>
      <c r="AE370" s="9"/>
      <c r="AF370" s="9"/>
      <c r="AG370" s="10"/>
      <c r="AH370" s="9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</row>
    <row r="371" spans="1:155" ht="11.25" x14ac:dyDescent="0.15">
      <c r="A371" s="46">
        <f t="shared" si="145"/>
        <v>43214</v>
      </c>
      <c r="B371" s="15">
        <f t="shared" ca="1" si="146"/>
        <v>79440.752205299999</v>
      </c>
      <c r="C371" s="14">
        <f t="shared" si="151"/>
        <v>70795.652600999994</v>
      </c>
      <c r="D371" s="13">
        <f ca="1">IF(A371&lt;$B$1,VLOOKUP(A371,[1]DI!$A$4:$B$15000,2,FALSE),0)</f>
        <v>6.3899999999999998E-2</v>
      </c>
      <c r="E371" s="14">
        <f t="shared" ca="1" si="140"/>
        <v>1.0002458299999999</v>
      </c>
      <c r="F371" s="14">
        <f ca="1">(TRUNC(PRODUCT($E$12:$E370),16))</f>
        <v>1.0796775347443199</v>
      </c>
      <c r="G371" s="14">
        <f t="shared" ca="1" si="155"/>
        <v>1.0493966680169799</v>
      </c>
      <c r="H371" s="14">
        <f t="shared" ca="1" si="141"/>
        <v>1.0288554999999999</v>
      </c>
      <c r="I371" s="13">
        <f t="shared" si="147"/>
        <v>0.04</v>
      </c>
      <c r="J371" s="30">
        <f t="shared" si="152"/>
        <v>43053</v>
      </c>
      <c r="K371" s="3">
        <f t="shared" si="148"/>
        <v>109</v>
      </c>
      <c r="L371" s="18">
        <f t="shared" si="149"/>
        <v>109</v>
      </c>
      <c r="M371" s="11">
        <f t="shared" si="142"/>
        <v>1.0171092289999999</v>
      </c>
      <c r="N371" s="72">
        <f t="shared" ca="1" si="154"/>
        <v>1.1221134248599778</v>
      </c>
      <c r="O371" s="18">
        <f t="shared" si="153"/>
        <v>0</v>
      </c>
      <c r="P371" s="14">
        <f t="shared" ca="1" si="143"/>
        <v>8645.0996042999996</v>
      </c>
      <c r="Q371" s="14">
        <f t="shared" si="150"/>
        <v>0</v>
      </c>
      <c r="R371" s="2"/>
      <c r="S371" s="2"/>
      <c r="T371" s="71" t="s">
        <v>56</v>
      </c>
      <c r="U371" s="30">
        <v>43220</v>
      </c>
      <c r="V371" s="9" t="str">
        <f t="shared" si="144"/>
        <v>-</v>
      </c>
      <c r="W371" s="9"/>
      <c r="X371" s="135">
        <f>[2]Plan1!$A430</f>
        <v>49615</v>
      </c>
      <c r="Y371" s="136" t="str">
        <f>[2]Plan1!$C430</f>
        <v>Finados</v>
      </c>
      <c r="Z371" s="124"/>
      <c r="AA371" s="1"/>
      <c r="AB371" s="9"/>
      <c r="AC371" s="9"/>
      <c r="AD371" s="9"/>
      <c r="AE371" s="9"/>
      <c r="AF371" s="9"/>
      <c r="AG371" s="10"/>
      <c r="AH371" s="9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</row>
    <row r="372" spans="1:155" ht="11.25" x14ac:dyDescent="0.15">
      <c r="A372" s="46">
        <f t="shared" si="145"/>
        <v>43215</v>
      </c>
      <c r="B372" s="15">
        <f t="shared" ca="1" si="146"/>
        <v>79472.648877589992</v>
      </c>
      <c r="C372" s="14">
        <f t="shared" si="151"/>
        <v>70795.652600999994</v>
      </c>
      <c r="D372" s="13">
        <f ca="1">IF(A372&lt;$B$1,VLOOKUP(A372,[1]DI!$A$4:$B$15000,2,FALSE),0)</f>
        <v>6.3899999999999998E-2</v>
      </c>
      <c r="E372" s="14">
        <f t="shared" ca="1" si="140"/>
        <v>1.0002458299999999</v>
      </c>
      <c r="F372" s="14">
        <f ca="1">(TRUNC(PRODUCT($E$12:$E371),16))</f>
        <v>1.07994295187269</v>
      </c>
      <c r="G372" s="14">
        <f t="shared" ca="1" si="155"/>
        <v>1.0493966680169799</v>
      </c>
      <c r="H372" s="14">
        <f t="shared" ca="1" si="141"/>
        <v>1.02910842</v>
      </c>
      <c r="I372" s="13">
        <f t="shared" si="147"/>
        <v>0.04</v>
      </c>
      <c r="J372" s="30">
        <f t="shared" si="152"/>
        <v>43053</v>
      </c>
      <c r="K372" s="3">
        <f t="shared" si="148"/>
        <v>110</v>
      </c>
      <c r="L372" s="18">
        <f t="shared" si="149"/>
        <v>110</v>
      </c>
      <c r="M372" s="11">
        <f t="shared" si="142"/>
        <v>1.0172675419999999</v>
      </c>
      <c r="N372" s="72">
        <f t="shared" ca="1" si="154"/>
        <v>1.1225639704954247</v>
      </c>
      <c r="O372" s="18">
        <f t="shared" si="153"/>
        <v>0</v>
      </c>
      <c r="P372" s="14">
        <f t="shared" ca="1" si="143"/>
        <v>8676.99627659</v>
      </c>
      <c r="Q372" s="14">
        <f t="shared" si="150"/>
        <v>0</v>
      </c>
      <c r="R372" s="2"/>
      <c r="S372" s="2"/>
      <c r="T372" s="71" t="s">
        <v>56</v>
      </c>
      <c r="U372" s="30">
        <v>43220</v>
      </c>
      <c r="V372" s="9" t="str">
        <f t="shared" si="144"/>
        <v>-</v>
      </c>
      <c r="W372" s="9"/>
      <c r="X372" s="135">
        <f>[2]Plan1!$A431</f>
        <v>49628</v>
      </c>
      <c r="Y372" s="136" t="str">
        <f>[2]Plan1!$C431</f>
        <v>Proclamação da República</v>
      </c>
      <c r="Z372" s="124"/>
      <c r="AA372" s="1"/>
      <c r="AB372" s="9"/>
      <c r="AC372" s="9"/>
      <c r="AD372" s="9"/>
      <c r="AE372" s="9"/>
      <c r="AF372" s="9"/>
      <c r="AG372" s="10"/>
      <c r="AH372" s="9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</row>
    <row r="373" spans="1:155" ht="11.25" x14ac:dyDescent="0.15">
      <c r="A373" s="46">
        <f t="shared" si="145"/>
        <v>43216</v>
      </c>
      <c r="B373" s="15">
        <f t="shared" ca="1" si="146"/>
        <v>79504.558910719992</v>
      </c>
      <c r="C373" s="14">
        <f t="shared" si="151"/>
        <v>70795.652600999994</v>
      </c>
      <c r="D373" s="13">
        <f ca="1">IF(A373&lt;$B$1,VLOOKUP(A373,[1]DI!$A$4:$B$15000,2,FALSE),0)</f>
        <v>6.3899999999999998E-2</v>
      </c>
      <c r="E373" s="14">
        <f t="shared" ca="1" si="140"/>
        <v>1.0002458299999999</v>
      </c>
      <c r="F373" s="14">
        <f ca="1">(TRUNC(PRODUCT($E$12:$E372),16))</f>
        <v>1.0802084342485401</v>
      </c>
      <c r="G373" s="14">
        <f t="shared" ca="1" si="155"/>
        <v>1.0493966680169799</v>
      </c>
      <c r="H373" s="14">
        <f t="shared" ca="1" si="141"/>
        <v>1.0293614099999999</v>
      </c>
      <c r="I373" s="13">
        <f t="shared" si="147"/>
        <v>0.04</v>
      </c>
      <c r="J373" s="30">
        <f t="shared" si="152"/>
        <v>43053</v>
      </c>
      <c r="K373" s="3">
        <f t="shared" si="148"/>
        <v>111</v>
      </c>
      <c r="L373" s="18">
        <f t="shared" si="149"/>
        <v>111</v>
      </c>
      <c r="M373" s="11">
        <f t="shared" si="142"/>
        <v>1.01742588</v>
      </c>
      <c r="N373" s="72">
        <f t="shared" ca="1" si="154"/>
        <v>1.1230147048550085</v>
      </c>
      <c r="O373" s="18">
        <f t="shared" si="153"/>
        <v>0</v>
      </c>
      <c r="P373" s="14">
        <f t="shared" ca="1" si="143"/>
        <v>8708.9063097199996</v>
      </c>
      <c r="Q373" s="14">
        <f t="shared" si="150"/>
        <v>0</v>
      </c>
      <c r="R373" s="2"/>
      <c r="S373" s="2"/>
      <c r="T373" s="71" t="s">
        <v>56</v>
      </c>
      <c r="U373" s="30">
        <v>43220</v>
      </c>
      <c r="V373" s="9" t="str">
        <f t="shared" si="144"/>
        <v>-</v>
      </c>
      <c r="W373" s="9"/>
      <c r="X373" s="135">
        <f>[2]Plan1!$A432</f>
        <v>49633</v>
      </c>
      <c r="Y373" s="136" t="str">
        <f>[2]Plan1!$C432</f>
        <v>Dia Nacional de Zumbi e da Consciência Negra</v>
      </c>
      <c r="Z373" s="124"/>
      <c r="AA373" s="1"/>
      <c r="AB373" s="9"/>
      <c r="AC373" s="9"/>
      <c r="AD373" s="9"/>
      <c r="AE373" s="9"/>
      <c r="AF373" s="9"/>
      <c r="AG373" s="10"/>
      <c r="AH373" s="9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</row>
    <row r="374" spans="1:155" ht="11.25" x14ac:dyDescent="0.15">
      <c r="A374" s="46">
        <f t="shared" si="145"/>
        <v>43217</v>
      </c>
      <c r="B374" s="15">
        <f t="shared" ca="1" si="146"/>
        <v>79536.481621479994</v>
      </c>
      <c r="C374" s="14">
        <f t="shared" si="151"/>
        <v>70795.652600999994</v>
      </c>
      <c r="D374" s="13">
        <f ca="1">IF(A374&lt;$B$1,VLOOKUP(A374,[1]DI!$A$4:$B$15000,2,FALSE),0)</f>
        <v>6.3899999999999998E-2</v>
      </c>
      <c r="E374" s="14">
        <f t="shared" ca="1" si="140"/>
        <v>1.0002458299999999</v>
      </c>
      <c r="F374" s="14">
        <f ca="1">(TRUNC(PRODUCT($E$12:$E373),16))</f>
        <v>1.0804739818879401</v>
      </c>
      <c r="G374" s="14">
        <f t="shared" ca="1" si="155"/>
        <v>1.0493966680169799</v>
      </c>
      <c r="H374" s="14">
        <f t="shared" ca="1" si="141"/>
        <v>1.0296144599999999</v>
      </c>
      <c r="I374" s="13">
        <f t="shared" si="147"/>
        <v>0.04</v>
      </c>
      <c r="J374" s="30">
        <f t="shared" si="152"/>
        <v>43053</v>
      </c>
      <c r="K374" s="3">
        <f t="shared" si="148"/>
        <v>112</v>
      </c>
      <c r="L374" s="18">
        <f t="shared" si="149"/>
        <v>112</v>
      </c>
      <c r="M374" s="11">
        <f t="shared" si="142"/>
        <v>1.0175842420000001</v>
      </c>
      <c r="N374" s="72">
        <f t="shared" ca="1" si="154"/>
        <v>1.1234656182880631</v>
      </c>
      <c r="O374" s="18">
        <f t="shared" si="153"/>
        <v>0</v>
      </c>
      <c r="P374" s="14">
        <f t="shared" ca="1" si="143"/>
        <v>8740.8290204799996</v>
      </c>
      <c r="Q374" s="14">
        <f t="shared" si="150"/>
        <v>0</v>
      </c>
      <c r="R374" s="2"/>
      <c r="S374" s="2"/>
      <c r="T374" s="71" t="s">
        <v>56</v>
      </c>
      <c r="U374" s="30">
        <v>43220</v>
      </c>
      <c r="V374" s="9" t="str">
        <f t="shared" si="144"/>
        <v>-</v>
      </c>
      <c r="W374" s="9"/>
      <c r="X374" s="135">
        <f>[2]Plan1!$A433</f>
        <v>49668</v>
      </c>
      <c r="Y374" s="136" t="str">
        <f>[2]Plan1!$C433</f>
        <v>Natal</v>
      </c>
      <c r="Z374" s="124"/>
      <c r="AA374" s="1"/>
      <c r="AB374" s="9"/>
      <c r="AC374" s="9"/>
      <c r="AD374" s="9"/>
      <c r="AE374" s="9"/>
      <c r="AF374" s="9"/>
      <c r="AG374" s="10"/>
      <c r="AH374" s="9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</row>
    <row r="375" spans="1:155" ht="11.25" x14ac:dyDescent="0.15">
      <c r="A375" s="46">
        <f t="shared" si="145"/>
        <v>43218</v>
      </c>
      <c r="B375" s="15">
        <f t="shared" ca="1" si="146"/>
        <v>79568.416933949993</v>
      </c>
      <c r="C375" s="14">
        <f t="shared" si="151"/>
        <v>70795.652600999994</v>
      </c>
      <c r="D375" s="13">
        <f ca="1">IF(A375&lt;$B$1,VLOOKUP(A375,[1]DI!$A$4:$B$15000,2,FALSE),0)</f>
        <v>0</v>
      </c>
      <c r="E375" s="14">
        <f t="shared" ca="1" si="140"/>
        <v>1</v>
      </c>
      <c r="F375" s="14">
        <f ca="1">(TRUNC(PRODUCT($E$12:$E374),16))</f>
        <v>1.0807395948069001</v>
      </c>
      <c r="G375" s="14">
        <f t="shared" ca="1" si="155"/>
        <v>1.0493966680169799</v>
      </c>
      <c r="H375" s="14">
        <f t="shared" ca="1" si="141"/>
        <v>1.02986757</v>
      </c>
      <c r="I375" s="13">
        <f t="shared" si="147"/>
        <v>0.04</v>
      </c>
      <c r="J375" s="30">
        <f t="shared" si="152"/>
        <v>43053</v>
      </c>
      <c r="K375" s="3">
        <f t="shared" si="148"/>
        <v>112</v>
      </c>
      <c r="L375" s="18">
        <f t="shared" si="149"/>
        <v>113</v>
      </c>
      <c r="M375" s="11">
        <f t="shared" si="142"/>
        <v>1.017742629</v>
      </c>
      <c r="N375" s="72">
        <f t="shared" ca="1" si="154"/>
        <v>1.1239167097222922</v>
      </c>
      <c r="O375" s="18">
        <f t="shared" si="153"/>
        <v>0</v>
      </c>
      <c r="P375" s="14">
        <f t="shared" ca="1" si="143"/>
        <v>8772.7643329500006</v>
      </c>
      <c r="Q375" s="14">
        <f t="shared" si="150"/>
        <v>0</v>
      </c>
      <c r="R375" s="2"/>
      <c r="S375" s="2"/>
      <c r="T375" s="71" t="s">
        <v>56</v>
      </c>
      <c r="U375" s="30">
        <v>43220</v>
      </c>
      <c r="V375" s="9" t="str">
        <f t="shared" si="144"/>
        <v>-</v>
      </c>
      <c r="W375" s="9"/>
      <c r="X375" s="135">
        <f>[2]Plan1!$A434</f>
        <v>49675</v>
      </c>
      <c r="Y375" s="136" t="str">
        <f>[2]Plan1!$C434</f>
        <v>Confraternização Universal</v>
      </c>
      <c r="Z375" s="124"/>
      <c r="AA375" s="1"/>
      <c r="AB375" s="9"/>
      <c r="AC375" s="9"/>
      <c r="AD375" s="9"/>
      <c r="AE375" s="9"/>
      <c r="AF375" s="9"/>
      <c r="AG375" s="10"/>
      <c r="AH375" s="9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</row>
    <row r="376" spans="1:155" ht="11.25" x14ac:dyDescent="0.15">
      <c r="A376" s="46">
        <f t="shared" si="145"/>
        <v>43219</v>
      </c>
      <c r="B376" s="15">
        <f t="shared" ca="1" si="146"/>
        <v>79568.416933949993</v>
      </c>
      <c r="C376" s="14">
        <f t="shared" si="151"/>
        <v>70795.652600999994</v>
      </c>
      <c r="D376" s="13">
        <f ca="1">IF(A376&lt;$B$1,VLOOKUP(A376,[1]DI!$A$4:$B$15000,2,FALSE),0)</f>
        <v>0</v>
      </c>
      <c r="E376" s="14">
        <f t="shared" ca="1" si="140"/>
        <v>1</v>
      </c>
      <c r="F376" s="14">
        <f ca="1">(TRUNC(PRODUCT($E$12:$E375),16))</f>
        <v>1.0807395948069001</v>
      </c>
      <c r="G376" s="14">
        <f t="shared" ca="1" si="155"/>
        <v>1.0493966680169799</v>
      </c>
      <c r="H376" s="14">
        <f t="shared" ca="1" si="141"/>
        <v>1.02986757</v>
      </c>
      <c r="I376" s="13">
        <f t="shared" si="147"/>
        <v>0.04</v>
      </c>
      <c r="J376" s="30">
        <f t="shared" si="152"/>
        <v>43053</v>
      </c>
      <c r="K376" s="3">
        <f t="shared" si="148"/>
        <v>112</v>
      </c>
      <c r="L376" s="18">
        <f t="shared" si="149"/>
        <v>113</v>
      </c>
      <c r="M376" s="11">
        <f t="shared" si="142"/>
        <v>1.017742629</v>
      </c>
      <c r="N376" s="72">
        <f t="shared" ca="1" si="154"/>
        <v>1.1239167097222922</v>
      </c>
      <c r="O376" s="18">
        <f t="shared" si="153"/>
        <v>0</v>
      </c>
      <c r="P376" s="14">
        <f t="shared" ca="1" si="143"/>
        <v>8772.7643329500006</v>
      </c>
      <c r="Q376" s="14">
        <f t="shared" si="150"/>
        <v>0</v>
      </c>
      <c r="R376" s="2"/>
      <c r="S376" s="2"/>
      <c r="T376" s="71" t="s">
        <v>56</v>
      </c>
      <c r="U376" s="30">
        <v>43220</v>
      </c>
      <c r="V376" s="9" t="str">
        <f t="shared" si="144"/>
        <v>-</v>
      </c>
      <c r="W376" s="9"/>
      <c r="X376" s="135">
        <f>[2]Plan1!$A435</f>
        <v>49730</v>
      </c>
      <c r="Y376" s="136" t="str">
        <f>[2]Plan1!$C435</f>
        <v>Carnaval</v>
      </c>
      <c r="Z376" s="124"/>
      <c r="AA376" s="1"/>
      <c r="AB376" s="9"/>
      <c r="AC376" s="9"/>
      <c r="AD376" s="9"/>
      <c r="AE376" s="9"/>
      <c r="AF376" s="9"/>
      <c r="AG376" s="10"/>
      <c r="AH376" s="9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</row>
    <row r="377" spans="1:155" ht="11.25" x14ac:dyDescent="0.15">
      <c r="A377" s="74">
        <f t="shared" si="145"/>
        <v>43220</v>
      </c>
      <c r="B377" s="75">
        <f t="shared" ca="1" si="146"/>
        <v>79568.416933949993</v>
      </c>
      <c r="C377" s="76">
        <f t="shared" si="151"/>
        <v>70795.652600999994</v>
      </c>
      <c r="D377" s="13">
        <f ca="1">IF(A377&lt;$B$1,VLOOKUP(A377,[1]DI!$A$4:$B$15000,2,FALSE),0)</f>
        <v>6.3899999999999998E-2</v>
      </c>
      <c r="E377" s="76">
        <f t="shared" ca="1" si="140"/>
        <v>1.0002458299999999</v>
      </c>
      <c r="F377" s="76">
        <f ca="1">(TRUNC(PRODUCT($E$12:$E376),16))</f>
        <v>1.0807395948069001</v>
      </c>
      <c r="G377" s="76">
        <f t="shared" ca="1" si="155"/>
        <v>1.0493966680169799</v>
      </c>
      <c r="H377" s="76">
        <f t="shared" ca="1" si="141"/>
        <v>1.02986757</v>
      </c>
      <c r="I377" s="77">
        <f t="shared" si="147"/>
        <v>0.04</v>
      </c>
      <c r="J377" s="147">
        <f t="shared" si="152"/>
        <v>43053</v>
      </c>
      <c r="K377" s="78">
        <f t="shared" si="148"/>
        <v>113</v>
      </c>
      <c r="L377" s="79">
        <f t="shared" si="149"/>
        <v>113</v>
      </c>
      <c r="M377" s="80">
        <f t="shared" si="142"/>
        <v>1.017742629</v>
      </c>
      <c r="N377" s="80">
        <f t="shared" ca="1" si="154"/>
        <v>1.1239167097222922</v>
      </c>
      <c r="O377" s="79">
        <f t="shared" si="153"/>
        <v>1</v>
      </c>
      <c r="P377" s="76">
        <f t="shared" ca="1" si="143"/>
        <v>8772.7643329500006</v>
      </c>
      <c r="Q377" s="76">
        <f t="shared" si="150"/>
        <v>0</v>
      </c>
      <c r="R377" s="81"/>
      <c r="S377" s="81"/>
      <c r="T377" s="84" t="s">
        <v>56</v>
      </c>
      <c r="U377" s="147">
        <v>43220</v>
      </c>
      <c r="V377" s="83">
        <f t="shared" ca="1" si="144"/>
        <v>13159146.499425001</v>
      </c>
      <c r="W377" s="21"/>
      <c r="X377" s="135">
        <f>[2]Plan1!$A436</f>
        <v>49731</v>
      </c>
      <c r="Y377" s="136" t="str">
        <f>[2]Plan1!$C436</f>
        <v>Carnaval</v>
      </c>
      <c r="Z377" s="124"/>
      <c r="AA377" s="1"/>
      <c r="AB377" s="9"/>
      <c r="AC377" s="9"/>
      <c r="AD377" s="9"/>
      <c r="AE377" s="9"/>
      <c r="AF377" s="21"/>
      <c r="AG377" s="23"/>
      <c r="AH377" s="21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</row>
    <row r="378" spans="1:155" ht="11.25" x14ac:dyDescent="0.15">
      <c r="A378" s="47">
        <f t="shared" si="145"/>
        <v>43221</v>
      </c>
      <c r="B378" s="24">
        <f t="shared" ca="1" si="146"/>
        <v>75212.22170770001</v>
      </c>
      <c r="C378" s="14">
        <f ca="1">TRUNC(C377-Q377+(P377/2),8)</f>
        <v>75182.034767470002</v>
      </c>
      <c r="D378" s="13">
        <f ca="1">IF(A378&lt;$B$1,VLOOKUP(A378,[1]DI!$A$4:$B$15000,2,FALSE),0)</f>
        <v>0</v>
      </c>
      <c r="E378" s="25">
        <f t="shared" ca="1" si="140"/>
        <v>1</v>
      </c>
      <c r="F378" s="25">
        <f ca="1">(TRUNC(PRODUCT($E$12:$E377),16))</f>
        <v>1.0810052730214901</v>
      </c>
      <c r="G378" s="14">
        <f t="shared" ca="1" si="155"/>
        <v>1.0807395948069001</v>
      </c>
      <c r="H378" s="25">
        <f t="shared" ca="1" si="141"/>
        <v>1.0002458299999999</v>
      </c>
      <c r="I378" s="13">
        <f t="shared" si="147"/>
        <v>0.04</v>
      </c>
      <c r="J378" s="30">
        <f t="shared" si="152"/>
        <v>43220</v>
      </c>
      <c r="K378" s="31">
        <f t="shared" si="148"/>
        <v>1</v>
      </c>
      <c r="L378" s="26">
        <f t="shared" si="149"/>
        <v>1</v>
      </c>
      <c r="M378" s="27">
        <f t="shared" si="142"/>
        <v>1.00015565</v>
      </c>
      <c r="N378" s="11">
        <f t="shared" ref="N378:N395" ca="1" si="156">ROUND(H378*M378,9)</f>
        <v>1.0004015180000001</v>
      </c>
      <c r="O378" s="18">
        <f t="shared" si="153"/>
        <v>0</v>
      </c>
      <c r="P378" s="25">
        <f t="shared" ca="1" si="143"/>
        <v>30.186940230000001</v>
      </c>
      <c r="Q378" s="14">
        <f t="shared" si="150"/>
        <v>0</v>
      </c>
      <c r="R378" s="2"/>
      <c r="S378" s="2"/>
      <c r="T378" s="28" t="str">
        <f t="shared" ref="T378:T396" si="157">IF(O377&gt;0,VLOOKUP(O377,X$12:AH$61,10),T377)</f>
        <v>J=</v>
      </c>
      <c r="U378" s="148">
        <f t="shared" ref="U378:U396" si="158">IF(O377&gt;0,VLOOKUP(O377,X$12:AH$61,11),U377)</f>
        <v>43250</v>
      </c>
      <c r="V378" s="29" t="str">
        <f t="shared" si="144"/>
        <v>-</v>
      </c>
      <c r="W378" s="9"/>
      <c r="X378" s="135">
        <f>[2]Plan1!$A437</f>
        <v>49776</v>
      </c>
      <c r="Y378" s="136" t="str">
        <f>[2]Plan1!$C437</f>
        <v>Paixão de Cristo</v>
      </c>
      <c r="Z378" s="124"/>
      <c r="AA378" s="1"/>
      <c r="AB378" s="9"/>
      <c r="AC378" s="9"/>
      <c r="AD378" s="9"/>
      <c r="AE378" s="9"/>
      <c r="AF378" s="9"/>
      <c r="AG378" s="10"/>
      <c r="AH378" s="9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</row>
    <row r="379" spans="1:155" ht="11.25" x14ac:dyDescent="0.15">
      <c r="A379" s="46">
        <f t="shared" si="145"/>
        <v>43222</v>
      </c>
      <c r="B379" s="15">
        <f t="shared" ca="1" si="146"/>
        <v>75212.22170770001</v>
      </c>
      <c r="C379" s="14">
        <f t="shared" ca="1" si="151"/>
        <v>75182.034767470002</v>
      </c>
      <c r="D379" s="13">
        <f ca="1">IF(A379&lt;$B$1,VLOOKUP(A379,[1]DI!$A$4:$B$15000,2,FALSE),0)</f>
        <v>6.3899999999999998E-2</v>
      </c>
      <c r="E379" s="14">
        <f t="shared" ca="1" si="140"/>
        <v>1.0002458299999999</v>
      </c>
      <c r="F379" s="14">
        <f ca="1">(TRUNC(PRODUCT($E$12:$E378),16))</f>
        <v>1.0810052730214901</v>
      </c>
      <c r="G379" s="14">
        <f t="shared" ca="1" si="155"/>
        <v>1.0807395948069001</v>
      </c>
      <c r="H379" s="14">
        <f t="shared" ca="1" si="141"/>
        <v>1.0002458299999999</v>
      </c>
      <c r="I379" s="13">
        <f t="shared" si="147"/>
        <v>0.04</v>
      </c>
      <c r="J379" s="30">
        <f t="shared" si="152"/>
        <v>43220</v>
      </c>
      <c r="K379" s="3">
        <f t="shared" si="148"/>
        <v>1</v>
      </c>
      <c r="L379" s="18">
        <f t="shared" si="149"/>
        <v>1</v>
      </c>
      <c r="M379" s="11">
        <f t="shared" si="142"/>
        <v>1.00015565</v>
      </c>
      <c r="N379" s="11">
        <f t="shared" ca="1" si="156"/>
        <v>1.0004015180000001</v>
      </c>
      <c r="O379" s="18">
        <f t="shared" si="153"/>
        <v>0</v>
      </c>
      <c r="P379" s="14">
        <f t="shared" ca="1" si="143"/>
        <v>30.186940230000001</v>
      </c>
      <c r="Q379" s="14">
        <f t="shared" si="150"/>
        <v>0</v>
      </c>
      <c r="R379" s="2"/>
      <c r="S379" s="2"/>
      <c r="T379" s="4" t="str">
        <f t="shared" si="157"/>
        <v>J=</v>
      </c>
      <c r="U379" s="30">
        <f t="shared" si="158"/>
        <v>43250</v>
      </c>
      <c r="V379" s="9" t="str">
        <f t="shared" si="144"/>
        <v>-</v>
      </c>
      <c r="W379" s="21"/>
      <c r="X379" s="135">
        <f>[2]Plan1!$A438</f>
        <v>49786</v>
      </c>
      <c r="Y379" s="136" t="str">
        <f>[2]Plan1!$C438</f>
        <v>Tiradentes</v>
      </c>
      <c r="Z379" s="124"/>
      <c r="AA379" s="1"/>
      <c r="AB379" s="9"/>
      <c r="AC379" s="9"/>
      <c r="AD379" s="9"/>
      <c r="AE379" s="9"/>
      <c r="AF379" s="21"/>
      <c r="AG379" s="23"/>
      <c r="AH379" s="21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</row>
    <row r="380" spans="1:155" ht="11.25" x14ac:dyDescent="0.15">
      <c r="A380" s="46">
        <f t="shared" si="145"/>
        <v>43223</v>
      </c>
      <c r="B380" s="15">
        <f t="shared" ca="1" si="146"/>
        <v>75242.420752239996</v>
      </c>
      <c r="C380" s="14">
        <f t="shared" ca="1" si="151"/>
        <v>75182.034767470002</v>
      </c>
      <c r="D380" s="13">
        <f ca="1">IF(A380&lt;$B$1,VLOOKUP(A380,[1]DI!$A$4:$B$15000,2,FALSE),0)</f>
        <v>6.3899999999999998E-2</v>
      </c>
      <c r="E380" s="14">
        <f t="shared" ca="1" si="140"/>
        <v>1.0002458299999999</v>
      </c>
      <c r="F380" s="14">
        <f ca="1">(TRUNC(PRODUCT($E$12:$E379),16))</f>
        <v>1.0812710165477599</v>
      </c>
      <c r="G380" s="14">
        <f t="shared" ca="1" si="155"/>
        <v>1.0807395948069001</v>
      </c>
      <c r="H380" s="14">
        <f t="shared" ca="1" si="141"/>
        <v>1.0004917200000001</v>
      </c>
      <c r="I380" s="13">
        <f t="shared" si="147"/>
        <v>0.04</v>
      </c>
      <c r="J380" s="30">
        <f t="shared" si="152"/>
        <v>43220</v>
      </c>
      <c r="K380" s="3">
        <f t="shared" si="148"/>
        <v>2</v>
      </c>
      <c r="L380" s="18">
        <f t="shared" si="149"/>
        <v>2</v>
      </c>
      <c r="M380" s="11">
        <f t="shared" si="142"/>
        <v>1.0003113239999999</v>
      </c>
      <c r="N380" s="11">
        <f t="shared" ca="1" si="156"/>
        <v>1.000803197</v>
      </c>
      <c r="O380" s="18">
        <f t="shared" si="153"/>
        <v>0</v>
      </c>
      <c r="P380" s="14">
        <f t="shared" ca="1" si="143"/>
        <v>60.38598477</v>
      </c>
      <c r="Q380" s="14">
        <f t="shared" si="150"/>
        <v>0</v>
      </c>
      <c r="R380" s="2"/>
      <c r="S380" s="2"/>
      <c r="T380" s="4" t="str">
        <f t="shared" si="157"/>
        <v>J=</v>
      </c>
      <c r="U380" s="30">
        <f t="shared" si="158"/>
        <v>43250</v>
      </c>
      <c r="V380" s="9" t="str">
        <f t="shared" si="144"/>
        <v>-</v>
      </c>
      <c r="W380" s="9"/>
      <c r="X380" s="135">
        <f>[2]Plan1!$A439</f>
        <v>49796</v>
      </c>
      <c r="Y380" s="136" t="str">
        <f>[2]Plan1!$C439</f>
        <v>Dia do Trabalho</v>
      </c>
      <c r="Z380" s="124"/>
      <c r="AA380" s="22"/>
      <c r="AB380" s="21"/>
      <c r="AC380" s="21"/>
      <c r="AD380" s="21"/>
      <c r="AE380" s="21"/>
      <c r="AF380" s="9"/>
      <c r="AG380" s="10"/>
      <c r="AH380" s="9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</row>
    <row r="381" spans="1:155" ht="11.25" x14ac:dyDescent="0.15">
      <c r="A381" s="46">
        <f t="shared" si="145"/>
        <v>43224</v>
      </c>
      <c r="B381" s="15">
        <f t="shared" ca="1" si="146"/>
        <v>75272.631901100001</v>
      </c>
      <c r="C381" s="14">
        <f t="shared" ca="1" si="151"/>
        <v>75182.034767470002</v>
      </c>
      <c r="D381" s="13">
        <f ca="1">IF(A381&lt;$B$1,VLOOKUP(A381,[1]DI!$A$4:$B$15000,2,FALSE),0)</f>
        <v>6.3899999999999998E-2</v>
      </c>
      <c r="E381" s="14">
        <f t="shared" ca="1" si="140"/>
        <v>1.0002458299999999</v>
      </c>
      <c r="F381" s="14">
        <f ca="1">(TRUNC(PRODUCT($E$12:$E380),16))</f>
        <v>1.0815368254017601</v>
      </c>
      <c r="G381" s="14">
        <f t="shared" ca="1" si="155"/>
        <v>1.0807395948069001</v>
      </c>
      <c r="H381" s="14">
        <f t="shared" ca="1" si="141"/>
        <v>1.0007376699999999</v>
      </c>
      <c r="I381" s="13">
        <f t="shared" si="147"/>
        <v>0.04</v>
      </c>
      <c r="J381" s="30">
        <f t="shared" si="152"/>
        <v>43220</v>
      </c>
      <c r="K381" s="3">
        <f t="shared" si="148"/>
        <v>3</v>
      </c>
      <c r="L381" s="18">
        <f t="shared" si="149"/>
        <v>3</v>
      </c>
      <c r="M381" s="11">
        <f t="shared" si="142"/>
        <v>1.000467022</v>
      </c>
      <c r="N381" s="11">
        <f t="shared" ca="1" si="156"/>
        <v>1.0012050370000001</v>
      </c>
      <c r="O381" s="18">
        <f t="shared" si="153"/>
        <v>0</v>
      </c>
      <c r="P381" s="14">
        <f t="shared" ca="1" si="143"/>
        <v>90.597133630000002</v>
      </c>
      <c r="Q381" s="14">
        <f t="shared" si="150"/>
        <v>0</v>
      </c>
      <c r="R381" s="2"/>
      <c r="S381" s="2"/>
      <c r="T381" s="4" t="str">
        <f t="shared" si="157"/>
        <v>J=</v>
      </c>
      <c r="U381" s="30">
        <f t="shared" si="158"/>
        <v>43250</v>
      </c>
      <c r="V381" s="9" t="str">
        <f t="shared" si="144"/>
        <v>-</v>
      </c>
      <c r="W381" s="9"/>
      <c r="X381" s="135">
        <f>[2]Plan1!$A440</f>
        <v>49838</v>
      </c>
      <c r="Y381" s="136" t="str">
        <f>[2]Plan1!$C440</f>
        <v>Corpus Christi</v>
      </c>
      <c r="Z381" s="124"/>
      <c r="AA381" s="1"/>
      <c r="AB381" s="9"/>
      <c r="AC381" s="9"/>
      <c r="AD381" s="9"/>
      <c r="AE381" s="9"/>
      <c r="AF381" s="9"/>
      <c r="AG381" s="10"/>
      <c r="AH381" s="9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</row>
    <row r="382" spans="1:155" ht="11.25" x14ac:dyDescent="0.15">
      <c r="A382" s="46">
        <f t="shared" si="145"/>
        <v>43225</v>
      </c>
      <c r="B382" s="15">
        <f t="shared" ca="1" si="146"/>
        <v>75302.855154250006</v>
      </c>
      <c r="C382" s="14">
        <f t="shared" ca="1" si="151"/>
        <v>75182.034767470002</v>
      </c>
      <c r="D382" s="13">
        <f ca="1">IF(A382&lt;$B$1,VLOOKUP(A382,[1]DI!$A$4:$B$15000,2,FALSE),0)</f>
        <v>0</v>
      </c>
      <c r="E382" s="14">
        <f t="shared" ca="1" si="140"/>
        <v>1</v>
      </c>
      <c r="F382" s="14">
        <f ca="1">(TRUNC(PRODUCT($E$12:$E381),16))</f>
        <v>1.08180269959955</v>
      </c>
      <c r="G382" s="14">
        <f t="shared" ca="1" si="155"/>
        <v>1.0807395948069001</v>
      </c>
      <c r="H382" s="14">
        <f t="shared" ca="1" si="141"/>
        <v>1.00098368</v>
      </c>
      <c r="I382" s="13">
        <f t="shared" si="147"/>
        <v>0.04</v>
      </c>
      <c r="J382" s="30">
        <f t="shared" si="152"/>
        <v>43220</v>
      </c>
      <c r="K382" s="3">
        <f t="shared" si="148"/>
        <v>3</v>
      </c>
      <c r="L382" s="18">
        <f t="shared" si="149"/>
        <v>4</v>
      </c>
      <c r="M382" s="11">
        <f t="shared" si="142"/>
        <v>1.000622745</v>
      </c>
      <c r="N382" s="11">
        <f t="shared" ca="1" si="156"/>
        <v>1.0016070379999999</v>
      </c>
      <c r="O382" s="18">
        <f t="shared" si="153"/>
        <v>0</v>
      </c>
      <c r="P382" s="14">
        <f t="shared" ca="1" si="143"/>
        <v>120.82038678000001</v>
      </c>
      <c r="Q382" s="14">
        <f t="shared" si="150"/>
        <v>0</v>
      </c>
      <c r="R382" s="2"/>
      <c r="S382" s="2"/>
      <c r="T382" s="4" t="str">
        <f t="shared" si="157"/>
        <v>J=</v>
      </c>
      <c r="U382" s="30">
        <f t="shared" si="158"/>
        <v>43250</v>
      </c>
      <c r="V382" s="9" t="str">
        <f t="shared" si="144"/>
        <v>-</v>
      </c>
      <c r="W382" s="9"/>
      <c r="X382" s="135">
        <f>[2]Plan1!$A441</f>
        <v>49925</v>
      </c>
      <c r="Y382" s="136" t="str">
        <f>[2]Plan1!$C441</f>
        <v>Independência do Brasil</v>
      </c>
      <c r="Z382" s="124"/>
      <c r="AA382" s="1"/>
      <c r="AB382" s="9"/>
      <c r="AC382" s="9"/>
      <c r="AD382" s="9"/>
      <c r="AE382" s="9"/>
      <c r="AF382" s="9"/>
      <c r="AG382" s="10"/>
      <c r="AH382" s="9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</row>
    <row r="383" spans="1:155" ht="11.25" x14ac:dyDescent="0.15">
      <c r="A383" s="46">
        <f t="shared" si="145"/>
        <v>43226</v>
      </c>
      <c r="B383" s="15">
        <f t="shared" ca="1" si="146"/>
        <v>75302.855154250006</v>
      </c>
      <c r="C383" s="14">
        <f t="shared" ca="1" si="151"/>
        <v>75182.034767470002</v>
      </c>
      <c r="D383" s="13">
        <f ca="1">IF(A383&lt;$B$1,VLOOKUP(A383,[1]DI!$A$4:$B$15000,2,FALSE),0)</f>
        <v>0</v>
      </c>
      <c r="E383" s="14">
        <f t="shared" ca="1" si="140"/>
        <v>1</v>
      </c>
      <c r="F383" s="14">
        <f ca="1">(TRUNC(PRODUCT($E$12:$E382),16))</f>
        <v>1.08180269959955</v>
      </c>
      <c r="G383" s="14">
        <f t="shared" ca="1" si="155"/>
        <v>1.0807395948069001</v>
      </c>
      <c r="H383" s="14">
        <f t="shared" ca="1" si="141"/>
        <v>1.00098368</v>
      </c>
      <c r="I383" s="13">
        <f t="shared" si="147"/>
        <v>0.04</v>
      </c>
      <c r="J383" s="30">
        <f t="shared" si="152"/>
        <v>43220</v>
      </c>
      <c r="K383" s="3">
        <f t="shared" si="148"/>
        <v>3</v>
      </c>
      <c r="L383" s="18">
        <f t="shared" si="149"/>
        <v>4</v>
      </c>
      <c r="M383" s="11">
        <f t="shared" si="142"/>
        <v>1.000622745</v>
      </c>
      <c r="N383" s="11">
        <f t="shared" ca="1" si="156"/>
        <v>1.0016070379999999</v>
      </c>
      <c r="O383" s="18">
        <f t="shared" si="153"/>
        <v>0</v>
      </c>
      <c r="P383" s="14">
        <f t="shared" ca="1" si="143"/>
        <v>120.82038678000001</v>
      </c>
      <c r="Q383" s="14">
        <f t="shared" si="150"/>
        <v>0</v>
      </c>
      <c r="R383" s="2"/>
      <c r="S383" s="2"/>
      <c r="T383" s="4" t="str">
        <f t="shared" si="157"/>
        <v>J=</v>
      </c>
      <c r="U383" s="30">
        <f t="shared" si="158"/>
        <v>43250</v>
      </c>
      <c r="V383" s="9" t="str">
        <f t="shared" si="144"/>
        <v>-</v>
      </c>
      <c r="W383" s="9"/>
      <c r="X383" s="135">
        <f>[2]Plan1!$A442</f>
        <v>49960</v>
      </c>
      <c r="Y383" s="136" t="str">
        <f>[2]Plan1!$C442</f>
        <v>Nossa Sr.a Aparecida - Padroeira do Brasil</v>
      </c>
      <c r="Z383" s="124"/>
      <c r="AA383" s="1"/>
      <c r="AB383" s="9"/>
      <c r="AC383" s="9"/>
      <c r="AD383" s="9"/>
      <c r="AE383" s="9"/>
      <c r="AF383" s="9"/>
      <c r="AG383" s="10"/>
      <c r="AH383" s="9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</row>
    <row r="384" spans="1:155" ht="11.25" x14ac:dyDescent="0.15">
      <c r="A384" s="46">
        <f t="shared" si="145"/>
        <v>43227</v>
      </c>
      <c r="B384" s="15">
        <f t="shared" ca="1" si="146"/>
        <v>75302.855154250006</v>
      </c>
      <c r="C384" s="14">
        <f t="shared" ca="1" si="151"/>
        <v>75182.034767470002</v>
      </c>
      <c r="D384" s="13">
        <f ca="1">IF(A384&lt;$B$1,VLOOKUP(A384,[1]DI!$A$4:$B$15000,2,FALSE),0)</f>
        <v>6.3899999999999998E-2</v>
      </c>
      <c r="E384" s="14">
        <f t="shared" ca="1" si="140"/>
        <v>1.0002458299999999</v>
      </c>
      <c r="F384" s="14">
        <f ca="1">(TRUNC(PRODUCT($E$12:$E383),16))</f>
        <v>1.08180269959955</v>
      </c>
      <c r="G384" s="14">
        <f t="shared" ca="1" si="155"/>
        <v>1.0807395948069001</v>
      </c>
      <c r="H384" s="14">
        <f t="shared" ca="1" si="141"/>
        <v>1.00098368</v>
      </c>
      <c r="I384" s="13">
        <f t="shared" si="147"/>
        <v>0.04</v>
      </c>
      <c r="J384" s="30">
        <f t="shared" si="152"/>
        <v>43220</v>
      </c>
      <c r="K384" s="3">
        <f t="shared" si="148"/>
        <v>4</v>
      </c>
      <c r="L384" s="18">
        <f t="shared" si="149"/>
        <v>4</v>
      </c>
      <c r="M384" s="11">
        <f t="shared" si="142"/>
        <v>1.000622745</v>
      </c>
      <c r="N384" s="11">
        <f t="shared" ca="1" si="156"/>
        <v>1.0016070379999999</v>
      </c>
      <c r="O384" s="18">
        <f t="shared" si="153"/>
        <v>0</v>
      </c>
      <c r="P384" s="14">
        <f t="shared" ca="1" si="143"/>
        <v>120.82038678000001</v>
      </c>
      <c r="Q384" s="14">
        <f t="shared" si="150"/>
        <v>0</v>
      </c>
      <c r="R384" s="2"/>
      <c r="S384" s="2"/>
      <c r="T384" s="4" t="str">
        <f t="shared" si="157"/>
        <v>J=</v>
      </c>
      <c r="U384" s="30">
        <f t="shared" si="158"/>
        <v>43250</v>
      </c>
      <c r="V384" s="9" t="str">
        <f t="shared" si="144"/>
        <v>-</v>
      </c>
      <c r="W384" s="9"/>
      <c r="X384" s="135">
        <f>[2]Plan1!$A443</f>
        <v>49981</v>
      </c>
      <c r="Y384" s="136" t="str">
        <f>[2]Plan1!$C443</f>
        <v>Finados</v>
      </c>
      <c r="Z384" s="124"/>
      <c r="AA384" s="1"/>
      <c r="AB384" s="9"/>
      <c r="AC384" s="9"/>
      <c r="AD384" s="9"/>
      <c r="AE384" s="9"/>
      <c r="AF384" s="9"/>
      <c r="AG384" s="10"/>
      <c r="AH384" s="9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</row>
    <row r="385" spans="1:149" ht="11.25" x14ac:dyDescent="0.15">
      <c r="A385" s="46">
        <f t="shared" si="145"/>
        <v>43228</v>
      </c>
      <c r="B385" s="15">
        <f t="shared" ca="1" si="146"/>
        <v>75333.090436540006</v>
      </c>
      <c r="C385" s="14">
        <f t="shared" ca="1" si="151"/>
        <v>75182.034767470002</v>
      </c>
      <c r="D385" s="13">
        <f ca="1">IF(A385&lt;$B$1,VLOOKUP(A385,[1]DI!$A$4:$B$15000,2,FALSE),0)</f>
        <v>6.3899999999999998E-2</v>
      </c>
      <c r="E385" s="14">
        <f t="shared" ca="1" si="140"/>
        <v>1.0002458299999999</v>
      </c>
      <c r="F385" s="14">
        <f ca="1">(TRUNC(PRODUCT($E$12:$E384),16))</f>
        <v>1.0820686391571901</v>
      </c>
      <c r="G385" s="14">
        <f t="shared" ca="1" si="155"/>
        <v>1.0807395948069001</v>
      </c>
      <c r="H385" s="14">
        <f t="shared" ca="1" si="141"/>
        <v>1.00122975</v>
      </c>
      <c r="I385" s="13">
        <f t="shared" si="147"/>
        <v>0.04</v>
      </c>
      <c r="J385" s="30">
        <f t="shared" si="152"/>
        <v>43220</v>
      </c>
      <c r="K385" s="3">
        <f t="shared" si="148"/>
        <v>5</v>
      </c>
      <c r="L385" s="18">
        <f t="shared" si="149"/>
        <v>5</v>
      </c>
      <c r="M385" s="11">
        <f t="shared" si="142"/>
        <v>1.000778492</v>
      </c>
      <c r="N385" s="11">
        <f t="shared" ca="1" si="156"/>
        <v>1.002009199</v>
      </c>
      <c r="O385" s="18">
        <f t="shared" si="153"/>
        <v>0</v>
      </c>
      <c r="P385" s="14">
        <f t="shared" ca="1" si="143"/>
        <v>151.05566906999999</v>
      </c>
      <c r="Q385" s="14">
        <f t="shared" si="150"/>
        <v>0</v>
      </c>
      <c r="R385" s="2"/>
      <c r="S385" s="2"/>
      <c r="T385" s="4" t="str">
        <f t="shared" si="157"/>
        <v>J=</v>
      </c>
      <c r="U385" s="30">
        <f t="shared" si="158"/>
        <v>43250</v>
      </c>
      <c r="V385" s="9" t="str">
        <f t="shared" si="144"/>
        <v>-</v>
      </c>
      <c r="W385" s="9"/>
      <c r="X385" s="135">
        <f>[2]Plan1!$A444</f>
        <v>49994</v>
      </c>
      <c r="Y385" s="136" t="str">
        <f>[2]Plan1!$C444</f>
        <v>Proclamação da República</v>
      </c>
      <c r="Z385" s="124"/>
      <c r="AA385" s="1"/>
      <c r="AB385" s="9"/>
      <c r="AC385" s="9"/>
      <c r="AD385" s="9"/>
      <c r="AE385" s="9"/>
      <c r="AF385" s="9"/>
      <c r="AG385" s="10"/>
      <c r="AH385" s="9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</row>
    <row r="386" spans="1:149" ht="11.25" x14ac:dyDescent="0.15">
      <c r="A386" s="46">
        <f t="shared" si="145"/>
        <v>43229</v>
      </c>
      <c r="B386" s="15">
        <f t="shared" ca="1" si="146"/>
        <v>75363.338650129997</v>
      </c>
      <c r="C386" s="14">
        <f t="shared" ca="1" si="151"/>
        <v>75182.034767470002</v>
      </c>
      <c r="D386" s="13">
        <f ca="1">IF(A386&lt;$B$1,VLOOKUP(A386,[1]DI!$A$4:$B$15000,2,FALSE),0)</f>
        <v>6.3899999999999998E-2</v>
      </c>
      <c r="E386" s="14">
        <f t="shared" ca="1" si="140"/>
        <v>1.0002458299999999</v>
      </c>
      <c r="F386" s="14">
        <f ca="1">(TRUNC(PRODUCT($E$12:$E385),16))</f>
        <v>1.08233464409075</v>
      </c>
      <c r="G386" s="14">
        <f t="shared" ca="1" si="155"/>
        <v>1.0807395948069001</v>
      </c>
      <c r="H386" s="14">
        <f t="shared" ca="1" si="141"/>
        <v>1.00147589</v>
      </c>
      <c r="I386" s="13">
        <f t="shared" si="147"/>
        <v>0.04</v>
      </c>
      <c r="J386" s="30">
        <f t="shared" si="152"/>
        <v>43220</v>
      </c>
      <c r="K386" s="3">
        <f t="shared" si="148"/>
        <v>6</v>
      </c>
      <c r="L386" s="18">
        <f t="shared" si="149"/>
        <v>6</v>
      </c>
      <c r="M386" s="11">
        <f t="shared" si="142"/>
        <v>1.000934263</v>
      </c>
      <c r="N386" s="11">
        <f t="shared" ca="1" si="156"/>
        <v>1.002411532</v>
      </c>
      <c r="O386" s="18">
        <f t="shared" si="153"/>
        <v>0</v>
      </c>
      <c r="P386" s="14">
        <f t="shared" ca="1" si="143"/>
        <v>181.30388266</v>
      </c>
      <c r="Q386" s="14">
        <f t="shared" si="150"/>
        <v>0</v>
      </c>
      <c r="R386" s="2"/>
      <c r="S386" s="2"/>
      <c r="T386" s="4" t="str">
        <f t="shared" si="157"/>
        <v>J=</v>
      </c>
      <c r="U386" s="30">
        <f t="shared" si="158"/>
        <v>43250</v>
      </c>
      <c r="V386" s="9" t="str">
        <f t="shared" si="144"/>
        <v>-</v>
      </c>
      <c r="W386" s="9"/>
      <c r="X386" s="135">
        <f>[2]Plan1!$A445</f>
        <v>49999</v>
      </c>
      <c r="Y386" s="136" t="str">
        <f>[2]Plan1!$C445</f>
        <v>Dia Nacional de Zumbi e da Consciência Negra</v>
      </c>
      <c r="Z386" s="124"/>
      <c r="AA386" s="1"/>
      <c r="AB386" s="9"/>
      <c r="AC386" s="9"/>
      <c r="AD386" s="9"/>
      <c r="AE386" s="9"/>
      <c r="AF386" s="9"/>
      <c r="AG386" s="10"/>
      <c r="AH386" s="9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</row>
    <row r="387" spans="1:149" ht="11.25" x14ac:dyDescent="0.15">
      <c r="A387" s="46">
        <f t="shared" si="145"/>
        <v>43230</v>
      </c>
      <c r="B387" s="15">
        <f t="shared" ca="1" si="146"/>
        <v>75393.598141030001</v>
      </c>
      <c r="C387" s="14">
        <f t="shared" ca="1" si="151"/>
        <v>75182.034767470002</v>
      </c>
      <c r="D387" s="13">
        <f ca="1">IF(A387&lt;$B$1,VLOOKUP(A387,[1]DI!$A$4:$B$15000,2,FALSE),0)</f>
        <v>6.3899999999999998E-2</v>
      </c>
      <c r="E387" s="14">
        <f t="shared" ca="1" si="140"/>
        <v>1.0002458299999999</v>
      </c>
      <c r="F387" s="14">
        <f ca="1">(TRUNC(PRODUCT($E$12:$E386),16))</f>
        <v>1.0826007144163099</v>
      </c>
      <c r="G387" s="14">
        <f t="shared" ca="1" si="155"/>
        <v>1.0807395948069001</v>
      </c>
      <c r="H387" s="14">
        <f t="shared" ca="1" si="141"/>
        <v>1.00172208</v>
      </c>
      <c r="I387" s="13">
        <f t="shared" si="147"/>
        <v>0.04</v>
      </c>
      <c r="J387" s="30">
        <f t="shared" si="152"/>
        <v>43220</v>
      </c>
      <c r="K387" s="3">
        <f t="shared" si="148"/>
        <v>7</v>
      </c>
      <c r="L387" s="18">
        <f t="shared" si="149"/>
        <v>7</v>
      </c>
      <c r="M387" s="11">
        <f t="shared" si="142"/>
        <v>1.0010900579999999</v>
      </c>
      <c r="N387" s="11">
        <f t="shared" ca="1" si="156"/>
        <v>1.002814015</v>
      </c>
      <c r="O387" s="18">
        <f t="shared" si="153"/>
        <v>0</v>
      </c>
      <c r="P387" s="14">
        <f t="shared" ca="1" si="143"/>
        <v>211.56337356</v>
      </c>
      <c r="Q387" s="14">
        <f t="shared" si="150"/>
        <v>0</v>
      </c>
      <c r="R387" s="2"/>
      <c r="S387" s="2"/>
      <c r="T387" s="4" t="str">
        <f t="shared" si="157"/>
        <v>J=</v>
      </c>
      <c r="U387" s="30">
        <f t="shared" si="158"/>
        <v>43250</v>
      </c>
      <c r="V387" s="9" t="str">
        <f t="shared" si="144"/>
        <v>-</v>
      </c>
      <c r="W387" s="9"/>
      <c r="X387" s="135">
        <f>[2]Plan1!$A446</f>
        <v>50034</v>
      </c>
      <c r="Y387" s="136" t="str">
        <f>[2]Plan1!$C446</f>
        <v>Natal</v>
      </c>
      <c r="Z387" s="124"/>
      <c r="AA387" s="1"/>
      <c r="AB387" s="9"/>
      <c r="AC387" s="9"/>
      <c r="AD387" s="9"/>
      <c r="AE387" s="9"/>
      <c r="AF387" s="9"/>
      <c r="AG387" s="10"/>
      <c r="AH387" s="9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</row>
    <row r="388" spans="1:149" ht="11.25" x14ac:dyDescent="0.15">
      <c r="A388" s="46">
        <f t="shared" si="145"/>
        <v>43231</v>
      </c>
      <c r="B388" s="15">
        <f t="shared" ca="1" si="146"/>
        <v>75423.869736239998</v>
      </c>
      <c r="C388" s="14">
        <f t="shared" ca="1" si="151"/>
        <v>75182.034767470002</v>
      </c>
      <c r="D388" s="13">
        <f ca="1">IF(A388&lt;$B$1,VLOOKUP(A388,[1]DI!$A$4:$B$15000,2,FALSE),0)</f>
        <v>6.3899999999999998E-2</v>
      </c>
      <c r="E388" s="14">
        <f t="shared" ca="1" si="140"/>
        <v>1.0002458299999999</v>
      </c>
      <c r="F388" s="14">
        <f ca="1">(TRUNC(PRODUCT($E$12:$E387),16))</f>
        <v>1.0828668501499401</v>
      </c>
      <c r="G388" s="14">
        <f t="shared" ca="1" si="155"/>
        <v>1.0807395948069001</v>
      </c>
      <c r="H388" s="14">
        <f t="shared" ca="1" si="141"/>
        <v>1.00196833</v>
      </c>
      <c r="I388" s="13">
        <f t="shared" si="147"/>
        <v>0.04</v>
      </c>
      <c r="J388" s="30">
        <f t="shared" si="152"/>
        <v>43220</v>
      </c>
      <c r="K388" s="3">
        <f t="shared" si="148"/>
        <v>8</v>
      </c>
      <c r="L388" s="18">
        <f t="shared" si="149"/>
        <v>8</v>
      </c>
      <c r="M388" s="11">
        <f t="shared" si="142"/>
        <v>1.0012458769999999</v>
      </c>
      <c r="N388" s="11">
        <f t="shared" ca="1" si="156"/>
        <v>1.003216659</v>
      </c>
      <c r="O388" s="18">
        <f t="shared" si="153"/>
        <v>0</v>
      </c>
      <c r="P388" s="14">
        <f t="shared" ca="1" si="143"/>
        <v>241.83496876999999</v>
      </c>
      <c r="Q388" s="14">
        <f t="shared" si="150"/>
        <v>0</v>
      </c>
      <c r="R388" s="2"/>
      <c r="S388" s="2"/>
      <c r="T388" s="4" t="str">
        <f t="shared" si="157"/>
        <v>J=</v>
      </c>
      <c r="U388" s="30">
        <f t="shared" si="158"/>
        <v>43250</v>
      </c>
      <c r="V388" s="9" t="str">
        <f t="shared" si="144"/>
        <v>-</v>
      </c>
      <c r="W388" s="9"/>
      <c r="X388" s="135">
        <f>[2]Plan1!$A447</f>
        <v>50041</v>
      </c>
      <c r="Y388" s="136" t="str">
        <f>[2]Plan1!$C447</f>
        <v>Confraternização Universal</v>
      </c>
      <c r="Z388" s="124"/>
      <c r="AA388" s="1"/>
      <c r="AB388" s="9"/>
      <c r="AC388" s="9"/>
      <c r="AD388" s="9"/>
      <c r="AE388" s="9"/>
      <c r="AF388" s="9"/>
      <c r="AG388" s="10"/>
      <c r="AH388" s="9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</row>
    <row r="389" spans="1:149" ht="11.25" x14ac:dyDescent="0.15">
      <c r="A389" s="46">
        <f t="shared" si="145"/>
        <v>43232</v>
      </c>
      <c r="B389" s="15">
        <f t="shared" ca="1" si="146"/>
        <v>75454.154262750002</v>
      </c>
      <c r="C389" s="14">
        <f t="shared" ca="1" si="151"/>
        <v>75182.034767470002</v>
      </c>
      <c r="D389" s="13">
        <f ca="1">IF(A389&lt;$B$1,VLOOKUP(A389,[1]DI!$A$4:$B$15000,2,FALSE),0)</f>
        <v>0</v>
      </c>
      <c r="E389" s="14">
        <f t="shared" ca="1" si="140"/>
        <v>1</v>
      </c>
      <c r="F389" s="14">
        <f ca="1">(TRUNC(PRODUCT($E$12:$E388),16))</f>
        <v>1.08313305130771</v>
      </c>
      <c r="G389" s="14">
        <f t="shared" ca="1" si="155"/>
        <v>1.0807395948069001</v>
      </c>
      <c r="H389" s="14">
        <f t="shared" ca="1" si="141"/>
        <v>1.00221465</v>
      </c>
      <c r="I389" s="13">
        <f t="shared" si="147"/>
        <v>0.04</v>
      </c>
      <c r="J389" s="30">
        <f t="shared" si="152"/>
        <v>43220</v>
      </c>
      <c r="K389" s="3">
        <f t="shared" si="148"/>
        <v>8</v>
      </c>
      <c r="L389" s="18">
        <f t="shared" si="149"/>
        <v>9</v>
      </c>
      <c r="M389" s="11">
        <f t="shared" si="142"/>
        <v>1.0014017209999999</v>
      </c>
      <c r="N389" s="11">
        <f t="shared" ca="1" si="156"/>
        <v>1.003619475</v>
      </c>
      <c r="O389" s="18">
        <f t="shared" si="153"/>
        <v>0</v>
      </c>
      <c r="P389" s="14">
        <f t="shared" ca="1" si="143"/>
        <v>272.11949528000002</v>
      </c>
      <c r="Q389" s="14">
        <f t="shared" si="150"/>
        <v>0</v>
      </c>
      <c r="R389" s="2"/>
      <c r="S389" s="2"/>
      <c r="T389" s="4" t="str">
        <f t="shared" si="157"/>
        <v>J=</v>
      </c>
      <c r="U389" s="30">
        <f t="shared" si="158"/>
        <v>43250</v>
      </c>
      <c r="V389" s="9" t="str">
        <f t="shared" si="144"/>
        <v>-</v>
      </c>
      <c r="W389" s="9"/>
      <c r="X389" s="135">
        <f>[2]Plan1!$A448</f>
        <v>50087</v>
      </c>
      <c r="Y389" s="136" t="str">
        <f>[2]Plan1!$C448</f>
        <v>Carnaval</v>
      </c>
      <c r="Z389" s="124"/>
      <c r="AA389" s="1"/>
      <c r="AB389" s="9"/>
      <c r="AC389" s="9"/>
      <c r="AD389" s="9"/>
      <c r="AE389" s="9"/>
      <c r="AF389" s="9"/>
      <c r="AG389" s="10"/>
      <c r="AH389" s="9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</row>
    <row r="390" spans="1:149" ht="11.25" x14ac:dyDescent="0.15">
      <c r="A390" s="46">
        <f t="shared" si="145"/>
        <v>43233</v>
      </c>
      <c r="B390" s="15">
        <f t="shared" ca="1" si="146"/>
        <v>75454.154262750002</v>
      </c>
      <c r="C390" s="14">
        <f t="shared" ca="1" si="151"/>
        <v>75182.034767470002</v>
      </c>
      <c r="D390" s="13">
        <f ca="1">IF(A390&lt;$B$1,VLOOKUP(A390,[1]DI!$A$4:$B$15000,2,FALSE),0)</f>
        <v>0</v>
      </c>
      <c r="E390" s="14">
        <f t="shared" ca="1" si="140"/>
        <v>1</v>
      </c>
      <c r="F390" s="14">
        <f ca="1">(TRUNC(PRODUCT($E$12:$E389),16))</f>
        <v>1.08313305130771</v>
      </c>
      <c r="G390" s="14">
        <f t="shared" ca="1" si="155"/>
        <v>1.0807395948069001</v>
      </c>
      <c r="H390" s="14">
        <f t="shared" ca="1" si="141"/>
        <v>1.00221465</v>
      </c>
      <c r="I390" s="13">
        <f t="shared" si="147"/>
        <v>0.04</v>
      </c>
      <c r="J390" s="30">
        <f t="shared" si="152"/>
        <v>43220</v>
      </c>
      <c r="K390" s="3">
        <f t="shared" si="148"/>
        <v>8</v>
      </c>
      <c r="L390" s="18">
        <f t="shared" si="149"/>
        <v>9</v>
      </c>
      <c r="M390" s="11">
        <f t="shared" si="142"/>
        <v>1.0014017209999999</v>
      </c>
      <c r="N390" s="11">
        <f t="shared" ca="1" si="156"/>
        <v>1.003619475</v>
      </c>
      <c r="O390" s="18">
        <f t="shared" si="153"/>
        <v>0</v>
      </c>
      <c r="P390" s="14">
        <f t="shared" ca="1" si="143"/>
        <v>272.11949528000002</v>
      </c>
      <c r="Q390" s="14">
        <f t="shared" si="150"/>
        <v>0</v>
      </c>
      <c r="R390" s="2"/>
      <c r="S390" s="2"/>
      <c r="T390" s="4" t="str">
        <f t="shared" si="157"/>
        <v>J=</v>
      </c>
      <c r="U390" s="30">
        <f t="shared" si="158"/>
        <v>43250</v>
      </c>
      <c r="V390" s="9" t="str">
        <f t="shared" si="144"/>
        <v>-</v>
      </c>
      <c r="W390" s="9"/>
      <c r="X390" s="135">
        <f>[2]Plan1!$A449</f>
        <v>50088</v>
      </c>
      <c r="Y390" s="136" t="str">
        <f>[2]Plan1!$C449</f>
        <v>Carnaval</v>
      </c>
      <c r="Z390" s="124"/>
      <c r="AA390" s="1"/>
      <c r="AB390" s="9"/>
      <c r="AC390" s="9"/>
      <c r="AD390" s="9"/>
      <c r="AE390" s="9"/>
      <c r="AF390" s="9"/>
      <c r="AG390" s="10"/>
      <c r="AH390" s="9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</row>
    <row r="391" spans="1:149" ht="11.25" x14ac:dyDescent="0.15">
      <c r="A391" s="46">
        <f t="shared" si="145"/>
        <v>43234</v>
      </c>
      <c r="B391" s="15">
        <f t="shared" ca="1" si="146"/>
        <v>75454.154262750002</v>
      </c>
      <c r="C391" s="14">
        <f t="shared" ca="1" si="151"/>
        <v>75182.034767470002</v>
      </c>
      <c r="D391" s="13">
        <f ca="1">IF(A391&lt;$B$1,VLOOKUP(A391,[1]DI!$A$4:$B$15000,2,FALSE),0)</f>
        <v>6.3899999999999998E-2</v>
      </c>
      <c r="E391" s="14">
        <f t="shared" ca="1" si="140"/>
        <v>1.0002458299999999</v>
      </c>
      <c r="F391" s="14">
        <f ca="1">(TRUNC(PRODUCT($E$12:$E390),16))</f>
        <v>1.08313305130771</v>
      </c>
      <c r="G391" s="14">
        <f t="shared" ca="1" si="155"/>
        <v>1.0807395948069001</v>
      </c>
      <c r="H391" s="14">
        <f t="shared" ca="1" si="141"/>
        <v>1.00221465</v>
      </c>
      <c r="I391" s="13">
        <f t="shared" si="147"/>
        <v>0.04</v>
      </c>
      <c r="J391" s="30">
        <f t="shared" si="152"/>
        <v>43220</v>
      </c>
      <c r="K391" s="3">
        <f t="shared" si="148"/>
        <v>9</v>
      </c>
      <c r="L391" s="18">
        <f t="shared" si="149"/>
        <v>9</v>
      </c>
      <c r="M391" s="11">
        <f t="shared" si="142"/>
        <v>1.0014017209999999</v>
      </c>
      <c r="N391" s="11">
        <f t="shared" ca="1" si="156"/>
        <v>1.003619475</v>
      </c>
      <c r="O391" s="18">
        <f t="shared" si="153"/>
        <v>0</v>
      </c>
      <c r="P391" s="14">
        <f t="shared" ca="1" si="143"/>
        <v>272.11949528000002</v>
      </c>
      <c r="Q391" s="14">
        <f t="shared" si="150"/>
        <v>0</v>
      </c>
      <c r="R391" s="2"/>
      <c r="S391" s="2"/>
      <c r="T391" s="4" t="str">
        <f t="shared" si="157"/>
        <v>J=</v>
      </c>
      <c r="U391" s="30">
        <f t="shared" si="158"/>
        <v>43250</v>
      </c>
      <c r="V391" s="9" t="str">
        <f t="shared" si="144"/>
        <v>-</v>
      </c>
      <c r="W391" s="9"/>
      <c r="X391" s="135">
        <f>[2]Plan1!$A450</f>
        <v>50133</v>
      </c>
      <c r="Y391" s="136" t="str">
        <f>[2]Plan1!$C450</f>
        <v>Paixão de Cristo</v>
      </c>
      <c r="Z391" s="124"/>
      <c r="AA391" s="1"/>
      <c r="AB391" s="9"/>
      <c r="AC391" s="9"/>
      <c r="AD391" s="9"/>
      <c r="AE391" s="9"/>
      <c r="AF391" s="9"/>
      <c r="AG391" s="10"/>
      <c r="AH391" s="9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</row>
    <row r="392" spans="1:149" ht="11.25" x14ac:dyDescent="0.15">
      <c r="A392" s="46">
        <f t="shared" si="145"/>
        <v>43235</v>
      </c>
      <c r="B392" s="15">
        <f t="shared" ca="1" si="146"/>
        <v>75484.450141759997</v>
      </c>
      <c r="C392" s="14">
        <f t="shared" ca="1" si="151"/>
        <v>75182.034767470002</v>
      </c>
      <c r="D392" s="13">
        <f ca="1">IF(A392&lt;$B$1,VLOOKUP(A392,[1]DI!$A$4:$B$15000,2,FALSE),0)</f>
        <v>6.3899999999999998E-2</v>
      </c>
      <c r="E392" s="14">
        <f t="shared" ca="1" si="140"/>
        <v>1.0002458299999999</v>
      </c>
      <c r="F392" s="14">
        <f ca="1">(TRUNC(PRODUCT($E$12:$E391),16))</f>
        <v>1.08339931790571</v>
      </c>
      <c r="G392" s="14">
        <f t="shared" ca="1" si="155"/>
        <v>1.0807395948069001</v>
      </c>
      <c r="H392" s="14">
        <f t="shared" ca="1" si="141"/>
        <v>1.0024610199999999</v>
      </c>
      <c r="I392" s="13">
        <f t="shared" si="147"/>
        <v>0.04</v>
      </c>
      <c r="J392" s="30">
        <f t="shared" si="152"/>
        <v>43220</v>
      </c>
      <c r="K392" s="3">
        <f t="shared" si="148"/>
        <v>10</v>
      </c>
      <c r="L392" s="18">
        <f t="shared" si="149"/>
        <v>10</v>
      </c>
      <c r="M392" s="11">
        <f t="shared" si="142"/>
        <v>1.0015575889999999</v>
      </c>
      <c r="N392" s="11">
        <f t="shared" ca="1" si="156"/>
        <v>1.0040224419999999</v>
      </c>
      <c r="O392" s="18">
        <f t="shared" si="153"/>
        <v>0</v>
      </c>
      <c r="P392" s="14">
        <f t="shared" ca="1" si="143"/>
        <v>302.41537428999999</v>
      </c>
      <c r="Q392" s="14">
        <f t="shared" si="150"/>
        <v>0</v>
      </c>
      <c r="R392" s="2"/>
      <c r="S392" s="2"/>
      <c r="T392" s="4" t="str">
        <f t="shared" si="157"/>
        <v>J=</v>
      </c>
      <c r="U392" s="30">
        <f t="shared" si="158"/>
        <v>43250</v>
      </c>
      <c r="V392" s="9" t="str">
        <f t="shared" si="144"/>
        <v>-</v>
      </c>
      <c r="W392" s="9"/>
      <c r="X392" s="135">
        <f>[2]Plan1!$A451</f>
        <v>50151</v>
      </c>
      <c r="Y392" s="136" t="str">
        <f>[2]Plan1!$C451</f>
        <v>Tiradentes</v>
      </c>
      <c r="Z392" s="124"/>
      <c r="AA392" s="1"/>
      <c r="AB392" s="9"/>
      <c r="AC392" s="9"/>
      <c r="AD392" s="9"/>
      <c r="AE392" s="9"/>
      <c r="AF392" s="9"/>
      <c r="AG392" s="10"/>
      <c r="AH392" s="9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</row>
    <row r="393" spans="1:149" ht="11.25" x14ac:dyDescent="0.15">
      <c r="A393" s="46">
        <f t="shared" si="145"/>
        <v>43236</v>
      </c>
      <c r="B393" s="15">
        <f t="shared" ca="1" si="146"/>
        <v>75514.758952069998</v>
      </c>
      <c r="C393" s="14">
        <f t="shared" ca="1" si="151"/>
        <v>75182.034767470002</v>
      </c>
      <c r="D393" s="13">
        <f ca="1">IF(A393&lt;$B$1,VLOOKUP(A393,[1]DI!$A$4:$B$15000,2,FALSE),0)</f>
        <v>6.3899999999999998E-2</v>
      </c>
      <c r="E393" s="14">
        <f t="shared" ca="1" si="140"/>
        <v>1.0002458299999999</v>
      </c>
      <c r="F393" s="14">
        <f ca="1">(TRUNC(PRODUCT($E$12:$E392),16))</f>
        <v>1.0836656499600299</v>
      </c>
      <c r="G393" s="14">
        <f t="shared" ca="1" si="155"/>
        <v>1.0807395948069001</v>
      </c>
      <c r="H393" s="14">
        <f t="shared" ca="1" si="141"/>
        <v>1.0027074600000001</v>
      </c>
      <c r="I393" s="13">
        <f t="shared" si="147"/>
        <v>0.04</v>
      </c>
      <c r="J393" s="30">
        <f t="shared" si="152"/>
        <v>43220</v>
      </c>
      <c r="K393" s="3">
        <f t="shared" si="148"/>
        <v>11</v>
      </c>
      <c r="L393" s="18">
        <f t="shared" si="149"/>
        <v>11</v>
      </c>
      <c r="M393" s="11">
        <f t="shared" si="142"/>
        <v>1.001713482</v>
      </c>
      <c r="N393" s="11">
        <f t="shared" ca="1" si="156"/>
        <v>1.004425581</v>
      </c>
      <c r="O393" s="18">
        <f t="shared" si="153"/>
        <v>0</v>
      </c>
      <c r="P393" s="14">
        <f t="shared" ca="1" si="143"/>
        <v>332.7241846</v>
      </c>
      <c r="Q393" s="14">
        <f t="shared" si="150"/>
        <v>0</v>
      </c>
      <c r="R393" s="2"/>
      <c r="S393" s="2"/>
      <c r="T393" s="4" t="str">
        <f t="shared" si="157"/>
        <v>J=</v>
      </c>
      <c r="U393" s="30">
        <f t="shared" si="158"/>
        <v>43250</v>
      </c>
      <c r="V393" s="9" t="str">
        <f t="shared" si="144"/>
        <v>-</v>
      </c>
      <c r="W393" s="9"/>
      <c r="X393" s="135">
        <f>[2]Plan1!$A452</f>
        <v>50161</v>
      </c>
      <c r="Y393" s="136" t="str">
        <f>[2]Plan1!$C452</f>
        <v>Dia do Trabalho</v>
      </c>
      <c r="Z393" s="124"/>
      <c r="AA393" s="1"/>
      <c r="AB393" s="9"/>
      <c r="AC393" s="9"/>
      <c r="AD393" s="9"/>
      <c r="AE393" s="9"/>
      <c r="AF393" s="9"/>
      <c r="AG393" s="10"/>
      <c r="AH393" s="9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</row>
    <row r="394" spans="1:149" ht="11.25" x14ac:dyDescent="0.15">
      <c r="A394" s="46">
        <f t="shared" si="145"/>
        <v>43237</v>
      </c>
      <c r="B394" s="15">
        <f t="shared" ca="1" si="146"/>
        <v>75545.079039689997</v>
      </c>
      <c r="C394" s="14">
        <f t="shared" ca="1" si="151"/>
        <v>75182.034767470002</v>
      </c>
      <c r="D394" s="13">
        <f ca="1">IF(A394&lt;$B$1,VLOOKUP(A394,[1]DI!$A$4:$B$15000,2,FALSE),0)</f>
        <v>6.3899999999999998E-2</v>
      </c>
      <c r="E394" s="14">
        <f t="shared" ca="1" si="140"/>
        <v>1.0002458299999999</v>
      </c>
      <c r="F394" s="14">
        <f ca="1">(TRUNC(PRODUCT($E$12:$E393),16))</f>
        <v>1.08393204748676</v>
      </c>
      <c r="G394" s="14">
        <f t="shared" ca="1" si="155"/>
        <v>1.0807395948069001</v>
      </c>
      <c r="H394" s="14">
        <f t="shared" ca="1" si="141"/>
        <v>1.00295395</v>
      </c>
      <c r="I394" s="13">
        <f t="shared" si="147"/>
        <v>0.04</v>
      </c>
      <c r="J394" s="30">
        <f t="shared" si="152"/>
        <v>43220</v>
      </c>
      <c r="K394" s="3">
        <f t="shared" si="148"/>
        <v>12</v>
      </c>
      <c r="L394" s="18">
        <f t="shared" si="149"/>
        <v>12</v>
      </c>
      <c r="M394" s="11">
        <f t="shared" si="142"/>
        <v>1.001869398</v>
      </c>
      <c r="N394" s="11">
        <f t="shared" ca="1" si="156"/>
        <v>1.0048288700000001</v>
      </c>
      <c r="O394" s="18">
        <f t="shared" si="153"/>
        <v>0</v>
      </c>
      <c r="P394" s="14">
        <f t="shared" ca="1" si="143"/>
        <v>363.04427221999998</v>
      </c>
      <c r="Q394" s="14">
        <f t="shared" si="150"/>
        <v>0</v>
      </c>
      <c r="R394" s="2"/>
      <c r="S394" s="2"/>
      <c r="T394" s="4" t="str">
        <f t="shared" si="157"/>
        <v>J=</v>
      </c>
      <c r="U394" s="30">
        <f t="shared" si="158"/>
        <v>43250</v>
      </c>
      <c r="V394" s="9" t="str">
        <f t="shared" si="144"/>
        <v>-</v>
      </c>
      <c r="W394" s="9"/>
      <c r="X394" s="135">
        <f>[2]Plan1!$A453</f>
        <v>50195</v>
      </c>
      <c r="Y394" s="136" t="str">
        <f>[2]Plan1!$C453</f>
        <v>Corpus Christi</v>
      </c>
      <c r="Z394" s="124"/>
      <c r="AA394" s="1"/>
      <c r="AB394" s="9"/>
      <c r="AC394" s="9"/>
      <c r="AD394" s="9"/>
      <c r="AE394" s="9"/>
      <c r="AF394" s="9"/>
      <c r="AG394" s="10"/>
      <c r="AH394" s="9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</row>
    <row r="395" spans="1:149" ht="11.25" x14ac:dyDescent="0.15">
      <c r="A395" s="46">
        <f t="shared" si="145"/>
        <v>43238</v>
      </c>
      <c r="B395" s="15">
        <f t="shared" ca="1" si="146"/>
        <v>75575.412058620001</v>
      </c>
      <c r="C395" s="14">
        <f t="shared" ca="1" si="151"/>
        <v>75182.034767470002</v>
      </c>
      <c r="D395" s="13">
        <f ca="1">IF(A395&lt;$B$1,VLOOKUP(A395,[1]DI!$A$4:$B$15000,2,FALSE),0)</f>
        <v>6.3899999999999998E-2</v>
      </c>
      <c r="E395" s="14">
        <f t="shared" ca="1" si="140"/>
        <v>1.0002458299999999</v>
      </c>
      <c r="F395" s="14">
        <f ca="1">(TRUNC(PRODUCT($E$12:$E394),16))</f>
        <v>1.08419851050199</v>
      </c>
      <c r="G395" s="14">
        <f t="shared" ca="1" si="155"/>
        <v>1.0807395948069001</v>
      </c>
      <c r="H395" s="14">
        <f t="shared" ca="1" si="141"/>
        <v>1.0032005100000001</v>
      </c>
      <c r="I395" s="13">
        <f t="shared" si="147"/>
        <v>0.04</v>
      </c>
      <c r="J395" s="30">
        <f t="shared" si="152"/>
        <v>43220</v>
      </c>
      <c r="K395" s="3">
        <f t="shared" si="148"/>
        <v>13</v>
      </c>
      <c r="L395" s="18">
        <f t="shared" si="149"/>
        <v>13</v>
      </c>
      <c r="M395" s="11">
        <f t="shared" si="142"/>
        <v>1.002025339</v>
      </c>
      <c r="N395" s="11">
        <f t="shared" ca="1" si="156"/>
        <v>1.005232331</v>
      </c>
      <c r="O395" s="18">
        <f t="shared" si="153"/>
        <v>0</v>
      </c>
      <c r="P395" s="14">
        <f t="shared" ca="1" si="143"/>
        <v>393.37729115000002</v>
      </c>
      <c r="Q395" s="14">
        <f t="shared" si="150"/>
        <v>0</v>
      </c>
      <c r="R395" s="2"/>
      <c r="S395" s="2"/>
      <c r="T395" s="4" t="str">
        <f t="shared" si="157"/>
        <v>J=</v>
      </c>
      <c r="U395" s="30">
        <f t="shared" si="158"/>
        <v>43250</v>
      </c>
      <c r="V395" s="9" t="str">
        <f t="shared" si="144"/>
        <v>-</v>
      </c>
      <c r="W395" s="9"/>
      <c r="X395" s="135">
        <f>[2]Plan1!$A454</f>
        <v>50290</v>
      </c>
      <c r="Y395" s="136" t="str">
        <f>[2]Plan1!$C454</f>
        <v>Independência do Brasil</v>
      </c>
      <c r="Z395" s="124"/>
      <c r="AA395" s="1"/>
      <c r="AB395" s="9"/>
      <c r="AC395" s="9"/>
      <c r="AD395" s="9"/>
      <c r="AE395" s="9"/>
      <c r="AF395" s="9"/>
      <c r="AG395" s="10"/>
      <c r="AH395" s="9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</row>
    <row r="396" spans="1:149" ht="11.25" x14ac:dyDescent="0.15">
      <c r="A396" s="46">
        <f t="shared" si="145"/>
        <v>43239</v>
      </c>
      <c r="B396" s="15">
        <f t="shared" ca="1" si="146"/>
        <v>75605.756430039997</v>
      </c>
      <c r="C396" s="14">
        <f t="shared" ca="1" si="151"/>
        <v>75182.034767470002</v>
      </c>
      <c r="D396" s="13">
        <f ca="1">IF(A396&lt;$B$1,VLOOKUP(A396,[1]DI!$A$4:$B$15000,2,FALSE),0)</f>
        <v>0</v>
      </c>
      <c r="E396" s="14">
        <f t="shared" ref="E396:E459" ca="1" si="159">IF(A396&lt;A$10,1,ROUND(((1+D396)^(1/252)),8))</f>
        <v>1</v>
      </c>
      <c r="F396" s="14">
        <f ca="1">(TRUNC(PRODUCT($E$12:$E395),16))</f>
        <v>1.08446503902183</v>
      </c>
      <c r="G396" s="14">
        <f t="shared" ca="1" si="155"/>
        <v>1.0807395948069001</v>
      </c>
      <c r="H396" s="14">
        <f t="shared" ref="H396:H459" ca="1" si="160">ROUND(F396/G396,8)</f>
        <v>1.0034471199999999</v>
      </c>
      <c r="I396" s="13">
        <f t="shared" si="147"/>
        <v>0.04</v>
      </c>
      <c r="J396" s="30">
        <f t="shared" si="152"/>
        <v>43220</v>
      </c>
      <c r="K396" s="3">
        <f t="shared" si="148"/>
        <v>13</v>
      </c>
      <c r="L396" s="18">
        <f t="shared" si="149"/>
        <v>14</v>
      </c>
      <c r="M396" s="11">
        <f t="shared" ref="M396:M459" si="161">ROUND((I396+1)^(L396/252),9)</f>
        <v>1.0021813040000001</v>
      </c>
      <c r="N396" s="11">
        <f t="shared" ref="N396:N459" ca="1" si="162">ROUND(H396*M396,9)</f>
        <v>1.0056359429999999</v>
      </c>
      <c r="O396" s="18">
        <f t="shared" si="153"/>
        <v>0</v>
      </c>
      <c r="P396" s="14">
        <f t="shared" ref="P396:P459" ca="1" si="163">TRUNC(((N396-1)*C396),8)</f>
        <v>423.72166256999998</v>
      </c>
      <c r="Q396" s="14">
        <f t="shared" si="150"/>
        <v>0</v>
      </c>
      <c r="R396" s="2"/>
      <c r="S396" s="2"/>
      <c r="T396" s="4" t="str">
        <f t="shared" si="157"/>
        <v>J=</v>
      </c>
      <c r="U396" s="30">
        <f t="shared" si="158"/>
        <v>43250</v>
      </c>
      <c r="V396" s="9" t="str">
        <f t="shared" ref="V396:V459" si="164">IF(O396&gt;0,(P396+Q396)*V$9,"-")</f>
        <v>-</v>
      </c>
      <c r="W396" s="9"/>
      <c r="X396" s="135">
        <f>[2]Plan1!$A455</f>
        <v>50325</v>
      </c>
      <c r="Y396" s="136" t="str">
        <f>[2]Plan1!$C455</f>
        <v>Nossa Sr.a Aparecida - Padroeira do Brasil</v>
      </c>
      <c r="Z396" s="124"/>
      <c r="AA396" s="1"/>
      <c r="AB396" s="9"/>
      <c r="AC396" s="9"/>
      <c r="AD396" s="9"/>
      <c r="AE396" s="9"/>
      <c r="AF396" s="9"/>
      <c r="AG396" s="10"/>
      <c r="AH396" s="9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</row>
    <row r="397" spans="1:149" ht="11.25" x14ac:dyDescent="0.15">
      <c r="A397" s="46">
        <f t="shared" ref="A397:A460" si="165">(A396+1)</f>
        <v>43240</v>
      </c>
      <c r="B397" s="15">
        <f t="shared" ref="B397:B460" ca="1" si="166">IF(A397&lt;=TODAY(),C397+P397,IF(AND(A397&gt;TODAY(),A397&lt;=$B$1),IF(VLOOKUP(TODAY(),$A$12:$D$10000,4,FALSE)=0,"n.d",C397+P397),"n.d"))</f>
        <v>75605.756430039997</v>
      </c>
      <c r="C397" s="14">
        <f t="shared" ca="1" si="151"/>
        <v>75182.034767470002</v>
      </c>
      <c r="D397" s="13">
        <f ca="1">IF(A397&lt;$B$1,VLOOKUP(A397,[1]DI!$A$4:$B$15000,2,FALSE),0)</f>
        <v>0</v>
      </c>
      <c r="E397" s="14">
        <f t="shared" ca="1" si="159"/>
        <v>1</v>
      </c>
      <c r="F397" s="14">
        <f ca="1">(TRUNC(PRODUCT($E$12:$E396),16))</f>
        <v>1.08446503902183</v>
      </c>
      <c r="G397" s="14">
        <f t="shared" ca="1" si="155"/>
        <v>1.0807395948069001</v>
      </c>
      <c r="H397" s="14">
        <f t="shared" ca="1" si="160"/>
        <v>1.0034471199999999</v>
      </c>
      <c r="I397" s="13">
        <f t="shared" ref="I397:I460" si="167">I396</f>
        <v>0.04</v>
      </c>
      <c r="J397" s="30">
        <f t="shared" si="152"/>
        <v>43220</v>
      </c>
      <c r="K397" s="3">
        <f t="shared" ref="K397:K460" si="168">IF(A397&gt;J397,IF(NETWORKDAYS(J397,A397,$X$135:$X$519)-1=0,1,NETWORKDAYS(J397,A397,$X$135:$X$519)-1),0)</f>
        <v>13</v>
      </c>
      <c r="L397" s="18">
        <f t="shared" ref="L397:L460" si="169">IF(AND(K397=1,K396=1),1,IF(K397&gt;0,IF(K397=K396,K397+1,K397),0))</f>
        <v>14</v>
      </c>
      <c r="M397" s="11">
        <f t="shared" si="161"/>
        <v>1.0021813040000001</v>
      </c>
      <c r="N397" s="11">
        <f t="shared" ca="1" si="162"/>
        <v>1.0056359429999999</v>
      </c>
      <c r="O397" s="18">
        <f t="shared" si="153"/>
        <v>0</v>
      </c>
      <c r="P397" s="14">
        <f t="shared" ca="1" si="163"/>
        <v>423.72166256999998</v>
      </c>
      <c r="Q397" s="14">
        <f t="shared" ref="Q397:Q460" si="170">IF(O397&gt;0,VLOOKUP(A397,$Y$12:$AD$61,5),0)</f>
        <v>0</v>
      </c>
      <c r="R397" s="2"/>
      <c r="S397" s="2"/>
      <c r="T397" s="4" t="str">
        <f t="shared" ref="T397:T460" si="171">IF(O396&gt;0,VLOOKUP(O396,X$12:AH$61,10),T396)</f>
        <v>J=</v>
      </c>
      <c r="U397" s="30">
        <f t="shared" ref="U397:U460" si="172">IF(O396&gt;0,VLOOKUP(O396,X$12:AH$61,11),U396)</f>
        <v>43250</v>
      </c>
      <c r="V397" s="9" t="str">
        <f t="shared" si="164"/>
        <v>-</v>
      </c>
      <c r="W397" s="9"/>
      <c r="X397" s="135">
        <f>[2]Plan1!$A456</f>
        <v>50346</v>
      </c>
      <c r="Y397" s="136" t="str">
        <f>[2]Plan1!$C456</f>
        <v>Finados</v>
      </c>
      <c r="Z397" s="124"/>
      <c r="AA397" s="1"/>
      <c r="AB397" s="9"/>
      <c r="AC397" s="9"/>
      <c r="AD397" s="9"/>
      <c r="AE397" s="9"/>
      <c r="AF397" s="9"/>
      <c r="AG397" s="10"/>
      <c r="AH397" s="9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</row>
    <row r="398" spans="1:149" ht="11.25" x14ac:dyDescent="0.15">
      <c r="A398" s="46">
        <f t="shared" si="165"/>
        <v>43241</v>
      </c>
      <c r="B398" s="15">
        <f t="shared" ca="1" si="166"/>
        <v>75605.756430039997</v>
      </c>
      <c r="C398" s="14">
        <f t="shared" ref="C398:C461" ca="1" si="173">TRUNC(C397-Q397,8)</f>
        <v>75182.034767470002</v>
      </c>
      <c r="D398" s="13">
        <f ca="1">IF(A398&lt;$B$1,VLOOKUP(A398,[1]DI!$A$4:$B$15000,2,FALSE),0)</f>
        <v>6.3899999999999998E-2</v>
      </c>
      <c r="E398" s="14">
        <f t="shared" ca="1" si="159"/>
        <v>1.0002458299999999</v>
      </c>
      <c r="F398" s="14">
        <f ca="1">(TRUNC(PRODUCT($E$12:$E397),16))</f>
        <v>1.08446503902183</v>
      </c>
      <c r="G398" s="14">
        <f t="shared" ca="1" si="155"/>
        <v>1.0807395948069001</v>
      </c>
      <c r="H398" s="14">
        <f t="shared" ca="1" si="160"/>
        <v>1.0034471199999999</v>
      </c>
      <c r="I398" s="13">
        <f t="shared" si="167"/>
        <v>0.04</v>
      </c>
      <c r="J398" s="30">
        <f t="shared" ref="J398:J461" si="174">IF(O397&gt;0,VLOOKUP(O397,X$12:AH$60,2),J397)</f>
        <v>43220</v>
      </c>
      <c r="K398" s="3">
        <f t="shared" si="168"/>
        <v>14</v>
      </c>
      <c r="L398" s="18">
        <f t="shared" si="169"/>
        <v>14</v>
      </c>
      <c r="M398" s="11">
        <f t="shared" si="161"/>
        <v>1.0021813040000001</v>
      </c>
      <c r="N398" s="11">
        <f t="shared" ca="1" si="162"/>
        <v>1.0056359429999999</v>
      </c>
      <c r="O398" s="18">
        <f t="shared" si="153"/>
        <v>0</v>
      </c>
      <c r="P398" s="14">
        <f t="shared" ca="1" si="163"/>
        <v>423.72166256999998</v>
      </c>
      <c r="Q398" s="14">
        <f t="shared" si="170"/>
        <v>0</v>
      </c>
      <c r="R398" s="2"/>
      <c r="S398" s="2"/>
      <c r="T398" s="4" t="str">
        <f t="shared" si="171"/>
        <v>J=</v>
      </c>
      <c r="U398" s="30">
        <f t="shared" si="172"/>
        <v>43250</v>
      </c>
      <c r="V398" s="9" t="str">
        <f t="shared" si="164"/>
        <v>-</v>
      </c>
      <c r="W398" s="9"/>
      <c r="X398" s="135">
        <f>[2]Plan1!$A457</f>
        <v>50359</v>
      </c>
      <c r="Y398" s="136" t="str">
        <f>[2]Plan1!$C457</f>
        <v>Proclamação da República</v>
      </c>
      <c r="Z398" s="124"/>
      <c r="AA398" s="1"/>
      <c r="AB398" s="9"/>
      <c r="AC398" s="9"/>
      <c r="AD398" s="9"/>
      <c r="AE398" s="9"/>
      <c r="AF398" s="9"/>
      <c r="AG398" s="10"/>
      <c r="AH398" s="9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</row>
    <row r="399" spans="1:149" ht="11.25" x14ac:dyDescent="0.15">
      <c r="A399" s="46">
        <f t="shared" si="165"/>
        <v>43242</v>
      </c>
      <c r="B399" s="15">
        <f t="shared" ca="1" si="166"/>
        <v>75636.113657580005</v>
      </c>
      <c r="C399" s="14">
        <f t="shared" ca="1" si="173"/>
        <v>75182.034767470002</v>
      </c>
      <c r="D399" s="13">
        <f ca="1">IF(A399&lt;$B$1,VLOOKUP(A399,[1]DI!$A$4:$B$15000,2,FALSE),0)</f>
        <v>6.3899999999999998E-2</v>
      </c>
      <c r="E399" s="14">
        <f t="shared" ca="1" si="159"/>
        <v>1.0002458299999999</v>
      </c>
      <c r="F399" s="14">
        <f ca="1">(TRUNC(PRODUCT($E$12:$E398),16))</f>
        <v>1.08473163306237</v>
      </c>
      <c r="G399" s="14">
        <f t="shared" ca="1" si="155"/>
        <v>1.0807395948069001</v>
      </c>
      <c r="H399" s="14">
        <f t="shared" ca="1" si="160"/>
        <v>1.0036938</v>
      </c>
      <c r="I399" s="13">
        <f t="shared" si="167"/>
        <v>0.04</v>
      </c>
      <c r="J399" s="30">
        <f t="shared" si="174"/>
        <v>43220</v>
      </c>
      <c r="K399" s="3">
        <f t="shared" si="168"/>
        <v>15</v>
      </c>
      <c r="L399" s="18">
        <f t="shared" si="169"/>
        <v>15</v>
      </c>
      <c r="M399" s="11">
        <f t="shared" si="161"/>
        <v>1.0023372930000001</v>
      </c>
      <c r="N399" s="11">
        <f t="shared" ca="1" si="162"/>
        <v>1.006039726</v>
      </c>
      <c r="O399" s="18">
        <f t="shared" ref="O399:O462" si="175">IF(VLOOKUP(A399,Y$12:AF$61,8)=VLOOKUP(A398,Y$12:AF$61,8),0,VLOOKUP(A399,Y$12:AF$61,8))</f>
        <v>0</v>
      </c>
      <c r="P399" s="14">
        <f t="shared" ca="1" si="163"/>
        <v>454.07889010999997</v>
      </c>
      <c r="Q399" s="14">
        <f t="shared" si="170"/>
        <v>0</v>
      </c>
      <c r="R399" s="2"/>
      <c r="S399" s="2"/>
      <c r="T399" s="4" t="str">
        <f t="shared" si="171"/>
        <v>J=</v>
      </c>
      <c r="U399" s="30">
        <f t="shared" si="172"/>
        <v>43250</v>
      </c>
      <c r="V399" s="9" t="str">
        <f t="shared" si="164"/>
        <v>-</v>
      </c>
      <c r="W399" s="9"/>
      <c r="X399" s="135">
        <f>[2]Plan1!$A458</f>
        <v>50364</v>
      </c>
      <c r="Y399" s="136" t="str">
        <f>[2]Plan1!$C458</f>
        <v>Dia Nacional de Zumbi e da Consciência Negra</v>
      </c>
      <c r="Z399" s="137"/>
      <c r="AA399" s="1"/>
      <c r="AB399" s="9"/>
      <c r="AC399" s="9"/>
      <c r="AD399" s="9"/>
      <c r="AE399" s="9"/>
      <c r="AF399" s="9"/>
      <c r="AG399" s="10"/>
      <c r="AH399" s="9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</row>
    <row r="400" spans="1:149" ht="11.25" x14ac:dyDescent="0.15">
      <c r="A400" s="46">
        <f t="shared" si="165"/>
        <v>43243</v>
      </c>
      <c r="B400" s="15">
        <f t="shared" ca="1" si="166"/>
        <v>75666.483139799995</v>
      </c>
      <c r="C400" s="14">
        <f t="shared" ca="1" si="173"/>
        <v>75182.034767470002</v>
      </c>
      <c r="D400" s="13">
        <f ca="1">IF(A400&lt;$B$1,VLOOKUP(A400,[1]DI!$A$4:$B$15000,2,FALSE),0)</f>
        <v>6.3899999999999998E-2</v>
      </c>
      <c r="E400" s="14">
        <f t="shared" ca="1" si="159"/>
        <v>1.0002458299999999</v>
      </c>
      <c r="F400" s="14">
        <f ca="1">(TRUNC(PRODUCT($E$12:$E399),16))</f>
        <v>1.0849982926397299</v>
      </c>
      <c r="G400" s="14">
        <f t="shared" ca="1" si="155"/>
        <v>1.0807395948069001</v>
      </c>
      <c r="H400" s="14">
        <f t="shared" ca="1" si="160"/>
        <v>1.0039405400000001</v>
      </c>
      <c r="I400" s="13">
        <f t="shared" si="167"/>
        <v>0.04</v>
      </c>
      <c r="J400" s="30">
        <f t="shared" si="174"/>
        <v>43220</v>
      </c>
      <c r="K400" s="3">
        <f t="shared" si="168"/>
        <v>16</v>
      </c>
      <c r="L400" s="18">
        <f t="shared" si="169"/>
        <v>16</v>
      </c>
      <c r="M400" s="11">
        <f t="shared" si="161"/>
        <v>1.0024933069999999</v>
      </c>
      <c r="N400" s="11">
        <f t="shared" ca="1" si="162"/>
        <v>1.0064436720000001</v>
      </c>
      <c r="O400" s="18">
        <f t="shared" si="175"/>
        <v>0</v>
      </c>
      <c r="P400" s="14">
        <f t="shared" ca="1" si="163"/>
        <v>484.44837232999998</v>
      </c>
      <c r="Q400" s="14">
        <f t="shared" si="170"/>
        <v>0</v>
      </c>
      <c r="R400" s="2"/>
      <c r="S400" s="2"/>
      <c r="T400" s="4" t="str">
        <f t="shared" si="171"/>
        <v>J=</v>
      </c>
      <c r="U400" s="30">
        <f t="shared" si="172"/>
        <v>43250</v>
      </c>
      <c r="V400" s="9" t="str">
        <f t="shared" si="164"/>
        <v>-</v>
      </c>
      <c r="W400" s="9"/>
      <c r="X400" s="135">
        <f>[2]Plan1!$A459</f>
        <v>50399</v>
      </c>
      <c r="Y400" s="136" t="str">
        <f>[2]Plan1!$C459</f>
        <v>Natal</v>
      </c>
      <c r="Z400" s="124"/>
      <c r="AA400" s="1"/>
      <c r="AB400" s="9"/>
      <c r="AC400" s="9"/>
      <c r="AD400" s="9"/>
      <c r="AE400" s="9"/>
      <c r="AF400" s="9"/>
      <c r="AG400" s="10"/>
      <c r="AH400" s="9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</row>
    <row r="401" spans="1:155" ht="11.25" x14ac:dyDescent="0.15">
      <c r="A401" s="46">
        <f t="shared" si="165"/>
        <v>43244</v>
      </c>
      <c r="B401" s="15">
        <f t="shared" ca="1" si="166"/>
        <v>75696.864726319996</v>
      </c>
      <c r="C401" s="14">
        <f t="shared" ca="1" si="173"/>
        <v>75182.034767470002</v>
      </c>
      <c r="D401" s="13">
        <f ca="1">IF(A401&lt;$B$1,VLOOKUP(A401,[1]DI!$A$4:$B$15000,2,FALSE),0)</f>
        <v>6.3899999999999998E-2</v>
      </c>
      <c r="E401" s="14">
        <f t="shared" ca="1" si="159"/>
        <v>1.0002458299999999</v>
      </c>
      <c r="F401" s="14">
        <f ca="1">(TRUNC(PRODUCT($E$12:$E400),16))</f>
        <v>1.0852650177700101</v>
      </c>
      <c r="G401" s="14">
        <f t="shared" ca="1" si="155"/>
        <v>1.0807395948069001</v>
      </c>
      <c r="H401" s="14">
        <f t="shared" ca="1" si="160"/>
        <v>1.0041873400000001</v>
      </c>
      <c r="I401" s="13">
        <f t="shared" si="167"/>
        <v>0.04</v>
      </c>
      <c r="J401" s="30">
        <f t="shared" si="174"/>
        <v>43220</v>
      </c>
      <c r="K401" s="3">
        <f t="shared" si="168"/>
        <v>17</v>
      </c>
      <c r="L401" s="18">
        <f t="shared" si="169"/>
        <v>17</v>
      </c>
      <c r="M401" s="11">
        <f t="shared" si="161"/>
        <v>1.002649345</v>
      </c>
      <c r="N401" s="11">
        <f t="shared" ca="1" si="162"/>
        <v>1.0068477790000001</v>
      </c>
      <c r="O401" s="18">
        <f t="shared" si="175"/>
        <v>0</v>
      </c>
      <c r="P401" s="14">
        <f t="shared" ca="1" si="163"/>
        <v>514.82995885000003</v>
      </c>
      <c r="Q401" s="14">
        <f t="shared" si="170"/>
        <v>0</v>
      </c>
      <c r="R401" s="2"/>
      <c r="S401" s="2"/>
      <c r="T401" s="4" t="str">
        <f t="shared" si="171"/>
        <v>J=</v>
      </c>
      <c r="U401" s="30">
        <f t="shared" si="172"/>
        <v>43250</v>
      </c>
      <c r="V401" s="9" t="str">
        <f t="shared" si="164"/>
        <v>-</v>
      </c>
      <c r="W401" s="9"/>
      <c r="X401" s="135">
        <f>[2]Plan1!$A460</f>
        <v>50406</v>
      </c>
      <c r="Y401" s="136" t="str">
        <f>[2]Plan1!$C460</f>
        <v>Confraternização Universal</v>
      </c>
      <c r="Z401" s="124"/>
      <c r="AA401" s="1"/>
      <c r="AB401" s="9"/>
      <c r="AC401" s="9"/>
      <c r="AD401" s="9"/>
      <c r="AE401" s="9"/>
      <c r="AF401" s="9"/>
      <c r="AG401" s="10"/>
      <c r="AH401" s="9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</row>
    <row r="402" spans="1:155" ht="11.25" x14ac:dyDescent="0.15">
      <c r="A402" s="46">
        <f t="shared" si="165"/>
        <v>43245</v>
      </c>
      <c r="B402" s="15">
        <f t="shared" ca="1" si="166"/>
        <v>75727.258417150006</v>
      </c>
      <c r="C402" s="14">
        <f t="shared" ca="1" si="173"/>
        <v>75182.034767470002</v>
      </c>
      <c r="D402" s="13">
        <f ca="1">IF(A402&lt;$B$1,VLOOKUP(A402,[1]DI!$A$4:$B$15000,2,FALSE),0)</f>
        <v>6.3899999999999998E-2</v>
      </c>
      <c r="E402" s="14">
        <f t="shared" ca="1" si="159"/>
        <v>1.0002458299999999</v>
      </c>
      <c r="F402" s="14">
        <f ca="1">(TRUNC(PRODUCT($E$12:$E401),16))</f>
        <v>1.08553180846933</v>
      </c>
      <c r="G402" s="14">
        <f t="shared" ca="1" si="155"/>
        <v>1.0807395948069001</v>
      </c>
      <c r="H402" s="14">
        <f t="shared" ca="1" si="160"/>
        <v>1.0044341999999999</v>
      </c>
      <c r="I402" s="13">
        <f t="shared" si="167"/>
        <v>0.04</v>
      </c>
      <c r="J402" s="30">
        <f t="shared" si="174"/>
        <v>43220</v>
      </c>
      <c r="K402" s="3">
        <f t="shared" si="168"/>
        <v>18</v>
      </c>
      <c r="L402" s="18">
        <f t="shared" si="169"/>
        <v>18</v>
      </c>
      <c r="M402" s="11">
        <f t="shared" si="161"/>
        <v>1.0028054070000001</v>
      </c>
      <c r="N402" s="11">
        <f t="shared" ca="1" si="162"/>
        <v>1.0072520469999999</v>
      </c>
      <c r="O402" s="18">
        <f t="shared" si="175"/>
        <v>0</v>
      </c>
      <c r="P402" s="14">
        <f t="shared" ca="1" si="163"/>
        <v>545.22364967999999</v>
      </c>
      <c r="Q402" s="14">
        <f t="shared" si="170"/>
        <v>0</v>
      </c>
      <c r="R402" s="2"/>
      <c r="S402" s="2"/>
      <c r="T402" s="4" t="str">
        <f t="shared" si="171"/>
        <v>J=</v>
      </c>
      <c r="U402" s="30">
        <f t="shared" si="172"/>
        <v>43250</v>
      </c>
      <c r="V402" s="9" t="str">
        <f t="shared" si="164"/>
        <v>-</v>
      </c>
      <c r="W402" s="9"/>
      <c r="X402" s="135">
        <f>[2]Plan1!$A461</f>
        <v>50472</v>
      </c>
      <c r="Y402" s="136" t="str">
        <f>[2]Plan1!$C461</f>
        <v>Carnaval</v>
      </c>
      <c r="Z402" s="124"/>
      <c r="AA402" s="1"/>
      <c r="AB402" s="9"/>
      <c r="AC402" s="9"/>
      <c r="AD402" s="9"/>
      <c r="AE402" s="9"/>
      <c r="AF402" s="9"/>
      <c r="AG402" s="10"/>
      <c r="AH402" s="9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</row>
    <row r="403" spans="1:155" ht="11.25" x14ac:dyDescent="0.15">
      <c r="A403" s="46">
        <f t="shared" si="165"/>
        <v>43246</v>
      </c>
      <c r="B403" s="15">
        <f t="shared" ca="1" si="166"/>
        <v>75757.664287480002</v>
      </c>
      <c r="C403" s="14">
        <f t="shared" ca="1" si="173"/>
        <v>75182.034767470002</v>
      </c>
      <c r="D403" s="13">
        <f ca="1">IF(A403&lt;$B$1,VLOOKUP(A403,[1]DI!$A$4:$B$15000,2,FALSE),0)</f>
        <v>0</v>
      </c>
      <c r="E403" s="14">
        <f t="shared" ca="1" si="159"/>
        <v>1</v>
      </c>
      <c r="F403" s="14">
        <f ca="1">(TRUNC(PRODUCT($E$12:$E402),16))</f>
        <v>1.0857986647538</v>
      </c>
      <c r="G403" s="14">
        <f t="shared" ca="1" si="155"/>
        <v>1.0807395948069001</v>
      </c>
      <c r="H403" s="14">
        <f t="shared" ca="1" si="160"/>
        <v>1.0046811200000001</v>
      </c>
      <c r="I403" s="13">
        <f t="shared" si="167"/>
        <v>0.04</v>
      </c>
      <c r="J403" s="30">
        <f t="shared" si="174"/>
        <v>43220</v>
      </c>
      <c r="K403" s="3">
        <f t="shared" si="168"/>
        <v>18</v>
      </c>
      <c r="L403" s="18">
        <f t="shared" si="169"/>
        <v>19</v>
      </c>
      <c r="M403" s="11">
        <f t="shared" si="161"/>
        <v>1.002961494</v>
      </c>
      <c r="N403" s="11">
        <f t="shared" ca="1" si="162"/>
        <v>1.0076564770000001</v>
      </c>
      <c r="O403" s="18">
        <f t="shared" si="175"/>
        <v>0</v>
      </c>
      <c r="P403" s="14">
        <f t="shared" ca="1" si="163"/>
        <v>575.62952000999996</v>
      </c>
      <c r="Q403" s="14">
        <f t="shared" si="170"/>
        <v>0</v>
      </c>
      <c r="R403" s="2"/>
      <c r="S403" s="2"/>
      <c r="T403" s="4" t="str">
        <f t="shared" si="171"/>
        <v>J=</v>
      </c>
      <c r="U403" s="30">
        <f t="shared" si="172"/>
        <v>43250</v>
      </c>
      <c r="V403" s="9" t="str">
        <f t="shared" si="164"/>
        <v>-</v>
      </c>
      <c r="W403" s="9"/>
      <c r="X403" s="135">
        <f>[2]Plan1!$A462</f>
        <v>50473</v>
      </c>
      <c r="Y403" s="136" t="str">
        <f>[2]Plan1!$C462</f>
        <v>Carnaval</v>
      </c>
      <c r="Z403" s="124"/>
      <c r="AA403" s="1"/>
      <c r="AB403" s="9"/>
      <c r="AC403" s="9"/>
      <c r="AD403" s="9"/>
      <c r="AE403" s="9"/>
      <c r="AF403" s="9"/>
      <c r="AG403" s="10"/>
      <c r="AH403" s="9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</row>
    <row r="404" spans="1:155" ht="11.25" x14ac:dyDescent="0.15">
      <c r="A404" s="46">
        <f t="shared" si="165"/>
        <v>43247</v>
      </c>
      <c r="B404" s="15">
        <f t="shared" ca="1" si="166"/>
        <v>75757.664287480002</v>
      </c>
      <c r="C404" s="14">
        <f t="shared" ca="1" si="173"/>
        <v>75182.034767470002</v>
      </c>
      <c r="D404" s="13">
        <f ca="1">IF(A404&lt;$B$1,VLOOKUP(A404,[1]DI!$A$4:$B$15000,2,FALSE),0)</f>
        <v>0</v>
      </c>
      <c r="E404" s="14">
        <f t="shared" ca="1" si="159"/>
        <v>1</v>
      </c>
      <c r="F404" s="14">
        <f ca="1">(TRUNC(PRODUCT($E$12:$E403),16))</f>
        <v>1.0857986647538</v>
      </c>
      <c r="G404" s="14">
        <f t="shared" ca="1" si="155"/>
        <v>1.0807395948069001</v>
      </c>
      <c r="H404" s="14">
        <f t="shared" ca="1" si="160"/>
        <v>1.0046811200000001</v>
      </c>
      <c r="I404" s="13">
        <f t="shared" si="167"/>
        <v>0.04</v>
      </c>
      <c r="J404" s="30">
        <f t="shared" si="174"/>
        <v>43220</v>
      </c>
      <c r="K404" s="3">
        <f t="shared" si="168"/>
        <v>18</v>
      </c>
      <c r="L404" s="18">
        <f t="shared" si="169"/>
        <v>19</v>
      </c>
      <c r="M404" s="11">
        <f t="shared" si="161"/>
        <v>1.002961494</v>
      </c>
      <c r="N404" s="11">
        <f t="shared" ca="1" si="162"/>
        <v>1.0076564770000001</v>
      </c>
      <c r="O404" s="18">
        <f t="shared" si="175"/>
        <v>0</v>
      </c>
      <c r="P404" s="14">
        <f t="shared" ca="1" si="163"/>
        <v>575.62952000999996</v>
      </c>
      <c r="Q404" s="14">
        <f t="shared" si="170"/>
        <v>0</v>
      </c>
      <c r="R404" s="2"/>
      <c r="S404" s="2"/>
      <c r="T404" s="4" t="str">
        <f t="shared" si="171"/>
        <v>J=</v>
      </c>
      <c r="U404" s="30">
        <f t="shared" si="172"/>
        <v>43250</v>
      </c>
      <c r="V404" s="9" t="str">
        <f t="shared" si="164"/>
        <v>-</v>
      </c>
      <c r="W404" s="9"/>
      <c r="X404" s="135">
        <f>[2]Plan1!$A463</f>
        <v>50516</v>
      </c>
      <c r="Y404" s="136" t="str">
        <f>[2]Plan1!$C463</f>
        <v>Tiradentes</v>
      </c>
      <c r="Z404" s="124"/>
      <c r="AA404" s="1"/>
      <c r="AB404" s="9"/>
      <c r="AC404" s="9"/>
      <c r="AD404" s="9"/>
      <c r="AE404" s="9"/>
      <c r="AF404" s="9"/>
      <c r="AG404" s="10"/>
      <c r="AH404" s="9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</row>
    <row r="405" spans="1:155" ht="11.25" x14ac:dyDescent="0.15">
      <c r="A405" s="46">
        <f t="shared" si="165"/>
        <v>43248</v>
      </c>
      <c r="B405" s="15">
        <f t="shared" ca="1" si="166"/>
        <v>75757.664287480002</v>
      </c>
      <c r="C405" s="14">
        <f t="shared" ca="1" si="173"/>
        <v>75182.034767470002</v>
      </c>
      <c r="D405" s="13">
        <f ca="1">IF(A405&lt;$B$1,VLOOKUP(A405,[1]DI!$A$4:$B$15000,2,FALSE),0)</f>
        <v>6.3899999999999998E-2</v>
      </c>
      <c r="E405" s="14">
        <f t="shared" ca="1" si="159"/>
        <v>1.0002458299999999</v>
      </c>
      <c r="F405" s="14">
        <f ca="1">(TRUNC(PRODUCT($E$12:$E404),16))</f>
        <v>1.0857986647538</v>
      </c>
      <c r="G405" s="14">
        <f t="shared" ca="1" si="155"/>
        <v>1.0807395948069001</v>
      </c>
      <c r="H405" s="14">
        <f t="shared" ca="1" si="160"/>
        <v>1.0046811200000001</v>
      </c>
      <c r="I405" s="13">
        <f t="shared" si="167"/>
        <v>0.04</v>
      </c>
      <c r="J405" s="30">
        <f t="shared" si="174"/>
        <v>43220</v>
      </c>
      <c r="K405" s="3">
        <f t="shared" si="168"/>
        <v>19</v>
      </c>
      <c r="L405" s="18">
        <f t="shared" si="169"/>
        <v>19</v>
      </c>
      <c r="M405" s="11">
        <f t="shared" si="161"/>
        <v>1.002961494</v>
      </c>
      <c r="N405" s="11">
        <f t="shared" ca="1" si="162"/>
        <v>1.0076564770000001</v>
      </c>
      <c r="O405" s="18">
        <f t="shared" si="175"/>
        <v>0</v>
      </c>
      <c r="P405" s="14">
        <f t="shared" ca="1" si="163"/>
        <v>575.62952000999996</v>
      </c>
      <c r="Q405" s="14">
        <f t="shared" si="170"/>
        <v>0</v>
      </c>
      <c r="R405" s="2"/>
      <c r="S405" s="2"/>
      <c r="T405" s="4" t="str">
        <f t="shared" si="171"/>
        <v>J=</v>
      </c>
      <c r="U405" s="30">
        <f t="shared" si="172"/>
        <v>43250</v>
      </c>
      <c r="V405" s="9" t="str">
        <f t="shared" si="164"/>
        <v>-</v>
      </c>
      <c r="W405" s="9"/>
      <c r="X405" s="135">
        <f>[2]Plan1!$A464</f>
        <v>50518</v>
      </c>
      <c r="Y405" s="136" t="str">
        <f>[2]Plan1!$C464</f>
        <v>Paixão de Cristo</v>
      </c>
      <c r="Z405" s="124"/>
      <c r="AA405" s="1"/>
      <c r="AB405" s="9"/>
      <c r="AC405" s="9"/>
      <c r="AD405" s="9"/>
      <c r="AE405" s="9"/>
      <c r="AF405" s="9"/>
      <c r="AG405" s="10"/>
      <c r="AH405" s="9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</row>
    <row r="406" spans="1:155" ht="11.25" x14ac:dyDescent="0.15">
      <c r="A406" s="46">
        <f t="shared" si="165"/>
        <v>43249</v>
      </c>
      <c r="B406" s="15">
        <f t="shared" ca="1" si="166"/>
        <v>75788.082337290005</v>
      </c>
      <c r="C406" s="14">
        <f t="shared" ca="1" si="173"/>
        <v>75182.034767470002</v>
      </c>
      <c r="D406" s="13">
        <f ca="1">IF(A406&lt;$B$1,VLOOKUP(A406,[1]DI!$A$4:$B$15000,2,FALSE),0)</f>
        <v>6.3899999999999998E-2</v>
      </c>
      <c r="E406" s="14">
        <f t="shared" ca="1" si="159"/>
        <v>1.0002458299999999</v>
      </c>
      <c r="F406" s="14">
        <f ca="1">(TRUNC(PRODUCT($E$12:$E405),16))</f>
        <v>1.0860655866395601</v>
      </c>
      <c r="G406" s="14">
        <f t="shared" ca="1" si="155"/>
        <v>1.0807395948069001</v>
      </c>
      <c r="H406" s="14">
        <f t="shared" ca="1" si="160"/>
        <v>1.0049281000000001</v>
      </c>
      <c r="I406" s="13">
        <f t="shared" si="167"/>
        <v>0.04</v>
      </c>
      <c r="J406" s="30">
        <f t="shared" si="174"/>
        <v>43220</v>
      </c>
      <c r="K406" s="3">
        <f t="shared" si="168"/>
        <v>20</v>
      </c>
      <c r="L406" s="18">
        <f t="shared" si="169"/>
        <v>20</v>
      </c>
      <c r="M406" s="11">
        <f t="shared" si="161"/>
        <v>1.0031176049999999</v>
      </c>
      <c r="N406" s="11">
        <f t="shared" ca="1" si="162"/>
        <v>1.008061069</v>
      </c>
      <c r="O406" s="18">
        <f t="shared" si="175"/>
        <v>0</v>
      </c>
      <c r="P406" s="14">
        <f t="shared" ca="1" si="163"/>
        <v>606.04756982000004</v>
      </c>
      <c r="Q406" s="14">
        <f t="shared" si="170"/>
        <v>0</v>
      </c>
      <c r="R406" s="2"/>
      <c r="S406" s="2"/>
      <c r="T406" s="4" t="str">
        <f t="shared" si="171"/>
        <v>J=</v>
      </c>
      <c r="U406" s="30">
        <f t="shared" si="172"/>
        <v>43250</v>
      </c>
      <c r="V406" s="9" t="str">
        <f t="shared" si="164"/>
        <v>-</v>
      </c>
      <c r="W406" s="9"/>
      <c r="X406" s="135">
        <f>[2]Plan1!$A465</f>
        <v>50526</v>
      </c>
      <c r="Y406" s="136" t="str">
        <f>[2]Plan1!$C465</f>
        <v>Dia do Trabalho</v>
      </c>
      <c r="Z406" s="124"/>
      <c r="AA406" s="1"/>
      <c r="AB406" s="9"/>
      <c r="AC406" s="9"/>
      <c r="AD406" s="9"/>
      <c r="AE406" s="9"/>
      <c r="AF406" s="9"/>
      <c r="AG406" s="10"/>
      <c r="AH406" s="9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</row>
    <row r="407" spans="1:155" ht="11.25" x14ac:dyDescent="0.15">
      <c r="A407" s="74">
        <f t="shared" si="165"/>
        <v>43250</v>
      </c>
      <c r="B407" s="75">
        <f t="shared" ca="1" si="166"/>
        <v>75818.512491400004</v>
      </c>
      <c r="C407" s="76">
        <f t="shared" ca="1" si="173"/>
        <v>75182.034767470002</v>
      </c>
      <c r="D407" s="13">
        <f ca="1">IF(A407&lt;$B$1,VLOOKUP(A407,[1]DI!$A$4:$B$15000,2,FALSE),0)</f>
        <v>6.3899999999999998E-2</v>
      </c>
      <c r="E407" s="76">
        <f t="shared" ca="1" si="159"/>
        <v>1.0002458299999999</v>
      </c>
      <c r="F407" s="76">
        <f ca="1">(TRUNC(PRODUCT($E$12:$E406),16))</f>
        <v>1.0863325741427201</v>
      </c>
      <c r="G407" s="76">
        <f t="shared" ca="1" si="155"/>
        <v>1.0807395948069001</v>
      </c>
      <c r="H407" s="76">
        <f t="shared" ca="1" si="160"/>
        <v>1.00517514</v>
      </c>
      <c r="I407" s="77">
        <f t="shared" si="167"/>
        <v>0.04</v>
      </c>
      <c r="J407" s="147">
        <f t="shared" si="174"/>
        <v>43220</v>
      </c>
      <c r="K407" s="78">
        <f t="shared" si="168"/>
        <v>21</v>
      </c>
      <c r="L407" s="79">
        <f t="shared" si="169"/>
        <v>21</v>
      </c>
      <c r="M407" s="80">
        <f t="shared" si="161"/>
        <v>1.00327374</v>
      </c>
      <c r="N407" s="80">
        <f t="shared" ca="1" si="162"/>
        <v>1.008465822</v>
      </c>
      <c r="O407" s="79">
        <f t="shared" si="175"/>
        <v>2</v>
      </c>
      <c r="P407" s="76">
        <f t="shared" ca="1" si="163"/>
        <v>636.47772393000002</v>
      </c>
      <c r="Q407" s="76">
        <f t="shared" si="170"/>
        <v>0</v>
      </c>
      <c r="R407" s="81"/>
      <c r="S407" s="81"/>
      <c r="T407" s="82" t="str">
        <f t="shared" si="171"/>
        <v>J=</v>
      </c>
      <c r="U407" s="147">
        <f t="shared" si="172"/>
        <v>43250</v>
      </c>
      <c r="V407" s="83">
        <f t="shared" ca="1" si="164"/>
        <v>954716.58589500003</v>
      </c>
      <c r="W407" s="21"/>
      <c r="X407" s="135">
        <f>[2]Plan1!$A466</f>
        <v>50580</v>
      </c>
      <c r="Y407" s="136" t="str">
        <f>[2]Plan1!$C466</f>
        <v>Corpus Christi</v>
      </c>
      <c r="Z407" s="124"/>
      <c r="AA407" s="1"/>
      <c r="AB407" s="9"/>
      <c r="AC407" s="9"/>
      <c r="AD407" s="9"/>
      <c r="AE407" s="9"/>
      <c r="AF407" s="21"/>
      <c r="AG407" s="23"/>
      <c r="AH407" s="21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</row>
    <row r="408" spans="1:155" ht="11.25" x14ac:dyDescent="0.15">
      <c r="A408" s="46">
        <f t="shared" si="165"/>
        <v>43251</v>
      </c>
      <c r="B408" s="15">
        <f t="shared" ca="1" si="166"/>
        <v>75212.22170770001</v>
      </c>
      <c r="C408" s="14">
        <f t="shared" ca="1" si="173"/>
        <v>75182.034767470002</v>
      </c>
      <c r="D408" s="13">
        <f ca="1">IF(A408&lt;$B$1,VLOOKUP(A408,[1]DI!$A$4:$B$15000,2,FALSE),0)</f>
        <v>0</v>
      </c>
      <c r="E408" s="14">
        <f t="shared" ca="1" si="159"/>
        <v>1</v>
      </c>
      <c r="F408" s="14">
        <f ca="1">(TRUNC(PRODUCT($E$12:$E407),16))</f>
        <v>1.0865996272794201</v>
      </c>
      <c r="G408" s="14">
        <f t="shared" ca="1" si="155"/>
        <v>1.0863325741427201</v>
      </c>
      <c r="H408" s="14">
        <f t="shared" ca="1" si="160"/>
        <v>1.0002458299999999</v>
      </c>
      <c r="I408" s="13">
        <f t="shared" si="167"/>
        <v>0.04</v>
      </c>
      <c r="J408" s="30">
        <f t="shared" si="174"/>
        <v>43250</v>
      </c>
      <c r="K408" s="3">
        <f t="shared" si="168"/>
        <v>1</v>
      </c>
      <c r="L408" s="18">
        <f t="shared" si="169"/>
        <v>1</v>
      </c>
      <c r="M408" s="11">
        <f t="shared" si="161"/>
        <v>1.00015565</v>
      </c>
      <c r="N408" s="11">
        <f t="shared" ca="1" si="162"/>
        <v>1.0004015180000001</v>
      </c>
      <c r="O408" s="18">
        <f t="shared" si="175"/>
        <v>0</v>
      </c>
      <c r="P408" s="14">
        <f t="shared" ca="1" si="163"/>
        <v>30.186940230000001</v>
      </c>
      <c r="Q408" s="14">
        <f t="shared" si="170"/>
        <v>0</v>
      </c>
      <c r="R408" s="2"/>
      <c r="S408" s="2"/>
      <c r="T408" s="4" t="str">
        <f t="shared" si="171"/>
        <v>J=</v>
      </c>
      <c r="U408" s="30">
        <f t="shared" si="172"/>
        <v>43280</v>
      </c>
      <c r="V408" s="9" t="str">
        <f t="shared" si="164"/>
        <v>-</v>
      </c>
      <c r="W408" s="9"/>
      <c r="X408" s="135">
        <f>[2]Plan1!$A467</f>
        <v>50655</v>
      </c>
      <c r="Y408" s="136" t="str">
        <f>[2]Plan1!$C467</f>
        <v>Independência do Brasil</v>
      </c>
      <c r="Z408" s="124"/>
      <c r="AA408" s="1"/>
      <c r="AB408" s="9"/>
      <c r="AC408" s="9"/>
      <c r="AD408" s="9"/>
      <c r="AE408" s="9"/>
      <c r="AF408" s="9"/>
      <c r="AG408" s="10"/>
      <c r="AH408" s="9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</row>
    <row r="409" spans="1:155" ht="11.25" x14ac:dyDescent="0.15">
      <c r="A409" s="46">
        <f t="shared" si="165"/>
        <v>43252</v>
      </c>
      <c r="B409" s="15">
        <f t="shared" ca="1" si="166"/>
        <v>75212.22170770001</v>
      </c>
      <c r="C409" s="14">
        <f t="shared" ca="1" si="173"/>
        <v>75182.034767470002</v>
      </c>
      <c r="D409" s="13">
        <f ca="1">IF(A409&lt;$B$1,VLOOKUP(A409,[1]DI!$A$4:$B$15000,2,FALSE),0)</f>
        <v>6.3899999999999998E-2</v>
      </c>
      <c r="E409" s="14">
        <f t="shared" ca="1" si="159"/>
        <v>1.0002458299999999</v>
      </c>
      <c r="F409" s="14">
        <f ca="1">(TRUNC(PRODUCT($E$12:$E408),16))</f>
        <v>1.0865996272794201</v>
      </c>
      <c r="G409" s="14">
        <f t="shared" ca="1" si="155"/>
        <v>1.0863325741427201</v>
      </c>
      <c r="H409" s="14">
        <f t="shared" ca="1" si="160"/>
        <v>1.0002458299999999</v>
      </c>
      <c r="I409" s="13">
        <f t="shared" si="167"/>
        <v>0.04</v>
      </c>
      <c r="J409" s="30">
        <f t="shared" si="174"/>
        <v>43250</v>
      </c>
      <c r="K409" s="3">
        <f t="shared" si="168"/>
        <v>1</v>
      </c>
      <c r="L409" s="18">
        <f t="shared" si="169"/>
        <v>1</v>
      </c>
      <c r="M409" s="11">
        <f t="shared" si="161"/>
        <v>1.00015565</v>
      </c>
      <c r="N409" s="11">
        <f t="shared" ca="1" si="162"/>
        <v>1.0004015180000001</v>
      </c>
      <c r="O409" s="18">
        <f t="shared" si="175"/>
        <v>0</v>
      </c>
      <c r="P409" s="14">
        <f t="shared" ca="1" si="163"/>
        <v>30.186940230000001</v>
      </c>
      <c r="Q409" s="14">
        <f t="shared" si="170"/>
        <v>0</v>
      </c>
      <c r="R409" s="2"/>
      <c r="S409" s="2"/>
      <c r="T409" s="4" t="str">
        <f t="shared" si="171"/>
        <v>J=</v>
      </c>
      <c r="U409" s="30">
        <f t="shared" si="172"/>
        <v>43280</v>
      </c>
      <c r="V409" s="9" t="str">
        <f t="shared" si="164"/>
        <v>-</v>
      </c>
      <c r="W409" s="9"/>
      <c r="X409" s="135">
        <f>[2]Plan1!$A468</f>
        <v>50690</v>
      </c>
      <c r="Y409" s="136" t="str">
        <f>[2]Plan1!$C468</f>
        <v>Nossa Sr.a Aparecida - Padroeira do Brasil</v>
      </c>
      <c r="Z409" s="124"/>
      <c r="AA409" s="1"/>
      <c r="AB409" s="9"/>
      <c r="AC409" s="9"/>
      <c r="AD409" s="9"/>
      <c r="AE409" s="9"/>
      <c r="AF409" s="9"/>
      <c r="AG409" s="10"/>
      <c r="AH409" s="9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</row>
    <row r="410" spans="1:155" ht="11.25" x14ac:dyDescent="0.15">
      <c r="A410" s="46">
        <f t="shared" si="165"/>
        <v>43253</v>
      </c>
      <c r="B410" s="15">
        <f t="shared" ca="1" si="166"/>
        <v>75230.711150329997</v>
      </c>
      <c r="C410" s="14">
        <f t="shared" ca="1" si="173"/>
        <v>75182.034767470002</v>
      </c>
      <c r="D410" s="13">
        <f ca="1">IF(A410&lt;$B$1,VLOOKUP(A410,[1]DI!$A$4:$B$15000,2,FALSE),0)</f>
        <v>0</v>
      </c>
      <c r="E410" s="14">
        <f t="shared" ca="1" si="159"/>
        <v>1</v>
      </c>
      <c r="F410" s="14">
        <f ca="1">(TRUNC(PRODUCT($E$12:$E409),16))</f>
        <v>1.0868667460657999</v>
      </c>
      <c r="G410" s="14">
        <f t="shared" ca="1" si="155"/>
        <v>1.0863325741427201</v>
      </c>
      <c r="H410" s="14">
        <f t="shared" ca="1" si="160"/>
        <v>1.0004917200000001</v>
      </c>
      <c r="I410" s="13">
        <f t="shared" si="167"/>
        <v>0.04</v>
      </c>
      <c r="J410" s="30">
        <f t="shared" si="174"/>
        <v>43250</v>
      </c>
      <c r="K410" s="3">
        <f t="shared" si="168"/>
        <v>1</v>
      </c>
      <c r="L410" s="18">
        <f t="shared" si="169"/>
        <v>1</v>
      </c>
      <c r="M410" s="11">
        <f t="shared" si="161"/>
        <v>1.00015565</v>
      </c>
      <c r="N410" s="11">
        <f t="shared" ca="1" si="162"/>
        <v>1.000647447</v>
      </c>
      <c r="O410" s="18">
        <f t="shared" si="175"/>
        <v>0</v>
      </c>
      <c r="P410" s="14">
        <f t="shared" ca="1" si="163"/>
        <v>48.676382859999997</v>
      </c>
      <c r="Q410" s="14">
        <f t="shared" si="170"/>
        <v>0</v>
      </c>
      <c r="R410" s="2"/>
      <c r="S410" s="2"/>
      <c r="T410" s="4" t="str">
        <f t="shared" si="171"/>
        <v>J=</v>
      </c>
      <c r="U410" s="30">
        <f t="shared" si="172"/>
        <v>43280</v>
      </c>
      <c r="V410" s="9" t="str">
        <f t="shared" si="164"/>
        <v>-</v>
      </c>
      <c r="W410" s="9"/>
      <c r="X410" s="135">
        <f>[2]Plan1!$A469</f>
        <v>50711</v>
      </c>
      <c r="Y410" s="136" t="str">
        <f>[2]Plan1!$C469</f>
        <v>Finados</v>
      </c>
      <c r="Z410" s="124"/>
      <c r="AA410" s="22"/>
      <c r="AB410" s="21"/>
      <c r="AC410" s="21"/>
      <c r="AD410" s="21"/>
      <c r="AE410" s="21"/>
      <c r="AF410" s="9"/>
      <c r="AG410" s="10"/>
      <c r="AH410" s="9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</row>
    <row r="411" spans="1:155" ht="11.25" x14ac:dyDescent="0.15">
      <c r="A411" s="46">
        <f t="shared" si="165"/>
        <v>43254</v>
      </c>
      <c r="B411" s="15">
        <f t="shared" ca="1" si="166"/>
        <v>75230.711150329997</v>
      </c>
      <c r="C411" s="14">
        <f t="shared" ca="1" si="173"/>
        <v>75182.034767470002</v>
      </c>
      <c r="D411" s="13">
        <f ca="1">IF(A411&lt;$B$1,VLOOKUP(A411,[1]DI!$A$4:$B$15000,2,FALSE),0)</f>
        <v>0</v>
      </c>
      <c r="E411" s="14">
        <f t="shared" ca="1" si="159"/>
        <v>1</v>
      </c>
      <c r="F411" s="14">
        <f ca="1">(TRUNC(PRODUCT($E$12:$E410),16))</f>
        <v>1.0868667460657999</v>
      </c>
      <c r="G411" s="14">
        <f t="shared" ca="1" si="155"/>
        <v>1.0863325741427201</v>
      </c>
      <c r="H411" s="14">
        <f t="shared" ca="1" si="160"/>
        <v>1.0004917200000001</v>
      </c>
      <c r="I411" s="13">
        <f t="shared" si="167"/>
        <v>0.04</v>
      </c>
      <c r="J411" s="30">
        <f t="shared" si="174"/>
        <v>43250</v>
      </c>
      <c r="K411" s="3">
        <f t="shared" si="168"/>
        <v>1</v>
      </c>
      <c r="L411" s="18">
        <f t="shared" si="169"/>
        <v>1</v>
      </c>
      <c r="M411" s="11">
        <f t="shared" si="161"/>
        <v>1.00015565</v>
      </c>
      <c r="N411" s="11">
        <f t="shared" ca="1" si="162"/>
        <v>1.000647447</v>
      </c>
      <c r="O411" s="18">
        <f t="shared" si="175"/>
        <v>0</v>
      </c>
      <c r="P411" s="14">
        <f t="shared" ca="1" si="163"/>
        <v>48.676382859999997</v>
      </c>
      <c r="Q411" s="14">
        <f t="shared" si="170"/>
        <v>0</v>
      </c>
      <c r="R411" s="2"/>
      <c r="S411" s="2"/>
      <c r="T411" s="4" t="str">
        <f t="shared" si="171"/>
        <v>J=</v>
      </c>
      <c r="U411" s="30">
        <f t="shared" si="172"/>
        <v>43280</v>
      </c>
      <c r="V411" s="9" t="str">
        <f t="shared" si="164"/>
        <v>-</v>
      </c>
      <c r="W411" s="9"/>
      <c r="X411" s="135">
        <f>[2]Plan1!$A470</f>
        <v>50724</v>
      </c>
      <c r="Y411" s="136" t="str">
        <f>[2]Plan1!$C470</f>
        <v>Proclamação da República</v>
      </c>
      <c r="Z411" s="124"/>
      <c r="AA411" s="1"/>
      <c r="AB411" s="9"/>
      <c r="AC411" s="9"/>
      <c r="AD411" s="9"/>
      <c r="AE411" s="9"/>
      <c r="AF411" s="9"/>
      <c r="AG411" s="10"/>
      <c r="AH411" s="9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</row>
    <row r="412" spans="1:155" ht="11.25" x14ac:dyDescent="0.15">
      <c r="A412" s="46">
        <f t="shared" si="165"/>
        <v>43255</v>
      </c>
      <c r="B412" s="15">
        <f t="shared" ca="1" si="166"/>
        <v>75242.420752239996</v>
      </c>
      <c r="C412" s="14">
        <f t="shared" ca="1" si="173"/>
        <v>75182.034767470002</v>
      </c>
      <c r="D412" s="13">
        <f ca="1">IF(A412&lt;$B$1,VLOOKUP(A412,[1]DI!$A$4:$B$15000,2,FALSE),0)</f>
        <v>6.3899999999999998E-2</v>
      </c>
      <c r="E412" s="14">
        <f t="shared" ca="1" si="159"/>
        <v>1.0002458299999999</v>
      </c>
      <c r="F412" s="14">
        <f ca="1">(TRUNC(PRODUCT($E$12:$E411),16))</f>
        <v>1.0868667460657999</v>
      </c>
      <c r="G412" s="14">
        <f t="shared" ca="1" si="155"/>
        <v>1.0863325741427201</v>
      </c>
      <c r="H412" s="14">
        <f t="shared" ca="1" si="160"/>
        <v>1.0004917200000001</v>
      </c>
      <c r="I412" s="13">
        <f t="shared" si="167"/>
        <v>0.04</v>
      </c>
      <c r="J412" s="30">
        <f t="shared" si="174"/>
        <v>43250</v>
      </c>
      <c r="K412" s="3">
        <f t="shared" si="168"/>
        <v>2</v>
      </c>
      <c r="L412" s="18">
        <f t="shared" si="169"/>
        <v>2</v>
      </c>
      <c r="M412" s="11">
        <f t="shared" si="161"/>
        <v>1.0003113239999999</v>
      </c>
      <c r="N412" s="11">
        <f t="shared" ca="1" si="162"/>
        <v>1.000803197</v>
      </c>
      <c r="O412" s="18">
        <f t="shared" si="175"/>
        <v>0</v>
      </c>
      <c r="P412" s="14">
        <f t="shared" ca="1" si="163"/>
        <v>60.38598477</v>
      </c>
      <c r="Q412" s="14">
        <f t="shared" si="170"/>
        <v>0</v>
      </c>
      <c r="R412" s="2"/>
      <c r="S412" s="2"/>
      <c r="T412" s="4" t="str">
        <f t="shared" si="171"/>
        <v>J=</v>
      </c>
      <c r="U412" s="30">
        <f t="shared" si="172"/>
        <v>43280</v>
      </c>
      <c r="V412" s="9" t="str">
        <f t="shared" si="164"/>
        <v>-</v>
      </c>
      <c r="W412" s="9"/>
      <c r="X412" s="135">
        <f>[2]Plan1!$A471</f>
        <v>50729</v>
      </c>
      <c r="Y412" s="136" t="str">
        <f>[2]Plan1!$C471</f>
        <v>Dia Nacional de Zumbi e da Consciência Negra</v>
      </c>
      <c r="Z412" s="124"/>
      <c r="AA412" s="1"/>
      <c r="AB412" s="9"/>
      <c r="AC412" s="9"/>
      <c r="AD412" s="9"/>
      <c r="AE412" s="9"/>
      <c r="AF412" s="9"/>
      <c r="AG412" s="10"/>
      <c r="AH412" s="9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</row>
    <row r="413" spans="1:155" ht="11.25" x14ac:dyDescent="0.15">
      <c r="A413" s="46">
        <f t="shared" si="165"/>
        <v>43256</v>
      </c>
      <c r="B413" s="15">
        <f t="shared" ca="1" si="166"/>
        <v>75272.631901100001</v>
      </c>
      <c r="C413" s="14">
        <f t="shared" ca="1" si="173"/>
        <v>75182.034767470002</v>
      </c>
      <c r="D413" s="13">
        <f ca="1">IF(A413&lt;$B$1,VLOOKUP(A413,[1]DI!$A$4:$B$15000,2,FALSE),0)</f>
        <v>6.3899999999999998E-2</v>
      </c>
      <c r="E413" s="14">
        <f t="shared" ca="1" si="159"/>
        <v>1.0002458299999999</v>
      </c>
      <c r="F413" s="14">
        <f ca="1">(TRUNC(PRODUCT($E$12:$E412),16))</f>
        <v>1.0871339305179799</v>
      </c>
      <c r="G413" s="14">
        <f t="shared" ca="1" si="155"/>
        <v>1.0863325741427201</v>
      </c>
      <c r="H413" s="14">
        <f t="shared" ca="1" si="160"/>
        <v>1.0007376699999999</v>
      </c>
      <c r="I413" s="13">
        <f t="shared" si="167"/>
        <v>0.04</v>
      </c>
      <c r="J413" s="30">
        <f t="shared" si="174"/>
        <v>43250</v>
      </c>
      <c r="K413" s="3">
        <f t="shared" si="168"/>
        <v>3</v>
      </c>
      <c r="L413" s="18">
        <f t="shared" si="169"/>
        <v>3</v>
      </c>
      <c r="M413" s="11">
        <f t="shared" si="161"/>
        <v>1.000467022</v>
      </c>
      <c r="N413" s="11">
        <f t="shared" ca="1" si="162"/>
        <v>1.0012050370000001</v>
      </c>
      <c r="O413" s="18">
        <f t="shared" si="175"/>
        <v>0</v>
      </c>
      <c r="P413" s="14">
        <f t="shared" ca="1" si="163"/>
        <v>90.597133630000002</v>
      </c>
      <c r="Q413" s="14">
        <f t="shared" si="170"/>
        <v>0</v>
      </c>
      <c r="R413" s="2"/>
      <c r="S413" s="2"/>
      <c r="T413" s="4" t="str">
        <f t="shared" si="171"/>
        <v>J=</v>
      </c>
      <c r="U413" s="30">
        <f t="shared" si="172"/>
        <v>43280</v>
      </c>
      <c r="V413" s="9" t="str">
        <f t="shared" si="164"/>
        <v>-</v>
      </c>
      <c r="W413" s="9"/>
      <c r="X413" s="135">
        <f>[2]Plan1!$A472</f>
        <v>50764</v>
      </c>
      <c r="Y413" s="136" t="str">
        <f>[2]Plan1!$C472</f>
        <v>Natal</v>
      </c>
      <c r="Z413" s="124"/>
      <c r="AA413" s="1"/>
      <c r="AB413" s="9"/>
      <c r="AC413" s="9"/>
      <c r="AD413" s="9"/>
      <c r="AE413" s="9"/>
      <c r="AF413" s="9"/>
      <c r="AG413" s="10"/>
      <c r="AH413" s="9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</row>
    <row r="414" spans="1:155" ht="11.25" x14ac:dyDescent="0.15">
      <c r="A414" s="46">
        <f t="shared" si="165"/>
        <v>43257</v>
      </c>
      <c r="B414" s="15">
        <f t="shared" ca="1" si="166"/>
        <v>75302.855154250006</v>
      </c>
      <c r="C414" s="14">
        <f t="shared" ca="1" si="173"/>
        <v>75182.034767470002</v>
      </c>
      <c r="D414" s="13">
        <f ca="1">IF(A414&lt;$B$1,VLOOKUP(A414,[1]DI!$A$4:$B$15000,2,FALSE),0)</f>
        <v>6.3899999999999998E-2</v>
      </c>
      <c r="E414" s="14">
        <f t="shared" ca="1" si="159"/>
        <v>1.0002458299999999</v>
      </c>
      <c r="F414" s="14">
        <f ca="1">(TRUNC(PRODUCT($E$12:$E413),16))</f>
        <v>1.08740118065212</v>
      </c>
      <c r="G414" s="14">
        <f t="shared" ca="1" si="155"/>
        <v>1.0863325741427201</v>
      </c>
      <c r="H414" s="14">
        <f t="shared" ca="1" si="160"/>
        <v>1.00098368</v>
      </c>
      <c r="I414" s="13">
        <f t="shared" si="167"/>
        <v>0.04</v>
      </c>
      <c r="J414" s="30">
        <f t="shared" si="174"/>
        <v>43250</v>
      </c>
      <c r="K414" s="3">
        <f t="shared" si="168"/>
        <v>4</v>
      </c>
      <c r="L414" s="18">
        <f t="shared" si="169"/>
        <v>4</v>
      </c>
      <c r="M414" s="11">
        <f t="shared" si="161"/>
        <v>1.000622745</v>
      </c>
      <c r="N414" s="11">
        <f t="shared" ca="1" si="162"/>
        <v>1.0016070379999999</v>
      </c>
      <c r="O414" s="18">
        <f t="shared" si="175"/>
        <v>0</v>
      </c>
      <c r="P414" s="14">
        <f t="shared" ca="1" si="163"/>
        <v>120.82038678000001</v>
      </c>
      <c r="Q414" s="14">
        <f t="shared" si="170"/>
        <v>0</v>
      </c>
      <c r="R414" s="2"/>
      <c r="S414" s="2"/>
      <c r="T414" s="4" t="str">
        <f t="shared" si="171"/>
        <v>J=</v>
      </c>
      <c r="U414" s="30">
        <f t="shared" si="172"/>
        <v>43280</v>
      </c>
      <c r="V414" s="9" t="str">
        <f t="shared" si="164"/>
        <v>-</v>
      </c>
      <c r="W414" s="9"/>
      <c r="X414" s="135">
        <f>[2]Plan1!$A473</f>
        <v>50771</v>
      </c>
      <c r="Y414" s="136" t="str">
        <f>[2]Plan1!$C473</f>
        <v>Confraternização Universal</v>
      </c>
      <c r="Z414" s="124"/>
      <c r="AA414" s="1"/>
      <c r="AB414" s="9"/>
      <c r="AC414" s="9"/>
      <c r="AD414" s="9"/>
      <c r="AE414" s="9"/>
      <c r="AF414" s="9"/>
      <c r="AG414" s="10"/>
      <c r="AH414" s="9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</row>
    <row r="415" spans="1:155" ht="11.25" x14ac:dyDescent="0.15">
      <c r="A415" s="46">
        <f t="shared" si="165"/>
        <v>43258</v>
      </c>
      <c r="B415" s="15">
        <f t="shared" ca="1" si="166"/>
        <v>75333.090436540006</v>
      </c>
      <c r="C415" s="14">
        <f t="shared" ca="1" si="173"/>
        <v>75182.034767470002</v>
      </c>
      <c r="D415" s="13">
        <f ca="1">IF(A415&lt;$B$1,VLOOKUP(A415,[1]DI!$A$4:$B$15000,2,FALSE),0)</f>
        <v>6.3899999999999998E-2</v>
      </c>
      <c r="E415" s="14">
        <f t="shared" ca="1" si="159"/>
        <v>1.0002458299999999</v>
      </c>
      <c r="F415" s="14">
        <f ca="1">(TRUNC(PRODUCT($E$12:$E414),16))</f>
        <v>1.0876684964843599</v>
      </c>
      <c r="G415" s="14">
        <f t="shared" ca="1" si="155"/>
        <v>1.0863325741427201</v>
      </c>
      <c r="H415" s="14">
        <f t="shared" ca="1" si="160"/>
        <v>1.00122975</v>
      </c>
      <c r="I415" s="13">
        <f t="shared" si="167"/>
        <v>0.04</v>
      </c>
      <c r="J415" s="30">
        <f t="shared" si="174"/>
        <v>43250</v>
      </c>
      <c r="K415" s="3">
        <f t="shared" si="168"/>
        <v>5</v>
      </c>
      <c r="L415" s="18">
        <f t="shared" si="169"/>
        <v>5</v>
      </c>
      <c r="M415" s="11">
        <f t="shared" si="161"/>
        <v>1.000778492</v>
      </c>
      <c r="N415" s="11">
        <f t="shared" ca="1" si="162"/>
        <v>1.002009199</v>
      </c>
      <c r="O415" s="18">
        <f t="shared" si="175"/>
        <v>0</v>
      </c>
      <c r="P415" s="14">
        <f t="shared" ca="1" si="163"/>
        <v>151.05566906999999</v>
      </c>
      <c r="Q415" s="14">
        <f t="shared" si="170"/>
        <v>0</v>
      </c>
      <c r="R415" s="2"/>
      <c r="S415" s="2"/>
      <c r="T415" s="4" t="str">
        <f t="shared" si="171"/>
        <v>J=</v>
      </c>
      <c r="U415" s="30">
        <f t="shared" si="172"/>
        <v>43280</v>
      </c>
      <c r="V415" s="9" t="str">
        <f t="shared" si="164"/>
        <v>-</v>
      </c>
      <c r="W415" s="9"/>
      <c r="X415" s="135">
        <f>[2]Plan1!$A474</f>
        <v>50822</v>
      </c>
      <c r="Y415" s="136" t="str">
        <f>[2]Plan1!$C474</f>
        <v>Carnaval</v>
      </c>
      <c r="Z415" s="124"/>
      <c r="AA415" s="1"/>
      <c r="AB415" s="9"/>
      <c r="AC415" s="9"/>
      <c r="AD415" s="9"/>
      <c r="AE415" s="9"/>
      <c r="AF415" s="9"/>
      <c r="AG415" s="10"/>
      <c r="AH415" s="9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</row>
    <row r="416" spans="1:155" ht="11.25" x14ac:dyDescent="0.15">
      <c r="A416" s="46">
        <f t="shared" si="165"/>
        <v>43259</v>
      </c>
      <c r="B416" s="15">
        <f t="shared" ca="1" si="166"/>
        <v>75363.338650129997</v>
      </c>
      <c r="C416" s="14">
        <f t="shared" ca="1" si="173"/>
        <v>75182.034767470002</v>
      </c>
      <c r="D416" s="13">
        <f ca="1">IF(A416&lt;$B$1,VLOOKUP(A416,[1]DI!$A$4:$B$15000,2,FALSE),0)</f>
        <v>6.3899999999999998E-2</v>
      </c>
      <c r="E416" s="14">
        <f t="shared" ca="1" si="159"/>
        <v>1.0002458299999999</v>
      </c>
      <c r="F416" s="14">
        <f ca="1">(TRUNC(PRODUCT($E$12:$E415),16))</f>
        <v>1.0879358780308499</v>
      </c>
      <c r="G416" s="14">
        <f t="shared" ca="1" si="155"/>
        <v>1.0863325741427201</v>
      </c>
      <c r="H416" s="14">
        <f t="shared" ca="1" si="160"/>
        <v>1.00147589</v>
      </c>
      <c r="I416" s="13">
        <f t="shared" si="167"/>
        <v>0.04</v>
      </c>
      <c r="J416" s="30">
        <f t="shared" si="174"/>
        <v>43250</v>
      </c>
      <c r="K416" s="3">
        <f t="shared" si="168"/>
        <v>6</v>
      </c>
      <c r="L416" s="18">
        <f t="shared" si="169"/>
        <v>6</v>
      </c>
      <c r="M416" s="11">
        <f t="shared" si="161"/>
        <v>1.000934263</v>
      </c>
      <c r="N416" s="11">
        <f t="shared" ca="1" si="162"/>
        <v>1.002411532</v>
      </c>
      <c r="O416" s="18">
        <f t="shared" si="175"/>
        <v>0</v>
      </c>
      <c r="P416" s="14">
        <f t="shared" ca="1" si="163"/>
        <v>181.30388266</v>
      </c>
      <c r="Q416" s="14">
        <f t="shared" si="170"/>
        <v>0</v>
      </c>
      <c r="R416" s="2"/>
      <c r="S416" s="2"/>
      <c r="T416" s="4" t="str">
        <f t="shared" si="171"/>
        <v>J=</v>
      </c>
      <c r="U416" s="30">
        <f t="shared" si="172"/>
        <v>43280</v>
      </c>
      <c r="V416" s="9" t="str">
        <f t="shared" si="164"/>
        <v>-</v>
      </c>
      <c r="W416" s="9"/>
      <c r="X416" s="135">
        <f>[2]Plan1!$A475</f>
        <v>50823</v>
      </c>
      <c r="Y416" s="136" t="str">
        <f>[2]Plan1!$C475</f>
        <v>Carnaval</v>
      </c>
      <c r="Z416" s="124"/>
      <c r="AA416" s="1"/>
      <c r="AB416" s="9"/>
      <c r="AC416" s="9"/>
      <c r="AD416" s="9"/>
      <c r="AE416" s="9"/>
      <c r="AF416" s="9"/>
      <c r="AG416" s="10"/>
      <c r="AH416" s="9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</row>
    <row r="417" spans="1:149" ht="11.25" x14ac:dyDescent="0.15">
      <c r="A417" s="46">
        <f t="shared" si="165"/>
        <v>43260</v>
      </c>
      <c r="B417" s="15">
        <f t="shared" ca="1" si="166"/>
        <v>75393.598141030001</v>
      </c>
      <c r="C417" s="14">
        <f t="shared" ca="1" si="173"/>
        <v>75182.034767470002</v>
      </c>
      <c r="D417" s="13">
        <f ca="1">IF(A417&lt;$B$1,VLOOKUP(A417,[1]DI!$A$4:$B$15000,2,FALSE),0)</f>
        <v>0</v>
      </c>
      <c r="E417" s="14">
        <f t="shared" ca="1" si="159"/>
        <v>1</v>
      </c>
      <c r="F417" s="14">
        <f ca="1">(TRUNC(PRODUCT($E$12:$E416),16))</f>
        <v>1.0882033253077501</v>
      </c>
      <c r="G417" s="14">
        <f t="shared" ca="1" si="155"/>
        <v>1.0863325741427201</v>
      </c>
      <c r="H417" s="14">
        <f t="shared" ca="1" si="160"/>
        <v>1.00172208</v>
      </c>
      <c r="I417" s="13">
        <f t="shared" si="167"/>
        <v>0.04</v>
      </c>
      <c r="J417" s="30">
        <f t="shared" si="174"/>
        <v>43250</v>
      </c>
      <c r="K417" s="3">
        <f t="shared" si="168"/>
        <v>6</v>
      </c>
      <c r="L417" s="18">
        <f t="shared" si="169"/>
        <v>7</v>
      </c>
      <c r="M417" s="11">
        <f t="shared" si="161"/>
        <v>1.0010900579999999</v>
      </c>
      <c r="N417" s="11">
        <f t="shared" ca="1" si="162"/>
        <v>1.002814015</v>
      </c>
      <c r="O417" s="18">
        <f t="shared" si="175"/>
        <v>0</v>
      </c>
      <c r="P417" s="14">
        <f t="shared" ca="1" si="163"/>
        <v>211.56337356</v>
      </c>
      <c r="Q417" s="14">
        <f t="shared" si="170"/>
        <v>0</v>
      </c>
      <c r="R417" s="2"/>
      <c r="S417" s="2"/>
      <c r="T417" s="4" t="str">
        <f t="shared" si="171"/>
        <v>J=</v>
      </c>
      <c r="U417" s="30">
        <f t="shared" si="172"/>
        <v>43280</v>
      </c>
      <c r="V417" s="9" t="str">
        <f t="shared" si="164"/>
        <v>-</v>
      </c>
      <c r="W417" s="9"/>
      <c r="X417" s="135">
        <f>[2]Plan1!$A476</f>
        <v>50868</v>
      </c>
      <c r="Y417" s="136" t="str">
        <f>[2]Plan1!$C476</f>
        <v>Paixão de Cristo</v>
      </c>
      <c r="Z417" s="124"/>
      <c r="AA417" s="1"/>
      <c r="AB417" s="9"/>
      <c r="AC417" s="9"/>
      <c r="AD417" s="9"/>
      <c r="AE417" s="9"/>
      <c r="AF417" s="9"/>
      <c r="AG417" s="10"/>
      <c r="AH417" s="9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</row>
    <row r="418" spans="1:149" ht="11.25" x14ac:dyDescent="0.15">
      <c r="A418" s="46">
        <f t="shared" si="165"/>
        <v>43261</v>
      </c>
      <c r="B418" s="15">
        <f t="shared" ca="1" si="166"/>
        <v>75393.598141030001</v>
      </c>
      <c r="C418" s="14">
        <f t="shared" ca="1" si="173"/>
        <v>75182.034767470002</v>
      </c>
      <c r="D418" s="13">
        <f ca="1">IF(A418&lt;$B$1,VLOOKUP(A418,[1]DI!$A$4:$B$15000,2,FALSE),0)</f>
        <v>0</v>
      </c>
      <c r="E418" s="14">
        <f t="shared" ca="1" si="159"/>
        <v>1</v>
      </c>
      <c r="F418" s="14">
        <f ca="1">(TRUNC(PRODUCT($E$12:$E417),16))</f>
        <v>1.0882033253077501</v>
      </c>
      <c r="G418" s="14">
        <f t="shared" ca="1" si="155"/>
        <v>1.0863325741427201</v>
      </c>
      <c r="H418" s="14">
        <f t="shared" ca="1" si="160"/>
        <v>1.00172208</v>
      </c>
      <c r="I418" s="13">
        <f t="shared" si="167"/>
        <v>0.04</v>
      </c>
      <c r="J418" s="30">
        <f t="shared" si="174"/>
        <v>43250</v>
      </c>
      <c r="K418" s="3">
        <f t="shared" si="168"/>
        <v>6</v>
      </c>
      <c r="L418" s="18">
        <f t="shared" si="169"/>
        <v>7</v>
      </c>
      <c r="M418" s="11">
        <f t="shared" si="161"/>
        <v>1.0010900579999999</v>
      </c>
      <c r="N418" s="11">
        <f t="shared" ca="1" si="162"/>
        <v>1.002814015</v>
      </c>
      <c r="O418" s="18">
        <f t="shared" si="175"/>
        <v>0</v>
      </c>
      <c r="P418" s="14">
        <f t="shared" ca="1" si="163"/>
        <v>211.56337356</v>
      </c>
      <c r="Q418" s="14">
        <f t="shared" si="170"/>
        <v>0</v>
      </c>
      <c r="R418" s="2"/>
      <c r="S418" s="2"/>
      <c r="T418" s="4" t="str">
        <f t="shared" si="171"/>
        <v>J=</v>
      </c>
      <c r="U418" s="30">
        <f t="shared" si="172"/>
        <v>43280</v>
      </c>
      <c r="V418" s="9" t="str">
        <f t="shared" si="164"/>
        <v>-</v>
      </c>
      <c r="W418" s="9"/>
      <c r="X418" s="135">
        <f>[2]Plan1!$A477</f>
        <v>50881</v>
      </c>
      <c r="Y418" s="136" t="str">
        <f>[2]Plan1!$C477</f>
        <v>Tiradentes</v>
      </c>
      <c r="Z418" s="124"/>
      <c r="AA418" s="1"/>
      <c r="AB418" s="9"/>
      <c r="AC418" s="9"/>
      <c r="AD418" s="9"/>
      <c r="AE418" s="9"/>
      <c r="AF418" s="9"/>
      <c r="AG418" s="10"/>
      <c r="AH418" s="9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</row>
    <row r="419" spans="1:149" ht="11.25" x14ac:dyDescent="0.15">
      <c r="A419" s="46">
        <f t="shared" si="165"/>
        <v>43262</v>
      </c>
      <c r="B419" s="15">
        <f t="shared" ca="1" si="166"/>
        <v>75393.598141030001</v>
      </c>
      <c r="C419" s="14">
        <f t="shared" ca="1" si="173"/>
        <v>75182.034767470002</v>
      </c>
      <c r="D419" s="13">
        <f ca="1">IF(A419&lt;$B$1,VLOOKUP(A419,[1]DI!$A$4:$B$15000,2,FALSE),0)</f>
        <v>6.3899999999999998E-2</v>
      </c>
      <c r="E419" s="14">
        <f t="shared" ca="1" si="159"/>
        <v>1.0002458299999999</v>
      </c>
      <c r="F419" s="14">
        <f ca="1">(TRUNC(PRODUCT($E$12:$E418),16))</f>
        <v>1.0882033253077501</v>
      </c>
      <c r="G419" s="14">
        <f t="shared" ca="1" si="155"/>
        <v>1.0863325741427201</v>
      </c>
      <c r="H419" s="14">
        <f t="shared" ca="1" si="160"/>
        <v>1.00172208</v>
      </c>
      <c r="I419" s="13">
        <f t="shared" si="167"/>
        <v>0.04</v>
      </c>
      <c r="J419" s="30">
        <f t="shared" si="174"/>
        <v>43250</v>
      </c>
      <c r="K419" s="3">
        <f t="shared" si="168"/>
        <v>7</v>
      </c>
      <c r="L419" s="18">
        <f t="shared" si="169"/>
        <v>7</v>
      </c>
      <c r="M419" s="11">
        <f t="shared" si="161"/>
        <v>1.0010900579999999</v>
      </c>
      <c r="N419" s="11">
        <f t="shared" ca="1" si="162"/>
        <v>1.002814015</v>
      </c>
      <c r="O419" s="18">
        <f t="shared" si="175"/>
        <v>0</v>
      </c>
      <c r="P419" s="14">
        <f t="shared" ca="1" si="163"/>
        <v>211.56337356</v>
      </c>
      <c r="Q419" s="14">
        <f t="shared" si="170"/>
        <v>0</v>
      </c>
      <c r="R419" s="2"/>
      <c r="S419" s="2"/>
      <c r="T419" s="4" t="str">
        <f t="shared" si="171"/>
        <v>J=</v>
      </c>
      <c r="U419" s="30">
        <f t="shared" si="172"/>
        <v>43280</v>
      </c>
      <c r="V419" s="9" t="str">
        <f t="shared" si="164"/>
        <v>-</v>
      </c>
      <c r="W419" s="9"/>
      <c r="X419" s="135">
        <f>[2]Plan1!$A478</f>
        <v>50891</v>
      </c>
      <c r="Y419" s="136" t="str">
        <f>[2]Plan1!$C478</f>
        <v>Dia do Trabalho</v>
      </c>
      <c r="Z419" s="124"/>
      <c r="AA419" s="1"/>
      <c r="AB419" s="9"/>
      <c r="AC419" s="9"/>
      <c r="AD419" s="9"/>
      <c r="AE419" s="9"/>
      <c r="AF419" s="9"/>
      <c r="AG419" s="10"/>
      <c r="AH419" s="9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</row>
    <row r="420" spans="1:149" ht="11.25" x14ac:dyDescent="0.15">
      <c r="A420" s="46">
        <f t="shared" si="165"/>
        <v>43263</v>
      </c>
      <c r="B420" s="15">
        <f t="shared" ca="1" si="166"/>
        <v>75423.869736239998</v>
      </c>
      <c r="C420" s="14">
        <f t="shared" ca="1" si="173"/>
        <v>75182.034767470002</v>
      </c>
      <c r="D420" s="13">
        <f ca="1">IF(A420&lt;$B$1,VLOOKUP(A420,[1]DI!$A$4:$B$15000,2,FALSE),0)</f>
        <v>6.3899999999999998E-2</v>
      </c>
      <c r="E420" s="14">
        <f t="shared" ca="1" si="159"/>
        <v>1.0002458299999999</v>
      </c>
      <c r="F420" s="14">
        <f ca="1">(TRUNC(PRODUCT($E$12:$E419),16))</f>
        <v>1.0884708383312101</v>
      </c>
      <c r="G420" s="14">
        <f t="shared" ca="1" si="155"/>
        <v>1.0863325741427201</v>
      </c>
      <c r="H420" s="14">
        <f t="shared" ca="1" si="160"/>
        <v>1.00196833</v>
      </c>
      <c r="I420" s="13">
        <f t="shared" si="167"/>
        <v>0.04</v>
      </c>
      <c r="J420" s="30">
        <f t="shared" si="174"/>
        <v>43250</v>
      </c>
      <c r="K420" s="3">
        <f t="shared" si="168"/>
        <v>8</v>
      </c>
      <c r="L420" s="18">
        <f t="shared" si="169"/>
        <v>8</v>
      </c>
      <c r="M420" s="11">
        <f t="shared" si="161"/>
        <v>1.0012458769999999</v>
      </c>
      <c r="N420" s="11">
        <f t="shared" ca="1" si="162"/>
        <v>1.003216659</v>
      </c>
      <c r="O420" s="18">
        <f t="shared" si="175"/>
        <v>0</v>
      </c>
      <c r="P420" s="14">
        <f t="shared" ca="1" si="163"/>
        <v>241.83496876999999</v>
      </c>
      <c r="Q420" s="14">
        <f t="shared" si="170"/>
        <v>0</v>
      </c>
      <c r="R420" s="2"/>
      <c r="S420" s="2"/>
      <c r="T420" s="4" t="str">
        <f t="shared" si="171"/>
        <v>J=</v>
      </c>
      <c r="U420" s="30">
        <f t="shared" si="172"/>
        <v>43280</v>
      </c>
      <c r="V420" s="9" t="str">
        <f t="shared" si="164"/>
        <v>-</v>
      </c>
      <c r="W420" s="9"/>
      <c r="X420" s="135">
        <f>[2]Plan1!$A479</f>
        <v>50930</v>
      </c>
      <c r="Y420" s="136" t="str">
        <f>[2]Plan1!$C479</f>
        <v>Corpus Christi</v>
      </c>
      <c r="Z420" s="124"/>
      <c r="AA420" s="1"/>
      <c r="AB420" s="9"/>
      <c r="AC420" s="9"/>
      <c r="AD420" s="9"/>
      <c r="AE420" s="9"/>
      <c r="AF420" s="9"/>
      <c r="AG420" s="10"/>
      <c r="AH420" s="9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</row>
    <row r="421" spans="1:149" ht="11.25" x14ac:dyDescent="0.15">
      <c r="A421" s="46">
        <f t="shared" si="165"/>
        <v>43264</v>
      </c>
      <c r="B421" s="15">
        <f t="shared" ca="1" si="166"/>
        <v>75454.154262750002</v>
      </c>
      <c r="C421" s="14">
        <f t="shared" ca="1" si="173"/>
        <v>75182.034767470002</v>
      </c>
      <c r="D421" s="13">
        <f ca="1">IF(A421&lt;$B$1,VLOOKUP(A421,[1]DI!$A$4:$B$15000,2,FALSE),0)</f>
        <v>6.3899999999999998E-2</v>
      </c>
      <c r="E421" s="14">
        <f t="shared" ca="1" si="159"/>
        <v>1.0002458299999999</v>
      </c>
      <c r="F421" s="14">
        <f ca="1">(TRUNC(PRODUCT($E$12:$E420),16))</f>
        <v>1.0887384171173999</v>
      </c>
      <c r="G421" s="14">
        <f t="shared" ca="1" si="155"/>
        <v>1.0863325741427201</v>
      </c>
      <c r="H421" s="14">
        <f t="shared" ca="1" si="160"/>
        <v>1.00221465</v>
      </c>
      <c r="I421" s="13">
        <f t="shared" si="167"/>
        <v>0.04</v>
      </c>
      <c r="J421" s="30">
        <f t="shared" si="174"/>
        <v>43250</v>
      </c>
      <c r="K421" s="3">
        <f t="shared" si="168"/>
        <v>9</v>
      </c>
      <c r="L421" s="18">
        <f t="shared" si="169"/>
        <v>9</v>
      </c>
      <c r="M421" s="11">
        <f t="shared" si="161"/>
        <v>1.0014017209999999</v>
      </c>
      <c r="N421" s="11">
        <f t="shared" ca="1" si="162"/>
        <v>1.003619475</v>
      </c>
      <c r="O421" s="18">
        <f t="shared" si="175"/>
        <v>0</v>
      </c>
      <c r="P421" s="14">
        <f t="shared" ca="1" si="163"/>
        <v>272.11949528000002</v>
      </c>
      <c r="Q421" s="14">
        <f t="shared" si="170"/>
        <v>0</v>
      </c>
      <c r="R421" s="2"/>
      <c r="S421" s="2"/>
      <c r="T421" s="4" t="str">
        <f t="shared" si="171"/>
        <v>J=</v>
      </c>
      <c r="U421" s="30">
        <f t="shared" si="172"/>
        <v>43280</v>
      </c>
      <c r="V421" s="9" t="str">
        <f t="shared" si="164"/>
        <v>-</v>
      </c>
      <c r="W421" s="9"/>
      <c r="X421" s="135">
        <f>[2]Plan1!$A480</f>
        <v>51020</v>
      </c>
      <c r="Y421" s="136" t="str">
        <f>[2]Plan1!$C480</f>
        <v>Independência do Brasil</v>
      </c>
      <c r="Z421" s="124"/>
      <c r="AA421" s="1"/>
      <c r="AB421" s="9"/>
      <c r="AC421" s="9"/>
      <c r="AD421" s="9"/>
      <c r="AE421" s="9"/>
      <c r="AF421" s="9"/>
      <c r="AG421" s="10"/>
      <c r="AH421" s="9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</row>
    <row r="422" spans="1:149" ht="11.25" x14ac:dyDescent="0.15">
      <c r="A422" s="46">
        <f t="shared" si="165"/>
        <v>43265</v>
      </c>
      <c r="B422" s="15">
        <f t="shared" ca="1" si="166"/>
        <v>75484.450141759997</v>
      </c>
      <c r="C422" s="14">
        <f t="shared" ca="1" si="173"/>
        <v>75182.034767470002</v>
      </c>
      <c r="D422" s="13">
        <f ca="1">IF(A422&lt;$B$1,VLOOKUP(A422,[1]DI!$A$4:$B$15000,2,FALSE),0)</f>
        <v>6.3899999999999998E-2</v>
      </c>
      <c r="E422" s="14">
        <f t="shared" ca="1" si="159"/>
        <v>1.0002458299999999</v>
      </c>
      <c r="F422" s="14">
        <f ca="1">(TRUNC(PRODUCT($E$12:$E421),16))</f>
        <v>1.0890060616824799</v>
      </c>
      <c r="G422" s="14">
        <f t="shared" ca="1" si="155"/>
        <v>1.0863325741427201</v>
      </c>
      <c r="H422" s="14">
        <f t="shared" ca="1" si="160"/>
        <v>1.0024610199999999</v>
      </c>
      <c r="I422" s="13">
        <f t="shared" si="167"/>
        <v>0.04</v>
      </c>
      <c r="J422" s="30">
        <f t="shared" si="174"/>
        <v>43250</v>
      </c>
      <c r="K422" s="3">
        <f t="shared" si="168"/>
        <v>10</v>
      </c>
      <c r="L422" s="18">
        <f t="shared" si="169"/>
        <v>10</v>
      </c>
      <c r="M422" s="11">
        <f t="shared" si="161"/>
        <v>1.0015575889999999</v>
      </c>
      <c r="N422" s="11">
        <f t="shared" ca="1" si="162"/>
        <v>1.0040224419999999</v>
      </c>
      <c r="O422" s="18">
        <f t="shared" si="175"/>
        <v>0</v>
      </c>
      <c r="P422" s="14">
        <f t="shared" ca="1" si="163"/>
        <v>302.41537428999999</v>
      </c>
      <c r="Q422" s="14">
        <f t="shared" si="170"/>
        <v>0</v>
      </c>
      <c r="R422" s="2"/>
      <c r="S422" s="2"/>
      <c r="T422" s="4" t="str">
        <f t="shared" si="171"/>
        <v>J=</v>
      </c>
      <c r="U422" s="30">
        <f t="shared" si="172"/>
        <v>43280</v>
      </c>
      <c r="V422" s="9" t="str">
        <f t="shared" si="164"/>
        <v>-</v>
      </c>
      <c r="W422" s="9"/>
      <c r="X422" s="135">
        <f>[2]Plan1!$A481</f>
        <v>51055</v>
      </c>
      <c r="Y422" s="136" t="str">
        <f>[2]Plan1!$C481</f>
        <v>Nossa Sr.a Aparecida - Padroeira do Brasil</v>
      </c>
      <c r="Z422" s="124"/>
      <c r="AA422" s="1"/>
      <c r="AB422" s="9"/>
      <c r="AC422" s="9"/>
      <c r="AD422" s="9"/>
      <c r="AE422" s="9"/>
      <c r="AF422" s="9"/>
      <c r="AG422" s="10"/>
      <c r="AH422" s="9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</row>
    <row r="423" spans="1:149" ht="11.25" x14ac:dyDescent="0.15">
      <c r="A423" s="46">
        <f t="shared" si="165"/>
        <v>43266</v>
      </c>
      <c r="B423" s="15">
        <f t="shared" ca="1" si="166"/>
        <v>75514.758952069998</v>
      </c>
      <c r="C423" s="14">
        <f t="shared" ca="1" si="173"/>
        <v>75182.034767470002</v>
      </c>
      <c r="D423" s="13">
        <f ca="1">IF(A423&lt;$B$1,VLOOKUP(A423,[1]DI!$A$4:$B$15000,2,FALSE),0)</f>
        <v>6.3899999999999998E-2</v>
      </c>
      <c r="E423" s="14">
        <f t="shared" ca="1" si="159"/>
        <v>1.0002458299999999</v>
      </c>
      <c r="F423" s="14">
        <f ca="1">(TRUNC(PRODUCT($E$12:$E422),16))</f>
        <v>1.08927377204262</v>
      </c>
      <c r="G423" s="14">
        <f t="shared" ca="1" si="155"/>
        <v>1.0863325741427201</v>
      </c>
      <c r="H423" s="14">
        <f t="shared" ca="1" si="160"/>
        <v>1.0027074600000001</v>
      </c>
      <c r="I423" s="13">
        <f t="shared" si="167"/>
        <v>0.04</v>
      </c>
      <c r="J423" s="30">
        <f t="shared" si="174"/>
        <v>43250</v>
      </c>
      <c r="K423" s="3">
        <f t="shared" si="168"/>
        <v>11</v>
      </c>
      <c r="L423" s="18">
        <f t="shared" si="169"/>
        <v>11</v>
      </c>
      <c r="M423" s="11">
        <f t="shared" si="161"/>
        <v>1.001713482</v>
      </c>
      <c r="N423" s="11">
        <f t="shared" ca="1" si="162"/>
        <v>1.004425581</v>
      </c>
      <c r="O423" s="18">
        <f t="shared" si="175"/>
        <v>0</v>
      </c>
      <c r="P423" s="14">
        <f t="shared" ca="1" si="163"/>
        <v>332.7241846</v>
      </c>
      <c r="Q423" s="14">
        <f t="shared" si="170"/>
        <v>0</v>
      </c>
      <c r="R423" s="2"/>
      <c r="S423" s="2"/>
      <c r="T423" s="4" t="str">
        <f t="shared" si="171"/>
        <v>J=</v>
      </c>
      <c r="U423" s="30">
        <f t="shared" si="172"/>
        <v>43280</v>
      </c>
      <c r="V423" s="9" t="str">
        <f t="shared" si="164"/>
        <v>-</v>
      </c>
      <c r="W423" s="9"/>
      <c r="X423" s="135">
        <f>[2]Plan1!$A482</f>
        <v>51076</v>
      </c>
      <c r="Y423" s="136" t="str">
        <f>[2]Plan1!$C482</f>
        <v>Finados</v>
      </c>
      <c r="Z423" s="124"/>
      <c r="AA423" s="1"/>
      <c r="AB423" s="9"/>
      <c r="AC423" s="9"/>
      <c r="AD423" s="9"/>
      <c r="AE423" s="9"/>
      <c r="AF423" s="9"/>
      <c r="AG423" s="10"/>
      <c r="AH423" s="9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</row>
    <row r="424" spans="1:149" ht="11.25" x14ac:dyDescent="0.15">
      <c r="A424" s="46">
        <f t="shared" si="165"/>
        <v>43267</v>
      </c>
      <c r="B424" s="15">
        <f t="shared" ca="1" si="166"/>
        <v>75545.079039689997</v>
      </c>
      <c r="C424" s="14">
        <f t="shared" ca="1" si="173"/>
        <v>75182.034767470002</v>
      </c>
      <c r="D424" s="13">
        <f ca="1">IF(A424&lt;$B$1,VLOOKUP(A424,[1]DI!$A$4:$B$15000,2,FALSE),0)</f>
        <v>0</v>
      </c>
      <c r="E424" s="14">
        <f t="shared" ca="1" si="159"/>
        <v>1</v>
      </c>
      <c r="F424" s="14">
        <f ca="1">(TRUNC(PRODUCT($E$12:$E423),16))</f>
        <v>1.0895415482140001</v>
      </c>
      <c r="G424" s="14">
        <f t="shared" ca="1" si="155"/>
        <v>1.0863325741427201</v>
      </c>
      <c r="H424" s="14">
        <f t="shared" ca="1" si="160"/>
        <v>1.00295395</v>
      </c>
      <c r="I424" s="13">
        <f t="shared" si="167"/>
        <v>0.04</v>
      </c>
      <c r="J424" s="30">
        <f t="shared" si="174"/>
        <v>43250</v>
      </c>
      <c r="K424" s="3">
        <f t="shared" si="168"/>
        <v>11</v>
      </c>
      <c r="L424" s="18">
        <f t="shared" si="169"/>
        <v>12</v>
      </c>
      <c r="M424" s="11">
        <f t="shared" si="161"/>
        <v>1.001869398</v>
      </c>
      <c r="N424" s="11">
        <f t="shared" ca="1" si="162"/>
        <v>1.0048288700000001</v>
      </c>
      <c r="O424" s="18">
        <f t="shared" si="175"/>
        <v>0</v>
      </c>
      <c r="P424" s="14">
        <f t="shared" ca="1" si="163"/>
        <v>363.04427221999998</v>
      </c>
      <c r="Q424" s="14">
        <f t="shared" si="170"/>
        <v>0</v>
      </c>
      <c r="R424" s="2"/>
      <c r="S424" s="2"/>
      <c r="T424" s="4" t="str">
        <f t="shared" si="171"/>
        <v>J=</v>
      </c>
      <c r="U424" s="30">
        <f t="shared" si="172"/>
        <v>43280</v>
      </c>
      <c r="V424" s="9" t="str">
        <f t="shared" si="164"/>
        <v>-</v>
      </c>
      <c r="W424" s="9"/>
      <c r="X424" s="135">
        <f>[2]Plan1!$A483</f>
        <v>51089</v>
      </c>
      <c r="Y424" s="136" t="str">
        <f>[2]Plan1!$C483</f>
        <v>Proclamação da República</v>
      </c>
      <c r="Z424" s="124"/>
      <c r="AA424" s="1"/>
      <c r="AB424" s="9"/>
      <c r="AC424" s="9"/>
      <c r="AD424" s="9"/>
      <c r="AE424" s="9"/>
      <c r="AF424" s="9"/>
      <c r="AG424" s="10"/>
      <c r="AH424" s="9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</row>
    <row r="425" spans="1:149" ht="11.25" x14ac:dyDescent="0.15">
      <c r="A425" s="46">
        <f t="shared" si="165"/>
        <v>43268</v>
      </c>
      <c r="B425" s="15">
        <f t="shared" ca="1" si="166"/>
        <v>75545.079039689997</v>
      </c>
      <c r="C425" s="14">
        <f t="shared" ca="1" si="173"/>
        <v>75182.034767470002</v>
      </c>
      <c r="D425" s="13">
        <f ca="1">IF(A425&lt;$B$1,VLOOKUP(A425,[1]DI!$A$4:$B$15000,2,FALSE),0)</f>
        <v>0</v>
      </c>
      <c r="E425" s="14">
        <f t="shared" ca="1" si="159"/>
        <v>1</v>
      </c>
      <c r="F425" s="14">
        <f ca="1">(TRUNC(PRODUCT($E$12:$E424),16))</f>
        <v>1.0895415482140001</v>
      </c>
      <c r="G425" s="14">
        <f t="shared" ca="1" si="155"/>
        <v>1.0863325741427201</v>
      </c>
      <c r="H425" s="14">
        <f t="shared" ca="1" si="160"/>
        <v>1.00295395</v>
      </c>
      <c r="I425" s="13">
        <f t="shared" si="167"/>
        <v>0.04</v>
      </c>
      <c r="J425" s="30">
        <f t="shared" si="174"/>
        <v>43250</v>
      </c>
      <c r="K425" s="3">
        <f t="shared" si="168"/>
        <v>11</v>
      </c>
      <c r="L425" s="18">
        <f t="shared" si="169"/>
        <v>12</v>
      </c>
      <c r="M425" s="11">
        <f t="shared" si="161"/>
        <v>1.001869398</v>
      </c>
      <c r="N425" s="11">
        <f t="shared" ca="1" si="162"/>
        <v>1.0048288700000001</v>
      </c>
      <c r="O425" s="18">
        <f t="shared" si="175"/>
        <v>0</v>
      </c>
      <c r="P425" s="14">
        <f t="shared" ca="1" si="163"/>
        <v>363.04427221999998</v>
      </c>
      <c r="Q425" s="14">
        <f t="shared" si="170"/>
        <v>0</v>
      </c>
      <c r="R425" s="2"/>
      <c r="S425" s="2"/>
      <c r="T425" s="4" t="str">
        <f t="shared" si="171"/>
        <v>J=</v>
      </c>
      <c r="U425" s="30">
        <f t="shared" si="172"/>
        <v>43280</v>
      </c>
      <c r="V425" s="9" t="str">
        <f t="shared" si="164"/>
        <v>-</v>
      </c>
      <c r="W425" s="9"/>
      <c r="X425" s="135">
        <f>[2]Plan1!$A484</f>
        <v>51094</v>
      </c>
      <c r="Y425" s="136" t="str">
        <f>[2]Plan1!$C484</f>
        <v>Dia Nacional de Zumbi e da Consciência Negra</v>
      </c>
      <c r="Z425" s="124"/>
      <c r="AA425" s="1"/>
      <c r="AB425" s="9"/>
      <c r="AC425" s="9"/>
      <c r="AD425" s="9"/>
      <c r="AE425" s="9"/>
      <c r="AF425" s="9"/>
      <c r="AG425" s="10"/>
      <c r="AH425" s="9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</row>
    <row r="426" spans="1:149" ht="11.25" x14ac:dyDescent="0.15">
      <c r="A426" s="46">
        <f t="shared" si="165"/>
        <v>43269</v>
      </c>
      <c r="B426" s="15">
        <f t="shared" ca="1" si="166"/>
        <v>75545.079039689997</v>
      </c>
      <c r="C426" s="14">
        <f t="shared" ca="1" si="173"/>
        <v>75182.034767470002</v>
      </c>
      <c r="D426" s="13">
        <f ca="1">IF(A426&lt;$B$1,VLOOKUP(A426,[1]DI!$A$4:$B$15000,2,FALSE),0)</f>
        <v>6.3899999999999998E-2</v>
      </c>
      <c r="E426" s="14">
        <f t="shared" ca="1" si="159"/>
        <v>1.0002458299999999</v>
      </c>
      <c r="F426" s="14">
        <f ca="1">(TRUNC(PRODUCT($E$12:$E425),16))</f>
        <v>1.0895415482140001</v>
      </c>
      <c r="G426" s="14">
        <f t="shared" ca="1" si="155"/>
        <v>1.0863325741427201</v>
      </c>
      <c r="H426" s="14">
        <f t="shared" ca="1" si="160"/>
        <v>1.00295395</v>
      </c>
      <c r="I426" s="13">
        <f t="shared" si="167"/>
        <v>0.04</v>
      </c>
      <c r="J426" s="30">
        <f t="shared" si="174"/>
        <v>43250</v>
      </c>
      <c r="K426" s="3">
        <f t="shared" si="168"/>
        <v>12</v>
      </c>
      <c r="L426" s="18">
        <f t="shared" si="169"/>
        <v>12</v>
      </c>
      <c r="M426" s="11">
        <f t="shared" si="161"/>
        <v>1.001869398</v>
      </c>
      <c r="N426" s="11">
        <f t="shared" ca="1" si="162"/>
        <v>1.0048288700000001</v>
      </c>
      <c r="O426" s="18">
        <f t="shared" si="175"/>
        <v>0</v>
      </c>
      <c r="P426" s="14">
        <f t="shared" ca="1" si="163"/>
        <v>363.04427221999998</v>
      </c>
      <c r="Q426" s="14">
        <f t="shared" si="170"/>
        <v>0</v>
      </c>
      <c r="R426" s="2"/>
      <c r="S426" s="2"/>
      <c r="T426" s="4" t="str">
        <f t="shared" si="171"/>
        <v>J=</v>
      </c>
      <c r="U426" s="30">
        <f t="shared" si="172"/>
        <v>43280</v>
      </c>
      <c r="V426" s="9" t="str">
        <f t="shared" si="164"/>
        <v>-</v>
      </c>
      <c r="W426" s="9"/>
      <c r="X426" s="135">
        <f>[2]Plan1!$A485</f>
        <v>51129</v>
      </c>
      <c r="Y426" s="136" t="str">
        <f>[2]Plan1!$C485</f>
        <v>Natal</v>
      </c>
      <c r="Z426" s="124"/>
      <c r="AA426" s="1"/>
      <c r="AB426" s="9"/>
      <c r="AC426" s="9"/>
      <c r="AD426" s="9"/>
      <c r="AE426" s="9"/>
      <c r="AF426" s="9"/>
      <c r="AG426" s="10"/>
      <c r="AH426" s="9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</row>
    <row r="427" spans="1:149" ht="11.25" x14ac:dyDescent="0.15">
      <c r="A427" s="46">
        <f t="shared" si="165"/>
        <v>43270</v>
      </c>
      <c r="B427" s="15">
        <f t="shared" ca="1" si="166"/>
        <v>75575.412058620001</v>
      </c>
      <c r="C427" s="14">
        <f t="shared" ca="1" si="173"/>
        <v>75182.034767470002</v>
      </c>
      <c r="D427" s="13">
        <f ca="1">IF(A427&lt;$B$1,VLOOKUP(A427,[1]DI!$A$4:$B$15000,2,FALSE),0)</f>
        <v>6.3899999999999998E-2</v>
      </c>
      <c r="E427" s="14">
        <f t="shared" ca="1" si="159"/>
        <v>1.0002458299999999</v>
      </c>
      <c r="F427" s="14">
        <f ca="1">(TRUNC(PRODUCT($E$12:$E426),16))</f>
        <v>1.0898093902128001</v>
      </c>
      <c r="G427" s="14">
        <f t="shared" ca="1" si="155"/>
        <v>1.0863325741427201</v>
      </c>
      <c r="H427" s="14">
        <f t="shared" ca="1" si="160"/>
        <v>1.0032005100000001</v>
      </c>
      <c r="I427" s="13">
        <f t="shared" si="167"/>
        <v>0.04</v>
      </c>
      <c r="J427" s="30">
        <f t="shared" si="174"/>
        <v>43250</v>
      </c>
      <c r="K427" s="3">
        <f t="shared" si="168"/>
        <v>13</v>
      </c>
      <c r="L427" s="18">
        <f t="shared" si="169"/>
        <v>13</v>
      </c>
      <c r="M427" s="11">
        <f t="shared" si="161"/>
        <v>1.002025339</v>
      </c>
      <c r="N427" s="11">
        <f t="shared" ca="1" si="162"/>
        <v>1.005232331</v>
      </c>
      <c r="O427" s="18">
        <f t="shared" si="175"/>
        <v>0</v>
      </c>
      <c r="P427" s="14">
        <f t="shared" ca="1" si="163"/>
        <v>393.37729115000002</v>
      </c>
      <c r="Q427" s="14">
        <f t="shared" si="170"/>
        <v>0</v>
      </c>
      <c r="R427" s="2"/>
      <c r="S427" s="2"/>
      <c r="T427" s="4" t="str">
        <f t="shared" si="171"/>
        <v>J=</v>
      </c>
      <c r="U427" s="30">
        <f t="shared" si="172"/>
        <v>43280</v>
      </c>
      <c r="V427" s="9" t="str">
        <f t="shared" si="164"/>
        <v>-</v>
      </c>
      <c r="W427" s="9"/>
      <c r="X427" s="135">
        <f>[2]Plan1!$A486</f>
        <v>51136</v>
      </c>
      <c r="Y427" s="136" t="str">
        <f>[2]Plan1!$C486</f>
        <v>Confraternização Universal</v>
      </c>
      <c r="Z427" s="124"/>
      <c r="AA427" s="1"/>
      <c r="AB427" s="9"/>
      <c r="AC427" s="9"/>
      <c r="AD427" s="9"/>
      <c r="AE427" s="9"/>
      <c r="AF427" s="9"/>
      <c r="AG427" s="10"/>
      <c r="AH427" s="9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</row>
    <row r="428" spans="1:149" ht="11.25" x14ac:dyDescent="0.15">
      <c r="A428" s="46">
        <f t="shared" si="165"/>
        <v>43271</v>
      </c>
      <c r="B428" s="15">
        <f t="shared" ca="1" si="166"/>
        <v>75605.756430039997</v>
      </c>
      <c r="C428" s="14">
        <f t="shared" ca="1" si="173"/>
        <v>75182.034767470002</v>
      </c>
      <c r="D428" s="13">
        <f ca="1">IF(A428&lt;$B$1,VLOOKUP(A428,[1]DI!$A$4:$B$15000,2,FALSE),0)</f>
        <v>6.3899999999999998E-2</v>
      </c>
      <c r="E428" s="14">
        <f t="shared" ca="1" si="159"/>
        <v>1.0002458299999999</v>
      </c>
      <c r="F428" s="14">
        <f ca="1">(TRUNC(PRODUCT($E$12:$E427),16))</f>
        <v>1.09007729805519</v>
      </c>
      <c r="G428" s="14">
        <f t="shared" ca="1" si="155"/>
        <v>1.0863325741427201</v>
      </c>
      <c r="H428" s="14">
        <f t="shared" ca="1" si="160"/>
        <v>1.0034471199999999</v>
      </c>
      <c r="I428" s="13">
        <f t="shared" si="167"/>
        <v>0.04</v>
      </c>
      <c r="J428" s="30">
        <f t="shared" si="174"/>
        <v>43250</v>
      </c>
      <c r="K428" s="3">
        <f t="shared" si="168"/>
        <v>14</v>
      </c>
      <c r="L428" s="18">
        <f t="shared" si="169"/>
        <v>14</v>
      </c>
      <c r="M428" s="11">
        <f t="shared" si="161"/>
        <v>1.0021813040000001</v>
      </c>
      <c r="N428" s="11">
        <f t="shared" ca="1" si="162"/>
        <v>1.0056359429999999</v>
      </c>
      <c r="O428" s="18">
        <f t="shared" si="175"/>
        <v>0</v>
      </c>
      <c r="P428" s="14">
        <f t="shared" ca="1" si="163"/>
        <v>423.72166256999998</v>
      </c>
      <c r="Q428" s="14">
        <f t="shared" si="170"/>
        <v>0</v>
      </c>
      <c r="R428" s="2"/>
      <c r="S428" s="2"/>
      <c r="T428" s="4" t="str">
        <f t="shared" si="171"/>
        <v>J=</v>
      </c>
      <c r="U428" s="30">
        <f t="shared" si="172"/>
        <v>43280</v>
      </c>
      <c r="V428" s="9" t="str">
        <f t="shared" si="164"/>
        <v>-</v>
      </c>
      <c r="W428" s="9"/>
      <c r="X428" s="135">
        <f>[2]Plan1!$A487</f>
        <v>51179</v>
      </c>
      <c r="Y428" s="136" t="str">
        <f>[2]Plan1!$C487</f>
        <v>Carnaval</v>
      </c>
      <c r="Z428" s="124"/>
      <c r="AA428" s="1"/>
      <c r="AB428" s="9"/>
      <c r="AC428" s="9"/>
      <c r="AD428" s="9"/>
      <c r="AE428" s="9"/>
      <c r="AF428" s="9"/>
      <c r="AG428" s="10"/>
      <c r="AH428" s="9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</row>
    <row r="429" spans="1:149" ht="11.25" x14ac:dyDescent="0.15">
      <c r="A429" s="46">
        <f t="shared" si="165"/>
        <v>43272</v>
      </c>
      <c r="B429" s="15">
        <f t="shared" ca="1" si="166"/>
        <v>75636.113657580005</v>
      </c>
      <c r="C429" s="14">
        <f t="shared" ca="1" si="173"/>
        <v>75182.034767470002</v>
      </c>
      <c r="D429" s="13">
        <f ca="1">IF(A429&lt;$B$1,VLOOKUP(A429,[1]DI!$A$4:$B$15000,2,FALSE),0)</f>
        <v>6.3899999999999998E-2</v>
      </c>
      <c r="E429" s="14">
        <f t="shared" ca="1" si="159"/>
        <v>1.0002458299999999</v>
      </c>
      <c r="F429" s="14">
        <f ca="1">(TRUNC(PRODUCT($E$12:$E428),16))</f>
        <v>1.0903452717573701</v>
      </c>
      <c r="G429" s="14">
        <f t="shared" ca="1" si="155"/>
        <v>1.0863325741427201</v>
      </c>
      <c r="H429" s="14">
        <f t="shared" ca="1" si="160"/>
        <v>1.0036938</v>
      </c>
      <c r="I429" s="13">
        <f t="shared" si="167"/>
        <v>0.04</v>
      </c>
      <c r="J429" s="30">
        <f t="shared" si="174"/>
        <v>43250</v>
      </c>
      <c r="K429" s="3">
        <f t="shared" si="168"/>
        <v>15</v>
      </c>
      <c r="L429" s="18">
        <f t="shared" si="169"/>
        <v>15</v>
      </c>
      <c r="M429" s="11">
        <f t="shared" si="161"/>
        <v>1.0023372930000001</v>
      </c>
      <c r="N429" s="11">
        <f t="shared" ca="1" si="162"/>
        <v>1.006039726</v>
      </c>
      <c r="O429" s="18">
        <f t="shared" si="175"/>
        <v>0</v>
      </c>
      <c r="P429" s="14">
        <f t="shared" ca="1" si="163"/>
        <v>454.07889010999997</v>
      </c>
      <c r="Q429" s="14">
        <f t="shared" si="170"/>
        <v>0</v>
      </c>
      <c r="R429" s="2"/>
      <c r="S429" s="2"/>
      <c r="T429" s="4" t="str">
        <f t="shared" si="171"/>
        <v>J=</v>
      </c>
      <c r="U429" s="30">
        <f t="shared" si="172"/>
        <v>43280</v>
      </c>
      <c r="V429" s="9" t="str">
        <f t="shared" si="164"/>
        <v>-</v>
      </c>
      <c r="W429" s="9"/>
      <c r="X429" s="135">
        <f>[2]Plan1!$A488</f>
        <v>51180</v>
      </c>
      <c r="Y429" s="136" t="str">
        <f>[2]Plan1!$C488</f>
        <v>Carnaval</v>
      </c>
      <c r="Z429" s="137"/>
      <c r="AA429" s="1"/>
      <c r="AB429" s="9"/>
      <c r="AC429" s="9"/>
      <c r="AD429" s="9"/>
      <c r="AE429" s="9"/>
      <c r="AF429" s="9"/>
      <c r="AG429" s="10"/>
      <c r="AH429" s="9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</row>
    <row r="430" spans="1:149" ht="11.25" x14ac:dyDescent="0.15">
      <c r="A430" s="46">
        <f t="shared" si="165"/>
        <v>43273</v>
      </c>
      <c r="B430" s="15">
        <f t="shared" ca="1" si="166"/>
        <v>75666.483139799995</v>
      </c>
      <c r="C430" s="14">
        <f t="shared" ca="1" si="173"/>
        <v>75182.034767470002</v>
      </c>
      <c r="D430" s="13">
        <f ca="1">IF(A430&lt;$B$1,VLOOKUP(A430,[1]DI!$A$4:$B$15000,2,FALSE),0)</f>
        <v>6.3899999999999998E-2</v>
      </c>
      <c r="E430" s="14">
        <f t="shared" ca="1" si="159"/>
        <v>1.0002458299999999</v>
      </c>
      <c r="F430" s="14">
        <f ca="1">(TRUNC(PRODUCT($E$12:$E429),16))</f>
        <v>1.0906133113355301</v>
      </c>
      <c r="G430" s="14">
        <f t="shared" ca="1" si="155"/>
        <v>1.0863325741427201</v>
      </c>
      <c r="H430" s="14">
        <f t="shared" ca="1" si="160"/>
        <v>1.0039405400000001</v>
      </c>
      <c r="I430" s="13">
        <f t="shared" si="167"/>
        <v>0.04</v>
      </c>
      <c r="J430" s="30">
        <f t="shared" si="174"/>
        <v>43250</v>
      </c>
      <c r="K430" s="3">
        <f t="shared" si="168"/>
        <v>16</v>
      </c>
      <c r="L430" s="18">
        <f t="shared" si="169"/>
        <v>16</v>
      </c>
      <c r="M430" s="11">
        <f t="shared" si="161"/>
        <v>1.0024933069999999</v>
      </c>
      <c r="N430" s="11">
        <f t="shared" ca="1" si="162"/>
        <v>1.0064436720000001</v>
      </c>
      <c r="O430" s="18">
        <f t="shared" si="175"/>
        <v>0</v>
      </c>
      <c r="P430" s="14">
        <f t="shared" ca="1" si="163"/>
        <v>484.44837232999998</v>
      </c>
      <c r="Q430" s="14">
        <f t="shared" si="170"/>
        <v>0</v>
      </c>
      <c r="R430" s="2"/>
      <c r="S430" s="2"/>
      <c r="T430" s="4" t="str">
        <f t="shared" si="171"/>
        <v>J=</v>
      </c>
      <c r="U430" s="30">
        <f t="shared" si="172"/>
        <v>43280</v>
      </c>
      <c r="V430" s="9" t="str">
        <f t="shared" si="164"/>
        <v>-</v>
      </c>
      <c r="W430" s="9"/>
      <c r="X430" s="135">
        <f>[2]Plan1!$A489</f>
        <v>51225</v>
      </c>
      <c r="Y430" s="136" t="str">
        <f>[2]Plan1!$C489</f>
        <v>Paixão de Cristo</v>
      </c>
      <c r="Z430" s="124"/>
      <c r="AA430" s="1"/>
      <c r="AB430" s="9"/>
      <c r="AC430" s="9"/>
      <c r="AD430" s="9"/>
      <c r="AE430" s="9"/>
      <c r="AF430" s="9"/>
      <c r="AG430" s="10"/>
      <c r="AH430" s="9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</row>
    <row r="431" spans="1:149" ht="11.25" x14ac:dyDescent="0.15">
      <c r="A431" s="46">
        <f t="shared" si="165"/>
        <v>43274</v>
      </c>
      <c r="B431" s="15">
        <f t="shared" ca="1" si="166"/>
        <v>75696.864726319996</v>
      </c>
      <c r="C431" s="14">
        <f t="shared" ca="1" si="173"/>
        <v>75182.034767470002</v>
      </c>
      <c r="D431" s="13">
        <f ca="1">IF(A431&lt;$B$1,VLOOKUP(A431,[1]DI!$A$4:$B$15000,2,FALSE),0)</f>
        <v>0</v>
      </c>
      <c r="E431" s="14">
        <f t="shared" ca="1" si="159"/>
        <v>1</v>
      </c>
      <c r="F431" s="14">
        <f ca="1">(TRUNC(PRODUCT($E$12:$E430),16))</f>
        <v>1.09088141680586</v>
      </c>
      <c r="G431" s="14">
        <f t="shared" ca="1" si="155"/>
        <v>1.0863325741427201</v>
      </c>
      <c r="H431" s="14">
        <f t="shared" ca="1" si="160"/>
        <v>1.0041873400000001</v>
      </c>
      <c r="I431" s="13">
        <f t="shared" si="167"/>
        <v>0.04</v>
      </c>
      <c r="J431" s="30">
        <f t="shared" si="174"/>
        <v>43250</v>
      </c>
      <c r="K431" s="3">
        <f t="shared" si="168"/>
        <v>16</v>
      </c>
      <c r="L431" s="18">
        <f t="shared" si="169"/>
        <v>17</v>
      </c>
      <c r="M431" s="11">
        <f t="shared" si="161"/>
        <v>1.002649345</v>
      </c>
      <c r="N431" s="11">
        <f t="shared" ca="1" si="162"/>
        <v>1.0068477790000001</v>
      </c>
      <c r="O431" s="18">
        <f t="shared" si="175"/>
        <v>0</v>
      </c>
      <c r="P431" s="14">
        <f t="shared" ca="1" si="163"/>
        <v>514.82995885000003</v>
      </c>
      <c r="Q431" s="14">
        <f t="shared" si="170"/>
        <v>0</v>
      </c>
      <c r="R431" s="2"/>
      <c r="S431" s="2"/>
      <c r="T431" s="4" t="str">
        <f t="shared" si="171"/>
        <v>J=</v>
      </c>
      <c r="U431" s="30">
        <f t="shared" si="172"/>
        <v>43280</v>
      </c>
      <c r="V431" s="9" t="str">
        <f t="shared" si="164"/>
        <v>-</v>
      </c>
      <c r="W431" s="9"/>
      <c r="X431" s="135">
        <f>[2]Plan1!$A490</f>
        <v>51247</v>
      </c>
      <c r="Y431" s="136" t="str">
        <f>[2]Plan1!$C490</f>
        <v>Tiradentes</v>
      </c>
      <c r="Z431" s="124"/>
      <c r="AA431" s="1"/>
      <c r="AB431" s="9"/>
      <c r="AC431" s="9"/>
      <c r="AD431" s="9"/>
      <c r="AE431" s="9"/>
      <c r="AF431" s="9"/>
      <c r="AG431" s="10"/>
      <c r="AH431" s="9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</row>
    <row r="432" spans="1:149" ht="11.25" x14ac:dyDescent="0.15">
      <c r="A432" s="46">
        <f t="shared" si="165"/>
        <v>43275</v>
      </c>
      <c r="B432" s="15">
        <f t="shared" ca="1" si="166"/>
        <v>75696.864726319996</v>
      </c>
      <c r="C432" s="14">
        <f t="shared" ca="1" si="173"/>
        <v>75182.034767470002</v>
      </c>
      <c r="D432" s="13">
        <f ca="1">IF(A432&lt;$B$1,VLOOKUP(A432,[1]DI!$A$4:$B$15000,2,FALSE),0)</f>
        <v>0</v>
      </c>
      <c r="E432" s="14">
        <f t="shared" ca="1" si="159"/>
        <v>1</v>
      </c>
      <c r="F432" s="14">
        <f ca="1">(TRUNC(PRODUCT($E$12:$E431),16))</f>
        <v>1.09088141680586</v>
      </c>
      <c r="G432" s="14">
        <f t="shared" ref="G432:G495" ca="1" si="176">IF(O431&gt;0,F431,G431)</f>
        <v>1.0863325741427201</v>
      </c>
      <c r="H432" s="14">
        <f t="shared" ca="1" si="160"/>
        <v>1.0041873400000001</v>
      </c>
      <c r="I432" s="13">
        <f t="shared" si="167"/>
        <v>0.04</v>
      </c>
      <c r="J432" s="30">
        <f t="shared" si="174"/>
        <v>43250</v>
      </c>
      <c r="K432" s="3">
        <f t="shared" si="168"/>
        <v>16</v>
      </c>
      <c r="L432" s="18">
        <f t="shared" si="169"/>
        <v>17</v>
      </c>
      <c r="M432" s="11">
        <f t="shared" si="161"/>
        <v>1.002649345</v>
      </c>
      <c r="N432" s="11">
        <f t="shared" ca="1" si="162"/>
        <v>1.0068477790000001</v>
      </c>
      <c r="O432" s="18">
        <f t="shared" si="175"/>
        <v>0</v>
      </c>
      <c r="P432" s="14">
        <f t="shared" ca="1" si="163"/>
        <v>514.82995885000003</v>
      </c>
      <c r="Q432" s="14">
        <f t="shared" si="170"/>
        <v>0</v>
      </c>
      <c r="R432" s="2"/>
      <c r="S432" s="2"/>
      <c r="T432" s="4" t="str">
        <f t="shared" si="171"/>
        <v>J=</v>
      </c>
      <c r="U432" s="30">
        <f t="shared" si="172"/>
        <v>43280</v>
      </c>
      <c r="V432" s="9" t="str">
        <f t="shared" si="164"/>
        <v>-</v>
      </c>
      <c r="W432" s="9"/>
      <c r="X432" s="135">
        <f>[2]Plan1!$A491</f>
        <v>51257</v>
      </c>
      <c r="Y432" s="136" t="str">
        <f>[2]Plan1!$C491</f>
        <v>Dia do Trabalho</v>
      </c>
      <c r="Z432" s="124"/>
      <c r="AA432" s="1"/>
      <c r="AB432" s="9"/>
      <c r="AC432" s="9"/>
      <c r="AD432" s="9"/>
      <c r="AE432" s="9"/>
      <c r="AF432" s="9"/>
      <c r="AG432" s="10"/>
      <c r="AH432" s="9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</row>
    <row r="433" spans="1:149" ht="11.25" x14ac:dyDescent="0.15">
      <c r="A433" s="46">
        <f t="shared" si="165"/>
        <v>43276</v>
      </c>
      <c r="B433" s="15">
        <f t="shared" ca="1" si="166"/>
        <v>75696.864726319996</v>
      </c>
      <c r="C433" s="14">
        <f t="shared" ca="1" si="173"/>
        <v>75182.034767470002</v>
      </c>
      <c r="D433" s="13">
        <f ca="1">IF(A433&lt;$B$1,VLOOKUP(A433,[1]DI!$A$4:$B$15000,2,FALSE),0)</f>
        <v>6.3899999999999998E-2</v>
      </c>
      <c r="E433" s="14">
        <f t="shared" ca="1" si="159"/>
        <v>1.0002458299999999</v>
      </c>
      <c r="F433" s="14">
        <f ca="1">(TRUNC(PRODUCT($E$12:$E432),16))</f>
        <v>1.09088141680586</v>
      </c>
      <c r="G433" s="14">
        <f t="shared" ca="1" si="176"/>
        <v>1.0863325741427201</v>
      </c>
      <c r="H433" s="14">
        <f t="shared" ca="1" si="160"/>
        <v>1.0041873400000001</v>
      </c>
      <c r="I433" s="13">
        <f t="shared" si="167"/>
        <v>0.04</v>
      </c>
      <c r="J433" s="30">
        <f t="shared" si="174"/>
        <v>43250</v>
      </c>
      <c r="K433" s="3">
        <f t="shared" si="168"/>
        <v>17</v>
      </c>
      <c r="L433" s="18">
        <f t="shared" si="169"/>
        <v>17</v>
      </c>
      <c r="M433" s="11">
        <f t="shared" si="161"/>
        <v>1.002649345</v>
      </c>
      <c r="N433" s="11">
        <f t="shared" ca="1" si="162"/>
        <v>1.0068477790000001</v>
      </c>
      <c r="O433" s="18">
        <f t="shared" si="175"/>
        <v>0</v>
      </c>
      <c r="P433" s="14">
        <f t="shared" ca="1" si="163"/>
        <v>514.82995885000003</v>
      </c>
      <c r="Q433" s="14">
        <f t="shared" si="170"/>
        <v>0</v>
      </c>
      <c r="R433" s="2"/>
      <c r="S433" s="2"/>
      <c r="T433" s="4" t="str">
        <f t="shared" si="171"/>
        <v>J=</v>
      </c>
      <c r="U433" s="30">
        <f t="shared" si="172"/>
        <v>43280</v>
      </c>
      <c r="V433" s="9" t="str">
        <f t="shared" si="164"/>
        <v>-</v>
      </c>
      <c r="W433" s="9"/>
      <c r="X433" s="135">
        <f>[2]Plan1!$A492</f>
        <v>51287</v>
      </c>
      <c r="Y433" s="136" t="str">
        <f>[2]Plan1!$C492</f>
        <v>Corpus Christi</v>
      </c>
      <c r="Z433" s="124"/>
      <c r="AA433" s="1"/>
      <c r="AB433" s="9"/>
      <c r="AC433" s="9"/>
      <c r="AD433" s="9"/>
      <c r="AE433" s="9"/>
      <c r="AF433" s="9"/>
      <c r="AG433" s="10"/>
      <c r="AH433" s="9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</row>
    <row r="434" spans="1:149" ht="11.25" x14ac:dyDescent="0.15">
      <c r="A434" s="46">
        <f t="shared" si="165"/>
        <v>43277</v>
      </c>
      <c r="B434" s="15">
        <f t="shared" ca="1" si="166"/>
        <v>75727.258417150006</v>
      </c>
      <c r="C434" s="14">
        <f t="shared" ca="1" si="173"/>
        <v>75182.034767470002</v>
      </c>
      <c r="D434" s="13">
        <f ca="1">IF(A434&lt;$B$1,VLOOKUP(A434,[1]DI!$A$4:$B$15000,2,FALSE),0)</f>
        <v>6.3899999999999998E-2</v>
      </c>
      <c r="E434" s="14">
        <f t="shared" ca="1" si="159"/>
        <v>1.0002458299999999</v>
      </c>
      <c r="F434" s="14">
        <f ca="1">(TRUNC(PRODUCT($E$12:$E433),16))</f>
        <v>1.0911495881845501</v>
      </c>
      <c r="G434" s="14">
        <f t="shared" ca="1" si="176"/>
        <v>1.0863325741427201</v>
      </c>
      <c r="H434" s="14">
        <f t="shared" ca="1" si="160"/>
        <v>1.0044341999999999</v>
      </c>
      <c r="I434" s="13">
        <f t="shared" si="167"/>
        <v>0.04</v>
      </c>
      <c r="J434" s="30">
        <f t="shared" si="174"/>
        <v>43250</v>
      </c>
      <c r="K434" s="3">
        <f t="shared" si="168"/>
        <v>18</v>
      </c>
      <c r="L434" s="18">
        <f t="shared" si="169"/>
        <v>18</v>
      </c>
      <c r="M434" s="11">
        <f t="shared" si="161"/>
        <v>1.0028054070000001</v>
      </c>
      <c r="N434" s="11">
        <f t="shared" ca="1" si="162"/>
        <v>1.0072520469999999</v>
      </c>
      <c r="O434" s="18">
        <f t="shared" si="175"/>
        <v>0</v>
      </c>
      <c r="P434" s="14">
        <f t="shared" ca="1" si="163"/>
        <v>545.22364967999999</v>
      </c>
      <c r="Q434" s="14">
        <f t="shared" si="170"/>
        <v>0</v>
      </c>
      <c r="R434" s="2"/>
      <c r="S434" s="2"/>
      <c r="T434" s="4" t="str">
        <f t="shared" si="171"/>
        <v>J=</v>
      </c>
      <c r="U434" s="30">
        <f t="shared" si="172"/>
        <v>43280</v>
      </c>
      <c r="V434" s="9" t="str">
        <f t="shared" si="164"/>
        <v>-</v>
      </c>
      <c r="W434" s="9"/>
      <c r="X434" s="135">
        <f>[2]Plan1!$A493</f>
        <v>51386</v>
      </c>
      <c r="Y434" s="136" t="str">
        <f>[2]Plan1!$C493</f>
        <v>Independência do Brasil</v>
      </c>
      <c r="Z434" s="124"/>
      <c r="AA434" s="1"/>
      <c r="AB434" s="9"/>
      <c r="AC434" s="9"/>
      <c r="AD434" s="9"/>
      <c r="AE434" s="9"/>
      <c r="AF434" s="9"/>
      <c r="AG434" s="10"/>
      <c r="AH434" s="9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</row>
    <row r="435" spans="1:149" ht="11.25" x14ac:dyDescent="0.15">
      <c r="A435" s="46">
        <f t="shared" si="165"/>
        <v>43278</v>
      </c>
      <c r="B435" s="15">
        <f t="shared" ca="1" si="166"/>
        <v>75757.664287480002</v>
      </c>
      <c r="C435" s="14">
        <f t="shared" ca="1" si="173"/>
        <v>75182.034767470002</v>
      </c>
      <c r="D435" s="13">
        <f ca="1">IF(A435&lt;$B$1,VLOOKUP(A435,[1]DI!$A$4:$B$15000,2,FALSE),0)</f>
        <v>6.3899999999999998E-2</v>
      </c>
      <c r="E435" s="14">
        <f t="shared" ca="1" si="159"/>
        <v>1.0002458299999999</v>
      </c>
      <c r="F435" s="14">
        <f ca="1">(TRUNC(PRODUCT($E$12:$E434),16))</f>
        <v>1.09141782548781</v>
      </c>
      <c r="G435" s="14">
        <f t="shared" ca="1" si="176"/>
        <v>1.0863325741427201</v>
      </c>
      <c r="H435" s="14">
        <f t="shared" ca="1" si="160"/>
        <v>1.0046811200000001</v>
      </c>
      <c r="I435" s="13">
        <f t="shared" si="167"/>
        <v>0.04</v>
      </c>
      <c r="J435" s="30">
        <f t="shared" si="174"/>
        <v>43250</v>
      </c>
      <c r="K435" s="3">
        <f t="shared" si="168"/>
        <v>19</v>
      </c>
      <c r="L435" s="18">
        <f t="shared" si="169"/>
        <v>19</v>
      </c>
      <c r="M435" s="11">
        <f t="shared" si="161"/>
        <v>1.002961494</v>
      </c>
      <c r="N435" s="11">
        <f t="shared" ca="1" si="162"/>
        <v>1.0076564770000001</v>
      </c>
      <c r="O435" s="18">
        <f t="shared" si="175"/>
        <v>0</v>
      </c>
      <c r="P435" s="14">
        <f t="shared" ca="1" si="163"/>
        <v>575.62952000999996</v>
      </c>
      <c r="Q435" s="14">
        <f t="shared" si="170"/>
        <v>0</v>
      </c>
      <c r="R435" s="2"/>
      <c r="S435" s="2"/>
      <c r="T435" s="4" t="str">
        <f t="shared" si="171"/>
        <v>J=</v>
      </c>
      <c r="U435" s="30">
        <f t="shared" si="172"/>
        <v>43280</v>
      </c>
      <c r="V435" s="9" t="str">
        <f t="shared" si="164"/>
        <v>-</v>
      </c>
      <c r="W435" s="9"/>
      <c r="X435" s="135">
        <f>[2]Plan1!$A494</f>
        <v>51421</v>
      </c>
      <c r="Y435" s="136" t="str">
        <f>[2]Plan1!$C494</f>
        <v>Nossa Sr.a Aparecida - Padroeira do Brasil</v>
      </c>
      <c r="Z435" s="124"/>
      <c r="AA435" s="1"/>
      <c r="AB435" s="9"/>
      <c r="AC435" s="9"/>
      <c r="AD435" s="9"/>
      <c r="AE435" s="9"/>
      <c r="AF435" s="9"/>
      <c r="AG435" s="10"/>
      <c r="AH435" s="9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</row>
    <row r="436" spans="1:149" ht="11.25" x14ac:dyDescent="0.15">
      <c r="A436" s="46">
        <f t="shared" si="165"/>
        <v>43279</v>
      </c>
      <c r="B436" s="15">
        <f t="shared" ca="1" si="166"/>
        <v>75788.082337290005</v>
      </c>
      <c r="C436" s="14">
        <f t="shared" ca="1" si="173"/>
        <v>75182.034767470002</v>
      </c>
      <c r="D436" s="13">
        <f ca="1">IF(A436&lt;$B$1,VLOOKUP(A436,[1]DI!$A$4:$B$15000,2,FALSE),0)</f>
        <v>6.3899999999999998E-2</v>
      </c>
      <c r="E436" s="14">
        <f t="shared" ca="1" si="159"/>
        <v>1.0002458299999999</v>
      </c>
      <c r="F436" s="14">
        <f ca="1">(TRUNC(PRODUCT($E$12:$E435),16))</f>
        <v>1.09168612873185</v>
      </c>
      <c r="G436" s="14">
        <f t="shared" ca="1" si="176"/>
        <v>1.0863325741427201</v>
      </c>
      <c r="H436" s="14">
        <f t="shared" ca="1" si="160"/>
        <v>1.0049281000000001</v>
      </c>
      <c r="I436" s="13">
        <f t="shared" si="167"/>
        <v>0.04</v>
      </c>
      <c r="J436" s="30">
        <f t="shared" si="174"/>
        <v>43250</v>
      </c>
      <c r="K436" s="3">
        <f t="shared" si="168"/>
        <v>20</v>
      </c>
      <c r="L436" s="18">
        <f t="shared" si="169"/>
        <v>20</v>
      </c>
      <c r="M436" s="11">
        <f t="shared" si="161"/>
        <v>1.0031176049999999</v>
      </c>
      <c r="N436" s="11">
        <f t="shared" ca="1" si="162"/>
        <v>1.008061069</v>
      </c>
      <c r="O436" s="18">
        <f t="shared" si="175"/>
        <v>0</v>
      </c>
      <c r="P436" s="14">
        <f t="shared" ca="1" si="163"/>
        <v>606.04756982000004</v>
      </c>
      <c r="Q436" s="14">
        <f t="shared" si="170"/>
        <v>0</v>
      </c>
      <c r="R436" s="2"/>
      <c r="S436" s="2"/>
      <c r="T436" s="4" t="str">
        <f t="shared" si="171"/>
        <v>J=</v>
      </c>
      <c r="U436" s="30">
        <f t="shared" si="172"/>
        <v>43280</v>
      </c>
      <c r="V436" s="9" t="str">
        <f t="shared" si="164"/>
        <v>-</v>
      </c>
      <c r="W436" s="9"/>
      <c r="X436" s="135">
        <f>[2]Plan1!$A495</f>
        <v>51442</v>
      </c>
      <c r="Y436" s="136" t="str">
        <f>[2]Plan1!$C495</f>
        <v>Finados</v>
      </c>
      <c r="Z436" s="124"/>
      <c r="AA436" s="1"/>
      <c r="AB436" s="9"/>
      <c r="AC436" s="9"/>
      <c r="AD436" s="9"/>
      <c r="AE436" s="9"/>
      <c r="AF436" s="9"/>
      <c r="AG436" s="10"/>
      <c r="AH436" s="9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</row>
    <row r="437" spans="1:149" ht="11.25" x14ac:dyDescent="0.15">
      <c r="A437" s="74">
        <f t="shared" si="165"/>
        <v>43280</v>
      </c>
      <c r="B437" s="75">
        <f t="shared" ca="1" si="166"/>
        <v>75818.512491400004</v>
      </c>
      <c r="C437" s="76">
        <f t="shared" ca="1" si="173"/>
        <v>75182.034767470002</v>
      </c>
      <c r="D437" s="13">
        <f ca="1">IF(A437&lt;$B$1,VLOOKUP(A437,[1]DI!$A$4:$B$15000,2,FALSE),0)</f>
        <v>6.3899999999999998E-2</v>
      </c>
      <c r="E437" s="76">
        <f t="shared" ca="1" si="159"/>
        <v>1.0002458299999999</v>
      </c>
      <c r="F437" s="76">
        <f ca="1">(TRUNC(PRODUCT($E$12:$E436),16))</f>
        <v>1.0919544979328799</v>
      </c>
      <c r="G437" s="76">
        <f t="shared" ca="1" si="176"/>
        <v>1.0863325741427201</v>
      </c>
      <c r="H437" s="76">
        <f t="shared" ca="1" si="160"/>
        <v>1.00517514</v>
      </c>
      <c r="I437" s="77">
        <f t="shared" si="167"/>
        <v>0.04</v>
      </c>
      <c r="J437" s="147">
        <f t="shared" si="174"/>
        <v>43250</v>
      </c>
      <c r="K437" s="78">
        <f t="shared" si="168"/>
        <v>21</v>
      </c>
      <c r="L437" s="79">
        <f t="shared" si="169"/>
        <v>21</v>
      </c>
      <c r="M437" s="80">
        <f t="shared" si="161"/>
        <v>1.00327374</v>
      </c>
      <c r="N437" s="80">
        <f t="shared" ca="1" si="162"/>
        <v>1.008465822</v>
      </c>
      <c r="O437" s="79">
        <f t="shared" si="175"/>
        <v>3</v>
      </c>
      <c r="P437" s="76">
        <f t="shared" ca="1" si="163"/>
        <v>636.47772393000002</v>
      </c>
      <c r="Q437" s="76">
        <f t="shared" si="170"/>
        <v>0</v>
      </c>
      <c r="R437" s="81"/>
      <c r="S437" s="81"/>
      <c r="T437" s="82" t="str">
        <f t="shared" si="171"/>
        <v>J=</v>
      </c>
      <c r="U437" s="147">
        <f t="shared" si="172"/>
        <v>43280</v>
      </c>
      <c r="V437" s="83">
        <f t="shared" ca="1" si="164"/>
        <v>954716.58589500003</v>
      </c>
      <c r="W437" s="9"/>
      <c r="X437" s="135">
        <f>[2]Plan1!$A496</f>
        <v>51455</v>
      </c>
      <c r="Y437" s="136" t="str">
        <f>[2]Plan1!$C496</f>
        <v>Proclamação da República</v>
      </c>
      <c r="Z437" s="124"/>
      <c r="AA437" s="1"/>
      <c r="AB437" s="9"/>
      <c r="AC437" s="9"/>
      <c r="AD437" s="9"/>
      <c r="AE437" s="9"/>
      <c r="AF437" s="9"/>
      <c r="AG437" s="10"/>
      <c r="AH437" s="9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</row>
    <row r="438" spans="1:149" ht="11.25" x14ac:dyDescent="0.15">
      <c r="A438" s="46">
        <f t="shared" si="165"/>
        <v>43281</v>
      </c>
      <c r="B438" s="15">
        <f t="shared" ca="1" si="166"/>
        <v>75212.22170770001</v>
      </c>
      <c r="C438" s="14">
        <f t="shared" ca="1" si="173"/>
        <v>75182.034767470002</v>
      </c>
      <c r="D438" s="13">
        <f ca="1">IF(A438&lt;$B$1,VLOOKUP(A438,[1]DI!$A$4:$B$15000,2,FALSE),0)</f>
        <v>0</v>
      </c>
      <c r="E438" s="14">
        <f t="shared" ca="1" si="159"/>
        <v>1</v>
      </c>
      <c r="F438" s="14">
        <f ca="1">(TRUNC(PRODUCT($E$12:$E437),16))</f>
        <v>1.0922229331071001</v>
      </c>
      <c r="G438" s="14">
        <f t="shared" ca="1" si="176"/>
        <v>1.0919544979328799</v>
      </c>
      <c r="H438" s="14">
        <f t="shared" ca="1" si="160"/>
        <v>1.0002458299999999</v>
      </c>
      <c r="I438" s="13">
        <f t="shared" si="167"/>
        <v>0.04</v>
      </c>
      <c r="J438" s="30">
        <f t="shared" si="174"/>
        <v>43280</v>
      </c>
      <c r="K438" s="3">
        <f t="shared" si="168"/>
        <v>1</v>
      </c>
      <c r="L438" s="18">
        <f t="shared" si="169"/>
        <v>1</v>
      </c>
      <c r="M438" s="11">
        <f t="shared" si="161"/>
        <v>1.00015565</v>
      </c>
      <c r="N438" s="11">
        <f t="shared" ca="1" si="162"/>
        <v>1.0004015180000001</v>
      </c>
      <c r="O438" s="18">
        <f t="shared" si="175"/>
        <v>0</v>
      </c>
      <c r="P438" s="14">
        <f t="shared" ca="1" si="163"/>
        <v>30.186940230000001</v>
      </c>
      <c r="Q438" s="14">
        <f t="shared" si="170"/>
        <v>0</v>
      </c>
      <c r="R438" s="2"/>
      <c r="S438" s="2"/>
      <c r="T438" s="4" t="str">
        <f t="shared" si="171"/>
        <v>J=</v>
      </c>
      <c r="U438" s="30">
        <f t="shared" si="172"/>
        <v>43312</v>
      </c>
      <c r="V438" s="9" t="str">
        <f t="shared" si="164"/>
        <v>-</v>
      </c>
      <c r="W438" s="9"/>
      <c r="X438" s="135">
        <f>[2]Plan1!$A497</f>
        <v>51460</v>
      </c>
      <c r="Y438" s="136" t="str">
        <f>[2]Plan1!$C497</f>
        <v>Dia Nacional de Zumbi e da Consciência Negra</v>
      </c>
      <c r="Z438" s="124"/>
      <c r="AA438" s="1"/>
      <c r="AB438" s="9"/>
      <c r="AC438" s="9"/>
      <c r="AD438" s="9"/>
      <c r="AE438" s="9"/>
      <c r="AF438" s="9"/>
      <c r="AG438" s="10"/>
      <c r="AH438" s="9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</row>
    <row r="439" spans="1:149" ht="11.25" x14ac:dyDescent="0.15">
      <c r="A439" s="46">
        <f t="shared" si="165"/>
        <v>43282</v>
      </c>
      <c r="B439" s="15">
        <f t="shared" ca="1" si="166"/>
        <v>75212.22170770001</v>
      </c>
      <c r="C439" s="14">
        <f t="shared" ca="1" si="173"/>
        <v>75182.034767470002</v>
      </c>
      <c r="D439" s="13">
        <f ca="1">IF(A439&lt;$B$1,VLOOKUP(A439,[1]DI!$A$4:$B$15000,2,FALSE),0)</f>
        <v>0</v>
      </c>
      <c r="E439" s="14">
        <f t="shared" ca="1" si="159"/>
        <v>1</v>
      </c>
      <c r="F439" s="14">
        <f ca="1">(TRUNC(PRODUCT($E$12:$E438),16))</f>
        <v>1.0922229331071001</v>
      </c>
      <c r="G439" s="14">
        <f t="shared" ca="1" si="176"/>
        <v>1.0919544979328799</v>
      </c>
      <c r="H439" s="14">
        <f t="shared" ca="1" si="160"/>
        <v>1.0002458299999999</v>
      </c>
      <c r="I439" s="13">
        <f t="shared" si="167"/>
        <v>0.04</v>
      </c>
      <c r="J439" s="30">
        <f t="shared" si="174"/>
        <v>43280</v>
      </c>
      <c r="K439" s="3">
        <f t="shared" si="168"/>
        <v>1</v>
      </c>
      <c r="L439" s="18">
        <f t="shared" si="169"/>
        <v>1</v>
      </c>
      <c r="M439" s="11">
        <f t="shared" si="161"/>
        <v>1.00015565</v>
      </c>
      <c r="N439" s="11">
        <f t="shared" ca="1" si="162"/>
        <v>1.0004015180000001</v>
      </c>
      <c r="O439" s="18">
        <f t="shared" si="175"/>
        <v>0</v>
      </c>
      <c r="P439" s="14">
        <f t="shared" ca="1" si="163"/>
        <v>30.186940230000001</v>
      </c>
      <c r="Q439" s="14">
        <f t="shared" si="170"/>
        <v>0</v>
      </c>
      <c r="R439" s="2"/>
      <c r="S439" s="2"/>
      <c r="T439" s="4" t="str">
        <f t="shared" si="171"/>
        <v>J=</v>
      </c>
      <c r="U439" s="30">
        <f t="shared" si="172"/>
        <v>43312</v>
      </c>
      <c r="V439" s="9" t="str">
        <f t="shared" si="164"/>
        <v>-</v>
      </c>
      <c r="W439" s="9"/>
      <c r="X439" s="135">
        <f>[2]Plan1!$A498</f>
        <v>51495</v>
      </c>
      <c r="Y439" s="136" t="str">
        <f>[2]Plan1!$C498</f>
        <v>Natal</v>
      </c>
      <c r="Z439" s="124"/>
      <c r="AA439" s="1"/>
      <c r="AB439" s="9"/>
      <c r="AC439" s="9"/>
      <c r="AD439" s="9"/>
      <c r="AE439" s="9"/>
      <c r="AF439" s="9"/>
      <c r="AG439" s="10"/>
      <c r="AH439" s="9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</row>
    <row r="440" spans="1:149" ht="11.25" x14ac:dyDescent="0.15">
      <c r="A440" s="46">
        <f t="shared" si="165"/>
        <v>43283</v>
      </c>
      <c r="B440" s="15">
        <f t="shared" ca="1" si="166"/>
        <v>75212.22170770001</v>
      </c>
      <c r="C440" s="14">
        <f t="shared" ca="1" si="173"/>
        <v>75182.034767470002</v>
      </c>
      <c r="D440" s="13">
        <f ca="1">IF(A440&lt;$B$1,VLOOKUP(A440,[1]DI!$A$4:$B$15000,2,FALSE),0)</f>
        <v>6.3899999999999998E-2</v>
      </c>
      <c r="E440" s="14">
        <f t="shared" ca="1" si="159"/>
        <v>1.0002458299999999</v>
      </c>
      <c r="F440" s="14">
        <f ca="1">(TRUNC(PRODUCT($E$12:$E439),16))</f>
        <v>1.0922229331071001</v>
      </c>
      <c r="G440" s="14">
        <f t="shared" ca="1" si="176"/>
        <v>1.0919544979328799</v>
      </c>
      <c r="H440" s="14">
        <f t="shared" ca="1" si="160"/>
        <v>1.0002458299999999</v>
      </c>
      <c r="I440" s="13">
        <f t="shared" si="167"/>
        <v>0.04</v>
      </c>
      <c r="J440" s="30">
        <f t="shared" si="174"/>
        <v>43280</v>
      </c>
      <c r="K440" s="3">
        <f t="shared" si="168"/>
        <v>1</v>
      </c>
      <c r="L440" s="18">
        <f t="shared" si="169"/>
        <v>1</v>
      </c>
      <c r="M440" s="11">
        <f t="shared" si="161"/>
        <v>1.00015565</v>
      </c>
      <c r="N440" s="11">
        <f t="shared" ca="1" si="162"/>
        <v>1.0004015180000001</v>
      </c>
      <c r="O440" s="18">
        <f t="shared" si="175"/>
        <v>0</v>
      </c>
      <c r="P440" s="14">
        <f t="shared" ca="1" si="163"/>
        <v>30.186940230000001</v>
      </c>
      <c r="Q440" s="14">
        <f t="shared" si="170"/>
        <v>0</v>
      </c>
      <c r="R440" s="2"/>
      <c r="S440" s="2"/>
      <c r="T440" s="4" t="str">
        <f t="shared" si="171"/>
        <v>J=</v>
      </c>
      <c r="U440" s="30">
        <f t="shared" si="172"/>
        <v>43312</v>
      </c>
      <c r="V440" s="9" t="str">
        <f t="shared" si="164"/>
        <v>-</v>
      </c>
      <c r="W440" s="9"/>
      <c r="X440" s="135">
        <f>[2]Plan1!$A499</f>
        <v>51502</v>
      </c>
      <c r="Y440" s="136" t="str">
        <f>[2]Plan1!$C499</f>
        <v>Confraternização Universal</v>
      </c>
      <c r="Z440" s="124"/>
      <c r="AA440" s="1"/>
      <c r="AB440" s="9"/>
      <c r="AC440" s="9"/>
      <c r="AD440" s="9"/>
      <c r="AE440" s="9"/>
      <c r="AF440" s="9"/>
      <c r="AG440" s="10"/>
      <c r="AH440" s="9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</row>
    <row r="441" spans="1:149" ht="11.25" x14ac:dyDescent="0.15">
      <c r="A441" s="46">
        <f t="shared" si="165"/>
        <v>43284</v>
      </c>
      <c r="B441" s="15">
        <f t="shared" ca="1" si="166"/>
        <v>75242.420752239996</v>
      </c>
      <c r="C441" s="14">
        <f t="shared" ca="1" si="173"/>
        <v>75182.034767470002</v>
      </c>
      <c r="D441" s="13">
        <f ca="1">IF(A441&lt;$B$1,VLOOKUP(A441,[1]DI!$A$4:$B$15000,2,FALSE),0)</f>
        <v>6.3899999999999998E-2</v>
      </c>
      <c r="E441" s="14">
        <f t="shared" ca="1" si="159"/>
        <v>1.0002458299999999</v>
      </c>
      <c r="F441" s="14">
        <f ca="1">(TRUNC(PRODUCT($E$12:$E440),16))</f>
        <v>1.0924914342707499</v>
      </c>
      <c r="G441" s="14">
        <f t="shared" ca="1" si="176"/>
        <v>1.0919544979328799</v>
      </c>
      <c r="H441" s="14">
        <f t="shared" ca="1" si="160"/>
        <v>1.0004917200000001</v>
      </c>
      <c r="I441" s="13">
        <f t="shared" si="167"/>
        <v>0.04</v>
      </c>
      <c r="J441" s="30">
        <f t="shared" si="174"/>
        <v>43280</v>
      </c>
      <c r="K441" s="3">
        <f t="shared" si="168"/>
        <v>2</v>
      </c>
      <c r="L441" s="18">
        <f t="shared" si="169"/>
        <v>2</v>
      </c>
      <c r="M441" s="11">
        <f t="shared" si="161"/>
        <v>1.0003113239999999</v>
      </c>
      <c r="N441" s="11">
        <f t="shared" ca="1" si="162"/>
        <v>1.000803197</v>
      </c>
      <c r="O441" s="18">
        <f t="shared" si="175"/>
        <v>0</v>
      </c>
      <c r="P441" s="14">
        <f t="shared" ca="1" si="163"/>
        <v>60.38598477</v>
      </c>
      <c r="Q441" s="14">
        <f t="shared" si="170"/>
        <v>0</v>
      </c>
      <c r="R441" s="2"/>
      <c r="S441" s="2"/>
      <c r="T441" s="4" t="str">
        <f t="shared" si="171"/>
        <v>J=</v>
      </c>
      <c r="U441" s="30">
        <f t="shared" si="172"/>
        <v>43312</v>
      </c>
      <c r="V441" s="9" t="str">
        <f t="shared" si="164"/>
        <v>-</v>
      </c>
      <c r="W441" s="9"/>
      <c r="X441" s="135">
        <f>[2]Plan1!$A500</f>
        <v>51564</v>
      </c>
      <c r="Y441" s="136" t="str">
        <f>[2]Plan1!$C500</f>
        <v>Carnaval</v>
      </c>
      <c r="Z441" s="124"/>
      <c r="AA441" s="22"/>
      <c r="AB441" s="21"/>
      <c r="AC441" s="21"/>
      <c r="AD441" s="21"/>
      <c r="AE441" s="21"/>
      <c r="AF441" s="9"/>
      <c r="AG441" s="10"/>
      <c r="AH441" s="9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</row>
    <row r="442" spans="1:149" ht="11.25" x14ac:dyDescent="0.15">
      <c r="A442" s="46">
        <f t="shared" si="165"/>
        <v>43285</v>
      </c>
      <c r="B442" s="15">
        <f t="shared" ca="1" si="166"/>
        <v>75272.631901100001</v>
      </c>
      <c r="C442" s="14">
        <f t="shared" ca="1" si="173"/>
        <v>75182.034767470002</v>
      </c>
      <c r="D442" s="13">
        <f ca="1">IF(A442&lt;$B$1,VLOOKUP(A442,[1]DI!$A$4:$B$15000,2,FALSE),0)</f>
        <v>6.3899999999999998E-2</v>
      </c>
      <c r="E442" s="14">
        <f t="shared" ca="1" si="159"/>
        <v>1.0002458299999999</v>
      </c>
      <c r="F442" s="14">
        <f ca="1">(TRUNC(PRODUCT($E$12:$E441),16))</f>
        <v>1.09276000144004</v>
      </c>
      <c r="G442" s="14">
        <f t="shared" ca="1" si="176"/>
        <v>1.0919544979328799</v>
      </c>
      <c r="H442" s="14">
        <f t="shared" ca="1" si="160"/>
        <v>1.0007376699999999</v>
      </c>
      <c r="I442" s="13">
        <f t="shared" si="167"/>
        <v>0.04</v>
      </c>
      <c r="J442" s="30">
        <f t="shared" si="174"/>
        <v>43280</v>
      </c>
      <c r="K442" s="3">
        <f t="shared" si="168"/>
        <v>3</v>
      </c>
      <c r="L442" s="18">
        <f t="shared" si="169"/>
        <v>3</v>
      </c>
      <c r="M442" s="11">
        <f t="shared" si="161"/>
        <v>1.000467022</v>
      </c>
      <c r="N442" s="11">
        <f t="shared" ca="1" si="162"/>
        <v>1.0012050370000001</v>
      </c>
      <c r="O442" s="18">
        <f t="shared" si="175"/>
        <v>0</v>
      </c>
      <c r="P442" s="14">
        <f t="shared" ca="1" si="163"/>
        <v>90.597133630000002</v>
      </c>
      <c r="Q442" s="14">
        <f t="shared" si="170"/>
        <v>0</v>
      </c>
      <c r="R442" s="2"/>
      <c r="S442" s="2"/>
      <c r="T442" s="4" t="str">
        <f t="shared" si="171"/>
        <v>J=</v>
      </c>
      <c r="U442" s="30">
        <f t="shared" si="172"/>
        <v>43312</v>
      </c>
      <c r="V442" s="9" t="str">
        <f t="shared" si="164"/>
        <v>-</v>
      </c>
      <c r="W442" s="9"/>
      <c r="X442" s="135">
        <f>[2]Plan1!$A501</f>
        <v>51565</v>
      </c>
      <c r="Y442" s="136" t="str">
        <f>[2]Plan1!$C501</f>
        <v>Carnaval</v>
      </c>
      <c r="Z442" s="124"/>
      <c r="AA442" s="1"/>
      <c r="AB442" s="9"/>
      <c r="AC442" s="9"/>
      <c r="AD442" s="9"/>
      <c r="AE442" s="9"/>
      <c r="AF442" s="9"/>
      <c r="AG442" s="10"/>
      <c r="AH442" s="9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</row>
    <row r="443" spans="1:149" ht="11.25" x14ac:dyDescent="0.15">
      <c r="A443" s="46">
        <f t="shared" si="165"/>
        <v>43286</v>
      </c>
      <c r="B443" s="15">
        <f t="shared" ca="1" si="166"/>
        <v>75302.855154250006</v>
      </c>
      <c r="C443" s="14">
        <f t="shared" ca="1" si="173"/>
        <v>75182.034767470002</v>
      </c>
      <c r="D443" s="13">
        <f ca="1">IF(A443&lt;$B$1,VLOOKUP(A443,[1]DI!$A$4:$B$15000,2,FALSE),0)</f>
        <v>6.3899999999999998E-2</v>
      </c>
      <c r="E443" s="14">
        <f t="shared" ca="1" si="159"/>
        <v>1.0002458299999999</v>
      </c>
      <c r="F443" s="14">
        <f ca="1">(TRUNC(PRODUCT($E$12:$E442),16))</f>
        <v>1.0930286346311899</v>
      </c>
      <c r="G443" s="14">
        <f t="shared" ca="1" si="176"/>
        <v>1.0919544979328799</v>
      </c>
      <c r="H443" s="14">
        <f t="shared" ca="1" si="160"/>
        <v>1.00098368</v>
      </c>
      <c r="I443" s="13">
        <f t="shared" si="167"/>
        <v>0.04</v>
      </c>
      <c r="J443" s="30">
        <f t="shared" si="174"/>
        <v>43280</v>
      </c>
      <c r="K443" s="3">
        <f t="shared" si="168"/>
        <v>4</v>
      </c>
      <c r="L443" s="18">
        <f t="shared" si="169"/>
        <v>4</v>
      </c>
      <c r="M443" s="11">
        <f t="shared" si="161"/>
        <v>1.000622745</v>
      </c>
      <c r="N443" s="11">
        <f t="shared" ca="1" si="162"/>
        <v>1.0016070379999999</v>
      </c>
      <c r="O443" s="18">
        <f t="shared" si="175"/>
        <v>0</v>
      </c>
      <c r="P443" s="14">
        <f t="shared" ca="1" si="163"/>
        <v>120.82038678000001</v>
      </c>
      <c r="Q443" s="14">
        <f t="shared" si="170"/>
        <v>0</v>
      </c>
      <c r="R443" s="2"/>
      <c r="S443" s="2"/>
      <c r="T443" s="4" t="str">
        <f t="shared" si="171"/>
        <v>J=</v>
      </c>
      <c r="U443" s="30">
        <f t="shared" si="172"/>
        <v>43312</v>
      </c>
      <c r="V443" s="9" t="str">
        <f t="shared" si="164"/>
        <v>-</v>
      </c>
      <c r="W443" s="9"/>
      <c r="X443" s="135">
        <f>[2]Plan1!$A502</f>
        <v>51610</v>
      </c>
      <c r="Y443" s="136" t="str">
        <f>[2]Plan1!$C502</f>
        <v>Paixão de Cristo</v>
      </c>
      <c r="Z443" s="124"/>
      <c r="AA443" s="22"/>
      <c r="AB443" s="21"/>
      <c r="AC443" s="21"/>
      <c r="AD443" s="21"/>
      <c r="AE443" s="21"/>
      <c r="AF443" s="9"/>
      <c r="AG443" s="10"/>
      <c r="AH443" s="9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</row>
    <row r="444" spans="1:149" ht="11.25" x14ac:dyDescent="0.15">
      <c r="A444" s="46">
        <f t="shared" si="165"/>
        <v>43287</v>
      </c>
      <c r="B444" s="15">
        <f t="shared" ca="1" si="166"/>
        <v>75333.090436540006</v>
      </c>
      <c r="C444" s="14">
        <f t="shared" ca="1" si="173"/>
        <v>75182.034767470002</v>
      </c>
      <c r="D444" s="13">
        <f ca="1">IF(A444&lt;$B$1,VLOOKUP(A444,[1]DI!$A$4:$B$15000,2,FALSE),0)</f>
        <v>6.3899999999999998E-2</v>
      </c>
      <c r="E444" s="14">
        <f t="shared" ca="1" si="159"/>
        <v>1.0002458299999999</v>
      </c>
      <c r="F444" s="14">
        <f ca="1">(TRUNC(PRODUCT($E$12:$E443),16))</f>
        <v>1.0932973338604399</v>
      </c>
      <c r="G444" s="14">
        <f t="shared" ca="1" si="176"/>
        <v>1.0919544979328799</v>
      </c>
      <c r="H444" s="14">
        <f t="shared" ca="1" si="160"/>
        <v>1.00122975</v>
      </c>
      <c r="I444" s="13">
        <f t="shared" si="167"/>
        <v>0.04</v>
      </c>
      <c r="J444" s="30">
        <f t="shared" si="174"/>
        <v>43280</v>
      </c>
      <c r="K444" s="3">
        <f t="shared" si="168"/>
        <v>5</v>
      </c>
      <c r="L444" s="18">
        <f t="shared" si="169"/>
        <v>5</v>
      </c>
      <c r="M444" s="11">
        <f t="shared" si="161"/>
        <v>1.000778492</v>
      </c>
      <c r="N444" s="11">
        <f t="shared" ca="1" si="162"/>
        <v>1.002009199</v>
      </c>
      <c r="O444" s="18">
        <f t="shared" si="175"/>
        <v>0</v>
      </c>
      <c r="P444" s="14">
        <f t="shared" ca="1" si="163"/>
        <v>151.05566906999999</v>
      </c>
      <c r="Q444" s="14">
        <f t="shared" si="170"/>
        <v>0</v>
      </c>
      <c r="R444" s="2"/>
      <c r="S444" s="2"/>
      <c r="T444" s="4" t="str">
        <f t="shared" si="171"/>
        <v>J=</v>
      </c>
      <c r="U444" s="30">
        <f t="shared" si="172"/>
        <v>43312</v>
      </c>
      <c r="V444" s="9" t="str">
        <f t="shared" si="164"/>
        <v>-</v>
      </c>
      <c r="W444" s="9"/>
      <c r="X444" s="135">
        <f>[2]Plan1!$A503</f>
        <v>51612</v>
      </c>
      <c r="Y444" s="136" t="str">
        <f>[2]Plan1!$C503</f>
        <v>Tiradentes</v>
      </c>
      <c r="Z444" s="124"/>
      <c r="AA444" s="1"/>
      <c r="AB444" s="9"/>
      <c r="AC444" s="9"/>
      <c r="AD444" s="9"/>
      <c r="AE444" s="9"/>
      <c r="AF444" s="9"/>
      <c r="AG444" s="10"/>
      <c r="AH444" s="9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</row>
    <row r="445" spans="1:149" ht="11.25" x14ac:dyDescent="0.15">
      <c r="A445" s="46">
        <f t="shared" si="165"/>
        <v>43288</v>
      </c>
      <c r="B445" s="15">
        <f t="shared" ca="1" si="166"/>
        <v>75363.338650129997</v>
      </c>
      <c r="C445" s="14">
        <f t="shared" ca="1" si="173"/>
        <v>75182.034767470002</v>
      </c>
      <c r="D445" s="13">
        <f ca="1">IF(A445&lt;$B$1,VLOOKUP(A445,[1]DI!$A$4:$B$15000,2,FALSE),0)</f>
        <v>0</v>
      </c>
      <c r="E445" s="14">
        <f t="shared" ca="1" si="159"/>
        <v>1</v>
      </c>
      <c r="F445" s="14">
        <f ca="1">(TRUNC(PRODUCT($E$12:$E444),16))</f>
        <v>1.0935660991440299</v>
      </c>
      <c r="G445" s="14">
        <f t="shared" ca="1" si="176"/>
        <v>1.0919544979328799</v>
      </c>
      <c r="H445" s="14">
        <f t="shared" ca="1" si="160"/>
        <v>1.00147589</v>
      </c>
      <c r="I445" s="13">
        <f t="shared" si="167"/>
        <v>0.04</v>
      </c>
      <c r="J445" s="30">
        <f t="shared" si="174"/>
        <v>43280</v>
      </c>
      <c r="K445" s="3">
        <f t="shared" si="168"/>
        <v>5</v>
      </c>
      <c r="L445" s="18">
        <f t="shared" si="169"/>
        <v>6</v>
      </c>
      <c r="M445" s="11">
        <f t="shared" si="161"/>
        <v>1.000934263</v>
      </c>
      <c r="N445" s="11">
        <f t="shared" ca="1" si="162"/>
        <v>1.002411532</v>
      </c>
      <c r="O445" s="18">
        <f t="shared" si="175"/>
        <v>0</v>
      </c>
      <c r="P445" s="14">
        <f t="shared" ca="1" si="163"/>
        <v>181.30388266</v>
      </c>
      <c r="Q445" s="14">
        <f t="shared" si="170"/>
        <v>0</v>
      </c>
      <c r="R445" s="2"/>
      <c r="S445" s="2"/>
      <c r="T445" s="4" t="str">
        <f t="shared" si="171"/>
        <v>J=</v>
      </c>
      <c r="U445" s="30">
        <f t="shared" si="172"/>
        <v>43312</v>
      </c>
      <c r="V445" s="9" t="str">
        <f t="shared" si="164"/>
        <v>-</v>
      </c>
      <c r="W445" s="9"/>
      <c r="X445" s="135">
        <f>[2]Plan1!$A504</f>
        <v>51622</v>
      </c>
      <c r="Y445" s="136" t="str">
        <f>[2]Plan1!$C504</f>
        <v>Dia do Trabalho</v>
      </c>
      <c r="Z445" s="124"/>
      <c r="AA445" s="1"/>
      <c r="AB445" s="9"/>
      <c r="AC445" s="9"/>
      <c r="AD445" s="9"/>
      <c r="AE445" s="9"/>
      <c r="AF445" s="9"/>
      <c r="AG445" s="10"/>
      <c r="AH445" s="9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</row>
    <row r="446" spans="1:149" ht="11.25" x14ac:dyDescent="0.15">
      <c r="A446" s="46">
        <f t="shared" si="165"/>
        <v>43289</v>
      </c>
      <c r="B446" s="15">
        <f t="shared" ca="1" si="166"/>
        <v>75363.338650129997</v>
      </c>
      <c r="C446" s="14">
        <f t="shared" ca="1" si="173"/>
        <v>75182.034767470002</v>
      </c>
      <c r="D446" s="13">
        <f ca="1">IF(A446&lt;$B$1,VLOOKUP(A446,[1]DI!$A$4:$B$15000,2,FALSE),0)</f>
        <v>0</v>
      </c>
      <c r="E446" s="14">
        <f t="shared" ca="1" si="159"/>
        <v>1</v>
      </c>
      <c r="F446" s="14">
        <f ca="1">(TRUNC(PRODUCT($E$12:$E445),16))</f>
        <v>1.0935660991440299</v>
      </c>
      <c r="G446" s="14">
        <f t="shared" ca="1" si="176"/>
        <v>1.0919544979328799</v>
      </c>
      <c r="H446" s="14">
        <f t="shared" ca="1" si="160"/>
        <v>1.00147589</v>
      </c>
      <c r="I446" s="13">
        <f t="shared" si="167"/>
        <v>0.04</v>
      </c>
      <c r="J446" s="30">
        <f t="shared" si="174"/>
        <v>43280</v>
      </c>
      <c r="K446" s="3">
        <f t="shared" si="168"/>
        <v>5</v>
      </c>
      <c r="L446" s="18">
        <f t="shared" si="169"/>
        <v>6</v>
      </c>
      <c r="M446" s="11">
        <f t="shared" si="161"/>
        <v>1.000934263</v>
      </c>
      <c r="N446" s="11">
        <f t="shared" ca="1" si="162"/>
        <v>1.002411532</v>
      </c>
      <c r="O446" s="18">
        <f t="shared" si="175"/>
        <v>0</v>
      </c>
      <c r="P446" s="14">
        <f t="shared" ca="1" si="163"/>
        <v>181.30388266</v>
      </c>
      <c r="Q446" s="14">
        <f t="shared" si="170"/>
        <v>0</v>
      </c>
      <c r="R446" s="2"/>
      <c r="S446" s="2"/>
      <c r="T446" s="4" t="str">
        <f t="shared" si="171"/>
        <v>J=</v>
      </c>
      <c r="U446" s="30">
        <f t="shared" si="172"/>
        <v>43312</v>
      </c>
      <c r="V446" s="9" t="str">
        <f t="shared" si="164"/>
        <v>-</v>
      </c>
      <c r="W446" s="9"/>
      <c r="X446" s="135">
        <f>[2]Plan1!$A505</f>
        <v>51672</v>
      </c>
      <c r="Y446" s="136" t="str">
        <f>[2]Plan1!$C505</f>
        <v>Corpus Christi</v>
      </c>
      <c r="Z446" s="124"/>
      <c r="AA446" s="1"/>
      <c r="AB446" s="9"/>
      <c r="AC446" s="9"/>
      <c r="AD446" s="9"/>
      <c r="AE446" s="9"/>
      <c r="AF446" s="9"/>
      <c r="AG446" s="10"/>
      <c r="AH446" s="9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</row>
    <row r="447" spans="1:149" ht="11.25" x14ac:dyDescent="0.15">
      <c r="A447" s="46">
        <f t="shared" si="165"/>
        <v>43290</v>
      </c>
      <c r="B447" s="15">
        <f t="shared" ca="1" si="166"/>
        <v>75363.338650129997</v>
      </c>
      <c r="C447" s="14">
        <f t="shared" ca="1" si="173"/>
        <v>75182.034767470002</v>
      </c>
      <c r="D447" s="13">
        <f ca="1">IF(A447&lt;$B$1,VLOOKUP(A447,[1]DI!$A$4:$B$15000,2,FALSE),0)</f>
        <v>6.3899999999999998E-2</v>
      </c>
      <c r="E447" s="14">
        <f t="shared" ca="1" si="159"/>
        <v>1.0002458299999999</v>
      </c>
      <c r="F447" s="14">
        <f ca="1">(TRUNC(PRODUCT($E$12:$E446),16))</f>
        <v>1.0935660991440299</v>
      </c>
      <c r="G447" s="14">
        <f t="shared" ca="1" si="176"/>
        <v>1.0919544979328799</v>
      </c>
      <c r="H447" s="14">
        <f t="shared" ca="1" si="160"/>
        <v>1.00147589</v>
      </c>
      <c r="I447" s="13">
        <f t="shared" si="167"/>
        <v>0.04</v>
      </c>
      <c r="J447" s="30">
        <f t="shared" si="174"/>
        <v>43280</v>
      </c>
      <c r="K447" s="3">
        <f t="shared" si="168"/>
        <v>6</v>
      </c>
      <c r="L447" s="18">
        <f t="shared" si="169"/>
        <v>6</v>
      </c>
      <c r="M447" s="11">
        <f t="shared" si="161"/>
        <v>1.000934263</v>
      </c>
      <c r="N447" s="11">
        <f t="shared" ca="1" si="162"/>
        <v>1.002411532</v>
      </c>
      <c r="O447" s="18">
        <f t="shared" si="175"/>
        <v>0</v>
      </c>
      <c r="P447" s="14">
        <f t="shared" ca="1" si="163"/>
        <v>181.30388266</v>
      </c>
      <c r="Q447" s="14">
        <f t="shared" si="170"/>
        <v>0</v>
      </c>
      <c r="R447" s="2"/>
      <c r="S447" s="2"/>
      <c r="T447" s="4" t="str">
        <f t="shared" si="171"/>
        <v>J=</v>
      </c>
      <c r="U447" s="30">
        <f t="shared" si="172"/>
        <v>43312</v>
      </c>
      <c r="V447" s="9" t="str">
        <f t="shared" si="164"/>
        <v>-</v>
      </c>
      <c r="W447" s="9"/>
      <c r="X447" s="135">
        <f>[2]Plan1!$A506</f>
        <v>51751</v>
      </c>
      <c r="Y447" s="136" t="str">
        <f>[2]Plan1!$C506</f>
        <v>Independência do Brasil</v>
      </c>
      <c r="Z447" s="124"/>
      <c r="AA447" s="1"/>
      <c r="AB447" s="9"/>
      <c r="AC447" s="9"/>
      <c r="AD447" s="9"/>
      <c r="AE447" s="9"/>
      <c r="AF447" s="9"/>
      <c r="AG447" s="10"/>
      <c r="AH447" s="9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</row>
    <row r="448" spans="1:149" ht="11.25" x14ac:dyDescent="0.15">
      <c r="A448" s="46">
        <f t="shared" si="165"/>
        <v>43291</v>
      </c>
      <c r="B448" s="15">
        <f t="shared" ca="1" si="166"/>
        <v>75393.598141030001</v>
      </c>
      <c r="C448" s="14">
        <f t="shared" ca="1" si="173"/>
        <v>75182.034767470002</v>
      </c>
      <c r="D448" s="13">
        <f ca="1">IF(A448&lt;$B$1,VLOOKUP(A448,[1]DI!$A$4:$B$15000,2,FALSE),0)</f>
        <v>6.3899999999999998E-2</v>
      </c>
      <c r="E448" s="14">
        <f t="shared" ca="1" si="159"/>
        <v>1.0002458299999999</v>
      </c>
      <c r="F448" s="14">
        <f ca="1">(TRUNC(PRODUCT($E$12:$E447),16))</f>
        <v>1.09383493049818</v>
      </c>
      <c r="G448" s="14">
        <f t="shared" ca="1" si="176"/>
        <v>1.0919544979328799</v>
      </c>
      <c r="H448" s="14">
        <f t="shared" ca="1" si="160"/>
        <v>1.00172208</v>
      </c>
      <c r="I448" s="13">
        <f t="shared" si="167"/>
        <v>0.04</v>
      </c>
      <c r="J448" s="30">
        <f t="shared" si="174"/>
        <v>43280</v>
      </c>
      <c r="K448" s="3">
        <f t="shared" si="168"/>
        <v>7</v>
      </c>
      <c r="L448" s="18">
        <f t="shared" si="169"/>
        <v>7</v>
      </c>
      <c r="M448" s="11">
        <f t="shared" si="161"/>
        <v>1.0010900579999999</v>
      </c>
      <c r="N448" s="11">
        <f t="shared" ca="1" si="162"/>
        <v>1.002814015</v>
      </c>
      <c r="O448" s="18">
        <f t="shared" si="175"/>
        <v>0</v>
      </c>
      <c r="P448" s="14">
        <f t="shared" ca="1" si="163"/>
        <v>211.56337356</v>
      </c>
      <c r="Q448" s="14">
        <f t="shared" si="170"/>
        <v>0</v>
      </c>
      <c r="R448" s="2"/>
      <c r="S448" s="2"/>
      <c r="T448" s="4" t="str">
        <f t="shared" si="171"/>
        <v>J=</v>
      </c>
      <c r="U448" s="30">
        <f t="shared" si="172"/>
        <v>43312</v>
      </c>
      <c r="V448" s="9" t="str">
        <f t="shared" si="164"/>
        <v>-</v>
      </c>
      <c r="W448" s="9"/>
      <c r="X448" s="135">
        <f>[2]Plan1!$A507</f>
        <v>51786</v>
      </c>
      <c r="Y448" s="136" t="str">
        <f>[2]Plan1!$C507</f>
        <v>Nossa Sr.a Aparecida - Padroeira do Brasil</v>
      </c>
      <c r="Z448" s="124"/>
      <c r="AA448" s="1"/>
      <c r="AB448" s="9"/>
      <c r="AC448" s="9"/>
      <c r="AD448" s="9"/>
      <c r="AE448" s="9"/>
      <c r="AF448" s="9"/>
      <c r="AG448" s="10"/>
      <c r="AH448" s="9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</row>
    <row r="449" spans="1:149" ht="11.25" x14ac:dyDescent="0.15">
      <c r="A449" s="46">
        <f t="shared" si="165"/>
        <v>43292</v>
      </c>
      <c r="B449" s="15">
        <f t="shared" ca="1" si="166"/>
        <v>75423.869736239998</v>
      </c>
      <c r="C449" s="14">
        <f t="shared" ca="1" si="173"/>
        <v>75182.034767470002</v>
      </c>
      <c r="D449" s="13">
        <f ca="1">IF(A449&lt;$B$1,VLOOKUP(A449,[1]DI!$A$4:$B$15000,2,FALSE),0)</f>
        <v>6.3899999999999998E-2</v>
      </c>
      <c r="E449" s="14">
        <f t="shared" ca="1" si="159"/>
        <v>1.0002458299999999</v>
      </c>
      <c r="F449" s="14">
        <f ca="1">(TRUNC(PRODUCT($E$12:$E448),16))</f>
        <v>1.09410382793914</v>
      </c>
      <c r="G449" s="14">
        <f t="shared" ca="1" si="176"/>
        <v>1.0919544979328799</v>
      </c>
      <c r="H449" s="14">
        <f t="shared" ca="1" si="160"/>
        <v>1.00196833</v>
      </c>
      <c r="I449" s="13">
        <f t="shared" si="167"/>
        <v>0.04</v>
      </c>
      <c r="J449" s="30">
        <f t="shared" si="174"/>
        <v>43280</v>
      </c>
      <c r="K449" s="3">
        <f t="shared" si="168"/>
        <v>8</v>
      </c>
      <c r="L449" s="18">
        <f t="shared" si="169"/>
        <v>8</v>
      </c>
      <c r="M449" s="11">
        <f t="shared" si="161"/>
        <v>1.0012458769999999</v>
      </c>
      <c r="N449" s="11">
        <f t="shared" ca="1" si="162"/>
        <v>1.003216659</v>
      </c>
      <c r="O449" s="18">
        <f t="shared" si="175"/>
        <v>0</v>
      </c>
      <c r="P449" s="14">
        <f t="shared" ca="1" si="163"/>
        <v>241.83496876999999</v>
      </c>
      <c r="Q449" s="14">
        <f t="shared" si="170"/>
        <v>0</v>
      </c>
      <c r="R449" s="2"/>
      <c r="S449" s="2"/>
      <c r="T449" s="4" t="str">
        <f t="shared" si="171"/>
        <v>J=</v>
      </c>
      <c r="U449" s="30">
        <f t="shared" si="172"/>
        <v>43312</v>
      </c>
      <c r="V449" s="9" t="str">
        <f t="shared" si="164"/>
        <v>-</v>
      </c>
      <c r="W449" s="9"/>
      <c r="X449" s="135">
        <f>[2]Plan1!$A508</f>
        <v>51807</v>
      </c>
      <c r="Y449" s="136" t="str">
        <f>[2]Plan1!$C508</f>
        <v>Finados</v>
      </c>
      <c r="Z449" s="124"/>
      <c r="AA449" s="1"/>
      <c r="AB449" s="9"/>
      <c r="AC449" s="9"/>
      <c r="AD449" s="9"/>
      <c r="AE449" s="9"/>
      <c r="AF449" s="9"/>
      <c r="AG449" s="10"/>
      <c r="AH449" s="9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</row>
    <row r="450" spans="1:149" ht="11.25" x14ac:dyDescent="0.15">
      <c r="A450" s="46">
        <f t="shared" si="165"/>
        <v>43293</v>
      </c>
      <c r="B450" s="15">
        <f t="shared" ca="1" si="166"/>
        <v>75454.154262750002</v>
      </c>
      <c r="C450" s="14">
        <f t="shared" ca="1" si="173"/>
        <v>75182.034767470002</v>
      </c>
      <c r="D450" s="13">
        <f ca="1">IF(A450&lt;$B$1,VLOOKUP(A450,[1]DI!$A$4:$B$15000,2,FALSE),0)</f>
        <v>6.3899999999999998E-2</v>
      </c>
      <c r="E450" s="14">
        <f t="shared" ca="1" si="159"/>
        <v>1.0002458299999999</v>
      </c>
      <c r="F450" s="14">
        <f ca="1">(TRUNC(PRODUCT($E$12:$E449),16))</f>
        <v>1.09437279148316</v>
      </c>
      <c r="G450" s="14">
        <f t="shared" ca="1" si="176"/>
        <v>1.0919544979328799</v>
      </c>
      <c r="H450" s="14">
        <f t="shared" ca="1" si="160"/>
        <v>1.00221465</v>
      </c>
      <c r="I450" s="13">
        <f t="shared" si="167"/>
        <v>0.04</v>
      </c>
      <c r="J450" s="30">
        <f t="shared" si="174"/>
        <v>43280</v>
      </c>
      <c r="K450" s="3">
        <f t="shared" si="168"/>
        <v>9</v>
      </c>
      <c r="L450" s="18">
        <f t="shared" si="169"/>
        <v>9</v>
      </c>
      <c r="M450" s="11">
        <f t="shared" si="161"/>
        <v>1.0014017209999999</v>
      </c>
      <c r="N450" s="11">
        <f t="shared" ca="1" si="162"/>
        <v>1.003619475</v>
      </c>
      <c r="O450" s="18">
        <f t="shared" si="175"/>
        <v>0</v>
      </c>
      <c r="P450" s="14">
        <f t="shared" ca="1" si="163"/>
        <v>272.11949528000002</v>
      </c>
      <c r="Q450" s="14">
        <f t="shared" si="170"/>
        <v>0</v>
      </c>
      <c r="R450" s="2"/>
      <c r="S450" s="2"/>
      <c r="T450" s="4" t="str">
        <f t="shared" si="171"/>
        <v>J=</v>
      </c>
      <c r="U450" s="30">
        <f t="shared" si="172"/>
        <v>43312</v>
      </c>
      <c r="V450" s="9" t="str">
        <f t="shared" si="164"/>
        <v>-</v>
      </c>
      <c r="W450" s="9"/>
      <c r="X450" s="135">
        <f>[2]Plan1!$A509</f>
        <v>51820</v>
      </c>
      <c r="Y450" s="136" t="str">
        <f>[2]Plan1!$C509</f>
        <v>Proclamação da República</v>
      </c>
      <c r="Z450" s="124"/>
      <c r="AA450" s="1"/>
      <c r="AB450" s="9"/>
      <c r="AC450" s="9"/>
      <c r="AD450" s="9"/>
      <c r="AE450" s="9"/>
      <c r="AF450" s="9"/>
      <c r="AG450" s="10"/>
      <c r="AH450" s="9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</row>
    <row r="451" spans="1:149" ht="11.25" x14ac:dyDescent="0.15">
      <c r="A451" s="46">
        <f t="shared" si="165"/>
        <v>43294</v>
      </c>
      <c r="B451" s="15">
        <f t="shared" ca="1" si="166"/>
        <v>75484.450141759997</v>
      </c>
      <c r="C451" s="14">
        <f t="shared" ca="1" si="173"/>
        <v>75182.034767470002</v>
      </c>
      <c r="D451" s="13">
        <f ca="1">IF(A451&lt;$B$1,VLOOKUP(A451,[1]DI!$A$4:$B$15000,2,FALSE),0)</f>
        <v>6.3899999999999998E-2</v>
      </c>
      <c r="E451" s="14">
        <f t="shared" ca="1" si="159"/>
        <v>1.0002458299999999</v>
      </c>
      <c r="F451" s="14">
        <f ca="1">(TRUNC(PRODUCT($E$12:$E450),16))</f>
        <v>1.0946418211464899</v>
      </c>
      <c r="G451" s="14">
        <f t="shared" ca="1" si="176"/>
        <v>1.0919544979328799</v>
      </c>
      <c r="H451" s="14">
        <f t="shared" ca="1" si="160"/>
        <v>1.0024610199999999</v>
      </c>
      <c r="I451" s="13">
        <f t="shared" si="167"/>
        <v>0.04</v>
      </c>
      <c r="J451" s="30">
        <f t="shared" si="174"/>
        <v>43280</v>
      </c>
      <c r="K451" s="3">
        <f t="shared" si="168"/>
        <v>10</v>
      </c>
      <c r="L451" s="18">
        <f t="shared" si="169"/>
        <v>10</v>
      </c>
      <c r="M451" s="11">
        <f t="shared" si="161"/>
        <v>1.0015575889999999</v>
      </c>
      <c r="N451" s="11">
        <f t="shared" ca="1" si="162"/>
        <v>1.0040224419999999</v>
      </c>
      <c r="O451" s="18">
        <f t="shared" si="175"/>
        <v>0</v>
      </c>
      <c r="P451" s="14">
        <f t="shared" ca="1" si="163"/>
        <v>302.41537428999999</v>
      </c>
      <c r="Q451" s="14">
        <f t="shared" si="170"/>
        <v>0</v>
      </c>
      <c r="R451" s="2"/>
      <c r="S451" s="2"/>
      <c r="T451" s="4" t="str">
        <f t="shared" si="171"/>
        <v>J=</v>
      </c>
      <c r="U451" s="30">
        <f t="shared" si="172"/>
        <v>43312</v>
      </c>
      <c r="V451" s="9" t="str">
        <f t="shared" si="164"/>
        <v>-</v>
      </c>
      <c r="W451" s="9"/>
      <c r="X451" s="135">
        <f>[2]Plan1!$A510</f>
        <v>51825</v>
      </c>
      <c r="Y451" s="136" t="str">
        <f>[2]Plan1!$C510</f>
        <v>Dia Nacional de Zumbi e da Consciência Negra</v>
      </c>
      <c r="Z451" s="124"/>
      <c r="AA451" s="1"/>
      <c r="AB451" s="9"/>
      <c r="AC451" s="9"/>
      <c r="AD451" s="9"/>
      <c r="AE451" s="9"/>
      <c r="AF451" s="9"/>
      <c r="AG451" s="10"/>
      <c r="AH451" s="9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</row>
    <row r="452" spans="1:149" ht="11.25" x14ac:dyDescent="0.15">
      <c r="A452" s="46">
        <f t="shared" si="165"/>
        <v>43295</v>
      </c>
      <c r="B452" s="15">
        <f t="shared" ca="1" si="166"/>
        <v>75514.758952069998</v>
      </c>
      <c r="C452" s="14">
        <f t="shared" ca="1" si="173"/>
        <v>75182.034767470002</v>
      </c>
      <c r="D452" s="13">
        <f ca="1">IF(A452&lt;$B$1,VLOOKUP(A452,[1]DI!$A$4:$B$15000,2,FALSE),0)</f>
        <v>0</v>
      </c>
      <c r="E452" s="14">
        <f t="shared" ca="1" si="159"/>
        <v>1</v>
      </c>
      <c r="F452" s="14">
        <f ca="1">(TRUNC(PRODUCT($E$12:$E451),16))</f>
        <v>1.0949109169453899</v>
      </c>
      <c r="G452" s="14">
        <f t="shared" ca="1" si="176"/>
        <v>1.0919544979328799</v>
      </c>
      <c r="H452" s="14">
        <f t="shared" ca="1" si="160"/>
        <v>1.0027074600000001</v>
      </c>
      <c r="I452" s="13">
        <f t="shared" si="167"/>
        <v>0.04</v>
      </c>
      <c r="J452" s="30">
        <f t="shared" si="174"/>
        <v>43280</v>
      </c>
      <c r="K452" s="3">
        <f t="shared" si="168"/>
        <v>10</v>
      </c>
      <c r="L452" s="18">
        <f t="shared" si="169"/>
        <v>11</v>
      </c>
      <c r="M452" s="11">
        <f t="shared" si="161"/>
        <v>1.001713482</v>
      </c>
      <c r="N452" s="11">
        <f t="shared" ca="1" si="162"/>
        <v>1.004425581</v>
      </c>
      <c r="O452" s="18">
        <f t="shared" si="175"/>
        <v>0</v>
      </c>
      <c r="P452" s="14">
        <f t="shared" ca="1" si="163"/>
        <v>332.7241846</v>
      </c>
      <c r="Q452" s="14">
        <f t="shared" si="170"/>
        <v>0</v>
      </c>
      <c r="R452" s="2"/>
      <c r="S452" s="2"/>
      <c r="T452" s="4" t="str">
        <f t="shared" si="171"/>
        <v>J=</v>
      </c>
      <c r="U452" s="30">
        <f t="shared" si="172"/>
        <v>43312</v>
      </c>
      <c r="V452" s="9" t="str">
        <f t="shared" si="164"/>
        <v>-</v>
      </c>
      <c r="W452" s="9"/>
      <c r="X452" s="135">
        <f>[2]Plan1!$A511</f>
        <v>51860</v>
      </c>
      <c r="Y452" s="136" t="str">
        <f>[2]Plan1!$C511</f>
        <v>Natal</v>
      </c>
      <c r="Z452" s="124"/>
      <c r="AA452" s="1"/>
      <c r="AB452" s="9"/>
      <c r="AC452" s="9"/>
      <c r="AD452" s="9"/>
      <c r="AE452" s="9"/>
      <c r="AF452" s="9"/>
      <c r="AG452" s="10"/>
      <c r="AH452" s="9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</row>
    <row r="453" spans="1:149" ht="11.25" x14ac:dyDescent="0.15">
      <c r="A453" s="46">
        <f t="shared" si="165"/>
        <v>43296</v>
      </c>
      <c r="B453" s="15">
        <f t="shared" ca="1" si="166"/>
        <v>75514.758952069998</v>
      </c>
      <c r="C453" s="14">
        <f t="shared" ca="1" si="173"/>
        <v>75182.034767470002</v>
      </c>
      <c r="D453" s="13">
        <f ca="1">IF(A453&lt;$B$1,VLOOKUP(A453,[1]DI!$A$4:$B$15000,2,FALSE),0)</f>
        <v>0</v>
      </c>
      <c r="E453" s="14">
        <f t="shared" ca="1" si="159"/>
        <v>1</v>
      </c>
      <c r="F453" s="14">
        <f ca="1">(TRUNC(PRODUCT($E$12:$E452),16))</f>
        <v>1.0949109169453899</v>
      </c>
      <c r="G453" s="14">
        <f t="shared" ca="1" si="176"/>
        <v>1.0919544979328799</v>
      </c>
      <c r="H453" s="14">
        <f t="shared" ca="1" si="160"/>
        <v>1.0027074600000001</v>
      </c>
      <c r="I453" s="13">
        <f t="shared" si="167"/>
        <v>0.04</v>
      </c>
      <c r="J453" s="30">
        <f t="shared" si="174"/>
        <v>43280</v>
      </c>
      <c r="K453" s="3">
        <f t="shared" si="168"/>
        <v>10</v>
      </c>
      <c r="L453" s="18">
        <f t="shared" si="169"/>
        <v>11</v>
      </c>
      <c r="M453" s="11">
        <f t="shared" si="161"/>
        <v>1.001713482</v>
      </c>
      <c r="N453" s="11">
        <f t="shared" ca="1" si="162"/>
        <v>1.004425581</v>
      </c>
      <c r="O453" s="18">
        <f t="shared" si="175"/>
        <v>0</v>
      </c>
      <c r="P453" s="14">
        <f t="shared" ca="1" si="163"/>
        <v>332.7241846</v>
      </c>
      <c r="Q453" s="14">
        <f t="shared" si="170"/>
        <v>0</v>
      </c>
      <c r="R453" s="2"/>
      <c r="S453" s="2"/>
      <c r="T453" s="4" t="str">
        <f t="shared" si="171"/>
        <v>J=</v>
      </c>
      <c r="U453" s="30">
        <f t="shared" si="172"/>
        <v>43312</v>
      </c>
      <c r="V453" s="9" t="str">
        <f t="shared" si="164"/>
        <v>-</v>
      </c>
      <c r="W453" s="9"/>
      <c r="X453" s="135">
        <f>[2]Plan1!$A512</f>
        <v>51867</v>
      </c>
      <c r="Y453" s="136" t="str">
        <f>[2]Plan1!$C512</f>
        <v>Confraternização Universal</v>
      </c>
      <c r="Z453" s="124"/>
      <c r="AA453" s="1"/>
      <c r="AB453" s="9"/>
      <c r="AC453" s="9"/>
      <c r="AD453" s="9"/>
      <c r="AE453" s="9"/>
      <c r="AF453" s="9"/>
      <c r="AG453" s="10"/>
      <c r="AH453" s="9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</row>
    <row r="454" spans="1:149" ht="11.25" x14ac:dyDescent="0.15">
      <c r="A454" s="46">
        <f t="shared" si="165"/>
        <v>43297</v>
      </c>
      <c r="B454" s="15">
        <f t="shared" ca="1" si="166"/>
        <v>75514.758952069998</v>
      </c>
      <c r="C454" s="14">
        <f t="shared" ca="1" si="173"/>
        <v>75182.034767470002</v>
      </c>
      <c r="D454" s="13">
        <f ca="1">IF(A454&lt;$B$1,VLOOKUP(A454,[1]DI!$A$4:$B$15000,2,FALSE),0)</f>
        <v>6.3899999999999998E-2</v>
      </c>
      <c r="E454" s="14">
        <f t="shared" ca="1" si="159"/>
        <v>1.0002458299999999</v>
      </c>
      <c r="F454" s="14">
        <f ca="1">(TRUNC(PRODUCT($E$12:$E453),16))</f>
        <v>1.0949109169453899</v>
      </c>
      <c r="G454" s="14">
        <f t="shared" ca="1" si="176"/>
        <v>1.0919544979328799</v>
      </c>
      <c r="H454" s="14">
        <f t="shared" ca="1" si="160"/>
        <v>1.0027074600000001</v>
      </c>
      <c r="I454" s="13">
        <f t="shared" si="167"/>
        <v>0.04</v>
      </c>
      <c r="J454" s="30">
        <f t="shared" si="174"/>
        <v>43280</v>
      </c>
      <c r="K454" s="3">
        <f t="shared" si="168"/>
        <v>11</v>
      </c>
      <c r="L454" s="18">
        <f t="shared" si="169"/>
        <v>11</v>
      </c>
      <c r="M454" s="11">
        <f t="shared" si="161"/>
        <v>1.001713482</v>
      </c>
      <c r="N454" s="11">
        <f t="shared" ca="1" si="162"/>
        <v>1.004425581</v>
      </c>
      <c r="O454" s="18">
        <f t="shared" si="175"/>
        <v>0</v>
      </c>
      <c r="P454" s="14">
        <f t="shared" ca="1" si="163"/>
        <v>332.7241846</v>
      </c>
      <c r="Q454" s="14">
        <f t="shared" si="170"/>
        <v>0</v>
      </c>
      <c r="R454" s="2"/>
      <c r="S454" s="2"/>
      <c r="T454" s="4" t="str">
        <f t="shared" si="171"/>
        <v>J=</v>
      </c>
      <c r="U454" s="30">
        <f t="shared" si="172"/>
        <v>43312</v>
      </c>
      <c r="V454" s="9" t="str">
        <f t="shared" si="164"/>
        <v>-</v>
      </c>
      <c r="W454" s="9"/>
      <c r="X454" s="135">
        <f>[2]Plan1!$A513</f>
        <v>51914</v>
      </c>
      <c r="Y454" s="136" t="str">
        <f>[2]Plan1!$C513</f>
        <v>Carnaval</v>
      </c>
      <c r="Z454" s="124"/>
      <c r="AA454" s="1"/>
      <c r="AB454" s="9"/>
      <c r="AC454" s="9"/>
      <c r="AD454" s="9"/>
      <c r="AE454" s="9"/>
      <c r="AF454" s="9"/>
      <c r="AG454" s="10"/>
      <c r="AH454" s="9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</row>
    <row r="455" spans="1:149" ht="11.25" x14ac:dyDescent="0.15">
      <c r="A455" s="46">
        <f t="shared" si="165"/>
        <v>43298</v>
      </c>
      <c r="B455" s="15">
        <f t="shared" ca="1" si="166"/>
        <v>75545.079039689997</v>
      </c>
      <c r="C455" s="14">
        <f t="shared" ca="1" si="173"/>
        <v>75182.034767470002</v>
      </c>
      <c r="D455" s="13">
        <f ca="1">IF(A455&lt;$B$1,VLOOKUP(A455,[1]DI!$A$4:$B$15000,2,FALSE),0)</f>
        <v>6.3899999999999998E-2</v>
      </c>
      <c r="E455" s="14">
        <f t="shared" ca="1" si="159"/>
        <v>1.0002458299999999</v>
      </c>
      <c r="F455" s="14">
        <f ca="1">(TRUNC(PRODUCT($E$12:$E454),16))</f>
        <v>1.0951800788960999</v>
      </c>
      <c r="G455" s="14">
        <f t="shared" ca="1" si="176"/>
        <v>1.0919544979328799</v>
      </c>
      <c r="H455" s="14">
        <f t="shared" ca="1" si="160"/>
        <v>1.00295395</v>
      </c>
      <c r="I455" s="13">
        <f t="shared" si="167"/>
        <v>0.04</v>
      </c>
      <c r="J455" s="30">
        <f t="shared" si="174"/>
        <v>43280</v>
      </c>
      <c r="K455" s="3">
        <f t="shared" si="168"/>
        <v>12</v>
      </c>
      <c r="L455" s="18">
        <f t="shared" si="169"/>
        <v>12</v>
      </c>
      <c r="M455" s="11">
        <f t="shared" si="161"/>
        <v>1.001869398</v>
      </c>
      <c r="N455" s="11">
        <f t="shared" ca="1" si="162"/>
        <v>1.0048288700000001</v>
      </c>
      <c r="O455" s="18">
        <f t="shared" si="175"/>
        <v>0</v>
      </c>
      <c r="P455" s="14">
        <f t="shared" ca="1" si="163"/>
        <v>363.04427221999998</v>
      </c>
      <c r="Q455" s="14">
        <f t="shared" si="170"/>
        <v>0</v>
      </c>
      <c r="R455" s="2"/>
      <c r="S455" s="2"/>
      <c r="T455" s="4" t="str">
        <f t="shared" si="171"/>
        <v>J=</v>
      </c>
      <c r="U455" s="30">
        <f t="shared" si="172"/>
        <v>43312</v>
      </c>
      <c r="V455" s="9" t="str">
        <f t="shared" si="164"/>
        <v>-</v>
      </c>
      <c r="W455" s="9"/>
      <c r="X455" s="135">
        <f>[2]Plan1!$A514</f>
        <v>51915</v>
      </c>
      <c r="Y455" s="136" t="str">
        <f>[2]Plan1!$C514</f>
        <v>Carnaval</v>
      </c>
      <c r="Z455" s="124"/>
      <c r="AA455" s="1"/>
      <c r="AB455" s="9"/>
      <c r="AC455" s="9"/>
      <c r="AD455" s="9"/>
      <c r="AE455" s="9"/>
      <c r="AF455" s="9"/>
      <c r="AG455" s="10"/>
      <c r="AH455" s="9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</row>
    <row r="456" spans="1:149" ht="11.25" x14ac:dyDescent="0.15">
      <c r="A456" s="46">
        <f t="shared" si="165"/>
        <v>43299</v>
      </c>
      <c r="B456" s="15">
        <f t="shared" ca="1" si="166"/>
        <v>75575.412058620001</v>
      </c>
      <c r="C456" s="14">
        <f t="shared" ca="1" si="173"/>
        <v>75182.034767470002</v>
      </c>
      <c r="D456" s="13">
        <f ca="1">IF(A456&lt;$B$1,VLOOKUP(A456,[1]DI!$A$4:$B$15000,2,FALSE),0)</f>
        <v>6.3899999999999998E-2</v>
      </c>
      <c r="E456" s="14">
        <f t="shared" ca="1" si="159"/>
        <v>1.0002458299999999</v>
      </c>
      <c r="F456" s="14">
        <f ca="1">(TRUNC(PRODUCT($E$12:$E455),16))</f>
        <v>1.0954493070148901</v>
      </c>
      <c r="G456" s="14">
        <f t="shared" ca="1" si="176"/>
        <v>1.0919544979328799</v>
      </c>
      <c r="H456" s="14">
        <f t="shared" ca="1" si="160"/>
        <v>1.0032005100000001</v>
      </c>
      <c r="I456" s="13">
        <f t="shared" si="167"/>
        <v>0.04</v>
      </c>
      <c r="J456" s="30">
        <f t="shared" si="174"/>
        <v>43280</v>
      </c>
      <c r="K456" s="3">
        <f t="shared" si="168"/>
        <v>13</v>
      </c>
      <c r="L456" s="18">
        <f t="shared" si="169"/>
        <v>13</v>
      </c>
      <c r="M456" s="11">
        <f t="shared" si="161"/>
        <v>1.002025339</v>
      </c>
      <c r="N456" s="11">
        <f t="shared" ca="1" si="162"/>
        <v>1.005232331</v>
      </c>
      <c r="O456" s="18">
        <f t="shared" si="175"/>
        <v>0</v>
      </c>
      <c r="P456" s="14">
        <f t="shared" ca="1" si="163"/>
        <v>393.37729115000002</v>
      </c>
      <c r="Q456" s="14">
        <f t="shared" si="170"/>
        <v>0</v>
      </c>
      <c r="R456" s="2"/>
      <c r="S456" s="2"/>
      <c r="T456" s="4" t="str">
        <f t="shared" si="171"/>
        <v>J=</v>
      </c>
      <c r="U456" s="30">
        <f t="shared" si="172"/>
        <v>43312</v>
      </c>
      <c r="V456" s="9" t="str">
        <f t="shared" si="164"/>
        <v>-</v>
      </c>
      <c r="W456" s="9"/>
      <c r="X456" s="135">
        <f>[2]Plan1!$A515</f>
        <v>51960</v>
      </c>
      <c r="Y456" s="136" t="str">
        <f>[2]Plan1!$C515</f>
        <v>Paixão de Cristo</v>
      </c>
      <c r="Z456" s="124"/>
      <c r="AA456" s="1"/>
      <c r="AB456" s="9"/>
      <c r="AC456" s="9"/>
      <c r="AD456" s="9"/>
      <c r="AE456" s="9"/>
      <c r="AF456" s="9"/>
      <c r="AG456" s="10"/>
      <c r="AH456" s="9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</row>
    <row r="457" spans="1:149" ht="11.25" x14ac:dyDescent="0.15">
      <c r="A457" s="46">
        <f t="shared" si="165"/>
        <v>43300</v>
      </c>
      <c r="B457" s="15">
        <f t="shared" ca="1" si="166"/>
        <v>75605.756430039997</v>
      </c>
      <c r="C457" s="14">
        <f t="shared" ca="1" si="173"/>
        <v>75182.034767470002</v>
      </c>
      <c r="D457" s="13">
        <f ca="1">IF(A457&lt;$B$1,VLOOKUP(A457,[1]DI!$A$4:$B$15000,2,FALSE),0)</f>
        <v>6.3899999999999998E-2</v>
      </c>
      <c r="E457" s="14">
        <f t="shared" ca="1" si="159"/>
        <v>1.0002458299999999</v>
      </c>
      <c r="F457" s="14">
        <f ca="1">(TRUNC(PRODUCT($E$12:$E456),16))</f>
        <v>1.09571860131804</v>
      </c>
      <c r="G457" s="14">
        <f t="shared" ca="1" si="176"/>
        <v>1.0919544979328799</v>
      </c>
      <c r="H457" s="14">
        <f t="shared" ca="1" si="160"/>
        <v>1.0034471199999999</v>
      </c>
      <c r="I457" s="13">
        <f t="shared" si="167"/>
        <v>0.04</v>
      </c>
      <c r="J457" s="30">
        <f t="shared" si="174"/>
        <v>43280</v>
      </c>
      <c r="K457" s="3">
        <f t="shared" si="168"/>
        <v>14</v>
      </c>
      <c r="L457" s="18">
        <f t="shared" si="169"/>
        <v>14</v>
      </c>
      <c r="M457" s="11">
        <f t="shared" si="161"/>
        <v>1.0021813040000001</v>
      </c>
      <c r="N457" s="11">
        <f t="shared" ca="1" si="162"/>
        <v>1.0056359429999999</v>
      </c>
      <c r="O457" s="18">
        <f t="shared" si="175"/>
        <v>0</v>
      </c>
      <c r="P457" s="14">
        <f t="shared" ca="1" si="163"/>
        <v>423.72166256999998</v>
      </c>
      <c r="Q457" s="14">
        <f t="shared" si="170"/>
        <v>0</v>
      </c>
      <c r="R457" s="2"/>
      <c r="S457" s="2"/>
      <c r="T457" s="4" t="str">
        <f t="shared" si="171"/>
        <v>J=</v>
      </c>
      <c r="U457" s="30">
        <f t="shared" si="172"/>
        <v>43312</v>
      </c>
      <c r="V457" s="9" t="str">
        <f t="shared" si="164"/>
        <v>-</v>
      </c>
      <c r="W457" s="9"/>
      <c r="X457" s="135">
        <f>[2]Plan1!$A516</f>
        <v>51977</v>
      </c>
      <c r="Y457" s="136" t="str">
        <f>[2]Plan1!$C516</f>
        <v>Tiradentes</v>
      </c>
      <c r="Z457" s="124"/>
      <c r="AA457" s="1"/>
      <c r="AB457" s="9"/>
      <c r="AC457" s="9"/>
      <c r="AD457" s="9"/>
      <c r="AE457" s="9"/>
      <c r="AF457" s="9"/>
      <c r="AG457" s="10"/>
      <c r="AH457" s="9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</row>
    <row r="458" spans="1:149" ht="11.25" x14ac:dyDescent="0.15">
      <c r="A458" s="46">
        <f t="shared" si="165"/>
        <v>43301</v>
      </c>
      <c r="B458" s="15">
        <f t="shared" ca="1" si="166"/>
        <v>75636.113657580005</v>
      </c>
      <c r="C458" s="14">
        <f t="shared" ca="1" si="173"/>
        <v>75182.034767470002</v>
      </c>
      <c r="D458" s="13">
        <f ca="1">IF(A458&lt;$B$1,VLOOKUP(A458,[1]DI!$A$4:$B$15000,2,FALSE),0)</f>
        <v>6.3899999999999998E-2</v>
      </c>
      <c r="E458" s="14">
        <f t="shared" ca="1" si="159"/>
        <v>1.0002458299999999</v>
      </c>
      <c r="F458" s="14">
        <f ca="1">(TRUNC(PRODUCT($E$12:$E457),16))</f>
        <v>1.0959879618218</v>
      </c>
      <c r="G458" s="14">
        <f t="shared" ca="1" si="176"/>
        <v>1.0919544979328799</v>
      </c>
      <c r="H458" s="14">
        <f t="shared" ca="1" si="160"/>
        <v>1.0036938</v>
      </c>
      <c r="I458" s="13">
        <f t="shared" si="167"/>
        <v>0.04</v>
      </c>
      <c r="J458" s="30">
        <f t="shared" si="174"/>
        <v>43280</v>
      </c>
      <c r="K458" s="3">
        <f t="shared" si="168"/>
        <v>15</v>
      </c>
      <c r="L458" s="18">
        <f t="shared" si="169"/>
        <v>15</v>
      </c>
      <c r="M458" s="11">
        <f t="shared" si="161"/>
        <v>1.0023372930000001</v>
      </c>
      <c r="N458" s="11">
        <f t="shared" ca="1" si="162"/>
        <v>1.006039726</v>
      </c>
      <c r="O458" s="18">
        <f t="shared" si="175"/>
        <v>0</v>
      </c>
      <c r="P458" s="14">
        <f t="shared" ca="1" si="163"/>
        <v>454.07889010999997</v>
      </c>
      <c r="Q458" s="14">
        <f t="shared" si="170"/>
        <v>0</v>
      </c>
      <c r="R458" s="2"/>
      <c r="S458" s="2"/>
      <c r="T458" s="4" t="str">
        <f t="shared" si="171"/>
        <v>J=</v>
      </c>
      <c r="U458" s="30">
        <f t="shared" si="172"/>
        <v>43312</v>
      </c>
      <c r="V458" s="9" t="str">
        <f t="shared" si="164"/>
        <v>-</v>
      </c>
      <c r="W458" s="9"/>
      <c r="X458" s="135">
        <f>[2]Plan1!$A517</f>
        <v>51987</v>
      </c>
      <c r="Y458" s="136" t="str">
        <f>[2]Plan1!$C517</f>
        <v>Dia do Trabalho</v>
      </c>
      <c r="Z458" s="124"/>
      <c r="AA458" s="1"/>
      <c r="AB458" s="9"/>
      <c r="AC458" s="9"/>
      <c r="AD458" s="9"/>
      <c r="AE458" s="9"/>
      <c r="AF458" s="9"/>
      <c r="AG458" s="10"/>
      <c r="AH458" s="9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</row>
    <row r="459" spans="1:149" ht="11.25" x14ac:dyDescent="0.15">
      <c r="A459" s="46">
        <f t="shared" si="165"/>
        <v>43302</v>
      </c>
      <c r="B459" s="15">
        <f t="shared" ca="1" si="166"/>
        <v>75666.483139799995</v>
      </c>
      <c r="C459" s="14">
        <f t="shared" ca="1" si="173"/>
        <v>75182.034767470002</v>
      </c>
      <c r="D459" s="13">
        <f ca="1">IF(A459&lt;$B$1,VLOOKUP(A459,[1]DI!$A$4:$B$15000,2,FALSE),0)</f>
        <v>0</v>
      </c>
      <c r="E459" s="14">
        <f t="shared" ca="1" si="159"/>
        <v>1</v>
      </c>
      <c r="F459" s="14">
        <f ca="1">(TRUNC(PRODUCT($E$12:$E458),16))</f>
        <v>1.09625738854245</v>
      </c>
      <c r="G459" s="14">
        <f t="shared" ca="1" si="176"/>
        <v>1.0919544979328799</v>
      </c>
      <c r="H459" s="14">
        <f t="shared" ca="1" si="160"/>
        <v>1.0039405400000001</v>
      </c>
      <c r="I459" s="13">
        <f t="shared" si="167"/>
        <v>0.04</v>
      </c>
      <c r="J459" s="30">
        <f t="shared" si="174"/>
        <v>43280</v>
      </c>
      <c r="K459" s="3">
        <f t="shared" si="168"/>
        <v>15</v>
      </c>
      <c r="L459" s="18">
        <f t="shared" si="169"/>
        <v>16</v>
      </c>
      <c r="M459" s="11">
        <f t="shared" si="161"/>
        <v>1.0024933069999999</v>
      </c>
      <c r="N459" s="11">
        <f t="shared" ca="1" si="162"/>
        <v>1.0064436720000001</v>
      </c>
      <c r="O459" s="18">
        <f t="shared" si="175"/>
        <v>0</v>
      </c>
      <c r="P459" s="14">
        <f t="shared" ca="1" si="163"/>
        <v>484.44837232999998</v>
      </c>
      <c r="Q459" s="14">
        <f t="shared" si="170"/>
        <v>0</v>
      </c>
      <c r="R459" s="2"/>
      <c r="S459" s="2"/>
      <c r="T459" s="4" t="str">
        <f t="shared" si="171"/>
        <v>J=</v>
      </c>
      <c r="U459" s="30">
        <f t="shared" si="172"/>
        <v>43312</v>
      </c>
      <c r="V459" s="9" t="str">
        <f t="shared" si="164"/>
        <v>-</v>
      </c>
      <c r="W459" s="9"/>
      <c r="X459" s="135">
        <f>[2]Plan1!$A518</f>
        <v>52022</v>
      </c>
      <c r="Y459" s="136" t="str">
        <f>[2]Plan1!$C518</f>
        <v>Corpus Christi</v>
      </c>
      <c r="Z459" s="124"/>
      <c r="AA459" s="1"/>
      <c r="AB459" s="9"/>
      <c r="AC459" s="9"/>
      <c r="AD459" s="9"/>
      <c r="AE459" s="9"/>
      <c r="AF459" s="9"/>
      <c r="AG459" s="10"/>
      <c r="AH459" s="9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</row>
    <row r="460" spans="1:149" ht="11.25" x14ac:dyDescent="0.15">
      <c r="A460" s="46">
        <f t="shared" si="165"/>
        <v>43303</v>
      </c>
      <c r="B460" s="15">
        <f t="shared" ca="1" si="166"/>
        <v>75666.483139799995</v>
      </c>
      <c r="C460" s="14">
        <f t="shared" ca="1" si="173"/>
        <v>75182.034767470002</v>
      </c>
      <c r="D460" s="13">
        <f ca="1">IF(A460&lt;$B$1,VLOOKUP(A460,[1]DI!$A$4:$B$15000,2,FALSE),0)</f>
        <v>0</v>
      </c>
      <c r="E460" s="14">
        <f t="shared" ref="E460:E523" ca="1" si="177">IF(A460&lt;A$10,1,ROUND(((1+D460)^(1/252)),8))</f>
        <v>1</v>
      </c>
      <c r="F460" s="14">
        <f ca="1">(TRUNC(PRODUCT($E$12:$E459),16))</f>
        <v>1.09625738854245</v>
      </c>
      <c r="G460" s="14">
        <f t="shared" ca="1" si="176"/>
        <v>1.0919544979328799</v>
      </c>
      <c r="H460" s="14">
        <f t="shared" ref="H460:H523" ca="1" si="178">ROUND(F460/G460,8)</f>
        <v>1.0039405400000001</v>
      </c>
      <c r="I460" s="13">
        <f t="shared" si="167"/>
        <v>0.04</v>
      </c>
      <c r="J460" s="30">
        <f t="shared" si="174"/>
        <v>43280</v>
      </c>
      <c r="K460" s="3">
        <f t="shared" si="168"/>
        <v>15</v>
      </c>
      <c r="L460" s="18">
        <f t="shared" si="169"/>
        <v>16</v>
      </c>
      <c r="M460" s="11">
        <f t="shared" ref="M460:M523" si="179">ROUND((I460+1)^(L460/252),9)</f>
        <v>1.0024933069999999</v>
      </c>
      <c r="N460" s="11">
        <f t="shared" ref="N460:N523" ca="1" si="180">ROUND(H460*M460,9)</f>
        <v>1.0064436720000001</v>
      </c>
      <c r="O460" s="18">
        <f t="shared" si="175"/>
        <v>0</v>
      </c>
      <c r="P460" s="14">
        <f t="shared" ref="P460:P523" ca="1" si="181">TRUNC(((N460-1)*C460),8)</f>
        <v>484.44837232999998</v>
      </c>
      <c r="Q460" s="14">
        <f t="shared" si="170"/>
        <v>0</v>
      </c>
      <c r="R460" s="2"/>
      <c r="S460" s="2"/>
      <c r="T460" s="4" t="str">
        <f t="shared" si="171"/>
        <v>J=</v>
      </c>
      <c r="U460" s="30">
        <f t="shared" si="172"/>
        <v>43312</v>
      </c>
      <c r="V460" s="9" t="str">
        <f t="shared" ref="V460:V523" si="182">IF(O460&gt;0,(P460+Q460)*V$9,"-")</f>
        <v>-</v>
      </c>
      <c r="W460" s="9"/>
      <c r="X460" s="135">
        <f>[2]Plan1!$A519</f>
        <v>52116</v>
      </c>
      <c r="Y460" s="136" t="str">
        <f>[2]Plan1!$C519</f>
        <v>Independência do Brasil</v>
      </c>
      <c r="Z460" s="137"/>
      <c r="AA460" s="1"/>
      <c r="AB460" s="9"/>
      <c r="AC460" s="9"/>
      <c r="AD460" s="9"/>
      <c r="AE460" s="9"/>
      <c r="AF460" s="9"/>
      <c r="AG460" s="10"/>
      <c r="AH460" s="9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</row>
    <row r="461" spans="1:149" ht="11.25" x14ac:dyDescent="0.15">
      <c r="A461" s="46">
        <f t="shared" ref="A461:A524" si="183">(A460+1)</f>
        <v>43304</v>
      </c>
      <c r="B461" s="15">
        <f t="shared" ref="B461:B524" ca="1" si="184">IF(A461&lt;=TODAY(),C461+P461,IF(AND(A461&gt;TODAY(),A461&lt;=$B$1),IF(VLOOKUP(TODAY(),$A$12:$D$10000,4,FALSE)=0,"n.d",C461+P461),"n.d"))</f>
        <v>75666.483139799995</v>
      </c>
      <c r="C461" s="14">
        <f t="shared" ca="1" si="173"/>
        <v>75182.034767470002</v>
      </c>
      <c r="D461" s="13">
        <f ca="1">IF(A461&lt;$B$1,VLOOKUP(A461,[1]DI!$A$4:$B$15000,2,FALSE),0)</f>
        <v>6.3899999999999998E-2</v>
      </c>
      <c r="E461" s="14">
        <f t="shared" ca="1" si="177"/>
        <v>1.0002458299999999</v>
      </c>
      <c r="F461" s="14">
        <f ca="1">(TRUNC(PRODUCT($E$12:$E460),16))</f>
        <v>1.09625738854245</v>
      </c>
      <c r="G461" s="14">
        <f t="shared" ca="1" si="176"/>
        <v>1.0919544979328799</v>
      </c>
      <c r="H461" s="14">
        <f t="shared" ca="1" si="178"/>
        <v>1.0039405400000001</v>
      </c>
      <c r="I461" s="13">
        <f t="shared" ref="I461:I524" si="185">I460</f>
        <v>0.04</v>
      </c>
      <c r="J461" s="30">
        <f t="shared" si="174"/>
        <v>43280</v>
      </c>
      <c r="K461" s="3">
        <f t="shared" ref="K461:K524" si="186">IF(A461&gt;J461,IF(NETWORKDAYS(J461,A461,$X$135:$X$519)-1=0,1,NETWORKDAYS(J461,A461,$X$135:$X$519)-1),0)</f>
        <v>16</v>
      </c>
      <c r="L461" s="18">
        <f t="shared" ref="L461:L524" si="187">IF(AND(K461=1,K460=1),1,IF(K461&gt;0,IF(K461=K460,K461+1,K461),0))</f>
        <v>16</v>
      </c>
      <c r="M461" s="11">
        <f t="shared" si="179"/>
        <v>1.0024933069999999</v>
      </c>
      <c r="N461" s="11">
        <f t="shared" ca="1" si="180"/>
        <v>1.0064436720000001</v>
      </c>
      <c r="O461" s="18">
        <f t="shared" si="175"/>
        <v>0</v>
      </c>
      <c r="P461" s="14">
        <f t="shared" ca="1" si="181"/>
        <v>484.44837232999998</v>
      </c>
      <c r="Q461" s="14">
        <f t="shared" ref="Q461:Q524" si="188">IF(O461&gt;0,VLOOKUP(A461,$Y$12:$AD$61,5),0)</f>
        <v>0</v>
      </c>
      <c r="R461" s="2"/>
      <c r="S461" s="2"/>
      <c r="T461" s="4" t="str">
        <f t="shared" ref="T461:T524" si="189">IF(O460&gt;0,VLOOKUP(O460,X$12:AH$61,10),T460)</f>
        <v>J=</v>
      </c>
      <c r="U461" s="30">
        <f t="shared" ref="U461:U524" si="190">IF(O460&gt;0,VLOOKUP(O460,X$12:AH$61,11),U460)</f>
        <v>43312</v>
      </c>
      <c r="V461" s="9" t="str">
        <f t="shared" si="182"/>
        <v>-</v>
      </c>
      <c r="W461" s="9"/>
      <c r="X461" s="135">
        <f>[2]Plan1!$A520</f>
        <v>52151</v>
      </c>
      <c r="Y461" s="136" t="str">
        <f>[2]Plan1!$C520</f>
        <v>Nossa Sr.a Aparecida - Padroeira do Brasil</v>
      </c>
      <c r="Z461" s="124"/>
      <c r="AA461" s="1"/>
      <c r="AB461" s="9"/>
      <c r="AC461" s="9"/>
      <c r="AD461" s="9"/>
      <c r="AE461" s="9"/>
      <c r="AF461" s="9"/>
      <c r="AG461" s="10"/>
      <c r="AH461" s="9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</row>
    <row r="462" spans="1:149" ht="11.25" x14ac:dyDescent="0.15">
      <c r="A462" s="46">
        <f t="shared" si="183"/>
        <v>43305</v>
      </c>
      <c r="B462" s="15">
        <f t="shared" ca="1" si="184"/>
        <v>75696.864726319996</v>
      </c>
      <c r="C462" s="14">
        <f t="shared" ref="C462:C525" ca="1" si="191">TRUNC(C461-Q461,8)</f>
        <v>75182.034767470002</v>
      </c>
      <c r="D462" s="13">
        <f ca="1">IF(A462&lt;$B$1,VLOOKUP(A462,[1]DI!$A$4:$B$15000,2,FALSE),0)</f>
        <v>6.3899999999999998E-2</v>
      </c>
      <c r="E462" s="14">
        <f t="shared" ca="1" si="177"/>
        <v>1.0002458299999999</v>
      </c>
      <c r="F462" s="14">
        <f ca="1">(TRUNC(PRODUCT($E$12:$E461),16))</f>
        <v>1.0965268814962801</v>
      </c>
      <c r="G462" s="14">
        <f t="shared" ca="1" si="176"/>
        <v>1.0919544979328799</v>
      </c>
      <c r="H462" s="14">
        <f t="shared" ca="1" si="178"/>
        <v>1.0041873400000001</v>
      </c>
      <c r="I462" s="13">
        <f t="shared" si="185"/>
        <v>0.04</v>
      </c>
      <c r="J462" s="30">
        <f t="shared" ref="J462:J525" si="192">IF(O461&gt;0,VLOOKUP(O461,X$12:AH$60,2),J461)</f>
        <v>43280</v>
      </c>
      <c r="K462" s="3">
        <f t="shared" si="186"/>
        <v>17</v>
      </c>
      <c r="L462" s="18">
        <f t="shared" si="187"/>
        <v>17</v>
      </c>
      <c r="M462" s="11">
        <f t="shared" si="179"/>
        <v>1.002649345</v>
      </c>
      <c r="N462" s="11">
        <f t="shared" ca="1" si="180"/>
        <v>1.0068477790000001</v>
      </c>
      <c r="O462" s="18">
        <f t="shared" si="175"/>
        <v>0</v>
      </c>
      <c r="P462" s="14">
        <f t="shared" ca="1" si="181"/>
        <v>514.82995885000003</v>
      </c>
      <c r="Q462" s="14">
        <f t="shared" si="188"/>
        <v>0</v>
      </c>
      <c r="R462" s="2"/>
      <c r="S462" s="2"/>
      <c r="T462" s="4" t="str">
        <f t="shared" si="189"/>
        <v>J=</v>
      </c>
      <c r="U462" s="30">
        <f t="shared" si="190"/>
        <v>43312</v>
      </c>
      <c r="V462" s="9" t="str">
        <f t="shared" si="182"/>
        <v>-</v>
      </c>
      <c r="W462" s="9"/>
      <c r="X462" s="135">
        <f>[2]Plan1!$A521</f>
        <v>52172</v>
      </c>
      <c r="Y462" s="136" t="str">
        <f>[2]Plan1!$C521</f>
        <v>Finados</v>
      </c>
      <c r="Z462" s="137"/>
      <c r="AA462" s="1"/>
      <c r="AB462" s="9"/>
      <c r="AC462" s="9"/>
      <c r="AD462" s="9"/>
      <c r="AE462" s="9"/>
      <c r="AF462" s="9"/>
      <c r="AG462" s="10"/>
      <c r="AH462" s="9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</row>
    <row r="463" spans="1:149" ht="11.25" x14ac:dyDescent="0.15">
      <c r="A463" s="46">
        <f t="shared" si="183"/>
        <v>43306</v>
      </c>
      <c r="B463" s="15">
        <f t="shared" ca="1" si="184"/>
        <v>75727.258417150006</v>
      </c>
      <c r="C463" s="14">
        <f t="shared" ca="1" si="191"/>
        <v>75182.034767470002</v>
      </c>
      <c r="D463" s="13">
        <f ca="1">IF(A463&lt;$B$1,VLOOKUP(A463,[1]DI!$A$4:$B$15000,2,FALSE),0)</f>
        <v>6.3899999999999998E-2</v>
      </c>
      <c r="E463" s="14">
        <f t="shared" ca="1" si="177"/>
        <v>1.0002458299999999</v>
      </c>
      <c r="F463" s="14">
        <f ca="1">(TRUNC(PRODUCT($E$12:$E462),16))</f>
        <v>1.0967964406995601</v>
      </c>
      <c r="G463" s="14">
        <f t="shared" ca="1" si="176"/>
        <v>1.0919544979328799</v>
      </c>
      <c r="H463" s="14">
        <f t="shared" ca="1" si="178"/>
        <v>1.0044341999999999</v>
      </c>
      <c r="I463" s="13">
        <f t="shared" si="185"/>
        <v>0.04</v>
      </c>
      <c r="J463" s="30">
        <f t="shared" si="192"/>
        <v>43280</v>
      </c>
      <c r="K463" s="3">
        <f t="shared" si="186"/>
        <v>18</v>
      </c>
      <c r="L463" s="18">
        <f t="shared" si="187"/>
        <v>18</v>
      </c>
      <c r="M463" s="11">
        <f t="shared" si="179"/>
        <v>1.0028054070000001</v>
      </c>
      <c r="N463" s="11">
        <f t="shared" ca="1" si="180"/>
        <v>1.0072520469999999</v>
      </c>
      <c r="O463" s="18">
        <f t="shared" ref="O463:O526" si="193">IF(VLOOKUP(A463,Y$12:AF$61,8)=VLOOKUP(A462,Y$12:AF$61,8),0,VLOOKUP(A463,Y$12:AF$61,8))</f>
        <v>0</v>
      </c>
      <c r="P463" s="14">
        <f t="shared" ca="1" si="181"/>
        <v>545.22364967999999</v>
      </c>
      <c r="Q463" s="14">
        <f t="shared" si="188"/>
        <v>0</v>
      </c>
      <c r="R463" s="2"/>
      <c r="S463" s="2"/>
      <c r="T463" s="4" t="str">
        <f t="shared" si="189"/>
        <v>J=</v>
      </c>
      <c r="U463" s="30">
        <f t="shared" si="190"/>
        <v>43312</v>
      </c>
      <c r="V463" s="9" t="str">
        <f t="shared" si="182"/>
        <v>-</v>
      </c>
      <c r="W463" s="9"/>
      <c r="X463" s="135">
        <f>[2]Plan1!$A522</f>
        <v>52185</v>
      </c>
      <c r="Y463" s="136" t="str">
        <f>[2]Plan1!$C522</f>
        <v>Proclamação da República</v>
      </c>
      <c r="Z463" s="124"/>
      <c r="AA463" s="1"/>
      <c r="AB463" s="9"/>
      <c r="AC463" s="9"/>
      <c r="AD463" s="9"/>
      <c r="AE463" s="9"/>
      <c r="AF463" s="9"/>
      <c r="AG463" s="10"/>
      <c r="AH463" s="9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</row>
    <row r="464" spans="1:149" ht="11.25" x14ac:dyDescent="0.15">
      <c r="A464" s="46">
        <f t="shared" si="183"/>
        <v>43307</v>
      </c>
      <c r="B464" s="15">
        <f t="shared" ca="1" si="184"/>
        <v>75757.664287480002</v>
      </c>
      <c r="C464" s="14">
        <f t="shared" ca="1" si="191"/>
        <v>75182.034767470002</v>
      </c>
      <c r="D464" s="13">
        <f ca="1">IF(A464&lt;$B$1,VLOOKUP(A464,[1]DI!$A$4:$B$15000,2,FALSE),0)</f>
        <v>6.3899999999999998E-2</v>
      </c>
      <c r="E464" s="14">
        <f t="shared" ca="1" si="177"/>
        <v>1.0002458299999999</v>
      </c>
      <c r="F464" s="14">
        <f ca="1">(TRUNC(PRODUCT($E$12:$E463),16))</f>
        <v>1.0970660661685701</v>
      </c>
      <c r="G464" s="14">
        <f t="shared" ca="1" si="176"/>
        <v>1.0919544979328799</v>
      </c>
      <c r="H464" s="14">
        <f t="shared" ca="1" si="178"/>
        <v>1.0046811200000001</v>
      </c>
      <c r="I464" s="13">
        <f t="shared" si="185"/>
        <v>0.04</v>
      </c>
      <c r="J464" s="30">
        <f t="shared" si="192"/>
        <v>43280</v>
      </c>
      <c r="K464" s="3">
        <f t="shared" si="186"/>
        <v>19</v>
      </c>
      <c r="L464" s="18">
        <f t="shared" si="187"/>
        <v>19</v>
      </c>
      <c r="M464" s="11">
        <f t="shared" si="179"/>
        <v>1.002961494</v>
      </c>
      <c r="N464" s="11">
        <f t="shared" ca="1" si="180"/>
        <v>1.0076564770000001</v>
      </c>
      <c r="O464" s="18">
        <f t="shared" si="193"/>
        <v>0</v>
      </c>
      <c r="P464" s="14">
        <f t="shared" ca="1" si="181"/>
        <v>575.62952000999996</v>
      </c>
      <c r="Q464" s="14">
        <f t="shared" si="188"/>
        <v>0</v>
      </c>
      <c r="R464" s="2"/>
      <c r="S464" s="2"/>
      <c r="T464" s="4" t="str">
        <f t="shared" si="189"/>
        <v>J=</v>
      </c>
      <c r="U464" s="30">
        <f t="shared" si="190"/>
        <v>43312</v>
      </c>
      <c r="V464" s="9" t="str">
        <f t="shared" si="182"/>
        <v>-</v>
      </c>
      <c r="W464" s="9"/>
      <c r="X464" s="135">
        <f>[2]Plan1!$A523</f>
        <v>52190</v>
      </c>
      <c r="Y464" s="136" t="str">
        <f>[2]Plan1!$C523</f>
        <v>Dia Nacional de Zumbi e da Consciência Negra</v>
      </c>
      <c r="Z464" s="124"/>
      <c r="AA464" s="1"/>
      <c r="AB464" s="9"/>
      <c r="AC464" s="9"/>
      <c r="AD464" s="9"/>
      <c r="AE464" s="9"/>
      <c r="AF464" s="9"/>
      <c r="AG464" s="10"/>
      <c r="AH464" s="9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</row>
    <row r="465" spans="1:149" ht="11.25" x14ac:dyDescent="0.15">
      <c r="A465" s="46">
        <f t="shared" si="183"/>
        <v>43308</v>
      </c>
      <c r="B465" s="15">
        <f t="shared" ca="1" si="184"/>
        <v>75788.082337290005</v>
      </c>
      <c r="C465" s="14">
        <f t="shared" ca="1" si="191"/>
        <v>75182.034767470002</v>
      </c>
      <c r="D465" s="13">
        <f ca="1">IF(A465&lt;$B$1,VLOOKUP(A465,[1]DI!$A$4:$B$15000,2,FALSE),0)</f>
        <v>6.3899999999999998E-2</v>
      </c>
      <c r="E465" s="14">
        <f t="shared" ca="1" si="177"/>
        <v>1.0002458299999999</v>
      </c>
      <c r="F465" s="14">
        <f ca="1">(TRUNC(PRODUCT($E$12:$E464),16))</f>
        <v>1.0973357579196199</v>
      </c>
      <c r="G465" s="14">
        <f t="shared" ca="1" si="176"/>
        <v>1.0919544979328799</v>
      </c>
      <c r="H465" s="14">
        <f t="shared" ca="1" si="178"/>
        <v>1.0049281000000001</v>
      </c>
      <c r="I465" s="13">
        <f t="shared" si="185"/>
        <v>0.04</v>
      </c>
      <c r="J465" s="30">
        <f t="shared" si="192"/>
        <v>43280</v>
      </c>
      <c r="K465" s="3">
        <f t="shared" si="186"/>
        <v>20</v>
      </c>
      <c r="L465" s="18">
        <f t="shared" si="187"/>
        <v>20</v>
      </c>
      <c r="M465" s="11">
        <f t="shared" si="179"/>
        <v>1.0031176049999999</v>
      </c>
      <c r="N465" s="11">
        <f t="shared" ca="1" si="180"/>
        <v>1.008061069</v>
      </c>
      <c r="O465" s="18">
        <f t="shared" si="193"/>
        <v>0</v>
      </c>
      <c r="P465" s="14">
        <f t="shared" ca="1" si="181"/>
        <v>606.04756982000004</v>
      </c>
      <c r="Q465" s="14">
        <f t="shared" si="188"/>
        <v>0</v>
      </c>
      <c r="R465" s="2"/>
      <c r="S465" s="2"/>
      <c r="T465" s="4" t="str">
        <f t="shared" si="189"/>
        <v>J=</v>
      </c>
      <c r="U465" s="30">
        <f t="shared" si="190"/>
        <v>43312</v>
      </c>
      <c r="V465" s="9" t="str">
        <f t="shared" si="182"/>
        <v>-</v>
      </c>
      <c r="W465" s="9"/>
      <c r="X465" s="135">
        <f>[2]Plan1!$A524</f>
        <v>52225</v>
      </c>
      <c r="Y465" s="136" t="str">
        <f>[2]Plan1!$C524</f>
        <v>Natal</v>
      </c>
      <c r="Z465" s="124"/>
      <c r="AA465" s="1"/>
      <c r="AB465" s="9"/>
      <c r="AC465" s="9"/>
      <c r="AD465" s="9"/>
      <c r="AE465" s="9"/>
      <c r="AF465" s="9"/>
      <c r="AG465" s="10"/>
      <c r="AH465" s="9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</row>
    <row r="466" spans="1:149" ht="11.25" x14ac:dyDescent="0.15">
      <c r="A466" s="46">
        <f t="shared" si="183"/>
        <v>43309</v>
      </c>
      <c r="B466" s="15">
        <f t="shared" ca="1" si="184"/>
        <v>75818.512491400004</v>
      </c>
      <c r="C466" s="14">
        <f t="shared" ca="1" si="191"/>
        <v>75182.034767470002</v>
      </c>
      <c r="D466" s="13">
        <f ca="1">IF(A466&lt;$B$1,VLOOKUP(A466,[1]DI!$A$4:$B$15000,2,FALSE),0)</f>
        <v>0</v>
      </c>
      <c r="E466" s="14">
        <f t="shared" ca="1" si="177"/>
        <v>1</v>
      </c>
      <c r="F466" s="14">
        <f ca="1">(TRUNC(PRODUCT($E$12:$E465),16))</f>
        <v>1.0976055159689899</v>
      </c>
      <c r="G466" s="14">
        <f t="shared" ca="1" si="176"/>
        <v>1.0919544979328799</v>
      </c>
      <c r="H466" s="14">
        <f t="shared" ca="1" si="178"/>
        <v>1.00517514</v>
      </c>
      <c r="I466" s="13">
        <f t="shared" si="185"/>
        <v>0.04</v>
      </c>
      <c r="J466" s="30">
        <f t="shared" si="192"/>
        <v>43280</v>
      </c>
      <c r="K466" s="3">
        <f t="shared" si="186"/>
        <v>20</v>
      </c>
      <c r="L466" s="18">
        <f t="shared" si="187"/>
        <v>21</v>
      </c>
      <c r="M466" s="11">
        <f t="shared" si="179"/>
        <v>1.00327374</v>
      </c>
      <c r="N466" s="11">
        <f t="shared" ca="1" si="180"/>
        <v>1.008465822</v>
      </c>
      <c r="O466" s="18">
        <f t="shared" si="193"/>
        <v>0</v>
      </c>
      <c r="P466" s="14">
        <f t="shared" ca="1" si="181"/>
        <v>636.47772393000002</v>
      </c>
      <c r="Q466" s="14">
        <f t="shared" si="188"/>
        <v>0</v>
      </c>
      <c r="R466" s="2"/>
      <c r="S466" s="2"/>
      <c r="T466" s="4" t="str">
        <f t="shared" si="189"/>
        <v>J=</v>
      </c>
      <c r="U466" s="30">
        <f t="shared" si="190"/>
        <v>43312</v>
      </c>
      <c r="V466" s="9" t="str">
        <f t="shared" si="182"/>
        <v>-</v>
      </c>
      <c r="W466" s="9"/>
      <c r="X466" s="135">
        <f>[2]Plan1!$A525</f>
        <v>52232</v>
      </c>
      <c r="Y466" s="136" t="str">
        <f>[2]Plan1!$C525</f>
        <v>Confraternização Universal</v>
      </c>
      <c r="Z466" s="124"/>
      <c r="AA466" s="1"/>
      <c r="AB466" s="9"/>
      <c r="AC466" s="9"/>
      <c r="AD466" s="9"/>
      <c r="AE466" s="9"/>
      <c r="AF466" s="9"/>
      <c r="AG466" s="10"/>
      <c r="AH466" s="9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</row>
    <row r="467" spans="1:149" ht="11.25" x14ac:dyDescent="0.15">
      <c r="A467" s="46">
        <f t="shared" si="183"/>
        <v>43310</v>
      </c>
      <c r="B467" s="15">
        <f t="shared" ca="1" si="184"/>
        <v>75818.512491400004</v>
      </c>
      <c r="C467" s="14">
        <f t="shared" ca="1" si="191"/>
        <v>75182.034767470002</v>
      </c>
      <c r="D467" s="13">
        <f ca="1">IF(A467&lt;$B$1,VLOOKUP(A467,[1]DI!$A$4:$B$15000,2,FALSE),0)</f>
        <v>0</v>
      </c>
      <c r="E467" s="14">
        <f t="shared" ca="1" si="177"/>
        <v>1</v>
      </c>
      <c r="F467" s="14">
        <f ca="1">(TRUNC(PRODUCT($E$12:$E466),16))</f>
        <v>1.0976055159689899</v>
      </c>
      <c r="G467" s="14">
        <f t="shared" ca="1" si="176"/>
        <v>1.0919544979328799</v>
      </c>
      <c r="H467" s="14">
        <f t="shared" ca="1" si="178"/>
        <v>1.00517514</v>
      </c>
      <c r="I467" s="13">
        <f t="shared" si="185"/>
        <v>0.04</v>
      </c>
      <c r="J467" s="30">
        <f t="shared" si="192"/>
        <v>43280</v>
      </c>
      <c r="K467" s="3">
        <f t="shared" si="186"/>
        <v>20</v>
      </c>
      <c r="L467" s="18">
        <f t="shared" si="187"/>
        <v>21</v>
      </c>
      <c r="M467" s="11">
        <f t="shared" si="179"/>
        <v>1.00327374</v>
      </c>
      <c r="N467" s="11">
        <f t="shared" ca="1" si="180"/>
        <v>1.008465822</v>
      </c>
      <c r="O467" s="18">
        <f t="shared" si="193"/>
        <v>0</v>
      </c>
      <c r="P467" s="14">
        <f t="shared" ca="1" si="181"/>
        <v>636.47772393000002</v>
      </c>
      <c r="Q467" s="14">
        <f t="shared" si="188"/>
        <v>0</v>
      </c>
      <c r="R467" s="2"/>
      <c r="S467" s="2"/>
      <c r="T467" s="4" t="str">
        <f t="shared" si="189"/>
        <v>J=</v>
      </c>
      <c r="U467" s="30">
        <f t="shared" si="190"/>
        <v>43312</v>
      </c>
      <c r="V467" s="9" t="str">
        <f t="shared" si="182"/>
        <v>-</v>
      </c>
      <c r="W467" s="9"/>
      <c r="X467" s="135">
        <f>[2]Plan1!$A526</f>
        <v>52271</v>
      </c>
      <c r="Y467" s="136" t="str">
        <f>[2]Plan1!$C526</f>
        <v>Carnaval</v>
      </c>
      <c r="Z467" s="124"/>
      <c r="AA467" s="1"/>
      <c r="AB467" s="9"/>
      <c r="AC467" s="9"/>
      <c r="AD467" s="9"/>
      <c r="AE467" s="9"/>
      <c r="AF467" s="9"/>
      <c r="AG467" s="10"/>
      <c r="AH467" s="9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</row>
    <row r="468" spans="1:149" ht="11.25" x14ac:dyDescent="0.15">
      <c r="A468" s="46">
        <f t="shared" si="183"/>
        <v>43311</v>
      </c>
      <c r="B468" s="15">
        <f t="shared" ca="1" si="184"/>
        <v>75818.512491400004</v>
      </c>
      <c r="C468" s="14">
        <f t="shared" ca="1" si="191"/>
        <v>75182.034767470002</v>
      </c>
      <c r="D468" s="13">
        <f ca="1">IF(A468&lt;$B$1,VLOOKUP(A468,[1]DI!$A$4:$B$15000,2,FALSE),0)</f>
        <v>6.3899999999999998E-2</v>
      </c>
      <c r="E468" s="14">
        <f t="shared" ca="1" si="177"/>
        <v>1.0002458299999999</v>
      </c>
      <c r="F468" s="14">
        <f ca="1">(TRUNC(PRODUCT($E$12:$E467),16))</f>
        <v>1.0976055159689899</v>
      </c>
      <c r="G468" s="14">
        <f t="shared" ca="1" si="176"/>
        <v>1.0919544979328799</v>
      </c>
      <c r="H468" s="14">
        <f t="shared" ca="1" si="178"/>
        <v>1.00517514</v>
      </c>
      <c r="I468" s="13">
        <f t="shared" si="185"/>
        <v>0.04</v>
      </c>
      <c r="J468" s="30">
        <f t="shared" si="192"/>
        <v>43280</v>
      </c>
      <c r="K468" s="3">
        <f t="shared" si="186"/>
        <v>21</v>
      </c>
      <c r="L468" s="18">
        <f t="shared" si="187"/>
        <v>21</v>
      </c>
      <c r="M468" s="11">
        <f t="shared" si="179"/>
        <v>1.00327374</v>
      </c>
      <c r="N468" s="11">
        <f t="shared" ca="1" si="180"/>
        <v>1.008465822</v>
      </c>
      <c r="O468" s="18">
        <f t="shared" si="193"/>
        <v>0</v>
      </c>
      <c r="P468" s="14">
        <f t="shared" ca="1" si="181"/>
        <v>636.47772393000002</v>
      </c>
      <c r="Q468" s="14">
        <f t="shared" si="188"/>
        <v>0</v>
      </c>
      <c r="R468" s="2"/>
      <c r="S468" s="2"/>
      <c r="T468" s="4" t="str">
        <f t="shared" si="189"/>
        <v>J=</v>
      </c>
      <c r="U468" s="30">
        <f t="shared" si="190"/>
        <v>43312</v>
      </c>
      <c r="V468" s="9" t="str">
        <f t="shared" si="182"/>
        <v>-</v>
      </c>
      <c r="W468" s="9"/>
      <c r="X468" s="135">
        <f>[2]Plan1!$A527</f>
        <v>52272</v>
      </c>
      <c r="Y468" s="136" t="str">
        <f>[2]Plan1!$C527</f>
        <v>Carnaval</v>
      </c>
      <c r="Z468" s="124"/>
      <c r="AA468" s="1"/>
      <c r="AB468" s="9"/>
      <c r="AC468" s="9"/>
      <c r="AD468" s="9"/>
      <c r="AE468" s="9"/>
      <c r="AF468" s="9"/>
      <c r="AG468" s="10"/>
      <c r="AH468" s="9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</row>
    <row r="469" spans="1:149" ht="11.25" x14ac:dyDescent="0.15">
      <c r="A469" s="58">
        <f t="shared" si="183"/>
        <v>43312</v>
      </c>
      <c r="B469" s="59">
        <f t="shared" ca="1" si="184"/>
        <v>75848.954825010005</v>
      </c>
      <c r="C469" s="60">
        <f t="shared" ca="1" si="191"/>
        <v>75182.034767470002</v>
      </c>
      <c r="D469" s="13">
        <f ca="1">IF(A469&lt;$B$1,VLOOKUP(A469,[1]DI!$A$4:$B$15000,2,FALSE),0)</f>
        <v>6.3899999999999998E-2</v>
      </c>
      <c r="E469" s="60">
        <f t="shared" ca="1" si="177"/>
        <v>1.0002458299999999</v>
      </c>
      <c r="F469" s="60">
        <f ca="1">(TRUNC(PRODUCT($E$12:$E468),16))</f>
        <v>1.09787534033298</v>
      </c>
      <c r="G469" s="60">
        <f t="shared" ca="1" si="176"/>
        <v>1.0919544979328799</v>
      </c>
      <c r="H469" s="60">
        <f t="shared" ca="1" si="178"/>
        <v>1.0054222399999999</v>
      </c>
      <c r="I469" s="61">
        <f t="shared" si="185"/>
        <v>0.04</v>
      </c>
      <c r="J469" s="67">
        <f t="shared" si="192"/>
        <v>43280</v>
      </c>
      <c r="K469" s="62">
        <f t="shared" si="186"/>
        <v>22</v>
      </c>
      <c r="L469" s="63">
        <f t="shared" si="187"/>
        <v>22</v>
      </c>
      <c r="M469" s="64">
        <f t="shared" si="179"/>
        <v>1.0034298989999999</v>
      </c>
      <c r="N469" s="64">
        <f t="shared" ca="1" si="180"/>
        <v>1.0088707370000001</v>
      </c>
      <c r="O469" s="63">
        <f t="shared" si="193"/>
        <v>4</v>
      </c>
      <c r="P469" s="60">
        <f t="shared" ca="1" si="181"/>
        <v>666.92005754000002</v>
      </c>
      <c r="Q469" s="60">
        <f t="shared" si="188"/>
        <v>0</v>
      </c>
      <c r="R469" s="68"/>
      <c r="S469" s="68"/>
      <c r="T469" s="65" t="str">
        <f t="shared" si="189"/>
        <v>J=</v>
      </c>
      <c r="U469" s="67">
        <f t="shared" si="190"/>
        <v>43312</v>
      </c>
      <c r="V469" s="66">
        <f t="shared" ca="1" si="182"/>
        <v>1000380.08631</v>
      </c>
      <c r="W469" s="9"/>
      <c r="X469" s="135">
        <f>[2]Plan1!$A528</f>
        <v>52317</v>
      </c>
      <c r="Y469" s="136" t="str">
        <f>[2]Plan1!$C528</f>
        <v>Paixão de Cristo</v>
      </c>
      <c r="Z469" s="124"/>
      <c r="AA469" s="1"/>
      <c r="AB469" s="9"/>
      <c r="AC469" s="9"/>
      <c r="AD469" s="9"/>
      <c r="AE469" s="9"/>
      <c r="AF469" s="9"/>
      <c r="AG469" s="10"/>
      <c r="AH469" s="9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</row>
    <row r="470" spans="1:149" ht="11.25" x14ac:dyDescent="0.15">
      <c r="A470" s="46">
        <f t="shared" si="183"/>
        <v>43313</v>
      </c>
      <c r="B470" s="15">
        <f t="shared" ca="1" si="184"/>
        <v>75212.22170770001</v>
      </c>
      <c r="C470" s="14">
        <f t="shared" ca="1" si="191"/>
        <v>75182.034767470002</v>
      </c>
      <c r="D470" s="13">
        <f ca="1">IF(A470&lt;$B$1,VLOOKUP(A470,[1]DI!$A$4:$B$15000,2,FALSE),0)</f>
        <v>6.3899999999999998E-2</v>
      </c>
      <c r="E470" s="14">
        <f t="shared" ca="1" si="177"/>
        <v>1.0002458299999999</v>
      </c>
      <c r="F470" s="14">
        <f ca="1">(TRUNC(PRODUCT($E$12:$E469),16))</f>
        <v>1.0981452310278901</v>
      </c>
      <c r="G470" s="14">
        <f t="shared" ca="1" si="176"/>
        <v>1.09787534033298</v>
      </c>
      <c r="H470" s="14">
        <f t="shared" ca="1" si="178"/>
        <v>1.0002458299999999</v>
      </c>
      <c r="I470" s="13">
        <f t="shared" si="185"/>
        <v>0.04</v>
      </c>
      <c r="J470" s="30">
        <f t="shared" si="192"/>
        <v>43312</v>
      </c>
      <c r="K470" s="3">
        <f t="shared" si="186"/>
        <v>1</v>
      </c>
      <c r="L470" s="18">
        <f t="shared" si="187"/>
        <v>1</v>
      </c>
      <c r="M470" s="11">
        <f t="shared" si="179"/>
        <v>1.00015565</v>
      </c>
      <c r="N470" s="11">
        <f t="shared" ca="1" si="180"/>
        <v>1.0004015180000001</v>
      </c>
      <c r="O470" s="18">
        <f t="shared" si="193"/>
        <v>0</v>
      </c>
      <c r="P470" s="14">
        <f t="shared" ca="1" si="181"/>
        <v>30.186940230000001</v>
      </c>
      <c r="Q470" s="14">
        <f t="shared" si="188"/>
        <v>0</v>
      </c>
      <c r="R470" s="2"/>
      <c r="S470" s="2"/>
      <c r="T470" s="4" t="str">
        <f t="shared" si="189"/>
        <v>J=</v>
      </c>
      <c r="U470" s="30">
        <f t="shared" si="190"/>
        <v>43343</v>
      </c>
      <c r="V470" s="9" t="str">
        <f t="shared" si="182"/>
        <v>-</v>
      </c>
      <c r="W470" s="9"/>
      <c r="X470" s="135">
        <f>[2]Plan1!$A529</f>
        <v>52342</v>
      </c>
      <c r="Y470" s="136" t="str">
        <f>[2]Plan1!$C529</f>
        <v>Tiradentes</v>
      </c>
      <c r="Z470" s="124"/>
      <c r="AA470" s="1"/>
      <c r="AB470" s="9"/>
      <c r="AC470" s="9"/>
      <c r="AD470" s="9"/>
      <c r="AE470" s="9"/>
      <c r="AF470" s="9"/>
      <c r="AG470" s="10"/>
      <c r="AH470" s="9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</row>
    <row r="471" spans="1:149" ht="11.25" x14ac:dyDescent="0.15">
      <c r="A471" s="46">
        <f t="shared" si="183"/>
        <v>43314</v>
      </c>
      <c r="B471" s="15">
        <f t="shared" ca="1" si="184"/>
        <v>75242.420752239996</v>
      </c>
      <c r="C471" s="14">
        <f t="shared" ca="1" si="191"/>
        <v>75182.034767470002</v>
      </c>
      <c r="D471" s="13">
        <f ca="1">IF(A471&lt;$B$1,VLOOKUP(A471,[1]DI!$A$4:$B$15000,2,FALSE),0)</f>
        <v>6.3899999999999998E-2</v>
      </c>
      <c r="E471" s="14">
        <f t="shared" ca="1" si="177"/>
        <v>1.0002458299999999</v>
      </c>
      <c r="F471" s="14">
        <f ca="1">(TRUNC(PRODUCT($E$12:$E470),16))</f>
        <v>1.0984151880700399</v>
      </c>
      <c r="G471" s="14">
        <f t="shared" ca="1" si="176"/>
        <v>1.09787534033298</v>
      </c>
      <c r="H471" s="14">
        <f t="shared" ca="1" si="178"/>
        <v>1.0004917200000001</v>
      </c>
      <c r="I471" s="13">
        <f t="shared" si="185"/>
        <v>0.04</v>
      </c>
      <c r="J471" s="30">
        <f t="shared" si="192"/>
        <v>43312</v>
      </c>
      <c r="K471" s="3">
        <f t="shared" si="186"/>
        <v>2</v>
      </c>
      <c r="L471" s="18">
        <f t="shared" si="187"/>
        <v>2</v>
      </c>
      <c r="M471" s="11">
        <f t="shared" si="179"/>
        <v>1.0003113239999999</v>
      </c>
      <c r="N471" s="11">
        <f t="shared" ca="1" si="180"/>
        <v>1.000803197</v>
      </c>
      <c r="O471" s="18">
        <f t="shared" si="193"/>
        <v>0</v>
      </c>
      <c r="P471" s="14">
        <f t="shared" ca="1" si="181"/>
        <v>60.38598477</v>
      </c>
      <c r="Q471" s="14">
        <f t="shared" si="188"/>
        <v>0</v>
      </c>
      <c r="R471" s="2"/>
      <c r="S471" s="2"/>
      <c r="T471" s="4" t="str">
        <f t="shared" si="189"/>
        <v>J=</v>
      </c>
      <c r="U471" s="30">
        <f t="shared" si="190"/>
        <v>43343</v>
      </c>
      <c r="V471" s="9" t="str">
        <f t="shared" si="182"/>
        <v>-</v>
      </c>
      <c r="W471" s="9"/>
      <c r="X471" s="135">
        <f>[2]Plan1!$A530</f>
        <v>52352</v>
      </c>
      <c r="Y471" s="136" t="str">
        <f>[2]Plan1!$C530</f>
        <v>Dia do Trabalho</v>
      </c>
      <c r="Z471" s="124"/>
      <c r="AA471" s="22"/>
      <c r="AB471" s="21"/>
      <c r="AC471" s="21"/>
      <c r="AD471" s="21"/>
      <c r="AE471" s="21"/>
      <c r="AF471" s="9"/>
      <c r="AG471" s="10"/>
      <c r="AH471" s="9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</row>
    <row r="472" spans="1:149" ht="11.25" x14ac:dyDescent="0.15">
      <c r="A472" s="46">
        <f t="shared" si="183"/>
        <v>43315</v>
      </c>
      <c r="B472" s="15">
        <f t="shared" ca="1" si="184"/>
        <v>75272.631901100001</v>
      </c>
      <c r="C472" s="14">
        <f t="shared" ca="1" si="191"/>
        <v>75182.034767470002</v>
      </c>
      <c r="D472" s="13">
        <f ca="1">IF(A472&lt;$B$1,VLOOKUP(A472,[1]DI!$A$4:$B$15000,2,FALSE),0)</f>
        <v>6.3899999999999998E-2</v>
      </c>
      <c r="E472" s="14">
        <f t="shared" ca="1" si="177"/>
        <v>1.0002458299999999</v>
      </c>
      <c r="F472" s="14">
        <f ca="1">(TRUNC(PRODUCT($E$12:$E471),16))</f>
        <v>1.09868521147572</v>
      </c>
      <c r="G472" s="14">
        <f t="shared" ca="1" si="176"/>
        <v>1.09787534033298</v>
      </c>
      <c r="H472" s="14">
        <f t="shared" ca="1" si="178"/>
        <v>1.0007376699999999</v>
      </c>
      <c r="I472" s="13">
        <f t="shared" si="185"/>
        <v>0.04</v>
      </c>
      <c r="J472" s="30">
        <f t="shared" si="192"/>
        <v>43312</v>
      </c>
      <c r="K472" s="3">
        <f t="shared" si="186"/>
        <v>3</v>
      </c>
      <c r="L472" s="18">
        <f t="shared" si="187"/>
        <v>3</v>
      </c>
      <c r="M472" s="11">
        <f t="shared" si="179"/>
        <v>1.000467022</v>
      </c>
      <c r="N472" s="11">
        <f t="shared" ca="1" si="180"/>
        <v>1.0012050370000001</v>
      </c>
      <c r="O472" s="18">
        <f t="shared" si="193"/>
        <v>0</v>
      </c>
      <c r="P472" s="14">
        <f t="shared" ca="1" si="181"/>
        <v>90.597133630000002</v>
      </c>
      <c r="Q472" s="14">
        <f t="shared" si="188"/>
        <v>0</v>
      </c>
      <c r="R472" s="2"/>
      <c r="S472" s="2"/>
      <c r="T472" s="4" t="str">
        <f t="shared" si="189"/>
        <v>J=</v>
      </c>
      <c r="U472" s="30">
        <f t="shared" si="190"/>
        <v>43343</v>
      </c>
      <c r="V472" s="9" t="str">
        <f t="shared" si="182"/>
        <v>-</v>
      </c>
      <c r="W472" s="9"/>
      <c r="X472" s="135">
        <f>[2]Plan1!$A531</f>
        <v>52379</v>
      </c>
      <c r="Y472" s="136" t="str">
        <f>[2]Plan1!$C531</f>
        <v>Corpus Christi</v>
      </c>
      <c r="Z472" s="124"/>
      <c r="AA472" s="1"/>
      <c r="AB472" s="9"/>
      <c r="AC472" s="9"/>
      <c r="AD472" s="9"/>
      <c r="AE472" s="9"/>
      <c r="AF472" s="9"/>
      <c r="AG472" s="10"/>
      <c r="AH472" s="9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</row>
    <row r="473" spans="1:149" ht="11.25" x14ac:dyDescent="0.15">
      <c r="A473" s="46">
        <f t="shared" si="183"/>
        <v>43316</v>
      </c>
      <c r="B473" s="15">
        <f t="shared" ca="1" si="184"/>
        <v>75302.855154250006</v>
      </c>
      <c r="C473" s="14">
        <f t="shared" ca="1" si="191"/>
        <v>75182.034767470002</v>
      </c>
      <c r="D473" s="13">
        <f ca="1">IF(A473&lt;$B$1,VLOOKUP(A473,[1]DI!$A$4:$B$15000,2,FALSE),0)</f>
        <v>0</v>
      </c>
      <c r="E473" s="14">
        <f t="shared" ca="1" si="177"/>
        <v>1</v>
      </c>
      <c r="F473" s="14">
        <f ca="1">(TRUNC(PRODUCT($E$12:$E472),16))</f>
        <v>1.0989553012612601</v>
      </c>
      <c r="G473" s="14">
        <f t="shared" ca="1" si="176"/>
        <v>1.09787534033298</v>
      </c>
      <c r="H473" s="14">
        <f t="shared" ca="1" si="178"/>
        <v>1.00098368</v>
      </c>
      <c r="I473" s="13">
        <f t="shared" si="185"/>
        <v>0.04</v>
      </c>
      <c r="J473" s="30">
        <f t="shared" si="192"/>
        <v>43312</v>
      </c>
      <c r="K473" s="3">
        <f t="shared" si="186"/>
        <v>3</v>
      </c>
      <c r="L473" s="18">
        <f t="shared" si="187"/>
        <v>4</v>
      </c>
      <c r="M473" s="11">
        <f t="shared" si="179"/>
        <v>1.000622745</v>
      </c>
      <c r="N473" s="11">
        <f t="shared" ca="1" si="180"/>
        <v>1.0016070379999999</v>
      </c>
      <c r="O473" s="18">
        <f t="shared" si="193"/>
        <v>0</v>
      </c>
      <c r="P473" s="14">
        <f t="shared" ca="1" si="181"/>
        <v>120.82038678000001</v>
      </c>
      <c r="Q473" s="14">
        <f t="shared" si="188"/>
        <v>0</v>
      </c>
      <c r="R473" s="2"/>
      <c r="S473" s="2"/>
      <c r="T473" s="4" t="str">
        <f t="shared" si="189"/>
        <v>J=</v>
      </c>
      <c r="U473" s="30">
        <f t="shared" si="190"/>
        <v>43343</v>
      </c>
      <c r="V473" s="9" t="str">
        <f t="shared" si="182"/>
        <v>-</v>
      </c>
      <c r="W473" s="9"/>
      <c r="X473" s="135">
        <f>[2]Plan1!$A532</f>
        <v>52481</v>
      </c>
      <c r="Y473" s="136" t="str">
        <f>[2]Plan1!$C532</f>
        <v>Independência do Brasil</v>
      </c>
      <c r="Z473" s="124"/>
      <c r="AA473" s="1"/>
      <c r="AB473" s="9"/>
      <c r="AC473" s="9"/>
      <c r="AD473" s="9"/>
      <c r="AE473" s="9"/>
      <c r="AF473" s="9"/>
      <c r="AG473" s="10"/>
      <c r="AH473" s="9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</row>
    <row r="474" spans="1:149" ht="11.25" x14ac:dyDescent="0.15">
      <c r="A474" s="46">
        <f t="shared" si="183"/>
        <v>43317</v>
      </c>
      <c r="B474" s="15">
        <f t="shared" ca="1" si="184"/>
        <v>75302.855154250006</v>
      </c>
      <c r="C474" s="14">
        <f t="shared" ca="1" si="191"/>
        <v>75182.034767470002</v>
      </c>
      <c r="D474" s="13">
        <f ca="1">IF(A474&lt;$B$1,VLOOKUP(A474,[1]DI!$A$4:$B$15000,2,FALSE),0)</f>
        <v>0</v>
      </c>
      <c r="E474" s="14">
        <f t="shared" ca="1" si="177"/>
        <v>1</v>
      </c>
      <c r="F474" s="14">
        <f ca="1">(TRUNC(PRODUCT($E$12:$E473),16))</f>
        <v>1.0989553012612601</v>
      </c>
      <c r="G474" s="14">
        <f t="shared" ca="1" si="176"/>
        <v>1.09787534033298</v>
      </c>
      <c r="H474" s="14">
        <f t="shared" ca="1" si="178"/>
        <v>1.00098368</v>
      </c>
      <c r="I474" s="13">
        <f t="shared" si="185"/>
        <v>0.04</v>
      </c>
      <c r="J474" s="30">
        <f t="shared" si="192"/>
        <v>43312</v>
      </c>
      <c r="K474" s="3">
        <f t="shared" si="186"/>
        <v>3</v>
      </c>
      <c r="L474" s="18">
        <f t="shared" si="187"/>
        <v>4</v>
      </c>
      <c r="M474" s="11">
        <f t="shared" si="179"/>
        <v>1.000622745</v>
      </c>
      <c r="N474" s="11">
        <f t="shared" ca="1" si="180"/>
        <v>1.0016070379999999</v>
      </c>
      <c r="O474" s="18">
        <f t="shared" si="193"/>
        <v>0</v>
      </c>
      <c r="P474" s="14">
        <f t="shared" ca="1" si="181"/>
        <v>120.82038678000001</v>
      </c>
      <c r="Q474" s="14">
        <f t="shared" si="188"/>
        <v>0</v>
      </c>
      <c r="R474" s="2"/>
      <c r="S474" s="2"/>
      <c r="T474" s="4" t="str">
        <f t="shared" si="189"/>
        <v>J=</v>
      </c>
      <c r="U474" s="30">
        <f t="shared" si="190"/>
        <v>43343</v>
      </c>
      <c r="V474" s="9" t="str">
        <f t="shared" si="182"/>
        <v>-</v>
      </c>
      <c r="W474" s="9"/>
      <c r="X474" s="135">
        <f>[2]Plan1!$A533</f>
        <v>52516</v>
      </c>
      <c r="Y474" s="136" t="str">
        <f>[2]Plan1!$C533</f>
        <v>Nossa Sr.a Aparecida - Padroeira do Brasil</v>
      </c>
      <c r="Z474" s="124"/>
      <c r="AA474" s="1"/>
      <c r="AB474" s="9"/>
      <c r="AC474" s="9"/>
      <c r="AD474" s="9"/>
      <c r="AE474" s="9"/>
      <c r="AF474" s="9"/>
      <c r="AG474" s="10"/>
      <c r="AH474" s="9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</row>
    <row r="475" spans="1:149" ht="11.25" x14ac:dyDescent="0.15">
      <c r="A475" s="46">
        <f t="shared" si="183"/>
        <v>43318</v>
      </c>
      <c r="B475" s="15">
        <f t="shared" ca="1" si="184"/>
        <v>75302.855154250006</v>
      </c>
      <c r="C475" s="14">
        <f t="shared" ca="1" si="191"/>
        <v>75182.034767470002</v>
      </c>
      <c r="D475" s="13">
        <f ca="1">IF(A475&lt;$B$1,VLOOKUP(A475,[1]DI!$A$4:$B$15000,2,FALSE),0)</f>
        <v>6.3899999999999998E-2</v>
      </c>
      <c r="E475" s="14">
        <f t="shared" ca="1" si="177"/>
        <v>1.0002458299999999</v>
      </c>
      <c r="F475" s="14">
        <f ca="1">(TRUNC(PRODUCT($E$12:$E474),16))</f>
        <v>1.0989553012612601</v>
      </c>
      <c r="G475" s="14">
        <f t="shared" ca="1" si="176"/>
        <v>1.09787534033298</v>
      </c>
      <c r="H475" s="14">
        <f t="shared" ca="1" si="178"/>
        <v>1.00098368</v>
      </c>
      <c r="I475" s="13">
        <f t="shared" si="185"/>
        <v>0.04</v>
      </c>
      <c r="J475" s="30">
        <f t="shared" si="192"/>
        <v>43312</v>
      </c>
      <c r="K475" s="3">
        <f t="shared" si="186"/>
        <v>4</v>
      </c>
      <c r="L475" s="18">
        <f t="shared" si="187"/>
        <v>4</v>
      </c>
      <c r="M475" s="11">
        <f t="shared" si="179"/>
        <v>1.000622745</v>
      </c>
      <c r="N475" s="11">
        <f t="shared" ca="1" si="180"/>
        <v>1.0016070379999999</v>
      </c>
      <c r="O475" s="18">
        <f t="shared" si="193"/>
        <v>0</v>
      </c>
      <c r="P475" s="14">
        <f t="shared" ca="1" si="181"/>
        <v>120.82038678000001</v>
      </c>
      <c r="Q475" s="14">
        <f t="shared" si="188"/>
        <v>0</v>
      </c>
      <c r="R475" s="2"/>
      <c r="S475" s="2"/>
      <c r="T475" s="4" t="str">
        <f t="shared" si="189"/>
        <v>J=</v>
      </c>
      <c r="U475" s="30">
        <f t="shared" si="190"/>
        <v>43343</v>
      </c>
      <c r="V475" s="9" t="str">
        <f t="shared" si="182"/>
        <v>-</v>
      </c>
      <c r="W475" s="9"/>
      <c r="X475" s="135">
        <f>[2]Plan1!$A534</f>
        <v>52537</v>
      </c>
      <c r="Y475" s="136" t="str">
        <f>[2]Plan1!$C534</f>
        <v>Finados</v>
      </c>
      <c r="Z475" s="124"/>
      <c r="AA475" s="1"/>
      <c r="AB475" s="9"/>
      <c r="AC475" s="9"/>
      <c r="AD475" s="9"/>
      <c r="AE475" s="9"/>
      <c r="AF475" s="9"/>
      <c r="AG475" s="10"/>
      <c r="AH475" s="9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</row>
    <row r="476" spans="1:149" ht="11.25" x14ac:dyDescent="0.15">
      <c r="A476" s="46">
        <f t="shared" si="183"/>
        <v>43319</v>
      </c>
      <c r="B476" s="15">
        <f t="shared" ca="1" si="184"/>
        <v>75333.090436540006</v>
      </c>
      <c r="C476" s="14">
        <f t="shared" ca="1" si="191"/>
        <v>75182.034767470002</v>
      </c>
      <c r="D476" s="13">
        <f ca="1">IF(A476&lt;$B$1,VLOOKUP(A476,[1]DI!$A$4:$B$15000,2,FALSE),0)</f>
        <v>6.3899999999999998E-2</v>
      </c>
      <c r="E476" s="14">
        <f t="shared" ca="1" si="177"/>
        <v>1.0002458299999999</v>
      </c>
      <c r="F476" s="14">
        <f ca="1">(TRUNC(PRODUCT($E$12:$E475),16))</f>
        <v>1.0992254574429701</v>
      </c>
      <c r="G476" s="14">
        <f t="shared" ca="1" si="176"/>
        <v>1.09787534033298</v>
      </c>
      <c r="H476" s="14">
        <f t="shared" ca="1" si="178"/>
        <v>1.00122975</v>
      </c>
      <c r="I476" s="13">
        <f t="shared" si="185"/>
        <v>0.04</v>
      </c>
      <c r="J476" s="30">
        <f t="shared" si="192"/>
        <v>43312</v>
      </c>
      <c r="K476" s="3">
        <f t="shared" si="186"/>
        <v>5</v>
      </c>
      <c r="L476" s="18">
        <f t="shared" si="187"/>
        <v>5</v>
      </c>
      <c r="M476" s="11">
        <f t="shared" si="179"/>
        <v>1.000778492</v>
      </c>
      <c r="N476" s="11">
        <f t="shared" ca="1" si="180"/>
        <v>1.002009199</v>
      </c>
      <c r="O476" s="18">
        <f t="shared" si="193"/>
        <v>0</v>
      </c>
      <c r="P476" s="14">
        <f t="shared" ca="1" si="181"/>
        <v>151.05566906999999</v>
      </c>
      <c r="Q476" s="14">
        <f t="shared" si="188"/>
        <v>0</v>
      </c>
      <c r="R476" s="2"/>
      <c r="S476" s="2"/>
      <c r="T476" s="4" t="str">
        <f t="shared" si="189"/>
        <v>J=</v>
      </c>
      <c r="U476" s="30">
        <f t="shared" si="190"/>
        <v>43343</v>
      </c>
      <c r="V476" s="9" t="str">
        <f t="shared" si="182"/>
        <v>-</v>
      </c>
      <c r="W476" s="9"/>
      <c r="X476" s="135">
        <f>[2]Plan1!$A535</f>
        <v>52550</v>
      </c>
      <c r="Y476" s="136" t="str">
        <f>[2]Plan1!$C535</f>
        <v>Proclamação da República</v>
      </c>
      <c r="Z476" s="124"/>
      <c r="AA476" s="1"/>
      <c r="AB476" s="9"/>
      <c r="AC476" s="9"/>
      <c r="AD476" s="9"/>
      <c r="AE476" s="9"/>
      <c r="AF476" s="9"/>
      <c r="AG476" s="10"/>
      <c r="AH476" s="9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</row>
    <row r="477" spans="1:149" ht="11.25" x14ac:dyDescent="0.15">
      <c r="A477" s="46">
        <f t="shared" si="183"/>
        <v>43320</v>
      </c>
      <c r="B477" s="15">
        <f t="shared" ca="1" si="184"/>
        <v>75363.338650129997</v>
      </c>
      <c r="C477" s="14">
        <f t="shared" ca="1" si="191"/>
        <v>75182.034767470002</v>
      </c>
      <c r="D477" s="13">
        <f ca="1">IF(A477&lt;$B$1,VLOOKUP(A477,[1]DI!$A$4:$B$15000,2,FALSE),0)</f>
        <v>6.3899999999999998E-2</v>
      </c>
      <c r="E477" s="14">
        <f t="shared" ca="1" si="177"/>
        <v>1.0002458299999999</v>
      </c>
      <c r="F477" s="14">
        <f ca="1">(TRUNC(PRODUCT($E$12:$E476),16))</f>
        <v>1.09949568003717</v>
      </c>
      <c r="G477" s="14">
        <f t="shared" ca="1" si="176"/>
        <v>1.09787534033298</v>
      </c>
      <c r="H477" s="14">
        <f t="shared" ca="1" si="178"/>
        <v>1.00147589</v>
      </c>
      <c r="I477" s="13">
        <f t="shared" si="185"/>
        <v>0.04</v>
      </c>
      <c r="J477" s="30">
        <f t="shared" si="192"/>
        <v>43312</v>
      </c>
      <c r="K477" s="3">
        <f t="shared" si="186"/>
        <v>6</v>
      </c>
      <c r="L477" s="18">
        <f t="shared" si="187"/>
        <v>6</v>
      </c>
      <c r="M477" s="11">
        <f t="shared" si="179"/>
        <v>1.000934263</v>
      </c>
      <c r="N477" s="11">
        <f t="shared" ca="1" si="180"/>
        <v>1.002411532</v>
      </c>
      <c r="O477" s="18">
        <f t="shared" si="193"/>
        <v>0</v>
      </c>
      <c r="P477" s="14">
        <f t="shared" ca="1" si="181"/>
        <v>181.30388266</v>
      </c>
      <c r="Q477" s="14">
        <f t="shared" si="188"/>
        <v>0</v>
      </c>
      <c r="R477" s="2"/>
      <c r="S477" s="2"/>
      <c r="T477" s="4" t="str">
        <f t="shared" si="189"/>
        <v>J=</v>
      </c>
      <c r="U477" s="30">
        <f t="shared" si="190"/>
        <v>43343</v>
      </c>
      <c r="V477" s="9" t="str">
        <f t="shared" si="182"/>
        <v>-</v>
      </c>
      <c r="W477" s="9"/>
      <c r="X477" s="135">
        <f>[2]Plan1!$A536</f>
        <v>52555</v>
      </c>
      <c r="Y477" s="136" t="str">
        <f>[2]Plan1!$C536</f>
        <v>Dia Nacional de Zumbi e da Consciência Negra</v>
      </c>
      <c r="Z477" s="124"/>
      <c r="AA477" s="1"/>
      <c r="AB477" s="9"/>
      <c r="AC477" s="9"/>
      <c r="AD477" s="9"/>
      <c r="AE477" s="9"/>
      <c r="AF477" s="9"/>
      <c r="AG477" s="10"/>
      <c r="AH477" s="9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</row>
    <row r="478" spans="1:149" ht="11.25" x14ac:dyDescent="0.15">
      <c r="A478" s="46">
        <f t="shared" si="183"/>
        <v>43321</v>
      </c>
      <c r="B478" s="15">
        <f t="shared" ca="1" si="184"/>
        <v>75393.598141030001</v>
      </c>
      <c r="C478" s="14">
        <f t="shared" ca="1" si="191"/>
        <v>75182.034767470002</v>
      </c>
      <c r="D478" s="13">
        <f ca="1">IF(A478&lt;$B$1,VLOOKUP(A478,[1]DI!$A$4:$B$15000,2,FALSE),0)</f>
        <v>6.3899999999999998E-2</v>
      </c>
      <c r="E478" s="14">
        <f t="shared" ca="1" si="177"/>
        <v>1.0002458299999999</v>
      </c>
      <c r="F478" s="14">
        <f ca="1">(TRUNC(PRODUCT($E$12:$E477),16))</f>
        <v>1.09976596906019</v>
      </c>
      <c r="G478" s="14">
        <f t="shared" ca="1" si="176"/>
        <v>1.09787534033298</v>
      </c>
      <c r="H478" s="14">
        <f t="shared" ca="1" si="178"/>
        <v>1.00172208</v>
      </c>
      <c r="I478" s="13">
        <f t="shared" si="185"/>
        <v>0.04</v>
      </c>
      <c r="J478" s="30">
        <f t="shared" si="192"/>
        <v>43312</v>
      </c>
      <c r="K478" s="3">
        <f t="shared" si="186"/>
        <v>7</v>
      </c>
      <c r="L478" s="18">
        <f t="shared" si="187"/>
        <v>7</v>
      </c>
      <c r="M478" s="11">
        <f t="shared" si="179"/>
        <v>1.0010900579999999</v>
      </c>
      <c r="N478" s="11">
        <f t="shared" ca="1" si="180"/>
        <v>1.002814015</v>
      </c>
      <c r="O478" s="18">
        <f t="shared" si="193"/>
        <v>0</v>
      </c>
      <c r="P478" s="14">
        <f t="shared" ca="1" si="181"/>
        <v>211.56337356</v>
      </c>
      <c r="Q478" s="14">
        <f t="shared" si="188"/>
        <v>0</v>
      </c>
      <c r="R478" s="2"/>
      <c r="S478" s="2"/>
      <c r="T478" s="4" t="str">
        <f t="shared" si="189"/>
        <v>J=</v>
      </c>
      <c r="U478" s="30">
        <f t="shared" si="190"/>
        <v>43343</v>
      </c>
      <c r="V478" s="9" t="str">
        <f t="shared" si="182"/>
        <v>-</v>
      </c>
      <c r="W478" s="9"/>
      <c r="X478" s="135">
        <f>[2]Plan1!$A537</f>
        <v>52590</v>
      </c>
      <c r="Y478" s="136" t="str">
        <f>[2]Plan1!$C537</f>
        <v>Natal</v>
      </c>
      <c r="Z478" s="124"/>
      <c r="AA478" s="1"/>
      <c r="AB478" s="9"/>
      <c r="AC478" s="9"/>
      <c r="AD478" s="9"/>
      <c r="AE478" s="9"/>
      <c r="AF478" s="9"/>
      <c r="AG478" s="10"/>
      <c r="AH478" s="9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</row>
    <row r="479" spans="1:149" ht="11.25" x14ac:dyDescent="0.15">
      <c r="A479" s="46">
        <f t="shared" si="183"/>
        <v>43322</v>
      </c>
      <c r="B479" s="15">
        <f t="shared" ca="1" si="184"/>
        <v>75423.869736239998</v>
      </c>
      <c r="C479" s="14">
        <f t="shared" ca="1" si="191"/>
        <v>75182.034767470002</v>
      </c>
      <c r="D479" s="13">
        <f ca="1">IF(A479&lt;$B$1,VLOOKUP(A479,[1]DI!$A$4:$B$15000,2,FALSE),0)</f>
        <v>6.3899999999999998E-2</v>
      </c>
      <c r="E479" s="14">
        <f t="shared" ca="1" si="177"/>
        <v>1.0002458299999999</v>
      </c>
      <c r="F479" s="14">
        <f ca="1">(TRUNC(PRODUCT($E$12:$E478),16))</f>
        <v>1.10003632452837</v>
      </c>
      <c r="G479" s="14">
        <f t="shared" ca="1" si="176"/>
        <v>1.09787534033298</v>
      </c>
      <c r="H479" s="14">
        <f t="shared" ca="1" si="178"/>
        <v>1.00196833</v>
      </c>
      <c r="I479" s="13">
        <f t="shared" si="185"/>
        <v>0.04</v>
      </c>
      <c r="J479" s="30">
        <f t="shared" si="192"/>
        <v>43312</v>
      </c>
      <c r="K479" s="3">
        <f t="shared" si="186"/>
        <v>8</v>
      </c>
      <c r="L479" s="18">
        <f t="shared" si="187"/>
        <v>8</v>
      </c>
      <c r="M479" s="11">
        <f t="shared" si="179"/>
        <v>1.0012458769999999</v>
      </c>
      <c r="N479" s="11">
        <f t="shared" ca="1" si="180"/>
        <v>1.003216659</v>
      </c>
      <c r="O479" s="18">
        <f t="shared" si="193"/>
        <v>0</v>
      </c>
      <c r="P479" s="14">
        <f t="shared" ca="1" si="181"/>
        <v>241.83496876999999</v>
      </c>
      <c r="Q479" s="14">
        <f t="shared" si="188"/>
        <v>0</v>
      </c>
      <c r="R479" s="2"/>
      <c r="S479" s="2"/>
      <c r="T479" s="4" t="str">
        <f t="shared" si="189"/>
        <v>J=</v>
      </c>
      <c r="U479" s="30">
        <f t="shared" si="190"/>
        <v>43343</v>
      </c>
      <c r="V479" s="9" t="str">
        <f t="shared" si="182"/>
        <v>-</v>
      </c>
      <c r="W479" s="9"/>
      <c r="X479" s="135">
        <f>[2]Plan1!$A538</f>
        <v>52597</v>
      </c>
      <c r="Y479" s="136" t="str">
        <f>[2]Plan1!$C538</f>
        <v>Confraternização Universal</v>
      </c>
      <c r="Z479" s="124"/>
      <c r="AA479" s="1"/>
      <c r="AB479" s="9"/>
      <c r="AC479" s="9"/>
      <c r="AD479" s="9"/>
      <c r="AE479" s="9"/>
      <c r="AF479" s="9"/>
      <c r="AG479" s="10"/>
      <c r="AH479" s="9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</row>
    <row r="480" spans="1:149" ht="11.25" x14ac:dyDescent="0.15">
      <c r="A480" s="46">
        <f t="shared" si="183"/>
        <v>43323</v>
      </c>
      <c r="B480" s="15">
        <f t="shared" ca="1" si="184"/>
        <v>75454.154262750002</v>
      </c>
      <c r="C480" s="14">
        <f t="shared" ca="1" si="191"/>
        <v>75182.034767470002</v>
      </c>
      <c r="D480" s="13">
        <f ca="1">IF(A480&lt;$B$1,VLOOKUP(A480,[1]DI!$A$4:$B$15000,2,FALSE),0)</f>
        <v>0</v>
      </c>
      <c r="E480" s="14">
        <f t="shared" ca="1" si="177"/>
        <v>1</v>
      </c>
      <c r="F480" s="14">
        <f ca="1">(TRUNC(PRODUCT($E$12:$E479),16))</f>
        <v>1.1003067464580301</v>
      </c>
      <c r="G480" s="14">
        <f t="shared" ca="1" si="176"/>
        <v>1.09787534033298</v>
      </c>
      <c r="H480" s="14">
        <f t="shared" ca="1" si="178"/>
        <v>1.00221465</v>
      </c>
      <c r="I480" s="13">
        <f t="shared" si="185"/>
        <v>0.04</v>
      </c>
      <c r="J480" s="30">
        <f t="shared" si="192"/>
        <v>43312</v>
      </c>
      <c r="K480" s="3">
        <f t="shared" si="186"/>
        <v>8</v>
      </c>
      <c r="L480" s="18">
        <f t="shared" si="187"/>
        <v>9</v>
      </c>
      <c r="M480" s="11">
        <f t="shared" si="179"/>
        <v>1.0014017209999999</v>
      </c>
      <c r="N480" s="11">
        <f t="shared" ca="1" si="180"/>
        <v>1.003619475</v>
      </c>
      <c r="O480" s="18">
        <f t="shared" si="193"/>
        <v>0</v>
      </c>
      <c r="P480" s="14">
        <f t="shared" ca="1" si="181"/>
        <v>272.11949528000002</v>
      </c>
      <c r="Q480" s="14">
        <f t="shared" si="188"/>
        <v>0</v>
      </c>
      <c r="R480" s="2"/>
      <c r="S480" s="2"/>
      <c r="T480" s="4" t="str">
        <f t="shared" si="189"/>
        <v>J=</v>
      </c>
      <c r="U480" s="30">
        <f t="shared" si="190"/>
        <v>43343</v>
      </c>
      <c r="V480" s="9" t="str">
        <f t="shared" si="182"/>
        <v>-</v>
      </c>
      <c r="W480" s="9"/>
      <c r="X480" s="135">
        <f>[2]Plan1!$A539</f>
        <v>52656</v>
      </c>
      <c r="Y480" s="136" t="str">
        <f>[2]Plan1!$C539</f>
        <v>Carnaval</v>
      </c>
      <c r="Z480" s="124"/>
      <c r="AA480" s="1"/>
      <c r="AB480" s="9"/>
      <c r="AC480" s="9"/>
      <c r="AD480" s="9"/>
      <c r="AE480" s="9"/>
      <c r="AF480" s="9"/>
      <c r="AG480" s="10"/>
      <c r="AH480" s="9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</row>
    <row r="481" spans="1:149" ht="11.25" x14ac:dyDescent="0.15">
      <c r="A481" s="46">
        <f t="shared" si="183"/>
        <v>43324</v>
      </c>
      <c r="B481" s="15">
        <f t="shared" ca="1" si="184"/>
        <v>75454.154262750002</v>
      </c>
      <c r="C481" s="14">
        <f t="shared" ca="1" si="191"/>
        <v>75182.034767470002</v>
      </c>
      <c r="D481" s="13">
        <f ca="1">IF(A481&lt;$B$1,VLOOKUP(A481,[1]DI!$A$4:$B$15000,2,FALSE),0)</f>
        <v>0</v>
      </c>
      <c r="E481" s="14">
        <f t="shared" ca="1" si="177"/>
        <v>1</v>
      </c>
      <c r="F481" s="14">
        <f ca="1">(TRUNC(PRODUCT($E$12:$E480),16))</f>
        <v>1.1003067464580301</v>
      </c>
      <c r="G481" s="14">
        <f t="shared" ca="1" si="176"/>
        <v>1.09787534033298</v>
      </c>
      <c r="H481" s="14">
        <f t="shared" ca="1" si="178"/>
        <v>1.00221465</v>
      </c>
      <c r="I481" s="13">
        <f t="shared" si="185"/>
        <v>0.04</v>
      </c>
      <c r="J481" s="30">
        <f t="shared" si="192"/>
        <v>43312</v>
      </c>
      <c r="K481" s="3">
        <f t="shared" si="186"/>
        <v>8</v>
      </c>
      <c r="L481" s="18">
        <f t="shared" si="187"/>
        <v>9</v>
      </c>
      <c r="M481" s="11">
        <f t="shared" si="179"/>
        <v>1.0014017209999999</v>
      </c>
      <c r="N481" s="11">
        <f t="shared" ca="1" si="180"/>
        <v>1.003619475</v>
      </c>
      <c r="O481" s="18">
        <f t="shared" si="193"/>
        <v>0</v>
      </c>
      <c r="P481" s="14">
        <f t="shared" ca="1" si="181"/>
        <v>272.11949528000002</v>
      </c>
      <c r="Q481" s="14">
        <f t="shared" si="188"/>
        <v>0</v>
      </c>
      <c r="R481" s="2"/>
      <c r="S481" s="2"/>
      <c r="T481" s="4" t="str">
        <f t="shared" si="189"/>
        <v>J=</v>
      </c>
      <c r="U481" s="30">
        <f t="shared" si="190"/>
        <v>43343</v>
      </c>
      <c r="V481" s="9" t="str">
        <f t="shared" si="182"/>
        <v>-</v>
      </c>
      <c r="W481" s="9"/>
      <c r="X481" s="135">
        <f>[2]Plan1!$A540</f>
        <v>52657</v>
      </c>
      <c r="Y481" s="136" t="str">
        <f>[2]Plan1!$C540</f>
        <v>Carnaval</v>
      </c>
      <c r="Z481" s="124"/>
      <c r="AA481" s="1"/>
      <c r="AB481" s="9"/>
      <c r="AC481" s="9"/>
      <c r="AD481" s="9"/>
      <c r="AE481" s="9"/>
      <c r="AF481" s="9"/>
      <c r="AG481" s="10"/>
      <c r="AH481" s="9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</row>
    <row r="482" spans="1:149" ht="11.25" x14ac:dyDescent="0.15">
      <c r="A482" s="46">
        <f t="shared" si="183"/>
        <v>43325</v>
      </c>
      <c r="B482" s="15">
        <f t="shared" ca="1" si="184"/>
        <v>75454.154262750002</v>
      </c>
      <c r="C482" s="14">
        <f t="shared" ca="1" si="191"/>
        <v>75182.034767470002</v>
      </c>
      <c r="D482" s="13">
        <f ca="1">IF(A482&lt;$B$1,VLOOKUP(A482,[1]DI!$A$4:$B$15000,2,FALSE),0)</f>
        <v>6.3899999999999998E-2</v>
      </c>
      <c r="E482" s="14">
        <f t="shared" ca="1" si="177"/>
        <v>1.0002458299999999</v>
      </c>
      <c r="F482" s="14">
        <f ca="1">(TRUNC(PRODUCT($E$12:$E481),16))</f>
        <v>1.1003067464580301</v>
      </c>
      <c r="G482" s="14">
        <f t="shared" ca="1" si="176"/>
        <v>1.09787534033298</v>
      </c>
      <c r="H482" s="14">
        <f t="shared" ca="1" si="178"/>
        <v>1.00221465</v>
      </c>
      <c r="I482" s="13">
        <f t="shared" si="185"/>
        <v>0.04</v>
      </c>
      <c r="J482" s="30">
        <f t="shared" si="192"/>
        <v>43312</v>
      </c>
      <c r="K482" s="3">
        <f t="shared" si="186"/>
        <v>9</v>
      </c>
      <c r="L482" s="18">
        <f t="shared" si="187"/>
        <v>9</v>
      </c>
      <c r="M482" s="11">
        <f t="shared" si="179"/>
        <v>1.0014017209999999</v>
      </c>
      <c r="N482" s="11">
        <f t="shared" ca="1" si="180"/>
        <v>1.003619475</v>
      </c>
      <c r="O482" s="18">
        <f t="shared" si="193"/>
        <v>0</v>
      </c>
      <c r="P482" s="14">
        <f t="shared" ca="1" si="181"/>
        <v>272.11949528000002</v>
      </c>
      <c r="Q482" s="14">
        <f t="shared" si="188"/>
        <v>0</v>
      </c>
      <c r="R482" s="2"/>
      <c r="S482" s="2"/>
      <c r="T482" s="4" t="str">
        <f t="shared" si="189"/>
        <v>J=</v>
      </c>
      <c r="U482" s="30">
        <f t="shared" si="190"/>
        <v>43343</v>
      </c>
      <c r="V482" s="9" t="str">
        <f t="shared" si="182"/>
        <v>-</v>
      </c>
      <c r="W482" s="9"/>
      <c r="X482" s="135">
        <f>[2]Plan1!$A541</f>
        <v>52702</v>
      </c>
      <c r="Y482" s="136" t="str">
        <f>[2]Plan1!$C541</f>
        <v>Paixão de Cristo</v>
      </c>
      <c r="Z482" s="124"/>
      <c r="AA482" s="1"/>
      <c r="AB482" s="9"/>
      <c r="AC482" s="9"/>
      <c r="AD482" s="9"/>
      <c r="AE482" s="9"/>
      <c r="AF482" s="9"/>
      <c r="AG482" s="10"/>
      <c r="AH482" s="9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</row>
    <row r="483" spans="1:149" ht="11.25" x14ac:dyDescent="0.15">
      <c r="A483" s="46">
        <f t="shared" si="183"/>
        <v>43326</v>
      </c>
      <c r="B483" s="15">
        <f t="shared" ca="1" si="184"/>
        <v>75484.450141759997</v>
      </c>
      <c r="C483" s="14">
        <f t="shared" ca="1" si="191"/>
        <v>75182.034767470002</v>
      </c>
      <c r="D483" s="13">
        <f ca="1">IF(A483&lt;$B$1,VLOOKUP(A483,[1]DI!$A$4:$B$15000,2,FALSE),0)</f>
        <v>6.3899999999999998E-2</v>
      </c>
      <c r="E483" s="14">
        <f t="shared" ca="1" si="177"/>
        <v>1.0002458299999999</v>
      </c>
      <c r="F483" s="14">
        <f ca="1">(TRUNC(PRODUCT($E$12:$E482),16))</f>
        <v>1.1005772348655101</v>
      </c>
      <c r="G483" s="14">
        <f t="shared" ca="1" si="176"/>
        <v>1.09787534033298</v>
      </c>
      <c r="H483" s="14">
        <f t="shared" ca="1" si="178"/>
        <v>1.0024610199999999</v>
      </c>
      <c r="I483" s="13">
        <f t="shared" si="185"/>
        <v>0.04</v>
      </c>
      <c r="J483" s="30">
        <f t="shared" si="192"/>
        <v>43312</v>
      </c>
      <c r="K483" s="3">
        <f t="shared" si="186"/>
        <v>10</v>
      </c>
      <c r="L483" s="18">
        <f t="shared" si="187"/>
        <v>10</v>
      </c>
      <c r="M483" s="11">
        <f t="shared" si="179"/>
        <v>1.0015575889999999</v>
      </c>
      <c r="N483" s="11">
        <f t="shared" ca="1" si="180"/>
        <v>1.0040224419999999</v>
      </c>
      <c r="O483" s="18">
        <f t="shared" si="193"/>
        <v>0</v>
      </c>
      <c r="P483" s="14">
        <f t="shared" ca="1" si="181"/>
        <v>302.41537428999999</v>
      </c>
      <c r="Q483" s="14">
        <f t="shared" si="188"/>
        <v>0</v>
      </c>
      <c r="R483" s="2"/>
      <c r="S483" s="2"/>
      <c r="T483" s="4" t="str">
        <f t="shared" si="189"/>
        <v>J=</v>
      </c>
      <c r="U483" s="30">
        <f t="shared" si="190"/>
        <v>43343</v>
      </c>
      <c r="V483" s="9" t="str">
        <f t="shared" si="182"/>
        <v>-</v>
      </c>
      <c r="W483" s="9"/>
      <c r="X483" s="135">
        <f>[2]Plan1!$A542</f>
        <v>52708</v>
      </c>
      <c r="Y483" s="136" t="str">
        <f>[2]Plan1!$C542</f>
        <v>Tiradentes</v>
      </c>
      <c r="Z483" s="124"/>
      <c r="AA483" s="1"/>
      <c r="AB483" s="9"/>
      <c r="AC483" s="9"/>
      <c r="AD483" s="9"/>
      <c r="AE483" s="9"/>
      <c r="AF483" s="9"/>
      <c r="AG483" s="10"/>
      <c r="AH483" s="9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</row>
    <row r="484" spans="1:149" ht="11.25" x14ac:dyDescent="0.15">
      <c r="A484" s="46">
        <f t="shared" si="183"/>
        <v>43327</v>
      </c>
      <c r="B484" s="15">
        <f t="shared" ca="1" si="184"/>
        <v>75514.758952069998</v>
      </c>
      <c r="C484" s="14">
        <f t="shared" ca="1" si="191"/>
        <v>75182.034767470002</v>
      </c>
      <c r="D484" s="13">
        <f ca="1">IF(A484&lt;$B$1,VLOOKUP(A484,[1]DI!$A$4:$B$15000,2,FALSE),0)</f>
        <v>6.3899999999999998E-2</v>
      </c>
      <c r="E484" s="14">
        <f t="shared" ca="1" si="177"/>
        <v>1.0002458299999999</v>
      </c>
      <c r="F484" s="14">
        <f ca="1">(TRUNC(PRODUCT($E$12:$E483),16))</f>
        <v>1.10084778976715</v>
      </c>
      <c r="G484" s="14">
        <f t="shared" ca="1" si="176"/>
        <v>1.09787534033298</v>
      </c>
      <c r="H484" s="14">
        <f t="shared" ca="1" si="178"/>
        <v>1.0027074600000001</v>
      </c>
      <c r="I484" s="13">
        <f t="shared" si="185"/>
        <v>0.04</v>
      </c>
      <c r="J484" s="30">
        <f t="shared" si="192"/>
        <v>43312</v>
      </c>
      <c r="K484" s="3">
        <f t="shared" si="186"/>
        <v>11</v>
      </c>
      <c r="L484" s="18">
        <f t="shared" si="187"/>
        <v>11</v>
      </c>
      <c r="M484" s="11">
        <f t="shared" si="179"/>
        <v>1.001713482</v>
      </c>
      <c r="N484" s="11">
        <f t="shared" ca="1" si="180"/>
        <v>1.004425581</v>
      </c>
      <c r="O484" s="18">
        <f t="shared" si="193"/>
        <v>0</v>
      </c>
      <c r="P484" s="14">
        <f t="shared" ca="1" si="181"/>
        <v>332.7241846</v>
      </c>
      <c r="Q484" s="14">
        <f t="shared" si="188"/>
        <v>0</v>
      </c>
      <c r="R484" s="2"/>
      <c r="S484" s="2"/>
      <c r="T484" s="4" t="str">
        <f t="shared" si="189"/>
        <v>J=</v>
      </c>
      <c r="U484" s="30">
        <f t="shared" si="190"/>
        <v>43343</v>
      </c>
      <c r="V484" s="9" t="str">
        <f t="shared" si="182"/>
        <v>-</v>
      </c>
      <c r="W484" s="9"/>
      <c r="X484" s="135">
        <f>[2]Plan1!$A543</f>
        <v>52718</v>
      </c>
      <c r="Y484" s="136" t="str">
        <f>[2]Plan1!$C543</f>
        <v>Dia do Trabalho</v>
      </c>
      <c r="Z484" s="124"/>
      <c r="AA484" s="1"/>
      <c r="AB484" s="9"/>
      <c r="AC484" s="9"/>
      <c r="AD484" s="9"/>
      <c r="AE484" s="9"/>
      <c r="AF484" s="9"/>
      <c r="AG484" s="10"/>
      <c r="AH484" s="9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</row>
    <row r="485" spans="1:149" ht="11.25" x14ac:dyDescent="0.15">
      <c r="A485" s="46">
        <f t="shared" si="183"/>
        <v>43328</v>
      </c>
      <c r="B485" s="15">
        <f t="shared" ca="1" si="184"/>
        <v>75545.079039689997</v>
      </c>
      <c r="C485" s="14">
        <f t="shared" ca="1" si="191"/>
        <v>75182.034767470002</v>
      </c>
      <c r="D485" s="13">
        <f ca="1">IF(A485&lt;$B$1,VLOOKUP(A485,[1]DI!$A$4:$B$15000,2,FALSE),0)</f>
        <v>6.3899999999999998E-2</v>
      </c>
      <c r="E485" s="14">
        <f t="shared" ca="1" si="177"/>
        <v>1.0002458299999999</v>
      </c>
      <c r="F485" s="14">
        <f ca="1">(TRUNC(PRODUCT($E$12:$E484),16))</f>
        <v>1.10111841117931</v>
      </c>
      <c r="G485" s="14">
        <f t="shared" ca="1" si="176"/>
        <v>1.09787534033298</v>
      </c>
      <c r="H485" s="14">
        <f t="shared" ca="1" si="178"/>
        <v>1.00295395</v>
      </c>
      <c r="I485" s="13">
        <f t="shared" si="185"/>
        <v>0.04</v>
      </c>
      <c r="J485" s="30">
        <f t="shared" si="192"/>
        <v>43312</v>
      </c>
      <c r="K485" s="3">
        <f t="shared" si="186"/>
        <v>12</v>
      </c>
      <c r="L485" s="18">
        <f t="shared" si="187"/>
        <v>12</v>
      </c>
      <c r="M485" s="11">
        <f t="shared" si="179"/>
        <v>1.001869398</v>
      </c>
      <c r="N485" s="11">
        <f t="shared" ca="1" si="180"/>
        <v>1.0048288700000001</v>
      </c>
      <c r="O485" s="18">
        <f t="shared" si="193"/>
        <v>0</v>
      </c>
      <c r="P485" s="14">
        <f t="shared" ca="1" si="181"/>
        <v>363.04427221999998</v>
      </c>
      <c r="Q485" s="14">
        <f t="shared" si="188"/>
        <v>0</v>
      </c>
      <c r="R485" s="2"/>
      <c r="S485" s="2"/>
      <c r="T485" s="4" t="str">
        <f t="shared" si="189"/>
        <v>J=</v>
      </c>
      <c r="U485" s="30">
        <f t="shared" si="190"/>
        <v>43343</v>
      </c>
      <c r="V485" s="9" t="str">
        <f t="shared" si="182"/>
        <v>-</v>
      </c>
      <c r="W485" s="9"/>
      <c r="X485" s="135">
        <f>[2]Plan1!$A544</f>
        <v>52764</v>
      </c>
      <c r="Y485" s="136" t="str">
        <f>[2]Plan1!$C544</f>
        <v>Corpus Christi</v>
      </c>
      <c r="Z485" s="124"/>
      <c r="AA485" s="1"/>
      <c r="AB485" s="9"/>
      <c r="AC485" s="9"/>
      <c r="AD485" s="9"/>
      <c r="AE485" s="9"/>
      <c r="AF485" s="9"/>
      <c r="AG485" s="10"/>
      <c r="AH485" s="9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</row>
    <row r="486" spans="1:149" ht="11.25" x14ac:dyDescent="0.15">
      <c r="A486" s="46">
        <f t="shared" si="183"/>
        <v>43329</v>
      </c>
      <c r="B486" s="15">
        <f t="shared" ca="1" si="184"/>
        <v>75575.412058620001</v>
      </c>
      <c r="C486" s="14">
        <f t="shared" ca="1" si="191"/>
        <v>75182.034767470002</v>
      </c>
      <c r="D486" s="13">
        <f ca="1">IF(A486&lt;$B$1,VLOOKUP(A486,[1]DI!$A$4:$B$15000,2,FALSE),0)</f>
        <v>6.3899999999999998E-2</v>
      </c>
      <c r="E486" s="14">
        <f t="shared" ca="1" si="177"/>
        <v>1.0002458299999999</v>
      </c>
      <c r="F486" s="14">
        <f ca="1">(TRUNC(PRODUCT($E$12:$E485),16))</f>
        <v>1.1013890991183299</v>
      </c>
      <c r="G486" s="14">
        <f t="shared" ca="1" si="176"/>
        <v>1.09787534033298</v>
      </c>
      <c r="H486" s="14">
        <f t="shared" ca="1" si="178"/>
        <v>1.0032005100000001</v>
      </c>
      <c r="I486" s="13">
        <f t="shared" si="185"/>
        <v>0.04</v>
      </c>
      <c r="J486" s="30">
        <f t="shared" si="192"/>
        <v>43312</v>
      </c>
      <c r="K486" s="3">
        <f t="shared" si="186"/>
        <v>13</v>
      </c>
      <c r="L486" s="18">
        <f t="shared" si="187"/>
        <v>13</v>
      </c>
      <c r="M486" s="11">
        <f t="shared" si="179"/>
        <v>1.002025339</v>
      </c>
      <c r="N486" s="11">
        <f t="shared" ca="1" si="180"/>
        <v>1.005232331</v>
      </c>
      <c r="O486" s="18">
        <f t="shared" si="193"/>
        <v>0</v>
      </c>
      <c r="P486" s="14">
        <f t="shared" ca="1" si="181"/>
        <v>393.37729115000002</v>
      </c>
      <c r="Q486" s="14">
        <f t="shared" si="188"/>
        <v>0</v>
      </c>
      <c r="R486" s="2"/>
      <c r="S486" s="2"/>
      <c r="T486" s="4" t="str">
        <f t="shared" si="189"/>
        <v>J=</v>
      </c>
      <c r="U486" s="30">
        <f t="shared" si="190"/>
        <v>43343</v>
      </c>
      <c r="V486" s="9" t="str">
        <f t="shared" si="182"/>
        <v>-</v>
      </c>
      <c r="W486" s="9"/>
      <c r="X486" s="135">
        <f>[2]Plan1!$A545</f>
        <v>52847</v>
      </c>
      <c r="Y486" s="136" t="str">
        <f>[2]Plan1!$C545</f>
        <v>Independência do Brasil</v>
      </c>
      <c r="Z486" s="124"/>
      <c r="AA486" s="1"/>
      <c r="AB486" s="9"/>
      <c r="AC486" s="9"/>
      <c r="AD486" s="9"/>
      <c r="AE486" s="9"/>
      <c r="AF486" s="9"/>
      <c r="AG486" s="10"/>
      <c r="AH486" s="9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</row>
    <row r="487" spans="1:149" ht="11.25" x14ac:dyDescent="0.15">
      <c r="A487" s="46">
        <f t="shared" si="183"/>
        <v>43330</v>
      </c>
      <c r="B487" s="15">
        <f t="shared" ca="1" si="184"/>
        <v>75605.756430039997</v>
      </c>
      <c r="C487" s="14">
        <f t="shared" ca="1" si="191"/>
        <v>75182.034767470002</v>
      </c>
      <c r="D487" s="13">
        <f ca="1">IF(A487&lt;$B$1,VLOOKUP(A487,[1]DI!$A$4:$B$15000,2,FALSE),0)</f>
        <v>0</v>
      </c>
      <c r="E487" s="14">
        <f t="shared" ca="1" si="177"/>
        <v>1</v>
      </c>
      <c r="F487" s="14">
        <f ca="1">(TRUNC(PRODUCT($E$12:$E486),16))</f>
        <v>1.1016598536005699</v>
      </c>
      <c r="G487" s="14">
        <f t="shared" ca="1" si="176"/>
        <v>1.09787534033298</v>
      </c>
      <c r="H487" s="14">
        <f t="shared" ca="1" si="178"/>
        <v>1.0034471199999999</v>
      </c>
      <c r="I487" s="13">
        <f t="shared" si="185"/>
        <v>0.04</v>
      </c>
      <c r="J487" s="30">
        <f t="shared" si="192"/>
        <v>43312</v>
      </c>
      <c r="K487" s="3">
        <f t="shared" si="186"/>
        <v>13</v>
      </c>
      <c r="L487" s="18">
        <f t="shared" si="187"/>
        <v>14</v>
      </c>
      <c r="M487" s="11">
        <f t="shared" si="179"/>
        <v>1.0021813040000001</v>
      </c>
      <c r="N487" s="11">
        <f t="shared" ca="1" si="180"/>
        <v>1.0056359429999999</v>
      </c>
      <c r="O487" s="18">
        <f t="shared" si="193"/>
        <v>0</v>
      </c>
      <c r="P487" s="14">
        <f t="shared" ca="1" si="181"/>
        <v>423.72166256999998</v>
      </c>
      <c r="Q487" s="14">
        <f t="shared" si="188"/>
        <v>0</v>
      </c>
      <c r="R487" s="2"/>
      <c r="S487" s="2"/>
      <c r="T487" s="4" t="str">
        <f t="shared" si="189"/>
        <v>J=</v>
      </c>
      <c r="U487" s="30">
        <f t="shared" si="190"/>
        <v>43343</v>
      </c>
      <c r="V487" s="9" t="str">
        <f t="shared" si="182"/>
        <v>-</v>
      </c>
      <c r="W487" s="9"/>
      <c r="X487" s="135">
        <f>[2]Plan1!$A546</f>
        <v>52882</v>
      </c>
      <c r="Y487" s="136" t="str">
        <f>[2]Plan1!$C546</f>
        <v>Nossa Sr.a Aparecida - Padroeira do Brasil</v>
      </c>
      <c r="Z487" s="124"/>
      <c r="AA487" s="1"/>
      <c r="AB487" s="9"/>
      <c r="AC487" s="9"/>
      <c r="AD487" s="9"/>
      <c r="AE487" s="9"/>
      <c r="AF487" s="9"/>
      <c r="AG487" s="10"/>
      <c r="AH487" s="9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</row>
    <row r="488" spans="1:149" ht="11.25" x14ac:dyDescent="0.15">
      <c r="A488" s="46">
        <f t="shared" si="183"/>
        <v>43331</v>
      </c>
      <c r="B488" s="15">
        <f t="shared" ca="1" si="184"/>
        <v>75605.756430039997</v>
      </c>
      <c r="C488" s="14">
        <f t="shared" ca="1" si="191"/>
        <v>75182.034767470002</v>
      </c>
      <c r="D488" s="13">
        <f ca="1">IF(A488&lt;$B$1,VLOOKUP(A488,[1]DI!$A$4:$B$15000,2,FALSE),0)</f>
        <v>0</v>
      </c>
      <c r="E488" s="14">
        <f t="shared" ca="1" si="177"/>
        <v>1</v>
      </c>
      <c r="F488" s="14">
        <f ca="1">(TRUNC(PRODUCT($E$12:$E487),16))</f>
        <v>1.1016598536005699</v>
      </c>
      <c r="G488" s="14">
        <f t="shared" ca="1" si="176"/>
        <v>1.09787534033298</v>
      </c>
      <c r="H488" s="14">
        <f t="shared" ca="1" si="178"/>
        <v>1.0034471199999999</v>
      </c>
      <c r="I488" s="13">
        <f t="shared" si="185"/>
        <v>0.04</v>
      </c>
      <c r="J488" s="30">
        <f t="shared" si="192"/>
        <v>43312</v>
      </c>
      <c r="K488" s="3">
        <f t="shared" si="186"/>
        <v>13</v>
      </c>
      <c r="L488" s="18">
        <f t="shared" si="187"/>
        <v>14</v>
      </c>
      <c r="M488" s="11">
        <f t="shared" si="179"/>
        <v>1.0021813040000001</v>
      </c>
      <c r="N488" s="11">
        <f t="shared" ca="1" si="180"/>
        <v>1.0056359429999999</v>
      </c>
      <c r="O488" s="18">
        <f t="shared" si="193"/>
        <v>0</v>
      </c>
      <c r="P488" s="14">
        <f t="shared" ca="1" si="181"/>
        <v>423.72166256999998</v>
      </c>
      <c r="Q488" s="14">
        <f t="shared" si="188"/>
        <v>0</v>
      </c>
      <c r="R488" s="2"/>
      <c r="S488" s="2"/>
      <c r="T488" s="4" t="str">
        <f t="shared" si="189"/>
        <v>J=</v>
      </c>
      <c r="U488" s="30">
        <f t="shared" si="190"/>
        <v>43343</v>
      </c>
      <c r="V488" s="9" t="str">
        <f t="shared" si="182"/>
        <v>-</v>
      </c>
      <c r="W488" s="9"/>
      <c r="X488" s="135">
        <f>[2]Plan1!$A547</f>
        <v>52903</v>
      </c>
      <c r="Y488" s="136" t="str">
        <f>[2]Plan1!$C547</f>
        <v>Finados</v>
      </c>
      <c r="Z488" s="124"/>
      <c r="AA488" s="1"/>
      <c r="AB488" s="9"/>
      <c r="AC488" s="9"/>
      <c r="AD488" s="9"/>
      <c r="AE488" s="9"/>
      <c r="AF488" s="9"/>
      <c r="AG488" s="10"/>
      <c r="AH488" s="9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</row>
    <row r="489" spans="1:149" ht="11.25" x14ac:dyDescent="0.15">
      <c r="A489" s="46">
        <f t="shared" si="183"/>
        <v>43332</v>
      </c>
      <c r="B489" s="15">
        <f t="shared" ca="1" si="184"/>
        <v>75605.756430039997</v>
      </c>
      <c r="C489" s="14">
        <f t="shared" ca="1" si="191"/>
        <v>75182.034767470002</v>
      </c>
      <c r="D489" s="13">
        <f ca="1">IF(A489&lt;$B$1,VLOOKUP(A489,[1]DI!$A$4:$B$15000,2,FALSE),0)</f>
        <v>6.3899999999999998E-2</v>
      </c>
      <c r="E489" s="14">
        <f t="shared" ca="1" si="177"/>
        <v>1.0002458299999999</v>
      </c>
      <c r="F489" s="14">
        <f ca="1">(TRUNC(PRODUCT($E$12:$E488),16))</f>
        <v>1.1016598536005699</v>
      </c>
      <c r="G489" s="14">
        <f t="shared" ca="1" si="176"/>
        <v>1.09787534033298</v>
      </c>
      <c r="H489" s="14">
        <f t="shared" ca="1" si="178"/>
        <v>1.0034471199999999</v>
      </c>
      <c r="I489" s="13">
        <f t="shared" si="185"/>
        <v>0.04</v>
      </c>
      <c r="J489" s="30">
        <f t="shared" si="192"/>
        <v>43312</v>
      </c>
      <c r="K489" s="3">
        <f t="shared" si="186"/>
        <v>14</v>
      </c>
      <c r="L489" s="18">
        <f t="shared" si="187"/>
        <v>14</v>
      </c>
      <c r="M489" s="11">
        <f t="shared" si="179"/>
        <v>1.0021813040000001</v>
      </c>
      <c r="N489" s="11">
        <f t="shared" ca="1" si="180"/>
        <v>1.0056359429999999</v>
      </c>
      <c r="O489" s="18">
        <f t="shared" si="193"/>
        <v>0</v>
      </c>
      <c r="P489" s="14">
        <f t="shared" ca="1" si="181"/>
        <v>423.72166256999998</v>
      </c>
      <c r="Q489" s="14">
        <f t="shared" si="188"/>
        <v>0</v>
      </c>
      <c r="R489" s="2"/>
      <c r="S489" s="2"/>
      <c r="T489" s="4" t="str">
        <f t="shared" si="189"/>
        <v>J=</v>
      </c>
      <c r="U489" s="30">
        <f t="shared" si="190"/>
        <v>43343</v>
      </c>
      <c r="V489" s="9" t="str">
        <f t="shared" si="182"/>
        <v>-</v>
      </c>
      <c r="W489" s="9"/>
      <c r="X489" s="135">
        <f>[2]Plan1!$A548</f>
        <v>52916</v>
      </c>
      <c r="Y489" s="136" t="str">
        <f>[2]Plan1!$C548</f>
        <v>Proclamação da República</v>
      </c>
      <c r="Z489" s="124"/>
      <c r="AA489" s="1"/>
      <c r="AB489" s="9"/>
      <c r="AC489" s="9"/>
      <c r="AD489" s="9"/>
      <c r="AE489" s="9"/>
      <c r="AF489" s="9"/>
      <c r="AG489" s="10"/>
      <c r="AH489" s="9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</row>
    <row r="490" spans="1:149" ht="11.25" x14ac:dyDescent="0.15">
      <c r="A490" s="46">
        <f t="shared" si="183"/>
        <v>43333</v>
      </c>
      <c r="B490" s="15">
        <f t="shared" ca="1" si="184"/>
        <v>75636.113657580005</v>
      </c>
      <c r="C490" s="14">
        <f t="shared" ca="1" si="191"/>
        <v>75182.034767470002</v>
      </c>
      <c r="D490" s="13">
        <f ca="1">IF(A490&lt;$B$1,VLOOKUP(A490,[1]DI!$A$4:$B$15000,2,FALSE),0)</f>
        <v>6.3899999999999998E-2</v>
      </c>
      <c r="E490" s="14">
        <f t="shared" ca="1" si="177"/>
        <v>1.0002458299999999</v>
      </c>
      <c r="F490" s="14">
        <f ca="1">(TRUNC(PRODUCT($E$12:$E489),16))</f>
        <v>1.10193067464238</v>
      </c>
      <c r="G490" s="14">
        <f t="shared" ca="1" si="176"/>
        <v>1.09787534033298</v>
      </c>
      <c r="H490" s="14">
        <f t="shared" ca="1" si="178"/>
        <v>1.0036938</v>
      </c>
      <c r="I490" s="13">
        <f t="shared" si="185"/>
        <v>0.04</v>
      </c>
      <c r="J490" s="30">
        <f t="shared" si="192"/>
        <v>43312</v>
      </c>
      <c r="K490" s="3">
        <f t="shared" si="186"/>
        <v>15</v>
      </c>
      <c r="L490" s="18">
        <f t="shared" si="187"/>
        <v>15</v>
      </c>
      <c r="M490" s="11">
        <f t="shared" si="179"/>
        <v>1.0023372930000001</v>
      </c>
      <c r="N490" s="11">
        <f t="shared" ca="1" si="180"/>
        <v>1.006039726</v>
      </c>
      <c r="O490" s="18">
        <f t="shared" si="193"/>
        <v>0</v>
      </c>
      <c r="P490" s="14">
        <f t="shared" ca="1" si="181"/>
        <v>454.07889010999997</v>
      </c>
      <c r="Q490" s="14">
        <f t="shared" si="188"/>
        <v>0</v>
      </c>
      <c r="R490" s="2"/>
      <c r="S490" s="2"/>
      <c r="T490" s="4" t="str">
        <f t="shared" si="189"/>
        <v>J=</v>
      </c>
      <c r="U490" s="30">
        <f t="shared" si="190"/>
        <v>43343</v>
      </c>
      <c r="V490" s="9" t="str">
        <f t="shared" si="182"/>
        <v>-</v>
      </c>
      <c r="W490" s="9"/>
      <c r="X490" s="135">
        <f>[2]Plan1!$A549</f>
        <v>52921</v>
      </c>
      <c r="Y490" s="136" t="str">
        <f>[2]Plan1!$C549</f>
        <v>Dia Nacional de Zumbi e da Consciência Negra</v>
      </c>
      <c r="Z490" s="137"/>
      <c r="AA490" s="1"/>
      <c r="AB490" s="9"/>
      <c r="AC490" s="9"/>
      <c r="AD490" s="9"/>
      <c r="AE490" s="9"/>
      <c r="AF490" s="9"/>
      <c r="AG490" s="10"/>
      <c r="AH490" s="9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</row>
    <row r="491" spans="1:149" ht="11.25" x14ac:dyDescent="0.15">
      <c r="A491" s="46">
        <f t="shared" si="183"/>
        <v>43334</v>
      </c>
      <c r="B491" s="15">
        <f t="shared" ca="1" si="184"/>
        <v>75666.483139799995</v>
      </c>
      <c r="C491" s="14">
        <f t="shared" ca="1" si="191"/>
        <v>75182.034767470002</v>
      </c>
      <c r="D491" s="13">
        <f ca="1">IF(A491&lt;$B$1,VLOOKUP(A491,[1]DI!$A$4:$B$15000,2,FALSE),0)</f>
        <v>6.3899999999999998E-2</v>
      </c>
      <c r="E491" s="14">
        <f t="shared" ca="1" si="177"/>
        <v>1.0002458299999999</v>
      </c>
      <c r="F491" s="14">
        <f ca="1">(TRUNC(PRODUCT($E$12:$E490),16))</f>
        <v>1.10220156226013</v>
      </c>
      <c r="G491" s="14">
        <f t="shared" ca="1" si="176"/>
        <v>1.09787534033298</v>
      </c>
      <c r="H491" s="14">
        <f t="shared" ca="1" si="178"/>
        <v>1.0039405400000001</v>
      </c>
      <c r="I491" s="13">
        <f t="shared" si="185"/>
        <v>0.04</v>
      </c>
      <c r="J491" s="30">
        <f t="shared" si="192"/>
        <v>43312</v>
      </c>
      <c r="K491" s="3">
        <f t="shared" si="186"/>
        <v>16</v>
      </c>
      <c r="L491" s="18">
        <f t="shared" si="187"/>
        <v>16</v>
      </c>
      <c r="M491" s="11">
        <f t="shared" si="179"/>
        <v>1.0024933069999999</v>
      </c>
      <c r="N491" s="11">
        <f t="shared" ca="1" si="180"/>
        <v>1.0064436720000001</v>
      </c>
      <c r="O491" s="18">
        <f t="shared" si="193"/>
        <v>0</v>
      </c>
      <c r="P491" s="14">
        <f t="shared" ca="1" si="181"/>
        <v>484.44837232999998</v>
      </c>
      <c r="Q491" s="14">
        <f t="shared" si="188"/>
        <v>0</v>
      </c>
      <c r="R491" s="2"/>
      <c r="S491" s="2"/>
      <c r="T491" s="4" t="str">
        <f t="shared" si="189"/>
        <v>J=</v>
      </c>
      <c r="U491" s="30">
        <f t="shared" si="190"/>
        <v>43343</v>
      </c>
      <c r="V491" s="9" t="str">
        <f t="shared" si="182"/>
        <v>-</v>
      </c>
      <c r="W491" s="9"/>
      <c r="X491" s="135">
        <f>[2]Plan1!$A550</f>
        <v>52956</v>
      </c>
      <c r="Y491" s="136" t="str">
        <f>[2]Plan1!$C550</f>
        <v>Natal</v>
      </c>
      <c r="Z491" s="124"/>
      <c r="AA491" s="1"/>
      <c r="AB491" s="9"/>
      <c r="AC491" s="9"/>
      <c r="AD491" s="9"/>
      <c r="AE491" s="9"/>
      <c r="AF491" s="9"/>
      <c r="AG491" s="10"/>
      <c r="AH491" s="9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</row>
    <row r="492" spans="1:149" ht="11.25" x14ac:dyDescent="0.15">
      <c r="A492" s="46">
        <f t="shared" si="183"/>
        <v>43335</v>
      </c>
      <c r="B492" s="15">
        <f t="shared" ca="1" si="184"/>
        <v>75696.864726319996</v>
      </c>
      <c r="C492" s="14">
        <f t="shared" ca="1" si="191"/>
        <v>75182.034767470002</v>
      </c>
      <c r="D492" s="13">
        <f ca="1">IF(A492&lt;$B$1,VLOOKUP(A492,[1]DI!$A$4:$B$15000,2,FALSE),0)</f>
        <v>6.3899999999999998E-2</v>
      </c>
      <c r="E492" s="14">
        <f t="shared" ca="1" si="177"/>
        <v>1.0002458299999999</v>
      </c>
      <c r="F492" s="14">
        <f ca="1">(TRUNC(PRODUCT($E$12:$E491),16))</f>
        <v>1.1024725164701801</v>
      </c>
      <c r="G492" s="14">
        <f t="shared" ca="1" si="176"/>
        <v>1.09787534033298</v>
      </c>
      <c r="H492" s="14">
        <f t="shared" ca="1" si="178"/>
        <v>1.0041873400000001</v>
      </c>
      <c r="I492" s="13">
        <f t="shared" si="185"/>
        <v>0.04</v>
      </c>
      <c r="J492" s="30">
        <f t="shared" si="192"/>
        <v>43312</v>
      </c>
      <c r="K492" s="3">
        <f t="shared" si="186"/>
        <v>17</v>
      </c>
      <c r="L492" s="18">
        <f t="shared" si="187"/>
        <v>17</v>
      </c>
      <c r="M492" s="11">
        <f t="shared" si="179"/>
        <v>1.002649345</v>
      </c>
      <c r="N492" s="11">
        <f t="shared" ca="1" si="180"/>
        <v>1.0068477790000001</v>
      </c>
      <c r="O492" s="18">
        <f t="shared" si="193"/>
        <v>0</v>
      </c>
      <c r="P492" s="14">
        <f t="shared" ca="1" si="181"/>
        <v>514.82995885000003</v>
      </c>
      <c r="Q492" s="14">
        <f t="shared" si="188"/>
        <v>0</v>
      </c>
      <c r="R492" s="2"/>
      <c r="S492" s="2"/>
      <c r="T492" s="4" t="str">
        <f t="shared" si="189"/>
        <v>J=</v>
      </c>
      <c r="U492" s="30">
        <f t="shared" si="190"/>
        <v>43343</v>
      </c>
      <c r="V492" s="9" t="str">
        <f t="shared" si="182"/>
        <v>-</v>
      </c>
      <c r="W492" s="9"/>
      <c r="X492" s="135">
        <f>[2]Plan1!$A551</f>
        <v>52963</v>
      </c>
      <c r="Y492" s="136" t="str">
        <f>[2]Plan1!$C551</f>
        <v>Confraternização Universal</v>
      </c>
      <c r="Z492" s="124"/>
      <c r="AA492" s="1"/>
      <c r="AB492" s="9"/>
      <c r="AC492" s="9"/>
      <c r="AD492" s="9"/>
      <c r="AE492" s="9"/>
      <c r="AF492" s="9"/>
      <c r="AG492" s="10"/>
      <c r="AH492" s="9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</row>
    <row r="493" spans="1:149" ht="11.25" x14ac:dyDescent="0.15">
      <c r="A493" s="46">
        <f t="shared" si="183"/>
        <v>43336</v>
      </c>
      <c r="B493" s="15">
        <f t="shared" ca="1" si="184"/>
        <v>75727.258417150006</v>
      </c>
      <c r="C493" s="14">
        <f t="shared" ca="1" si="191"/>
        <v>75182.034767470002</v>
      </c>
      <c r="D493" s="13">
        <f ca="1">IF(A493&lt;$B$1,VLOOKUP(A493,[1]DI!$A$4:$B$15000,2,FALSE),0)</f>
        <v>6.3899999999999998E-2</v>
      </c>
      <c r="E493" s="14">
        <f t="shared" ca="1" si="177"/>
        <v>1.0002458299999999</v>
      </c>
      <c r="F493" s="14">
        <f ca="1">(TRUNC(PRODUCT($E$12:$E492),16))</f>
        <v>1.1027435372889001</v>
      </c>
      <c r="G493" s="14">
        <f t="shared" ca="1" si="176"/>
        <v>1.09787534033298</v>
      </c>
      <c r="H493" s="14">
        <f t="shared" ca="1" si="178"/>
        <v>1.0044341999999999</v>
      </c>
      <c r="I493" s="13">
        <f t="shared" si="185"/>
        <v>0.04</v>
      </c>
      <c r="J493" s="30">
        <f t="shared" si="192"/>
        <v>43312</v>
      </c>
      <c r="K493" s="3">
        <f t="shared" si="186"/>
        <v>18</v>
      </c>
      <c r="L493" s="18">
        <f t="shared" si="187"/>
        <v>18</v>
      </c>
      <c r="M493" s="11">
        <f t="shared" si="179"/>
        <v>1.0028054070000001</v>
      </c>
      <c r="N493" s="11">
        <f t="shared" ca="1" si="180"/>
        <v>1.0072520469999999</v>
      </c>
      <c r="O493" s="18">
        <f t="shared" si="193"/>
        <v>0</v>
      </c>
      <c r="P493" s="14">
        <f t="shared" ca="1" si="181"/>
        <v>545.22364967999999</v>
      </c>
      <c r="Q493" s="14">
        <f t="shared" si="188"/>
        <v>0</v>
      </c>
      <c r="R493" s="2"/>
      <c r="S493" s="2"/>
      <c r="T493" s="4" t="str">
        <f t="shared" si="189"/>
        <v>J=</v>
      </c>
      <c r="U493" s="30">
        <f t="shared" si="190"/>
        <v>43343</v>
      </c>
      <c r="V493" s="9" t="str">
        <f t="shared" si="182"/>
        <v>-</v>
      </c>
      <c r="W493" s="9"/>
      <c r="X493" s="135">
        <f>[2]Plan1!$A552</f>
        <v>53013</v>
      </c>
      <c r="Y493" s="136" t="str">
        <f>[2]Plan1!$C552</f>
        <v>Carnaval</v>
      </c>
      <c r="Z493" s="124"/>
      <c r="AA493" s="1"/>
      <c r="AB493" s="9"/>
      <c r="AC493" s="9"/>
      <c r="AD493" s="9"/>
      <c r="AE493" s="9"/>
      <c r="AF493" s="9"/>
      <c r="AG493" s="10"/>
      <c r="AH493" s="9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</row>
    <row r="494" spans="1:149" ht="11.25" x14ac:dyDescent="0.15">
      <c r="A494" s="46">
        <f t="shared" si="183"/>
        <v>43337</v>
      </c>
      <c r="B494" s="15">
        <f t="shared" ca="1" si="184"/>
        <v>75757.664287480002</v>
      </c>
      <c r="C494" s="14">
        <f t="shared" ca="1" si="191"/>
        <v>75182.034767470002</v>
      </c>
      <c r="D494" s="13">
        <f ca="1">IF(A494&lt;$B$1,VLOOKUP(A494,[1]DI!$A$4:$B$15000,2,FALSE),0)</f>
        <v>0</v>
      </c>
      <c r="E494" s="14">
        <f t="shared" ca="1" si="177"/>
        <v>1</v>
      </c>
      <c r="F494" s="14">
        <f ca="1">(TRUNC(PRODUCT($E$12:$E493),16))</f>
        <v>1.10301462473267</v>
      </c>
      <c r="G494" s="14">
        <f t="shared" ca="1" si="176"/>
        <v>1.09787534033298</v>
      </c>
      <c r="H494" s="14">
        <f t="shared" ca="1" si="178"/>
        <v>1.0046811200000001</v>
      </c>
      <c r="I494" s="13">
        <f t="shared" si="185"/>
        <v>0.04</v>
      </c>
      <c r="J494" s="30">
        <f t="shared" si="192"/>
        <v>43312</v>
      </c>
      <c r="K494" s="3">
        <f t="shared" si="186"/>
        <v>18</v>
      </c>
      <c r="L494" s="18">
        <f t="shared" si="187"/>
        <v>19</v>
      </c>
      <c r="M494" s="11">
        <f t="shared" si="179"/>
        <v>1.002961494</v>
      </c>
      <c r="N494" s="11">
        <f t="shared" ca="1" si="180"/>
        <v>1.0076564770000001</v>
      </c>
      <c r="O494" s="18">
        <f t="shared" si="193"/>
        <v>0</v>
      </c>
      <c r="P494" s="14">
        <f t="shared" ca="1" si="181"/>
        <v>575.62952000999996</v>
      </c>
      <c r="Q494" s="14">
        <f t="shared" si="188"/>
        <v>0</v>
      </c>
      <c r="R494" s="2"/>
      <c r="S494" s="2"/>
      <c r="T494" s="4" t="str">
        <f t="shared" si="189"/>
        <v>J=</v>
      </c>
      <c r="U494" s="30">
        <f t="shared" si="190"/>
        <v>43343</v>
      </c>
      <c r="V494" s="9" t="str">
        <f t="shared" si="182"/>
        <v>-</v>
      </c>
      <c r="W494" s="9"/>
      <c r="X494" s="135">
        <f>[2]Plan1!$A553</f>
        <v>53014</v>
      </c>
      <c r="Y494" s="136" t="str">
        <f>[2]Plan1!$C553</f>
        <v>Carnaval</v>
      </c>
      <c r="Z494" s="124"/>
      <c r="AA494" s="1"/>
      <c r="AB494" s="9"/>
      <c r="AC494" s="9"/>
      <c r="AD494" s="9"/>
      <c r="AE494" s="9"/>
      <c r="AF494" s="9"/>
      <c r="AG494" s="10"/>
      <c r="AH494" s="9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</row>
    <row r="495" spans="1:149" ht="11.25" x14ac:dyDescent="0.15">
      <c r="A495" s="46">
        <f t="shared" si="183"/>
        <v>43338</v>
      </c>
      <c r="B495" s="15">
        <f t="shared" ca="1" si="184"/>
        <v>75757.664287480002</v>
      </c>
      <c r="C495" s="14">
        <f t="shared" ca="1" si="191"/>
        <v>75182.034767470002</v>
      </c>
      <c r="D495" s="13">
        <f ca="1">IF(A495&lt;$B$1,VLOOKUP(A495,[1]DI!$A$4:$B$15000,2,FALSE),0)</f>
        <v>0</v>
      </c>
      <c r="E495" s="14">
        <f t="shared" ca="1" si="177"/>
        <v>1</v>
      </c>
      <c r="F495" s="14">
        <f ca="1">(TRUNC(PRODUCT($E$12:$E494),16))</f>
        <v>1.10301462473267</v>
      </c>
      <c r="G495" s="14">
        <f t="shared" ca="1" si="176"/>
        <v>1.09787534033298</v>
      </c>
      <c r="H495" s="14">
        <f t="shared" ca="1" si="178"/>
        <v>1.0046811200000001</v>
      </c>
      <c r="I495" s="13">
        <f t="shared" si="185"/>
        <v>0.04</v>
      </c>
      <c r="J495" s="30">
        <f t="shared" si="192"/>
        <v>43312</v>
      </c>
      <c r="K495" s="3">
        <f t="shared" si="186"/>
        <v>18</v>
      </c>
      <c r="L495" s="18">
        <f t="shared" si="187"/>
        <v>19</v>
      </c>
      <c r="M495" s="11">
        <f t="shared" si="179"/>
        <v>1.002961494</v>
      </c>
      <c r="N495" s="11">
        <f t="shared" ca="1" si="180"/>
        <v>1.0076564770000001</v>
      </c>
      <c r="O495" s="18">
        <f t="shared" si="193"/>
        <v>0</v>
      </c>
      <c r="P495" s="14">
        <f t="shared" ca="1" si="181"/>
        <v>575.62952000999996</v>
      </c>
      <c r="Q495" s="14">
        <f t="shared" si="188"/>
        <v>0</v>
      </c>
      <c r="R495" s="2"/>
      <c r="S495" s="2"/>
      <c r="T495" s="4" t="str">
        <f t="shared" si="189"/>
        <v>J=</v>
      </c>
      <c r="U495" s="30">
        <f t="shared" si="190"/>
        <v>43343</v>
      </c>
      <c r="V495" s="9" t="str">
        <f t="shared" si="182"/>
        <v>-</v>
      </c>
      <c r="W495" s="9"/>
      <c r="X495" s="135">
        <f>[2]Plan1!$A554</f>
        <v>53059</v>
      </c>
      <c r="Y495" s="136" t="str">
        <f>[2]Plan1!$C554</f>
        <v>Paixão de Cristo</v>
      </c>
      <c r="Z495" s="124"/>
      <c r="AA495" s="1"/>
      <c r="AB495" s="9"/>
      <c r="AC495" s="9"/>
      <c r="AD495" s="9"/>
      <c r="AE495" s="9"/>
      <c r="AF495" s="9"/>
      <c r="AG495" s="10"/>
      <c r="AH495" s="9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</row>
    <row r="496" spans="1:149" ht="11.25" x14ac:dyDescent="0.15">
      <c r="A496" s="46">
        <f t="shared" si="183"/>
        <v>43339</v>
      </c>
      <c r="B496" s="15">
        <f t="shared" ca="1" si="184"/>
        <v>75757.664287480002</v>
      </c>
      <c r="C496" s="14">
        <f t="shared" ca="1" si="191"/>
        <v>75182.034767470002</v>
      </c>
      <c r="D496" s="13">
        <f ca="1">IF(A496&lt;$B$1,VLOOKUP(A496,[1]DI!$A$4:$B$15000,2,FALSE),0)</f>
        <v>6.3899999999999998E-2</v>
      </c>
      <c r="E496" s="14">
        <f t="shared" ca="1" si="177"/>
        <v>1.0002458299999999</v>
      </c>
      <c r="F496" s="14">
        <f ca="1">(TRUNC(PRODUCT($E$12:$E495),16))</f>
        <v>1.10301462473267</v>
      </c>
      <c r="G496" s="14">
        <f t="shared" ref="G496:G559" ca="1" si="194">IF(O495&gt;0,F495,G495)</f>
        <v>1.09787534033298</v>
      </c>
      <c r="H496" s="14">
        <f t="shared" ca="1" si="178"/>
        <v>1.0046811200000001</v>
      </c>
      <c r="I496" s="13">
        <f t="shared" si="185"/>
        <v>0.04</v>
      </c>
      <c r="J496" s="30">
        <f t="shared" si="192"/>
        <v>43312</v>
      </c>
      <c r="K496" s="3">
        <f t="shared" si="186"/>
        <v>19</v>
      </c>
      <c r="L496" s="18">
        <f t="shared" si="187"/>
        <v>19</v>
      </c>
      <c r="M496" s="11">
        <f t="shared" si="179"/>
        <v>1.002961494</v>
      </c>
      <c r="N496" s="11">
        <f t="shared" ca="1" si="180"/>
        <v>1.0076564770000001</v>
      </c>
      <c r="O496" s="18">
        <f t="shared" si="193"/>
        <v>0</v>
      </c>
      <c r="P496" s="14">
        <f t="shared" ca="1" si="181"/>
        <v>575.62952000999996</v>
      </c>
      <c r="Q496" s="14">
        <f t="shared" si="188"/>
        <v>0</v>
      </c>
      <c r="R496" s="2"/>
      <c r="S496" s="2"/>
      <c r="T496" s="4" t="str">
        <f t="shared" si="189"/>
        <v>J=</v>
      </c>
      <c r="U496" s="30">
        <f t="shared" si="190"/>
        <v>43343</v>
      </c>
      <c r="V496" s="9" t="str">
        <f t="shared" si="182"/>
        <v>-</v>
      </c>
      <c r="W496" s="9"/>
      <c r="X496" s="135">
        <f>[2]Plan1!$A555</f>
        <v>53073</v>
      </c>
      <c r="Y496" s="136" t="str">
        <f>[2]Plan1!$C555</f>
        <v>Tiradentes</v>
      </c>
      <c r="Z496" s="124"/>
      <c r="AA496" s="1"/>
      <c r="AB496" s="9"/>
      <c r="AC496" s="9"/>
      <c r="AD496" s="9"/>
      <c r="AE496" s="9"/>
      <c r="AF496" s="9"/>
      <c r="AG496" s="10"/>
      <c r="AH496" s="9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</row>
    <row r="497" spans="1:149" ht="11.25" x14ac:dyDescent="0.15">
      <c r="A497" s="46">
        <f t="shared" si="183"/>
        <v>43340</v>
      </c>
      <c r="B497" s="15">
        <f t="shared" ca="1" si="184"/>
        <v>75788.082337290005</v>
      </c>
      <c r="C497" s="14">
        <f t="shared" ca="1" si="191"/>
        <v>75182.034767470002</v>
      </c>
      <c r="D497" s="13">
        <f ca="1">IF(A497&lt;$B$1,VLOOKUP(A497,[1]DI!$A$4:$B$15000,2,FALSE),0)</f>
        <v>6.3899999999999998E-2</v>
      </c>
      <c r="E497" s="14">
        <f t="shared" ca="1" si="177"/>
        <v>1.0002458299999999</v>
      </c>
      <c r="F497" s="14">
        <f ca="1">(TRUNC(PRODUCT($E$12:$E496),16))</f>
        <v>1.10328577881787</v>
      </c>
      <c r="G497" s="14">
        <f t="shared" ca="1" si="194"/>
        <v>1.09787534033298</v>
      </c>
      <c r="H497" s="14">
        <f t="shared" ca="1" si="178"/>
        <v>1.0049281000000001</v>
      </c>
      <c r="I497" s="13">
        <f t="shared" si="185"/>
        <v>0.04</v>
      </c>
      <c r="J497" s="30">
        <f t="shared" si="192"/>
        <v>43312</v>
      </c>
      <c r="K497" s="3">
        <f t="shared" si="186"/>
        <v>20</v>
      </c>
      <c r="L497" s="18">
        <f t="shared" si="187"/>
        <v>20</v>
      </c>
      <c r="M497" s="11">
        <f t="shared" si="179"/>
        <v>1.0031176049999999</v>
      </c>
      <c r="N497" s="11">
        <f t="shared" ca="1" si="180"/>
        <v>1.008061069</v>
      </c>
      <c r="O497" s="18">
        <f t="shared" si="193"/>
        <v>0</v>
      </c>
      <c r="P497" s="14">
        <f t="shared" ca="1" si="181"/>
        <v>606.04756982000004</v>
      </c>
      <c r="Q497" s="14">
        <f t="shared" si="188"/>
        <v>0</v>
      </c>
      <c r="R497" s="2"/>
      <c r="S497" s="2"/>
      <c r="T497" s="4" t="str">
        <f t="shared" si="189"/>
        <v>J=</v>
      </c>
      <c r="U497" s="30">
        <f t="shared" si="190"/>
        <v>43343</v>
      </c>
      <c r="V497" s="9" t="str">
        <f t="shared" si="182"/>
        <v>-</v>
      </c>
      <c r="W497" s="9"/>
      <c r="X497" s="135">
        <f>[2]Plan1!$A556</f>
        <v>53083</v>
      </c>
      <c r="Y497" s="136" t="str">
        <f>[2]Plan1!$C556</f>
        <v>Dia do Trabalho</v>
      </c>
      <c r="Z497" s="124"/>
      <c r="AA497" s="1"/>
      <c r="AB497" s="9"/>
      <c r="AC497" s="9"/>
      <c r="AD497" s="9"/>
      <c r="AE497" s="9"/>
      <c r="AF497" s="9"/>
      <c r="AG497" s="10"/>
      <c r="AH497" s="9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</row>
    <row r="498" spans="1:149" ht="11.25" x14ac:dyDescent="0.15">
      <c r="A498" s="46">
        <f t="shared" si="183"/>
        <v>43341</v>
      </c>
      <c r="B498" s="15">
        <f t="shared" ca="1" si="184"/>
        <v>75818.512491400004</v>
      </c>
      <c r="C498" s="14">
        <f t="shared" ca="1" si="191"/>
        <v>75182.034767470002</v>
      </c>
      <c r="D498" s="13">
        <f ca="1">IF(A498&lt;$B$1,VLOOKUP(A498,[1]DI!$A$4:$B$15000,2,FALSE),0)</f>
        <v>6.3899999999999998E-2</v>
      </c>
      <c r="E498" s="14">
        <f t="shared" ca="1" si="177"/>
        <v>1.0002458299999999</v>
      </c>
      <c r="F498" s="14">
        <f ca="1">(TRUNC(PRODUCT($E$12:$E497),16))</f>
        <v>1.10355699956088</v>
      </c>
      <c r="G498" s="14">
        <f t="shared" ca="1" si="194"/>
        <v>1.09787534033298</v>
      </c>
      <c r="H498" s="14">
        <f t="shared" ca="1" si="178"/>
        <v>1.00517514</v>
      </c>
      <c r="I498" s="13">
        <f t="shared" si="185"/>
        <v>0.04</v>
      </c>
      <c r="J498" s="30">
        <f t="shared" si="192"/>
        <v>43312</v>
      </c>
      <c r="K498" s="3">
        <f t="shared" si="186"/>
        <v>21</v>
      </c>
      <c r="L498" s="18">
        <f t="shared" si="187"/>
        <v>21</v>
      </c>
      <c r="M498" s="11">
        <f t="shared" si="179"/>
        <v>1.00327374</v>
      </c>
      <c r="N498" s="11">
        <f t="shared" ca="1" si="180"/>
        <v>1.008465822</v>
      </c>
      <c r="O498" s="18">
        <f t="shared" si="193"/>
        <v>0</v>
      </c>
      <c r="P498" s="14">
        <f t="shared" ca="1" si="181"/>
        <v>636.47772393000002</v>
      </c>
      <c r="Q498" s="14">
        <f t="shared" si="188"/>
        <v>0</v>
      </c>
      <c r="R498" s="2"/>
      <c r="S498" s="2"/>
      <c r="T498" s="4" t="str">
        <f t="shared" si="189"/>
        <v>J=</v>
      </c>
      <c r="U498" s="30">
        <f t="shared" si="190"/>
        <v>43343</v>
      </c>
      <c r="V498" s="9" t="str">
        <f t="shared" si="182"/>
        <v>-</v>
      </c>
      <c r="W498" s="9"/>
      <c r="X498" s="135">
        <f>[2]Plan1!$A557</f>
        <v>53121</v>
      </c>
      <c r="Y498" s="136" t="str">
        <f>[2]Plan1!$C557</f>
        <v>Corpus Christi</v>
      </c>
      <c r="Z498" s="124"/>
      <c r="AA498" s="1"/>
      <c r="AB498" s="9"/>
      <c r="AC498" s="9"/>
      <c r="AD498" s="9"/>
      <c r="AE498" s="9"/>
      <c r="AF498" s="9"/>
      <c r="AG498" s="10"/>
      <c r="AH498" s="9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</row>
    <row r="499" spans="1:149" ht="11.25" x14ac:dyDescent="0.15">
      <c r="A499" s="46">
        <f t="shared" si="183"/>
        <v>43342</v>
      </c>
      <c r="B499" s="15">
        <f t="shared" ca="1" si="184"/>
        <v>75848.954825010005</v>
      </c>
      <c r="C499" s="14">
        <f t="shared" ca="1" si="191"/>
        <v>75182.034767470002</v>
      </c>
      <c r="D499" s="13">
        <f ca="1">IF(A499&lt;$B$1,VLOOKUP(A499,[1]DI!$A$4:$B$15000,2,FALSE),0)</f>
        <v>6.3899999999999998E-2</v>
      </c>
      <c r="E499" s="14">
        <f t="shared" ca="1" si="177"/>
        <v>1.0002458299999999</v>
      </c>
      <c r="F499" s="14">
        <f ca="1">(TRUNC(PRODUCT($E$12:$E498),16))</f>
        <v>1.10382828697808</v>
      </c>
      <c r="G499" s="14">
        <f t="shared" ca="1" si="194"/>
        <v>1.09787534033298</v>
      </c>
      <c r="H499" s="14">
        <f t="shared" ca="1" si="178"/>
        <v>1.0054222399999999</v>
      </c>
      <c r="I499" s="13">
        <f t="shared" si="185"/>
        <v>0.04</v>
      </c>
      <c r="J499" s="30">
        <f t="shared" si="192"/>
        <v>43312</v>
      </c>
      <c r="K499" s="3">
        <f t="shared" si="186"/>
        <v>22</v>
      </c>
      <c r="L499" s="18">
        <f t="shared" si="187"/>
        <v>22</v>
      </c>
      <c r="M499" s="11">
        <f t="shared" si="179"/>
        <v>1.0034298989999999</v>
      </c>
      <c r="N499" s="11">
        <f t="shared" ca="1" si="180"/>
        <v>1.0088707370000001</v>
      </c>
      <c r="O499" s="18">
        <f t="shared" si="193"/>
        <v>0</v>
      </c>
      <c r="P499" s="14">
        <f t="shared" ca="1" si="181"/>
        <v>666.92005754000002</v>
      </c>
      <c r="Q499" s="14">
        <f t="shared" si="188"/>
        <v>0</v>
      </c>
      <c r="R499" s="2"/>
      <c r="S499" s="2"/>
      <c r="T499" s="4" t="str">
        <f t="shared" si="189"/>
        <v>J=</v>
      </c>
      <c r="U499" s="30">
        <f t="shared" si="190"/>
        <v>43343</v>
      </c>
      <c r="V499" s="9" t="str">
        <f t="shared" si="182"/>
        <v>-</v>
      </c>
      <c r="W499" s="9"/>
      <c r="X499" s="135">
        <f>[2]Plan1!$A558</f>
        <v>53212</v>
      </c>
      <c r="Y499" s="136" t="str">
        <f>[2]Plan1!$C558</f>
        <v>Independência do Brasil</v>
      </c>
      <c r="Z499" s="124"/>
      <c r="AA499" s="1"/>
      <c r="AB499" s="9"/>
      <c r="AC499" s="9"/>
      <c r="AD499" s="9"/>
      <c r="AE499" s="9"/>
      <c r="AF499" s="9"/>
      <c r="AG499" s="10"/>
      <c r="AH499" s="9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</row>
    <row r="500" spans="1:149" ht="11.25" x14ac:dyDescent="0.15">
      <c r="A500" s="46">
        <f t="shared" si="183"/>
        <v>43343</v>
      </c>
      <c r="B500" s="15">
        <f t="shared" ca="1" si="184"/>
        <v>75879.410089929996</v>
      </c>
      <c r="C500" s="14">
        <f t="shared" ca="1" si="191"/>
        <v>75182.034767470002</v>
      </c>
      <c r="D500" s="13">
        <f ca="1">IF(A500&lt;$B$1,VLOOKUP(A500,[1]DI!$A$4:$B$15000,2,FALSE),0)</f>
        <v>6.3899999999999998E-2</v>
      </c>
      <c r="E500" s="14">
        <f t="shared" ca="1" si="177"/>
        <v>1.0002458299999999</v>
      </c>
      <c r="F500" s="14">
        <f ca="1">(TRUNC(PRODUCT($E$12:$E499),16))</f>
        <v>1.1040996410858701</v>
      </c>
      <c r="G500" s="14">
        <f t="shared" ca="1" si="194"/>
        <v>1.09787534033298</v>
      </c>
      <c r="H500" s="14">
        <f t="shared" ca="1" si="178"/>
        <v>1.0056694100000001</v>
      </c>
      <c r="I500" s="13">
        <f t="shared" si="185"/>
        <v>0.04</v>
      </c>
      <c r="J500" s="30">
        <f t="shared" si="192"/>
        <v>43312</v>
      </c>
      <c r="K500" s="3">
        <f t="shared" si="186"/>
        <v>23</v>
      </c>
      <c r="L500" s="18">
        <f t="shared" si="187"/>
        <v>23</v>
      </c>
      <c r="M500" s="11">
        <f t="shared" si="179"/>
        <v>1.0035860830000001</v>
      </c>
      <c r="N500" s="11">
        <f t="shared" ca="1" si="180"/>
        <v>1.0092758239999999</v>
      </c>
      <c r="O500" s="18">
        <f t="shared" si="193"/>
        <v>5</v>
      </c>
      <c r="P500" s="14">
        <f t="shared" ca="1" si="181"/>
        <v>697.37532246000001</v>
      </c>
      <c r="Q500" s="14">
        <f t="shared" si="188"/>
        <v>0</v>
      </c>
      <c r="R500" s="2"/>
      <c r="S500" s="2"/>
      <c r="T500" s="4" t="str">
        <f t="shared" si="189"/>
        <v>J=</v>
      </c>
      <c r="U500" s="30">
        <f t="shared" si="190"/>
        <v>43343</v>
      </c>
      <c r="V500" s="9">
        <f t="shared" ca="1" si="182"/>
        <v>1046062.98369</v>
      </c>
      <c r="W500" s="9"/>
      <c r="X500" s="135">
        <f>[2]Plan1!$A559</f>
        <v>53247</v>
      </c>
      <c r="Y500" s="136" t="str">
        <f>[2]Plan1!$C559</f>
        <v>Nossa Sr.a Aparecida - Padroeira do Brasil</v>
      </c>
      <c r="Z500" s="124"/>
      <c r="AA500" s="1"/>
      <c r="AB500" s="9"/>
      <c r="AC500" s="9"/>
      <c r="AD500" s="9"/>
      <c r="AE500" s="9"/>
      <c r="AF500" s="9"/>
      <c r="AG500" s="10"/>
      <c r="AH500" s="9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</row>
    <row r="501" spans="1:149" ht="11.25" x14ac:dyDescent="0.15">
      <c r="A501" s="46">
        <f t="shared" si="183"/>
        <v>43344</v>
      </c>
      <c r="B501" s="15">
        <f t="shared" ca="1" si="184"/>
        <v>75212.22170770001</v>
      </c>
      <c r="C501" s="14">
        <f t="shared" ca="1" si="191"/>
        <v>75182.034767470002</v>
      </c>
      <c r="D501" s="13">
        <f ca="1">IF(A501&lt;$B$1,VLOOKUP(A501,[1]DI!$A$4:$B$15000,2,FALSE),0)</f>
        <v>0</v>
      </c>
      <c r="E501" s="14">
        <f t="shared" ca="1" si="177"/>
        <v>1</v>
      </c>
      <c r="F501" s="14">
        <f ca="1">(TRUNC(PRODUCT($E$12:$E500),16))</f>
        <v>1.1043710619006299</v>
      </c>
      <c r="G501" s="14">
        <f t="shared" ca="1" si="194"/>
        <v>1.1040996410858701</v>
      </c>
      <c r="H501" s="14">
        <f t="shared" ca="1" si="178"/>
        <v>1.0002458299999999</v>
      </c>
      <c r="I501" s="13">
        <f t="shared" si="185"/>
        <v>0.04</v>
      </c>
      <c r="J501" s="30">
        <f t="shared" si="192"/>
        <v>43343</v>
      </c>
      <c r="K501" s="3">
        <f t="shared" si="186"/>
        <v>1</v>
      </c>
      <c r="L501" s="18">
        <f t="shared" si="187"/>
        <v>1</v>
      </c>
      <c r="M501" s="11">
        <f t="shared" si="179"/>
        <v>1.00015565</v>
      </c>
      <c r="N501" s="11">
        <f t="shared" ca="1" si="180"/>
        <v>1.0004015180000001</v>
      </c>
      <c r="O501" s="18">
        <f t="shared" si="193"/>
        <v>0</v>
      </c>
      <c r="P501" s="14">
        <f t="shared" ca="1" si="181"/>
        <v>30.186940230000001</v>
      </c>
      <c r="Q501" s="14">
        <f t="shared" si="188"/>
        <v>0</v>
      </c>
      <c r="R501" s="2"/>
      <c r="S501" s="2"/>
      <c r="T501" s="4" t="str">
        <f t="shared" si="189"/>
        <v>J=</v>
      </c>
      <c r="U501" s="30">
        <f t="shared" si="190"/>
        <v>43371</v>
      </c>
      <c r="V501" s="9" t="str">
        <f t="shared" si="182"/>
        <v>-</v>
      </c>
      <c r="W501" s="9"/>
      <c r="X501" s="135">
        <f>[2]Plan1!$A560</f>
        <v>53268</v>
      </c>
      <c r="Y501" s="136" t="str">
        <f>[2]Plan1!$C560</f>
        <v>Finados</v>
      </c>
      <c r="Z501" s="124"/>
      <c r="AA501" s="1"/>
      <c r="AB501" s="9"/>
      <c r="AC501" s="9"/>
      <c r="AD501" s="9"/>
      <c r="AE501" s="9"/>
      <c r="AF501" s="9"/>
      <c r="AG501" s="10"/>
      <c r="AH501" s="9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</row>
    <row r="502" spans="1:149" ht="11.25" x14ac:dyDescent="0.15">
      <c r="A502" s="46">
        <f t="shared" si="183"/>
        <v>43345</v>
      </c>
      <c r="B502" s="15">
        <f t="shared" ca="1" si="184"/>
        <v>75212.22170770001</v>
      </c>
      <c r="C502" s="14">
        <f t="shared" ca="1" si="191"/>
        <v>75182.034767470002</v>
      </c>
      <c r="D502" s="13">
        <f ca="1">IF(A502&lt;$B$1,VLOOKUP(A502,[1]DI!$A$4:$B$15000,2,FALSE),0)</f>
        <v>0</v>
      </c>
      <c r="E502" s="14">
        <f t="shared" ca="1" si="177"/>
        <v>1</v>
      </c>
      <c r="F502" s="14">
        <f ca="1">(TRUNC(PRODUCT($E$12:$E501),16))</f>
        <v>1.1043710619006299</v>
      </c>
      <c r="G502" s="14">
        <f t="shared" ca="1" si="194"/>
        <v>1.1040996410858701</v>
      </c>
      <c r="H502" s="14">
        <f t="shared" ca="1" si="178"/>
        <v>1.0002458299999999</v>
      </c>
      <c r="I502" s="13">
        <f t="shared" si="185"/>
        <v>0.04</v>
      </c>
      <c r="J502" s="30">
        <f t="shared" si="192"/>
        <v>43343</v>
      </c>
      <c r="K502" s="3">
        <f t="shared" si="186"/>
        <v>1</v>
      </c>
      <c r="L502" s="18">
        <f t="shared" si="187"/>
        <v>1</v>
      </c>
      <c r="M502" s="11">
        <f t="shared" si="179"/>
        <v>1.00015565</v>
      </c>
      <c r="N502" s="11">
        <f t="shared" ca="1" si="180"/>
        <v>1.0004015180000001</v>
      </c>
      <c r="O502" s="18">
        <f t="shared" si="193"/>
        <v>0</v>
      </c>
      <c r="P502" s="14">
        <f t="shared" ca="1" si="181"/>
        <v>30.186940230000001</v>
      </c>
      <c r="Q502" s="14">
        <f t="shared" si="188"/>
        <v>0</v>
      </c>
      <c r="R502" s="2"/>
      <c r="S502" s="2"/>
      <c r="T502" s="4" t="str">
        <f t="shared" si="189"/>
        <v>J=</v>
      </c>
      <c r="U502" s="30">
        <f t="shared" si="190"/>
        <v>43371</v>
      </c>
      <c r="V502" s="9" t="str">
        <f t="shared" si="182"/>
        <v>-</v>
      </c>
      <c r="W502" s="9"/>
      <c r="X502" s="135">
        <f>[2]Plan1!$A561</f>
        <v>53281</v>
      </c>
      <c r="Y502" s="136" t="str">
        <f>[2]Plan1!$C561</f>
        <v>Proclamação da República</v>
      </c>
      <c r="Z502" s="124"/>
      <c r="AA502" s="1"/>
      <c r="AB502" s="9"/>
      <c r="AC502" s="9"/>
      <c r="AD502" s="9"/>
      <c r="AE502" s="9"/>
      <c r="AF502" s="9"/>
      <c r="AG502" s="10"/>
      <c r="AH502" s="9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</row>
    <row r="503" spans="1:149" ht="11.25" x14ac:dyDescent="0.15">
      <c r="A503" s="46">
        <f t="shared" si="183"/>
        <v>43346</v>
      </c>
      <c r="B503" s="15">
        <f t="shared" ca="1" si="184"/>
        <v>75212.22170770001</v>
      </c>
      <c r="C503" s="14">
        <f t="shared" ca="1" si="191"/>
        <v>75182.034767470002</v>
      </c>
      <c r="D503" s="13">
        <f ca="1">IF(A503&lt;$B$1,VLOOKUP(A503,[1]DI!$A$4:$B$15000,2,FALSE),0)</f>
        <v>6.3899999999999998E-2</v>
      </c>
      <c r="E503" s="14">
        <f t="shared" ca="1" si="177"/>
        <v>1.0002458299999999</v>
      </c>
      <c r="F503" s="14">
        <f ca="1">(TRUNC(PRODUCT($E$12:$E502),16))</f>
        <v>1.1043710619006299</v>
      </c>
      <c r="G503" s="14">
        <f t="shared" ca="1" si="194"/>
        <v>1.1040996410858701</v>
      </c>
      <c r="H503" s="14">
        <f t="shared" ca="1" si="178"/>
        <v>1.0002458299999999</v>
      </c>
      <c r="I503" s="13">
        <f t="shared" si="185"/>
        <v>0.04</v>
      </c>
      <c r="J503" s="30">
        <f t="shared" si="192"/>
        <v>43343</v>
      </c>
      <c r="K503" s="3">
        <f t="shared" si="186"/>
        <v>1</v>
      </c>
      <c r="L503" s="18">
        <f t="shared" si="187"/>
        <v>1</v>
      </c>
      <c r="M503" s="11">
        <f t="shared" si="179"/>
        <v>1.00015565</v>
      </c>
      <c r="N503" s="11">
        <f t="shared" ca="1" si="180"/>
        <v>1.0004015180000001</v>
      </c>
      <c r="O503" s="18">
        <f t="shared" si="193"/>
        <v>0</v>
      </c>
      <c r="P503" s="14">
        <f t="shared" ca="1" si="181"/>
        <v>30.186940230000001</v>
      </c>
      <c r="Q503" s="14">
        <f t="shared" si="188"/>
        <v>0</v>
      </c>
      <c r="R503" s="2"/>
      <c r="S503" s="2"/>
      <c r="T503" s="4" t="str">
        <f t="shared" si="189"/>
        <v>J=</v>
      </c>
      <c r="U503" s="30">
        <f t="shared" si="190"/>
        <v>43371</v>
      </c>
      <c r="V503" s="9" t="str">
        <f t="shared" si="182"/>
        <v>-</v>
      </c>
      <c r="W503" s="9"/>
      <c r="X503" s="135">
        <f>[2]Plan1!$A562</f>
        <v>53286</v>
      </c>
      <c r="Y503" s="136" t="str">
        <f>[2]Plan1!$C562</f>
        <v>Dia Nacional de Zumbi e da Consciência Negra</v>
      </c>
      <c r="Z503" s="124"/>
      <c r="AA503" s="1"/>
      <c r="AB503" s="9"/>
      <c r="AC503" s="9"/>
      <c r="AD503" s="9"/>
      <c r="AE503" s="9"/>
      <c r="AF503" s="9"/>
      <c r="AG503" s="10"/>
      <c r="AH503" s="9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</row>
    <row r="504" spans="1:149" ht="11.25" x14ac:dyDescent="0.15">
      <c r="A504" s="46">
        <f t="shared" si="183"/>
        <v>43347</v>
      </c>
      <c r="B504" s="15">
        <f t="shared" ca="1" si="184"/>
        <v>75242.420752239996</v>
      </c>
      <c r="C504" s="14">
        <f t="shared" ca="1" si="191"/>
        <v>75182.034767470002</v>
      </c>
      <c r="D504" s="13">
        <f ca="1">IF(A504&lt;$B$1,VLOOKUP(A504,[1]DI!$A$4:$B$15000,2,FALSE),0)</f>
        <v>6.3899999999999998E-2</v>
      </c>
      <c r="E504" s="14">
        <f t="shared" ca="1" si="177"/>
        <v>1.0002458299999999</v>
      </c>
      <c r="F504" s="14">
        <f ca="1">(TRUNC(PRODUCT($E$12:$E503),16))</f>
        <v>1.1046425494387799</v>
      </c>
      <c r="G504" s="14">
        <f t="shared" ca="1" si="194"/>
        <v>1.1040996410858701</v>
      </c>
      <c r="H504" s="14">
        <f t="shared" ca="1" si="178"/>
        <v>1.0004917200000001</v>
      </c>
      <c r="I504" s="13">
        <f t="shared" si="185"/>
        <v>0.04</v>
      </c>
      <c r="J504" s="30">
        <f t="shared" si="192"/>
        <v>43343</v>
      </c>
      <c r="K504" s="3">
        <f t="shared" si="186"/>
        <v>2</v>
      </c>
      <c r="L504" s="18">
        <f t="shared" si="187"/>
        <v>2</v>
      </c>
      <c r="M504" s="11">
        <f t="shared" si="179"/>
        <v>1.0003113239999999</v>
      </c>
      <c r="N504" s="11">
        <f t="shared" ca="1" si="180"/>
        <v>1.000803197</v>
      </c>
      <c r="O504" s="18">
        <f t="shared" si="193"/>
        <v>0</v>
      </c>
      <c r="P504" s="14">
        <f t="shared" ca="1" si="181"/>
        <v>60.38598477</v>
      </c>
      <c r="Q504" s="14">
        <f t="shared" si="188"/>
        <v>0</v>
      </c>
      <c r="R504" s="2"/>
      <c r="S504" s="2"/>
      <c r="T504" s="4" t="str">
        <f t="shared" si="189"/>
        <v>J=</v>
      </c>
      <c r="U504" s="30">
        <f t="shared" si="190"/>
        <v>43371</v>
      </c>
      <c r="V504" s="9" t="str">
        <f t="shared" si="182"/>
        <v>-</v>
      </c>
      <c r="W504" s="9"/>
      <c r="X504" s="135">
        <f>[2]Plan1!$A563</f>
        <v>53321</v>
      </c>
      <c r="Y504" s="136" t="str">
        <f>[2]Plan1!$C563</f>
        <v>Natal</v>
      </c>
      <c r="Z504" s="124"/>
      <c r="AA504" s="1"/>
      <c r="AB504" s="9"/>
      <c r="AC504" s="9"/>
      <c r="AD504" s="9"/>
      <c r="AE504" s="9"/>
      <c r="AF504" s="9"/>
      <c r="AG504" s="10"/>
      <c r="AH504" s="9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</row>
    <row r="505" spans="1:149" ht="11.25" x14ac:dyDescent="0.15">
      <c r="A505" s="46">
        <f t="shared" si="183"/>
        <v>43348</v>
      </c>
      <c r="B505" s="15">
        <f t="shared" ca="1" si="184"/>
        <v>75272.631901100001</v>
      </c>
      <c r="C505" s="14">
        <f t="shared" ca="1" si="191"/>
        <v>75182.034767470002</v>
      </c>
      <c r="D505" s="13">
        <f ca="1">IF(A505&lt;$B$1,VLOOKUP(A505,[1]DI!$A$4:$B$15000,2,FALSE),0)</f>
        <v>6.3899999999999998E-2</v>
      </c>
      <c r="E505" s="14">
        <f t="shared" ca="1" si="177"/>
        <v>1.0002458299999999</v>
      </c>
      <c r="F505" s="14">
        <f ca="1">(TRUNC(PRODUCT($E$12:$E504),16))</f>
        <v>1.1049141037167101</v>
      </c>
      <c r="G505" s="14">
        <f t="shared" ca="1" si="194"/>
        <v>1.1040996410858701</v>
      </c>
      <c r="H505" s="14">
        <f t="shared" ca="1" si="178"/>
        <v>1.0007376699999999</v>
      </c>
      <c r="I505" s="13">
        <f t="shared" si="185"/>
        <v>0.04</v>
      </c>
      <c r="J505" s="30">
        <f t="shared" si="192"/>
        <v>43343</v>
      </c>
      <c r="K505" s="3">
        <f t="shared" si="186"/>
        <v>3</v>
      </c>
      <c r="L505" s="18">
        <f t="shared" si="187"/>
        <v>3</v>
      </c>
      <c r="M505" s="11">
        <f t="shared" si="179"/>
        <v>1.000467022</v>
      </c>
      <c r="N505" s="11">
        <f t="shared" ca="1" si="180"/>
        <v>1.0012050370000001</v>
      </c>
      <c r="O505" s="18">
        <f t="shared" si="193"/>
        <v>0</v>
      </c>
      <c r="P505" s="14">
        <f t="shared" ca="1" si="181"/>
        <v>90.597133630000002</v>
      </c>
      <c r="Q505" s="14">
        <f t="shared" si="188"/>
        <v>0</v>
      </c>
      <c r="R505" s="2"/>
      <c r="S505" s="2"/>
      <c r="T505" s="4" t="str">
        <f t="shared" si="189"/>
        <v>J=</v>
      </c>
      <c r="U505" s="30">
        <f t="shared" si="190"/>
        <v>43371</v>
      </c>
      <c r="V505" s="9" t="str">
        <f t="shared" si="182"/>
        <v>-</v>
      </c>
      <c r="W505" s="9"/>
      <c r="X505" s="135">
        <f>[2]Plan1!$A564</f>
        <v>53328</v>
      </c>
      <c r="Y505" s="136" t="str">
        <f>[2]Plan1!$C564</f>
        <v>Confraternização Universal</v>
      </c>
      <c r="Z505" s="124"/>
      <c r="AA505" s="1"/>
      <c r="AB505" s="9"/>
      <c r="AC505" s="9"/>
      <c r="AD505" s="9"/>
      <c r="AE505" s="9"/>
      <c r="AF505" s="9"/>
      <c r="AG505" s="10"/>
      <c r="AH505" s="9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</row>
    <row r="506" spans="1:149" ht="11.25" x14ac:dyDescent="0.15">
      <c r="A506" s="46">
        <f t="shared" si="183"/>
        <v>43349</v>
      </c>
      <c r="B506" s="15">
        <f t="shared" ca="1" si="184"/>
        <v>75302.855154250006</v>
      </c>
      <c r="C506" s="14">
        <f t="shared" ca="1" si="191"/>
        <v>75182.034767470002</v>
      </c>
      <c r="D506" s="13">
        <f ca="1">IF(A506&lt;$B$1,VLOOKUP(A506,[1]DI!$A$4:$B$15000,2,FALSE),0)</f>
        <v>6.3899999999999998E-2</v>
      </c>
      <c r="E506" s="14">
        <f t="shared" ca="1" si="177"/>
        <v>1.0002458299999999</v>
      </c>
      <c r="F506" s="14">
        <f ca="1">(TRUNC(PRODUCT($E$12:$E505),16))</f>
        <v>1.1051857247508301</v>
      </c>
      <c r="G506" s="14">
        <f t="shared" ca="1" si="194"/>
        <v>1.1040996410858701</v>
      </c>
      <c r="H506" s="14">
        <f t="shared" ca="1" si="178"/>
        <v>1.00098368</v>
      </c>
      <c r="I506" s="13">
        <f t="shared" si="185"/>
        <v>0.04</v>
      </c>
      <c r="J506" s="30">
        <f t="shared" si="192"/>
        <v>43343</v>
      </c>
      <c r="K506" s="3">
        <f t="shared" si="186"/>
        <v>4</v>
      </c>
      <c r="L506" s="18">
        <f t="shared" si="187"/>
        <v>4</v>
      </c>
      <c r="M506" s="11">
        <f t="shared" si="179"/>
        <v>1.000622745</v>
      </c>
      <c r="N506" s="11">
        <f t="shared" ca="1" si="180"/>
        <v>1.0016070379999999</v>
      </c>
      <c r="O506" s="18">
        <f t="shared" si="193"/>
        <v>0</v>
      </c>
      <c r="P506" s="14">
        <f t="shared" ca="1" si="181"/>
        <v>120.82038678000001</v>
      </c>
      <c r="Q506" s="14">
        <f t="shared" si="188"/>
        <v>0</v>
      </c>
      <c r="R506" s="2"/>
      <c r="S506" s="2"/>
      <c r="T506" s="4" t="str">
        <f t="shared" si="189"/>
        <v>J=</v>
      </c>
      <c r="U506" s="30">
        <f t="shared" si="190"/>
        <v>43371</v>
      </c>
      <c r="V506" s="9" t="str">
        <f t="shared" si="182"/>
        <v>-</v>
      </c>
      <c r="W506" s="9"/>
      <c r="X506" s="135">
        <f>[2]Plan1!$A565</f>
        <v>53363</v>
      </c>
      <c r="Y506" s="136" t="str">
        <f>[2]Plan1!$C565</f>
        <v>Carnaval</v>
      </c>
      <c r="Z506" s="124"/>
      <c r="AA506" s="1"/>
      <c r="AB506" s="9"/>
      <c r="AC506" s="9"/>
      <c r="AD506" s="9"/>
      <c r="AE506" s="9"/>
      <c r="AF506" s="9"/>
      <c r="AG506" s="10"/>
      <c r="AH506" s="9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</row>
    <row r="507" spans="1:149" ht="11.25" x14ac:dyDescent="0.15">
      <c r="A507" s="46">
        <f t="shared" si="183"/>
        <v>43350</v>
      </c>
      <c r="B507" s="15">
        <f t="shared" ca="1" si="184"/>
        <v>75333.090436540006</v>
      </c>
      <c r="C507" s="14">
        <f t="shared" ca="1" si="191"/>
        <v>75182.034767470002</v>
      </c>
      <c r="D507" s="13">
        <f ca="1">IF(A507&lt;$B$1,VLOOKUP(A507,[1]DI!$A$4:$B$15000,2,FALSE),0)</f>
        <v>0</v>
      </c>
      <c r="E507" s="14">
        <f t="shared" ca="1" si="177"/>
        <v>1</v>
      </c>
      <c r="F507" s="14">
        <f ca="1">(TRUNC(PRODUCT($E$12:$E506),16))</f>
        <v>1.10545741255754</v>
      </c>
      <c r="G507" s="14">
        <f t="shared" ca="1" si="194"/>
        <v>1.1040996410858701</v>
      </c>
      <c r="H507" s="14">
        <f t="shared" ca="1" si="178"/>
        <v>1.00122975</v>
      </c>
      <c r="I507" s="13">
        <f t="shared" si="185"/>
        <v>0.04</v>
      </c>
      <c r="J507" s="30">
        <f t="shared" si="192"/>
        <v>43343</v>
      </c>
      <c r="K507" s="3">
        <f t="shared" si="186"/>
        <v>4</v>
      </c>
      <c r="L507" s="18">
        <f t="shared" si="187"/>
        <v>5</v>
      </c>
      <c r="M507" s="11">
        <f t="shared" si="179"/>
        <v>1.000778492</v>
      </c>
      <c r="N507" s="11">
        <f t="shared" ca="1" si="180"/>
        <v>1.002009199</v>
      </c>
      <c r="O507" s="18">
        <f t="shared" si="193"/>
        <v>0</v>
      </c>
      <c r="P507" s="14">
        <f t="shared" ca="1" si="181"/>
        <v>151.05566906999999</v>
      </c>
      <c r="Q507" s="14">
        <f t="shared" si="188"/>
        <v>0</v>
      </c>
      <c r="R507" s="2"/>
      <c r="S507" s="2"/>
      <c r="T507" s="4" t="str">
        <f t="shared" si="189"/>
        <v>J=</v>
      </c>
      <c r="U507" s="30">
        <f t="shared" si="190"/>
        <v>43371</v>
      </c>
      <c r="V507" s="9" t="str">
        <f t="shared" si="182"/>
        <v>-</v>
      </c>
      <c r="W507" s="9"/>
      <c r="X507" s="135">
        <f>[2]Plan1!$A566</f>
        <v>53364</v>
      </c>
      <c r="Y507" s="136" t="str">
        <f>[2]Plan1!$C566</f>
        <v>Carnaval</v>
      </c>
      <c r="Z507" s="124"/>
      <c r="AA507" s="1"/>
      <c r="AB507" s="9"/>
      <c r="AC507" s="9"/>
      <c r="AD507" s="9"/>
      <c r="AE507" s="9"/>
      <c r="AF507" s="9"/>
      <c r="AG507" s="10"/>
      <c r="AH507" s="9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</row>
    <row r="508" spans="1:149" ht="11.25" x14ac:dyDescent="0.15">
      <c r="A508" s="46">
        <f t="shared" si="183"/>
        <v>43351</v>
      </c>
      <c r="B508" s="15">
        <f t="shared" ca="1" si="184"/>
        <v>75333.090436540006</v>
      </c>
      <c r="C508" s="14">
        <f t="shared" ca="1" si="191"/>
        <v>75182.034767470002</v>
      </c>
      <c r="D508" s="13">
        <f ca="1">IF(A508&lt;$B$1,VLOOKUP(A508,[1]DI!$A$4:$B$15000,2,FALSE),0)</f>
        <v>0</v>
      </c>
      <c r="E508" s="14">
        <f t="shared" ca="1" si="177"/>
        <v>1</v>
      </c>
      <c r="F508" s="14">
        <f ca="1">(TRUNC(PRODUCT($E$12:$E507),16))</f>
        <v>1.10545741255754</v>
      </c>
      <c r="G508" s="14">
        <f t="shared" ca="1" si="194"/>
        <v>1.1040996410858701</v>
      </c>
      <c r="H508" s="14">
        <f t="shared" ca="1" si="178"/>
        <v>1.00122975</v>
      </c>
      <c r="I508" s="13">
        <f t="shared" si="185"/>
        <v>0.04</v>
      </c>
      <c r="J508" s="30">
        <f t="shared" si="192"/>
        <v>43343</v>
      </c>
      <c r="K508" s="3">
        <f t="shared" si="186"/>
        <v>4</v>
      </c>
      <c r="L508" s="18">
        <f t="shared" si="187"/>
        <v>5</v>
      </c>
      <c r="M508" s="11">
        <f t="shared" si="179"/>
        <v>1.000778492</v>
      </c>
      <c r="N508" s="11">
        <f t="shared" ca="1" si="180"/>
        <v>1.002009199</v>
      </c>
      <c r="O508" s="18">
        <f t="shared" si="193"/>
        <v>0</v>
      </c>
      <c r="P508" s="14">
        <f t="shared" ca="1" si="181"/>
        <v>151.05566906999999</v>
      </c>
      <c r="Q508" s="14">
        <f t="shared" si="188"/>
        <v>0</v>
      </c>
      <c r="R508" s="2"/>
      <c r="S508" s="2"/>
      <c r="T508" s="4" t="str">
        <f t="shared" si="189"/>
        <v>J=</v>
      </c>
      <c r="U508" s="30">
        <f t="shared" si="190"/>
        <v>43371</v>
      </c>
      <c r="V508" s="9" t="str">
        <f t="shared" si="182"/>
        <v>-</v>
      </c>
      <c r="W508" s="9"/>
      <c r="X508" s="135">
        <f>[2]Plan1!$A567</f>
        <v>53409</v>
      </c>
      <c r="Y508" s="136" t="str">
        <f>[2]Plan1!$C567</f>
        <v>Paixão de Cristo</v>
      </c>
      <c r="Z508" s="124"/>
      <c r="AA508" s="1"/>
      <c r="AB508" s="9"/>
      <c r="AC508" s="9"/>
      <c r="AD508" s="9"/>
      <c r="AE508" s="9"/>
      <c r="AF508" s="9"/>
      <c r="AG508" s="10"/>
      <c r="AH508" s="9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</row>
    <row r="509" spans="1:149" ht="11.25" x14ac:dyDescent="0.15">
      <c r="A509" s="46">
        <f t="shared" si="183"/>
        <v>43352</v>
      </c>
      <c r="B509" s="15">
        <f t="shared" ca="1" si="184"/>
        <v>75333.090436540006</v>
      </c>
      <c r="C509" s="14">
        <f t="shared" ca="1" si="191"/>
        <v>75182.034767470002</v>
      </c>
      <c r="D509" s="13">
        <f ca="1">IF(A509&lt;$B$1,VLOOKUP(A509,[1]DI!$A$4:$B$15000,2,FALSE),0)</f>
        <v>0</v>
      </c>
      <c r="E509" s="14">
        <f t="shared" ca="1" si="177"/>
        <v>1</v>
      </c>
      <c r="F509" s="14">
        <f ca="1">(TRUNC(PRODUCT($E$12:$E508),16))</f>
        <v>1.10545741255754</v>
      </c>
      <c r="G509" s="14">
        <f t="shared" ca="1" si="194"/>
        <v>1.1040996410858701</v>
      </c>
      <c r="H509" s="14">
        <f t="shared" ca="1" si="178"/>
        <v>1.00122975</v>
      </c>
      <c r="I509" s="13">
        <f t="shared" si="185"/>
        <v>0.04</v>
      </c>
      <c r="J509" s="30">
        <f t="shared" si="192"/>
        <v>43343</v>
      </c>
      <c r="K509" s="3">
        <f t="shared" si="186"/>
        <v>4</v>
      </c>
      <c r="L509" s="18">
        <f t="shared" si="187"/>
        <v>5</v>
      </c>
      <c r="M509" s="11">
        <f t="shared" si="179"/>
        <v>1.000778492</v>
      </c>
      <c r="N509" s="11">
        <f t="shared" ca="1" si="180"/>
        <v>1.002009199</v>
      </c>
      <c r="O509" s="18">
        <f t="shared" si="193"/>
        <v>0</v>
      </c>
      <c r="P509" s="14">
        <f t="shared" ca="1" si="181"/>
        <v>151.05566906999999</v>
      </c>
      <c r="Q509" s="14">
        <f t="shared" si="188"/>
        <v>0</v>
      </c>
      <c r="R509" s="2"/>
      <c r="S509" s="2"/>
      <c r="T509" s="4" t="str">
        <f t="shared" si="189"/>
        <v>J=</v>
      </c>
      <c r="U509" s="30">
        <f t="shared" si="190"/>
        <v>43371</v>
      </c>
      <c r="V509" s="9" t="str">
        <f t="shared" si="182"/>
        <v>-</v>
      </c>
      <c r="W509" s="9"/>
      <c r="X509" s="135">
        <f>[2]Plan1!$A568</f>
        <v>53438</v>
      </c>
      <c r="Y509" s="136" t="str">
        <f>[2]Plan1!$C568</f>
        <v>Tiradentes</v>
      </c>
      <c r="Z509" s="124"/>
      <c r="AA509" s="1"/>
      <c r="AB509" s="9"/>
      <c r="AC509" s="9"/>
      <c r="AD509" s="9"/>
      <c r="AE509" s="9"/>
      <c r="AF509" s="9"/>
      <c r="AG509" s="10"/>
      <c r="AH509" s="9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</row>
    <row r="510" spans="1:149" ht="11.25" x14ac:dyDescent="0.15">
      <c r="A510" s="46">
        <f t="shared" si="183"/>
        <v>43353</v>
      </c>
      <c r="B510" s="15">
        <f t="shared" ca="1" si="184"/>
        <v>75333.090436540006</v>
      </c>
      <c r="C510" s="14">
        <f t="shared" ca="1" si="191"/>
        <v>75182.034767470002</v>
      </c>
      <c r="D510" s="13">
        <f ca="1">IF(A510&lt;$B$1,VLOOKUP(A510,[1]DI!$A$4:$B$15000,2,FALSE),0)</f>
        <v>6.3899999999999998E-2</v>
      </c>
      <c r="E510" s="14">
        <f t="shared" ca="1" si="177"/>
        <v>1.0002458299999999</v>
      </c>
      <c r="F510" s="14">
        <f ca="1">(TRUNC(PRODUCT($E$12:$E509),16))</f>
        <v>1.10545741255754</v>
      </c>
      <c r="G510" s="14">
        <f t="shared" ca="1" si="194"/>
        <v>1.1040996410858701</v>
      </c>
      <c r="H510" s="14">
        <f t="shared" ca="1" si="178"/>
        <v>1.00122975</v>
      </c>
      <c r="I510" s="13">
        <f t="shared" si="185"/>
        <v>0.04</v>
      </c>
      <c r="J510" s="30">
        <f t="shared" si="192"/>
        <v>43343</v>
      </c>
      <c r="K510" s="3">
        <f t="shared" si="186"/>
        <v>5</v>
      </c>
      <c r="L510" s="18">
        <f t="shared" si="187"/>
        <v>5</v>
      </c>
      <c r="M510" s="11">
        <f t="shared" si="179"/>
        <v>1.000778492</v>
      </c>
      <c r="N510" s="11">
        <f t="shared" ca="1" si="180"/>
        <v>1.002009199</v>
      </c>
      <c r="O510" s="18">
        <f t="shared" si="193"/>
        <v>0</v>
      </c>
      <c r="P510" s="14">
        <f t="shared" ca="1" si="181"/>
        <v>151.05566906999999</v>
      </c>
      <c r="Q510" s="14">
        <f t="shared" si="188"/>
        <v>0</v>
      </c>
      <c r="R510" s="2"/>
      <c r="S510" s="2"/>
      <c r="T510" s="4" t="str">
        <f t="shared" si="189"/>
        <v>J=</v>
      </c>
      <c r="U510" s="30">
        <f t="shared" si="190"/>
        <v>43371</v>
      </c>
      <c r="V510" s="9" t="str">
        <f t="shared" si="182"/>
        <v>-</v>
      </c>
      <c r="W510" s="9"/>
      <c r="X510" s="135">
        <f>[2]Plan1!$A569</f>
        <v>53448</v>
      </c>
      <c r="Y510" s="136" t="str">
        <f>[2]Plan1!$C569</f>
        <v>Dia do Trabalho</v>
      </c>
      <c r="Z510" s="124"/>
      <c r="AA510" s="1"/>
      <c r="AB510" s="9"/>
      <c r="AC510" s="9"/>
      <c r="AD510" s="9"/>
      <c r="AE510" s="9"/>
      <c r="AF510" s="9"/>
      <c r="AG510" s="10"/>
      <c r="AH510" s="9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</row>
    <row r="511" spans="1:149" ht="11.25" x14ac:dyDescent="0.15">
      <c r="A511" s="46">
        <f t="shared" si="183"/>
        <v>43354</v>
      </c>
      <c r="B511" s="15">
        <f t="shared" ca="1" si="184"/>
        <v>75363.338650129997</v>
      </c>
      <c r="C511" s="14">
        <f t="shared" ca="1" si="191"/>
        <v>75182.034767470002</v>
      </c>
      <c r="D511" s="13">
        <f ca="1">IF(A511&lt;$B$1,VLOOKUP(A511,[1]DI!$A$4:$B$15000,2,FALSE),0)</f>
        <v>6.3899999999999998E-2</v>
      </c>
      <c r="E511" s="14">
        <f t="shared" ca="1" si="177"/>
        <v>1.0002458299999999</v>
      </c>
      <c r="F511" s="14">
        <f ca="1">(TRUNC(PRODUCT($E$12:$E510),16))</f>
        <v>1.1057291671532701</v>
      </c>
      <c r="G511" s="14">
        <f t="shared" ca="1" si="194"/>
        <v>1.1040996410858701</v>
      </c>
      <c r="H511" s="14">
        <f t="shared" ca="1" si="178"/>
        <v>1.00147589</v>
      </c>
      <c r="I511" s="13">
        <f t="shared" si="185"/>
        <v>0.04</v>
      </c>
      <c r="J511" s="30">
        <f t="shared" si="192"/>
        <v>43343</v>
      </c>
      <c r="K511" s="3">
        <f t="shared" si="186"/>
        <v>6</v>
      </c>
      <c r="L511" s="18">
        <f t="shared" si="187"/>
        <v>6</v>
      </c>
      <c r="M511" s="11">
        <f t="shared" si="179"/>
        <v>1.000934263</v>
      </c>
      <c r="N511" s="11">
        <f t="shared" ca="1" si="180"/>
        <v>1.002411532</v>
      </c>
      <c r="O511" s="18">
        <f t="shared" si="193"/>
        <v>0</v>
      </c>
      <c r="P511" s="14">
        <f t="shared" ca="1" si="181"/>
        <v>181.30388266</v>
      </c>
      <c r="Q511" s="14">
        <f t="shared" si="188"/>
        <v>0</v>
      </c>
      <c r="R511" s="2"/>
      <c r="S511" s="2"/>
      <c r="T511" s="4" t="str">
        <f t="shared" si="189"/>
        <v>J=</v>
      </c>
      <c r="U511" s="30">
        <f t="shared" si="190"/>
        <v>43371</v>
      </c>
      <c r="V511" s="9" t="str">
        <f t="shared" si="182"/>
        <v>-</v>
      </c>
      <c r="W511" s="9"/>
      <c r="X511" s="135">
        <f>[2]Plan1!$A570</f>
        <v>53471</v>
      </c>
      <c r="Y511" s="136" t="str">
        <f>[2]Plan1!$C570</f>
        <v>Corpus Christi</v>
      </c>
      <c r="Z511" s="124"/>
      <c r="AA511" s="1"/>
      <c r="AB511" s="9"/>
      <c r="AC511" s="9"/>
      <c r="AD511" s="9"/>
      <c r="AE511" s="9"/>
      <c r="AF511" s="9"/>
      <c r="AG511" s="10"/>
      <c r="AH511" s="9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</row>
    <row r="512" spans="1:149" ht="11.25" x14ac:dyDescent="0.15">
      <c r="A512" s="46">
        <f t="shared" si="183"/>
        <v>43355</v>
      </c>
      <c r="B512" s="15">
        <f t="shared" ca="1" si="184"/>
        <v>75393.598141030001</v>
      </c>
      <c r="C512" s="14">
        <f t="shared" ca="1" si="191"/>
        <v>75182.034767470002</v>
      </c>
      <c r="D512" s="13">
        <f ca="1">IF(A512&lt;$B$1,VLOOKUP(A512,[1]DI!$A$4:$B$15000,2,FALSE),0)</f>
        <v>6.3899999999999998E-2</v>
      </c>
      <c r="E512" s="14">
        <f t="shared" ca="1" si="177"/>
        <v>1.0002458299999999</v>
      </c>
      <c r="F512" s="14">
        <f ca="1">(TRUNC(PRODUCT($E$12:$E511),16))</f>
        <v>1.10600098855443</v>
      </c>
      <c r="G512" s="14">
        <f t="shared" ca="1" si="194"/>
        <v>1.1040996410858701</v>
      </c>
      <c r="H512" s="14">
        <f t="shared" ca="1" si="178"/>
        <v>1.00172208</v>
      </c>
      <c r="I512" s="13">
        <f t="shared" si="185"/>
        <v>0.04</v>
      </c>
      <c r="J512" s="30">
        <f t="shared" si="192"/>
        <v>43343</v>
      </c>
      <c r="K512" s="3">
        <f t="shared" si="186"/>
        <v>7</v>
      </c>
      <c r="L512" s="18">
        <f t="shared" si="187"/>
        <v>7</v>
      </c>
      <c r="M512" s="11">
        <f t="shared" si="179"/>
        <v>1.0010900579999999</v>
      </c>
      <c r="N512" s="11">
        <f t="shared" ca="1" si="180"/>
        <v>1.002814015</v>
      </c>
      <c r="O512" s="18">
        <f t="shared" si="193"/>
        <v>0</v>
      </c>
      <c r="P512" s="14">
        <f t="shared" ca="1" si="181"/>
        <v>211.56337356</v>
      </c>
      <c r="Q512" s="14">
        <f t="shared" si="188"/>
        <v>0</v>
      </c>
      <c r="R512" s="2"/>
      <c r="S512" s="2"/>
      <c r="T512" s="4" t="str">
        <f t="shared" si="189"/>
        <v>J=</v>
      </c>
      <c r="U512" s="30">
        <f t="shared" si="190"/>
        <v>43371</v>
      </c>
      <c r="V512" s="9" t="str">
        <f t="shared" si="182"/>
        <v>-</v>
      </c>
      <c r="W512" s="9"/>
      <c r="X512" s="135">
        <f>[2]Plan1!$A571</f>
        <v>53577</v>
      </c>
      <c r="Y512" s="136" t="str">
        <f>[2]Plan1!$C571</f>
        <v>Independência do Brasil</v>
      </c>
      <c r="Z512" s="124"/>
      <c r="AA512" s="1"/>
      <c r="AB512" s="9"/>
      <c r="AC512" s="9"/>
      <c r="AD512" s="9"/>
      <c r="AE512" s="9"/>
      <c r="AF512" s="9"/>
      <c r="AG512" s="10"/>
      <c r="AH512" s="9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</row>
    <row r="513" spans="1:149" ht="11.25" x14ac:dyDescent="0.15">
      <c r="A513" s="46">
        <f t="shared" si="183"/>
        <v>43356</v>
      </c>
      <c r="B513" s="15">
        <f t="shared" ca="1" si="184"/>
        <v>75423.869736239998</v>
      </c>
      <c r="C513" s="14">
        <f t="shared" ca="1" si="191"/>
        <v>75182.034767470002</v>
      </c>
      <c r="D513" s="13">
        <f ca="1">IF(A513&lt;$B$1,VLOOKUP(A513,[1]DI!$A$4:$B$15000,2,FALSE),0)</f>
        <v>6.3899999999999998E-2</v>
      </c>
      <c r="E513" s="14">
        <f t="shared" ca="1" si="177"/>
        <v>1.0002458299999999</v>
      </c>
      <c r="F513" s="14">
        <f ca="1">(TRUNC(PRODUCT($E$12:$E512),16))</f>
        <v>1.1062728767774499</v>
      </c>
      <c r="G513" s="14">
        <f t="shared" ca="1" si="194"/>
        <v>1.1040996410858701</v>
      </c>
      <c r="H513" s="14">
        <f t="shared" ca="1" si="178"/>
        <v>1.00196833</v>
      </c>
      <c r="I513" s="13">
        <f t="shared" si="185"/>
        <v>0.04</v>
      </c>
      <c r="J513" s="30">
        <f t="shared" si="192"/>
        <v>43343</v>
      </c>
      <c r="K513" s="3">
        <f t="shared" si="186"/>
        <v>8</v>
      </c>
      <c r="L513" s="18">
        <f t="shared" si="187"/>
        <v>8</v>
      </c>
      <c r="M513" s="11">
        <f t="shared" si="179"/>
        <v>1.0012458769999999</v>
      </c>
      <c r="N513" s="11">
        <f t="shared" ca="1" si="180"/>
        <v>1.003216659</v>
      </c>
      <c r="O513" s="18">
        <f t="shared" si="193"/>
        <v>0</v>
      </c>
      <c r="P513" s="14">
        <f t="shared" ca="1" si="181"/>
        <v>241.83496876999999</v>
      </c>
      <c r="Q513" s="14">
        <f t="shared" si="188"/>
        <v>0</v>
      </c>
      <c r="R513" s="2"/>
      <c r="S513" s="2"/>
      <c r="T513" s="4" t="str">
        <f t="shared" si="189"/>
        <v>J=</v>
      </c>
      <c r="U513" s="30">
        <f t="shared" si="190"/>
        <v>43371</v>
      </c>
      <c r="V513" s="9" t="str">
        <f t="shared" si="182"/>
        <v>-</v>
      </c>
      <c r="W513" s="9"/>
      <c r="X513" s="135">
        <f>[2]Plan1!$A572</f>
        <v>53612</v>
      </c>
      <c r="Y513" s="136" t="str">
        <f>[2]Plan1!$C572</f>
        <v>Nossa Sr.a Aparecida - Padroeira do Brasil</v>
      </c>
      <c r="Z513" s="124"/>
      <c r="AA513" s="1"/>
      <c r="AB513" s="9"/>
      <c r="AC513" s="9"/>
      <c r="AD513" s="9"/>
      <c r="AE513" s="9"/>
      <c r="AF513" s="9"/>
      <c r="AG513" s="10"/>
      <c r="AH513" s="9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</row>
    <row r="514" spans="1:149" ht="11.25" x14ac:dyDescent="0.15">
      <c r="A514" s="46">
        <f t="shared" si="183"/>
        <v>43357</v>
      </c>
      <c r="B514" s="15">
        <f t="shared" ca="1" si="184"/>
        <v>75454.154262750002</v>
      </c>
      <c r="C514" s="14">
        <f t="shared" ca="1" si="191"/>
        <v>75182.034767470002</v>
      </c>
      <c r="D514" s="13">
        <f ca="1">IF(A514&lt;$B$1,VLOOKUP(A514,[1]DI!$A$4:$B$15000,2,FALSE),0)</f>
        <v>6.3899999999999998E-2</v>
      </c>
      <c r="E514" s="14">
        <f t="shared" ca="1" si="177"/>
        <v>1.0002458299999999</v>
      </c>
      <c r="F514" s="14">
        <f ca="1">(TRUNC(PRODUCT($E$12:$E513),16))</f>
        <v>1.1065448318387501</v>
      </c>
      <c r="G514" s="14">
        <f t="shared" ca="1" si="194"/>
        <v>1.1040996410858701</v>
      </c>
      <c r="H514" s="14">
        <f t="shared" ca="1" si="178"/>
        <v>1.00221465</v>
      </c>
      <c r="I514" s="13">
        <f t="shared" si="185"/>
        <v>0.04</v>
      </c>
      <c r="J514" s="30">
        <f t="shared" si="192"/>
        <v>43343</v>
      </c>
      <c r="K514" s="3">
        <f t="shared" si="186"/>
        <v>9</v>
      </c>
      <c r="L514" s="18">
        <f t="shared" si="187"/>
        <v>9</v>
      </c>
      <c r="M514" s="11">
        <f t="shared" si="179"/>
        <v>1.0014017209999999</v>
      </c>
      <c r="N514" s="11">
        <f t="shared" ca="1" si="180"/>
        <v>1.003619475</v>
      </c>
      <c r="O514" s="18">
        <f t="shared" si="193"/>
        <v>0</v>
      </c>
      <c r="P514" s="14">
        <f t="shared" ca="1" si="181"/>
        <v>272.11949528000002</v>
      </c>
      <c r="Q514" s="14">
        <f t="shared" si="188"/>
        <v>0</v>
      </c>
      <c r="R514" s="2"/>
      <c r="S514" s="2"/>
      <c r="T514" s="4" t="str">
        <f t="shared" si="189"/>
        <v>J=</v>
      </c>
      <c r="U514" s="30">
        <f t="shared" si="190"/>
        <v>43371</v>
      </c>
      <c r="V514" s="9" t="str">
        <f t="shared" si="182"/>
        <v>-</v>
      </c>
      <c r="W514" s="9"/>
      <c r="X514" s="135">
        <f>[2]Plan1!$A573</f>
        <v>53633</v>
      </c>
      <c r="Y514" s="136" t="str">
        <f>[2]Plan1!$C573</f>
        <v>Finados</v>
      </c>
      <c r="Z514" s="124"/>
      <c r="AA514" s="1"/>
      <c r="AB514" s="9"/>
      <c r="AC514" s="9"/>
      <c r="AD514" s="9"/>
      <c r="AE514" s="9"/>
      <c r="AF514" s="9"/>
      <c r="AG514" s="10"/>
      <c r="AH514" s="9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</row>
    <row r="515" spans="1:149" ht="11.25" x14ac:dyDescent="0.15">
      <c r="A515" s="46">
        <f t="shared" si="183"/>
        <v>43358</v>
      </c>
      <c r="B515" s="15">
        <f t="shared" ca="1" si="184"/>
        <v>75484.450141759997</v>
      </c>
      <c r="C515" s="14">
        <f t="shared" ca="1" si="191"/>
        <v>75182.034767470002</v>
      </c>
      <c r="D515" s="13">
        <f ca="1">IF(A515&lt;$B$1,VLOOKUP(A515,[1]DI!$A$4:$B$15000,2,FALSE),0)</f>
        <v>0</v>
      </c>
      <c r="E515" s="14">
        <f t="shared" ca="1" si="177"/>
        <v>1</v>
      </c>
      <c r="F515" s="14">
        <f ca="1">(TRUNC(PRODUCT($E$12:$E514),16))</f>
        <v>1.10681685375476</v>
      </c>
      <c r="G515" s="14">
        <f t="shared" ca="1" si="194"/>
        <v>1.1040996410858701</v>
      </c>
      <c r="H515" s="14">
        <f t="shared" ca="1" si="178"/>
        <v>1.0024610199999999</v>
      </c>
      <c r="I515" s="13">
        <f t="shared" si="185"/>
        <v>0.04</v>
      </c>
      <c r="J515" s="30">
        <f t="shared" si="192"/>
        <v>43343</v>
      </c>
      <c r="K515" s="3">
        <f t="shared" si="186"/>
        <v>9</v>
      </c>
      <c r="L515" s="18">
        <f t="shared" si="187"/>
        <v>10</v>
      </c>
      <c r="M515" s="11">
        <f t="shared" si="179"/>
        <v>1.0015575889999999</v>
      </c>
      <c r="N515" s="11">
        <f t="shared" ca="1" si="180"/>
        <v>1.0040224419999999</v>
      </c>
      <c r="O515" s="18">
        <f t="shared" si="193"/>
        <v>0</v>
      </c>
      <c r="P515" s="14">
        <f t="shared" ca="1" si="181"/>
        <v>302.41537428999999</v>
      </c>
      <c r="Q515" s="14">
        <f t="shared" si="188"/>
        <v>0</v>
      </c>
      <c r="R515" s="2"/>
      <c r="S515" s="2"/>
      <c r="T515" s="4" t="str">
        <f t="shared" si="189"/>
        <v>J=</v>
      </c>
      <c r="U515" s="30">
        <f t="shared" si="190"/>
        <v>43371</v>
      </c>
      <c r="V515" s="9" t="str">
        <f t="shared" si="182"/>
        <v>-</v>
      </c>
      <c r="W515" s="9"/>
      <c r="X515" s="135">
        <f>[2]Plan1!$A574</f>
        <v>53646</v>
      </c>
      <c r="Y515" s="136" t="str">
        <f>[2]Plan1!$C574</f>
        <v>Proclamação da República</v>
      </c>
      <c r="Z515" s="124"/>
      <c r="AA515" s="1"/>
      <c r="AB515" s="9"/>
      <c r="AC515" s="9"/>
      <c r="AD515" s="9"/>
      <c r="AE515" s="9"/>
      <c r="AF515" s="9"/>
      <c r="AG515" s="10"/>
      <c r="AH515" s="9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</row>
    <row r="516" spans="1:149" ht="11.25" x14ac:dyDescent="0.15">
      <c r="A516" s="46">
        <f t="shared" si="183"/>
        <v>43359</v>
      </c>
      <c r="B516" s="15">
        <f t="shared" ca="1" si="184"/>
        <v>75484.450141759997</v>
      </c>
      <c r="C516" s="14">
        <f t="shared" ca="1" si="191"/>
        <v>75182.034767470002</v>
      </c>
      <c r="D516" s="13">
        <f ca="1">IF(A516&lt;$B$1,VLOOKUP(A516,[1]DI!$A$4:$B$15000,2,FALSE),0)</f>
        <v>0</v>
      </c>
      <c r="E516" s="14">
        <f t="shared" ca="1" si="177"/>
        <v>1</v>
      </c>
      <c r="F516" s="14">
        <f ca="1">(TRUNC(PRODUCT($E$12:$E515),16))</f>
        <v>1.10681685375476</v>
      </c>
      <c r="G516" s="14">
        <f t="shared" ca="1" si="194"/>
        <v>1.1040996410858701</v>
      </c>
      <c r="H516" s="14">
        <f t="shared" ca="1" si="178"/>
        <v>1.0024610199999999</v>
      </c>
      <c r="I516" s="13">
        <f t="shared" si="185"/>
        <v>0.04</v>
      </c>
      <c r="J516" s="30">
        <f t="shared" si="192"/>
        <v>43343</v>
      </c>
      <c r="K516" s="3">
        <f t="shared" si="186"/>
        <v>9</v>
      </c>
      <c r="L516" s="18">
        <f t="shared" si="187"/>
        <v>10</v>
      </c>
      <c r="M516" s="11">
        <f t="shared" si="179"/>
        <v>1.0015575889999999</v>
      </c>
      <c r="N516" s="11">
        <f t="shared" ca="1" si="180"/>
        <v>1.0040224419999999</v>
      </c>
      <c r="O516" s="18">
        <f t="shared" si="193"/>
        <v>0</v>
      </c>
      <c r="P516" s="14">
        <f t="shared" ca="1" si="181"/>
        <v>302.41537428999999</v>
      </c>
      <c r="Q516" s="14">
        <f t="shared" si="188"/>
        <v>0</v>
      </c>
      <c r="R516" s="2"/>
      <c r="S516" s="2"/>
      <c r="T516" s="4" t="str">
        <f t="shared" si="189"/>
        <v>J=</v>
      </c>
      <c r="U516" s="30">
        <f t="shared" si="190"/>
        <v>43371</v>
      </c>
      <c r="V516" s="9" t="str">
        <f t="shared" si="182"/>
        <v>-</v>
      </c>
      <c r="W516" s="9"/>
      <c r="X516" s="135">
        <f>[2]Plan1!$A575</f>
        <v>53651</v>
      </c>
      <c r="Y516" s="136" t="str">
        <f>[2]Plan1!$C575</f>
        <v>Dia Nacional de Zumbi e da Consciência Negra</v>
      </c>
      <c r="Z516" s="124"/>
      <c r="AA516" s="1"/>
      <c r="AB516" s="9"/>
      <c r="AC516" s="9"/>
      <c r="AD516" s="9"/>
      <c r="AE516" s="9"/>
      <c r="AF516" s="9"/>
      <c r="AG516" s="10"/>
      <c r="AH516" s="9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</row>
    <row r="517" spans="1:149" ht="11.25" x14ac:dyDescent="0.15">
      <c r="A517" s="46">
        <f t="shared" si="183"/>
        <v>43360</v>
      </c>
      <c r="B517" s="15">
        <f t="shared" ca="1" si="184"/>
        <v>75484.450141759997</v>
      </c>
      <c r="C517" s="14">
        <f t="shared" ca="1" si="191"/>
        <v>75182.034767470002</v>
      </c>
      <c r="D517" s="13">
        <f ca="1">IF(A517&lt;$B$1,VLOOKUP(A517,[1]DI!$A$4:$B$15000,2,FALSE),0)</f>
        <v>6.3899999999999998E-2</v>
      </c>
      <c r="E517" s="14">
        <f t="shared" ca="1" si="177"/>
        <v>1.0002458299999999</v>
      </c>
      <c r="F517" s="14">
        <f ca="1">(TRUNC(PRODUCT($E$12:$E516),16))</f>
        <v>1.10681685375476</v>
      </c>
      <c r="G517" s="14">
        <f t="shared" ca="1" si="194"/>
        <v>1.1040996410858701</v>
      </c>
      <c r="H517" s="14">
        <f t="shared" ca="1" si="178"/>
        <v>1.0024610199999999</v>
      </c>
      <c r="I517" s="13">
        <f t="shared" si="185"/>
        <v>0.04</v>
      </c>
      <c r="J517" s="30">
        <f t="shared" si="192"/>
        <v>43343</v>
      </c>
      <c r="K517" s="3">
        <f t="shared" si="186"/>
        <v>10</v>
      </c>
      <c r="L517" s="18">
        <f t="shared" si="187"/>
        <v>10</v>
      </c>
      <c r="M517" s="11">
        <f t="shared" si="179"/>
        <v>1.0015575889999999</v>
      </c>
      <c r="N517" s="11">
        <f t="shared" ca="1" si="180"/>
        <v>1.0040224419999999</v>
      </c>
      <c r="O517" s="18">
        <f t="shared" si="193"/>
        <v>0</v>
      </c>
      <c r="P517" s="14">
        <f t="shared" ca="1" si="181"/>
        <v>302.41537428999999</v>
      </c>
      <c r="Q517" s="14">
        <f t="shared" si="188"/>
        <v>0</v>
      </c>
      <c r="R517" s="2"/>
      <c r="S517" s="2"/>
      <c r="T517" s="4" t="str">
        <f t="shared" si="189"/>
        <v>J=</v>
      </c>
      <c r="U517" s="30">
        <f t="shared" si="190"/>
        <v>43371</v>
      </c>
      <c r="V517" s="9" t="str">
        <f t="shared" si="182"/>
        <v>-</v>
      </c>
      <c r="W517" s="9"/>
      <c r="X517" s="135">
        <f>[2]Plan1!$A576</f>
        <v>53686</v>
      </c>
      <c r="Y517" s="136" t="str">
        <f>[2]Plan1!$C576</f>
        <v>Natal</v>
      </c>
      <c r="Z517" s="124"/>
      <c r="AA517" s="1"/>
      <c r="AB517" s="9"/>
      <c r="AC517" s="9"/>
      <c r="AD517" s="9"/>
      <c r="AE517" s="9"/>
      <c r="AF517" s="9"/>
      <c r="AG517" s="10"/>
      <c r="AH517" s="9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</row>
    <row r="518" spans="1:149" ht="11.25" x14ac:dyDescent="0.15">
      <c r="A518" s="46">
        <f t="shared" si="183"/>
        <v>43361</v>
      </c>
      <c r="B518" s="15">
        <f t="shared" ca="1" si="184"/>
        <v>75514.758952069998</v>
      </c>
      <c r="C518" s="14">
        <f t="shared" ca="1" si="191"/>
        <v>75182.034767470002</v>
      </c>
      <c r="D518" s="13">
        <f ca="1">IF(A518&lt;$B$1,VLOOKUP(A518,[1]DI!$A$4:$B$15000,2,FALSE),0)</f>
        <v>6.3899999999999998E-2</v>
      </c>
      <c r="E518" s="14">
        <f t="shared" ca="1" si="177"/>
        <v>1.0002458299999999</v>
      </c>
      <c r="F518" s="14">
        <f ca="1">(TRUNC(PRODUCT($E$12:$E517),16))</f>
        <v>1.1070889425419099</v>
      </c>
      <c r="G518" s="14">
        <f t="shared" ca="1" si="194"/>
        <v>1.1040996410858701</v>
      </c>
      <c r="H518" s="14">
        <f t="shared" ca="1" si="178"/>
        <v>1.0027074600000001</v>
      </c>
      <c r="I518" s="13">
        <f t="shared" si="185"/>
        <v>0.04</v>
      </c>
      <c r="J518" s="30">
        <f t="shared" si="192"/>
        <v>43343</v>
      </c>
      <c r="K518" s="3">
        <f t="shared" si="186"/>
        <v>11</v>
      </c>
      <c r="L518" s="18">
        <f t="shared" si="187"/>
        <v>11</v>
      </c>
      <c r="M518" s="11">
        <f t="shared" si="179"/>
        <v>1.001713482</v>
      </c>
      <c r="N518" s="11">
        <f t="shared" ca="1" si="180"/>
        <v>1.004425581</v>
      </c>
      <c r="O518" s="18">
        <f t="shared" si="193"/>
        <v>0</v>
      </c>
      <c r="P518" s="14">
        <f t="shared" ca="1" si="181"/>
        <v>332.7241846</v>
      </c>
      <c r="Q518" s="14">
        <f t="shared" si="188"/>
        <v>0</v>
      </c>
      <c r="R518" s="2"/>
      <c r="S518" s="2"/>
      <c r="T518" s="4" t="str">
        <f t="shared" si="189"/>
        <v>J=</v>
      </c>
      <c r="U518" s="30">
        <f t="shared" si="190"/>
        <v>43371</v>
      </c>
      <c r="V518" s="9" t="str">
        <f t="shared" si="182"/>
        <v>-</v>
      </c>
      <c r="W518" s="9"/>
      <c r="X518" s="135">
        <f>[2]Plan1!$A577</f>
        <v>53693</v>
      </c>
      <c r="Y518" s="136" t="str">
        <f>[2]Plan1!$C577</f>
        <v>Confraternização Universal</v>
      </c>
      <c r="Z518" s="124"/>
      <c r="AA518" s="1"/>
      <c r="AB518" s="9"/>
      <c r="AC518" s="9"/>
      <c r="AD518" s="9"/>
      <c r="AE518" s="9"/>
      <c r="AF518" s="9"/>
      <c r="AG518" s="10"/>
      <c r="AH518" s="9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</row>
    <row r="519" spans="1:149" ht="11.25" x14ac:dyDescent="0.15">
      <c r="A519" s="46">
        <f t="shared" si="183"/>
        <v>43362</v>
      </c>
      <c r="B519" s="15">
        <f t="shared" ca="1" si="184"/>
        <v>75545.079039689997</v>
      </c>
      <c r="C519" s="14">
        <f t="shared" ca="1" si="191"/>
        <v>75182.034767470002</v>
      </c>
      <c r="D519" s="13">
        <f ca="1">IF(A519&lt;$B$1,VLOOKUP(A519,[1]DI!$A$4:$B$15000,2,FALSE),0)</f>
        <v>6.3899999999999998E-2</v>
      </c>
      <c r="E519" s="14">
        <f t="shared" ca="1" si="177"/>
        <v>1.0002458299999999</v>
      </c>
      <c r="F519" s="14">
        <f ca="1">(TRUNC(PRODUCT($E$12:$E518),16))</f>
        <v>1.10736109821666</v>
      </c>
      <c r="G519" s="14">
        <f t="shared" ca="1" si="194"/>
        <v>1.1040996410858701</v>
      </c>
      <c r="H519" s="14">
        <f t="shared" ca="1" si="178"/>
        <v>1.00295395</v>
      </c>
      <c r="I519" s="13">
        <f t="shared" si="185"/>
        <v>0.04</v>
      </c>
      <c r="J519" s="30">
        <f t="shared" si="192"/>
        <v>43343</v>
      </c>
      <c r="K519" s="3">
        <f t="shared" si="186"/>
        <v>12</v>
      </c>
      <c r="L519" s="18">
        <f t="shared" si="187"/>
        <v>12</v>
      </c>
      <c r="M519" s="11">
        <f t="shared" si="179"/>
        <v>1.001869398</v>
      </c>
      <c r="N519" s="11">
        <f t="shared" ca="1" si="180"/>
        <v>1.0048288700000001</v>
      </c>
      <c r="O519" s="18">
        <f t="shared" si="193"/>
        <v>0</v>
      </c>
      <c r="P519" s="14">
        <f t="shared" ca="1" si="181"/>
        <v>363.04427221999998</v>
      </c>
      <c r="Q519" s="14">
        <f t="shared" si="188"/>
        <v>0</v>
      </c>
      <c r="R519" s="2"/>
      <c r="S519" s="2"/>
      <c r="T519" s="4" t="str">
        <f t="shared" si="189"/>
        <v>J=</v>
      </c>
      <c r="U519" s="30">
        <f t="shared" si="190"/>
        <v>43371</v>
      </c>
      <c r="V519" s="9" t="str">
        <f t="shared" si="182"/>
        <v>-</v>
      </c>
      <c r="W519" s="9"/>
      <c r="X519" s="135">
        <f>[2]Plan1!$A578</f>
        <v>53748</v>
      </c>
      <c r="Y519" s="136" t="str">
        <f>[2]Plan1!$C578</f>
        <v>Carnaval</v>
      </c>
      <c r="Z519" s="124"/>
      <c r="AA519" s="1"/>
      <c r="AB519" s="9"/>
      <c r="AC519" s="9"/>
      <c r="AD519" s="9"/>
      <c r="AE519" s="9"/>
      <c r="AF519" s="9"/>
      <c r="AG519" s="10"/>
      <c r="AH519" s="9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</row>
    <row r="520" spans="1:149" ht="11.25" x14ac:dyDescent="0.15">
      <c r="A520" s="46">
        <f t="shared" si="183"/>
        <v>43363</v>
      </c>
      <c r="B520" s="15">
        <f t="shared" ca="1" si="184"/>
        <v>75575.412058620001</v>
      </c>
      <c r="C520" s="14">
        <f t="shared" ca="1" si="191"/>
        <v>75182.034767470002</v>
      </c>
      <c r="D520" s="13">
        <f ca="1">IF(A520&lt;$B$1,VLOOKUP(A520,[1]DI!$A$4:$B$15000,2,FALSE),0)</f>
        <v>6.3899999999999998E-2</v>
      </c>
      <c r="E520" s="14">
        <f t="shared" ca="1" si="177"/>
        <v>1.0002458299999999</v>
      </c>
      <c r="F520" s="14">
        <f ca="1">(TRUNC(PRODUCT($E$12:$E519),16))</f>
        <v>1.1076333207954301</v>
      </c>
      <c r="G520" s="14">
        <f t="shared" ca="1" si="194"/>
        <v>1.1040996410858701</v>
      </c>
      <c r="H520" s="14">
        <f t="shared" ca="1" si="178"/>
        <v>1.0032005100000001</v>
      </c>
      <c r="I520" s="13">
        <f t="shared" si="185"/>
        <v>0.04</v>
      </c>
      <c r="J520" s="30">
        <f t="shared" si="192"/>
        <v>43343</v>
      </c>
      <c r="K520" s="3">
        <f t="shared" si="186"/>
        <v>13</v>
      </c>
      <c r="L520" s="18">
        <f t="shared" si="187"/>
        <v>13</v>
      </c>
      <c r="M520" s="11">
        <f t="shared" si="179"/>
        <v>1.002025339</v>
      </c>
      <c r="N520" s="11">
        <f t="shared" ca="1" si="180"/>
        <v>1.005232331</v>
      </c>
      <c r="O520" s="18">
        <f t="shared" si="193"/>
        <v>0</v>
      </c>
      <c r="P520" s="14">
        <f t="shared" ca="1" si="181"/>
        <v>393.37729115000002</v>
      </c>
      <c r="Q520" s="14">
        <f t="shared" si="188"/>
        <v>0</v>
      </c>
      <c r="R520" s="2"/>
      <c r="S520" s="2"/>
      <c r="T520" s="4" t="str">
        <f t="shared" si="189"/>
        <v>J=</v>
      </c>
      <c r="U520" s="30">
        <f t="shared" si="190"/>
        <v>43371</v>
      </c>
      <c r="V520" s="9" t="str">
        <f t="shared" si="182"/>
        <v>-</v>
      </c>
      <c r="W520" s="9"/>
      <c r="X520" s="9"/>
      <c r="Y520" s="9"/>
      <c r="Z520" s="9"/>
      <c r="AA520" s="1"/>
      <c r="AB520" s="9"/>
      <c r="AC520" s="9"/>
      <c r="AD520" s="9"/>
      <c r="AE520" s="9"/>
      <c r="AF520" s="9"/>
      <c r="AG520" s="10"/>
      <c r="AH520" s="9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</row>
    <row r="521" spans="1:149" ht="11.25" x14ac:dyDescent="0.15">
      <c r="A521" s="46">
        <f t="shared" si="183"/>
        <v>43364</v>
      </c>
      <c r="B521" s="15">
        <f t="shared" ca="1" si="184"/>
        <v>75605.756430039997</v>
      </c>
      <c r="C521" s="14">
        <f t="shared" ca="1" si="191"/>
        <v>75182.034767470002</v>
      </c>
      <c r="D521" s="13">
        <f ca="1">IF(A521&lt;$B$1,VLOOKUP(A521,[1]DI!$A$4:$B$15000,2,FALSE),0)</f>
        <v>6.3899999999999998E-2</v>
      </c>
      <c r="E521" s="14">
        <f t="shared" ca="1" si="177"/>
        <v>1.0002458299999999</v>
      </c>
      <c r="F521" s="14">
        <f ca="1">(TRUNC(PRODUCT($E$12:$E520),16))</f>
        <v>1.10790561029469</v>
      </c>
      <c r="G521" s="14">
        <f t="shared" ca="1" si="194"/>
        <v>1.1040996410858701</v>
      </c>
      <c r="H521" s="14">
        <f t="shared" ca="1" si="178"/>
        <v>1.0034471199999999</v>
      </c>
      <c r="I521" s="13">
        <f t="shared" si="185"/>
        <v>0.04</v>
      </c>
      <c r="J521" s="30">
        <f t="shared" si="192"/>
        <v>43343</v>
      </c>
      <c r="K521" s="3">
        <f t="shared" si="186"/>
        <v>14</v>
      </c>
      <c r="L521" s="18">
        <f t="shared" si="187"/>
        <v>14</v>
      </c>
      <c r="M521" s="11">
        <f t="shared" si="179"/>
        <v>1.0021813040000001</v>
      </c>
      <c r="N521" s="11">
        <f t="shared" ca="1" si="180"/>
        <v>1.0056359429999999</v>
      </c>
      <c r="O521" s="18">
        <f t="shared" si="193"/>
        <v>0</v>
      </c>
      <c r="P521" s="14">
        <f t="shared" ca="1" si="181"/>
        <v>423.72166256999998</v>
      </c>
      <c r="Q521" s="14">
        <f t="shared" si="188"/>
        <v>0</v>
      </c>
      <c r="R521" s="2"/>
      <c r="S521" s="2"/>
      <c r="T521" s="4" t="str">
        <f t="shared" si="189"/>
        <v>J=</v>
      </c>
      <c r="U521" s="30">
        <f t="shared" si="190"/>
        <v>43371</v>
      </c>
      <c r="V521" s="9" t="str">
        <f t="shared" si="182"/>
        <v>-</v>
      </c>
      <c r="W521" s="9"/>
      <c r="X521" s="9"/>
      <c r="Y521" s="9"/>
      <c r="Z521" s="9"/>
      <c r="AA521" s="1"/>
      <c r="AB521" s="9"/>
      <c r="AC521" s="9"/>
      <c r="AD521" s="9"/>
      <c r="AE521" s="9"/>
      <c r="AF521" s="9"/>
      <c r="AG521" s="10"/>
      <c r="AH521" s="9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</row>
    <row r="522" spans="1:149" ht="11.25" x14ac:dyDescent="0.15">
      <c r="A522" s="46">
        <f t="shared" si="183"/>
        <v>43365</v>
      </c>
      <c r="B522" s="15">
        <f t="shared" ca="1" si="184"/>
        <v>75636.113657580005</v>
      </c>
      <c r="C522" s="14">
        <f t="shared" ca="1" si="191"/>
        <v>75182.034767470002</v>
      </c>
      <c r="D522" s="13">
        <f ca="1">IF(A522&lt;$B$1,VLOOKUP(A522,[1]DI!$A$4:$B$15000,2,FALSE),0)</f>
        <v>0</v>
      </c>
      <c r="E522" s="14">
        <f t="shared" ca="1" si="177"/>
        <v>1</v>
      </c>
      <c r="F522" s="14">
        <f ca="1">(TRUNC(PRODUCT($E$12:$E521),16))</f>
        <v>1.10817796673086</v>
      </c>
      <c r="G522" s="14">
        <f t="shared" ca="1" si="194"/>
        <v>1.1040996410858701</v>
      </c>
      <c r="H522" s="14">
        <f t="shared" ca="1" si="178"/>
        <v>1.0036938</v>
      </c>
      <c r="I522" s="13">
        <f t="shared" si="185"/>
        <v>0.04</v>
      </c>
      <c r="J522" s="30">
        <f t="shared" si="192"/>
        <v>43343</v>
      </c>
      <c r="K522" s="3">
        <f t="shared" si="186"/>
        <v>14</v>
      </c>
      <c r="L522" s="18">
        <f t="shared" si="187"/>
        <v>15</v>
      </c>
      <c r="M522" s="11">
        <f t="shared" si="179"/>
        <v>1.0023372930000001</v>
      </c>
      <c r="N522" s="11">
        <f t="shared" ca="1" si="180"/>
        <v>1.006039726</v>
      </c>
      <c r="O522" s="18">
        <f t="shared" si="193"/>
        <v>0</v>
      </c>
      <c r="P522" s="14">
        <f t="shared" ca="1" si="181"/>
        <v>454.07889010999997</v>
      </c>
      <c r="Q522" s="14">
        <f t="shared" si="188"/>
        <v>0</v>
      </c>
      <c r="R522" s="2"/>
      <c r="S522" s="2"/>
      <c r="T522" s="4" t="str">
        <f t="shared" si="189"/>
        <v>J=</v>
      </c>
      <c r="U522" s="30">
        <f t="shared" si="190"/>
        <v>43371</v>
      </c>
      <c r="V522" s="9" t="str">
        <f t="shared" si="182"/>
        <v>-</v>
      </c>
      <c r="W522" s="9"/>
      <c r="X522" s="9"/>
      <c r="Y522" s="9"/>
      <c r="Z522" s="9"/>
      <c r="AA522" s="1"/>
      <c r="AB522" s="9"/>
      <c r="AC522" s="9"/>
      <c r="AD522" s="9"/>
      <c r="AE522" s="9"/>
      <c r="AF522" s="9"/>
      <c r="AG522" s="10"/>
      <c r="AH522" s="9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</row>
    <row r="523" spans="1:149" ht="11.25" x14ac:dyDescent="0.15">
      <c r="A523" s="46">
        <f t="shared" si="183"/>
        <v>43366</v>
      </c>
      <c r="B523" s="15">
        <f t="shared" ca="1" si="184"/>
        <v>75636.113657580005</v>
      </c>
      <c r="C523" s="14">
        <f t="shared" ca="1" si="191"/>
        <v>75182.034767470002</v>
      </c>
      <c r="D523" s="13">
        <f ca="1">IF(A523&lt;$B$1,VLOOKUP(A523,[1]DI!$A$4:$B$15000,2,FALSE),0)</f>
        <v>0</v>
      </c>
      <c r="E523" s="14">
        <f t="shared" ca="1" si="177"/>
        <v>1</v>
      </c>
      <c r="F523" s="14">
        <f ca="1">(TRUNC(PRODUCT($E$12:$E522),16))</f>
        <v>1.10817796673086</v>
      </c>
      <c r="G523" s="14">
        <f t="shared" ca="1" si="194"/>
        <v>1.1040996410858701</v>
      </c>
      <c r="H523" s="14">
        <f t="shared" ca="1" si="178"/>
        <v>1.0036938</v>
      </c>
      <c r="I523" s="13">
        <f t="shared" si="185"/>
        <v>0.04</v>
      </c>
      <c r="J523" s="30">
        <f t="shared" si="192"/>
        <v>43343</v>
      </c>
      <c r="K523" s="3">
        <f t="shared" si="186"/>
        <v>14</v>
      </c>
      <c r="L523" s="18">
        <f t="shared" si="187"/>
        <v>15</v>
      </c>
      <c r="M523" s="11">
        <f t="shared" si="179"/>
        <v>1.0023372930000001</v>
      </c>
      <c r="N523" s="11">
        <f t="shared" ca="1" si="180"/>
        <v>1.006039726</v>
      </c>
      <c r="O523" s="18">
        <f t="shared" si="193"/>
        <v>0</v>
      </c>
      <c r="P523" s="14">
        <f t="shared" ca="1" si="181"/>
        <v>454.07889010999997</v>
      </c>
      <c r="Q523" s="14">
        <f t="shared" si="188"/>
        <v>0</v>
      </c>
      <c r="R523" s="2"/>
      <c r="S523" s="2"/>
      <c r="T523" s="4" t="str">
        <f t="shared" si="189"/>
        <v>J=</v>
      </c>
      <c r="U523" s="30">
        <f t="shared" si="190"/>
        <v>43371</v>
      </c>
      <c r="V523" s="9" t="str">
        <f t="shared" si="182"/>
        <v>-</v>
      </c>
      <c r="W523" s="9"/>
      <c r="X523" s="9"/>
      <c r="Y523" s="9"/>
      <c r="Z523" s="9"/>
      <c r="AA523" s="1"/>
      <c r="AB523" s="9"/>
      <c r="AC523" s="9"/>
      <c r="AD523" s="9"/>
      <c r="AE523" s="9"/>
      <c r="AF523" s="9"/>
      <c r="AG523" s="10"/>
      <c r="AH523" s="9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</row>
    <row r="524" spans="1:149" ht="11.25" x14ac:dyDescent="0.15">
      <c r="A524" s="46">
        <f t="shared" si="183"/>
        <v>43367</v>
      </c>
      <c r="B524" s="15">
        <f t="shared" ca="1" si="184"/>
        <v>75636.113657580005</v>
      </c>
      <c r="C524" s="14">
        <f t="shared" ca="1" si="191"/>
        <v>75182.034767470002</v>
      </c>
      <c r="D524" s="13">
        <f ca="1">IF(A524&lt;$B$1,VLOOKUP(A524,[1]DI!$A$4:$B$15000,2,FALSE),0)</f>
        <v>6.3899999999999998E-2</v>
      </c>
      <c r="E524" s="14">
        <f t="shared" ref="E524:E587" ca="1" si="195">IF(A524&lt;A$10,1,ROUND(((1+D524)^(1/252)),8))</f>
        <v>1.0002458299999999</v>
      </c>
      <c r="F524" s="14">
        <f ca="1">(TRUNC(PRODUCT($E$12:$E523),16))</f>
        <v>1.10817796673086</v>
      </c>
      <c r="G524" s="14">
        <f t="shared" ca="1" si="194"/>
        <v>1.1040996410858701</v>
      </c>
      <c r="H524" s="14">
        <f t="shared" ref="H524:H587" ca="1" si="196">ROUND(F524/G524,8)</f>
        <v>1.0036938</v>
      </c>
      <c r="I524" s="13">
        <f t="shared" si="185"/>
        <v>0.04</v>
      </c>
      <c r="J524" s="30">
        <f t="shared" si="192"/>
        <v>43343</v>
      </c>
      <c r="K524" s="3">
        <f t="shared" si="186"/>
        <v>15</v>
      </c>
      <c r="L524" s="18">
        <f t="shared" si="187"/>
        <v>15</v>
      </c>
      <c r="M524" s="11">
        <f t="shared" ref="M524:M587" si="197">ROUND((I524+1)^(L524/252),9)</f>
        <v>1.0023372930000001</v>
      </c>
      <c r="N524" s="11">
        <f t="shared" ref="N524:N587" ca="1" si="198">ROUND(H524*M524,9)</f>
        <v>1.006039726</v>
      </c>
      <c r="O524" s="18">
        <f t="shared" si="193"/>
        <v>0</v>
      </c>
      <c r="P524" s="14">
        <f t="shared" ref="P524:P587" ca="1" si="199">TRUNC(((N524-1)*C524),8)</f>
        <v>454.07889010999997</v>
      </c>
      <c r="Q524" s="14">
        <f t="shared" si="188"/>
        <v>0</v>
      </c>
      <c r="R524" s="2"/>
      <c r="S524" s="2"/>
      <c r="T524" s="4" t="str">
        <f t="shared" si="189"/>
        <v>J=</v>
      </c>
      <c r="U524" s="30">
        <f t="shared" si="190"/>
        <v>43371</v>
      </c>
      <c r="V524" s="9" t="str">
        <f t="shared" ref="V524:V587" si="200">IF(O524&gt;0,(P524+Q524)*V$9,"-")</f>
        <v>-</v>
      </c>
      <c r="W524" s="9"/>
      <c r="X524" s="9"/>
      <c r="Y524" s="9"/>
      <c r="Z524" s="9"/>
      <c r="AA524" s="1"/>
      <c r="AB524" s="9"/>
      <c r="AC524" s="9"/>
      <c r="AD524" s="9"/>
      <c r="AE524" s="9"/>
      <c r="AF524" s="9"/>
      <c r="AG524" s="10"/>
      <c r="AH524" s="9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</row>
    <row r="525" spans="1:149" ht="11.25" x14ac:dyDescent="0.15">
      <c r="A525" s="46">
        <f t="shared" ref="A525:A588" si="201">(A524+1)</f>
        <v>43368</v>
      </c>
      <c r="B525" s="15">
        <f t="shared" ref="B525:B588" ca="1" si="202">IF(A525&lt;=TODAY(),C525+P525,IF(AND(A525&gt;TODAY(),A525&lt;=$B$1),IF(VLOOKUP(TODAY(),$A$12:$D$10000,4,FALSE)=0,"n.d",C525+P525),"n.d"))</f>
        <v>75666.483139799995</v>
      </c>
      <c r="C525" s="14">
        <f t="shared" ca="1" si="191"/>
        <v>75182.034767470002</v>
      </c>
      <c r="D525" s="13">
        <f ca="1">IF(A525&lt;$B$1,VLOOKUP(A525,[1]DI!$A$4:$B$15000,2,FALSE),0)</f>
        <v>6.3899999999999998E-2</v>
      </c>
      <c r="E525" s="14">
        <f t="shared" ca="1" si="195"/>
        <v>1.0002458299999999</v>
      </c>
      <c r="F525" s="14">
        <f ca="1">(TRUNC(PRODUCT($E$12:$E524),16))</f>
        <v>1.1084503901204299</v>
      </c>
      <c r="G525" s="14">
        <f t="shared" ca="1" si="194"/>
        <v>1.1040996410858701</v>
      </c>
      <c r="H525" s="14">
        <f t="shared" ca="1" si="196"/>
        <v>1.0039405400000001</v>
      </c>
      <c r="I525" s="13">
        <f t="shared" ref="I525:I588" si="203">I524</f>
        <v>0.04</v>
      </c>
      <c r="J525" s="30">
        <f t="shared" si="192"/>
        <v>43343</v>
      </c>
      <c r="K525" s="3">
        <f t="shared" ref="K525:K588" si="204">IF(A525&gt;J525,IF(NETWORKDAYS(J525,A525,$X$135:$X$519)-1=0,1,NETWORKDAYS(J525,A525,$X$135:$X$519)-1),0)</f>
        <v>16</v>
      </c>
      <c r="L525" s="18">
        <f t="shared" ref="L525:L588" si="205">IF(AND(K525=1,K524=1),1,IF(K525&gt;0,IF(K525=K524,K525+1,K525),0))</f>
        <v>16</v>
      </c>
      <c r="M525" s="11">
        <f t="shared" si="197"/>
        <v>1.0024933069999999</v>
      </c>
      <c r="N525" s="11">
        <f t="shared" ca="1" si="198"/>
        <v>1.0064436720000001</v>
      </c>
      <c r="O525" s="18">
        <f t="shared" si="193"/>
        <v>0</v>
      </c>
      <c r="P525" s="14">
        <f t="shared" ca="1" si="199"/>
        <v>484.44837232999998</v>
      </c>
      <c r="Q525" s="14">
        <f t="shared" ref="Q525:Q588" si="206">IF(O525&gt;0,VLOOKUP(A525,$Y$12:$AD$61,5),0)</f>
        <v>0</v>
      </c>
      <c r="R525" s="2"/>
      <c r="S525" s="2"/>
      <c r="T525" s="4" t="str">
        <f t="shared" ref="T525:T588" si="207">IF(O524&gt;0,VLOOKUP(O524,X$12:AH$61,10),T524)</f>
        <v>J=</v>
      </c>
      <c r="U525" s="30">
        <f t="shared" ref="U525:U588" si="208">IF(O524&gt;0,VLOOKUP(O524,X$12:AH$61,11),U524)</f>
        <v>43371</v>
      </c>
      <c r="V525" s="9" t="str">
        <f t="shared" si="200"/>
        <v>-</v>
      </c>
      <c r="W525" s="9"/>
      <c r="X525" s="9"/>
      <c r="Y525" s="9"/>
      <c r="Z525" s="9"/>
      <c r="AA525" s="1"/>
      <c r="AB525" s="9"/>
      <c r="AC525" s="9"/>
      <c r="AD525" s="9"/>
      <c r="AE525" s="9"/>
      <c r="AF525" s="9"/>
      <c r="AG525" s="10"/>
      <c r="AH525" s="9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</row>
    <row r="526" spans="1:149" ht="11.25" x14ac:dyDescent="0.15">
      <c r="A526" s="46">
        <f t="shared" si="201"/>
        <v>43369</v>
      </c>
      <c r="B526" s="15">
        <f t="shared" ca="1" si="202"/>
        <v>75696.864726319996</v>
      </c>
      <c r="C526" s="14">
        <f t="shared" ref="C526:C589" ca="1" si="209">TRUNC(C525-Q525,8)</f>
        <v>75182.034767470002</v>
      </c>
      <c r="D526" s="13">
        <f ca="1">IF(A526&lt;$B$1,VLOOKUP(A526,[1]DI!$A$4:$B$15000,2,FALSE),0)</f>
        <v>6.3899999999999998E-2</v>
      </c>
      <c r="E526" s="14">
        <f t="shared" ca="1" si="195"/>
        <v>1.0002458299999999</v>
      </c>
      <c r="F526" s="14">
        <f ca="1">(TRUNC(PRODUCT($E$12:$E525),16))</f>
        <v>1.1087228804798299</v>
      </c>
      <c r="G526" s="14">
        <f t="shared" ca="1" si="194"/>
        <v>1.1040996410858701</v>
      </c>
      <c r="H526" s="14">
        <f t="shared" ca="1" si="196"/>
        <v>1.0041873400000001</v>
      </c>
      <c r="I526" s="13">
        <f t="shared" si="203"/>
        <v>0.04</v>
      </c>
      <c r="J526" s="30">
        <f t="shared" ref="J526:J589" si="210">IF(O525&gt;0,VLOOKUP(O525,X$12:AH$60,2),J525)</f>
        <v>43343</v>
      </c>
      <c r="K526" s="3">
        <f t="shared" si="204"/>
        <v>17</v>
      </c>
      <c r="L526" s="18">
        <f t="shared" si="205"/>
        <v>17</v>
      </c>
      <c r="M526" s="11">
        <f t="shared" si="197"/>
        <v>1.002649345</v>
      </c>
      <c r="N526" s="11">
        <f t="shared" ca="1" si="198"/>
        <v>1.0068477790000001</v>
      </c>
      <c r="O526" s="18">
        <f t="shared" si="193"/>
        <v>0</v>
      </c>
      <c r="P526" s="14">
        <f t="shared" ca="1" si="199"/>
        <v>514.82995885000003</v>
      </c>
      <c r="Q526" s="14">
        <f t="shared" si="206"/>
        <v>0</v>
      </c>
      <c r="R526" s="2"/>
      <c r="S526" s="2"/>
      <c r="T526" s="4" t="str">
        <f t="shared" si="207"/>
        <v>J=</v>
      </c>
      <c r="U526" s="30">
        <f t="shared" si="208"/>
        <v>43371</v>
      </c>
      <c r="V526" s="9" t="str">
        <f t="shared" si="200"/>
        <v>-</v>
      </c>
      <c r="W526" s="9"/>
      <c r="X526" s="9"/>
      <c r="Y526" s="9"/>
      <c r="Z526" s="9"/>
      <c r="AA526" s="1"/>
      <c r="AB526" s="9"/>
      <c r="AC526" s="9"/>
      <c r="AD526" s="9"/>
      <c r="AE526" s="9"/>
      <c r="AF526" s="9"/>
      <c r="AG526" s="10"/>
      <c r="AH526" s="9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</row>
    <row r="527" spans="1:149" ht="11.25" x14ac:dyDescent="0.15">
      <c r="A527" s="46">
        <f t="shared" si="201"/>
        <v>43370</v>
      </c>
      <c r="B527" s="15">
        <f t="shared" ca="1" si="202"/>
        <v>75727.258417150006</v>
      </c>
      <c r="C527" s="14">
        <f t="shared" ca="1" si="209"/>
        <v>75182.034767470002</v>
      </c>
      <c r="D527" s="13">
        <f ca="1">IF(A527&lt;$B$1,VLOOKUP(A527,[1]DI!$A$4:$B$15000,2,FALSE),0)</f>
        <v>6.3899999999999998E-2</v>
      </c>
      <c r="E527" s="14">
        <f t="shared" ca="1" si="195"/>
        <v>1.0002458299999999</v>
      </c>
      <c r="F527" s="14">
        <f ca="1">(TRUNC(PRODUCT($E$12:$E526),16))</f>
        <v>1.10899543782554</v>
      </c>
      <c r="G527" s="14">
        <f t="shared" ca="1" si="194"/>
        <v>1.1040996410858701</v>
      </c>
      <c r="H527" s="14">
        <f t="shared" ca="1" si="196"/>
        <v>1.0044341999999999</v>
      </c>
      <c r="I527" s="13">
        <f t="shared" si="203"/>
        <v>0.04</v>
      </c>
      <c r="J527" s="30">
        <f t="shared" si="210"/>
        <v>43343</v>
      </c>
      <c r="K527" s="3">
        <f t="shared" si="204"/>
        <v>18</v>
      </c>
      <c r="L527" s="18">
        <f t="shared" si="205"/>
        <v>18</v>
      </c>
      <c r="M527" s="11">
        <f t="shared" si="197"/>
        <v>1.0028054070000001</v>
      </c>
      <c r="N527" s="11">
        <f t="shared" ca="1" si="198"/>
        <v>1.0072520469999999</v>
      </c>
      <c r="O527" s="18">
        <f t="shared" ref="O527:O590" si="211">IF(VLOOKUP(A527,Y$12:AF$61,8)=VLOOKUP(A526,Y$12:AF$61,8),0,VLOOKUP(A527,Y$12:AF$61,8))</f>
        <v>0</v>
      </c>
      <c r="P527" s="14">
        <f t="shared" ca="1" si="199"/>
        <v>545.22364967999999</v>
      </c>
      <c r="Q527" s="14">
        <f t="shared" si="206"/>
        <v>0</v>
      </c>
      <c r="R527" s="2"/>
      <c r="S527" s="2"/>
      <c r="T527" s="4" t="str">
        <f t="shared" si="207"/>
        <v>J=</v>
      </c>
      <c r="U527" s="30">
        <f t="shared" si="208"/>
        <v>43371</v>
      </c>
      <c r="V527" s="9" t="str">
        <f t="shared" si="200"/>
        <v>-</v>
      </c>
      <c r="W527" s="9"/>
      <c r="X527" s="9"/>
      <c r="Y527" s="9"/>
      <c r="Z527" s="9"/>
      <c r="AA527" s="1"/>
      <c r="AB527" s="9"/>
      <c r="AC527" s="9"/>
      <c r="AD527" s="9"/>
      <c r="AE527" s="9"/>
      <c r="AF527" s="9"/>
      <c r="AG527" s="10"/>
      <c r="AH527" s="9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</row>
    <row r="528" spans="1:149" ht="11.25" x14ac:dyDescent="0.15">
      <c r="A528" s="46">
        <f t="shared" si="201"/>
        <v>43371</v>
      </c>
      <c r="B528" s="15">
        <f t="shared" ca="1" si="202"/>
        <v>75757.664287480002</v>
      </c>
      <c r="C528" s="14">
        <f t="shared" ca="1" si="209"/>
        <v>75182.034767470002</v>
      </c>
      <c r="D528" s="13">
        <f ca="1">IF(A528&lt;$B$1,VLOOKUP(A528,[1]DI!$A$4:$B$15000,2,FALSE),0)</f>
        <v>6.3899999999999998E-2</v>
      </c>
      <c r="E528" s="14">
        <f t="shared" ca="1" si="195"/>
        <v>1.0002458299999999</v>
      </c>
      <c r="F528" s="14">
        <f ca="1">(TRUNC(PRODUCT($E$12:$E527),16))</f>
        <v>1.1092680621740201</v>
      </c>
      <c r="G528" s="14">
        <f t="shared" ca="1" si="194"/>
        <v>1.1040996410858701</v>
      </c>
      <c r="H528" s="14">
        <f t="shared" ca="1" si="196"/>
        <v>1.0046811200000001</v>
      </c>
      <c r="I528" s="13">
        <f t="shared" si="203"/>
        <v>0.04</v>
      </c>
      <c r="J528" s="30">
        <f t="shared" si="210"/>
        <v>43343</v>
      </c>
      <c r="K528" s="3">
        <f t="shared" si="204"/>
        <v>19</v>
      </c>
      <c r="L528" s="18">
        <f t="shared" si="205"/>
        <v>19</v>
      </c>
      <c r="M528" s="11">
        <f t="shared" si="197"/>
        <v>1.002961494</v>
      </c>
      <c r="N528" s="11">
        <f t="shared" ca="1" si="198"/>
        <v>1.0076564770000001</v>
      </c>
      <c r="O528" s="18">
        <f t="shared" si="211"/>
        <v>6</v>
      </c>
      <c r="P528" s="14">
        <f t="shared" ca="1" si="199"/>
        <v>575.62952000999996</v>
      </c>
      <c r="Q528" s="14">
        <f t="shared" si="206"/>
        <v>0</v>
      </c>
      <c r="R528" s="2"/>
      <c r="S528" s="2"/>
      <c r="T528" s="4" t="str">
        <f t="shared" si="207"/>
        <v>J=</v>
      </c>
      <c r="U528" s="30">
        <f t="shared" si="208"/>
        <v>43371</v>
      </c>
      <c r="V528" s="9">
        <f t="shared" ca="1" si="200"/>
        <v>863444.28001499991</v>
      </c>
      <c r="W528" s="9"/>
      <c r="X528" s="9"/>
      <c r="Y528" s="9"/>
      <c r="Z528" s="9"/>
      <c r="AA528" s="1"/>
      <c r="AB528" s="9"/>
      <c r="AC528" s="9"/>
      <c r="AD528" s="9"/>
      <c r="AE528" s="9"/>
      <c r="AF528" s="9"/>
      <c r="AG528" s="10"/>
      <c r="AH528" s="9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</row>
    <row r="529" spans="1:149" ht="11.25" x14ac:dyDescent="0.15">
      <c r="A529" s="46">
        <f t="shared" si="201"/>
        <v>43372</v>
      </c>
      <c r="B529" s="15">
        <f t="shared" ca="1" si="202"/>
        <v>75212.22170770001</v>
      </c>
      <c r="C529" s="14">
        <f t="shared" ca="1" si="209"/>
        <v>75182.034767470002</v>
      </c>
      <c r="D529" s="13">
        <f ca="1">IF(A529&lt;$B$1,VLOOKUP(A529,[1]DI!$A$4:$B$15000,2,FALSE),0)</f>
        <v>0</v>
      </c>
      <c r="E529" s="14">
        <f t="shared" ca="1" si="195"/>
        <v>1</v>
      </c>
      <c r="F529" s="14">
        <f ca="1">(TRUNC(PRODUCT($E$12:$E528),16))</f>
        <v>1.1095407535417401</v>
      </c>
      <c r="G529" s="14">
        <f t="shared" ca="1" si="194"/>
        <v>1.1092680621740201</v>
      </c>
      <c r="H529" s="14">
        <f t="shared" ca="1" si="196"/>
        <v>1.0002458299999999</v>
      </c>
      <c r="I529" s="13">
        <f t="shared" si="203"/>
        <v>0.04</v>
      </c>
      <c r="J529" s="30">
        <f t="shared" si="210"/>
        <v>43371</v>
      </c>
      <c r="K529" s="3">
        <f t="shared" si="204"/>
        <v>1</v>
      </c>
      <c r="L529" s="18">
        <f t="shared" si="205"/>
        <v>1</v>
      </c>
      <c r="M529" s="11">
        <f t="shared" si="197"/>
        <v>1.00015565</v>
      </c>
      <c r="N529" s="11">
        <f t="shared" ca="1" si="198"/>
        <v>1.0004015180000001</v>
      </c>
      <c r="O529" s="18">
        <f t="shared" si="211"/>
        <v>0</v>
      </c>
      <c r="P529" s="14">
        <f t="shared" ca="1" si="199"/>
        <v>30.186940230000001</v>
      </c>
      <c r="Q529" s="14">
        <f t="shared" si="206"/>
        <v>0</v>
      </c>
      <c r="R529" s="2"/>
      <c r="S529" s="2"/>
      <c r="T529" s="4" t="str">
        <f t="shared" si="207"/>
        <v>J=</v>
      </c>
      <c r="U529" s="30">
        <f t="shared" si="208"/>
        <v>43404</v>
      </c>
      <c r="V529" s="9" t="str">
        <f t="shared" si="200"/>
        <v>-</v>
      </c>
      <c r="W529" s="9"/>
      <c r="X529" s="9"/>
      <c r="Y529" s="9"/>
      <c r="Z529" s="9"/>
      <c r="AA529" s="1"/>
      <c r="AB529" s="9"/>
      <c r="AC529" s="9"/>
      <c r="AD529" s="9"/>
      <c r="AE529" s="9"/>
      <c r="AF529" s="9"/>
      <c r="AG529" s="10"/>
      <c r="AH529" s="9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</row>
    <row r="530" spans="1:149" ht="11.25" x14ac:dyDescent="0.15">
      <c r="A530" s="46">
        <f t="shared" si="201"/>
        <v>43373</v>
      </c>
      <c r="B530" s="15">
        <f t="shared" ca="1" si="202"/>
        <v>75212.22170770001</v>
      </c>
      <c r="C530" s="14">
        <f t="shared" ca="1" si="209"/>
        <v>75182.034767470002</v>
      </c>
      <c r="D530" s="13">
        <f ca="1">IF(A530&lt;$B$1,VLOOKUP(A530,[1]DI!$A$4:$B$15000,2,FALSE),0)</f>
        <v>0</v>
      </c>
      <c r="E530" s="14">
        <f t="shared" ca="1" si="195"/>
        <v>1</v>
      </c>
      <c r="F530" s="14">
        <f ca="1">(TRUNC(PRODUCT($E$12:$E529),16))</f>
        <v>1.1095407535417401</v>
      </c>
      <c r="G530" s="14">
        <f t="shared" ca="1" si="194"/>
        <v>1.1092680621740201</v>
      </c>
      <c r="H530" s="14">
        <f t="shared" ca="1" si="196"/>
        <v>1.0002458299999999</v>
      </c>
      <c r="I530" s="13">
        <f t="shared" si="203"/>
        <v>0.04</v>
      </c>
      <c r="J530" s="30">
        <f t="shared" si="210"/>
        <v>43371</v>
      </c>
      <c r="K530" s="3">
        <f t="shared" si="204"/>
        <v>1</v>
      </c>
      <c r="L530" s="18">
        <f t="shared" si="205"/>
        <v>1</v>
      </c>
      <c r="M530" s="11">
        <f t="shared" si="197"/>
        <v>1.00015565</v>
      </c>
      <c r="N530" s="11">
        <f t="shared" ca="1" si="198"/>
        <v>1.0004015180000001</v>
      </c>
      <c r="O530" s="18">
        <f t="shared" si="211"/>
        <v>0</v>
      </c>
      <c r="P530" s="14">
        <f t="shared" ca="1" si="199"/>
        <v>30.186940230000001</v>
      </c>
      <c r="Q530" s="14">
        <f t="shared" si="206"/>
        <v>0</v>
      </c>
      <c r="R530" s="2"/>
      <c r="S530" s="2"/>
      <c r="T530" s="4" t="str">
        <f t="shared" si="207"/>
        <v>J=</v>
      </c>
      <c r="U530" s="30">
        <f t="shared" si="208"/>
        <v>43404</v>
      </c>
      <c r="V530" s="9" t="str">
        <f t="shared" si="200"/>
        <v>-</v>
      </c>
      <c r="W530" s="9"/>
      <c r="X530" s="9"/>
      <c r="Y530" s="9"/>
      <c r="Z530" s="9"/>
      <c r="AA530" s="1"/>
      <c r="AB530" s="9"/>
      <c r="AC530" s="9"/>
      <c r="AD530" s="9"/>
      <c r="AE530" s="9"/>
      <c r="AF530" s="9"/>
      <c r="AG530" s="10"/>
      <c r="AH530" s="9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</row>
    <row r="531" spans="1:149" ht="11.25" x14ac:dyDescent="0.15">
      <c r="A531" s="46">
        <f t="shared" si="201"/>
        <v>43374</v>
      </c>
      <c r="B531" s="15">
        <f t="shared" ca="1" si="202"/>
        <v>75212.22170770001</v>
      </c>
      <c r="C531" s="14">
        <f t="shared" ca="1" si="209"/>
        <v>75182.034767470002</v>
      </c>
      <c r="D531" s="13">
        <f ca="1">IF(A531&lt;$B$1,VLOOKUP(A531,[1]DI!$A$4:$B$15000,2,FALSE),0)</f>
        <v>6.4000000000000001E-2</v>
      </c>
      <c r="E531" s="14">
        <f t="shared" ca="1" si="195"/>
        <v>1.0002462000000001</v>
      </c>
      <c r="F531" s="14">
        <f ca="1">(TRUNC(PRODUCT($E$12:$E530),16))</f>
        <v>1.1095407535417401</v>
      </c>
      <c r="G531" s="14">
        <f t="shared" ca="1" si="194"/>
        <v>1.1092680621740201</v>
      </c>
      <c r="H531" s="14">
        <f t="shared" ca="1" si="196"/>
        <v>1.0002458299999999</v>
      </c>
      <c r="I531" s="13">
        <f t="shared" si="203"/>
        <v>0.04</v>
      </c>
      <c r="J531" s="30">
        <f t="shared" si="210"/>
        <v>43371</v>
      </c>
      <c r="K531" s="3">
        <f t="shared" si="204"/>
        <v>1</v>
      </c>
      <c r="L531" s="18">
        <f t="shared" si="205"/>
        <v>1</v>
      </c>
      <c r="M531" s="11">
        <f t="shared" si="197"/>
        <v>1.00015565</v>
      </c>
      <c r="N531" s="11">
        <f t="shared" ca="1" si="198"/>
        <v>1.0004015180000001</v>
      </c>
      <c r="O531" s="18">
        <f t="shared" si="211"/>
        <v>0</v>
      </c>
      <c r="P531" s="14">
        <f t="shared" ca="1" si="199"/>
        <v>30.186940230000001</v>
      </c>
      <c r="Q531" s="14">
        <f t="shared" si="206"/>
        <v>0</v>
      </c>
      <c r="R531" s="2"/>
      <c r="S531" s="2"/>
      <c r="T531" s="4" t="str">
        <f t="shared" si="207"/>
        <v>J=</v>
      </c>
      <c r="U531" s="30">
        <f t="shared" si="208"/>
        <v>43404</v>
      </c>
      <c r="V531" s="9" t="str">
        <f t="shared" si="200"/>
        <v>-</v>
      </c>
      <c r="W531" s="9"/>
      <c r="X531" s="9"/>
      <c r="Y531" s="9"/>
      <c r="Z531" s="9"/>
      <c r="AA531" s="1"/>
      <c r="AB531" s="9"/>
      <c r="AC531" s="9"/>
      <c r="AD531" s="9"/>
      <c r="AE531" s="9"/>
      <c r="AF531" s="9"/>
      <c r="AG531" s="10"/>
      <c r="AH531" s="9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</row>
    <row r="532" spans="1:149" ht="11.25" x14ac:dyDescent="0.15">
      <c r="A532" s="46">
        <f t="shared" si="201"/>
        <v>43375</v>
      </c>
      <c r="B532" s="15">
        <f t="shared" ca="1" si="202"/>
        <v>75242.448569600005</v>
      </c>
      <c r="C532" s="14">
        <f t="shared" ca="1" si="209"/>
        <v>75182.034767470002</v>
      </c>
      <c r="D532" s="13">
        <f ca="1">IF(A532&lt;$B$1,VLOOKUP(A532,[1]DI!$A$4:$B$15000,2,FALSE),0)</f>
        <v>6.4000000000000001E-2</v>
      </c>
      <c r="E532" s="14">
        <f t="shared" ca="1" si="195"/>
        <v>1.0002462000000001</v>
      </c>
      <c r="F532" s="14">
        <f ca="1">(TRUNC(PRODUCT($E$12:$E531),16))</f>
        <v>1.1098139224752599</v>
      </c>
      <c r="G532" s="14">
        <f t="shared" ca="1" si="194"/>
        <v>1.1092680621740201</v>
      </c>
      <c r="H532" s="14">
        <f t="shared" ca="1" si="196"/>
        <v>1.0004920900000001</v>
      </c>
      <c r="I532" s="13">
        <f t="shared" si="203"/>
        <v>0.04</v>
      </c>
      <c r="J532" s="30">
        <f t="shared" si="210"/>
        <v>43371</v>
      </c>
      <c r="K532" s="3">
        <f t="shared" si="204"/>
        <v>2</v>
      </c>
      <c r="L532" s="18">
        <f t="shared" si="205"/>
        <v>2</v>
      </c>
      <c r="M532" s="11">
        <f t="shared" si="197"/>
        <v>1.0003113239999999</v>
      </c>
      <c r="N532" s="11">
        <f t="shared" ca="1" si="198"/>
        <v>1.0008035669999999</v>
      </c>
      <c r="O532" s="18">
        <f t="shared" si="211"/>
        <v>0</v>
      </c>
      <c r="P532" s="14">
        <f t="shared" ca="1" si="199"/>
        <v>60.413802130000001</v>
      </c>
      <c r="Q532" s="14">
        <f t="shared" si="206"/>
        <v>0</v>
      </c>
      <c r="R532" s="2"/>
      <c r="S532" s="2"/>
      <c r="T532" s="4" t="str">
        <f t="shared" si="207"/>
        <v>J=</v>
      </c>
      <c r="U532" s="30">
        <f t="shared" si="208"/>
        <v>43404</v>
      </c>
      <c r="V532" s="9" t="str">
        <f t="shared" si="200"/>
        <v>-</v>
      </c>
      <c r="W532" s="9"/>
      <c r="X532" s="9"/>
      <c r="Y532" s="9"/>
      <c r="Z532" s="9"/>
      <c r="AA532" s="1"/>
      <c r="AB532" s="9"/>
      <c r="AC532" s="9"/>
      <c r="AD532" s="9"/>
      <c r="AE532" s="9"/>
      <c r="AF532" s="9"/>
      <c r="AG532" s="10"/>
      <c r="AH532" s="9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</row>
    <row r="533" spans="1:149" ht="11.25" x14ac:dyDescent="0.15">
      <c r="A533" s="46">
        <f t="shared" si="201"/>
        <v>43376</v>
      </c>
      <c r="B533" s="15">
        <f t="shared" ca="1" si="202"/>
        <v>75272.687535799996</v>
      </c>
      <c r="C533" s="14">
        <f t="shared" ca="1" si="209"/>
        <v>75182.034767470002</v>
      </c>
      <c r="D533" s="13">
        <f ca="1">IF(A533&lt;$B$1,VLOOKUP(A533,[1]DI!$A$4:$B$15000,2,FALSE),0)</f>
        <v>6.4000000000000001E-2</v>
      </c>
      <c r="E533" s="14">
        <f t="shared" ca="1" si="195"/>
        <v>1.0002462000000001</v>
      </c>
      <c r="F533" s="14">
        <f ca="1">(TRUNC(PRODUCT($E$12:$E532),16))</f>
        <v>1.1100871586629799</v>
      </c>
      <c r="G533" s="14">
        <f t="shared" ca="1" si="194"/>
        <v>1.1092680621740201</v>
      </c>
      <c r="H533" s="14">
        <f t="shared" ca="1" si="196"/>
        <v>1.0007384100000001</v>
      </c>
      <c r="I533" s="13">
        <f t="shared" si="203"/>
        <v>0.04</v>
      </c>
      <c r="J533" s="30">
        <f t="shared" si="210"/>
        <v>43371</v>
      </c>
      <c r="K533" s="3">
        <f t="shared" si="204"/>
        <v>3</v>
      </c>
      <c r="L533" s="18">
        <f t="shared" si="205"/>
        <v>3</v>
      </c>
      <c r="M533" s="11">
        <f t="shared" si="197"/>
        <v>1.000467022</v>
      </c>
      <c r="N533" s="11">
        <f t="shared" ca="1" si="198"/>
        <v>1.001205777</v>
      </c>
      <c r="O533" s="18">
        <f t="shared" si="211"/>
        <v>0</v>
      </c>
      <c r="P533" s="14">
        <f t="shared" ca="1" si="199"/>
        <v>90.652768330000001</v>
      </c>
      <c r="Q533" s="14">
        <f t="shared" si="206"/>
        <v>0</v>
      </c>
      <c r="R533" s="2"/>
      <c r="S533" s="2"/>
      <c r="T533" s="4" t="str">
        <f t="shared" si="207"/>
        <v>J=</v>
      </c>
      <c r="U533" s="30">
        <f t="shared" si="208"/>
        <v>43404</v>
      </c>
      <c r="V533" s="9" t="str">
        <f t="shared" si="200"/>
        <v>-</v>
      </c>
      <c r="W533" s="9"/>
      <c r="X533" s="9"/>
      <c r="Y533" s="9"/>
      <c r="Z533" s="9"/>
      <c r="AA533" s="1"/>
      <c r="AB533" s="9"/>
      <c r="AC533" s="9"/>
      <c r="AD533" s="9"/>
      <c r="AE533" s="9"/>
      <c r="AF533" s="9"/>
      <c r="AG533" s="10"/>
      <c r="AH533" s="9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</row>
    <row r="534" spans="1:149" ht="11.25" x14ac:dyDescent="0.15">
      <c r="A534" s="46">
        <f t="shared" si="201"/>
        <v>43377</v>
      </c>
      <c r="B534" s="15">
        <f t="shared" ca="1" si="202"/>
        <v>75302.938606309996</v>
      </c>
      <c r="C534" s="14">
        <f t="shared" ca="1" si="209"/>
        <v>75182.034767470002</v>
      </c>
      <c r="D534" s="13">
        <f ca="1">IF(A534&lt;$B$1,VLOOKUP(A534,[1]DI!$A$4:$B$15000,2,FALSE),0)</f>
        <v>6.4000000000000001E-2</v>
      </c>
      <c r="E534" s="14">
        <f t="shared" ca="1" si="195"/>
        <v>1.0002462000000001</v>
      </c>
      <c r="F534" s="14">
        <f ca="1">(TRUNC(PRODUCT($E$12:$E533),16))</f>
        <v>1.11036046212144</v>
      </c>
      <c r="G534" s="14">
        <f t="shared" ca="1" si="194"/>
        <v>1.1092680621740201</v>
      </c>
      <c r="H534" s="14">
        <f t="shared" ca="1" si="196"/>
        <v>1.00098479</v>
      </c>
      <c r="I534" s="13">
        <f t="shared" si="203"/>
        <v>0.04</v>
      </c>
      <c r="J534" s="30">
        <f t="shared" si="210"/>
        <v>43371</v>
      </c>
      <c r="K534" s="3">
        <f t="shared" si="204"/>
        <v>4</v>
      </c>
      <c r="L534" s="18">
        <f t="shared" si="205"/>
        <v>4</v>
      </c>
      <c r="M534" s="11">
        <f t="shared" si="197"/>
        <v>1.000622745</v>
      </c>
      <c r="N534" s="11">
        <f t="shared" ca="1" si="198"/>
        <v>1.0016081480000001</v>
      </c>
      <c r="O534" s="18">
        <f t="shared" si="211"/>
        <v>0</v>
      </c>
      <c r="P534" s="14">
        <f t="shared" ca="1" si="199"/>
        <v>120.90383884000001</v>
      </c>
      <c r="Q534" s="14">
        <f t="shared" si="206"/>
        <v>0</v>
      </c>
      <c r="R534" s="2"/>
      <c r="S534" s="2"/>
      <c r="T534" s="4" t="str">
        <f t="shared" si="207"/>
        <v>J=</v>
      </c>
      <c r="U534" s="30">
        <f t="shared" si="208"/>
        <v>43404</v>
      </c>
      <c r="V534" s="9" t="str">
        <f t="shared" si="200"/>
        <v>-</v>
      </c>
      <c r="W534" s="9"/>
      <c r="X534" s="9"/>
      <c r="Y534" s="9"/>
      <c r="Z534" s="9"/>
      <c r="AA534" s="1"/>
      <c r="AB534" s="9"/>
      <c r="AC534" s="9"/>
      <c r="AD534" s="9"/>
      <c r="AE534" s="9"/>
      <c r="AF534" s="9"/>
      <c r="AG534" s="10"/>
      <c r="AH534" s="9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</row>
    <row r="535" spans="1:149" ht="11.25" x14ac:dyDescent="0.15">
      <c r="A535" s="46">
        <f t="shared" si="201"/>
        <v>43378</v>
      </c>
      <c r="B535" s="15">
        <f t="shared" ca="1" si="202"/>
        <v>75333.202608129999</v>
      </c>
      <c r="C535" s="14">
        <f t="shared" ca="1" si="209"/>
        <v>75182.034767470002</v>
      </c>
      <c r="D535" s="13">
        <f ca="1">IF(A535&lt;$B$1,VLOOKUP(A535,[1]DI!$A$4:$B$15000,2,FALSE),0)</f>
        <v>6.4000000000000001E-2</v>
      </c>
      <c r="E535" s="14">
        <f t="shared" ca="1" si="195"/>
        <v>1.0002462000000001</v>
      </c>
      <c r="F535" s="14">
        <f ca="1">(TRUNC(PRODUCT($E$12:$E534),16))</f>
        <v>1.1106338328672101</v>
      </c>
      <c r="G535" s="14">
        <f t="shared" ca="1" si="194"/>
        <v>1.1092680621740201</v>
      </c>
      <c r="H535" s="14">
        <f t="shared" ca="1" si="196"/>
        <v>1.0012312400000001</v>
      </c>
      <c r="I535" s="13">
        <f t="shared" si="203"/>
        <v>0.04</v>
      </c>
      <c r="J535" s="30">
        <f t="shared" si="210"/>
        <v>43371</v>
      </c>
      <c r="K535" s="3">
        <f t="shared" si="204"/>
        <v>5</v>
      </c>
      <c r="L535" s="18">
        <f t="shared" si="205"/>
        <v>5</v>
      </c>
      <c r="M535" s="11">
        <f t="shared" si="197"/>
        <v>1.000778492</v>
      </c>
      <c r="N535" s="11">
        <f t="shared" ca="1" si="198"/>
        <v>1.002010691</v>
      </c>
      <c r="O535" s="18">
        <f t="shared" si="211"/>
        <v>0</v>
      </c>
      <c r="P535" s="14">
        <f t="shared" ca="1" si="199"/>
        <v>151.16784066</v>
      </c>
      <c r="Q535" s="14">
        <f t="shared" si="206"/>
        <v>0</v>
      </c>
      <c r="R535" s="2"/>
      <c r="S535" s="2"/>
      <c r="T535" s="4" t="str">
        <f t="shared" si="207"/>
        <v>J=</v>
      </c>
      <c r="U535" s="30">
        <f t="shared" si="208"/>
        <v>43404</v>
      </c>
      <c r="V535" s="9" t="str">
        <f t="shared" si="200"/>
        <v>-</v>
      </c>
      <c r="W535" s="9"/>
      <c r="X535" s="9"/>
      <c r="Y535" s="9"/>
      <c r="Z535" s="9"/>
      <c r="AA535" s="1"/>
      <c r="AB535" s="9"/>
      <c r="AC535" s="9"/>
      <c r="AD535" s="9"/>
      <c r="AE535" s="9"/>
      <c r="AF535" s="9"/>
      <c r="AG535" s="10"/>
      <c r="AH535" s="9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</row>
    <row r="536" spans="1:149" ht="11.25" x14ac:dyDescent="0.15">
      <c r="A536" s="46">
        <f t="shared" si="201"/>
        <v>43379</v>
      </c>
      <c r="B536" s="15">
        <f t="shared" ca="1" si="202"/>
        <v>75363.47788726</v>
      </c>
      <c r="C536" s="14">
        <f t="shared" ca="1" si="209"/>
        <v>75182.034767470002</v>
      </c>
      <c r="D536" s="13">
        <f ca="1">IF(A536&lt;$B$1,VLOOKUP(A536,[1]DI!$A$4:$B$15000,2,FALSE),0)</f>
        <v>0</v>
      </c>
      <c r="E536" s="14">
        <f t="shared" ca="1" si="195"/>
        <v>1</v>
      </c>
      <c r="F536" s="14">
        <f ca="1">(TRUNC(PRODUCT($E$12:$E535),16))</f>
        <v>1.1109072709168699</v>
      </c>
      <c r="G536" s="14">
        <f t="shared" ca="1" si="194"/>
        <v>1.1092680621740201</v>
      </c>
      <c r="H536" s="14">
        <f t="shared" ca="1" si="196"/>
        <v>1.0014777399999999</v>
      </c>
      <c r="I536" s="13">
        <f t="shared" si="203"/>
        <v>0.04</v>
      </c>
      <c r="J536" s="30">
        <f t="shared" si="210"/>
        <v>43371</v>
      </c>
      <c r="K536" s="3">
        <f t="shared" si="204"/>
        <v>5</v>
      </c>
      <c r="L536" s="18">
        <f t="shared" si="205"/>
        <v>6</v>
      </c>
      <c r="M536" s="11">
        <f t="shared" si="197"/>
        <v>1.000934263</v>
      </c>
      <c r="N536" s="11">
        <f t="shared" ca="1" si="198"/>
        <v>1.002413384</v>
      </c>
      <c r="O536" s="18">
        <f t="shared" si="211"/>
        <v>0</v>
      </c>
      <c r="P536" s="14">
        <f t="shared" ca="1" si="199"/>
        <v>181.44311979</v>
      </c>
      <c r="Q536" s="14">
        <f t="shared" si="206"/>
        <v>0</v>
      </c>
      <c r="R536" s="2"/>
      <c r="S536" s="2"/>
      <c r="T536" s="4" t="str">
        <f t="shared" si="207"/>
        <v>J=</v>
      </c>
      <c r="U536" s="30">
        <f t="shared" si="208"/>
        <v>43404</v>
      </c>
      <c r="V536" s="9" t="str">
        <f t="shared" si="200"/>
        <v>-</v>
      </c>
      <c r="W536" s="9"/>
      <c r="X536" s="9"/>
      <c r="Y536" s="9"/>
      <c r="Z536" s="9"/>
      <c r="AA536" s="1"/>
      <c r="AB536" s="9"/>
      <c r="AC536" s="9"/>
      <c r="AD536" s="9"/>
      <c r="AE536" s="9"/>
      <c r="AF536" s="9"/>
      <c r="AG536" s="10"/>
      <c r="AH536" s="9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</row>
    <row r="537" spans="1:149" ht="11.25" x14ac:dyDescent="0.15">
      <c r="A537" s="46">
        <f t="shared" si="201"/>
        <v>43380</v>
      </c>
      <c r="B537" s="15">
        <f t="shared" ca="1" si="202"/>
        <v>75363.47788726</v>
      </c>
      <c r="C537" s="14">
        <f t="shared" ca="1" si="209"/>
        <v>75182.034767470002</v>
      </c>
      <c r="D537" s="13">
        <f ca="1">IF(A537&lt;$B$1,VLOOKUP(A537,[1]DI!$A$4:$B$15000,2,FALSE),0)</f>
        <v>0</v>
      </c>
      <c r="E537" s="14">
        <f t="shared" ca="1" si="195"/>
        <v>1</v>
      </c>
      <c r="F537" s="14">
        <f ca="1">(TRUNC(PRODUCT($E$12:$E536),16))</f>
        <v>1.1109072709168699</v>
      </c>
      <c r="G537" s="14">
        <f t="shared" ca="1" si="194"/>
        <v>1.1092680621740201</v>
      </c>
      <c r="H537" s="14">
        <f t="shared" ca="1" si="196"/>
        <v>1.0014777399999999</v>
      </c>
      <c r="I537" s="13">
        <f t="shared" si="203"/>
        <v>0.04</v>
      </c>
      <c r="J537" s="30">
        <f t="shared" si="210"/>
        <v>43371</v>
      </c>
      <c r="K537" s="3">
        <f t="shared" si="204"/>
        <v>5</v>
      </c>
      <c r="L537" s="18">
        <f t="shared" si="205"/>
        <v>6</v>
      </c>
      <c r="M537" s="11">
        <f t="shared" si="197"/>
        <v>1.000934263</v>
      </c>
      <c r="N537" s="11">
        <f t="shared" ca="1" si="198"/>
        <v>1.002413384</v>
      </c>
      <c r="O537" s="18">
        <f t="shared" si="211"/>
        <v>0</v>
      </c>
      <c r="P537" s="14">
        <f t="shared" ca="1" si="199"/>
        <v>181.44311979</v>
      </c>
      <c r="Q537" s="14">
        <f t="shared" si="206"/>
        <v>0</v>
      </c>
      <c r="R537" s="2"/>
      <c r="S537" s="2"/>
      <c r="T537" s="4" t="str">
        <f t="shared" si="207"/>
        <v>J=</v>
      </c>
      <c r="U537" s="30">
        <f t="shared" si="208"/>
        <v>43404</v>
      </c>
      <c r="V537" s="9" t="str">
        <f t="shared" si="200"/>
        <v>-</v>
      </c>
      <c r="W537" s="9"/>
      <c r="X537" s="9"/>
      <c r="Y537" s="9"/>
      <c r="Z537" s="9"/>
      <c r="AA537" s="1"/>
      <c r="AB537" s="9"/>
      <c r="AC537" s="9"/>
      <c r="AD537" s="9"/>
      <c r="AE537" s="9"/>
      <c r="AF537" s="9"/>
      <c r="AG537" s="10"/>
      <c r="AH537" s="9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</row>
    <row r="538" spans="1:149" ht="11.25" x14ac:dyDescent="0.15">
      <c r="A538" s="46">
        <f t="shared" si="201"/>
        <v>43381</v>
      </c>
      <c r="B538" s="15">
        <f t="shared" ca="1" si="202"/>
        <v>75363.47788726</v>
      </c>
      <c r="C538" s="14">
        <f t="shared" ca="1" si="209"/>
        <v>75182.034767470002</v>
      </c>
      <c r="D538" s="13">
        <f ca="1">IF(A538&lt;$B$1,VLOOKUP(A538,[1]DI!$A$4:$B$15000,2,FALSE),0)</f>
        <v>6.4000000000000001E-2</v>
      </c>
      <c r="E538" s="14">
        <f t="shared" ca="1" si="195"/>
        <v>1.0002462000000001</v>
      </c>
      <c r="F538" s="14">
        <f ca="1">(TRUNC(PRODUCT($E$12:$E537),16))</f>
        <v>1.1109072709168699</v>
      </c>
      <c r="G538" s="14">
        <f t="shared" ca="1" si="194"/>
        <v>1.1092680621740201</v>
      </c>
      <c r="H538" s="14">
        <f t="shared" ca="1" si="196"/>
        <v>1.0014777399999999</v>
      </c>
      <c r="I538" s="13">
        <f t="shared" si="203"/>
        <v>0.04</v>
      </c>
      <c r="J538" s="30">
        <f t="shared" si="210"/>
        <v>43371</v>
      </c>
      <c r="K538" s="3">
        <f t="shared" si="204"/>
        <v>6</v>
      </c>
      <c r="L538" s="18">
        <f t="shared" si="205"/>
        <v>6</v>
      </c>
      <c r="M538" s="11">
        <f t="shared" si="197"/>
        <v>1.000934263</v>
      </c>
      <c r="N538" s="11">
        <f t="shared" ca="1" si="198"/>
        <v>1.002413384</v>
      </c>
      <c r="O538" s="18">
        <f t="shared" si="211"/>
        <v>0</v>
      </c>
      <c r="P538" s="14">
        <f t="shared" ca="1" si="199"/>
        <v>181.44311979</v>
      </c>
      <c r="Q538" s="14">
        <f t="shared" si="206"/>
        <v>0</v>
      </c>
      <c r="R538" s="2"/>
      <c r="S538" s="2"/>
      <c r="T538" s="4" t="str">
        <f t="shared" si="207"/>
        <v>J=</v>
      </c>
      <c r="U538" s="30">
        <f t="shared" si="208"/>
        <v>43404</v>
      </c>
      <c r="V538" s="9" t="str">
        <f t="shared" si="200"/>
        <v>-</v>
      </c>
      <c r="W538" s="9"/>
      <c r="X538" s="9"/>
      <c r="Y538" s="9"/>
      <c r="Z538" s="9"/>
      <c r="AA538" s="1"/>
      <c r="AB538" s="9"/>
      <c r="AC538" s="9"/>
      <c r="AD538" s="9"/>
      <c r="AE538" s="9"/>
      <c r="AF538" s="9"/>
      <c r="AG538" s="10"/>
      <c r="AH538" s="9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</row>
    <row r="539" spans="1:149" ht="11.25" x14ac:dyDescent="0.15">
      <c r="A539" s="46">
        <f t="shared" si="201"/>
        <v>43382</v>
      </c>
      <c r="B539" s="15">
        <f t="shared" ca="1" si="202"/>
        <v>75393.765270689997</v>
      </c>
      <c r="C539" s="14">
        <f t="shared" ca="1" si="209"/>
        <v>75182.034767470002</v>
      </c>
      <c r="D539" s="13">
        <f ca="1">IF(A539&lt;$B$1,VLOOKUP(A539,[1]DI!$A$4:$B$15000,2,FALSE),0)</f>
        <v>6.4000000000000001E-2</v>
      </c>
      <c r="E539" s="14">
        <f t="shared" ca="1" si="195"/>
        <v>1.0002462000000001</v>
      </c>
      <c r="F539" s="14">
        <f ca="1">(TRUNC(PRODUCT($E$12:$E538),16))</f>
        <v>1.1111807762869701</v>
      </c>
      <c r="G539" s="14">
        <f t="shared" ca="1" si="194"/>
        <v>1.1092680621740201</v>
      </c>
      <c r="H539" s="14">
        <f t="shared" ca="1" si="196"/>
        <v>1.0017243</v>
      </c>
      <c r="I539" s="13">
        <f t="shared" si="203"/>
        <v>0.04</v>
      </c>
      <c r="J539" s="30">
        <f t="shared" si="210"/>
        <v>43371</v>
      </c>
      <c r="K539" s="3">
        <f t="shared" si="204"/>
        <v>7</v>
      </c>
      <c r="L539" s="18">
        <f t="shared" si="205"/>
        <v>7</v>
      </c>
      <c r="M539" s="11">
        <f t="shared" si="197"/>
        <v>1.0010900579999999</v>
      </c>
      <c r="N539" s="11">
        <f t="shared" ca="1" si="198"/>
        <v>1.0028162380000001</v>
      </c>
      <c r="O539" s="18">
        <f t="shared" si="211"/>
        <v>0</v>
      </c>
      <c r="P539" s="14">
        <f t="shared" ca="1" si="199"/>
        <v>211.73050322</v>
      </c>
      <c r="Q539" s="14">
        <f t="shared" si="206"/>
        <v>0</v>
      </c>
      <c r="R539" s="2"/>
      <c r="S539" s="2"/>
      <c r="T539" s="4" t="str">
        <f t="shared" si="207"/>
        <v>J=</v>
      </c>
      <c r="U539" s="30">
        <f t="shared" si="208"/>
        <v>43404</v>
      </c>
      <c r="V539" s="9" t="str">
        <f t="shared" si="200"/>
        <v>-</v>
      </c>
      <c r="W539" s="9"/>
      <c r="X539" s="9"/>
      <c r="Y539" s="9"/>
      <c r="Z539" s="9"/>
      <c r="AA539" s="1"/>
      <c r="AB539" s="9"/>
      <c r="AC539" s="9"/>
      <c r="AD539" s="9"/>
      <c r="AE539" s="9"/>
      <c r="AF539" s="9"/>
      <c r="AG539" s="10"/>
      <c r="AH539" s="9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</row>
    <row r="540" spans="1:149" ht="11.25" x14ac:dyDescent="0.15">
      <c r="A540" s="46">
        <f t="shared" si="201"/>
        <v>43383</v>
      </c>
      <c r="B540" s="15">
        <f t="shared" ca="1" si="202"/>
        <v>75424.065510259999</v>
      </c>
      <c r="C540" s="14">
        <f t="shared" ca="1" si="209"/>
        <v>75182.034767470002</v>
      </c>
      <c r="D540" s="13">
        <f ca="1">IF(A540&lt;$B$1,VLOOKUP(A540,[1]DI!$A$4:$B$15000,2,FALSE),0)</f>
        <v>6.4000000000000001E-2</v>
      </c>
      <c r="E540" s="14">
        <f t="shared" ca="1" si="195"/>
        <v>1.0002462000000001</v>
      </c>
      <c r="F540" s="14">
        <f ca="1">(TRUNC(PRODUCT($E$12:$E539),16))</f>
        <v>1.11145434899409</v>
      </c>
      <c r="G540" s="14">
        <f t="shared" ca="1" si="194"/>
        <v>1.1092680621740201</v>
      </c>
      <c r="H540" s="14">
        <f t="shared" ca="1" si="196"/>
        <v>1.0019709299999999</v>
      </c>
      <c r="I540" s="13">
        <f t="shared" si="203"/>
        <v>0.04</v>
      </c>
      <c r="J540" s="30">
        <f t="shared" si="210"/>
        <v>43371</v>
      </c>
      <c r="K540" s="3">
        <f t="shared" si="204"/>
        <v>8</v>
      </c>
      <c r="L540" s="18">
        <f t="shared" si="205"/>
        <v>8</v>
      </c>
      <c r="M540" s="11">
        <f t="shared" si="197"/>
        <v>1.0012458769999999</v>
      </c>
      <c r="N540" s="11">
        <f t="shared" ca="1" si="198"/>
        <v>1.0032192630000001</v>
      </c>
      <c r="O540" s="18">
        <f t="shared" si="211"/>
        <v>0</v>
      </c>
      <c r="P540" s="14">
        <f t="shared" ca="1" si="199"/>
        <v>242.03074279000001</v>
      </c>
      <c r="Q540" s="14">
        <f t="shared" si="206"/>
        <v>0</v>
      </c>
      <c r="R540" s="2"/>
      <c r="S540" s="2"/>
      <c r="T540" s="4" t="str">
        <f t="shared" si="207"/>
        <v>J=</v>
      </c>
      <c r="U540" s="30">
        <f t="shared" si="208"/>
        <v>43404</v>
      </c>
      <c r="V540" s="9" t="str">
        <f t="shared" si="200"/>
        <v>-</v>
      </c>
      <c r="W540" s="9"/>
      <c r="X540" s="9"/>
      <c r="Y540" s="9"/>
      <c r="Z540" s="9"/>
      <c r="AA540" s="1"/>
      <c r="AB540" s="9"/>
      <c r="AC540" s="9"/>
      <c r="AD540" s="9"/>
      <c r="AE540" s="9"/>
      <c r="AF540" s="9"/>
      <c r="AG540" s="10"/>
      <c r="AH540" s="9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</row>
    <row r="541" spans="1:149" ht="11.25" x14ac:dyDescent="0.15">
      <c r="A541" s="46">
        <f t="shared" si="201"/>
        <v>43384</v>
      </c>
      <c r="B541" s="15">
        <f t="shared" ca="1" si="202"/>
        <v>75454.377102309998</v>
      </c>
      <c r="C541" s="14">
        <f t="shared" ca="1" si="209"/>
        <v>75182.034767470002</v>
      </c>
      <c r="D541" s="13">
        <f ca="1">IF(A541&lt;$B$1,VLOOKUP(A541,[1]DI!$A$4:$B$15000,2,FALSE),0)</f>
        <v>6.4000000000000001E-2</v>
      </c>
      <c r="E541" s="14">
        <f t="shared" ca="1" si="195"/>
        <v>1.0002462000000001</v>
      </c>
      <c r="F541" s="14">
        <f ca="1">(TRUNC(PRODUCT($E$12:$E540),16))</f>
        <v>1.11172798905481</v>
      </c>
      <c r="G541" s="14">
        <f t="shared" ca="1" si="194"/>
        <v>1.1092680621740201</v>
      </c>
      <c r="H541" s="14">
        <f t="shared" ca="1" si="196"/>
        <v>1.00221761</v>
      </c>
      <c r="I541" s="13">
        <f t="shared" si="203"/>
        <v>0.04</v>
      </c>
      <c r="J541" s="30">
        <f t="shared" si="210"/>
        <v>43371</v>
      </c>
      <c r="K541" s="3">
        <f t="shared" si="204"/>
        <v>9</v>
      </c>
      <c r="L541" s="18">
        <f t="shared" si="205"/>
        <v>9</v>
      </c>
      <c r="M541" s="11">
        <f t="shared" si="197"/>
        <v>1.0014017209999999</v>
      </c>
      <c r="N541" s="11">
        <f t="shared" ca="1" si="198"/>
        <v>1.0036224389999999</v>
      </c>
      <c r="O541" s="18">
        <f t="shared" si="211"/>
        <v>0</v>
      </c>
      <c r="P541" s="14">
        <f t="shared" ca="1" si="199"/>
        <v>272.34233483999998</v>
      </c>
      <c r="Q541" s="14">
        <f t="shared" si="206"/>
        <v>0</v>
      </c>
      <c r="R541" s="2"/>
      <c r="S541" s="2"/>
      <c r="T541" s="4" t="str">
        <f t="shared" si="207"/>
        <v>J=</v>
      </c>
      <c r="U541" s="30">
        <f t="shared" si="208"/>
        <v>43404</v>
      </c>
      <c r="V541" s="9" t="str">
        <f t="shared" si="200"/>
        <v>-</v>
      </c>
      <c r="W541" s="9"/>
      <c r="X541" s="9"/>
      <c r="Y541" s="9"/>
      <c r="Z541" s="9"/>
      <c r="AA541" s="1"/>
      <c r="AB541" s="9"/>
      <c r="AC541" s="9"/>
      <c r="AD541" s="9"/>
      <c r="AE541" s="9"/>
      <c r="AF541" s="9"/>
      <c r="AG541" s="10"/>
      <c r="AH541" s="9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</row>
    <row r="542" spans="1:149" ht="11.25" x14ac:dyDescent="0.15">
      <c r="A542" s="46">
        <f t="shared" si="201"/>
        <v>43385</v>
      </c>
      <c r="B542" s="15">
        <f t="shared" ca="1" si="202"/>
        <v>75484.701625670001</v>
      </c>
      <c r="C542" s="14">
        <f t="shared" ca="1" si="209"/>
        <v>75182.034767470002</v>
      </c>
      <c r="D542" s="13">
        <f ca="1">IF(A542&lt;$B$1,VLOOKUP(A542,[1]DI!$A$4:$B$15000,2,FALSE),0)</f>
        <v>0</v>
      </c>
      <c r="E542" s="14">
        <f t="shared" ca="1" si="195"/>
        <v>1</v>
      </c>
      <c r="F542" s="14">
        <f ca="1">(TRUNC(PRODUCT($E$12:$E541),16))</f>
        <v>1.11200169648572</v>
      </c>
      <c r="G542" s="14">
        <f t="shared" ca="1" si="194"/>
        <v>1.1092680621740201</v>
      </c>
      <c r="H542" s="14">
        <f t="shared" ca="1" si="196"/>
        <v>1.0024643600000001</v>
      </c>
      <c r="I542" s="13">
        <f t="shared" si="203"/>
        <v>0.04</v>
      </c>
      <c r="J542" s="30">
        <f t="shared" si="210"/>
        <v>43371</v>
      </c>
      <c r="K542" s="3">
        <f t="shared" si="204"/>
        <v>9</v>
      </c>
      <c r="L542" s="18">
        <f t="shared" si="205"/>
        <v>10</v>
      </c>
      <c r="M542" s="11">
        <f t="shared" si="197"/>
        <v>1.0015575889999999</v>
      </c>
      <c r="N542" s="11">
        <f t="shared" ca="1" si="198"/>
        <v>1.004025787</v>
      </c>
      <c r="O542" s="18">
        <f t="shared" si="211"/>
        <v>0</v>
      </c>
      <c r="P542" s="14">
        <f t="shared" ca="1" si="199"/>
        <v>302.66685819999998</v>
      </c>
      <c r="Q542" s="14">
        <f t="shared" si="206"/>
        <v>0</v>
      </c>
      <c r="R542" s="2"/>
      <c r="S542" s="2"/>
      <c r="T542" s="4" t="str">
        <f t="shared" si="207"/>
        <v>J=</v>
      </c>
      <c r="U542" s="30">
        <f t="shared" si="208"/>
        <v>43404</v>
      </c>
      <c r="V542" s="9" t="str">
        <f t="shared" si="200"/>
        <v>-</v>
      </c>
      <c r="W542" s="9"/>
      <c r="X542" s="9"/>
      <c r="Y542" s="9"/>
      <c r="Z542" s="9"/>
      <c r="AA542" s="1"/>
      <c r="AB542" s="9"/>
      <c r="AC542" s="9"/>
      <c r="AD542" s="9"/>
      <c r="AE542" s="9"/>
      <c r="AF542" s="9"/>
      <c r="AG542" s="10"/>
      <c r="AH542" s="9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</row>
    <row r="543" spans="1:149" ht="11.25" x14ac:dyDescent="0.15">
      <c r="A543" s="46">
        <f t="shared" si="201"/>
        <v>43386</v>
      </c>
      <c r="B543" s="15">
        <f t="shared" ca="1" si="202"/>
        <v>75484.701625670001</v>
      </c>
      <c r="C543" s="14">
        <f t="shared" ca="1" si="209"/>
        <v>75182.034767470002</v>
      </c>
      <c r="D543" s="13">
        <f ca="1">IF(A543&lt;$B$1,VLOOKUP(A543,[1]DI!$A$4:$B$15000,2,FALSE),0)</f>
        <v>0</v>
      </c>
      <c r="E543" s="14">
        <f t="shared" ca="1" si="195"/>
        <v>1</v>
      </c>
      <c r="F543" s="14">
        <f ca="1">(TRUNC(PRODUCT($E$12:$E542),16))</f>
        <v>1.11200169648572</v>
      </c>
      <c r="G543" s="14">
        <f t="shared" ca="1" si="194"/>
        <v>1.1092680621740201</v>
      </c>
      <c r="H543" s="14">
        <f t="shared" ca="1" si="196"/>
        <v>1.0024643600000001</v>
      </c>
      <c r="I543" s="13">
        <f t="shared" si="203"/>
        <v>0.04</v>
      </c>
      <c r="J543" s="30">
        <f t="shared" si="210"/>
        <v>43371</v>
      </c>
      <c r="K543" s="3">
        <f t="shared" si="204"/>
        <v>9</v>
      </c>
      <c r="L543" s="18">
        <f t="shared" si="205"/>
        <v>10</v>
      </c>
      <c r="M543" s="11">
        <f t="shared" si="197"/>
        <v>1.0015575889999999</v>
      </c>
      <c r="N543" s="11">
        <f t="shared" ca="1" si="198"/>
        <v>1.004025787</v>
      </c>
      <c r="O543" s="18">
        <f t="shared" si="211"/>
        <v>0</v>
      </c>
      <c r="P543" s="14">
        <f t="shared" ca="1" si="199"/>
        <v>302.66685819999998</v>
      </c>
      <c r="Q543" s="14">
        <f t="shared" si="206"/>
        <v>0</v>
      </c>
      <c r="R543" s="2"/>
      <c r="S543" s="2"/>
      <c r="T543" s="4" t="str">
        <f t="shared" si="207"/>
        <v>J=</v>
      </c>
      <c r="U543" s="30">
        <f t="shared" si="208"/>
        <v>43404</v>
      </c>
      <c r="V543" s="9" t="str">
        <f t="shared" si="200"/>
        <v>-</v>
      </c>
      <c r="W543" s="9"/>
      <c r="X543" s="9"/>
      <c r="Y543" s="9"/>
      <c r="Z543" s="9"/>
      <c r="AA543" s="1"/>
      <c r="AB543" s="9"/>
      <c r="AC543" s="9"/>
      <c r="AD543" s="9"/>
      <c r="AE543" s="9"/>
      <c r="AF543" s="9"/>
      <c r="AG543" s="10"/>
      <c r="AH543" s="9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</row>
    <row r="544" spans="1:149" ht="11.25" x14ac:dyDescent="0.15">
      <c r="A544" s="46">
        <f t="shared" si="201"/>
        <v>43387</v>
      </c>
      <c r="B544" s="15">
        <f t="shared" ca="1" si="202"/>
        <v>75484.701625670001</v>
      </c>
      <c r="C544" s="14">
        <f t="shared" ca="1" si="209"/>
        <v>75182.034767470002</v>
      </c>
      <c r="D544" s="13">
        <f ca="1">IF(A544&lt;$B$1,VLOOKUP(A544,[1]DI!$A$4:$B$15000,2,FALSE),0)</f>
        <v>0</v>
      </c>
      <c r="E544" s="14">
        <f t="shared" ca="1" si="195"/>
        <v>1</v>
      </c>
      <c r="F544" s="14">
        <f ca="1">(TRUNC(PRODUCT($E$12:$E543),16))</f>
        <v>1.11200169648572</v>
      </c>
      <c r="G544" s="14">
        <f t="shared" ca="1" si="194"/>
        <v>1.1092680621740201</v>
      </c>
      <c r="H544" s="14">
        <f t="shared" ca="1" si="196"/>
        <v>1.0024643600000001</v>
      </c>
      <c r="I544" s="13">
        <f t="shared" si="203"/>
        <v>0.04</v>
      </c>
      <c r="J544" s="30">
        <f t="shared" si="210"/>
        <v>43371</v>
      </c>
      <c r="K544" s="3">
        <f t="shared" si="204"/>
        <v>9</v>
      </c>
      <c r="L544" s="18">
        <f t="shared" si="205"/>
        <v>10</v>
      </c>
      <c r="M544" s="11">
        <f t="shared" si="197"/>
        <v>1.0015575889999999</v>
      </c>
      <c r="N544" s="11">
        <f t="shared" ca="1" si="198"/>
        <v>1.004025787</v>
      </c>
      <c r="O544" s="18">
        <f t="shared" si="211"/>
        <v>0</v>
      </c>
      <c r="P544" s="14">
        <f t="shared" ca="1" si="199"/>
        <v>302.66685819999998</v>
      </c>
      <c r="Q544" s="14">
        <f t="shared" si="206"/>
        <v>0</v>
      </c>
      <c r="R544" s="2"/>
      <c r="S544" s="2"/>
      <c r="T544" s="4" t="str">
        <f t="shared" si="207"/>
        <v>J=</v>
      </c>
      <c r="U544" s="30">
        <f t="shared" si="208"/>
        <v>43404</v>
      </c>
      <c r="V544" s="9" t="str">
        <f t="shared" si="200"/>
        <v>-</v>
      </c>
      <c r="W544" s="9"/>
      <c r="X544" s="9"/>
      <c r="Y544" s="9"/>
      <c r="Z544" s="9"/>
      <c r="AA544" s="1"/>
      <c r="AB544" s="9"/>
      <c r="AC544" s="9"/>
      <c r="AD544" s="9"/>
      <c r="AE544" s="9"/>
      <c r="AF544" s="9"/>
      <c r="AG544" s="10"/>
      <c r="AH544" s="9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</row>
    <row r="545" spans="1:149" ht="11.25" x14ac:dyDescent="0.15">
      <c r="A545" s="46">
        <f t="shared" si="201"/>
        <v>43388</v>
      </c>
      <c r="B545" s="15">
        <f t="shared" ca="1" si="202"/>
        <v>75484.701625670001</v>
      </c>
      <c r="C545" s="14">
        <f t="shared" ca="1" si="209"/>
        <v>75182.034767470002</v>
      </c>
      <c r="D545" s="13">
        <f ca="1">IF(A545&lt;$B$1,VLOOKUP(A545,[1]DI!$A$4:$B$15000,2,FALSE),0)</f>
        <v>6.4000000000000001E-2</v>
      </c>
      <c r="E545" s="14">
        <f t="shared" ca="1" si="195"/>
        <v>1.0002462000000001</v>
      </c>
      <c r="F545" s="14">
        <f ca="1">(TRUNC(PRODUCT($E$12:$E544),16))</f>
        <v>1.11200169648572</v>
      </c>
      <c r="G545" s="14">
        <f t="shared" ca="1" si="194"/>
        <v>1.1092680621740201</v>
      </c>
      <c r="H545" s="14">
        <f t="shared" ca="1" si="196"/>
        <v>1.0024643600000001</v>
      </c>
      <c r="I545" s="13">
        <f t="shared" si="203"/>
        <v>0.04</v>
      </c>
      <c r="J545" s="30">
        <f t="shared" si="210"/>
        <v>43371</v>
      </c>
      <c r="K545" s="3">
        <f t="shared" si="204"/>
        <v>10</v>
      </c>
      <c r="L545" s="18">
        <f t="shared" si="205"/>
        <v>10</v>
      </c>
      <c r="M545" s="11">
        <f t="shared" si="197"/>
        <v>1.0015575889999999</v>
      </c>
      <c r="N545" s="11">
        <f t="shared" ca="1" si="198"/>
        <v>1.004025787</v>
      </c>
      <c r="O545" s="18">
        <f t="shared" si="211"/>
        <v>0</v>
      </c>
      <c r="P545" s="14">
        <f t="shared" ca="1" si="199"/>
        <v>302.66685819999998</v>
      </c>
      <c r="Q545" s="14">
        <f t="shared" si="206"/>
        <v>0</v>
      </c>
      <c r="R545" s="2"/>
      <c r="S545" s="2"/>
      <c r="T545" s="4" t="str">
        <f t="shared" si="207"/>
        <v>J=</v>
      </c>
      <c r="U545" s="30">
        <f t="shared" si="208"/>
        <v>43404</v>
      </c>
      <c r="V545" s="9" t="str">
        <f t="shared" si="200"/>
        <v>-</v>
      </c>
      <c r="W545" s="9"/>
      <c r="X545" s="9"/>
      <c r="Y545" s="9"/>
      <c r="Z545" s="9"/>
      <c r="AA545" s="1"/>
      <c r="AB545" s="9"/>
      <c r="AC545" s="9"/>
      <c r="AD545" s="9"/>
      <c r="AE545" s="9"/>
      <c r="AF545" s="9"/>
      <c r="AG545" s="10"/>
      <c r="AH545" s="9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</row>
    <row r="546" spans="1:149" ht="11.25" x14ac:dyDescent="0.15">
      <c r="A546" s="46">
        <f t="shared" si="201"/>
        <v>43389</v>
      </c>
      <c r="B546" s="15">
        <f t="shared" ca="1" si="202"/>
        <v>75515.038403700004</v>
      </c>
      <c r="C546" s="14">
        <f t="shared" ca="1" si="209"/>
        <v>75182.034767470002</v>
      </c>
      <c r="D546" s="13">
        <f ca="1">IF(A546&lt;$B$1,VLOOKUP(A546,[1]DI!$A$4:$B$15000,2,FALSE),0)</f>
        <v>6.4000000000000001E-2</v>
      </c>
      <c r="E546" s="14">
        <f t="shared" ca="1" si="195"/>
        <v>1.0002462000000001</v>
      </c>
      <c r="F546" s="14">
        <f ca="1">(TRUNC(PRODUCT($E$12:$E545),16))</f>
        <v>1.11227547130339</v>
      </c>
      <c r="G546" s="14">
        <f t="shared" ca="1" si="194"/>
        <v>1.1092680621740201</v>
      </c>
      <c r="H546" s="14">
        <f t="shared" ca="1" si="196"/>
        <v>1.00271117</v>
      </c>
      <c r="I546" s="13">
        <f t="shared" si="203"/>
        <v>0.04</v>
      </c>
      <c r="J546" s="30">
        <f t="shared" si="210"/>
        <v>43371</v>
      </c>
      <c r="K546" s="3">
        <f t="shared" si="204"/>
        <v>11</v>
      </c>
      <c r="L546" s="18">
        <f t="shared" si="205"/>
        <v>11</v>
      </c>
      <c r="M546" s="11">
        <f t="shared" si="197"/>
        <v>1.001713482</v>
      </c>
      <c r="N546" s="11">
        <f t="shared" ca="1" si="198"/>
        <v>1.004429298</v>
      </c>
      <c r="O546" s="18">
        <f t="shared" si="211"/>
        <v>0</v>
      </c>
      <c r="P546" s="14">
        <f t="shared" ca="1" si="199"/>
        <v>333.00363622999998</v>
      </c>
      <c r="Q546" s="14">
        <f t="shared" si="206"/>
        <v>0</v>
      </c>
      <c r="R546" s="2"/>
      <c r="S546" s="2"/>
      <c r="T546" s="4" t="str">
        <f t="shared" si="207"/>
        <v>J=</v>
      </c>
      <c r="U546" s="30">
        <f t="shared" si="208"/>
        <v>43404</v>
      </c>
      <c r="V546" s="9" t="str">
        <f t="shared" si="200"/>
        <v>-</v>
      </c>
      <c r="W546" s="9"/>
      <c r="X546" s="9"/>
      <c r="Y546" s="9"/>
      <c r="Z546" s="9"/>
      <c r="AA546" s="1"/>
      <c r="AB546" s="9"/>
      <c r="AC546" s="9"/>
      <c r="AD546" s="9"/>
      <c r="AE546" s="9"/>
      <c r="AF546" s="9"/>
      <c r="AG546" s="10"/>
      <c r="AH546" s="9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</row>
    <row r="547" spans="1:149" ht="11.25" x14ac:dyDescent="0.15">
      <c r="A547" s="46">
        <f t="shared" si="201"/>
        <v>43390</v>
      </c>
      <c r="B547" s="15">
        <f t="shared" ca="1" si="202"/>
        <v>75545.386383849996</v>
      </c>
      <c r="C547" s="14">
        <f t="shared" ca="1" si="209"/>
        <v>75182.034767470002</v>
      </c>
      <c r="D547" s="13">
        <f ca="1">IF(A547&lt;$B$1,VLOOKUP(A547,[1]DI!$A$4:$B$15000,2,FALSE),0)</f>
        <v>6.4000000000000001E-2</v>
      </c>
      <c r="E547" s="14">
        <f t="shared" ca="1" si="195"/>
        <v>1.0002462000000001</v>
      </c>
      <c r="F547" s="14">
        <f ca="1">(TRUNC(PRODUCT($E$12:$E546),16))</f>
        <v>1.11254931352443</v>
      </c>
      <c r="G547" s="14">
        <f t="shared" ca="1" si="194"/>
        <v>1.1092680621740201</v>
      </c>
      <c r="H547" s="14">
        <f t="shared" ca="1" si="196"/>
        <v>1.0029580300000001</v>
      </c>
      <c r="I547" s="13">
        <f t="shared" si="203"/>
        <v>0.04</v>
      </c>
      <c r="J547" s="30">
        <f t="shared" si="210"/>
        <v>43371</v>
      </c>
      <c r="K547" s="3">
        <f t="shared" si="204"/>
        <v>12</v>
      </c>
      <c r="L547" s="18">
        <f t="shared" si="205"/>
        <v>12</v>
      </c>
      <c r="M547" s="11">
        <f t="shared" si="197"/>
        <v>1.001869398</v>
      </c>
      <c r="N547" s="11">
        <f t="shared" ca="1" si="198"/>
        <v>1.0048329579999999</v>
      </c>
      <c r="O547" s="18">
        <f t="shared" si="211"/>
        <v>0</v>
      </c>
      <c r="P547" s="14">
        <f t="shared" ca="1" si="199"/>
        <v>363.35161638</v>
      </c>
      <c r="Q547" s="14">
        <f t="shared" si="206"/>
        <v>0</v>
      </c>
      <c r="R547" s="2"/>
      <c r="S547" s="2"/>
      <c r="T547" s="4" t="str">
        <f t="shared" si="207"/>
        <v>J=</v>
      </c>
      <c r="U547" s="30">
        <f t="shared" si="208"/>
        <v>43404</v>
      </c>
      <c r="V547" s="9" t="str">
        <f t="shared" si="200"/>
        <v>-</v>
      </c>
      <c r="W547" s="9"/>
      <c r="X547" s="9"/>
      <c r="Y547" s="9"/>
      <c r="Z547" s="9"/>
      <c r="AA547" s="1"/>
      <c r="AB547" s="9"/>
      <c r="AC547" s="9"/>
      <c r="AD547" s="9"/>
      <c r="AE547" s="9"/>
      <c r="AF547" s="9"/>
      <c r="AG547" s="10"/>
      <c r="AH547" s="9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</row>
    <row r="548" spans="1:149" ht="11.25" x14ac:dyDescent="0.15">
      <c r="A548" s="46">
        <f t="shared" si="201"/>
        <v>43391</v>
      </c>
      <c r="B548" s="15">
        <f t="shared" ca="1" si="202"/>
        <v>75575.747295310008</v>
      </c>
      <c r="C548" s="14">
        <f t="shared" ca="1" si="209"/>
        <v>75182.034767470002</v>
      </c>
      <c r="D548" s="13">
        <f ca="1">IF(A548&lt;$B$1,VLOOKUP(A548,[1]DI!$A$4:$B$15000,2,FALSE),0)</f>
        <v>6.4000000000000001E-2</v>
      </c>
      <c r="E548" s="14">
        <f t="shared" ca="1" si="195"/>
        <v>1.0002462000000001</v>
      </c>
      <c r="F548" s="14">
        <f ca="1">(TRUNC(PRODUCT($E$12:$E547),16))</f>
        <v>1.11282322316542</v>
      </c>
      <c r="G548" s="14">
        <f t="shared" ca="1" si="194"/>
        <v>1.1092680621740201</v>
      </c>
      <c r="H548" s="14">
        <f t="shared" ca="1" si="196"/>
        <v>1.0032049599999999</v>
      </c>
      <c r="I548" s="13">
        <f t="shared" si="203"/>
        <v>0.04</v>
      </c>
      <c r="J548" s="30">
        <f t="shared" si="210"/>
        <v>43371</v>
      </c>
      <c r="K548" s="3">
        <f t="shared" si="204"/>
        <v>13</v>
      </c>
      <c r="L548" s="18">
        <f t="shared" si="205"/>
        <v>13</v>
      </c>
      <c r="M548" s="11">
        <f t="shared" si="197"/>
        <v>1.002025339</v>
      </c>
      <c r="N548" s="11">
        <f t="shared" ca="1" si="198"/>
        <v>1.0052367900000001</v>
      </c>
      <c r="O548" s="18">
        <f t="shared" si="211"/>
        <v>0</v>
      </c>
      <c r="P548" s="14">
        <f t="shared" ca="1" si="199"/>
        <v>393.71252784000001</v>
      </c>
      <c r="Q548" s="14">
        <f t="shared" si="206"/>
        <v>0</v>
      </c>
      <c r="R548" s="2"/>
      <c r="S548" s="2"/>
      <c r="T548" s="4" t="str">
        <f t="shared" si="207"/>
        <v>J=</v>
      </c>
      <c r="U548" s="30">
        <f t="shared" si="208"/>
        <v>43404</v>
      </c>
      <c r="V548" s="9" t="str">
        <f t="shared" si="200"/>
        <v>-</v>
      </c>
      <c r="W548" s="9"/>
      <c r="X548" s="9"/>
      <c r="Y548" s="9"/>
      <c r="Z548" s="9"/>
      <c r="AA548" s="1"/>
      <c r="AB548" s="9"/>
      <c r="AC548" s="9"/>
      <c r="AD548" s="9"/>
      <c r="AE548" s="9"/>
      <c r="AF548" s="9"/>
      <c r="AG548" s="10"/>
      <c r="AH548" s="9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</row>
    <row r="549" spans="1:149" ht="11.25" x14ac:dyDescent="0.15">
      <c r="A549" s="46">
        <f t="shared" si="201"/>
        <v>43392</v>
      </c>
      <c r="B549" s="15">
        <f t="shared" ca="1" si="202"/>
        <v>75606.120386270006</v>
      </c>
      <c r="C549" s="14">
        <f t="shared" ca="1" si="209"/>
        <v>75182.034767470002</v>
      </c>
      <c r="D549" s="13">
        <f ca="1">IF(A549&lt;$B$1,VLOOKUP(A549,[1]DI!$A$4:$B$15000,2,FALSE),0)</f>
        <v>6.4000000000000001E-2</v>
      </c>
      <c r="E549" s="14">
        <f t="shared" ca="1" si="195"/>
        <v>1.0002462000000001</v>
      </c>
      <c r="F549" s="14">
        <f ca="1">(TRUNC(PRODUCT($E$12:$E548),16))</f>
        <v>1.11309720024296</v>
      </c>
      <c r="G549" s="14">
        <f t="shared" ca="1" si="194"/>
        <v>1.1092680621740201</v>
      </c>
      <c r="H549" s="14">
        <f t="shared" ca="1" si="196"/>
        <v>1.0034519500000001</v>
      </c>
      <c r="I549" s="13">
        <f t="shared" si="203"/>
        <v>0.04</v>
      </c>
      <c r="J549" s="30">
        <f t="shared" si="210"/>
        <v>43371</v>
      </c>
      <c r="K549" s="3">
        <f t="shared" si="204"/>
        <v>14</v>
      </c>
      <c r="L549" s="18">
        <f t="shared" si="205"/>
        <v>14</v>
      </c>
      <c r="M549" s="11">
        <f t="shared" si="197"/>
        <v>1.0021813040000001</v>
      </c>
      <c r="N549" s="11">
        <f t="shared" ca="1" si="198"/>
        <v>1.0056407839999999</v>
      </c>
      <c r="O549" s="18">
        <f t="shared" si="211"/>
        <v>0</v>
      </c>
      <c r="P549" s="14">
        <f t="shared" ca="1" si="199"/>
        <v>424.08561880000002</v>
      </c>
      <c r="Q549" s="14">
        <f t="shared" si="206"/>
        <v>0</v>
      </c>
      <c r="R549" s="2"/>
      <c r="S549" s="2"/>
      <c r="T549" s="4" t="str">
        <f t="shared" si="207"/>
        <v>J=</v>
      </c>
      <c r="U549" s="30">
        <f t="shared" si="208"/>
        <v>43404</v>
      </c>
      <c r="V549" s="9" t="str">
        <f t="shared" si="200"/>
        <v>-</v>
      </c>
      <c r="W549" s="9"/>
      <c r="X549" s="9"/>
      <c r="Y549" s="9"/>
      <c r="Z549" s="9"/>
      <c r="AA549" s="1"/>
      <c r="AB549" s="9"/>
      <c r="AC549" s="9"/>
      <c r="AD549" s="9"/>
      <c r="AE549" s="9"/>
      <c r="AF549" s="9"/>
      <c r="AG549" s="10"/>
      <c r="AH549" s="9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</row>
    <row r="550" spans="1:149" ht="11.25" x14ac:dyDescent="0.15">
      <c r="A550" s="46">
        <f t="shared" si="201"/>
        <v>43393</v>
      </c>
      <c r="B550" s="15">
        <f t="shared" ca="1" si="202"/>
        <v>75636.50558153</v>
      </c>
      <c r="C550" s="14">
        <f t="shared" ca="1" si="209"/>
        <v>75182.034767470002</v>
      </c>
      <c r="D550" s="13">
        <f ca="1">IF(A550&lt;$B$1,VLOOKUP(A550,[1]DI!$A$4:$B$15000,2,FALSE),0)</f>
        <v>0</v>
      </c>
      <c r="E550" s="14">
        <f t="shared" ca="1" si="195"/>
        <v>1</v>
      </c>
      <c r="F550" s="14">
        <f ca="1">(TRUNC(PRODUCT($E$12:$E549),16))</f>
        <v>1.1133712447736599</v>
      </c>
      <c r="G550" s="14">
        <f t="shared" ca="1" si="194"/>
        <v>1.1092680621740201</v>
      </c>
      <c r="H550" s="14">
        <f t="shared" ca="1" si="196"/>
        <v>1.0036989999999999</v>
      </c>
      <c r="I550" s="13">
        <f t="shared" si="203"/>
        <v>0.04</v>
      </c>
      <c r="J550" s="30">
        <f t="shared" si="210"/>
        <v>43371</v>
      </c>
      <c r="K550" s="3">
        <f t="shared" si="204"/>
        <v>14</v>
      </c>
      <c r="L550" s="18">
        <f t="shared" si="205"/>
        <v>15</v>
      </c>
      <c r="M550" s="11">
        <f t="shared" si="197"/>
        <v>1.0023372930000001</v>
      </c>
      <c r="N550" s="11">
        <f t="shared" ca="1" si="198"/>
        <v>1.0060449389999999</v>
      </c>
      <c r="O550" s="18">
        <f t="shared" si="211"/>
        <v>0</v>
      </c>
      <c r="P550" s="14">
        <f t="shared" ca="1" si="199"/>
        <v>454.47081406000001</v>
      </c>
      <c r="Q550" s="14">
        <f t="shared" si="206"/>
        <v>0</v>
      </c>
      <c r="R550" s="2"/>
      <c r="S550" s="2"/>
      <c r="T550" s="4" t="str">
        <f t="shared" si="207"/>
        <v>J=</v>
      </c>
      <c r="U550" s="30">
        <f t="shared" si="208"/>
        <v>43404</v>
      </c>
      <c r="V550" s="9" t="str">
        <f t="shared" si="200"/>
        <v>-</v>
      </c>
      <c r="W550" s="9"/>
      <c r="X550" s="9"/>
      <c r="Y550" s="9"/>
      <c r="Z550" s="9"/>
      <c r="AA550" s="1"/>
      <c r="AB550" s="9"/>
      <c r="AC550" s="9"/>
      <c r="AD550" s="9"/>
      <c r="AE550" s="9"/>
      <c r="AF550" s="9"/>
      <c r="AG550" s="10"/>
      <c r="AH550" s="9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</row>
    <row r="551" spans="1:149" ht="11.25" x14ac:dyDescent="0.15">
      <c r="A551" s="46">
        <f t="shared" si="201"/>
        <v>43394</v>
      </c>
      <c r="B551" s="15">
        <f t="shared" ca="1" si="202"/>
        <v>75636.50558153</v>
      </c>
      <c r="C551" s="14">
        <f t="shared" ca="1" si="209"/>
        <v>75182.034767470002</v>
      </c>
      <c r="D551" s="13">
        <f ca="1">IF(A551&lt;$B$1,VLOOKUP(A551,[1]DI!$A$4:$B$15000,2,FALSE),0)</f>
        <v>0</v>
      </c>
      <c r="E551" s="14">
        <f t="shared" ca="1" si="195"/>
        <v>1</v>
      </c>
      <c r="F551" s="14">
        <f ca="1">(TRUNC(PRODUCT($E$12:$E550),16))</f>
        <v>1.1133712447736599</v>
      </c>
      <c r="G551" s="14">
        <f t="shared" ca="1" si="194"/>
        <v>1.1092680621740201</v>
      </c>
      <c r="H551" s="14">
        <f t="shared" ca="1" si="196"/>
        <v>1.0036989999999999</v>
      </c>
      <c r="I551" s="13">
        <f t="shared" si="203"/>
        <v>0.04</v>
      </c>
      <c r="J551" s="30">
        <f t="shared" si="210"/>
        <v>43371</v>
      </c>
      <c r="K551" s="3">
        <f t="shared" si="204"/>
        <v>14</v>
      </c>
      <c r="L551" s="18">
        <f t="shared" si="205"/>
        <v>15</v>
      </c>
      <c r="M551" s="11">
        <f t="shared" si="197"/>
        <v>1.0023372930000001</v>
      </c>
      <c r="N551" s="11">
        <f t="shared" ca="1" si="198"/>
        <v>1.0060449389999999</v>
      </c>
      <c r="O551" s="18">
        <f t="shared" si="211"/>
        <v>0</v>
      </c>
      <c r="P551" s="14">
        <f t="shared" ca="1" si="199"/>
        <v>454.47081406000001</v>
      </c>
      <c r="Q551" s="14">
        <f t="shared" si="206"/>
        <v>0</v>
      </c>
      <c r="R551" s="2"/>
      <c r="S551" s="2"/>
      <c r="T551" s="4" t="str">
        <f t="shared" si="207"/>
        <v>J=</v>
      </c>
      <c r="U551" s="30">
        <f t="shared" si="208"/>
        <v>43404</v>
      </c>
      <c r="V551" s="9" t="str">
        <f t="shared" si="200"/>
        <v>-</v>
      </c>
      <c r="W551" s="9"/>
      <c r="X551" s="9"/>
      <c r="Y551" s="9"/>
      <c r="Z551" s="9"/>
      <c r="AA551" s="1"/>
      <c r="AB551" s="9"/>
      <c r="AC551" s="9"/>
      <c r="AD551" s="9"/>
      <c r="AE551" s="9"/>
      <c r="AF551" s="9"/>
      <c r="AG551" s="10"/>
      <c r="AH551" s="9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</row>
    <row r="552" spans="1:149" ht="11.25" x14ac:dyDescent="0.15">
      <c r="A552" s="46">
        <f t="shared" si="201"/>
        <v>43395</v>
      </c>
      <c r="B552" s="15">
        <f t="shared" ca="1" si="202"/>
        <v>75636.50558153</v>
      </c>
      <c r="C552" s="14">
        <f t="shared" ca="1" si="209"/>
        <v>75182.034767470002</v>
      </c>
      <c r="D552" s="13">
        <f ca="1">IF(A552&lt;$B$1,VLOOKUP(A552,[1]DI!$A$4:$B$15000,2,FALSE),0)</f>
        <v>6.4000000000000001E-2</v>
      </c>
      <c r="E552" s="14">
        <f t="shared" ca="1" si="195"/>
        <v>1.0002462000000001</v>
      </c>
      <c r="F552" s="14">
        <f ca="1">(TRUNC(PRODUCT($E$12:$E551),16))</f>
        <v>1.1133712447736599</v>
      </c>
      <c r="G552" s="14">
        <f t="shared" ca="1" si="194"/>
        <v>1.1092680621740201</v>
      </c>
      <c r="H552" s="14">
        <f t="shared" ca="1" si="196"/>
        <v>1.0036989999999999</v>
      </c>
      <c r="I552" s="13">
        <f t="shared" si="203"/>
        <v>0.04</v>
      </c>
      <c r="J552" s="30">
        <f t="shared" si="210"/>
        <v>43371</v>
      </c>
      <c r="K552" s="3">
        <f t="shared" si="204"/>
        <v>15</v>
      </c>
      <c r="L552" s="18">
        <f t="shared" si="205"/>
        <v>15</v>
      </c>
      <c r="M552" s="11">
        <f t="shared" si="197"/>
        <v>1.0023372930000001</v>
      </c>
      <c r="N552" s="11">
        <f t="shared" ca="1" si="198"/>
        <v>1.0060449389999999</v>
      </c>
      <c r="O552" s="18">
        <f t="shared" si="211"/>
        <v>0</v>
      </c>
      <c r="P552" s="14">
        <f t="shared" ca="1" si="199"/>
        <v>454.47081406000001</v>
      </c>
      <c r="Q552" s="14">
        <f t="shared" si="206"/>
        <v>0</v>
      </c>
      <c r="R552" s="2"/>
      <c r="S552" s="2"/>
      <c r="T552" s="4" t="str">
        <f t="shared" si="207"/>
        <v>J=</v>
      </c>
      <c r="U552" s="30">
        <f t="shared" si="208"/>
        <v>43404</v>
      </c>
      <c r="V552" s="9" t="str">
        <f t="shared" si="200"/>
        <v>-</v>
      </c>
      <c r="W552" s="9"/>
      <c r="X552" s="9"/>
      <c r="Y552" s="9"/>
      <c r="Z552" s="9"/>
      <c r="AA552" s="1"/>
      <c r="AB552" s="9"/>
      <c r="AC552" s="9"/>
      <c r="AD552" s="9"/>
      <c r="AE552" s="9"/>
      <c r="AF552" s="9"/>
      <c r="AG552" s="10"/>
      <c r="AH552" s="9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</row>
    <row r="553" spans="1:149" ht="11.25" x14ac:dyDescent="0.15">
      <c r="A553" s="46">
        <f t="shared" si="201"/>
        <v>43396</v>
      </c>
      <c r="B553" s="15">
        <f t="shared" ca="1" si="202"/>
        <v>75666.902956279999</v>
      </c>
      <c r="C553" s="14">
        <f t="shared" ca="1" si="209"/>
        <v>75182.034767470002</v>
      </c>
      <c r="D553" s="13">
        <f ca="1">IF(A553&lt;$B$1,VLOOKUP(A553,[1]DI!$A$4:$B$15000,2,FALSE),0)</f>
        <v>6.4000000000000001E-2</v>
      </c>
      <c r="E553" s="14">
        <f t="shared" ca="1" si="195"/>
        <v>1.0002462000000001</v>
      </c>
      <c r="F553" s="14">
        <f ca="1">(TRUNC(PRODUCT($E$12:$E552),16))</f>
        <v>1.11364535677412</v>
      </c>
      <c r="G553" s="14">
        <f t="shared" ca="1" si="194"/>
        <v>1.1092680621740201</v>
      </c>
      <c r="H553" s="14">
        <f t="shared" ca="1" si="196"/>
        <v>1.00394611</v>
      </c>
      <c r="I553" s="13">
        <f t="shared" si="203"/>
        <v>0.04</v>
      </c>
      <c r="J553" s="30">
        <f t="shared" si="210"/>
        <v>43371</v>
      </c>
      <c r="K553" s="3">
        <f t="shared" si="204"/>
        <v>16</v>
      </c>
      <c r="L553" s="18">
        <f t="shared" si="205"/>
        <v>16</v>
      </c>
      <c r="M553" s="11">
        <f t="shared" si="197"/>
        <v>1.0024933069999999</v>
      </c>
      <c r="N553" s="11">
        <f t="shared" ca="1" si="198"/>
        <v>1.006449256</v>
      </c>
      <c r="O553" s="18">
        <f t="shared" si="211"/>
        <v>0</v>
      </c>
      <c r="P553" s="14">
        <f t="shared" ca="1" si="199"/>
        <v>484.86818880999999</v>
      </c>
      <c r="Q553" s="14">
        <f t="shared" si="206"/>
        <v>0</v>
      </c>
      <c r="R553" s="2"/>
      <c r="S553" s="2"/>
      <c r="T553" s="4" t="str">
        <f t="shared" si="207"/>
        <v>J=</v>
      </c>
      <c r="U553" s="30">
        <f t="shared" si="208"/>
        <v>43404</v>
      </c>
      <c r="V553" s="9" t="str">
        <f t="shared" si="200"/>
        <v>-</v>
      </c>
      <c r="W553" s="9"/>
      <c r="X553" s="9"/>
      <c r="Y553" s="9"/>
      <c r="Z553" s="9"/>
      <c r="AA553" s="1"/>
      <c r="AB553" s="9"/>
      <c r="AC553" s="9"/>
      <c r="AD553" s="9"/>
      <c r="AE553" s="9"/>
      <c r="AF553" s="9"/>
      <c r="AG553" s="10"/>
      <c r="AH553" s="9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</row>
    <row r="554" spans="1:149" ht="11.25" x14ac:dyDescent="0.15">
      <c r="A554" s="46">
        <f t="shared" si="201"/>
        <v>43397</v>
      </c>
      <c r="B554" s="15">
        <f t="shared" ca="1" si="202"/>
        <v>75697.312435340005</v>
      </c>
      <c r="C554" s="14">
        <f t="shared" ca="1" si="209"/>
        <v>75182.034767470002</v>
      </c>
      <c r="D554" s="13">
        <f ca="1">IF(A554&lt;$B$1,VLOOKUP(A554,[1]DI!$A$4:$B$15000,2,FALSE),0)</f>
        <v>6.4000000000000001E-2</v>
      </c>
      <c r="E554" s="14">
        <f t="shared" ca="1" si="195"/>
        <v>1.0002462000000001</v>
      </c>
      <c r="F554" s="14">
        <f ca="1">(TRUNC(PRODUCT($E$12:$E553),16))</f>
        <v>1.11391953626096</v>
      </c>
      <c r="G554" s="14">
        <f t="shared" ca="1" si="194"/>
        <v>1.1092680621740201</v>
      </c>
      <c r="H554" s="14">
        <f t="shared" ca="1" si="196"/>
        <v>1.00419328</v>
      </c>
      <c r="I554" s="13">
        <f t="shared" si="203"/>
        <v>0.04</v>
      </c>
      <c r="J554" s="30">
        <f t="shared" si="210"/>
        <v>43371</v>
      </c>
      <c r="K554" s="3">
        <f t="shared" si="204"/>
        <v>17</v>
      </c>
      <c r="L554" s="18">
        <f t="shared" si="205"/>
        <v>17</v>
      </c>
      <c r="M554" s="11">
        <f t="shared" si="197"/>
        <v>1.002649345</v>
      </c>
      <c r="N554" s="11">
        <f t="shared" ca="1" si="198"/>
        <v>1.0068537339999999</v>
      </c>
      <c r="O554" s="18">
        <f t="shared" si="211"/>
        <v>0</v>
      </c>
      <c r="P554" s="14">
        <f t="shared" ca="1" si="199"/>
        <v>515.27766786999996</v>
      </c>
      <c r="Q554" s="14">
        <f t="shared" si="206"/>
        <v>0</v>
      </c>
      <c r="R554" s="2"/>
      <c r="S554" s="2"/>
      <c r="T554" s="4" t="str">
        <f t="shared" si="207"/>
        <v>J=</v>
      </c>
      <c r="U554" s="30">
        <f t="shared" si="208"/>
        <v>43404</v>
      </c>
      <c r="V554" s="9" t="str">
        <f t="shared" si="200"/>
        <v>-</v>
      </c>
      <c r="W554" s="9"/>
      <c r="X554" s="9"/>
      <c r="Y554" s="9"/>
      <c r="Z554" s="9"/>
      <c r="AA554" s="1"/>
      <c r="AB554" s="9"/>
      <c r="AC554" s="9"/>
      <c r="AD554" s="9"/>
      <c r="AE554" s="9"/>
      <c r="AF554" s="9"/>
      <c r="AG554" s="10"/>
      <c r="AH554" s="9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</row>
    <row r="555" spans="1:149" ht="11.25" x14ac:dyDescent="0.15">
      <c r="A555" s="46">
        <f t="shared" si="201"/>
        <v>43398</v>
      </c>
      <c r="B555" s="15">
        <f t="shared" ca="1" si="202"/>
        <v>75727.734093890002</v>
      </c>
      <c r="C555" s="14">
        <f t="shared" ca="1" si="209"/>
        <v>75182.034767470002</v>
      </c>
      <c r="D555" s="13">
        <f ca="1">IF(A555&lt;$B$1,VLOOKUP(A555,[1]DI!$A$4:$B$15000,2,FALSE),0)</f>
        <v>6.4000000000000001E-2</v>
      </c>
      <c r="E555" s="14">
        <f t="shared" ca="1" si="195"/>
        <v>1.0002462000000001</v>
      </c>
      <c r="F555" s="14">
        <f ca="1">(TRUNC(PRODUCT($E$12:$E554),16))</f>
        <v>1.11419378325079</v>
      </c>
      <c r="G555" s="14">
        <f t="shared" ca="1" si="194"/>
        <v>1.1092680621740201</v>
      </c>
      <c r="H555" s="14">
        <f t="shared" ca="1" si="196"/>
        <v>1.00444051</v>
      </c>
      <c r="I555" s="13">
        <f t="shared" si="203"/>
        <v>0.04</v>
      </c>
      <c r="J555" s="30">
        <f t="shared" si="210"/>
        <v>43371</v>
      </c>
      <c r="K555" s="3">
        <f t="shared" si="204"/>
        <v>18</v>
      </c>
      <c r="L555" s="18">
        <f t="shared" si="205"/>
        <v>18</v>
      </c>
      <c r="M555" s="11">
        <f t="shared" si="197"/>
        <v>1.0028054070000001</v>
      </c>
      <c r="N555" s="11">
        <f t="shared" ca="1" si="198"/>
        <v>1.0072583740000001</v>
      </c>
      <c r="O555" s="18">
        <f t="shared" si="211"/>
        <v>0</v>
      </c>
      <c r="P555" s="14">
        <f t="shared" ca="1" si="199"/>
        <v>545.69932642000003</v>
      </c>
      <c r="Q555" s="14">
        <f t="shared" si="206"/>
        <v>0</v>
      </c>
      <c r="R555" s="2"/>
      <c r="S555" s="2"/>
      <c r="T555" s="4" t="str">
        <f t="shared" si="207"/>
        <v>J=</v>
      </c>
      <c r="U555" s="30">
        <f t="shared" si="208"/>
        <v>43404</v>
      </c>
      <c r="V555" s="9" t="str">
        <f t="shared" si="200"/>
        <v>-</v>
      </c>
      <c r="W555" s="9"/>
      <c r="X555" s="9"/>
      <c r="Y555" s="9"/>
      <c r="Z555" s="9"/>
      <c r="AA555" s="1"/>
      <c r="AB555" s="9"/>
      <c r="AC555" s="9"/>
      <c r="AD555" s="9"/>
      <c r="AE555" s="9"/>
      <c r="AF555" s="9"/>
      <c r="AG555" s="10"/>
      <c r="AH555" s="9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</row>
    <row r="556" spans="1:149" ht="11.25" x14ac:dyDescent="0.15">
      <c r="A556" s="46">
        <f t="shared" si="201"/>
        <v>43399</v>
      </c>
      <c r="B556" s="15">
        <f t="shared" ca="1" si="202"/>
        <v>75758.168758929998</v>
      </c>
      <c r="C556" s="14">
        <f t="shared" ca="1" si="209"/>
        <v>75182.034767470002</v>
      </c>
      <c r="D556" s="13">
        <f ca="1">IF(A556&lt;$B$1,VLOOKUP(A556,[1]DI!$A$4:$B$15000,2,FALSE),0)</f>
        <v>6.4000000000000001E-2</v>
      </c>
      <c r="E556" s="14">
        <f t="shared" ca="1" si="195"/>
        <v>1.0002462000000001</v>
      </c>
      <c r="F556" s="14">
        <f ca="1">(TRUNC(PRODUCT($E$12:$E555),16))</f>
        <v>1.1144680977602199</v>
      </c>
      <c r="G556" s="14">
        <f t="shared" ca="1" si="194"/>
        <v>1.1092680621740201</v>
      </c>
      <c r="H556" s="14">
        <f t="shared" ca="1" si="196"/>
        <v>1.0046878100000001</v>
      </c>
      <c r="I556" s="13">
        <f t="shared" si="203"/>
        <v>0.04</v>
      </c>
      <c r="J556" s="30">
        <f t="shared" si="210"/>
        <v>43371</v>
      </c>
      <c r="K556" s="3">
        <f t="shared" si="204"/>
        <v>19</v>
      </c>
      <c r="L556" s="18">
        <f t="shared" si="205"/>
        <v>19</v>
      </c>
      <c r="M556" s="11">
        <f t="shared" si="197"/>
        <v>1.002961494</v>
      </c>
      <c r="N556" s="11">
        <f t="shared" ca="1" si="198"/>
        <v>1.0076631869999999</v>
      </c>
      <c r="O556" s="18">
        <f t="shared" si="211"/>
        <v>0</v>
      </c>
      <c r="P556" s="14">
        <f t="shared" ca="1" si="199"/>
        <v>576.13399145999995</v>
      </c>
      <c r="Q556" s="14">
        <f t="shared" si="206"/>
        <v>0</v>
      </c>
      <c r="R556" s="2"/>
      <c r="S556" s="2"/>
      <c r="T556" s="4" t="str">
        <f t="shared" si="207"/>
        <v>J=</v>
      </c>
      <c r="U556" s="30">
        <f t="shared" si="208"/>
        <v>43404</v>
      </c>
      <c r="V556" s="9" t="str">
        <f t="shared" si="200"/>
        <v>-</v>
      </c>
      <c r="W556" s="9"/>
      <c r="X556" s="9"/>
      <c r="Y556" s="9"/>
      <c r="Z556" s="9"/>
      <c r="AA556" s="1"/>
      <c r="AB556" s="9"/>
      <c r="AC556" s="9"/>
      <c r="AD556" s="9"/>
      <c r="AE556" s="9"/>
      <c r="AF556" s="9"/>
      <c r="AG556" s="10"/>
      <c r="AH556" s="9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</row>
    <row r="557" spans="1:149" ht="11.25" x14ac:dyDescent="0.15">
      <c r="A557" s="46">
        <f t="shared" si="201"/>
        <v>43400</v>
      </c>
      <c r="B557" s="15">
        <f t="shared" ca="1" si="202"/>
        <v>75788.614776460003</v>
      </c>
      <c r="C557" s="14">
        <f t="shared" ca="1" si="209"/>
        <v>75182.034767470002</v>
      </c>
      <c r="D557" s="13">
        <f ca="1">IF(A557&lt;$B$1,VLOOKUP(A557,[1]DI!$A$4:$B$15000,2,FALSE),0)</f>
        <v>0</v>
      </c>
      <c r="E557" s="14">
        <f t="shared" ca="1" si="195"/>
        <v>1</v>
      </c>
      <c r="F557" s="14">
        <f ca="1">(TRUNC(PRODUCT($E$12:$E556),16))</f>
        <v>1.11474247980589</v>
      </c>
      <c r="G557" s="14">
        <f t="shared" ca="1" si="194"/>
        <v>1.1092680621740201</v>
      </c>
      <c r="H557" s="14">
        <f t="shared" ca="1" si="196"/>
        <v>1.00493516</v>
      </c>
      <c r="I557" s="13">
        <f t="shared" si="203"/>
        <v>0.04</v>
      </c>
      <c r="J557" s="30">
        <f t="shared" si="210"/>
        <v>43371</v>
      </c>
      <c r="K557" s="3">
        <f t="shared" si="204"/>
        <v>19</v>
      </c>
      <c r="L557" s="18">
        <f t="shared" si="205"/>
        <v>20</v>
      </c>
      <c r="M557" s="11">
        <f t="shared" si="197"/>
        <v>1.0031176049999999</v>
      </c>
      <c r="N557" s="11">
        <f t="shared" ca="1" si="198"/>
        <v>1.008068151</v>
      </c>
      <c r="O557" s="18">
        <f t="shared" si="211"/>
        <v>0</v>
      </c>
      <c r="P557" s="14">
        <f t="shared" ca="1" si="199"/>
        <v>606.58000899000001</v>
      </c>
      <c r="Q557" s="14">
        <f t="shared" si="206"/>
        <v>0</v>
      </c>
      <c r="R557" s="2"/>
      <c r="S557" s="2"/>
      <c r="T557" s="4" t="str">
        <f t="shared" si="207"/>
        <v>J=</v>
      </c>
      <c r="U557" s="30">
        <f t="shared" si="208"/>
        <v>43404</v>
      </c>
      <c r="V557" s="9" t="str">
        <f t="shared" si="200"/>
        <v>-</v>
      </c>
      <c r="W557" s="9"/>
      <c r="X557" s="9"/>
      <c r="Y557" s="9"/>
      <c r="Z557" s="9"/>
      <c r="AA557" s="1"/>
      <c r="AB557" s="9"/>
      <c r="AC557" s="9"/>
      <c r="AD557" s="9"/>
      <c r="AE557" s="9"/>
      <c r="AF557" s="9"/>
      <c r="AG557" s="10"/>
      <c r="AH557" s="9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</row>
    <row r="558" spans="1:149" ht="11.25" x14ac:dyDescent="0.15">
      <c r="A558" s="50">
        <f t="shared" si="201"/>
        <v>43401</v>
      </c>
      <c r="B558" s="51">
        <f t="shared" ca="1" si="202"/>
        <v>75788.614776460003</v>
      </c>
      <c r="C558" s="52">
        <f t="shared" ca="1" si="209"/>
        <v>75182.034767470002</v>
      </c>
      <c r="D558" s="13">
        <f ca="1">IF(A558&lt;$B$1,VLOOKUP(A558,[1]DI!$A$4:$B$15000,2,FALSE),0)</f>
        <v>0</v>
      </c>
      <c r="E558" s="52">
        <f t="shared" ca="1" si="195"/>
        <v>1</v>
      </c>
      <c r="F558" s="52">
        <f ca="1">(TRUNC(PRODUCT($E$12:$E557),16))</f>
        <v>1.11474247980589</v>
      </c>
      <c r="G558" s="52">
        <f t="shared" ca="1" si="194"/>
        <v>1.1092680621740201</v>
      </c>
      <c r="H558" s="52">
        <f t="shared" ca="1" si="196"/>
        <v>1.00493516</v>
      </c>
      <c r="I558" s="53">
        <f t="shared" si="203"/>
        <v>0.04</v>
      </c>
      <c r="J558" s="149">
        <f t="shared" si="210"/>
        <v>43371</v>
      </c>
      <c r="K558" s="54">
        <f t="shared" si="204"/>
        <v>19</v>
      </c>
      <c r="L558" s="55">
        <f t="shared" si="205"/>
        <v>20</v>
      </c>
      <c r="M558" s="56">
        <f t="shared" si="197"/>
        <v>1.0031176049999999</v>
      </c>
      <c r="N558" s="56">
        <f t="shared" ca="1" si="198"/>
        <v>1.008068151</v>
      </c>
      <c r="O558" s="55">
        <f t="shared" si="211"/>
        <v>0</v>
      </c>
      <c r="P558" s="52">
        <f t="shared" ca="1" si="199"/>
        <v>606.58000899000001</v>
      </c>
      <c r="Q558" s="52">
        <f t="shared" si="206"/>
        <v>0</v>
      </c>
      <c r="R558" s="85"/>
      <c r="S558" s="85"/>
      <c r="T558" s="86" t="str">
        <f t="shared" si="207"/>
        <v>J=</v>
      </c>
      <c r="U558" s="149">
        <f t="shared" si="208"/>
        <v>43404</v>
      </c>
      <c r="V558" s="57" t="str">
        <f t="shared" si="200"/>
        <v>-</v>
      </c>
      <c r="W558" s="9"/>
      <c r="X558" s="9"/>
      <c r="Y558" s="9"/>
      <c r="Z558" s="9"/>
      <c r="AA558" s="1"/>
      <c r="AB558" s="9"/>
      <c r="AC558" s="9"/>
      <c r="AD558" s="9"/>
      <c r="AE558" s="9"/>
      <c r="AF558" s="9"/>
      <c r="AG558" s="10"/>
      <c r="AH558" s="9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</row>
    <row r="559" spans="1:149" ht="11.25" x14ac:dyDescent="0.15">
      <c r="A559" s="46">
        <f t="shared" si="201"/>
        <v>43402</v>
      </c>
      <c r="B559" s="15">
        <f t="shared" ca="1" si="202"/>
        <v>75788.614776460003</v>
      </c>
      <c r="C559" s="14">
        <f t="shared" ca="1" si="209"/>
        <v>75182.034767470002</v>
      </c>
      <c r="D559" s="13">
        <f ca="1">IF(A559&lt;$B$1,VLOOKUP(A559,[1]DI!$A$4:$B$15000,2,FALSE),0)</f>
        <v>6.4000000000000001E-2</v>
      </c>
      <c r="E559" s="14">
        <f t="shared" ca="1" si="195"/>
        <v>1.0002462000000001</v>
      </c>
      <c r="F559" s="14">
        <f ca="1">(TRUNC(PRODUCT($E$12:$E558),16))</f>
        <v>1.11474247980589</v>
      </c>
      <c r="G559" s="14">
        <f t="shared" ca="1" si="194"/>
        <v>1.1092680621740201</v>
      </c>
      <c r="H559" s="14">
        <f t="shared" ca="1" si="196"/>
        <v>1.00493516</v>
      </c>
      <c r="I559" s="13">
        <f t="shared" si="203"/>
        <v>0.04</v>
      </c>
      <c r="J559" s="30">
        <f t="shared" si="210"/>
        <v>43371</v>
      </c>
      <c r="K559" s="3">
        <f t="shared" si="204"/>
        <v>20</v>
      </c>
      <c r="L559" s="18">
        <f t="shared" si="205"/>
        <v>20</v>
      </c>
      <c r="M559" s="11">
        <f t="shared" si="197"/>
        <v>1.0031176049999999</v>
      </c>
      <c r="N559" s="11">
        <f t="shared" ca="1" si="198"/>
        <v>1.008068151</v>
      </c>
      <c r="O559" s="18">
        <f t="shared" si="211"/>
        <v>0</v>
      </c>
      <c r="P559" s="14">
        <f t="shared" ca="1" si="199"/>
        <v>606.58000899000001</v>
      </c>
      <c r="Q559" s="14">
        <f t="shared" si="206"/>
        <v>0</v>
      </c>
      <c r="R559" s="2"/>
      <c r="S559" s="2"/>
      <c r="T559" s="4" t="str">
        <f t="shared" si="207"/>
        <v>J=</v>
      </c>
      <c r="U559" s="30">
        <f t="shared" si="208"/>
        <v>43404</v>
      </c>
      <c r="V559" s="9" t="str">
        <f t="shared" si="200"/>
        <v>-</v>
      </c>
      <c r="W559" s="21"/>
      <c r="X559" s="21"/>
      <c r="Y559" s="21"/>
      <c r="Z559" s="21"/>
      <c r="AA559" s="22"/>
      <c r="AB559" s="21"/>
      <c r="AC559" s="21"/>
      <c r="AD559" s="21"/>
      <c r="AE559" s="21"/>
      <c r="AF559" s="21"/>
      <c r="AG559" s="23"/>
      <c r="AH559" s="21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</row>
    <row r="560" spans="1:149" ht="11.25" x14ac:dyDescent="0.15">
      <c r="A560" s="46">
        <f t="shared" si="201"/>
        <v>43403</v>
      </c>
      <c r="B560" s="15">
        <f t="shared" ca="1" si="202"/>
        <v>75819.073650110004</v>
      </c>
      <c r="C560" s="14">
        <f t="shared" ca="1" si="209"/>
        <v>75182.034767470002</v>
      </c>
      <c r="D560" s="13">
        <f ca="1">IF(A560&lt;$B$1,VLOOKUP(A560,[1]DI!$A$4:$B$15000,2,FALSE),0)</f>
        <v>6.4000000000000001E-2</v>
      </c>
      <c r="E560" s="14">
        <f t="shared" ca="1" si="195"/>
        <v>1.0002462000000001</v>
      </c>
      <c r="F560" s="14">
        <f ca="1">(TRUNC(PRODUCT($E$12:$E559),16))</f>
        <v>1.1150169294044201</v>
      </c>
      <c r="G560" s="14">
        <f t="shared" ref="G560:G623" ca="1" si="212">IF(O559&gt;0,F559,G559)</f>
        <v>1.1092680621740201</v>
      </c>
      <c r="H560" s="14">
        <f t="shared" ca="1" si="196"/>
        <v>1.00518258</v>
      </c>
      <c r="I560" s="13">
        <f t="shared" si="203"/>
        <v>0.04</v>
      </c>
      <c r="J560" s="30">
        <f t="shared" si="210"/>
        <v>43371</v>
      </c>
      <c r="K560" s="3">
        <f t="shared" si="204"/>
        <v>21</v>
      </c>
      <c r="L560" s="18">
        <f t="shared" si="205"/>
        <v>21</v>
      </c>
      <c r="M560" s="11">
        <f t="shared" si="197"/>
        <v>1.00327374</v>
      </c>
      <c r="N560" s="11">
        <f t="shared" ca="1" si="198"/>
        <v>1.0084732860000001</v>
      </c>
      <c r="O560" s="18">
        <f t="shared" si="211"/>
        <v>0</v>
      </c>
      <c r="P560" s="14">
        <f t="shared" ca="1" si="199"/>
        <v>637.03888264</v>
      </c>
      <c r="Q560" s="14">
        <f t="shared" si="206"/>
        <v>0</v>
      </c>
      <c r="R560" s="2"/>
      <c r="S560" s="2"/>
      <c r="T560" s="4" t="str">
        <f t="shared" si="207"/>
        <v>J=</v>
      </c>
      <c r="U560" s="30">
        <f t="shared" si="208"/>
        <v>43404</v>
      </c>
      <c r="V560" s="9" t="str">
        <f t="shared" si="200"/>
        <v>-</v>
      </c>
      <c r="W560" s="9"/>
      <c r="X560" s="9"/>
      <c r="Y560" s="9"/>
      <c r="Z560" s="9"/>
      <c r="AA560" s="1"/>
      <c r="AB560" s="9"/>
      <c r="AC560" s="9"/>
      <c r="AD560" s="9"/>
      <c r="AE560" s="9"/>
      <c r="AF560" s="9"/>
      <c r="AG560" s="10"/>
      <c r="AH560" s="9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</row>
    <row r="561" spans="1:149" ht="11.25" x14ac:dyDescent="0.15">
      <c r="A561" s="58">
        <f t="shared" si="201"/>
        <v>43404</v>
      </c>
      <c r="B561" s="59">
        <f t="shared" ca="1" si="202"/>
        <v>75849.544026620002</v>
      </c>
      <c r="C561" s="60">
        <f t="shared" ca="1" si="209"/>
        <v>75182.034767470002</v>
      </c>
      <c r="D561" s="13">
        <f ca="1">IF(A561&lt;$B$1,VLOOKUP(A561,[1]DI!$A$4:$B$15000,2,FALSE),0)</f>
        <v>6.4000000000000001E-2</v>
      </c>
      <c r="E561" s="60">
        <f t="shared" ca="1" si="195"/>
        <v>1.0002462000000001</v>
      </c>
      <c r="F561" s="60">
        <f ca="1">(TRUNC(PRODUCT($E$12:$E560),16))</f>
        <v>1.1152914465724399</v>
      </c>
      <c r="G561" s="60">
        <f t="shared" ca="1" si="212"/>
        <v>1.1092680621740201</v>
      </c>
      <c r="H561" s="60">
        <f t="shared" ca="1" si="196"/>
        <v>1.00543005</v>
      </c>
      <c r="I561" s="61">
        <f t="shared" si="203"/>
        <v>0.04</v>
      </c>
      <c r="J561" s="67">
        <f t="shared" si="210"/>
        <v>43371</v>
      </c>
      <c r="K561" s="62">
        <f t="shared" si="204"/>
        <v>22</v>
      </c>
      <c r="L561" s="63">
        <f t="shared" si="205"/>
        <v>22</v>
      </c>
      <c r="M561" s="64">
        <f t="shared" si="197"/>
        <v>1.0034298989999999</v>
      </c>
      <c r="N561" s="64">
        <f t="shared" ca="1" si="198"/>
        <v>1.0088785739999999</v>
      </c>
      <c r="O561" s="63">
        <f t="shared" si="211"/>
        <v>7</v>
      </c>
      <c r="P561" s="60">
        <f t="shared" ca="1" si="199"/>
        <v>667.50925915000005</v>
      </c>
      <c r="Q561" s="60">
        <f t="shared" si="206"/>
        <v>0</v>
      </c>
      <c r="R561" s="68"/>
      <c r="S561" s="68"/>
      <c r="T561" s="65" t="str">
        <f t="shared" si="207"/>
        <v>J=</v>
      </c>
      <c r="U561" s="67">
        <f t="shared" si="208"/>
        <v>43404</v>
      </c>
      <c r="V561" s="66">
        <f t="shared" ca="1" si="200"/>
        <v>1001263.8887250001</v>
      </c>
      <c r="W561" s="21"/>
      <c r="X561" s="21"/>
      <c r="Y561" s="21"/>
      <c r="Z561" s="21"/>
      <c r="AA561" s="22"/>
      <c r="AB561" s="21"/>
      <c r="AC561" s="21"/>
      <c r="AD561" s="21"/>
      <c r="AE561" s="21"/>
      <c r="AF561" s="21"/>
      <c r="AG561" s="23"/>
      <c r="AH561" s="21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</row>
    <row r="562" spans="1:149" ht="11.25" x14ac:dyDescent="0.15">
      <c r="A562" s="46">
        <f t="shared" si="201"/>
        <v>43405</v>
      </c>
      <c r="B562" s="15">
        <f t="shared" ca="1" si="202"/>
        <v>75212.249525050007</v>
      </c>
      <c r="C562" s="14">
        <f t="shared" ca="1" si="209"/>
        <v>75182.034767470002</v>
      </c>
      <c r="D562" s="13">
        <f ca="1">IF(A562&lt;$B$1,VLOOKUP(A562,[1]DI!$A$4:$B$15000,2,FALSE),0)</f>
        <v>6.4000000000000001E-2</v>
      </c>
      <c r="E562" s="14">
        <f t="shared" ca="1" si="195"/>
        <v>1.0002462000000001</v>
      </c>
      <c r="F562" s="14">
        <f ca="1">(TRUNC(PRODUCT($E$12:$E561),16))</f>
        <v>1.11556603132659</v>
      </c>
      <c r="G562" s="14">
        <f t="shared" ca="1" si="212"/>
        <v>1.1152914465724399</v>
      </c>
      <c r="H562" s="14">
        <f t="shared" ca="1" si="196"/>
        <v>1.0002462000000001</v>
      </c>
      <c r="I562" s="13">
        <f t="shared" si="203"/>
        <v>0.04</v>
      </c>
      <c r="J562" s="30">
        <f t="shared" si="210"/>
        <v>43404</v>
      </c>
      <c r="K562" s="3">
        <f t="shared" si="204"/>
        <v>1</v>
      </c>
      <c r="L562" s="18">
        <f t="shared" si="205"/>
        <v>1</v>
      </c>
      <c r="M562" s="11">
        <f t="shared" si="197"/>
        <v>1.00015565</v>
      </c>
      <c r="N562" s="11">
        <f t="shared" ca="1" si="198"/>
        <v>1.0004018880000001</v>
      </c>
      <c r="O562" s="18">
        <f t="shared" si="211"/>
        <v>0</v>
      </c>
      <c r="P562" s="14">
        <f t="shared" ca="1" si="199"/>
        <v>30.214757580000001</v>
      </c>
      <c r="Q562" s="14">
        <f t="shared" si="206"/>
        <v>0</v>
      </c>
      <c r="R562" s="2"/>
      <c r="S562" s="2"/>
      <c r="T562" s="4" t="str">
        <f t="shared" si="207"/>
        <v>J=</v>
      </c>
      <c r="U562" s="30">
        <f t="shared" si="208"/>
        <v>43434</v>
      </c>
      <c r="V562" s="9" t="str">
        <f t="shared" si="200"/>
        <v>-</v>
      </c>
      <c r="W562" s="21"/>
      <c r="X562" s="21"/>
      <c r="Y562" s="21"/>
      <c r="Z562" s="21"/>
      <c r="AA562" s="22"/>
      <c r="AB562" s="21"/>
      <c r="AC562" s="21"/>
      <c r="AD562" s="21"/>
      <c r="AE562" s="21"/>
      <c r="AF562" s="21"/>
      <c r="AG562" s="23"/>
      <c r="AH562" s="21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</row>
    <row r="563" spans="1:149" ht="11.25" x14ac:dyDescent="0.15">
      <c r="A563" s="46">
        <f t="shared" si="201"/>
        <v>43406</v>
      </c>
      <c r="B563" s="15">
        <f t="shared" ca="1" si="202"/>
        <v>75230.766785030006</v>
      </c>
      <c r="C563" s="14">
        <f t="shared" ca="1" si="209"/>
        <v>75182.034767470002</v>
      </c>
      <c r="D563" s="13">
        <f ca="1">IF(A563&lt;$B$1,VLOOKUP(A563,[1]DI!$A$4:$B$15000,2,FALSE),0)</f>
        <v>0</v>
      </c>
      <c r="E563" s="14">
        <f t="shared" ca="1" si="195"/>
        <v>1</v>
      </c>
      <c r="F563" s="14">
        <f ca="1">(TRUNC(PRODUCT($E$12:$E562),16))</f>
        <v>1.1158406836835</v>
      </c>
      <c r="G563" s="14">
        <f t="shared" ca="1" si="212"/>
        <v>1.1152914465724399</v>
      </c>
      <c r="H563" s="14">
        <f t="shared" ca="1" si="196"/>
        <v>1.00049246</v>
      </c>
      <c r="I563" s="13">
        <f t="shared" si="203"/>
        <v>0.04</v>
      </c>
      <c r="J563" s="30">
        <f t="shared" si="210"/>
        <v>43404</v>
      </c>
      <c r="K563" s="3">
        <f t="shared" si="204"/>
        <v>1</v>
      </c>
      <c r="L563" s="18">
        <f t="shared" si="205"/>
        <v>1</v>
      </c>
      <c r="M563" s="11">
        <f t="shared" si="197"/>
        <v>1.00015565</v>
      </c>
      <c r="N563" s="11">
        <f t="shared" ca="1" si="198"/>
        <v>1.0006481869999999</v>
      </c>
      <c r="O563" s="18">
        <f t="shared" si="211"/>
        <v>0</v>
      </c>
      <c r="P563" s="14">
        <f t="shared" ca="1" si="199"/>
        <v>48.732017560000003</v>
      </c>
      <c r="Q563" s="14">
        <f t="shared" si="206"/>
        <v>0</v>
      </c>
      <c r="R563" s="2"/>
      <c r="S563" s="2"/>
      <c r="T563" s="4" t="str">
        <f t="shared" si="207"/>
        <v>J=</v>
      </c>
      <c r="U563" s="30">
        <f t="shared" si="208"/>
        <v>43434</v>
      </c>
      <c r="V563" s="9" t="str">
        <f t="shared" si="200"/>
        <v>-</v>
      </c>
      <c r="W563" s="9"/>
      <c r="X563" s="9"/>
      <c r="Y563" s="9"/>
      <c r="Z563" s="9"/>
      <c r="AA563" s="1"/>
      <c r="AB563" s="9"/>
      <c r="AC563" s="9"/>
      <c r="AD563" s="9"/>
      <c r="AE563" s="9"/>
      <c r="AF563" s="9"/>
      <c r="AG563" s="10"/>
      <c r="AH563" s="9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</row>
    <row r="564" spans="1:149" ht="11.25" x14ac:dyDescent="0.15">
      <c r="A564" s="46">
        <f t="shared" si="201"/>
        <v>43407</v>
      </c>
      <c r="B564" s="15">
        <f t="shared" ca="1" si="202"/>
        <v>75230.766785030006</v>
      </c>
      <c r="C564" s="14">
        <f t="shared" ca="1" si="209"/>
        <v>75182.034767470002</v>
      </c>
      <c r="D564" s="13">
        <f ca="1">IF(A564&lt;$B$1,VLOOKUP(A564,[1]DI!$A$4:$B$15000,2,FALSE),0)</f>
        <v>0</v>
      </c>
      <c r="E564" s="14">
        <f t="shared" ca="1" si="195"/>
        <v>1</v>
      </c>
      <c r="F564" s="14">
        <f ca="1">(TRUNC(PRODUCT($E$12:$E563),16))</f>
        <v>1.1158406836835</v>
      </c>
      <c r="G564" s="14">
        <f t="shared" ca="1" si="212"/>
        <v>1.1152914465724399</v>
      </c>
      <c r="H564" s="14">
        <f t="shared" ca="1" si="196"/>
        <v>1.00049246</v>
      </c>
      <c r="I564" s="13">
        <f t="shared" si="203"/>
        <v>0.04</v>
      </c>
      <c r="J564" s="30">
        <f t="shared" si="210"/>
        <v>43404</v>
      </c>
      <c r="K564" s="3">
        <f t="shared" si="204"/>
        <v>1</v>
      </c>
      <c r="L564" s="18">
        <f t="shared" si="205"/>
        <v>1</v>
      </c>
      <c r="M564" s="11">
        <f t="shared" si="197"/>
        <v>1.00015565</v>
      </c>
      <c r="N564" s="11">
        <f t="shared" ca="1" si="198"/>
        <v>1.0006481869999999</v>
      </c>
      <c r="O564" s="18">
        <f t="shared" si="211"/>
        <v>0</v>
      </c>
      <c r="P564" s="14">
        <f t="shared" ca="1" si="199"/>
        <v>48.732017560000003</v>
      </c>
      <c r="Q564" s="14">
        <f t="shared" si="206"/>
        <v>0</v>
      </c>
      <c r="R564" s="2"/>
      <c r="S564" s="2"/>
      <c r="T564" s="4" t="str">
        <f t="shared" si="207"/>
        <v>J=</v>
      </c>
      <c r="U564" s="30">
        <f t="shared" si="208"/>
        <v>43434</v>
      </c>
      <c r="V564" s="9" t="str">
        <f t="shared" si="200"/>
        <v>-</v>
      </c>
      <c r="W564" s="9"/>
      <c r="X564" s="9"/>
      <c r="Y564" s="9"/>
      <c r="Z564" s="9"/>
      <c r="AA564" s="1"/>
      <c r="AB564" s="9"/>
      <c r="AC564" s="9"/>
      <c r="AD564" s="9"/>
      <c r="AE564" s="9"/>
      <c r="AF564" s="9"/>
      <c r="AG564" s="10"/>
      <c r="AH564" s="9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</row>
    <row r="565" spans="1:149" ht="11.25" x14ac:dyDescent="0.15">
      <c r="A565" s="46">
        <f t="shared" si="201"/>
        <v>43408</v>
      </c>
      <c r="B565" s="15">
        <f t="shared" ca="1" si="202"/>
        <v>75230.766785030006</v>
      </c>
      <c r="C565" s="14">
        <f t="shared" ca="1" si="209"/>
        <v>75182.034767470002</v>
      </c>
      <c r="D565" s="13">
        <f ca="1">IF(A565&lt;$B$1,VLOOKUP(A565,[1]DI!$A$4:$B$15000,2,FALSE),0)</f>
        <v>0</v>
      </c>
      <c r="E565" s="14">
        <f t="shared" ca="1" si="195"/>
        <v>1</v>
      </c>
      <c r="F565" s="14">
        <f ca="1">(TRUNC(PRODUCT($E$12:$E564),16))</f>
        <v>1.1158406836835</v>
      </c>
      <c r="G565" s="14">
        <f t="shared" ca="1" si="212"/>
        <v>1.1152914465724399</v>
      </c>
      <c r="H565" s="14">
        <f t="shared" ca="1" si="196"/>
        <v>1.00049246</v>
      </c>
      <c r="I565" s="13">
        <f t="shared" si="203"/>
        <v>0.04</v>
      </c>
      <c r="J565" s="30">
        <f t="shared" si="210"/>
        <v>43404</v>
      </c>
      <c r="K565" s="3">
        <f t="shared" si="204"/>
        <v>1</v>
      </c>
      <c r="L565" s="18">
        <f t="shared" si="205"/>
        <v>1</v>
      </c>
      <c r="M565" s="11">
        <f t="shared" si="197"/>
        <v>1.00015565</v>
      </c>
      <c r="N565" s="11">
        <f t="shared" ca="1" si="198"/>
        <v>1.0006481869999999</v>
      </c>
      <c r="O565" s="18">
        <f t="shared" si="211"/>
        <v>0</v>
      </c>
      <c r="P565" s="14">
        <f t="shared" ca="1" si="199"/>
        <v>48.732017560000003</v>
      </c>
      <c r="Q565" s="14">
        <f t="shared" si="206"/>
        <v>0</v>
      </c>
      <c r="R565" s="2"/>
      <c r="S565" s="2"/>
      <c r="T565" s="4" t="str">
        <f t="shared" si="207"/>
        <v>J=</v>
      </c>
      <c r="U565" s="30">
        <f t="shared" si="208"/>
        <v>43434</v>
      </c>
      <c r="V565" s="9" t="str">
        <f t="shared" si="200"/>
        <v>-</v>
      </c>
      <c r="W565" s="9"/>
      <c r="X565" s="9"/>
      <c r="Y565" s="9"/>
      <c r="Z565" s="9"/>
      <c r="AA565" s="1"/>
      <c r="AB565" s="9"/>
      <c r="AC565" s="9"/>
      <c r="AD565" s="9"/>
      <c r="AE565" s="9"/>
      <c r="AF565" s="9"/>
      <c r="AG565" s="10"/>
      <c r="AH565" s="9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</row>
    <row r="566" spans="1:149" ht="11.25" x14ac:dyDescent="0.15">
      <c r="A566" s="46">
        <f t="shared" si="201"/>
        <v>43409</v>
      </c>
      <c r="B566" s="15">
        <f t="shared" ca="1" si="202"/>
        <v>75242.476386950002</v>
      </c>
      <c r="C566" s="14">
        <f t="shared" ca="1" si="209"/>
        <v>75182.034767470002</v>
      </c>
      <c r="D566" s="13">
        <f ca="1">IF(A566&lt;$B$1,VLOOKUP(A566,[1]DI!$A$4:$B$15000,2,FALSE),0)</f>
        <v>6.4000000000000001E-2</v>
      </c>
      <c r="E566" s="14">
        <f t="shared" ca="1" si="195"/>
        <v>1.0002462000000001</v>
      </c>
      <c r="F566" s="14">
        <f ca="1">(TRUNC(PRODUCT($E$12:$E565),16))</f>
        <v>1.1158406836835</v>
      </c>
      <c r="G566" s="14">
        <f t="shared" ca="1" si="212"/>
        <v>1.1152914465724399</v>
      </c>
      <c r="H566" s="14">
        <f t="shared" ca="1" si="196"/>
        <v>1.00049246</v>
      </c>
      <c r="I566" s="13">
        <f t="shared" si="203"/>
        <v>0.04</v>
      </c>
      <c r="J566" s="30">
        <f t="shared" si="210"/>
        <v>43404</v>
      </c>
      <c r="K566" s="3">
        <f t="shared" si="204"/>
        <v>2</v>
      </c>
      <c r="L566" s="18">
        <f t="shared" si="205"/>
        <v>2</v>
      </c>
      <c r="M566" s="11">
        <f t="shared" si="197"/>
        <v>1.0003113239999999</v>
      </c>
      <c r="N566" s="11">
        <f t="shared" ca="1" si="198"/>
        <v>1.0008039369999999</v>
      </c>
      <c r="O566" s="18">
        <f t="shared" si="211"/>
        <v>0</v>
      </c>
      <c r="P566" s="14">
        <f t="shared" ca="1" si="199"/>
        <v>60.44161948</v>
      </c>
      <c r="Q566" s="14">
        <f t="shared" si="206"/>
        <v>0</v>
      </c>
      <c r="R566" s="2"/>
      <c r="S566" s="2"/>
      <c r="T566" s="4" t="str">
        <f t="shared" si="207"/>
        <v>J=</v>
      </c>
      <c r="U566" s="30">
        <f t="shared" si="208"/>
        <v>43434</v>
      </c>
      <c r="V566" s="9" t="str">
        <f t="shared" si="200"/>
        <v>-</v>
      </c>
      <c r="W566" s="9"/>
      <c r="X566" s="9"/>
      <c r="Y566" s="9"/>
      <c r="Z566" s="9"/>
      <c r="AA566" s="1"/>
      <c r="AB566" s="9"/>
      <c r="AC566" s="9"/>
      <c r="AD566" s="9"/>
      <c r="AE566" s="9"/>
      <c r="AF566" s="9"/>
      <c r="AG566" s="10"/>
      <c r="AH566" s="9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</row>
    <row r="567" spans="1:149" ht="11.25" x14ac:dyDescent="0.15">
      <c r="A567" s="46">
        <f t="shared" si="201"/>
        <v>43410</v>
      </c>
      <c r="B567" s="15">
        <f t="shared" ca="1" si="202"/>
        <v>75272.715353150008</v>
      </c>
      <c r="C567" s="14">
        <f t="shared" ca="1" si="209"/>
        <v>75182.034767470002</v>
      </c>
      <c r="D567" s="13">
        <f ca="1">IF(A567&lt;$B$1,VLOOKUP(A567,[1]DI!$A$4:$B$15000,2,FALSE),0)</f>
        <v>6.4000000000000001E-2</v>
      </c>
      <c r="E567" s="14">
        <f t="shared" ca="1" si="195"/>
        <v>1.0002462000000001</v>
      </c>
      <c r="F567" s="14">
        <f ca="1">(TRUNC(PRODUCT($E$12:$E566),16))</f>
        <v>1.11611540365982</v>
      </c>
      <c r="G567" s="14">
        <f t="shared" ca="1" si="212"/>
        <v>1.1152914465724399</v>
      </c>
      <c r="H567" s="14">
        <f t="shared" ca="1" si="196"/>
        <v>1.00073878</v>
      </c>
      <c r="I567" s="13">
        <f t="shared" si="203"/>
        <v>0.04</v>
      </c>
      <c r="J567" s="30">
        <f t="shared" si="210"/>
        <v>43404</v>
      </c>
      <c r="K567" s="3">
        <f t="shared" si="204"/>
        <v>3</v>
      </c>
      <c r="L567" s="18">
        <f t="shared" si="205"/>
        <v>3</v>
      </c>
      <c r="M567" s="11">
        <f t="shared" si="197"/>
        <v>1.000467022</v>
      </c>
      <c r="N567" s="11">
        <f t="shared" ca="1" si="198"/>
        <v>1.001206147</v>
      </c>
      <c r="O567" s="18">
        <f t="shared" si="211"/>
        <v>0</v>
      </c>
      <c r="P567" s="14">
        <f t="shared" ca="1" si="199"/>
        <v>90.680585679999993</v>
      </c>
      <c r="Q567" s="14">
        <f t="shared" si="206"/>
        <v>0</v>
      </c>
      <c r="R567" s="2"/>
      <c r="S567" s="2"/>
      <c r="T567" s="4" t="str">
        <f t="shared" si="207"/>
        <v>J=</v>
      </c>
      <c r="U567" s="30">
        <f t="shared" si="208"/>
        <v>43434</v>
      </c>
      <c r="V567" s="9" t="str">
        <f t="shared" si="200"/>
        <v>-</v>
      </c>
      <c r="W567" s="9"/>
      <c r="X567" s="9"/>
      <c r="Y567" s="9"/>
      <c r="Z567" s="9"/>
      <c r="AA567" s="1"/>
      <c r="AB567" s="9"/>
      <c r="AC567" s="9"/>
      <c r="AD567" s="9"/>
      <c r="AE567" s="9"/>
      <c r="AF567" s="9"/>
      <c r="AG567" s="10"/>
      <c r="AH567" s="9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</row>
    <row r="568" spans="1:149" ht="11.25" x14ac:dyDescent="0.15">
      <c r="A568" s="46">
        <f t="shared" si="201"/>
        <v>43411</v>
      </c>
      <c r="B568" s="15">
        <f t="shared" ca="1" si="202"/>
        <v>75302.966498850001</v>
      </c>
      <c r="C568" s="14">
        <f t="shared" ca="1" si="209"/>
        <v>75182.034767470002</v>
      </c>
      <c r="D568" s="13">
        <f ca="1">IF(A568&lt;$B$1,VLOOKUP(A568,[1]DI!$A$4:$B$15000,2,FALSE),0)</f>
        <v>6.4000000000000001E-2</v>
      </c>
      <c r="E568" s="14">
        <f t="shared" ca="1" si="195"/>
        <v>1.0002462000000001</v>
      </c>
      <c r="F568" s="14">
        <f ca="1">(TRUNC(PRODUCT($E$12:$E567),16))</f>
        <v>1.1163901912722001</v>
      </c>
      <c r="G568" s="14">
        <f t="shared" ca="1" si="212"/>
        <v>1.1152914465724399</v>
      </c>
      <c r="H568" s="14">
        <f t="shared" ca="1" si="196"/>
        <v>1.0009851599999999</v>
      </c>
      <c r="I568" s="13">
        <f t="shared" si="203"/>
        <v>0.04</v>
      </c>
      <c r="J568" s="30">
        <f t="shared" si="210"/>
        <v>43404</v>
      </c>
      <c r="K568" s="3">
        <f t="shared" si="204"/>
        <v>4</v>
      </c>
      <c r="L568" s="18">
        <f t="shared" si="205"/>
        <v>4</v>
      </c>
      <c r="M568" s="11">
        <f t="shared" si="197"/>
        <v>1.000622745</v>
      </c>
      <c r="N568" s="11">
        <f t="shared" ca="1" si="198"/>
        <v>1.0016085189999999</v>
      </c>
      <c r="O568" s="18">
        <f t="shared" si="211"/>
        <v>0</v>
      </c>
      <c r="P568" s="14">
        <f t="shared" ca="1" si="199"/>
        <v>120.93173138</v>
      </c>
      <c r="Q568" s="14">
        <f t="shared" si="206"/>
        <v>0</v>
      </c>
      <c r="R568" s="2"/>
      <c r="S568" s="2"/>
      <c r="T568" s="4" t="str">
        <f t="shared" si="207"/>
        <v>J=</v>
      </c>
      <c r="U568" s="30">
        <f t="shared" si="208"/>
        <v>43434</v>
      </c>
      <c r="V568" s="9" t="str">
        <f t="shared" si="200"/>
        <v>-</v>
      </c>
      <c r="W568" s="9"/>
      <c r="X568" s="9"/>
      <c r="Y568" s="9"/>
      <c r="Z568" s="9"/>
      <c r="AA568" s="1"/>
      <c r="AB568" s="9"/>
      <c r="AC568" s="9"/>
      <c r="AD568" s="9"/>
      <c r="AE568" s="9"/>
      <c r="AF568" s="9"/>
      <c r="AG568" s="10"/>
      <c r="AH568" s="9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</row>
    <row r="569" spans="1:149" ht="11.25" x14ac:dyDescent="0.15">
      <c r="A569" s="46">
        <f t="shared" si="201"/>
        <v>43412</v>
      </c>
      <c r="B569" s="15">
        <f t="shared" ca="1" si="202"/>
        <v>75333.230425490008</v>
      </c>
      <c r="C569" s="14">
        <f t="shared" ca="1" si="209"/>
        <v>75182.034767470002</v>
      </c>
      <c r="D569" s="13">
        <f ca="1">IF(A569&lt;$B$1,VLOOKUP(A569,[1]DI!$A$4:$B$15000,2,FALSE),0)</f>
        <v>6.4000000000000001E-2</v>
      </c>
      <c r="E569" s="14">
        <f t="shared" ca="1" si="195"/>
        <v>1.0002462000000001</v>
      </c>
      <c r="F569" s="14">
        <f ca="1">(TRUNC(PRODUCT($E$12:$E568),16))</f>
        <v>1.11666504653729</v>
      </c>
      <c r="G569" s="14">
        <f t="shared" ca="1" si="212"/>
        <v>1.1152914465724399</v>
      </c>
      <c r="H569" s="14">
        <f t="shared" ca="1" si="196"/>
        <v>1.00123161</v>
      </c>
      <c r="I569" s="13">
        <f t="shared" si="203"/>
        <v>0.04</v>
      </c>
      <c r="J569" s="30">
        <f t="shared" si="210"/>
        <v>43404</v>
      </c>
      <c r="K569" s="3">
        <f t="shared" si="204"/>
        <v>5</v>
      </c>
      <c r="L569" s="18">
        <f t="shared" si="205"/>
        <v>5</v>
      </c>
      <c r="M569" s="11">
        <f t="shared" si="197"/>
        <v>1.000778492</v>
      </c>
      <c r="N569" s="11">
        <f t="shared" ca="1" si="198"/>
        <v>1.0020110609999999</v>
      </c>
      <c r="O569" s="18">
        <f t="shared" si="211"/>
        <v>0</v>
      </c>
      <c r="P569" s="14">
        <f t="shared" ca="1" si="199"/>
        <v>151.19565802</v>
      </c>
      <c r="Q569" s="14">
        <f t="shared" si="206"/>
        <v>0</v>
      </c>
      <c r="R569" s="2"/>
      <c r="S569" s="2"/>
      <c r="T569" s="4" t="str">
        <f t="shared" si="207"/>
        <v>J=</v>
      </c>
      <c r="U569" s="30">
        <f t="shared" si="208"/>
        <v>43434</v>
      </c>
      <c r="V569" s="9" t="str">
        <f t="shared" si="200"/>
        <v>-</v>
      </c>
      <c r="W569" s="9"/>
      <c r="X569" s="9"/>
      <c r="Y569" s="9"/>
      <c r="Z569" s="9"/>
      <c r="AA569" s="1"/>
      <c r="AB569" s="9"/>
      <c r="AC569" s="9"/>
      <c r="AD569" s="9"/>
      <c r="AE569" s="9"/>
      <c r="AF569" s="9"/>
      <c r="AG569" s="10"/>
      <c r="AH569" s="9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</row>
    <row r="570" spans="1:149" ht="11.25" x14ac:dyDescent="0.15">
      <c r="A570" s="46">
        <f t="shared" si="201"/>
        <v>43413</v>
      </c>
      <c r="B570" s="15">
        <f t="shared" ca="1" si="202"/>
        <v>75363.505704609997</v>
      </c>
      <c r="C570" s="14">
        <f t="shared" ca="1" si="209"/>
        <v>75182.034767470002</v>
      </c>
      <c r="D570" s="13">
        <f ca="1">IF(A570&lt;$B$1,VLOOKUP(A570,[1]DI!$A$4:$B$15000,2,FALSE),0)</f>
        <v>6.4000000000000001E-2</v>
      </c>
      <c r="E570" s="14">
        <f t="shared" ca="1" si="195"/>
        <v>1.0002462000000001</v>
      </c>
      <c r="F570" s="14">
        <f ca="1">(TRUNC(PRODUCT($E$12:$E569),16))</f>
        <v>1.1169399694717499</v>
      </c>
      <c r="G570" s="14">
        <f t="shared" ca="1" si="212"/>
        <v>1.1152914465724399</v>
      </c>
      <c r="H570" s="14">
        <f t="shared" ca="1" si="196"/>
        <v>1.0014781100000001</v>
      </c>
      <c r="I570" s="13">
        <f t="shared" si="203"/>
        <v>0.04</v>
      </c>
      <c r="J570" s="30">
        <f t="shared" si="210"/>
        <v>43404</v>
      </c>
      <c r="K570" s="3">
        <f t="shared" si="204"/>
        <v>6</v>
      </c>
      <c r="L570" s="18">
        <f t="shared" si="205"/>
        <v>6</v>
      </c>
      <c r="M570" s="11">
        <f t="shared" si="197"/>
        <v>1.000934263</v>
      </c>
      <c r="N570" s="11">
        <f t="shared" ca="1" si="198"/>
        <v>1.002413754</v>
      </c>
      <c r="O570" s="18">
        <f t="shared" si="211"/>
        <v>0</v>
      </c>
      <c r="P570" s="14">
        <f t="shared" ca="1" si="199"/>
        <v>181.47093713999999</v>
      </c>
      <c r="Q570" s="14">
        <f t="shared" si="206"/>
        <v>0</v>
      </c>
      <c r="R570" s="2"/>
      <c r="S570" s="2"/>
      <c r="T570" s="4" t="str">
        <f t="shared" si="207"/>
        <v>J=</v>
      </c>
      <c r="U570" s="30">
        <f t="shared" si="208"/>
        <v>43434</v>
      </c>
      <c r="V570" s="9" t="str">
        <f t="shared" si="200"/>
        <v>-</v>
      </c>
      <c r="W570" s="9"/>
      <c r="X570" s="9"/>
      <c r="Y570" s="9"/>
      <c r="Z570" s="9"/>
      <c r="AA570" s="1"/>
      <c r="AB570" s="9"/>
      <c r="AC570" s="9"/>
      <c r="AD570" s="9"/>
      <c r="AE570" s="9"/>
      <c r="AF570" s="9"/>
      <c r="AG570" s="10"/>
      <c r="AH570" s="9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</row>
    <row r="571" spans="1:149" ht="11.25" x14ac:dyDescent="0.15">
      <c r="A571" s="46">
        <f t="shared" si="201"/>
        <v>43414</v>
      </c>
      <c r="B571" s="15">
        <f t="shared" ca="1" si="202"/>
        <v>75393.793088050006</v>
      </c>
      <c r="C571" s="14">
        <f t="shared" ca="1" si="209"/>
        <v>75182.034767470002</v>
      </c>
      <c r="D571" s="13">
        <f ca="1">IF(A571&lt;$B$1,VLOOKUP(A571,[1]DI!$A$4:$B$15000,2,FALSE),0)</f>
        <v>0</v>
      </c>
      <c r="E571" s="14">
        <f t="shared" ca="1" si="195"/>
        <v>1</v>
      </c>
      <c r="F571" s="14">
        <f ca="1">(TRUNC(PRODUCT($E$12:$E570),16))</f>
        <v>1.1172149600922401</v>
      </c>
      <c r="G571" s="14">
        <f t="shared" ca="1" si="212"/>
        <v>1.1152914465724399</v>
      </c>
      <c r="H571" s="14">
        <f t="shared" ca="1" si="196"/>
        <v>1.00172467</v>
      </c>
      <c r="I571" s="13">
        <f t="shared" si="203"/>
        <v>0.04</v>
      </c>
      <c r="J571" s="30">
        <f t="shared" si="210"/>
        <v>43404</v>
      </c>
      <c r="K571" s="3">
        <f t="shared" si="204"/>
        <v>6</v>
      </c>
      <c r="L571" s="18">
        <f t="shared" si="205"/>
        <v>7</v>
      </c>
      <c r="M571" s="11">
        <f t="shared" si="197"/>
        <v>1.0010900579999999</v>
      </c>
      <c r="N571" s="11">
        <f t="shared" ca="1" si="198"/>
        <v>1.0028166080000001</v>
      </c>
      <c r="O571" s="18">
        <f t="shared" si="211"/>
        <v>0</v>
      </c>
      <c r="P571" s="14">
        <f t="shared" ca="1" si="199"/>
        <v>211.75832058</v>
      </c>
      <c r="Q571" s="14">
        <f t="shared" si="206"/>
        <v>0</v>
      </c>
      <c r="R571" s="2"/>
      <c r="S571" s="2"/>
      <c r="T571" s="4" t="str">
        <f t="shared" si="207"/>
        <v>J=</v>
      </c>
      <c r="U571" s="30">
        <f t="shared" si="208"/>
        <v>43434</v>
      </c>
      <c r="V571" s="9" t="str">
        <f t="shared" si="200"/>
        <v>-</v>
      </c>
      <c r="W571" s="9"/>
      <c r="X571" s="9"/>
      <c r="Y571" s="9"/>
      <c r="Z571" s="9"/>
      <c r="AA571" s="1"/>
      <c r="AB571" s="9"/>
      <c r="AC571" s="9"/>
      <c r="AD571" s="9"/>
      <c r="AE571" s="9"/>
      <c r="AF571" s="9"/>
      <c r="AG571" s="10"/>
      <c r="AH571" s="9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</row>
    <row r="572" spans="1:149" ht="11.25" x14ac:dyDescent="0.15">
      <c r="A572" s="46">
        <f t="shared" si="201"/>
        <v>43415</v>
      </c>
      <c r="B572" s="15">
        <f t="shared" ca="1" si="202"/>
        <v>75393.793088050006</v>
      </c>
      <c r="C572" s="14">
        <f t="shared" ca="1" si="209"/>
        <v>75182.034767470002</v>
      </c>
      <c r="D572" s="13">
        <f ca="1">IF(A572&lt;$B$1,VLOOKUP(A572,[1]DI!$A$4:$B$15000,2,FALSE),0)</f>
        <v>0</v>
      </c>
      <c r="E572" s="14">
        <f t="shared" ca="1" si="195"/>
        <v>1</v>
      </c>
      <c r="F572" s="14">
        <f ca="1">(TRUNC(PRODUCT($E$12:$E571),16))</f>
        <v>1.1172149600922401</v>
      </c>
      <c r="G572" s="14">
        <f t="shared" ca="1" si="212"/>
        <v>1.1152914465724399</v>
      </c>
      <c r="H572" s="14">
        <f t="shared" ca="1" si="196"/>
        <v>1.00172467</v>
      </c>
      <c r="I572" s="13">
        <f t="shared" si="203"/>
        <v>0.04</v>
      </c>
      <c r="J572" s="30">
        <f t="shared" si="210"/>
        <v>43404</v>
      </c>
      <c r="K572" s="3">
        <f t="shared" si="204"/>
        <v>6</v>
      </c>
      <c r="L572" s="18">
        <f t="shared" si="205"/>
        <v>7</v>
      </c>
      <c r="M572" s="11">
        <f t="shared" si="197"/>
        <v>1.0010900579999999</v>
      </c>
      <c r="N572" s="11">
        <f t="shared" ca="1" si="198"/>
        <v>1.0028166080000001</v>
      </c>
      <c r="O572" s="18">
        <f t="shared" si="211"/>
        <v>0</v>
      </c>
      <c r="P572" s="14">
        <f t="shared" ca="1" si="199"/>
        <v>211.75832058</v>
      </c>
      <c r="Q572" s="14">
        <f t="shared" si="206"/>
        <v>0</v>
      </c>
      <c r="R572" s="2"/>
      <c r="S572" s="2"/>
      <c r="T572" s="4" t="str">
        <f t="shared" si="207"/>
        <v>J=</v>
      </c>
      <c r="U572" s="30">
        <f t="shared" si="208"/>
        <v>43434</v>
      </c>
      <c r="V572" s="9" t="str">
        <f t="shared" si="200"/>
        <v>-</v>
      </c>
      <c r="W572" s="9"/>
      <c r="X572" s="9"/>
      <c r="Y572" s="9"/>
      <c r="Z572" s="9"/>
      <c r="AA572" s="1"/>
      <c r="AB572" s="9"/>
      <c r="AC572" s="9"/>
      <c r="AD572" s="9"/>
      <c r="AE572" s="9"/>
      <c r="AF572" s="9"/>
      <c r="AG572" s="10"/>
      <c r="AH572" s="9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</row>
    <row r="573" spans="1:149" ht="11.25" x14ac:dyDescent="0.15">
      <c r="A573" s="46">
        <f t="shared" si="201"/>
        <v>43416</v>
      </c>
      <c r="B573" s="15">
        <f t="shared" ca="1" si="202"/>
        <v>75393.793088050006</v>
      </c>
      <c r="C573" s="14">
        <f t="shared" ca="1" si="209"/>
        <v>75182.034767470002</v>
      </c>
      <c r="D573" s="13">
        <f ca="1">IF(A573&lt;$B$1,VLOOKUP(A573,[1]DI!$A$4:$B$15000,2,FALSE),0)</f>
        <v>6.4000000000000001E-2</v>
      </c>
      <c r="E573" s="14">
        <f t="shared" ca="1" si="195"/>
        <v>1.0002462000000001</v>
      </c>
      <c r="F573" s="14">
        <f ca="1">(TRUNC(PRODUCT($E$12:$E572),16))</f>
        <v>1.1172149600922401</v>
      </c>
      <c r="G573" s="14">
        <f t="shared" ca="1" si="212"/>
        <v>1.1152914465724399</v>
      </c>
      <c r="H573" s="14">
        <f t="shared" ca="1" si="196"/>
        <v>1.00172467</v>
      </c>
      <c r="I573" s="13">
        <f t="shared" si="203"/>
        <v>0.04</v>
      </c>
      <c r="J573" s="30">
        <f t="shared" si="210"/>
        <v>43404</v>
      </c>
      <c r="K573" s="3">
        <f t="shared" si="204"/>
        <v>7</v>
      </c>
      <c r="L573" s="18">
        <f t="shared" si="205"/>
        <v>7</v>
      </c>
      <c r="M573" s="11">
        <f t="shared" si="197"/>
        <v>1.0010900579999999</v>
      </c>
      <c r="N573" s="11">
        <f t="shared" ca="1" si="198"/>
        <v>1.0028166080000001</v>
      </c>
      <c r="O573" s="18">
        <f t="shared" si="211"/>
        <v>0</v>
      </c>
      <c r="P573" s="14">
        <f t="shared" ca="1" si="199"/>
        <v>211.75832058</v>
      </c>
      <c r="Q573" s="14">
        <f t="shared" si="206"/>
        <v>0</v>
      </c>
      <c r="R573" s="2"/>
      <c r="S573" s="2"/>
      <c r="T573" s="4" t="str">
        <f t="shared" si="207"/>
        <v>J=</v>
      </c>
      <c r="U573" s="30">
        <f t="shared" si="208"/>
        <v>43434</v>
      </c>
      <c r="V573" s="9" t="str">
        <f t="shared" si="200"/>
        <v>-</v>
      </c>
      <c r="W573" s="9"/>
      <c r="X573" s="9"/>
      <c r="Y573" s="9"/>
      <c r="Z573" s="9"/>
      <c r="AA573" s="1"/>
      <c r="AB573" s="9"/>
      <c r="AC573" s="9"/>
      <c r="AD573" s="9"/>
      <c r="AE573" s="9"/>
      <c r="AF573" s="9"/>
      <c r="AG573" s="10"/>
      <c r="AH573" s="9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</row>
    <row r="574" spans="1:149" ht="11.25" x14ac:dyDescent="0.15">
      <c r="A574" s="46">
        <f t="shared" si="201"/>
        <v>43417</v>
      </c>
      <c r="B574" s="15">
        <f t="shared" ca="1" si="202"/>
        <v>75424.093327609997</v>
      </c>
      <c r="C574" s="14">
        <f t="shared" ca="1" si="209"/>
        <v>75182.034767470002</v>
      </c>
      <c r="D574" s="13">
        <f ca="1">IF(A574&lt;$B$1,VLOOKUP(A574,[1]DI!$A$4:$B$15000,2,FALSE),0)</f>
        <v>6.4000000000000001E-2</v>
      </c>
      <c r="E574" s="14">
        <f t="shared" ca="1" si="195"/>
        <v>1.0002462000000001</v>
      </c>
      <c r="F574" s="14">
        <f ca="1">(TRUNC(PRODUCT($E$12:$E573),16))</f>
        <v>1.11749001841541</v>
      </c>
      <c r="G574" s="14">
        <f t="shared" ca="1" si="212"/>
        <v>1.1152914465724399</v>
      </c>
      <c r="H574" s="14">
        <f t="shared" ca="1" si="196"/>
        <v>1.0019712999999999</v>
      </c>
      <c r="I574" s="13">
        <f t="shared" si="203"/>
        <v>0.04</v>
      </c>
      <c r="J574" s="30">
        <f t="shared" si="210"/>
        <v>43404</v>
      </c>
      <c r="K574" s="3">
        <f t="shared" si="204"/>
        <v>8</v>
      </c>
      <c r="L574" s="18">
        <f t="shared" si="205"/>
        <v>8</v>
      </c>
      <c r="M574" s="11">
        <f t="shared" si="197"/>
        <v>1.0012458769999999</v>
      </c>
      <c r="N574" s="11">
        <f t="shared" ca="1" si="198"/>
        <v>1.0032196330000001</v>
      </c>
      <c r="O574" s="18">
        <f t="shared" si="211"/>
        <v>0</v>
      </c>
      <c r="P574" s="14">
        <f t="shared" ca="1" si="199"/>
        <v>242.05856014</v>
      </c>
      <c r="Q574" s="14">
        <f t="shared" si="206"/>
        <v>0</v>
      </c>
      <c r="R574" s="2"/>
      <c r="S574" s="2"/>
      <c r="T574" s="4" t="str">
        <f t="shared" si="207"/>
        <v>J=</v>
      </c>
      <c r="U574" s="30">
        <f t="shared" si="208"/>
        <v>43434</v>
      </c>
      <c r="V574" s="9" t="str">
        <f t="shared" si="200"/>
        <v>-</v>
      </c>
      <c r="W574" s="9"/>
      <c r="X574" s="9"/>
      <c r="Y574" s="9"/>
      <c r="Z574" s="9"/>
      <c r="AA574" s="1"/>
      <c r="AB574" s="9"/>
      <c r="AC574" s="9"/>
      <c r="AD574" s="9"/>
      <c r="AE574" s="9"/>
      <c r="AF574" s="9"/>
      <c r="AG574" s="10"/>
      <c r="AH574" s="9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</row>
    <row r="575" spans="1:149" ht="11.25" x14ac:dyDescent="0.15">
      <c r="A575" s="46">
        <f t="shared" si="201"/>
        <v>43418</v>
      </c>
      <c r="B575" s="15">
        <f t="shared" ca="1" si="202"/>
        <v>75454.404994840006</v>
      </c>
      <c r="C575" s="14">
        <f t="shared" ca="1" si="209"/>
        <v>75182.034767470002</v>
      </c>
      <c r="D575" s="13">
        <f ca="1">IF(A575&lt;$B$1,VLOOKUP(A575,[1]DI!$A$4:$B$15000,2,FALSE),0)</f>
        <v>6.4000000000000001E-2</v>
      </c>
      <c r="E575" s="14">
        <f t="shared" ca="1" si="195"/>
        <v>1.0002462000000001</v>
      </c>
      <c r="F575" s="14">
        <f ca="1">(TRUNC(PRODUCT($E$12:$E574),16))</f>
        <v>1.1177651444579499</v>
      </c>
      <c r="G575" s="14">
        <f t="shared" ca="1" si="212"/>
        <v>1.1152914465724399</v>
      </c>
      <c r="H575" s="14">
        <f t="shared" ca="1" si="196"/>
        <v>1.00221798</v>
      </c>
      <c r="I575" s="13">
        <f t="shared" si="203"/>
        <v>0.04</v>
      </c>
      <c r="J575" s="30">
        <f t="shared" si="210"/>
        <v>43404</v>
      </c>
      <c r="K575" s="3">
        <f t="shared" si="204"/>
        <v>9</v>
      </c>
      <c r="L575" s="18">
        <f t="shared" si="205"/>
        <v>9</v>
      </c>
      <c r="M575" s="11">
        <f t="shared" si="197"/>
        <v>1.0014017209999999</v>
      </c>
      <c r="N575" s="11">
        <f t="shared" ca="1" si="198"/>
        <v>1.00362281</v>
      </c>
      <c r="O575" s="18">
        <f t="shared" si="211"/>
        <v>0</v>
      </c>
      <c r="P575" s="14">
        <f t="shared" ca="1" si="199"/>
        <v>272.37022737000001</v>
      </c>
      <c r="Q575" s="14">
        <f t="shared" si="206"/>
        <v>0</v>
      </c>
      <c r="R575" s="2"/>
      <c r="S575" s="2"/>
      <c r="T575" s="4" t="str">
        <f t="shared" si="207"/>
        <v>J=</v>
      </c>
      <c r="U575" s="30">
        <f t="shared" si="208"/>
        <v>43434</v>
      </c>
      <c r="V575" s="9" t="str">
        <f t="shared" si="200"/>
        <v>-</v>
      </c>
      <c r="W575" s="9"/>
      <c r="X575" s="9"/>
      <c r="Y575" s="9"/>
      <c r="Z575" s="9"/>
      <c r="AA575" s="1"/>
      <c r="AB575" s="9"/>
      <c r="AC575" s="9"/>
      <c r="AD575" s="9"/>
      <c r="AE575" s="9"/>
      <c r="AF575" s="9"/>
      <c r="AG575" s="10"/>
      <c r="AH575" s="9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</row>
    <row r="576" spans="1:149" ht="11.25" x14ac:dyDescent="0.15">
      <c r="A576" s="46">
        <f t="shared" si="201"/>
        <v>43419</v>
      </c>
      <c r="B576" s="15">
        <f t="shared" ca="1" si="202"/>
        <v>75484.729518200009</v>
      </c>
      <c r="C576" s="14">
        <f t="shared" ca="1" si="209"/>
        <v>75182.034767470002</v>
      </c>
      <c r="D576" s="13">
        <f ca="1">IF(A576&lt;$B$1,VLOOKUP(A576,[1]DI!$A$4:$B$15000,2,FALSE),0)</f>
        <v>0</v>
      </c>
      <c r="E576" s="14">
        <f t="shared" ca="1" si="195"/>
        <v>1</v>
      </c>
      <c r="F576" s="14">
        <f ca="1">(TRUNC(PRODUCT($E$12:$E575),16))</f>
        <v>1.1180403382365101</v>
      </c>
      <c r="G576" s="14">
        <f t="shared" ca="1" si="212"/>
        <v>1.1152914465724399</v>
      </c>
      <c r="H576" s="14">
        <f t="shared" ca="1" si="196"/>
        <v>1.00246473</v>
      </c>
      <c r="I576" s="13">
        <f t="shared" si="203"/>
        <v>0.04</v>
      </c>
      <c r="J576" s="30">
        <f t="shared" si="210"/>
        <v>43404</v>
      </c>
      <c r="K576" s="3">
        <f t="shared" si="204"/>
        <v>9</v>
      </c>
      <c r="L576" s="18">
        <f t="shared" si="205"/>
        <v>10</v>
      </c>
      <c r="M576" s="11">
        <f t="shared" si="197"/>
        <v>1.0015575889999999</v>
      </c>
      <c r="N576" s="11">
        <f t="shared" ca="1" si="198"/>
        <v>1.0040261580000001</v>
      </c>
      <c r="O576" s="18">
        <f t="shared" si="211"/>
        <v>0</v>
      </c>
      <c r="P576" s="14">
        <f t="shared" ca="1" si="199"/>
        <v>302.69475073000001</v>
      </c>
      <c r="Q576" s="14">
        <f t="shared" si="206"/>
        <v>0</v>
      </c>
      <c r="R576" s="2"/>
      <c r="S576" s="2"/>
      <c r="T576" s="4" t="str">
        <f t="shared" si="207"/>
        <v>J=</v>
      </c>
      <c r="U576" s="30">
        <f t="shared" si="208"/>
        <v>43434</v>
      </c>
      <c r="V576" s="9" t="str">
        <f t="shared" si="200"/>
        <v>-</v>
      </c>
      <c r="W576" s="9"/>
      <c r="X576" s="9"/>
      <c r="Y576" s="9"/>
      <c r="Z576" s="9"/>
      <c r="AA576" s="1"/>
      <c r="AB576" s="9"/>
      <c r="AC576" s="9"/>
      <c r="AD576" s="9"/>
      <c r="AE576" s="9"/>
      <c r="AF576" s="9"/>
      <c r="AG576" s="10"/>
      <c r="AH576" s="9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</row>
    <row r="577" spans="1:149" ht="11.25" x14ac:dyDescent="0.15">
      <c r="A577" s="46">
        <f t="shared" si="201"/>
        <v>43420</v>
      </c>
      <c r="B577" s="15">
        <f t="shared" ca="1" si="202"/>
        <v>75484.729518200009</v>
      </c>
      <c r="C577" s="14">
        <f t="shared" ca="1" si="209"/>
        <v>75182.034767470002</v>
      </c>
      <c r="D577" s="13">
        <f ca="1">IF(A577&lt;$B$1,VLOOKUP(A577,[1]DI!$A$4:$B$15000,2,FALSE),0)</f>
        <v>6.4000000000000001E-2</v>
      </c>
      <c r="E577" s="14">
        <f t="shared" ca="1" si="195"/>
        <v>1.0002462000000001</v>
      </c>
      <c r="F577" s="14">
        <f ca="1">(TRUNC(PRODUCT($E$12:$E576),16))</f>
        <v>1.1180403382365101</v>
      </c>
      <c r="G577" s="14">
        <f t="shared" ca="1" si="212"/>
        <v>1.1152914465724399</v>
      </c>
      <c r="H577" s="14">
        <f t="shared" ca="1" si="196"/>
        <v>1.00246473</v>
      </c>
      <c r="I577" s="13">
        <f t="shared" si="203"/>
        <v>0.04</v>
      </c>
      <c r="J577" s="30">
        <f t="shared" si="210"/>
        <v>43404</v>
      </c>
      <c r="K577" s="3">
        <f t="shared" si="204"/>
        <v>10</v>
      </c>
      <c r="L577" s="18">
        <f t="shared" si="205"/>
        <v>10</v>
      </c>
      <c r="M577" s="11">
        <f t="shared" si="197"/>
        <v>1.0015575889999999</v>
      </c>
      <c r="N577" s="11">
        <f t="shared" ca="1" si="198"/>
        <v>1.0040261580000001</v>
      </c>
      <c r="O577" s="18">
        <f t="shared" si="211"/>
        <v>0</v>
      </c>
      <c r="P577" s="14">
        <f t="shared" ca="1" si="199"/>
        <v>302.69475073000001</v>
      </c>
      <c r="Q577" s="14">
        <f t="shared" si="206"/>
        <v>0</v>
      </c>
      <c r="R577" s="2"/>
      <c r="S577" s="2"/>
      <c r="T577" s="4" t="str">
        <f t="shared" si="207"/>
        <v>J=</v>
      </c>
      <c r="U577" s="30">
        <f t="shared" si="208"/>
        <v>43434</v>
      </c>
      <c r="V577" s="9" t="str">
        <f t="shared" si="200"/>
        <v>-</v>
      </c>
      <c r="W577" s="9"/>
      <c r="X577" s="9"/>
      <c r="Y577" s="9"/>
      <c r="Z577" s="9"/>
      <c r="AA577" s="1"/>
      <c r="AB577" s="9"/>
      <c r="AC577" s="9"/>
      <c r="AD577" s="9"/>
      <c r="AE577" s="9"/>
      <c r="AF577" s="9"/>
      <c r="AG577" s="10"/>
      <c r="AH577" s="9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</row>
    <row r="578" spans="1:149" ht="11.25" x14ac:dyDescent="0.15">
      <c r="A578" s="46">
        <f t="shared" si="201"/>
        <v>43421</v>
      </c>
      <c r="B578" s="15">
        <f t="shared" ca="1" si="202"/>
        <v>75515.066221050001</v>
      </c>
      <c r="C578" s="14">
        <f t="shared" ca="1" si="209"/>
        <v>75182.034767470002</v>
      </c>
      <c r="D578" s="13">
        <f ca="1">IF(A578&lt;$B$1,VLOOKUP(A578,[1]DI!$A$4:$B$15000,2,FALSE),0)</f>
        <v>0</v>
      </c>
      <c r="E578" s="14">
        <f t="shared" ca="1" si="195"/>
        <v>1</v>
      </c>
      <c r="F578" s="14">
        <f ca="1">(TRUNC(PRODUCT($E$12:$E577),16))</f>
        <v>1.1183155997677801</v>
      </c>
      <c r="G578" s="14">
        <f t="shared" ca="1" si="212"/>
        <v>1.1152914465724399</v>
      </c>
      <c r="H578" s="14">
        <f t="shared" ca="1" si="196"/>
        <v>1.00271154</v>
      </c>
      <c r="I578" s="13">
        <f t="shared" si="203"/>
        <v>0.04</v>
      </c>
      <c r="J578" s="30">
        <f t="shared" si="210"/>
        <v>43404</v>
      </c>
      <c r="K578" s="3">
        <f t="shared" si="204"/>
        <v>10</v>
      </c>
      <c r="L578" s="18">
        <f t="shared" si="205"/>
        <v>11</v>
      </c>
      <c r="M578" s="11">
        <f t="shared" si="197"/>
        <v>1.001713482</v>
      </c>
      <c r="N578" s="11">
        <f t="shared" ca="1" si="198"/>
        <v>1.004429668</v>
      </c>
      <c r="O578" s="18">
        <f t="shared" si="211"/>
        <v>0</v>
      </c>
      <c r="P578" s="14">
        <f t="shared" ca="1" si="199"/>
        <v>333.03145358</v>
      </c>
      <c r="Q578" s="14">
        <f t="shared" si="206"/>
        <v>0</v>
      </c>
      <c r="R578" s="2"/>
      <c r="S578" s="2"/>
      <c r="T578" s="4" t="str">
        <f t="shared" si="207"/>
        <v>J=</v>
      </c>
      <c r="U578" s="30">
        <f t="shared" si="208"/>
        <v>43434</v>
      </c>
      <c r="V578" s="9" t="str">
        <f t="shared" si="200"/>
        <v>-</v>
      </c>
      <c r="W578" s="9"/>
      <c r="X578" s="9"/>
      <c r="Y578" s="9"/>
      <c r="Z578" s="9"/>
      <c r="AA578" s="1"/>
      <c r="AB578" s="9"/>
      <c r="AC578" s="9"/>
      <c r="AD578" s="9"/>
      <c r="AE578" s="9"/>
      <c r="AF578" s="9"/>
      <c r="AG578" s="10"/>
      <c r="AH578" s="9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</row>
    <row r="579" spans="1:149" ht="11.25" x14ac:dyDescent="0.15">
      <c r="A579" s="46">
        <f t="shared" si="201"/>
        <v>43422</v>
      </c>
      <c r="B579" s="15">
        <f t="shared" ca="1" si="202"/>
        <v>75515.066221050001</v>
      </c>
      <c r="C579" s="14">
        <f t="shared" ca="1" si="209"/>
        <v>75182.034767470002</v>
      </c>
      <c r="D579" s="13">
        <f ca="1">IF(A579&lt;$B$1,VLOOKUP(A579,[1]DI!$A$4:$B$15000,2,FALSE),0)</f>
        <v>0</v>
      </c>
      <c r="E579" s="14">
        <f t="shared" ca="1" si="195"/>
        <v>1</v>
      </c>
      <c r="F579" s="14">
        <f ca="1">(TRUNC(PRODUCT($E$12:$E578),16))</f>
        <v>1.1183155997677801</v>
      </c>
      <c r="G579" s="14">
        <f t="shared" ca="1" si="212"/>
        <v>1.1152914465724399</v>
      </c>
      <c r="H579" s="14">
        <f t="shared" ca="1" si="196"/>
        <v>1.00271154</v>
      </c>
      <c r="I579" s="13">
        <f t="shared" si="203"/>
        <v>0.04</v>
      </c>
      <c r="J579" s="30">
        <f t="shared" si="210"/>
        <v>43404</v>
      </c>
      <c r="K579" s="3">
        <f t="shared" si="204"/>
        <v>10</v>
      </c>
      <c r="L579" s="18">
        <f t="shared" si="205"/>
        <v>11</v>
      </c>
      <c r="M579" s="11">
        <f t="shared" si="197"/>
        <v>1.001713482</v>
      </c>
      <c r="N579" s="11">
        <f t="shared" ca="1" si="198"/>
        <v>1.004429668</v>
      </c>
      <c r="O579" s="18">
        <f t="shared" si="211"/>
        <v>0</v>
      </c>
      <c r="P579" s="14">
        <f t="shared" ca="1" si="199"/>
        <v>333.03145358</v>
      </c>
      <c r="Q579" s="14">
        <f t="shared" si="206"/>
        <v>0</v>
      </c>
      <c r="R579" s="2"/>
      <c r="S579" s="2"/>
      <c r="T579" s="4" t="str">
        <f t="shared" si="207"/>
        <v>J=</v>
      </c>
      <c r="U579" s="30">
        <f t="shared" si="208"/>
        <v>43434</v>
      </c>
      <c r="V579" s="9" t="str">
        <f t="shared" si="200"/>
        <v>-</v>
      </c>
      <c r="W579" s="9"/>
      <c r="X579" s="9"/>
      <c r="Y579" s="9"/>
      <c r="Z579" s="9"/>
      <c r="AA579" s="1"/>
      <c r="AB579" s="9"/>
      <c r="AC579" s="9"/>
      <c r="AD579" s="9"/>
      <c r="AE579" s="9"/>
      <c r="AF579" s="9"/>
      <c r="AG579" s="10"/>
      <c r="AH579" s="9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</row>
    <row r="580" spans="1:149" ht="11.25" x14ac:dyDescent="0.15">
      <c r="A580" s="46">
        <f t="shared" si="201"/>
        <v>43423</v>
      </c>
      <c r="B580" s="15">
        <f t="shared" ca="1" si="202"/>
        <v>75515.066221050001</v>
      </c>
      <c r="C580" s="14">
        <f t="shared" ca="1" si="209"/>
        <v>75182.034767470002</v>
      </c>
      <c r="D580" s="13">
        <f ca="1">IF(A580&lt;$B$1,VLOOKUP(A580,[1]DI!$A$4:$B$15000,2,FALSE),0)</f>
        <v>6.4000000000000001E-2</v>
      </c>
      <c r="E580" s="14">
        <f t="shared" ca="1" si="195"/>
        <v>1.0002462000000001</v>
      </c>
      <c r="F580" s="14">
        <f ca="1">(TRUNC(PRODUCT($E$12:$E579),16))</f>
        <v>1.1183155997677801</v>
      </c>
      <c r="G580" s="14">
        <f t="shared" ca="1" si="212"/>
        <v>1.1152914465724399</v>
      </c>
      <c r="H580" s="14">
        <f t="shared" ca="1" si="196"/>
        <v>1.00271154</v>
      </c>
      <c r="I580" s="13">
        <f t="shared" si="203"/>
        <v>0.04</v>
      </c>
      <c r="J580" s="30">
        <f t="shared" si="210"/>
        <v>43404</v>
      </c>
      <c r="K580" s="3">
        <f t="shared" si="204"/>
        <v>11</v>
      </c>
      <c r="L580" s="18">
        <f t="shared" si="205"/>
        <v>11</v>
      </c>
      <c r="M580" s="11">
        <f t="shared" si="197"/>
        <v>1.001713482</v>
      </c>
      <c r="N580" s="11">
        <f t="shared" ca="1" si="198"/>
        <v>1.004429668</v>
      </c>
      <c r="O580" s="18">
        <f t="shared" si="211"/>
        <v>0</v>
      </c>
      <c r="P580" s="14">
        <f t="shared" ca="1" si="199"/>
        <v>333.03145358</v>
      </c>
      <c r="Q580" s="14">
        <f t="shared" si="206"/>
        <v>0</v>
      </c>
      <c r="R580" s="2"/>
      <c r="S580" s="2"/>
      <c r="T580" s="4" t="str">
        <f t="shared" si="207"/>
        <v>J=</v>
      </c>
      <c r="U580" s="30">
        <f t="shared" si="208"/>
        <v>43434</v>
      </c>
      <c r="V580" s="9" t="str">
        <f t="shared" si="200"/>
        <v>-</v>
      </c>
      <c r="W580" s="9"/>
      <c r="X580" s="9"/>
      <c r="Y580" s="9"/>
      <c r="Z580" s="9"/>
      <c r="AA580" s="1"/>
      <c r="AB580" s="9"/>
      <c r="AC580" s="9"/>
      <c r="AD580" s="9"/>
      <c r="AE580" s="9"/>
      <c r="AF580" s="9"/>
      <c r="AG580" s="10"/>
      <c r="AH580" s="9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</row>
    <row r="581" spans="1:149" ht="11.25" x14ac:dyDescent="0.15">
      <c r="A581" s="46">
        <f t="shared" si="201"/>
        <v>43424</v>
      </c>
      <c r="B581" s="15">
        <f t="shared" ca="1" si="202"/>
        <v>75545.414201200008</v>
      </c>
      <c r="C581" s="14">
        <f t="shared" ca="1" si="209"/>
        <v>75182.034767470002</v>
      </c>
      <c r="D581" s="13">
        <f ca="1">IF(A581&lt;$B$1,VLOOKUP(A581,[1]DI!$A$4:$B$15000,2,FALSE),0)</f>
        <v>6.4000000000000001E-2</v>
      </c>
      <c r="E581" s="14">
        <f t="shared" ca="1" si="195"/>
        <v>1.0002462000000001</v>
      </c>
      <c r="F581" s="14">
        <f ca="1">(TRUNC(PRODUCT($E$12:$E580),16))</f>
        <v>1.1185909290684499</v>
      </c>
      <c r="G581" s="14">
        <f t="shared" ca="1" si="212"/>
        <v>1.1152914465724399</v>
      </c>
      <c r="H581" s="14">
        <f t="shared" ca="1" si="196"/>
        <v>1.0029584</v>
      </c>
      <c r="I581" s="13">
        <f t="shared" si="203"/>
        <v>0.04</v>
      </c>
      <c r="J581" s="30">
        <f t="shared" si="210"/>
        <v>43404</v>
      </c>
      <c r="K581" s="3">
        <f t="shared" si="204"/>
        <v>12</v>
      </c>
      <c r="L581" s="18">
        <f t="shared" si="205"/>
        <v>12</v>
      </c>
      <c r="M581" s="11">
        <f t="shared" si="197"/>
        <v>1.001869398</v>
      </c>
      <c r="N581" s="11">
        <f t="shared" ca="1" si="198"/>
        <v>1.0048333279999999</v>
      </c>
      <c r="O581" s="18">
        <f t="shared" si="211"/>
        <v>0</v>
      </c>
      <c r="P581" s="14">
        <f t="shared" ca="1" si="199"/>
        <v>363.37943373000002</v>
      </c>
      <c r="Q581" s="14">
        <f t="shared" si="206"/>
        <v>0</v>
      </c>
      <c r="R581" s="2"/>
      <c r="S581" s="2"/>
      <c r="T581" s="4" t="str">
        <f t="shared" si="207"/>
        <v>J=</v>
      </c>
      <c r="U581" s="30">
        <f t="shared" si="208"/>
        <v>43434</v>
      </c>
      <c r="V581" s="9" t="str">
        <f t="shared" si="200"/>
        <v>-</v>
      </c>
      <c r="W581" s="9"/>
      <c r="X581" s="9"/>
      <c r="Y581" s="9"/>
      <c r="Z581" s="9"/>
      <c r="AA581" s="1"/>
      <c r="AB581" s="9"/>
      <c r="AC581" s="9"/>
      <c r="AD581" s="9"/>
      <c r="AE581" s="9"/>
      <c r="AF581" s="9"/>
      <c r="AG581" s="10"/>
      <c r="AH581" s="9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</row>
    <row r="582" spans="1:149" ht="11.25" x14ac:dyDescent="0.15">
      <c r="A582" s="46">
        <f t="shared" si="201"/>
        <v>43425</v>
      </c>
      <c r="B582" s="15">
        <f t="shared" ca="1" si="202"/>
        <v>75575.775187849998</v>
      </c>
      <c r="C582" s="14">
        <f t="shared" ca="1" si="209"/>
        <v>75182.034767470002</v>
      </c>
      <c r="D582" s="13">
        <f ca="1">IF(A582&lt;$B$1,VLOOKUP(A582,[1]DI!$A$4:$B$15000,2,FALSE),0)</f>
        <v>6.4000000000000001E-2</v>
      </c>
      <c r="E582" s="14">
        <f t="shared" ca="1" si="195"/>
        <v>1.0002462000000001</v>
      </c>
      <c r="F582" s="14">
        <f ca="1">(TRUNC(PRODUCT($E$12:$E581),16))</f>
        <v>1.1188663261551799</v>
      </c>
      <c r="G582" s="14">
        <f t="shared" ca="1" si="212"/>
        <v>1.1152914465724399</v>
      </c>
      <c r="H582" s="14">
        <f t="shared" ca="1" si="196"/>
        <v>1.0032053299999999</v>
      </c>
      <c r="I582" s="13">
        <f t="shared" si="203"/>
        <v>0.04</v>
      </c>
      <c r="J582" s="30">
        <f t="shared" si="210"/>
        <v>43404</v>
      </c>
      <c r="K582" s="3">
        <f t="shared" si="204"/>
        <v>13</v>
      </c>
      <c r="L582" s="18">
        <f t="shared" si="205"/>
        <v>13</v>
      </c>
      <c r="M582" s="11">
        <f t="shared" si="197"/>
        <v>1.002025339</v>
      </c>
      <c r="N582" s="11">
        <f t="shared" ca="1" si="198"/>
        <v>1.0052371609999999</v>
      </c>
      <c r="O582" s="18">
        <f t="shared" si="211"/>
        <v>0</v>
      </c>
      <c r="P582" s="14">
        <f t="shared" ca="1" si="199"/>
        <v>393.74042037999999</v>
      </c>
      <c r="Q582" s="14">
        <f t="shared" si="206"/>
        <v>0</v>
      </c>
      <c r="R582" s="2"/>
      <c r="S582" s="2"/>
      <c r="T582" s="4" t="str">
        <f t="shared" si="207"/>
        <v>J=</v>
      </c>
      <c r="U582" s="30">
        <f t="shared" si="208"/>
        <v>43434</v>
      </c>
      <c r="V582" s="9" t="str">
        <f t="shared" si="200"/>
        <v>-</v>
      </c>
      <c r="W582" s="9"/>
      <c r="X582" s="9"/>
      <c r="Y582" s="9"/>
      <c r="Z582" s="9"/>
      <c r="AA582" s="1"/>
      <c r="AB582" s="9"/>
      <c r="AC582" s="9"/>
      <c r="AD582" s="9"/>
      <c r="AE582" s="9"/>
      <c r="AF582" s="9"/>
      <c r="AG582" s="10"/>
      <c r="AH582" s="9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</row>
    <row r="583" spans="1:149" ht="11.25" x14ac:dyDescent="0.15">
      <c r="A583" s="46">
        <f t="shared" si="201"/>
        <v>43426</v>
      </c>
      <c r="B583" s="15">
        <f t="shared" ca="1" si="202"/>
        <v>75606.148278799999</v>
      </c>
      <c r="C583" s="14">
        <f t="shared" ca="1" si="209"/>
        <v>75182.034767470002</v>
      </c>
      <c r="D583" s="13">
        <f ca="1">IF(A583&lt;$B$1,VLOOKUP(A583,[1]DI!$A$4:$B$15000,2,FALSE),0)</f>
        <v>6.4000000000000001E-2</v>
      </c>
      <c r="E583" s="14">
        <f t="shared" ca="1" si="195"/>
        <v>1.0002462000000001</v>
      </c>
      <c r="F583" s="14">
        <f ca="1">(TRUNC(PRODUCT($E$12:$E582),16))</f>
        <v>1.1191417910446799</v>
      </c>
      <c r="G583" s="14">
        <f t="shared" ca="1" si="212"/>
        <v>1.1152914465724399</v>
      </c>
      <c r="H583" s="14">
        <f t="shared" ca="1" si="196"/>
        <v>1.0034523200000001</v>
      </c>
      <c r="I583" s="13">
        <f t="shared" si="203"/>
        <v>0.04</v>
      </c>
      <c r="J583" s="30">
        <f t="shared" si="210"/>
        <v>43404</v>
      </c>
      <c r="K583" s="3">
        <f t="shared" si="204"/>
        <v>14</v>
      </c>
      <c r="L583" s="18">
        <f t="shared" si="205"/>
        <v>14</v>
      </c>
      <c r="M583" s="11">
        <f t="shared" si="197"/>
        <v>1.0021813040000001</v>
      </c>
      <c r="N583" s="11">
        <f t="shared" ca="1" si="198"/>
        <v>1.005641155</v>
      </c>
      <c r="O583" s="18">
        <f t="shared" si="211"/>
        <v>0</v>
      </c>
      <c r="P583" s="14">
        <f t="shared" ca="1" si="199"/>
        <v>424.11351132999999</v>
      </c>
      <c r="Q583" s="14">
        <f t="shared" si="206"/>
        <v>0</v>
      </c>
      <c r="R583" s="2"/>
      <c r="S583" s="2"/>
      <c r="T583" s="4" t="str">
        <f t="shared" si="207"/>
        <v>J=</v>
      </c>
      <c r="U583" s="30">
        <f t="shared" si="208"/>
        <v>43434</v>
      </c>
      <c r="V583" s="9" t="str">
        <f t="shared" si="200"/>
        <v>-</v>
      </c>
      <c r="W583" s="9"/>
      <c r="X583" s="9"/>
      <c r="Y583" s="9"/>
      <c r="Z583" s="9"/>
      <c r="AA583" s="1"/>
      <c r="AB583" s="9"/>
      <c r="AC583" s="9"/>
      <c r="AD583" s="9"/>
      <c r="AE583" s="9"/>
      <c r="AF583" s="9"/>
      <c r="AG583" s="10"/>
      <c r="AH583" s="9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</row>
    <row r="584" spans="1:149" ht="11.25" x14ac:dyDescent="0.15">
      <c r="A584" s="46">
        <f t="shared" si="201"/>
        <v>43427</v>
      </c>
      <c r="B584" s="15">
        <f t="shared" ca="1" si="202"/>
        <v>75636.533474070005</v>
      </c>
      <c r="C584" s="14">
        <f t="shared" ca="1" si="209"/>
        <v>75182.034767470002</v>
      </c>
      <c r="D584" s="13">
        <f ca="1">IF(A584&lt;$B$1,VLOOKUP(A584,[1]DI!$A$4:$B$15000,2,FALSE),0)</f>
        <v>6.4000000000000001E-2</v>
      </c>
      <c r="E584" s="14">
        <f t="shared" ca="1" si="195"/>
        <v>1.0002462000000001</v>
      </c>
      <c r="F584" s="14">
        <f ca="1">(TRUNC(PRODUCT($E$12:$E583),16))</f>
        <v>1.11941732375364</v>
      </c>
      <c r="G584" s="14">
        <f t="shared" ca="1" si="212"/>
        <v>1.1152914465724399</v>
      </c>
      <c r="H584" s="14">
        <f t="shared" ca="1" si="196"/>
        <v>1.0036993700000001</v>
      </c>
      <c r="I584" s="13">
        <f t="shared" si="203"/>
        <v>0.04</v>
      </c>
      <c r="J584" s="30">
        <f t="shared" si="210"/>
        <v>43404</v>
      </c>
      <c r="K584" s="3">
        <f t="shared" si="204"/>
        <v>15</v>
      </c>
      <c r="L584" s="18">
        <f t="shared" si="205"/>
        <v>15</v>
      </c>
      <c r="M584" s="11">
        <f t="shared" si="197"/>
        <v>1.0023372930000001</v>
      </c>
      <c r="N584" s="11">
        <f t="shared" ca="1" si="198"/>
        <v>1.00604531</v>
      </c>
      <c r="O584" s="18">
        <f t="shared" si="211"/>
        <v>0</v>
      </c>
      <c r="P584" s="14">
        <f t="shared" ca="1" si="199"/>
        <v>454.49870659999999</v>
      </c>
      <c r="Q584" s="14">
        <f t="shared" si="206"/>
        <v>0</v>
      </c>
      <c r="R584" s="2"/>
      <c r="S584" s="2"/>
      <c r="T584" s="4" t="str">
        <f t="shared" si="207"/>
        <v>J=</v>
      </c>
      <c r="U584" s="30">
        <f t="shared" si="208"/>
        <v>43434</v>
      </c>
      <c r="V584" s="9" t="str">
        <f t="shared" si="200"/>
        <v>-</v>
      </c>
      <c r="W584" s="9"/>
      <c r="X584" s="9"/>
      <c r="Y584" s="9"/>
      <c r="Z584" s="9"/>
      <c r="AA584" s="1"/>
      <c r="AB584" s="9"/>
      <c r="AC584" s="9"/>
      <c r="AD584" s="9"/>
      <c r="AE584" s="9"/>
      <c r="AF584" s="9"/>
      <c r="AG584" s="10"/>
      <c r="AH584" s="9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</row>
    <row r="585" spans="1:149" ht="11.25" x14ac:dyDescent="0.15">
      <c r="A585" s="46">
        <f t="shared" si="201"/>
        <v>43428</v>
      </c>
      <c r="B585" s="15">
        <f t="shared" ca="1" si="202"/>
        <v>75666.930848820004</v>
      </c>
      <c r="C585" s="14">
        <f t="shared" ca="1" si="209"/>
        <v>75182.034767470002</v>
      </c>
      <c r="D585" s="13">
        <f ca="1">IF(A585&lt;$B$1,VLOOKUP(A585,[1]DI!$A$4:$B$15000,2,FALSE),0)</f>
        <v>0</v>
      </c>
      <c r="E585" s="14">
        <f t="shared" ca="1" si="195"/>
        <v>1</v>
      </c>
      <c r="F585" s="14">
        <f ca="1">(TRUNC(PRODUCT($E$12:$E584),16))</f>
        <v>1.1196929242987499</v>
      </c>
      <c r="G585" s="14">
        <f t="shared" ca="1" si="212"/>
        <v>1.1152914465724399</v>
      </c>
      <c r="H585" s="14">
        <f t="shared" ca="1" si="196"/>
        <v>1.00394648</v>
      </c>
      <c r="I585" s="13">
        <f t="shared" si="203"/>
        <v>0.04</v>
      </c>
      <c r="J585" s="30">
        <f t="shared" si="210"/>
        <v>43404</v>
      </c>
      <c r="K585" s="3">
        <f t="shared" si="204"/>
        <v>15</v>
      </c>
      <c r="L585" s="18">
        <f t="shared" si="205"/>
        <v>16</v>
      </c>
      <c r="M585" s="11">
        <f t="shared" si="197"/>
        <v>1.0024933069999999</v>
      </c>
      <c r="N585" s="11">
        <f t="shared" ca="1" si="198"/>
        <v>1.0064496270000001</v>
      </c>
      <c r="O585" s="18">
        <f t="shared" si="211"/>
        <v>0</v>
      </c>
      <c r="P585" s="14">
        <f t="shared" ca="1" si="199"/>
        <v>484.89608134999997</v>
      </c>
      <c r="Q585" s="14">
        <f t="shared" si="206"/>
        <v>0</v>
      </c>
      <c r="R585" s="2"/>
      <c r="S585" s="2"/>
      <c r="T585" s="4" t="str">
        <f t="shared" si="207"/>
        <v>J=</v>
      </c>
      <c r="U585" s="30">
        <f t="shared" si="208"/>
        <v>43434</v>
      </c>
      <c r="V585" s="9" t="str">
        <f t="shared" si="200"/>
        <v>-</v>
      </c>
      <c r="W585" s="9"/>
      <c r="X585" s="9"/>
      <c r="Y585" s="9"/>
      <c r="Z585" s="9"/>
      <c r="AA585" s="1"/>
      <c r="AB585" s="9"/>
      <c r="AC585" s="9"/>
      <c r="AD585" s="9"/>
      <c r="AE585" s="9"/>
      <c r="AF585" s="9"/>
      <c r="AG585" s="10"/>
      <c r="AH585" s="9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</row>
    <row r="586" spans="1:149" ht="11.25" x14ac:dyDescent="0.15">
      <c r="A586" s="46">
        <f t="shared" si="201"/>
        <v>43429</v>
      </c>
      <c r="B586" s="15">
        <f t="shared" ca="1" si="202"/>
        <v>75666.930848820004</v>
      </c>
      <c r="C586" s="14">
        <f t="shared" ca="1" si="209"/>
        <v>75182.034767470002</v>
      </c>
      <c r="D586" s="13">
        <f ca="1">IF(A586&lt;$B$1,VLOOKUP(A586,[1]DI!$A$4:$B$15000,2,FALSE),0)</f>
        <v>0</v>
      </c>
      <c r="E586" s="14">
        <f t="shared" ca="1" si="195"/>
        <v>1</v>
      </c>
      <c r="F586" s="14">
        <f ca="1">(TRUNC(PRODUCT($E$12:$E585),16))</f>
        <v>1.1196929242987499</v>
      </c>
      <c r="G586" s="14">
        <f t="shared" ca="1" si="212"/>
        <v>1.1152914465724399</v>
      </c>
      <c r="H586" s="14">
        <f t="shared" ca="1" si="196"/>
        <v>1.00394648</v>
      </c>
      <c r="I586" s="13">
        <f t="shared" si="203"/>
        <v>0.04</v>
      </c>
      <c r="J586" s="30">
        <f t="shared" si="210"/>
        <v>43404</v>
      </c>
      <c r="K586" s="3">
        <f t="shared" si="204"/>
        <v>15</v>
      </c>
      <c r="L586" s="18">
        <f t="shared" si="205"/>
        <v>16</v>
      </c>
      <c r="M586" s="11">
        <f t="shared" si="197"/>
        <v>1.0024933069999999</v>
      </c>
      <c r="N586" s="11">
        <f t="shared" ca="1" si="198"/>
        <v>1.0064496270000001</v>
      </c>
      <c r="O586" s="18">
        <f t="shared" si="211"/>
        <v>0</v>
      </c>
      <c r="P586" s="14">
        <f t="shared" ca="1" si="199"/>
        <v>484.89608134999997</v>
      </c>
      <c r="Q586" s="14">
        <f t="shared" si="206"/>
        <v>0</v>
      </c>
      <c r="R586" s="2"/>
      <c r="S586" s="2"/>
      <c r="T586" s="4" t="str">
        <f t="shared" si="207"/>
        <v>J=</v>
      </c>
      <c r="U586" s="30">
        <f t="shared" si="208"/>
        <v>43434</v>
      </c>
      <c r="V586" s="9" t="str">
        <f t="shared" si="200"/>
        <v>-</v>
      </c>
      <c r="W586" s="9"/>
      <c r="X586" s="9"/>
      <c r="Y586" s="9"/>
      <c r="Z586" s="9"/>
      <c r="AA586" s="1"/>
      <c r="AB586" s="9"/>
      <c r="AC586" s="9"/>
      <c r="AD586" s="9"/>
      <c r="AE586" s="9"/>
      <c r="AF586" s="9"/>
      <c r="AG586" s="10"/>
      <c r="AH586" s="9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</row>
    <row r="587" spans="1:149" ht="11.25" x14ac:dyDescent="0.15">
      <c r="A587" s="46">
        <f t="shared" si="201"/>
        <v>43430</v>
      </c>
      <c r="B587" s="15">
        <f t="shared" ca="1" si="202"/>
        <v>75666.930848820004</v>
      </c>
      <c r="C587" s="14">
        <f t="shared" ca="1" si="209"/>
        <v>75182.034767470002</v>
      </c>
      <c r="D587" s="13">
        <f ca="1">IF(A587&lt;$B$1,VLOOKUP(A587,[1]DI!$A$4:$B$15000,2,FALSE),0)</f>
        <v>6.4000000000000001E-2</v>
      </c>
      <c r="E587" s="14">
        <f t="shared" ca="1" si="195"/>
        <v>1.0002462000000001</v>
      </c>
      <c r="F587" s="14">
        <f ca="1">(TRUNC(PRODUCT($E$12:$E586),16))</f>
        <v>1.1196929242987499</v>
      </c>
      <c r="G587" s="14">
        <f t="shared" ca="1" si="212"/>
        <v>1.1152914465724399</v>
      </c>
      <c r="H587" s="14">
        <f t="shared" ca="1" si="196"/>
        <v>1.00394648</v>
      </c>
      <c r="I587" s="13">
        <f t="shared" si="203"/>
        <v>0.04</v>
      </c>
      <c r="J587" s="30">
        <f t="shared" si="210"/>
        <v>43404</v>
      </c>
      <c r="K587" s="3">
        <f t="shared" si="204"/>
        <v>16</v>
      </c>
      <c r="L587" s="18">
        <f t="shared" si="205"/>
        <v>16</v>
      </c>
      <c r="M587" s="11">
        <f t="shared" si="197"/>
        <v>1.0024933069999999</v>
      </c>
      <c r="N587" s="11">
        <f t="shared" ca="1" si="198"/>
        <v>1.0064496270000001</v>
      </c>
      <c r="O587" s="18">
        <f t="shared" si="211"/>
        <v>0</v>
      </c>
      <c r="P587" s="14">
        <f t="shared" ca="1" si="199"/>
        <v>484.89608134999997</v>
      </c>
      <c r="Q587" s="14">
        <f t="shared" si="206"/>
        <v>0</v>
      </c>
      <c r="R587" s="2"/>
      <c r="S587" s="2"/>
      <c r="T587" s="4" t="str">
        <f t="shared" si="207"/>
        <v>J=</v>
      </c>
      <c r="U587" s="30">
        <f t="shared" si="208"/>
        <v>43434</v>
      </c>
      <c r="V587" s="9" t="str">
        <f t="shared" si="200"/>
        <v>-</v>
      </c>
      <c r="W587" s="9"/>
      <c r="X587" s="9"/>
      <c r="Y587" s="9"/>
      <c r="Z587" s="9"/>
      <c r="AA587" s="1"/>
      <c r="AB587" s="9"/>
      <c r="AC587" s="9"/>
      <c r="AD587" s="9"/>
      <c r="AE587" s="9"/>
      <c r="AF587" s="9"/>
      <c r="AG587" s="10"/>
      <c r="AH587" s="9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</row>
    <row r="588" spans="1:149" ht="11.25" x14ac:dyDescent="0.15">
      <c r="A588" s="46">
        <f t="shared" si="201"/>
        <v>43431</v>
      </c>
      <c r="B588" s="15">
        <f t="shared" ca="1" si="202"/>
        <v>75697.340327869999</v>
      </c>
      <c r="C588" s="14">
        <f t="shared" ca="1" si="209"/>
        <v>75182.034767470002</v>
      </c>
      <c r="D588" s="13">
        <f ca="1">IF(A588&lt;$B$1,VLOOKUP(A588,[1]DI!$A$4:$B$15000,2,FALSE),0)</f>
        <v>6.4000000000000001E-2</v>
      </c>
      <c r="E588" s="14">
        <f t="shared" ref="E588:E651" ca="1" si="213">IF(A588&lt;A$10,1,ROUND(((1+D588)^(1/252)),8))</f>
        <v>1.0002462000000001</v>
      </c>
      <c r="F588" s="14">
        <f ca="1">(TRUNC(PRODUCT($E$12:$E587),16))</f>
        <v>1.11996859269671</v>
      </c>
      <c r="G588" s="14">
        <f t="shared" ca="1" si="212"/>
        <v>1.1152914465724399</v>
      </c>
      <c r="H588" s="14">
        <f t="shared" ref="H588:H651" ca="1" si="214">ROUND(F588/G588,8)</f>
        <v>1.0041936499999999</v>
      </c>
      <c r="I588" s="13">
        <f t="shared" si="203"/>
        <v>0.04</v>
      </c>
      <c r="J588" s="30">
        <f t="shared" si="210"/>
        <v>43404</v>
      </c>
      <c r="K588" s="3">
        <f t="shared" si="204"/>
        <v>17</v>
      </c>
      <c r="L588" s="18">
        <f t="shared" si="205"/>
        <v>17</v>
      </c>
      <c r="M588" s="11">
        <f t="shared" ref="M588:M651" si="215">ROUND((I588+1)^(L588/252),9)</f>
        <v>1.002649345</v>
      </c>
      <c r="N588" s="11">
        <f t="shared" ref="N588:N651" ca="1" si="216">ROUND(H588*M588,9)</f>
        <v>1.0068541049999999</v>
      </c>
      <c r="O588" s="18">
        <f t="shared" si="211"/>
        <v>0</v>
      </c>
      <c r="P588" s="14">
        <f t="shared" ref="P588:P651" ca="1" si="217">TRUNC(((N588-1)*C588),8)</f>
        <v>515.30556039999999</v>
      </c>
      <c r="Q588" s="14">
        <f t="shared" si="206"/>
        <v>0</v>
      </c>
      <c r="R588" s="2"/>
      <c r="S588" s="2"/>
      <c r="T588" s="4" t="str">
        <f t="shared" si="207"/>
        <v>J=</v>
      </c>
      <c r="U588" s="30">
        <f t="shared" si="208"/>
        <v>43434</v>
      </c>
      <c r="V588" s="9" t="str">
        <f t="shared" ref="V588:V651" si="218">IF(O588&gt;0,(P588+Q588)*V$9,"-")</f>
        <v>-</v>
      </c>
      <c r="W588" s="9"/>
      <c r="X588" s="9"/>
      <c r="Y588" s="9"/>
      <c r="Z588" s="9"/>
      <c r="AA588" s="1"/>
      <c r="AB588" s="9"/>
      <c r="AC588" s="9"/>
      <c r="AD588" s="9"/>
      <c r="AE588" s="9"/>
      <c r="AF588" s="9"/>
      <c r="AG588" s="10"/>
      <c r="AH588" s="9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</row>
    <row r="589" spans="1:149" ht="11.25" x14ac:dyDescent="0.15">
      <c r="A589" s="46">
        <f t="shared" ref="A589:A652" si="219">(A588+1)</f>
        <v>43432</v>
      </c>
      <c r="B589" s="15">
        <f t="shared" ref="B589:B652" ca="1" si="220">IF(A589&lt;=TODAY(),C589+P589,IF(AND(A589&gt;TODAY(),A589&lt;=$B$1),IF(VLOOKUP(TODAY(),$A$12:$D$10000,4,FALSE)=0,"n.d",C589+P589),"n.d"))</f>
        <v>75727.762813430003</v>
      </c>
      <c r="C589" s="14">
        <f t="shared" ca="1" si="209"/>
        <v>75182.034767470002</v>
      </c>
      <c r="D589" s="13">
        <f ca="1">IF(A589&lt;$B$1,VLOOKUP(A589,[1]DI!$A$4:$B$15000,2,FALSE),0)</f>
        <v>6.4000000000000001E-2</v>
      </c>
      <c r="E589" s="14">
        <f t="shared" ca="1" si="213"/>
        <v>1.0002462000000001</v>
      </c>
      <c r="F589" s="14">
        <f ca="1">(TRUNC(PRODUCT($E$12:$E588),16))</f>
        <v>1.1202443289642301</v>
      </c>
      <c r="G589" s="14">
        <f t="shared" ca="1" si="212"/>
        <v>1.1152914465724399</v>
      </c>
      <c r="H589" s="14">
        <f t="shared" ca="1" si="214"/>
        <v>1.0044408899999999</v>
      </c>
      <c r="I589" s="13">
        <f t="shared" ref="I589:I652" si="221">I588</f>
        <v>0.04</v>
      </c>
      <c r="J589" s="30">
        <f t="shared" si="210"/>
        <v>43404</v>
      </c>
      <c r="K589" s="3">
        <f t="shared" ref="K589:K652" si="222">IF(A589&gt;J589,IF(NETWORKDAYS(J589,A589,$X$135:$X$519)-1=0,1,NETWORKDAYS(J589,A589,$X$135:$X$519)-1),0)</f>
        <v>18</v>
      </c>
      <c r="L589" s="18">
        <f t="shared" ref="L589:L652" si="223">IF(AND(K589=1,K588=1),1,IF(K589&gt;0,IF(K589=K588,K589+1,K589),0))</f>
        <v>18</v>
      </c>
      <c r="M589" s="11">
        <f t="shared" si="215"/>
        <v>1.0028054070000001</v>
      </c>
      <c r="N589" s="11">
        <f t="shared" ca="1" si="216"/>
        <v>1.0072587559999999</v>
      </c>
      <c r="O589" s="18">
        <f t="shared" si="211"/>
        <v>0</v>
      </c>
      <c r="P589" s="14">
        <f t="shared" ca="1" si="217"/>
        <v>545.72804596000003</v>
      </c>
      <c r="Q589" s="14">
        <f t="shared" ref="Q589:Q652" si="224">IF(O589&gt;0,VLOOKUP(A589,$Y$12:$AD$61,5),0)</f>
        <v>0</v>
      </c>
      <c r="R589" s="2"/>
      <c r="S589" s="2"/>
      <c r="T589" s="4" t="str">
        <f t="shared" ref="T589:T652" si="225">IF(O588&gt;0,VLOOKUP(O588,X$12:AH$61,10),T588)</f>
        <v>J=</v>
      </c>
      <c r="U589" s="30">
        <f t="shared" ref="U589:U652" si="226">IF(O588&gt;0,VLOOKUP(O588,X$12:AH$61,11),U588)</f>
        <v>43434</v>
      </c>
      <c r="V589" s="9" t="str">
        <f t="shared" si="218"/>
        <v>-</v>
      </c>
      <c r="W589" s="9"/>
      <c r="X589" s="9"/>
      <c r="Y589" s="9"/>
      <c r="Z589" s="9"/>
      <c r="AA589" s="1"/>
      <c r="AB589" s="9"/>
      <c r="AC589" s="9"/>
      <c r="AD589" s="9"/>
      <c r="AE589" s="9"/>
      <c r="AF589" s="9"/>
      <c r="AG589" s="10"/>
      <c r="AH589" s="9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</row>
    <row r="590" spans="1:149" ht="11.25" x14ac:dyDescent="0.15">
      <c r="A590" s="46">
        <f t="shared" si="219"/>
        <v>43433</v>
      </c>
      <c r="B590" s="15">
        <f t="shared" ca="1" si="220"/>
        <v>75758.196651460006</v>
      </c>
      <c r="C590" s="14">
        <f t="shared" ref="C590:C653" ca="1" si="227">TRUNC(C589-Q589,8)</f>
        <v>75182.034767470002</v>
      </c>
      <c r="D590" s="13">
        <f ca="1">IF(A590&lt;$B$1,VLOOKUP(A590,[1]DI!$A$4:$B$15000,2,FALSE),0)</f>
        <v>6.4000000000000001E-2</v>
      </c>
      <c r="E590" s="14">
        <f t="shared" ca="1" si="213"/>
        <v>1.0002462000000001</v>
      </c>
      <c r="F590" s="14">
        <f ca="1">(TRUNC(PRODUCT($E$12:$E589),16))</f>
        <v>1.1205201331180199</v>
      </c>
      <c r="G590" s="14">
        <f t="shared" ca="1" si="212"/>
        <v>1.1152914465724399</v>
      </c>
      <c r="H590" s="14">
        <f t="shared" ca="1" si="214"/>
        <v>1.00468818</v>
      </c>
      <c r="I590" s="13">
        <f t="shared" si="221"/>
        <v>0.04</v>
      </c>
      <c r="J590" s="30">
        <f t="shared" ref="J590:J653" si="228">IF(O589&gt;0,VLOOKUP(O589,X$12:AH$60,2),J589)</f>
        <v>43404</v>
      </c>
      <c r="K590" s="3">
        <f t="shared" si="222"/>
        <v>19</v>
      </c>
      <c r="L590" s="18">
        <f t="shared" si="223"/>
        <v>19</v>
      </c>
      <c r="M590" s="11">
        <f t="shared" si="215"/>
        <v>1.002961494</v>
      </c>
      <c r="N590" s="11">
        <f t="shared" ca="1" si="216"/>
        <v>1.007663558</v>
      </c>
      <c r="O590" s="18">
        <f t="shared" si="211"/>
        <v>0</v>
      </c>
      <c r="P590" s="14">
        <f t="shared" ca="1" si="217"/>
        <v>576.16188398999998</v>
      </c>
      <c r="Q590" s="14">
        <f t="shared" si="224"/>
        <v>0</v>
      </c>
      <c r="R590" s="2"/>
      <c r="S590" s="2"/>
      <c r="T590" s="4" t="str">
        <f t="shared" si="225"/>
        <v>J=</v>
      </c>
      <c r="U590" s="30">
        <f t="shared" si="226"/>
        <v>43434</v>
      </c>
      <c r="V590" s="9" t="str">
        <f t="shared" si="218"/>
        <v>-</v>
      </c>
      <c r="W590" s="9"/>
      <c r="X590" s="9"/>
      <c r="Y590" s="9"/>
      <c r="Z590" s="9"/>
      <c r="AA590" s="1"/>
      <c r="AB590" s="9"/>
      <c r="AC590" s="9"/>
      <c r="AD590" s="9"/>
      <c r="AE590" s="9"/>
      <c r="AF590" s="9"/>
      <c r="AG590" s="10"/>
      <c r="AH590" s="9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</row>
    <row r="591" spans="1:149" ht="11.25" x14ac:dyDescent="0.15">
      <c r="A591" s="58">
        <f t="shared" si="219"/>
        <v>43434</v>
      </c>
      <c r="B591" s="59">
        <f t="shared" ca="1" si="220"/>
        <v>75788.642668989996</v>
      </c>
      <c r="C591" s="60">
        <f t="shared" ca="1" si="227"/>
        <v>75182.034767470002</v>
      </c>
      <c r="D591" s="13">
        <f ca="1">IF(A591&lt;$B$1,VLOOKUP(A591,[1]DI!$A$4:$B$15000,2,FALSE),0)</f>
        <v>6.4000000000000001E-2</v>
      </c>
      <c r="E591" s="60">
        <f t="shared" ca="1" si="213"/>
        <v>1.0002462000000001</v>
      </c>
      <c r="F591" s="60">
        <f ca="1">(TRUNC(PRODUCT($E$12:$E590),16))</f>
        <v>1.1207960051748</v>
      </c>
      <c r="G591" s="60">
        <f t="shared" ca="1" si="212"/>
        <v>1.1152914465724399</v>
      </c>
      <c r="H591" s="60">
        <f t="shared" ca="1" si="214"/>
        <v>1.00493553</v>
      </c>
      <c r="I591" s="61">
        <f t="shared" si="221"/>
        <v>0.04</v>
      </c>
      <c r="J591" s="67">
        <f t="shared" si="228"/>
        <v>43404</v>
      </c>
      <c r="K591" s="62">
        <f t="shared" si="222"/>
        <v>20</v>
      </c>
      <c r="L591" s="63">
        <f t="shared" si="223"/>
        <v>20</v>
      </c>
      <c r="M591" s="64">
        <f t="shared" si="215"/>
        <v>1.0031176049999999</v>
      </c>
      <c r="N591" s="64">
        <f t="shared" ca="1" si="216"/>
        <v>1.0080685220000001</v>
      </c>
      <c r="O591" s="63">
        <f t="shared" ref="O591:O654" si="229">IF(VLOOKUP(A591,Y$12:AF$61,8)=VLOOKUP(A590,Y$12:AF$61,8),0,VLOOKUP(A591,Y$12:AF$61,8))</f>
        <v>8</v>
      </c>
      <c r="P591" s="60">
        <f t="shared" ca="1" si="217"/>
        <v>606.60790152000004</v>
      </c>
      <c r="Q591" s="60">
        <f t="shared" si="224"/>
        <v>0</v>
      </c>
      <c r="R591" s="68"/>
      <c r="S591" s="68"/>
      <c r="T591" s="65" t="str">
        <f t="shared" si="225"/>
        <v>J=</v>
      </c>
      <c r="U591" s="67">
        <f t="shared" si="226"/>
        <v>43434</v>
      </c>
      <c r="V591" s="66">
        <f t="shared" ca="1" si="218"/>
        <v>909911.85228000011</v>
      </c>
      <c r="W591" s="9"/>
      <c r="X591" s="9"/>
      <c r="Y591" s="9"/>
      <c r="Z591" s="9"/>
      <c r="AA591" s="1"/>
      <c r="AB591" s="9"/>
      <c r="AC591" s="9"/>
      <c r="AD591" s="9"/>
      <c r="AE591" s="9"/>
      <c r="AF591" s="9"/>
      <c r="AG591" s="10"/>
      <c r="AH591" s="9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</row>
    <row r="592" spans="1:149" ht="11.25" x14ac:dyDescent="0.15">
      <c r="A592" s="46">
        <f t="shared" si="219"/>
        <v>43435</v>
      </c>
      <c r="B592" s="15">
        <f t="shared" ca="1" si="220"/>
        <v>75212.249525050007</v>
      </c>
      <c r="C592" s="14">
        <f t="shared" ca="1" si="227"/>
        <v>75182.034767470002</v>
      </c>
      <c r="D592" s="13">
        <f ca="1">IF(A592&lt;$B$1,VLOOKUP(A592,[1]DI!$A$4:$B$15000,2,FALSE),0)</f>
        <v>0</v>
      </c>
      <c r="E592" s="14">
        <f t="shared" ca="1" si="213"/>
        <v>1</v>
      </c>
      <c r="F592" s="14">
        <f ca="1">(TRUNC(PRODUCT($E$12:$E591),16))</f>
        <v>1.1210719451512701</v>
      </c>
      <c r="G592" s="14">
        <f t="shared" ca="1" si="212"/>
        <v>1.1207960051748</v>
      </c>
      <c r="H592" s="14">
        <f t="shared" ca="1" si="214"/>
        <v>1.0002462000000001</v>
      </c>
      <c r="I592" s="13">
        <f t="shared" si="221"/>
        <v>0.04</v>
      </c>
      <c r="J592" s="30">
        <f t="shared" si="228"/>
        <v>43434</v>
      </c>
      <c r="K592" s="3">
        <f t="shared" si="222"/>
        <v>1</v>
      </c>
      <c r="L592" s="18">
        <f t="shared" si="223"/>
        <v>1</v>
      </c>
      <c r="M592" s="11">
        <f t="shared" si="215"/>
        <v>1.00015565</v>
      </c>
      <c r="N592" s="11">
        <f t="shared" ca="1" si="216"/>
        <v>1.0004018880000001</v>
      </c>
      <c r="O592" s="18">
        <f t="shared" si="229"/>
        <v>0</v>
      </c>
      <c r="P592" s="14">
        <f t="shared" ca="1" si="217"/>
        <v>30.214757580000001</v>
      </c>
      <c r="Q592" s="14">
        <f t="shared" si="224"/>
        <v>0</v>
      </c>
      <c r="R592" s="2"/>
      <c r="S592" s="2"/>
      <c r="T592" s="4" t="str">
        <f t="shared" si="225"/>
        <v>J=</v>
      </c>
      <c r="U592" s="30">
        <f t="shared" si="226"/>
        <v>43465</v>
      </c>
      <c r="V592" s="9" t="str">
        <f t="shared" si="218"/>
        <v>-</v>
      </c>
      <c r="W592" s="9"/>
      <c r="X592" s="9"/>
      <c r="Y592" s="9"/>
      <c r="Z592" s="9"/>
      <c r="AA592" s="1"/>
      <c r="AB592" s="9"/>
      <c r="AC592" s="9"/>
      <c r="AD592" s="9"/>
      <c r="AE592" s="9"/>
      <c r="AF592" s="9"/>
      <c r="AG592" s="10"/>
      <c r="AH592" s="9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</row>
    <row r="593" spans="1:149" ht="11.25" x14ac:dyDescent="0.15">
      <c r="A593" s="46">
        <f t="shared" si="219"/>
        <v>43436</v>
      </c>
      <c r="B593" s="15">
        <f t="shared" ca="1" si="220"/>
        <v>75212.249525050007</v>
      </c>
      <c r="C593" s="14">
        <f t="shared" ca="1" si="227"/>
        <v>75182.034767470002</v>
      </c>
      <c r="D593" s="13">
        <f ca="1">IF(A593&lt;$B$1,VLOOKUP(A593,[1]DI!$A$4:$B$15000,2,FALSE),0)</f>
        <v>0</v>
      </c>
      <c r="E593" s="14">
        <f t="shared" ca="1" si="213"/>
        <v>1</v>
      </c>
      <c r="F593" s="14">
        <f ca="1">(TRUNC(PRODUCT($E$12:$E592),16))</f>
        <v>1.1210719451512701</v>
      </c>
      <c r="G593" s="14">
        <f t="shared" ca="1" si="212"/>
        <v>1.1207960051748</v>
      </c>
      <c r="H593" s="14">
        <f t="shared" ca="1" si="214"/>
        <v>1.0002462000000001</v>
      </c>
      <c r="I593" s="13">
        <f t="shared" si="221"/>
        <v>0.04</v>
      </c>
      <c r="J593" s="30">
        <f t="shared" si="228"/>
        <v>43434</v>
      </c>
      <c r="K593" s="3">
        <f t="shared" si="222"/>
        <v>1</v>
      </c>
      <c r="L593" s="18">
        <f t="shared" si="223"/>
        <v>1</v>
      </c>
      <c r="M593" s="11">
        <f t="shared" si="215"/>
        <v>1.00015565</v>
      </c>
      <c r="N593" s="11">
        <f t="shared" ca="1" si="216"/>
        <v>1.0004018880000001</v>
      </c>
      <c r="O593" s="18">
        <f t="shared" si="229"/>
        <v>0</v>
      </c>
      <c r="P593" s="14">
        <f t="shared" ca="1" si="217"/>
        <v>30.214757580000001</v>
      </c>
      <c r="Q593" s="14">
        <f t="shared" si="224"/>
        <v>0</v>
      </c>
      <c r="R593" s="2"/>
      <c r="S593" s="2"/>
      <c r="T593" s="4" t="str">
        <f t="shared" si="225"/>
        <v>J=</v>
      </c>
      <c r="U593" s="30">
        <f t="shared" si="226"/>
        <v>43465</v>
      </c>
      <c r="V593" s="9" t="str">
        <f t="shared" si="218"/>
        <v>-</v>
      </c>
      <c r="W593" s="9"/>
      <c r="X593" s="9"/>
      <c r="Y593" s="9"/>
      <c r="Z593" s="9"/>
      <c r="AA593" s="1"/>
      <c r="AB593" s="9"/>
      <c r="AC593" s="9"/>
      <c r="AD593" s="9"/>
      <c r="AE593" s="9"/>
      <c r="AF593" s="9"/>
      <c r="AG593" s="10"/>
      <c r="AH593" s="9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</row>
    <row r="594" spans="1:149" ht="11.25" x14ac:dyDescent="0.15">
      <c r="A594" s="46">
        <f t="shared" si="219"/>
        <v>43437</v>
      </c>
      <c r="B594" s="15">
        <f t="shared" ca="1" si="220"/>
        <v>75212.249525050007</v>
      </c>
      <c r="C594" s="14">
        <f t="shared" ca="1" si="227"/>
        <v>75182.034767470002</v>
      </c>
      <c r="D594" s="13">
        <f ca="1">IF(A594&lt;$B$1,VLOOKUP(A594,[1]DI!$A$4:$B$15000,2,FALSE),0)</f>
        <v>6.4000000000000001E-2</v>
      </c>
      <c r="E594" s="14">
        <f t="shared" ca="1" si="213"/>
        <v>1.0002462000000001</v>
      </c>
      <c r="F594" s="14">
        <f ca="1">(TRUNC(PRODUCT($E$12:$E593),16))</f>
        <v>1.1210719451512701</v>
      </c>
      <c r="G594" s="14">
        <f t="shared" ca="1" si="212"/>
        <v>1.1207960051748</v>
      </c>
      <c r="H594" s="14">
        <f t="shared" ca="1" si="214"/>
        <v>1.0002462000000001</v>
      </c>
      <c r="I594" s="13">
        <f t="shared" si="221"/>
        <v>0.04</v>
      </c>
      <c r="J594" s="30">
        <f t="shared" si="228"/>
        <v>43434</v>
      </c>
      <c r="K594" s="3">
        <f t="shared" si="222"/>
        <v>1</v>
      </c>
      <c r="L594" s="18">
        <f t="shared" si="223"/>
        <v>1</v>
      </c>
      <c r="M594" s="11">
        <f t="shared" si="215"/>
        <v>1.00015565</v>
      </c>
      <c r="N594" s="11">
        <f t="shared" ca="1" si="216"/>
        <v>1.0004018880000001</v>
      </c>
      <c r="O594" s="18">
        <f t="shared" si="229"/>
        <v>0</v>
      </c>
      <c r="P594" s="14">
        <f t="shared" ca="1" si="217"/>
        <v>30.214757580000001</v>
      </c>
      <c r="Q594" s="14">
        <f t="shared" si="224"/>
        <v>0</v>
      </c>
      <c r="R594" s="2"/>
      <c r="S594" s="2"/>
      <c r="T594" s="4" t="str">
        <f t="shared" si="225"/>
        <v>J=</v>
      </c>
      <c r="U594" s="30">
        <f t="shared" si="226"/>
        <v>43465</v>
      </c>
      <c r="V594" s="9" t="str">
        <f t="shared" si="218"/>
        <v>-</v>
      </c>
      <c r="W594" s="9"/>
      <c r="X594" s="9"/>
      <c r="Y594" s="9"/>
      <c r="Z594" s="9"/>
      <c r="AA594" s="1"/>
      <c r="AB594" s="9"/>
      <c r="AC594" s="9"/>
      <c r="AD594" s="9"/>
      <c r="AE594" s="9"/>
      <c r="AF594" s="9"/>
      <c r="AG594" s="10"/>
      <c r="AH594" s="9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</row>
    <row r="595" spans="1:149" ht="11.25" x14ac:dyDescent="0.15">
      <c r="A595" s="46">
        <f t="shared" si="219"/>
        <v>43438</v>
      </c>
      <c r="B595" s="15">
        <f t="shared" ca="1" si="220"/>
        <v>75242.476386950002</v>
      </c>
      <c r="C595" s="14">
        <f t="shared" ca="1" si="227"/>
        <v>75182.034767470002</v>
      </c>
      <c r="D595" s="13">
        <f ca="1">IF(A595&lt;$B$1,VLOOKUP(A595,[1]DI!$A$4:$B$15000,2,FALSE),0)</f>
        <v>6.4000000000000001E-2</v>
      </c>
      <c r="E595" s="14">
        <f t="shared" ca="1" si="213"/>
        <v>1.0002462000000001</v>
      </c>
      <c r="F595" s="14">
        <f ca="1">(TRUNC(PRODUCT($E$12:$E594),16))</f>
        <v>1.1213479530641699</v>
      </c>
      <c r="G595" s="14">
        <f t="shared" ca="1" si="212"/>
        <v>1.1207960051748</v>
      </c>
      <c r="H595" s="14">
        <f t="shared" ca="1" si="214"/>
        <v>1.00049246</v>
      </c>
      <c r="I595" s="13">
        <f t="shared" si="221"/>
        <v>0.04</v>
      </c>
      <c r="J595" s="30">
        <f t="shared" si="228"/>
        <v>43434</v>
      </c>
      <c r="K595" s="3">
        <f t="shared" si="222"/>
        <v>2</v>
      </c>
      <c r="L595" s="18">
        <f t="shared" si="223"/>
        <v>2</v>
      </c>
      <c r="M595" s="11">
        <f t="shared" si="215"/>
        <v>1.0003113239999999</v>
      </c>
      <c r="N595" s="11">
        <f t="shared" ca="1" si="216"/>
        <v>1.0008039369999999</v>
      </c>
      <c r="O595" s="18">
        <f t="shared" si="229"/>
        <v>0</v>
      </c>
      <c r="P595" s="14">
        <f t="shared" ca="1" si="217"/>
        <v>60.44161948</v>
      </c>
      <c r="Q595" s="14">
        <f t="shared" si="224"/>
        <v>0</v>
      </c>
      <c r="R595" s="2"/>
      <c r="S595" s="2"/>
      <c r="T595" s="4" t="str">
        <f t="shared" si="225"/>
        <v>J=</v>
      </c>
      <c r="U595" s="30">
        <f t="shared" si="226"/>
        <v>43465</v>
      </c>
      <c r="V595" s="9" t="str">
        <f t="shared" si="218"/>
        <v>-</v>
      </c>
      <c r="W595" s="9"/>
      <c r="X595" s="9"/>
      <c r="Y595" s="9"/>
      <c r="Z595" s="9"/>
      <c r="AA595" s="1"/>
      <c r="AB595" s="9"/>
      <c r="AC595" s="9"/>
      <c r="AD595" s="9"/>
      <c r="AE595" s="9"/>
      <c r="AF595" s="9"/>
      <c r="AG595" s="10"/>
      <c r="AH595" s="9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</row>
    <row r="596" spans="1:149" ht="11.25" x14ac:dyDescent="0.15">
      <c r="A596" s="46">
        <f t="shared" si="219"/>
        <v>43439</v>
      </c>
      <c r="B596" s="15">
        <f t="shared" ca="1" si="220"/>
        <v>75272.715353150008</v>
      </c>
      <c r="C596" s="14">
        <f t="shared" ca="1" si="227"/>
        <v>75182.034767470002</v>
      </c>
      <c r="D596" s="13">
        <f ca="1">IF(A596&lt;$B$1,VLOOKUP(A596,[1]DI!$A$4:$B$15000,2,FALSE),0)</f>
        <v>6.4000000000000001E-2</v>
      </c>
      <c r="E596" s="14">
        <f t="shared" ca="1" si="213"/>
        <v>1.0002462000000001</v>
      </c>
      <c r="F596" s="14">
        <f ca="1">(TRUNC(PRODUCT($E$12:$E595),16))</f>
        <v>1.12162402893021</v>
      </c>
      <c r="G596" s="14">
        <f t="shared" ca="1" si="212"/>
        <v>1.1207960051748</v>
      </c>
      <c r="H596" s="14">
        <f t="shared" ca="1" si="214"/>
        <v>1.00073878</v>
      </c>
      <c r="I596" s="13">
        <f t="shared" si="221"/>
        <v>0.04</v>
      </c>
      <c r="J596" s="30">
        <f t="shared" si="228"/>
        <v>43434</v>
      </c>
      <c r="K596" s="3">
        <f t="shared" si="222"/>
        <v>3</v>
      </c>
      <c r="L596" s="18">
        <f t="shared" si="223"/>
        <v>3</v>
      </c>
      <c r="M596" s="11">
        <f t="shared" si="215"/>
        <v>1.000467022</v>
      </c>
      <c r="N596" s="11">
        <f t="shared" ca="1" si="216"/>
        <v>1.001206147</v>
      </c>
      <c r="O596" s="18">
        <f t="shared" si="229"/>
        <v>0</v>
      </c>
      <c r="P596" s="14">
        <f t="shared" ca="1" si="217"/>
        <v>90.680585679999993</v>
      </c>
      <c r="Q596" s="14">
        <f t="shared" si="224"/>
        <v>0</v>
      </c>
      <c r="R596" s="2"/>
      <c r="S596" s="2"/>
      <c r="T596" s="4" t="str">
        <f t="shared" si="225"/>
        <v>J=</v>
      </c>
      <c r="U596" s="30">
        <f t="shared" si="226"/>
        <v>43465</v>
      </c>
      <c r="V596" s="9" t="str">
        <f t="shared" si="218"/>
        <v>-</v>
      </c>
      <c r="W596" s="9"/>
      <c r="X596" s="9"/>
      <c r="Y596" s="9"/>
      <c r="Z596" s="9"/>
      <c r="AA596" s="1"/>
      <c r="AB596" s="9"/>
      <c r="AC596" s="9"/>
      <c r="AD596" s="9"/>
      <c r="AE596" s="9"/>
      <c r="AF596" s="9"/>
      <c r="AG596" s="10"/>
      <c r="AH596" s="9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</row>
    <row r="597" spans="1:149" ht="11.25" x14ac:dyDescent="0.15">
      <c r="A597" s="46">
        <f t="shared" si="219"/>
        <v>43440</v>
      </c>
      <c r="B597" s="15">
        <f t="shared" ca="1" si="220"/>
        <v>75302.966498850001</v>
      </c>
      <c r="C597" s="14">
        <f t="shared" ca="1" si="227"/>
        <v>75182.034767470002</v>
      </c>
      <c r="D597" s="13">
        <f ca="1">IF(A597&lt;$B$1,VLOOKUP(A597,[1]DI!$A$4:$B$15000,2,FALSE),0)</f>
        <v>6.4000000000000001E-2</v>
      </c>
      <c r="E597" s="14">
        <f t="shared" ca="1" si="213"/>
        <v>1.0002462000000001</v>
      </c>
      <c r="F597" s="14">
        <f ca="1">(TRUNC(PRODUCT($E$12:$E596),16))</f>
        <v>1.12190017276613</v>
      </c>
      <c r="G597" s="14">
        <f t="shared" ca="1" si="212"/>
        <v>1.1207960051748</v>
      </c>
      <c r="H597" s="14">
        <f t="shared" ca="1" si="214"/>
        <v>1.0009851599999999</v>
      </c>
      <c r="I597" s="13">
        <f t="shared" si="221"/>
        <v>0.04</v>
      </c>
      <c r="J597" s="30">
        <f t="shared" si="228"/>
        <v>43434</v>
      </c>
      <c r="K597" s="3">
        <f t="shared" si="222"/>
        <v>4</v>
      </c>
      <c r="L597" s="18">
        <f t="shared" si="223"/>
        <v>4</v>
      </c>
      <c r="M597" s="11">
        <f t="shared" si="215"/>
        <v>1.000622745</v>
      </c>
      <c r="N597" s="11">
        <f t="shared" ca="1" si="216"/>
        <v>1.0016085189999999</v>
      </c>
      <c r="O597" s="18">
        <f t="shared" si="229"/>
        <v>0</v>
      </c>
      <c r="P597" s="14">
        <f t="shared" ca="1" si="217"/>
        <v>120.93173138</v>
      </c>
      <c r="Q597" s="14">
        <f t="shared" si="224"/>
        <v>0</v>
      </c>
      <c r="R597" s="2"/>
      <c r="S597" s="2"/>
      <c r="T597" s="4" t="str">
        <f t="shared" si="225"/>
        <v>J=</v>
      </c>
      <c r="U597" s="30">
        <f t="shared" si="226"/>
        <v>43465</v>
      </c>
      <c r="V597" s="9" t="str">
        <f t="shared" si="218"/>
        <v>-</v>
      </c>
      <c r="W597" s="9"/>
      <c r="X597" s="9"/>
      <c r="Y597" s="9"/>
      <c r="Z597" s="9"/>
      <c r="AA597" s="1"/>
      <c r="AB597" s="9"/>
      <c r="AC597" s="9"/>
      <c r="AD597" s="9"/>
      <c r="AE597" s="9"/>
      <c r="AF597" s="9"/>
      <c r="AG597" s="10"/>
      <c r="AH597" s="9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</row>
    <row r="598" spans="1:149" ht="11.25" x14ac:dyDescent="0.15">
      <c r="A598" s="46">
        <f t="shared" si="219"/>
        <v>43441</v>
      </c>
      <c r="B598" s="15">
        <f t="shared" ca="1" si="220"/>
        <v>75333.230425490008</v>
      </c>
      <c r="C598" s="14">
        <f t="shared" ca="1" si="227"/>
        <v>75182.034767470002</v>
      </c>
      <c r="D598" s="13">
        <f ca="1">IF(A598&lt;$B$1,VLOOKUP(A598,[1]DI!$A$4:$B$15000,2,FALSE),0)</f>
        <v>6.4000000000000001E-2</v>
      </c>
      <c r="E598" s="14">
        <f t="shared" ca="1" si="213"/>
        <v>1.0002462000000001</v>
      </c>
      <c r="F598" s="14">
        <f ca="1">(TRUNC(PRODUCT($E$12:$E597),16))</f>
        <v>1.1221763845886701</v>
      </c>
      <c r="G598" s="14">
        <f t="shared" ca="1" si="212"/>
        <v>1.1207960051748</v>
      </c>
      <c r="H598" s="14">
        <f t="shared" ca="1" si="214"/>
        <v>1.00123161</v>
      </c>
      <c r="I598" s="13">
        <f t="shared" si="221"/>
        <v>0.04</v>
      </c>
      <c r="J598" s="30">
        <f t="shared" si="228"/>
        <v>43434</v>
      </c>
      <c r="K598" s="3">
        <f t="shared" si="222"/>
        <v>5</v>
      </c>
      <c r="L598" s="18">
        <f t="shared" si="223"/>
        <v>5</v>
      </c>
      <c r="M598" s="11">
        <f t="shared" si="215"/>
        <v>1.000778492</v>
      </c>
      <c r="N598" s="11">
        <f t="shared" ca="1" si="216"/>
        <v>1.0020110609999999</v>
      </c>
      <c r="O598" s="18">
        <f t="shared" si="229"/>
        <v>0</v>
      </c>
      <c r="P598" s="14">
        <f t="shared" ca="1" si="217"/>
        <v>151.19565802</v>
      </c>
      <c r="Q598" s="14">
        <f t="shared" si="224"/>
        <v>0</v>
      </c>
      <c r="R598" s="2"/>
      <c r="S598" s="2"/>
      <c r="T598" s="4" t="str">
        <f t="shared" si="225"/>
        <v>J=</v>
      </c>
      <c r="U598" s="30">
        <f t="shared" si="226"/>
        <v>43465</v>
      </c>
      <c r="V598" s="9" t="str">
        <f t="shared" si="218"/>
        <v>-</v>
      </c>
      <c r="W598" s="9"/>
      <c r="X598" s="9"/>
      <c r="Y598" s="9"/>
      <c r="Z598" s="9"/>
      <c r="AA598" s="1"/>
      <c r="AB598" s="9"/>
      <c r="AC598" s="9"/>
      <c r="AD598" s="9"/>
      <c r="AE598" s="9"/>
      <c r="AF598" s="9"/>
      <c r="AG598" s="10"/>
      <c r="AH598" s="9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</row>
    <row r="599" spans="1:149" ht="11.25" x14ac:dyDescent="0.15">
      <c r="A599" s="46">
        <f t="shared" si="219"/>
        <v>43442</v>
      </c>
      <c r="B599" s="15">
        <f t="shared" ca="1" si="220"/>
        <v>75363.505704609997</v>
      </c>
      <c r="C599" s="14">
        <f t="shared" ca="1" si="227"/>
        <v>75182.034767470002</v>
      </c>
      <c r="D599" s="13">
        <f ca="1">IF(A599&lt;$B$1,VLOOKUP(A599,[1]DI!$A$4:$B$15000,2,FALSE),0)</f>
        <v>0</v>
      </c>
      <c r="E599" s="14">
        <f t="shared" ca="1" si="213"/>
        <v>1</v>
      </c>
      <c r="F599" s="14">
        <f ca="1">(TRUNC(PRODUCT($E$12:$E598),16))</f>
        <v>1.12245266441456</v>
      </c>
      <c r="G599" s="14">
        <f t="shared" ca="1" si="212"/>
        <v>1.1207960051748</v>
      </c>
      <c r="H599" s="14">
        <f t="shared" ca="1" si="214"/>
        <v>1.0014781100000001</v>
      </c>
      <c r="I599" s="13">
        <f t="shared" si="221"/>
        <v>0.04</v>
      </c>
      <c r="J599" s="30">
        <f t="shared" si="228"/>
        <v>43434</v>
      </c>
      <c r="K599" s="3">
        <f t="shared" si="222"/>
        <v>5</v>
      </c>
      <c r="L599" s="18">
        <f t="shared" si="223"/>
        <v>6</v>
      </c>
      <c r="M599" s="11">
        <f t="shared" si="215"/>
        <v>1.000934263</v>
      </c>
      <c r="N599" s="11">
        <f t="shared" ca="1" si="216"/>
        <v>1.002413754</v>
      </c>
      <c r="O599" s="18">
        <f t="shared" si="229"/>
        <v>0</v>
      </c>
      <c r="P599" s="14">
        <f t="shared" ca="1" si="217"/>
        <v>181.47093713999999</v>
      </c>
      <c r="Q599" s="14">
        <f t="shared" si="224"/>
        <v>0</v>
      </c>
      <c r="R599" s="2"/>
      <c r="S599" s="2"/>
      <c r="T599" s="4" t="str">
        <f t="shared" si="225"/>
        <v>J=</v>
      </c>
      <c r="U599" s="30">
        <f t="shared" si="226"/>
        <v>43465</v>
      </c>
      <c r="V599" s="9" t="str">
        <f t="shared" si="218"/>
        <v>-</v>
      </c>
      <c r="W599" s="9"/>
      <c r="X599" s="9"/>
      <c r="Y599" s="9"/>
      <c r="Z599" s="9"/>
      <c r="AA599" s="1"/>
      <c r="AB599" s="9"/>
      <c r="AC599" s="9"/>
      <c r="AD599" s="9"/>
      <c r="AE599" s="9"/>
      <c r="AF599" s="9"/>
      <c r="AG599" s="10"/>
      <c r="AH599" s="9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</row>
    <row r="600" spans="1:149" ht="11.25" x14ac:dyDescent="0.15">
      <c r="A600" s="46">
        <f t="shared" si="219"/>
        <v>43443</v>
      </c>
      <c r="B600" s="15">
        <f t="shared" ca="1" si="220"/>
        <v>75363.505704609997</v>
      </c>
      <c r="C600" s="14">
        <f t="shared" ca="1" si="227"/>
        <v>75182.034767470002</v>
      </c>
      <c r="D600" s="13">
        <f ca="1">IF(A600&lt;$B$1,VLOOKUP(A600,[1]DI!$A$4:$B$15000,2,FALSE),0)</f>
        <v>0</v>
      </c>
      <c r="E600" s="14">
        <f t="shared" ca="1" si="213"/>
        <v>1</v>
      </c>
      <c r="F600" s="14">
        <f ca="1">(TRUNC(PRODUCT($E$12:$E599),16))</f>
        <v>1.12245266441456</v>
      </c>
      <c r="G600" s="14">
        <f t="shared" ca="1" si="212"/>
        <v>1.1207960051748</v>
      </c>
      <c r="H600" s="14">
        <f t="shared" ca="1" si="214"/>
        <v>1.0014781100000001</v>
      </c>
      <c r="I600" s="13">
        <f t="shared" si="221"/>
        <v>0.04</v>
      </c>
      <c r="J600" s="30">
        <f t="shared" si="228"/>
        <v>43434</v>
      </c>
      <c r="K600" s="3">
        <f t="shared" si="222"/>
        <v>5</v>
      </c>
      <c r="L600" s="18">
        <f t="shared" si="223"/>
        <v>6</v>
      </c>
      <c r="M600" s="11">
        <f t="shared" si="215"/>
        <v>1.000934263</v>
      </c>
      <c r="N600" s="11">
        <f t="shared" ca="1" si="216"/>
        <v>1.002413754</v>
      </c>
      <c r="O600" s="18">
        <f t="shared" si="229"/>
        <v>0</v>
      </c>
      <c r="P600" s="14">
        <f t="shared" ca="1" si="217"/>
        <v>181.47093713999999</v>
      </c>
      <c r="Q600" s="14">
        <f t="shared" si="224"/>
        <v>0</v>
      </c>
      <c r="R600" s="2"/>
      <c r="S600" s="2"/>
      <c r="T600" s="4" t="str">
        <f t="shared" si="225"/>
        <v>J=</v>
      </c>
      <c r="U600" s="30">
        <f t="shared" si="226"/>
        <v>43465</v>
      </c>
      <c r="V600" s="9" t="str">
        <f t="shared" si="218"/>
        <v>-</v>
      </c>
      <c r="W600" s="9"/>
      <c r="X600" s="9"/>
      <c r="Y600" s="9"/>
      <c r="Z600" s="9"/>
      <c r="AA600" s="1"/>
      <c r="AB600" s="9"/>
      <c r="AC600" s="9"/>
      <c r="AD600" s="9"/>
      <c r="AE600" s="9"/>
      <c r="AF600" s="9"/>
      <c r="AG600" s="10"/>
      <c r="AH600" s="9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</row>
    <row r="601" spans="1:149" ht="11.25" x14ac:dyDescent="0.15">
      <c r="A601" s="46">
        <f t="shared" si="219"/>
        <v>43444</v>
      </c>
      <c r="B601" s="15">
        <f t="shared" ca="1" si="220"/>
        <v>75363.505704609997</v>
      </c>
      <c r="C601" s="14">
        <f t="shared" ca="1" si="227"/>
        <v>75182.034767470002</v>
      </c>
      <c r="D601" s="13">
        <f ca="1">IF(A601&lt;$B$1,VLOOKUP(A601,[1]DI!$A$4:$B$15000,2,FALSE),0)</f>
        <v>6.4000000000000001E-2</v>
      </c>
      <c r="E601" s="14">
        <f t="shared" ca="1" si="213"/>
        <v>1.0002462000000001</v>
      </c>
      <c r="F601" s="14">
        <f ca="1">(TRUNC(PRODUCT($E$12:$E600),16))</f>
        <v>1.12245266441456</v>
      </c>
      <c r="G601" s="14">
        <f t="shared" ca="1" si="212"/>
        <v>1.1207960051748</v>
      </c>
      <c r="H601" s="14">
        <f t="shared" ca="1" si="214"/>
        <v>1.0014781100000001</v>
      </c>
      <c r="I601" s="13">
        <f t="shared" si="221"/>
        <v>0.04</v>
      </c>
      <c r="J601" s="30">
        <f t="shared" si="228"/>
        <v>43434</v>
      </c>
      <c r="K601" s="3">
        <f t="shared" si="222"/>
        <v>6</v>
      </c>
      <c r="L601" s="18">
        <f t="shared" si="223"/>
        <v>6</v>
      </c>
      <c r="M601" s="11">
        <f t="shared" si="215"/>
        <v>1.000934263</v>
      </c>
      <c r="N601" s="11">
        <f t="shared" ca="1" si="216"/>
        <v>1.002413754</v>
      </c>
      <c r="O601" s="18">
        <f t="shared" si="229"/>
        <v>0</v>
      </c>
      <c r="P601" s="14">
        <f t="shared" ca="1" si="217"/>
        <v>181.47093713999999</v>
      </c>
      <c r="Q601" s="14">
        <f t="shared" si="224"/>
        <v>0</v>
      </c>
      <c r="R601" s="2"/>
      <c r="S601" s="2"/>
      <c r="T601" s="4" t="str">
        <f t="shared" si="225"/>
        <v>J=</v>
      </c>
      <c r="U601" s="30">
        <f t="shared" si="226"/>
        <v>43465</v>
      </c>
      <c r="V601" s="9" t="str">
        <f t="shared" si="218"/>
        <v>-</v>
      </c>
      <c r="W601" s="9"/>
      <c r="X601" s="9"/>
      <c r="Y601" s="9"/>
      <c r="Z601" s="9"/>
      <c r="AA601" s="1"/>
      <c r="AB601" s="9"/>
      <c r="AC601" s="9"/>
      <c r="AD601" s="9"/>
      <c r="AE601" s="9"/>
      <c r="AF601" s="9"/>
      <c r="AG601" s="10"/>
      <c r="AH601" s="9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</row>
    <row r="602" spans="1:149" ht="11.25" x14ac:dyDescent="0.15">
      <c r="A602" s="46">
        <f t="shared" si="219"/>
        <v>43445</v>
      </c>
      <c r="B602" s="15">
        <f t="shared" ca="1" si="220"/>
        <v>75393.793088050006</v>
      </c>
      <c r="C602" s="14">
        <f t="shared" ca="1" si="227"/>
        <v>75182.034767470002</v>
      </c>
      <c r="D602" s="13">
        <f ca="1">IF(A602&lt;$B$1,VLOOKUP(A602,[1]DI!$A$4:$B$15000,2,FALSE),0)</f>
        <v>6.4000000000000001E-2</v>
      </c>
      <c r="E602" s="14">
        <f t="shared" ca="1" si="213"/>
        <v>1.0002462000000001</v>
      </c>
      <c r="F602" s="14">
        <f ca="1">(TRUNC(PRODUCT($E$12:$E601),16))</f>
        <v>1.12272901226053</v>
      </c>
      <c r="G602" s="14">
        <f t="shared" ca="1" si="212"/>
        <v>1.1207960051748</v>
      </c>
      <c r="H602" s="14">
        <f t="shared" ca="1" si="214"/>
        <v>1.00172467</v>
      </c>
      <c r="I602" s="13">
        <f t="shared" si="221"/>
        <v>0.04</v>
      </c>
      <c r="J602" s="30">
        <f t="shared" si="228"/>
        <v>43434</v>
      </c>
      <c r="K602" s="3">
        <f t="shared" si="222"/>
        <v>7</v>
      </c>
      <c r="L602" s="18">
        <f t="shared" si="223"/>
        <v>7</v>
      </c>
      <c r="M602" s="11">
        <f t="shared" si="215"/>
        <v>1.0010900579999999</v>
      </c>
      <c r="N602" s="11">
        <f t="shared" ca="1" si="216"/>
        <v>1.0028166080000001</v>
      </c>
      <c r="O602" s="18">
        <f t="shared" si="229"/>
        <v>0</v>
      </c>
      <c r="P602" s="14">
        <f t="shared" ca="1" si="217"/>
        <v>211.75832058</v>
      </c>
      <c r="Q602" s="14">
        <f t="shared" si="224"/>
        <v>0</v>
      </c>
      <c r="R602" s="2"/>
      <c r="S602" s="2"/>
      <c r="T602" s="4" t="str">
        <f t="shared" si="225"/>
        <v>J=</v>
      </c>
      <c r="U602" s="30">
        <f t="shared" si="226"/>
        <v>43465</v>
      </c>
      <c r="V602" s="9" t="str">
        <f t="shared" si="218"/>
        <v>-</v>
      </c>
      <c r="W602" s="9"/>
      <c r="X602" s="9"/>
      <c r="Y602" s="9"/>
      <c r="Z602" s="9"/>
      <c r="AA602" s="1"/>
      <c r="AB602" s="9"/>
      <c r="AC602" s="9"/>
      <c r="AD602" s="9"/>
      <c r="AE602" s="9"/>
      <c r="AF602" s="9"/>
      <c r="AG602" s="10"/>
      <c r="AH602" s="9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</row>
    <row r="603" spans="1:149" ht="11.25" x14ac:dyDescent="0.15">
      <c r="A603" s="46">
        <f t="shared" si="219"/>
        <v>43446</v>
      </c>
      <c r="B603" s="15">
        <f t="shared" ca="1" si="220"/>
        <v>75424.093327609997</v>
      </c>
      <c r="C603" s="14">
        <f t="shared" ca="1" si="227"/>
        <v>75182.034767470002</v>
      </c>
      <c r="D603" s="13">
        <f ca="1">IF(A603&lt;$B$1,VLOOKUP(A603,[1]DI!$A$4:$B$15000,2,FALSE),0)</f>
        <v>6.4000000000000001E-2</v>
      </c>
      <c r="E603" s="14">
        <f t="shared" ca="1" si="213"/>
        <v>1.0002462000000001</v>
      </c>
      <c r="F603" s="14">
        <f ca="1">(TRUNC(PRODUCT($E$12:$E602),16))</f>
        <v>1.1230054281433499</v>
      </c>
      <c r="G603" s="14">
        <f t="shared" ca="1" si="212"/>
        <v>1.1207960051748</v>
      </c>
      <c r="H603" s="14">
        <f t="shared" ca="1" si="214"/>
        <v>1.0019712999999999</v>
      </c>
      <c r="I603" s="13">
        <f t="shared" si="221"/>
        <v>0.04</v>
      </c>
      <c r="J603" s="30">
        <f t="shared" si="228"/>
        <v>43434</v>
      </c>
      <c r="K603" s="3">
        <f t="shared" si="222"/>
        <v>8</v>
      </c>
      <c r="L603" s="18">
        <f t="shared" si="223"/>
        <v>8</v>
      </c>
      <c r="M603" s="11">
        <f t="shared" si="215"/>
        <v>1.0012458769999999</v>
      </c>
      <c r="N603" s="11">
        <f t="shared" ca="1" si="216"/>
        <v>1.0032196330000001</v>
      </c>
      <c r="O603" s="18">
        <f t="shared" si="229"/>
        <v>0</v>
      </c>
      <c r="P603" s="14">
        <f t="shared" ca="1" si="217"/>
        <v>242.05856014</v>
      </c>
      <c r="Q603" s="14">
        <f t="shared" si="224"/>
        <v>0</v>
      </c>
      <c r="R603" s="2"/>
      <c r="S603" s="2"/>
      <c r="T603" s="4" t="str">
        <f t="shared" si="225"/>
        <v>J=</v>
      </c>
      <c r="U603" s="30">
        <f t="shared" si="226"/>
        <v>43465</v>
      </c>
      <c r="V603" s="9" t="str">
        <f t="shared" si="218"/>
        <v>-</v>
      </c>
      <c r="W603" s="9"/>
      <c r="X603" s="9"/>
      <c r="Y603" s="9"/>
      <c r="Z603" s="9"/>
      <c r="AA603" s="1"/>
      <c r="AB603" s="9"/>
      <c r="AC603" s="9"/>
      <c r="AD603" s="9"/>
      <c r="AE603" s="9"/>
      <c r="AF603" s="9"/>
      <c r="AG603" s="10"/>
      <c r="AH603" s="9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</row>
    <row r="604" spans="1:149" ht="11.25" x14ac:dyDescent="0.15">
      <c r="A604" s="46">
        <f t="shared" si="219"/>
        <v>43447</v>
      </c>
      <c r="B604" s="15">
        <f t="shared" ca="1" si="220"/>
        <v>75454.404994840006</v>
      </c>
      <c r="C604" s="14">
        <f t="shared" ca="1" si="227"/>
        <v>75182.034767470002</v>
      </c>
      <c r="D604" s="13">
        <f ca="1">IF(A604&lt;$B$1,VLOOKUP(A604,[1]DI!$A$4:$B$15000,2,FALSE),0)</f>
        <v>6.4000000000000001E-2</v>
      </c>
      <c r="E604" s="14">
        <f t="shared" ca="1" si="213"/>
        <v>1.0002462000000001</v>
      </c>
      <c r="F604" s="14">
        <f ca="1">(TRUNC(PRODUCT($E$12:$E603),16))</f>
        <v>1.1232819120797599</v>
      </c>
      <c r="G604" s="14">
        <f t="shared" ca="1" si="212"/>
        <v>1.1207960051748</v>
      </c>
      <c r="H604" s="14">
        <f t="shared" ca="1" si="214"/>
        <v>1.00221798</v>
      </c>
      <c r="I604" s="13">
        <f t="shared" si="221"/>
        <v>0.04</v>
      </c>
      <c r="J604" s="30">
        <f t="shared" si="228"/>
        <v>43434</v>
      </c>
      <c r="K604" s="3">
        <f t="shared" si="222"/>
        <v>9</v>
      </c>
      <c r="L604" s="18">
        <f t="shared" si="223"/>
        <v>9</v>
      </c>
      <c r="M604" s="11">
        <f t="shared" si="215"/>
        <v>1.0014017209999999</v>
      </c>
      <c r="N604" s="11">
        <f t="shared" ca="1" si="216"/>
        <v>1.00362281</v>
      </c>
      <c r="O604" s="18">
        <f t="shared" si="229"/>
        <v>0</v>
      </c>
      <c r="P604" s="14">
        <f t="shared" ca="1" si="217"/>
        <v>272.37022737000001</v>
      </c>
      <c r="Q604" s="14">
        <f t="shared" si="224"/>
        <v>0</v>
      </c>
      <c r="R604" s="2"/>
      <c r="S604" s="2"/>
      <c r="T604" s="4" t="str">
        <f t="shared" si="225"/>
        <v>J=</v>
      </c>
      <c r="U604" s="30">
        <f t="shared" si="226"/>
        <v>43465</v>
      </c>
      <c r="V604" s="9" t="str">
        <f t="shared" si="218"/>
        <v>-</v>
      </c>
      <c r="W604" s="9"/>
      <c r="X604" s="9"/>
      <c r="Y604" s="9"/>
      <c r="Z604" s="9"/>
      <c r="AA604" s="1"/>
      <c r="AB604" s="9"/>
      <c r="AC604" s="9"/>
      <c r="AD604" s="9"/>
      <c r="AE604" s="9"/>
      <c r="AF604" s="9"/>
      <c r="AG604" s="10"/>
      <c r="AH604" s="9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</row>
    <row r="605" spans="1:149" ht="11.25" x14ac:dyDescent="0.15">
      <c r="A605" s="46">
        <f t="shared" si="219"/>
        <v>43448</v>
      </c>
      <c r="B605" s="15">
        <f t="shared" ca="1" si="220"/>
        <v>75484.729518200009</v>
      </c>
      <c r="C605" s="14">
        <f t="shared" ca="1" si="227"/>
        <v>75182.034767470002</v>
      </c>
      <c r="D605" s="13">
        <f ca="1">IF(A605&lt;$B$1,VLOOKUP(A605,[1]DI!$A$4:$B$15000,2,FALSE),0)</f>
        <v>6.4000000000000001E-2</v>
      </c>
      <c r="E605" s="14">
        <f t="shared" ca="1" si="213"/>
        <v>1.0002462000000001</v>
      </c>
      <c r="F605" s="14">
        <f ca="1">(TRUNC(PRODUCT($E$12:$E604),16))</f>
        <v>1.1235584640865199</v>
      </c>
      <c r="G605" s="14">
        <f t="shared" ca="1" si="212"/>
        <v>1.1207960051748</v>
      </c>
      <c r="H605" s="14">
        <f t="shared" ca="1" si="214"/>
        <v>1.00246473</v>
      </c>
      <c r="I605" s="13">
        <f t="shared" si="221"/>
        <v>0.04</v>
      </c>
      <c r="J605" s="30">
        <f t="shared" si="228"/>
        <v>43434</v>
      </c>
      <c r="K605" s="3">
        <f t="shared" si="222"/>
        <v>10</v>
      </c>
      <c r="L605" s="18">
        <f t="shared" si="223"/>
        <v>10</v>
      </c>
      <c r="M605" s="11">
        <f t="shared" si="215"/>
        <v>1.0015575889999999</v>
      </c>
      <c r="N605" s="11">
        <f t="shared" ca="1" si="216"/>
        <v>1.0040261580000001</v>
      </c>
      <c r="O605" s="18">
        <f t="shared" si="229"/>
        <v>0</v>
      </c>
      <c r="P605" s="14">
        <f t="shared" ca="1" si="217"/>
        <v>302.69475073000001</v>
      </c>
      <c r="Q605" s="14">
        <f t="shared" si="224"/>
        <v>0</v>
      </c>
      <c r="R605" s="2"/>
      <c r="S605" s="2"/>
      <c r="T605" s="4" t="str">
        <f t="shared" si="225"/>
        <v>J=</v>
      </c>
      <c r="U605" s="30">
        <f t="shared" si="226"/>
        <v>43465</v>
      </c>
      <c r="V605" s="9" t="str">
        <f t="shared" si="218"/>
        <v>-</v>
      </c>
      <c r="W605" s="9"/>
      <c r="X605" s="9"/>
      <c r="Y605" s="9"/>
      <c r="Z605" s="9"/>
      <c r="AA605" s="1"/>
      <c r="AB605" s="9"/>
      <c r="AC605" s="9"/>
      <c r="AD605" s="9"/>
      <c r="AE605" s="9"/>
      <c r="AF605" s="9"/>
      <c r="AG605" s="10"/>
      <c r="AH605" s="9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</row>
    <row r="606" spans="1:149" ht="11.25" x14ac:dyDescent="0.15">
      <c r="A606" s="46">
        <f t="shared" si="219"/>
        <v>43449</v>
      </c>
      <c r="B606" s="15">
        <f t="shared" ca="1" si="220"/>
        <v>75515.066221050001</v>
      </c>
      <c r="C606" s="14">
        <f t="shared" ca="1" si="227"/>
        <v>75182.034767470002</v>
      </c>
      <c r="D606" s="13">
        <f ca="1">IF(A606&lt;$B$1,VLOOKUP(A606,[1]DI!$A$4:$B$15000,2,FALSE),0)</f>
        <v>0</v>
      </c>
      <c r="E606" s="14">
        <f t="shared" ca="1" si="213"/>
        <v>1</v>
      </c>
      <c r="F606" s="14">
        <f ca="1">(TRUNC(PRODUCT($E$12:$E605),16))</f>
        <v>1.1238350841803699</v>
      </c>
      <c r="G606" s="14">
        <f t="shared" ca="1" si="212"/>
        <v>1.1207960051748</v>
      </c>
      <c r="H606" s="14">
        <f t="shared" ca="1" si="214"/>
        <v>1.00271154</v>
      </c>
      <c r="I606" s="13">
        <f t="shared" si="221"/>
        <v>0.04</v>
      </c>
      <c r="J606" s="30">
        <f t="shared" si="228"/>
        <v>43434</v>
      </c>
      <c r="K606" s="3">
        <f t="shared" si="222"/>
        <v>10</v>
      </c>
      <c r="L606" s="18">
        <f t="shared" si="223"/>
        <v>11</v>
      </c>
      <c r="M606" s="11">
        <f t="shared" si="215"/>
        <v>1.001713482</v>
      </c>
      <c r="N606" s="11">
        <f t="shared" ca="1" si="216"/>
        <v>1.004429668</v>
      </c>
      <c r="O606" s="18">
        <f t="shared" si="229"/>
        <v>0</v>
      </c>
      <c r="P606" s="14">
        <f t="shared" ca="1" si="217"/>
        <v>333.03145358</v>
      </c>
      <c r="Q606" s="14">
        <f t="shared" si="224"/>
        <v>0</v>
      </c>
      <c r="R606" s="2"/>
      <c r="S606" s="2"/>
      <c r="T606" s="4" t="str">
        <f t="shared" si="225"/>
        <v>J=</v>
      </c>
      <c r="U606" s="30">
        <f t="shared" si="226"/>
        <v>43465</v>
      </c>
      <c r="V606" s="9" t="str">
        <f t="shared" si="218"/>
        <v>-</v>
      </c>
      <c r="W606" s="9"/>
      <c r="X606" s="9"/>
      <c r="Y606" s="9"/>
      <c r="Z606" s="9"/>
      <c r="AA606" s="1"/>
      <c r="AB606" s="9"/>
      <c r="AC606" s="9"/>
      <c r="AD606" s="9"/>
      <c r="AE606" s="9"/>
      <c r="AF606" s="9"/>
      <c r="AG606" s="10"/>
      <c r="AH606" s="9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</row>
    <row r="607" spans="1:149" ht="11.25" x14ac:dyDescent="0.15">
      <c r="A607" s="46">
        <f t="shared" si="219"/>
        <v>43450</v>
      </c>
      <c r="B607" s="15">
        <f t="shared" ca="1" si="220"/>
        <v>75515.066221050001</v>
      </c>
      <c r="C607" s="14">
        <f t="shared" ca="1" si="227"/>
        <v>75182.034767470002</v>
      </c>
      <c r="D607" s="13">
        <f ca="1">IF(A607&lt;$B$1,VLOOKUP(A607,[1]DI!$A$4:$B$15000,2,FALSE),0)</f>
        <v>0</v>
      </c>
      <c r="E607" s="14">
        <f t="shared" ca="1" si="213"/>
        <v>1</v>
      </c>
      <c r="F607" s="14">
        <f ca="1">(TRUNC(PRODUCT($E$12:$E606),16))</f>
        <v>1.1238350841803699</v>
      </c>
      <c r="G607" s="14">
        <f t="shared" ca="1" si="212"/>
        <v>1.1207960051748</v>
      </c>
      <c r="H607" s="14">
        <f t="shared" ca="1" si="214"/>
        <v>1.00271154</v>
      </c>
      <c r="I607" s="13">
        <f t="shared" si="221"/>
        <v>0.04</v>
      </c>
      <c r="J607" s="30">
        <f t="shared" si="228"/>
        <v>43434</v>
      </c>
      <c r="K607" s="3">
        <f t="shared" si="222"/>
        <v>10</v>
      </c>
      <c r="L607" s="18">
        <f t="shared" si="223"/>
        <v>11</v>
      </c>
      <c r="M607" s="11">
        <f t="shared" si="215"/>
        <v>1.001713482</v>
      </c>
      <c r="N607" s="11">
        <f t="shared" ca="1" si="216"/>
        <v>1.004429668</v>
      </c>
      <c r="O607" s="18">
        <f t="shared" si="229"/>
        <v>0</v>
      </c>
      <c r="P607" s="14">
        <f t="shared" ca="1" si="217"/>
        <v>333.03145358</v>
      </c>
      <c r="Q607" s="14">
        <f t="shared" si="224"/>
        <v>0</v>
      </c>
      <c r="R607" s="2"/>
      <c r="S607" s="2"/>
      <c r="T607" s="4" t="str">
        <f t="shared" si="225"/>
        <v>J=</v>
      </c>
      <c r="U607" s="30">
        <f t="shared" si="226"/>
        <v>43465</v>
      </c>
      <c r="V607" s="9" t="str">
        <f t="shared" si="218"/>
        <v>-</v>
      </c>
      <c r="W607" s="9"/>
      <c r="X607" s="9"/>
      <c r="Y607" s="9"/>
      <c r="Z607" s="9"/>
      <c r="AA607" s="1"/>
      <c r="AB607" s="9"/>
      <c r="AC607" s="9"/>
      <c r="AD607" s="9"/>
      <c r="AE607" s="9"/>
      <c r="AF607" s="9"/>
      <c r="AG607" s="10"/>
      <c r="AH607" s="9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</row>
    <row r="608" spans="1:149" ht="11.25" x14ac:dyDescent="0.15">
      <c r="A608" s="46">
        <f t="shared" si="219"/>
        <v>43451</v>
      </c>
      <c r="B608" s="15">
        <f t="shared" ca="1" si="220"/>
        <v>75515.066221050001</v>
      </c>
      <c r="C608" s="14">
        <f t="shared" ca="1" si="227"/>
        <v>75182.034767470002</v>
      </c>
      <c r="D608" s="13">
        <f ca="1">IF(A608&lt;$B$1,VLOOKUP(A608,[1]DI!$A$4:$B$15000,2,FALSE),0)</f>
        <v>6.4000000000000001E-2</v>
      </c>
      <c r="E608" s="14">
        <f t="shared" ca="1" si="213"/>
        <v>1.0002462000000001</v>
      </c>
      <c r="F608" s="14">
        <f ca="1">(TRUNC(PRODUCT($E$12:$E607),16))</f>
        <v>1.1238350841803699</v>
      </c>
      <c r="G608" s="14">
        <f t="shared" ca="1" si="212"/>
        <v>1.1207960051748</v>
      </c>
      <c r="H608" s="14">
        <f t="shared" ca="1" si="214"/>
        <v>1.00271154</v>
      </c>
      <c r="I608" s="13">
        <f t="shared" si="221"/>
        <v>0.04</v>
      </c>
      <c r="J608" s="30">
        <f t="shared" si="228"/>
        <v>43434</v>
      </c>
      <c r="K608" s="3">
        <f t="shared" si="222"/>
        <v>11</v>
      </c>
      <c r="L608" s="18">
        <f t="shared" si="223"/>
        <v>11</v>
      </c>
      <c r="M608" s="11">
        <f t="shared" si="215"/>
        <v>1.001713482</v>
      </c>
      <c r="N608" s="11">
        <f t="shared" ca="1" si="216"/>
        <v>1.004429668</v>
      </c>
      <c r="O608" s="18">
        <f t="shared" si="229"/>
        <v>0</v>
      </c>
      <c r="P608" s="14">
        <f t="shared" ca="1" si="217"/>
        <v>333.03145358</v>
      </c>
      <c r="Q608" s="14">
        <f t="shared" si="224"/>
        <v>0</v>
      </c>
      <c r="R608" s="2"/>
      <c r="S608" s="2"/>
      <c r="T608" s="4" t="str">
        <f t="shared" si="225"/>
        <v>J=</v>
      </c>
      <c r="U608" s="30">
        <f t="shared" si="226"/>
        <v>43465</v>
      </c>
      <c r="V608" s="9" t="str">
        <f t="shared" si="218"/>
        <v>-</v>
      </c>
      <c r="W608" s="9"/>
      <c r="X608" s="9"/>
      <c r="Y608" s="9"/>
      <c r="Z608" s="9"/>
      <c r="AA608" s="1"/>
      <c r="AB608" s="9"/>
      <c r="AC608" s="9"/>
      <c r="AD608" s="9"/>
      <c r="AE608" s="9"/>
      <c r="AF608" s="9"/>
      <c r="AG608" s="10"/>
      <c r="AH608" s="9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</row>
    <row r="609" spans="1:149" ht="11.25" x14ac:dyDescent="0.15">
      <c r="A609" s="46">
        <f t="shared" si="219"/>
        <v>43452</v>
      </c>
      <c r="B609" s="15">
        <f t="shared" ca="1" si="220"/>
        <v>75545.414201200008</v>
      </c>
      <c r="C609" s="14">
        <f t="shared" ca="1" si="227"/>
        <v>75182.034767470002</v>
      </c>
      <c r="D609" s="13">
        <f ca="1">IF(A609&lt;$B$1,VLOOKUP(A609,[1]DI!$A$4:$B$15000,2,FALSE),0)</f>
        <v>6.4000000000000001E-2</v>
      </c>
      <c r="E609" s="14">
        <f t="shared" ca="1" si="213"/>
        <v>1.0002462000000001</v>
      </c>
      <c r="F609" s="14">
        <f ca="1">(TRUNC(PRODUCT($E$12:$E608),16))</f>
        <v>1.1241117723781</v>
      </c>
      <c r="G609" s="14">
        <f t="shared" ca="1" si="212"/>
        <v>1.1207960051748</v>
      </c>
      <c r="H609" s="14">
        <f t="shared" ca="1" si="214"/>
        <v>1.0029584</v>
      </c>
      <c r="I609" s="13">
        <f t="shared" si="221"/>
        <v>0.04</v>
      </c>
      <c r="J609" s="30">
        <f t="shared" si="228"/>
        <v>43434</v>
      </c>
      <c r="K609" s="3">
        <f t="shared" si="222"/>
        <v>12</v>
      </c>
      <c r="L609" s="18">
        <f t="shared" si="223"/>
        <v>12</v>
      </c>
      <c r="M609" s="11">
        <f t="shared" si="215"/>
        <v>1.001869398</v>
      </c>
      <c r="N609" s="11">
        <f t="shared" ca="1" si="216"/>
        <v>1.0048333279999999</v>
      </c>
      <c r="O609" s="18">
        <f t="shared" si="229"/>
        <v>0</v>
      </c>
      <c r="P609" s="14">
        <f t="shared" ca="1" si="217"/>
        <v>363.37943373000002</v>
      </c>
      <c r="Q609" s="14">
        <f t="shared" si="224"/>
        <v>0</v>
      </c>
      <c r="R609" s="2"/>
      <c r="S609" s="2"/>
      <c r="T609" s="4" t="str">
        <f t="shared" si="225"/>
        <v>J=</v>
      </c>
      <c r="U609" s="30">
        <f t="shared" si="226"/>
        <v>43465</v>
      </c>
      <c r="V609" s="9" t="str">
        <f t="shared" si="218"/>
        <v>-</v>
      </c>
      <c r="W609" s="9"/>
      <c r="X609" s="9"/>
      <c r="Y609" s="9"/>
      <c r="Z609" s="9"/>
      <c r="AA609" s="1"/>
      <c r="AB609" s="9"/>
      <c r="AC609" s="9"/>
      <c r="AD609" s="9"/>
      <c r="AE609" s="9"/>
      <c r="AF609" s="9"/>
      <c r="AG609" s="10"/>
      <c r="AH609" s="9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</row>
    <row r="610" spans="1:149" ht="11.25" x14ac:dyDescent="0.15">
      <c r="A610" s="46">
        <f t="shared" si="219"/>
        <v>43453</v>
      </c>
      <c r="B610" s="15">
        <f t="shared" ca="1" si="220"/>
        <v>75575.775187849998</v>
      </c>
      <c r="C610" s="14">
        <f t="shared" ca="1" si="227"/>
        <v>75182.034767470002</v>
      </c>
      <c r="D610" s="13">
        <f ca="1">IF(A610&lt;$B$1,VLOOKUP(A610,[1]DI!$A$4:$B$15000,2,FALSE),0)</f>
        <v>6.4000000000000001E-2</v>
      </c>
      <c r="E610" s="14">
        <f t="shared" ca="1" si="213"/>
        <v>1.0002462000000001</v>
      </c>
      <c r="F610" s="14">
        <f ca="1">(TRUNC(PRODUCT($E$12:$E609),16))</f>
        <v>1.1243885286964601</v>
      </c>
      <c r="G610" s="14">
        <f t="shared" ca="1" si="212"/>
        <v>1.1207960051748</v>
      </c>
      <c r="H610" s="14">
        <f t="shared" ca="1" si="214"/>
        <v>1.0032053299999999</v>
      </c>
      <c r="I610" s="13">
        <f t="shared" si="221"/>
        <v>0.04</v>
      </c>
      <c r="J610" s="30">
        <f t="shared" si="228"/>
        <v>43434</v>
      </c>
      <c r="K610" s="3">
        <f t="shared" si="222"/>
        <v>13</v>
      </c>
      <c r="L610" s="18">
        <f t="shared" si="223"/>
        <v>13</v>
      </c>
      <c r="M610" s="11">
        <f t="shared" si="215"/>
        <v>1.002025339</v>
      </c>
      <c r="N610" s="11">
        <f t="shared" ca="1" si="216"/>
        <v>1.0052371609999999</v>
      </c>
      <c r="O610" s="18">
        <f t="shared" si="229"/>
        <v>0</v>
      </c>
      <c r="P610" s="14">
        <f t="shared" ca="1" si="217"/>
        <v>393.74042037999999</v>
      </c>
      <c r="Q610" s="14">
        <f t="shared" si="224"/>
        <v>0</v>
      </c>
      <c r="R610" s="2"/>
      <c r="S610" s="2"/>
      <c r="T610" s="4" t="str">
        <f t="shared" si="225"/>
        <v>J=</v>
      </c>
      <c r="U610" s="30">
        <f t="shared" si="226"/>
        <v>43465</v>
      </c>
      <c r="V610" s="9" t="str">
        <f t="shared" si="218"/>
        <v>-</v>
      </c>
      <c r="W610" s="9"/>
      <c r="X610" s="9"/>
      <c r="Y610" s="9"/>
      <c r="Z610" s="9"/>
      <c r="AA610" s="1"/>
      <c r="AB610" s="9"/>
      <c r="AC610" s="9"/>
      <c r="AD610" s="9"/>
      <c r="AE610" s="9"/>
      <c r="AF610" s="9"/>
      <c r="AG610" s="10"/>
      <c r="AH610" s="9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</row>
    <row r="611" spans="1:149" ht="11.25" x14ac:dyDescent="0.15">
      <c r="A611" s="46">
        <f t="shared" si="219"/>
        <v>43454</v>
      </c>
      <c r="B611" s="15">
        <f t="shared" ca="1" si="220"/>
        <v>75606.148278799999</v>
      </c>
      <c r="C611" s="14">
        <f t="shared" ca="1" si="227"/>
        <v>75182.034767470002</v>
      </c>
      <c r="D611" s="13">
        <f ca="1">IF(A611&lt;$B$1,VLOOKUP(A611,[1]DI!$A$4:$B$15000,2,FALSE),0)</f>
        <v>6.4000000000000001E-2</v>
      </c>
      <c r="E611" s="14">
        <f t="shared" ca="1" si="213"/>
        <v>1.0002462000000001</v>
      </c>
      <c r="F611" s="14">
        <f ca="1">(TRUNC(PRODUCT($E$12:$E610),16))</f>
        <v>1.1246653531522199</v>
      </c>
      <c r="G611" s="14">
        <f t="shared" ca="1" si="212"/>
        <v>1.1207960051748</v>
      </c>
      <c r="H611" s="14">
        <f t="shared" ca="1" si="214"/>
        <v>1.0034523200000001</v>
      </c>
      <c r="I611" s="13">
        <f t="shared" si="221"/>
        <v>0.04</v>
      </c>
      <c r="J611" s="30">
        <f t="shared" si="228"/>
        <v>43434</v>
      </c>
      <c r="K611" s="3">
        <f t="shared" si="222"/>
        <v>14</v>
      </c>
      <c r="L611" s="18">
        <f t="shared" si="223"/>
        <v>14</v>
      </c>
      <c r="M611" s="11">
        <f t="shared" si="215"/>
        <v>1.0021813040000001</v>
      </c>
      <c r="N611" s="11">
        <f t="shared" ca="1" si="216"/>
        <v>1.005641155</v>
      </c>
      <c r="O611" s="18">
        <f t="shared" si="229"/>
        <v>0</v>
      </c>
      <c r="P611" s="14">
        <f t="shared" ca="1" si="217"/>
        <v>424.11351132999999</v>
      </c>
      <c r="Q611" s="14">
        <f t="shared" si="224"/>
        <v>0</v>
      </c>
      <c r="R611" s="2"/>
      <c r="S611" s="2"/>
      <c r="T611" s="4" t="str">
        <f t="shared" si="225"/>
        <v>J=</v>
      </c>
      <c r="U611" s="30">
        <f t="shared" si="226"/>
        <v>43465</v>
      </c>
      <c r="V611" s="9" t="str">
        <f t="shared" si="218"/>
        <v>-</v>
      </c>
      <c r="W611" s="9"/>
      <c r="X611" s="9"/>
      <c r="Y611" s="9"/>
      <c r="Z611" s="9"/>
      <c r="AA611" s="1"/>
      <c r="AB611" s="9"/>
      <c r="AC611" s="9"/>
      <c r="AD611" s="9"/>
      <c r="AE611" s="9"/>
      <c r="AF611" s="9"/>
      <c r="AG611" s="10"/>
      <c r="AH611" s="9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</row>
    <row r="612" spans="1:149" ht="11.25" x14ac:dyDescent="0.15">
      <c r="A612" s="46">
        <f t="shared" si="219"/>
        <v>43455</v>
      </c>
      <c r="B612" s="15">
        <f t="shared" ca="1" si="220"/>
        <v>75636.533474070005</v>
      </c>
      <c r="C612" s="14">
        <f t="shared" ca="1" si="227"/>
        <v>75182.034767470002</v>
      </c>
      <c r="D612" s="13">
        <f ca="1">IF(A612&lt;$B$1,VLOOKUP(A612,[1]DI!$A$4:$B$15000,2,FALSE),0)</f>
        <v>6.4000000000000001E-2</v>
      </c>
      <c r="E612" s="14">
        <f t="shared" ca="1" si="213"/>
        <v>1.0002462000000001</v>
      </c>
      <c r="F612" s="14">
        <f ca="1">(TRUNC(PRODUCT($E$12:$E611),16))</f>
        <v>1.1249422457621701</v>
      </c>
      <c r="G612" s="14">
        <f t="shared" ca="1" si="212"/>
        <v>1.1207960051748</v>
      </c>
      <c r="H612" s="14">
        <f t="shared" ca="1" si="214"/>
        <v>1.0036993700000001</v>
      </c>
      <c r="I612" s="13">
        <f t="shared" si="221"/>
        <v>0.04</v>
      </c>
      <c r="J612" s="30">
        <f t="shared" si="228"/>
        <v>43434</v>
      </c>
      <c r="K612" s="3">
        <f t="shared" si="222"/>
        <v>15</v>
      </c>
      <c r="L612" s="18">
        <f t="shared" si="223"/>
        <v>15</v>
      </c>
      <c r="M612" s="11">
        <f t="shared" si="215"/>
        <v>1.0023372930000001</v>
      </c>
      <c r="N612" s="11">
        <f t="shared" ca="1" si="216"/>
        <v>1.00604531</v>
      </c>
      <c r="O612" s="18">
        <f t="shared" si="229"/>
        <v>0</v>
      </c>
      <c r="P612" s="14">
        <f t="shared" ca="1" si="217"/>
        <v>454.49870659999999</v>
      </c>
      <c r="Q612" s="14">
        <f t="shared" si="224"/>
        <v>0</v>
      </c>
      <c r="R612" s="2"/>
      <c r="S612" s="2"/>
      <c r="T612" s="4" t="str">
        <f t="shared" si="225"/>
        <v>J=</v>
      </c>
      <c r="U612" s="30">
        <f t="shared" si="226"/>
        <v>43465</v>
      </c>
      <c r="V612" s="9" t="str">
        <f t="shared" si="218"/>
        <v>-</v>
      </c>
      <c r="W612" s="9"/>
      <c r="X612" s="9"/>
      <c r="Y612" s="9"/>
      <c r="Z612" s="9"/>
      <c r="AA612" s="1"/>
      <c r="AB612" s="9"/>
      <c r="AC612" s="9"/>
      <c r="AD612" s="9"/>
      <c r="AE612" s="9"/>
      <c r="AF612" s="9"/>
      <c r="AG612" s="10"/>
      <c r="AH612" s="9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</row>
    <row r="613" spans="1:149" ht="11.25" x14ac:dyDescent="0.15">
      <c r="A613" s="46">
        <f t="shared" si="219"/>
        <v>43456</v>
      </c>
      <c r="B613" s="15">
        <f t="shared" ca="1" si="220"/>
        <v>75666.930848820004</v>
      </c>
      <c r="C613" s="14">
        <f t="shared" ca="1" si="227"/>
        <v>75182.034767470002</v>
      </c>
      <c r="D613" s="13">
        <f ca="1">IF(A613&lt;$B$1,VLOOKUP(A613,[1]DI!$A$4:$B$15000,2,FALSE),0)</f>
        <v>0</v>
      </c>
      <c r="E613" s="14">
        <f t="shared" ca="1" si="213"/>
        <v>1</v>
      </c>
      <c r="F613" s="14">
        <f ca="1">(TRUNC(PRODUCT($E$12:$E612),16))</f>
        <v>1.1252192065430799</v>
      </c>
      <c r="G613" s="14">
        <f t="shared" ca="1" si="212"/>
        <v>1.1207960051748</v>
      </c>
      <c r="H613" s="14">
        <f t="shared" ca="1" si="214"/>
        <v>1.00394648</v>
      </c>
      <c r="I613" s="13">
        <f t="shared" si="221"/>
        <v>0.04</v>
      </c>
      <c r="J613" s="30">
        <f t="shared" si="228"/>
        <v>43434</v>
      </c>
      <c r="K613" s="3">
        <f t="shared" si="222"/>
        <v>15</v>
      </c>
      <c r="L613" s="18">
        <f t="shared" si="223"/>
        <v>16</v>
      </c>
      <c r="M613" s="11">
        <f t="shared" si="215"/>
        <v>1.0024933069999999</v>
      </c>
      <c r="N613" s="11">
        <f t="shared" ca="1" si="216"/>
        <v>1.0064496270000001</v>
      </c>
      <c r="O613" s="18">
        <f t="shared" si="229"/>
        <v>0</v>
      </c>
      <c r="P613" s="14">
        <f t="shared" ca="1" si="217"/>
        <v>484.89608134999997</v>
      </c>
      <c r="Q613" s="14">
        <f t="shared" si="224"/>
        <v>0</v>
      </c>
      <c r="R613" s="2"/>
      <c r="S613" s="2"/>
      <c r="T613" s="4" t="str">
        <f t="shared" si="225"/>
        <v>J=</v>
      </c>
      <c r="U613" s="30">
        <f t="shared" si="226"/>
        <v>43465</v>
      </c>
      <c r="V613" s="9" t="str">
        <f t="shared" si="218"/>
        <v>-</v>
      </c>
      <c r="W613" s="9"/>
      <c r="X613" s="9"/>
      <c r="Y613" s="9"/>
      <c r="Z613" s="9"/>
      <c r="AA613" s="1"/>
      <c r="AB613" s="9"/>
      <c r="AC613" s="9"/>
      <c r="AD613" s="9"/>
      <c r="AE613" s="9"/>
      <c r="AF613" s="9"/>
      <c r="AG613" s="10"/>
      <c r="AH613" s="9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</row>
    <row r="614" spans="1:149" ht="11.25" x14ac:dyDescent="0.15">
      <c r="A614" s="46">
        <f t="shared" si="219"/>
        <v>43457</v>
      </c>
      <c r="B614" s="15">
        <f t="shared" ca="1" si="220"/>
        <v>75666.930848820004</v>
      </c>
      <c r="C614" s="14">
        <f t="shared" ca="1" si="227"/>
        <v>75182.034767470002</v>
      </c>
      <c r="D614" s="13">
        <f ca="1">IF(A614&lt;$B$1,VLOOKUP(A614,[1]DI!$A$4:$B$15000,2,FALSE),0)</f>
        <v>0</v>
      </c>
      <c r="E614" s="14">
        <f t="shared" ca="1" si="213"/>
        <v>1</v>
      </c>
      <c r="F614" s="14">
        <f ca="1">(TRUNC(PRODUCT($E$12:$E613),16))</f>
        <v>1.1252192065430799</v>
      </c>
      <c r="G614" s="14">
        <f t="shared" ca="1" si="212"/>
        <v>1.1207960051748</v>
      </c>
      <c r="H614" s="14">
        <f t="shared" ca="1" si="214"/>
        <v>1.00394648</v>
      </c>
      <c r="I614" s="13">
        <f t="shared" si="221"/>
        <v>0.04</v>
      </c>
      <c r="J614" s="30">
        <f t="shared" si="228"/>
        <v>43434</v>
      </c>
      <c r="K614" s="3">
        <f t="shared" si="222"/>
        <v>15</v>
      </c>
      <c r="L614" s="18">
        <f t="shared" si="223"/>
        <v>16</v>
      </c>
      <c r="M614" s="11">
        <f t="shared" si="215"/>
        <v>1.0024933069999999</v>
      </c>
      <c r="N614" s="11">
        <f t="shared" ca="1" si="216"/>
        <v>1.0064496270000001</v>
      </c>
      <c r="O614" s="18">
        <f t="shared" si="229"/>
        <v>0</v>
      </c>
      <c r="P614" s="14">
        <f t="shared" ca="1" si="217"/>
        <v>484.89608134999997</v>
      </c>
      <c r="Q614" s="14">
        <f t="shared" si="224"/>
        <v>0</v>
      </c>
      <c r="R614" s="2"/>
      <c r="S614" s="2"/>
      <c r="T614" s="4" t="str">
        <f t="shared" si="225"/>
        <v>J=</v>
      </c>
      <c r="U614" s="30">
        <f t="shared" si="226"/>
        <v>43465</v>
      </c>
      <c r="V614" s="9" t="str">
        <f t="shared" si="218"/>
        <v>-</v>
      </c>
      <c r="W614" s="9"/>
      <c r="X614" s="9"/>
      <c r="Y614" s="9"/>
      <c r="Z614" s="9"/>
      <c r="AA614" s="1"/>
      <c r="AB614" s="9"/>
      <c r="AC614" s="9"/>
      <c r="AD614" s="9"/>
      <c r="AE614" s="9"/>
      <c r="AF614" s="9"/>
      <c r="AG614" s="10"/>
      <c r="AH614" s="9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</row>
    <row r="615" spans="1:149" ht="11.25" x14ac:dyDescent="0.15">
      <c r="A615" s="46">
        <f t="shared" si="219"/>
        <v>43458</v>
      </c>
      <c r="B615" s="15">
        <f t="shared" ca="1" si="220"/>
        <v>75666.930848820004</v>
      </c>
      <c r="C615" s="14">
        <f t="shared" ca="1" si="227"/>
        <v>75182.034767470002</v>
      </c>
      <c r="D615" s="13">
        <f ca="1">IF(A615&lt;$B$1,VLOOKUP(A615,[1]DI!$A$4:$B$15000,2,FALSE),0)</f>
        <v>6.4000000000000001E-2</v>
      </c>
      <c r="E615" s="14">
        <f t="shared" ca="1" si="213"/>
        <v>1.0002462000000001</v>
      </c>
      <c r="F615" s="14">
        <f ca="1">(TRUNC(PRODUCT($E$12:$E614),16))</f>
        <v>1.1252192065430799</v>
      </c>
      <c r="G615" s="14">
        <f t="shared" ca="1" si="212"/>
        <v>1.1207960051748</v>
      </c>
      <c r="H615" s="14">
        <f t="shared" ca="1" si="214"/>
        <v>1.00394648</v>
      </c>
      <c r="I615" s="13">
        <f t="shared" si="221"/>
        <v>0.04</v>
      </c>
      <c r="J615" s="30">
        <f t="shared" si="228"/>
        <v>43434</v>
      </c>
      <c r="K615" s="3">
        <f t="shared" si="222"/>
        <v>16</v>
      </c>
      <c r="L615" s="18">
        <f t="shared" si="223"/>
        <v>16</v>
      </c>
      <c r="M615" s="11">
        <f t="shared" si="215"/>
        <v>1.0024933069999999</v>
      </c>
      <c r="N615" s="11">
        <f t="shared" ca="1" si="216"/>
        <v>1.0064496270000001</v>
      </c>
      <c r="O615" s="18">
        <f t="shared" si="229"/>
        <v>0</v>
      </c>
      <c r="P615" s="14">
        <f t="shared" ca="1" si="217"/>
        <v>484.89608134999997</v>
      </c>
      <c r="Q615" s="14">
        <f t="shared" si="224"/>
        <v>0</v>
      </c>
      <c r="R615" s="2"/>
      <c r="S615" s="2"/>
      <c r="T615" s="4" t="str">
        <f t="shared" si="225"/>
        <v>J=</v>
      </c>
      <c r="U615" s="30">
        <f t="shared" si="226"/>
        <v>43465</v>
      </c>
      <c r="V615" s="9" t="str">
        <f t="shared" si="218"/>
        <v>-</v>
      </c>
      <c r="W615" s="9"/>
      <c r="X615" s="9"/>
      <c r="Y615" s="9"/>
      <c r="Z615" s="9"/>
      <c r="AA615" s="1"/>
      <c r="AB615" s="9"/>
      <c r="AC615" s="9"/>
      <c r="AD615" s="9"/>
      <c r="AE615" s="9"/>
      <c r="AF615" s="9"/>
      <c r="AG615" s="10"/>
      <c r="AH615" s="9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</row>
    <row r="616" spans="1:149" ht="11.25" x14ac:dyDescent="0.15">
      <c r="A616" s="46">
        <f t="shared" si="219"/>
        <v>43459</v>
      </c>
      <c r="B616" s="15">
        <f t="shared" ca="1" si="220"/>
        <v>75697.340327869999</v>
      </c>
      <c r="C616" s="14">
        <f t="shared" ca="1" si="227"/>
        <v>75182.034767470002</v>
      </c>
      <c r="D616" s="13">
        <f ca="1">IF(A616&lt;$B$1,VLOOKUP(A616,[1]DI!$A$4:$B$15000,2,FALSE),0)</f>
        <v>0</v>
      </c>
      <c r="E616" s="14">
        <f t="shared" ca="1" si="213"/>
        <v>1</v>
      </c>
      <c r="F616" s="14">
        <f ca="1">(TRUNC(PRODUCT($E$12:$E615),16))</f>
        <v>1.1254962355117299</v>
      </c>
      <c r="G616" s="14">
        <f t="shared" ca="1" si="212"/>
        <v>1.1207960051748</v>
      </c>
      <c r="H616" s="14">
        <f t="shared" ca="1" si="214"/>
        <v>1.0041936499999999</v>
      </c>
      <c r="I616" s="13">
        <f t="shared" si="221"/>
        <v>0.04</v>
      </c>
      <c r="J616" s="30">
        <f t="shared" si="228"/>
        <v>43434</v>
      </c>
      <c r="K616" s="3">
        <f t="shared" si="222"/>
        <v>16</v>
      </c>
      <c r="L616" s="18">
        <f t="shared" si="223"/>
        <v>17</v>
      </c>
      <c r="M616" s="11">
        <f t="shared" si="215"/>
        <v>1.002649345</v>
      </c>
      <c r="N616" s="11">
        <f t="shared" ca="1" si="216"/>
        <v>1.0068541049999999</v>
      </c>
      <c r="O616" s="18">
        <f t="shared" si="229"/>
        <v>0</v>
      </c>
      <c r="P616" s="14">
        <f t="shared" ca="1" si="217"/>
        <v>515.30556039999999</v>
      </c>
      <c r="Q616" s="14">
        <f t="shared" si="224"/>
        <v>0</v>
      </c>
      <c r="R616" s="2"/>
      <c r="S616" s="2"/>
      <c r="T616" s="4" t="str">
        <f t="shared" si="225"/>
        <v>J=</v>
      </c>
      <c r="U616" s="30">
        <f t="shared" si="226"/>
        <v>43465</v>
      </c>
      <c r="V616" s="9" t="str">
        <f t="shared" si="218"/>
        <v>-</v>
      </c>
      <c r="W616" s="9"/>
      <c r="X616" s="9"/>
      <c r="Y616" s="9"/>
      <c r="Z616" s="9"/>
      <c r="AA616" s="1"/>
      <c r="AB616" s="9"/>
      <c r="AC616" s="9"/>
      <c r="AD616" s="9"/>
      <c r="AE616" s="9"/>
      <c r="AF616" s="9"/>
      <c r="AG616" s="10"/>
      <c r="AH616" s="9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</row>
    <row r="617" spans="1:149" ht="11.25" x14ac:dyDescent="0.15">
      <c r="A617" s="46">
        <f t="shared" si="219"/>
        <v>43460</v>
      </c>
      <c r="B617" s="15">
        <f t="shared" ca="1" si="220"/>
        <v>75697.340327869999</v>
      </c>
      <c r="C617" s="14">
        <f t="shared" ca="1" si="227"/>
        <v>75182.034767470002</v>
      </c>
      <c r="D617" s="13">
        <f ca="1">IF(A617&lt;$B$1,VLOOKUP(A617,[1]DI!$A$4:$B$15000,2,FALSE),0)</f>
        <v>6.4000000000000001E-2</v>
      </c>
      <c r="E617" s="14">
        <f t="shared" ca="1" si="213"/>
        <v>1.0002462000000001</v>
      </c>
      <c r="F617" s="14">
        <f ca="1">(TRUNC(PRODUCT($E$12:$E616),16))</f>
        <v>1.1254962355117299</v>
      </c>
      <c r="G617" s="14">
        <f t="shared" ca="1" si="212"/>
        <v>1.1207960051748</v>
      </c>
      <c r="H617" s="14">
        <f t="shared" ca="1" si="214"/>
        <v>1.0041936499999999</v>
      </c>
      <c r="I617" s="13">
        <f t="shared" si="221"/>
        <v>0.04</v>
      </c>
      <c r="J617" s="30">
        <f t="shared" si="228"/>
        <v>43434</v>
      </c>
      <c r="K617" s="3">
        <f t="shared" si="222"/>
        <v>17</v>
      </c>
      <c r="L617" s="18">
        <f t="shared" si="223"/>
        <v>17</v>
      </c>
      <c r="M617" s="11">
        <f t="shared" si="215"/>
        <v>1.002649345</v>
      </c>
      <c r="N617" s="11">
        <f t="shared" ca="1" si="216"/>
        <v>1.0068541049999999</v>
      </c>
      <c r="O617" s="18">
        <f t="shared" si="229"/>
        <v>0</v>
      </c>
      <c r="P617" s="14">
        <f t="shared" ca="1" si="217"/>
        <v>515.30556039999999</v>
      </c>
      <c r="Q617" s="14">
        <f t="shared" si="224"/>
        <v>0</v>
      </c>
      <c r="R617" s="2"/>
      <c r="S617" s="2"/>
      <c r="T617" s="4" t="str">
        <f t="shared" si="225"/>
        <v>J=</v>
      </c>
      <c r="U617" s="30">
        <f t="shared" si="226"/>
        <v>43465</v>
      </c>
      <c r="V617" s="9" t="str">
        <f t="shared" si="218"/>
        <v>-</v>
      </c>
      <c r="W617" s="9"/>
      <c r="X617" s="9"/>
      <c r="Y617" s="9"/>
      <c r="Z617" s="9"/>
      <c r="AA617" s="1"/>
      <c r="AB617" s="9"/>
      <c r="AC617" s="9"/>
      <c r="AD617" s="9"/>
      <c r="AE617" s="9"/>
      <c r="AF617" s="9"/>
      <c r="AG617" s="10"/>
      <c r="AH617" s="9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</row>
    <row r="618" spans="1:149" ht="11.25" x14ac:dyDescent="0.15">
      <c r="A618" s="46">
        <f t="shared" si="219"/>
        <v>43461</v>
      </c>
      <c r="B618" s="15">
        <f t="shared" ca="1" si="220"/>
        <v>75727.762813430003</v>
      </c>
      <c r="C618" s="14">
        <f t="shared" ca="1" si="227"/>
        <v>75182.034767470002</v>
      </c>
      <c r="D618" s="13">
        <f ca="1">IF(A618&lt;$B$1,VLOOKUP(A618,[1]DI!$A$4:$B$15000,2,FALSE),0)</f>
        <v>6.4000000000000001E-2</v>
      </c>
      <c r="E618" s="14">
        <f t="shared" ca="1" si="213"/>
        <v>1.0002462000000001</v>
      </c>
      <c r="F618" s="14">
        <f ca="1">(TRUNC(PRODUCT($E$12:$E617),16))</f>
        <v>1.12577333268491</v>
      </c>
      <c r="G618" s="14">
        <f t="shared" ca="1" si="212"/>
        <v>1.1207960051748</v>
      </c>
      <c r="H618" s="14">
        <f t="shared" ca="1" si="214"/>
        <v>1.0044408899999999</v>
      </c>
      <c r="I618" s="13">
        <f t="shared" si="221"/>
        <v>0.04</v>
      </c>
      <c r="J618" s="30">
        <f t="shared" si="228"/>
        <v>43434</v>
      </c>
      <c r="K618" s="3">
        <f t="shared" si="222"/>
        <v>18</v>
      </c>
      <c r="L618" s="18">
        <f t="shared" si="223"/>
        <v>18</v>
      </c>
      <c r="M618" s="11">
        <f t="shared" si="215"/>
        <v>1.0028054070000001</v>
      </c>
      <c r="N618" s="11">
        <f t="shared" ca="1" si="216"/>
        <v>1.0072587559999999</v>
      </c>
      <c r="O618" s="18">
        <f t="shared" si="229"/>
        <v>0</v>
      </c>
      <c r="P618" s="14">
        <f t="shared" ca="1" si="217"/>
        <v>545.72804596000003</v>
      </c>
      <c r="Q618" s="14">
        <f t="shared" si="224"/>
        <v>0</v>
      </c>
      <c r="R618" s="2"/>
      <c r="S618" s="2"/>
      <c r="T618" s="4" t="str">
        <f t="shared" si="225"/>
        <v>J=</v>
      </c>
      <c r="U618" s="30">
        <f t="shared" si="226"/>
        <v>43465</v>
      </c>
      <c r="V618" s="9" t="str">
        <f t="shared" si="218"/>
        <v>-</v>
      </c>
      <c r="W618" s="9"/>
      <c r="X618" s="9"/>
      <c r="Y618" s="9"/>
      <c r="Z618" s="9"/>
      <c r="AA618" s="1"/>
      <c r="AB618" s="9"/>
      <c r="AC618" s="9"/>
      <c r="AD618" s="9"/>
      <c r="AE618" s="9"/>
      <c r="AF618" s="9"/>
      <c r="AG618" s="10"/>
      <c r="AH618" s="9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</row>
    <row r="619" spans="1:149" ht="11.25" x14ac:dyDescent="0.15">
      <c r="A619" s="46">
        <f t="shared" si="219"/>
        <v>43462</v>
      </c>
      <c r="B619" s="15">
        <f t="shared" ca="1" si="220"/>
        <v>75758.196651460006</v>
      </c>
      <c r="C619" s="14">
        <f t="shared" ca="1" si="227"/>
        <v>75182.034767470002</v>
      </c>
      <c r="D619" s="13">
        <f ca="1">IF(A619&lt;$B$1,VLOOKUP(A619,[1]DI!$A$4:$B$15000,2,FALSE),0)</f>
        <v>6.4000000000000001E-2</v>
      </c>
      <c r="E619" s="14">
        <f t="shared" ca="1" si="213"/>
        <v>1.0002462000000001</v>
      </c>
      <c r="F619" s="14">
        <f ca="1">(TRUNC(PRODUCT($E$12:$E618),16))</f>
        <v>1.1260504980794199</v>
      </c>
      <c r="G619" s="14">
        <f t="shared" ca="1" si="212"/>
        <v>1.1207960051748</v>
      </c>
      <c r="H619" s="14">
        <f t="shared" ca="1" si="214"/>
        <v>1.00468818</v>
      </c>
      <c r="I619" s="13">
        <f t="shared" si="221"/>
        <v>0.04</v>
      </c>
      <c r="J619" s="30">
        <f t="shared" si="228"/>
        <v>43434</v>
      </c>
      <c r="K619" s="3">
        <f t="shared" si="222"/>
        <v>19</v>
      </c>
      <c r="L619" s="18">
        <f t="shared" si="223"/>
        <v>19</v>
      </c>
      <c r="M619" s="11">
        <f t="shared" si="215"/>
        <v>1.002961494</v>
      </c>
      <c r="N619" s="11">
        <f t="shared" ca="1" si="216"/>
        <v>1.007663558</v>
      </c>
      <c r="O619" s="18">
        <f t="shared" si="229"/>
        <v>0</v>
      </c>
      <c r="P619" s="14">
        <f t="shared" ca="1" si="217"/>
        <v>576.16188398999998</v>
      </c>
      <c r="Q619" s="14">
        <f t="shared" si="224"/>
        <v>0</v>
      </c>
      <c r="R619" s="2"/>
      <c r="S619" s="2"/>
      <c r="T619" s="4" t="str">
        <f t="shared" si="225"/>
        <v>J=</v>
      </c>
      <c r="U619" s="30">
        <f t="shared" si="226"/>
        <v>43465</v>
      </c>
      <c r="V619" s="9" t="str">
        <f t="shared" si="218"/>
        <v>-</v>
      </c>
      <c r="W619" s="9"/>
      <c r="X619" s="9"/>
      <c r="Y619" s="9"/>
      <c r="Z619" s="9"/>
      <c r="AA619" s="1"/>
      <c r="AB619" s="9"/>
      <c r="AC619" s="9"/>
      <c r="AD619" s="9"/>
      <c r="AE619" s="9"/>
      <c r="AF619" s="9"/>
      <c r="AG619" s="10"/>
      <c r="AH619" s="9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</row>
    <row r="620" spans="1:149" ht="11.25" x14ac:dyDescent="0.15">
      <c r="A620" s="46">
        <f t="shared" si="219"/>
        <v>43463</v>
      </c>
      <c r="B620" s="15">
        <f t="shared" ca="1" si="220"/>
        <v>75788.642668989996</v>
      </c>
      <c r="C620" s="14">
        <f t="shared" ca="1" si="227"/>
        <v>75182.034767470002</v>
      </c>
      <c r="D620" s="13">
        <f ca="1">IF(A620&lt;$B$1,VLOOKUP(A620,[1]DI!$A$4:$B$15000,2,FALSE),0)</f>
        <v>0</v>
      </c>
      <c r="E620" s="14">
        <f t="shared" ca="1" si="213"/>
        <v>1</v>
      </c>
      <c r="F620" s="14">
        <f ca="1">(TRUNC(PRODUCT($E$12:$E619),16))</f>
        <v>1.1263277317120499</v>
      </c>
      <c r="G620" s="14">
        <f t="shared" ca="1" si="212"/>
        <v>1.1207960051748</v>
      </c>
      <c r="H620" s="14">
        <f t="shared" ca="1" si="214"/>
        <v>1.00493553</v>
      </c>
      <c r="I620" s="13">
        <f t="shared" si="221"/>
        <v>0.04</v>
      </c>
      <c r="J620" s="30">
        <f t="shared" si="228"/>
        <v>43434</v>
      </c>
      <c r="K620" s="3">
        <f t="shared" si="222"/>
        <v>19</v>
      </c>
      <c r="L620" s="18">
        <f t="shared" si="223"/>
        <v>20</v>
      </c>
      <c r="M620" s="11">
        <f t="shared" si="215"/>
        <v>1.0031176049999999</v>
      </c>
      <c r="N620" s="11">
        <f t="shared" ca="1" si="216"/>
        <v>1.0080685220000001</v>
      </c>
      <c r="O620" s="18">
        <f t="shared" si="229"/>
        <v>0</v>
      </c>
      <c r="P620" s="14">
        <f t="shared" ca="1" si="217"/>
        <v>606.60790152000004</v>
      </c>
      <c r="Q620" s="14">
        <f t="shared" si="224"/>
        <v>0</v>
      </c>
      <c r="R620" s="2"/>
      <c r="S620" s="2"/>
      <c r="T620" s="4" t="str">
        <f t="shared" si="225"/>
        <v>J=</v>
      </c>
      <c r="U620" s="30">
        <f t="shared" si="226"/>
        <v>43465</v>
      </c>
      <c r="V620" s="9" t="str">
        <f t="shared" si="218"/>
        <v>-</v>
      </c>
      <c r="W620" s="9"/>
      <c r="X620" s="9"/>
      <c r="Y620" s="9"/>
      <c r="Z620" s="9"/>
      <c r="AA620" s="1"/>
      <c r="AB620" s="9"/>
      <c r="AC620" s="9"/>
      <c r="AD620" s="9"/>
      <c r="AE620" s="9"/>
      <c r="AF620" s="9"/>
      <c r="AG620" s="10"/>
      <c r="AH620" s="9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</row>
    <row r="621" spans="1:149" ht="11.25" x14ac:dyDescent="0.15">
      <c r="A621" s="46">
        <f t="shared" si="219"/>
        <v>43464</v>
      </c>
      <c r="B621" s="15">
        <f t="shared" ca="1" si="220"/>
        <v>75788.642668989996</v>
      </c>
      <c r="C621" s="14">
        <f t="shared" ca="1" si="227"/>
        <v>75182.034767470002</v>
      </c>
      <c r="D621" s="13">
        <f ca="1">IF(A621&lt;$B$1,VLOOKUP(A621,[1]DI!$A$4:$B$15000,2,FALSE),0)</f>
        <v>0</v>
      </c>
      <c r="E621" s="14">
        <f t="shared" ca="1" si="213"/>
        <v>1</v>
      </c>
      <c r="F621" s="14">
        <f ca="1">(TRUNC(PRODUCT($E$12:$E620),16))</f>
        <v>1.1263277317120499</v>
      </c>
      <c r="G621" s="14">
        <f t="shared" ca="1" si="212"/>
        <v>1.1207960051748</v>
      </c>
      <c r="H621" s="14">
        <f t="shared" ca="1" si="214"/>
        <v>1.00493553</v>
      </c>
      <c r="I621" s="13">
        <f t="shared" si="221"/>
        <v>0.04</v>
      </c>
      <c r="J621" s="30">
        <f t="shared" si="228"/>
        <v>43434</v>
      </c>
      <c r="K621" s="3">
        <f t="shared" si="222"/>
        <v>19</v>
      </c>
      <c r="L621" s="18">
        <f t="shared" si="223"/>
        <v>20</v>
      </c>
      <c r="M621" s="11">
        <f t="shared" si="215"/>
        <v>1.0031176049999999</v>
      </c>
      <c r="N621" s="11">
        <f t="shared" ca="1" si="216"/>
        <v>1.0080685220000001</v>
      </c>
      <c r="O621" s="18">
        <f t="shared" si="229"/>
        <v>0</v>
      </c>
      <c r="P621" s="14">
        <f t="shared" ca="1" si="217"/>
        <v>606.60790152000004</v>
      </c>
      <c r="Q621" s="14">
        <f t="shared" si="224"/>
        <v>0</v>
      </c>
      <c r="R621" s="2"/>
      <c r="S621" s="2"/>
      <c r="T621" s="4" t="str">
        <f t="shared" si="225"/>
        <v>J=</v>
      </c>
      <c r="U621" s="30">
        <f t="shared" si="226"/>
        <v>43465</v>
      </c>
      <c r="V621" s="9" t="str">
        <f t="shared" si="218"/>
        <v>-</v>
      </c>
      <c r="W621" s="9"/>
      <c r="X621" s="9"/>
      <c r="Y621" s="9"/>
      <c r="Z621" s="9"/>
      <c r="AA621" s="1"/>
      <c r="AB621" s="9"/>
      <c r="AC621" s="9"/>
      <c r="AD621" s="9"/>
      <c r="AE621" s="9"/>
      <c r="AF621" s="9"/>
      <c r="AG621" s="10"/>
      <c r="AH621" s="9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</row>
    <row r="622" spans="1:149" ht="11.25" x14ac:dyDescent="0.15">
      <c r="A622" s="46">
        <f t="shared" si="219"/>
        <v>43465</v>
      </c>
      <c r="B622" s="15">
        <f t="shared" ca="1" si="220"/>
        <v>75788.642668989996</v>
      </c>
      <c r="C622" s="14">
        <f t="shared" ca="1" si="227"/>
        <v>75182.034767470002</v>
      </c>
      <c r="D622" s="13">
        <f ca="1">IF(A622&lt;$B$1,VLOOKUP(A622,[1]DI!$A$4:$B$15000,2,FALSE),0)</f>
        <v>6.4000000000000001E-2</v>
      </c>
      <c r="E622" s="14">
        <f t="shared" ca="1" si="213"/>
        <v>1.0002462000000001</v>
      </c>
      <c r="F622" s="14">
        <f ca="1">(TRUNC(PRODUCT($E$12:$E621),16))</f>
        <v>1.1263277317120499</v>
      </c>
      <c r="G622" s="14">
        <f t="shared" ca="1" si="212"/>
        <v>1.1207960051748</v>
      </c>
      <c r="H622" s="14">
        <f t="shared" ca="1" si="214"/>
        <v>1.00493553</v>
      </c>
      <c r="I622" s="13">
        <f t="shared" si="221"/>
        <v>0.04</v>
      </c>
      <c r="J622" s="30">
        <f t="shared" si="228"/>
        <v>43434</v>
      </c>
      <c r="K622" s="3">
        <f t="shared" si="222"/>
        <v>20</v>
      </c>
      <c r="L622" s="18">
        <f t="shared" si="223"/>
        <v>20</v>
      </c>
      <c r="M622" s="11">
        <f t="shared" si="215"/>
        <v>1.0031176049999999</v>
      </c>
      <c r="N622" s="11">
        <f t="shared" ca="1" si="216"/>
        <v>1.0080685220000001</v>
      </c>
      <c r="O622" s="18">
        <f t="shared" si="229"/>
        <v>9</v>
      </c>
      <c r="P622" s="14">
        <f t="shared" ca="1" si="217"/>
        <v>606.60790152000004</v>
      </c>
      <c r="Q622" s="14">
        <f t="shared" si="224"/>
        <v>0</v>
      </c>
      <c r="R622" s="2"/>
      <c r="S622" s="2"/>
      <c r="T622" s="4" t="str">
        <f t="shared" si="225"/>
        <v>J=</v>
      </c>
      <c r="U622" s="30">
        <f t="shared" si="226"/>
        <v>43465</v>
      </c>
      <c r="V622" s="9">
        <f t="shared" ca="1" si="218"/>
        <v>909911.85228000011</v>
      </c>
      <c r="W622" s="9"/>
      <c r="X622" s="9"/>
      <c r="Y622" s="9"/>
      <c r="Z622" s="9"/>
      <c r="AA622" s="1"/>
      <c r="AB622" s="9"/>
      <c r="AC622" s="9"/>
      <c r="AD622" s="9"/>
      <c r="AE622" s="9"/>
      <c r="AF622" s="9"/>
      <c r="AG622" s="10"/>
      <c r="AH622" s="9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</row>
    <row r="623" spans="1:149" ht="11.25" x14ac:dyDescent="0.15">
      <c r="A623" s="46">
        <f t="shared" si="219"/>
        <v>43466</v>
      </c>
      <c r="B623" s="15">
        <f t="shared" ca="1" si="220"/>
        <v>75212.249525050007</v>
      </c>
      <c r="C623" s="14">
        <f t="shared" ca="1" si="227"/>
        <v>75182.034767470002</v>
      </c>
      <c r="D623" s="13">
        <f ca="1">IF(A623&lt;$B$1,VLOOKUP(A623,[1]DI!$A$4:$B$15000,2,FALSE),0)</f>
        <v>0</v>
      </c>
      <c r="E623" s="14">
        <f t="shared" ca="1" si="213"/>
        <v>1</v>
      </c>
      <c r="F623" s="14">
        <f ca="1">(TRUNC(PRODUCT($E$12:$E622),16))</f>
        <v>1.1266050335995901</v>
      </c>
      <c r="G623" s="14">
        <f t="shared" ca="1" si="212"/>
        <v>1.1263277317120499</v>
      </c>
      <c r="H623" s="14">
        <f t="shared" ca="1" si="214"/>
        <v>1.0002462000000001</v>
      </c>
      <c r="I623" s="13">
        <f t="shared" si="221"/>
        <v>0.04</v>
      </c>
      <c r="J623" s="30">
        <f t="shared" si="228"/>
        <v>43465</v>
      </c>
      <c r="K623" s="3">
        <f t="shared" si="222"/>
        <v>1</v>
      </c>
      <c r="L623" s="18">
        <f t="shared" si="223"/>
        <v>1</v>
      </c>
      <c r="M623" s="11">
        <f t="shared" si="215"/>
        <v>1.00015565</v>
      </c>
      <c r="N623" s="11">
        <f t="shared" ca="1" si="216"/>
        <v>1.0004018880000001</v>
      </c>
      <c r="O623" s="18">
        <f t="shared" si="229"/>
        <v>0</v>
      </c>
      <c r="P623" s="14">
        <f t="shared" ca="1" si="217"/>
        <v>30.214757580000001</v>
      </c>
      <c r="Q623" s="14">
        <f t="shared" si="224"/>
        <v>0</v>
      </c>
      <c r="R623" s="2"/>
      <c r="S623" s="2"/>
      <c r="T623" s="4" t="str">
        <f t="shared" si="225"/>
        <v>A+J=</v>
      </c>
      <c r="U623" s="30">
        <f t="shared" si="226"/>
        <v>43496</v>
      </c>
      <c r="V623" s="9" t="str">
        <f t="shared" si="218"/>
        <v>-</v>
      </c>
      <c r="W623" s="9"/>
      <c r="X623" s="9"/>
      <c r="Y623" s="9"/>
      <c r="Z623" s="9"/>
      <c r="AA623" s="1"/>
      <c r="AB623" s="9"/>
      <c r="AC623" s="9"/>
      <c r="AD623" s="9"/>
      <c r="AE623" s="9"/>
      <c r="AF623" s="9"/>
      <c r="AG623" s="10"/>
      <c r="AH623" s="9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</row>
    <row r="624" spans="1:149" ht="11.25" x14ac:dyDescent="0.15">
      <c r="A624" s="46">
        <f t="shared" si="219"/>
        <v>43467</v>
      </c>
      <c r="B624" s="15">
        <f t="shared" ca="1" si="220"/>
        <v>75212.249525050007</v>
      </c>
      <c r="C624" s="14">
        <f t="shared" ca="1" si="227"/>
        <v>75182.034767470002</v>
      </c>
      <c r="D624" s="13">
        <f ca="1">IF(A624&lt;$B$1,VLOOKUP(A624,[1]DI!$A$4:$B$15000,2,FALSE),0)</f>
        <v>6.4000000000000001E-2</v>
      </c>
      <c r="E624" s="14">
        <f t="shared" ca="1" si="213"/>
        <v>1.0002462000000001</v>
      </c>
      <c r="F624" s="14">
        <f ca="1">(TRUNC(PRODUCT($E$12:$E623),16))</f>
        <v>1.1266050335995901</v>
      </c>
      <c r="G624" s="14">
        <f t="shared" ref="G624:G687" ca="1" si="230">IF(O623&gt;0,F623,G623)</f>
        <v>1.1263277317120499</v>
      </c>
      <c r="H624" s="14">
        <f t="shared" ca="1" si="214"/>
        <v>1.0002462000000001</v>
      </c>
      <c r="I624" s="13">
        <f t="shared" si="221"/>
        <v>0.04</v>
      </c>
      <c r="J624" s="30">
        <f t="shared" si="228"/>
        <v>43465</v>
      </c>
      <c r="K624" s="3">
        <f t="shared" si="222"/>
        <v>1</v>
      </c>
      <c r="L624" s="18">
        <f t="shared" si="223"/>
        <v>1</v>
      </c>
      <c r="M624" s="11">
        <f t="shared" si="215"/>
        <v>1.00015565</v>
      </c>
      <c r="N624" s="11">
        <f t="shared" ca="1" si="216"/>
        <v>1.0004018880000001</v>
      </c>
      <c r="O624" s="18">
        <f t="shared" si="229"/>
        <v>0</v>
      </c>
      <c r="P624" s="14">
        <f t="shared" ca="1" si="217"/>
        <v>30.214757580000001</v>
      </c>
      <c r="Q624" s="14">
        <f t="shared" si="224"/>
        <v>0</v>
      </c>
      <c r="R624" s="2"/>
      <c r="S624" s="2"/>
      <c r="T624" s="4" t="str">
        <f t="shared" si="225"/>
        <v>A+J=</v>
      </c>
      <c r="U624" s="30">
        <f t="shared" si="226"/>
        <v>43496</v>
      </c>
      <c r="V624" s="9" t="str">
        <f t="shared" si="218"/>
        <v>-</v>
      </c>
      <c r="W624" s="9"/>
      <c r="X624" s="9"/>
      <c r="Y624" s="9"/>
      <c r="Z624" s="9"/>
      <c r="AA624" s="1"/>
      <c r="AB624" s="9"/>
      <c r="AC624" s="9"/>
      <c r="AD624" s="9"/>
      <c r="AE624" s="9"/>
      <c r="AF624" s="9"/>
      <c r="AG624" s="10"/>
      <c r="AH624" s="9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</row>
    <row r="625" spans="1:149" ht="11.25" x14ac:dyDescent="0.15">
      <c r="A625" s="46">
        <f t="shared" si="219"/>
        <v>43468</v>
      </c>
      <c r="B625" s="15">
        <f t="shared" ca="1" si="220"/>
        <v>75242.476386950002</v>
      </c>
      <c r="C625" s="14">
        <f t="shared" ca="1" si="227"/>
        <v>75182.034767470002</v>
      </c>
      <c r="D625" s="13">
        <f ca="1">IF(A625&lt;$B$1,VLOOKUP(A625,[1]DI!$A$4:$B$15000,2,FALSE),0)</f>
        <v>6.4000000000000001E-2</v>
      </c>
      <c r="E625" s="14">
        <f t="shared" ca="1" si="213"/>
        <v>1.0002462000000001</v>
      </c>
      <c r="F625" s="14">
        <f ca="1">(TRUNC(PRODUCT($E$12:$E624),16))</f>
        <v>1.1268824037588701</v>
      </c>
      <c r="G625" s="14">
        <f t="shared" ca="1" si="230"/>
        <v>1.1263277317120499</v>
      </c>
      <c r="H625" s="14">
        <f t="shared" ca="1" si="214"/>
        <v>1.00049246</v>
      </c>
      <c r="I625" s="13">
        <f t="shared" si="221"/>
        <v>0.04</v>
      </c>
      <c r="J625" s="30">
        <f t="shared" si="228"/>
        <v>43465</v>
      </c>
      <c r="K625" s="3">
        <f t="shared" si="222"/>
        <v>2</v>
      </c>
      <c r="L625" s="18">
        <f t="shared" si="223"/>
        <v>2</v>
      </c>
      <c r="M625" s="11">
        <f t="shared" si="215"/>
        <v>1.0003113239999999</v>
      </c>
      <c r="N625" s="11">
        <f t="shared" ca="1" si="216"/>
        <v>1.0008039369999999</v>
      </c>
      <c r="O625" s="18">
        <f t="shared" si="229"/>
        <v>0</v>
      </c>
      <c r="P625" s="14">
        <f t="shared" ca="1" si="217"/>
        <v>60.44161948</v>
      </c>
      <c r="Q625" s="14">
        <f t="shared" si="224"/>
        <v>0</v>
      </c>
      <c r="R625" s="2"/>
      <c r="S625" s="2"/>
      <c r="T625" s="4" t="str">
        <f t="shared" si="225"/>
        <v>A+J=</v>
      </c>
      <c r="U625" s="30">
        <f t="shared" si="226"/>
        <v>43496</v>
      </c>
      <c r="V625" s="9" t="str">
        <f t="shared" si="218"/>
        <v>-</v>
      </c>
      <c r="W625" s="9"/>
      <c r="X625" s="9"/>
      <c r="Y625" s="9"/>
      <c r="Z625" s="9"/>
      <c r="AA625" s="1"/>
      <c r="AB625" s="9"/>
      <c r="AC625" s="9"/>
      <c r="AD625" s="9"/>
      <c r="AE625" s="9"/>
      <c r="AF625" s="9"/>
      <c r="AG625" s="10"/>
      <c r="AH625" s="9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</row>
    <row r="626" spans="1:149" ht="11.25" x14ac:dyDescent="0.15">
      <c r="A626" s="46">
        <f t="shared" si="219"/>
        <v>43469</v>
      </c>
      <c r="B626" s="15">
        <f t="shared" ca="1" si="220"/>
        <v>75272.715353150008</v>
      </c>
      <c r="C626" s="14">
        <f t="shared" ca="1" si="227"/>
        <v>75182.034767470002</v>
      </c>
      <c r="D626" s="13">
        <f ca="1">IF(A626&lt;$B$1,VLOOKUP(A626,[1]DI!$A$4:$B$15000,2,FALSE),0)</f>
        <v>6.4000000000000001E-2</v>
      </c>
      <c r="E626" s="14">
        <f t="shared" ca="1" si="213"/>
        <v>1.0002462000000001</v>
      </c>
      <c r="F626" s="14">
        <f ca="1">(TRUNC(PRODUCT($E$12:$E625),16))</f>
        <v>1.12715984220667</v>
      </c>
      <c r="G626" s="14">
        <f t="shared" ca="1" si="230"/>
        <v>1.1263277317120499</v>
      </c>
      <c r="H626" s="14">
        <f t="shared" ca="1" si="214"/>
        <v>1.00073878</v>
      </c>
      <c r="I626" s="13">
        <f t="shared" si="221"/>
        <v>0.04</v>
      </c>
      <c r="J626" s="30">
        <f t="shared" si="228"/>
        <v>43465</v>
      </c>
      <c r="K626" s="3">
        <f t="shared" si="222"/>
        <v>3</v>
      </c>
      <c r="L626" s="18">
        <f t="shared" si="223"/>
        <v>3</v>
      </c>
      <c r="M626" s="11">
        <f t="shared" si="215"/>
        <v>1.000467022</v>
      </c>
      <c r="N626" s="11">
        <f t="shared" ca="1" si="216"/>
        <v>1.001206147</v>
      </c>
      <c r="O626" s="18">
        <f t="shared" si="229"/>
        <v>0</v>
      </c>
      <c r="P626" s="14">
        <f t="shared" ca="1" si="217"/>
        <v>90.680585679999993</v>
      </c>
      <c r="Q626" s="14">
        <f t="shared" si="224"/>
        <v>0</v>
      </c>
      <c r="R626" s="2"/>
      <c r="S626" s="2"/>
      <c r="T626" s="4" t="str">
        <f t="shared" si="225"/>
        <v>A+J=</v>
      </c>
      <c r="U626" s="30">
        <f t="shared" si="226"/>
        <v>43496</v>
      </c>
      <c r="V626" s="9" t="str">
        <f t="shared" si="218"/>
        <v>-</v>
      </c>
      <c r="W626" s="9"/>
      <c r="X626" s="9"/>
      <c r="Y626" s="9"/>
      <c r="Z626" s="9"/>
      <c r="AA626" s="1"/>
      <c r="AB626" s="9"/>
      <c r="AC626" s="9"/>
      <c r="AD626" s="9"/>
      <c r="AE626" s="9"/>
      <c r="AF626" s="9"/>
      <c r="AG626" s="10"/>
      <c r="AH626" s="9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</row>
    <row r="627" spans="1:149" ht="11.25" x14ac:dyDescent="0.15">
      <c r="A627" s="46">
        <f t="shared" si="219"/>
        <v>43470</v>
      </c>
      <c r="B627" s="15">
        <f t="shared" ca="1" si="220"/>
        <v>75302.966498850001</v>
      </c>
      <c r="C627" s="14">
        <f t="shared" ca="1" si="227"/>
        <v>75182.034767470002</v>
      </c>
      <c r="D627" s="13">
        <f ca="1">IF(A627&lt;$B$1,VLOOKUP(A627,[1]DI!$A$4:$B$15000,2,FALSE),0)</f>
        <v>0</v>
      </c>
      <c r="E627" s="14">
        <f t="shared" ca="1" si="213"/>
        <v>1</v>
      </c>
      <c r="F627" s="14">
        <f ca="1">(TRUNC(PRODUCT($E$12:$E626),16))</f>
        <v>1.12743734895982</v>
      </c>
      <c r="G627" s="14">
        <f t="shared" ca="1" si="230"/>
        <v>1.1263277317120499</v>
      </c>
      <c r="H627" s="14">
        <f t="shared" ca="1" si="214"/>
        <v>1.0009851599999999</v>
      </c>
      <c r="I627" s="13">
        <f t="shared" si="221"/>
        <v>0.04</v>
      </c>
      <c r="J627" s="30">
        <f t="shared" si="228"/>
        <v>43465</v>
      </c>
      <c r="K627" s="3">
        <f t="shared" si="222"/>
        <v>3</v>
      </c>
      <c r="L627" s="18">
        <f t="shared" si="223"/>
        <v>4</v>
      </c>
      <c r="M627" s="11">
        <f t="shared" si="215"/>
        <v>1.000622745</v>
      </c>
      <c r="N627" s="11">
        <f t="shared" ca="1" si="216"/>
        <v>1.0016085189999999</v>
      </c>
      <c r="O627" s="18">
        <f t="shared" si="229"/>
        <v>0</v>
      </c>
      <c r="P627" s="14">
        <f t="shared" ca="1" si="217"/>
        <v>120.93173138</v>
      </c>
      <c r="Q627" s="14">
        <f t="shared" si="224"/>
        <v>0</v>
      </c>
      <c r="R627" s="2"/>
      <c r="S627" s="2"/>
      <c r="T627" s="4" t="str">
        <f t="shared" si="225"/>
        <v>A+J=</v>
      </c>
      <c r="U627" s="30">
        <f t="shared" si="226"/>
        <v>43496</v>
      </c>
      <c r="V627" s="9" t="str">
        <f t="shared" si="218"/>
        <v>-</v>
      </c>
      <c r="W627" s="9"/>
      <c r="X627" s="9"/>
      <c r="Y627" s="9"/>
      <c r="Z627" s="9"/>
      <c r="AA627" s="1"/>
      <c r="AB627" s="9"/>
      <c r="AC627" s="9"/>
      <c r="AD627" s="9"/>
      <c r="AE627" s="9"/>
      <c r="AF627" s="9"/>
      <c r="AG627" s="10"/>
      <c r="AH627" s="9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</row>
    <row r="628" spans="1:149" ht="11.25" x14ac:dyDescent="0.15">
      <c r="A628" s="46">
        <f t="shared" si="219"/>
        <v>43471</v>
      </c>
      <c r="B628" s="15">
        <f t="shared" ca="1" si="220"/>
        <v>75302.966498850001</v>
      </c>
      <c r="C628" s="14">
        <f t="shared" ca="1" si="227"/>
        <v>75182.034767470002</v>
      </c>
      <c r="D628" s="13">
        <f ca="1">IF(A628&lt;$B$1,VLOOKUP(A628,[1]DI!$A$4:$B$15000,2,FALSE),0)</f>
        <v>0</v>
      </c>
      <c r="E628" s="14">
        <f t="shared" ca="1" si="213"/>
        <v>1</v>
      </c>
      <c r="F628" s="14">
        <f ca="1">(TRUNC(PRODUCT($E$12:$E627),16))</f>
        <v>1.12743734895982</v>
      </c>
      <c r="G628" s="14">
        <f t="shared" ca="1" si="230"/>
        <v>1.1263277317120499</v>
      </c>
      <c r="H628" s="14">
        <f t="shared" ca="1" si="214"/>
        <v>1.0009851599999999</v>
      </c>
      <c r="I628" s="13">
        <f t="shared" si="221"/>
        <v>0.04</v>
      </c>
      <c r="J628" s="30">
        <f t="shared" si="228"/>
        <v>43465</v>
      </c>
      <c r="K628" s="3">
        <f t="shared" si="222"/>
        <v>3</v>
      </c>
      <c r="L628" s="18">
        <f t="shared" si="223"/>
        <v>4</v>
      </c>
      <c r="M628" s="11">
        <f t="shared" si="215"/>
        <v>1.000622745</v>
      </c>
      <c r="N628" s="11">
        <f t="shared" ca="1" si="216"/>
        <v>1.0016085189999999</v>
      </c>
      <c r="O628" s="18">
        <f t="shared" si="229"/>
        <v>0</v>
      </c>
      <c r="P628" s="14">
        <f t="shared" ca="1" si="217"/>
        <v>120.93173138</v>
      </c>
      <c r="Q628" s="14">
        <f t="shared" si="224"/>
        <v>0</v>
      </c>
      <c r="R628" s="2"/>
      <c r="S628" s="2"/>
      <c r="T628" s="4" t="str">
        <f t="shared" si="225"/>
        <v>A+J=</v>
      </c>
      <c r="U628" s="30">
        <f t="shared" si="226"/>
        <v>43496</v>
      </c>
      <c r="V628" s="9" t="str">
        <f t="shared" si="218"/>
        <v>-</v>
      </c>
      <c r="W628" s="9"/>
      <c r="X628" s="9"/>
      <c r="Y628" s="9"/>
      <c r="Z628" s="9"/>
      <c r="AA628" s="1"/>
      <c r="AB628" s="9"/>
      <c r="AC628" s="9"/>
      <c r="AD628" s="9"/>
      <c r="AE628" s="9"/>
      <c r="AF628" s="9"/>
      <c r="AG628" s="10"/>
      <c r="AH628" s="9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</row>
    <row r="629" spans="1:149" ht="11.25" x14ac:dyDescent="0.15">
      <c r="A629" s="46">
        <f t="shared" si="219"/>
        <v>43472</v>
      </c>
      <c r="B629" s="15">
        <f t="shared" ca="1" si="220"/>
        <v>75302.966498850001</v>
      </c>
      <c r="C629" s="14">
        <f t="shared" ca="1" si="227"/>
        <v>75182.034767470002</v>
      </c>
      <c r="D629" s="13">
        <f ca="1">IF(A629&lt;$B$1,VLOOKUP(A629,[1]DI!$A$4:$B$15000,2,FALSE),0)</f>
        <v>6.4000000000000001E-2</v>
      </c>
      <c r="E629" s="14">
        <f t="shared" ca="1" si="213"/>
        <v>1.0002462000000001</v>
      </c>
      <c r="F629" s="14">
        <f ca="1">(TRUNC(PRODUCT($E$12:$E628),16))</f>
        <v>1.12743734895982</v>
      </c>
      <c r="G629" s="14">
        <f t="shared" ca="1" si="230"/>
        <v>1.1263277317120499</v>
      </c>
      <c r="H629" s="14">
        <f t="shared" ca="1" si="214"/>
        <v>1.0009851599999999</v>
      </c>
      <c r="I629" s="13">
        <f t="shared" si="221"/>
        <v>0.04</v>
      </c>
      <c r="J629" s="30">
        <f t="shared" si="228"/>
        <v>43465</v>
      </c>
      <c r="K629" s="3">
        <f t="shared" si="222"/>
        <v>4</v>
      </c>
      <c r="L629" s="18">
        <f t="shared" si="223"/>
        <v>4</v>
      </c>
      <c r="M629" s="11">
        <f t="shared" si="215"/>
        <v>1.000622745</v>
      </c>
      <c r="N629" s="11">
        <f t="shared" ca="1" si="216"/>
        <v>1.0016085189999999</v>
      </c>
      <c r="O629" s="18">
        <f t="shared" si="229"/>
        <v>0</v>
      </c>
      <c r="P629" s="14">
        <f t="shared" ca="1" si="217"/>
        <v>120.93173138</v>
      </c>
      <c r="Q629" s="14">
        <f t="shared" si="224"/>
        <v>0</v>
      </c>
      <c r="R629" s="2"/>
      <c r="S629" s="2"/>
      <c r="T629" s="4" t="str">
        <f t="shared" si="225"/>
        <v>A+J=</v>
      </c>
      <c r="U629" s="30">
        <f t="shared" si="226"/>
        <v>43496</v>
      </c>
      <c r="V629" s="9" t="str">
        <f t="shared" si="218"/>
        <v>-</v>
      </c>
      <c r="W629" s="9"/>
      <c r="X629" s="9"/>
      <c r="Y629" s="9"/>
      <c r="Z629" s="9"/>
      <c r="AA629" s="1"/>
      <c r="AB629" s="9"/>
      <c r="AC629" s="9"/>
      <c r="AD629" s="9"/>
      <c r="AE629" s="9"/>
      <c r="AF629" s="9"/>
      <c r="AG629" s="10"/>
      <c r="AH629" s="9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</row>
    <row r="630" spans="1:149" ht="11.25" x14ac:dyDescent="0.15">
      <c r="A630" s="46">
        <f t="shared" si="219"/>
        <v>43473</v>
      </c>
      <c r="B630" s="15">
        <f t="shared" ca="1" si="220"/>
        <v>75333.230425490008</v>
      </c>
      <c r="C630" s="14">
        <f t="shared" ca="1" si="227"/>
        <v>75182.034767470002</v>
      </c>
      <c r="D630" s="13">
        <f ca="1">IF(A630&lt;$B$1,VLOOKUP(A630,[1]DI!$A$4:$B$15000,2,FALSE),0)</f>
        <v>6.4000000000000001E-2</v>
      </c>
      <c r="E630" s="14">
        <f t="shared" ca="1" si="213"/>
        <v>1.0002462000000001</v>
      </c>
      <c r="F630" s="14">
        <f ca="1">(TRUNC(PRODUCT($E$12:$E629),16))</f>
        <v>1.1277149240351401</v>
      </c>
      <c r="G630" s="14">
        <f t="shared" ca="1" si="230"/>
        <v>1.1263277317120499</v>
      </c>
      <c r="H630" s="14">
        <f t="shared" ca="1" si="214"/>
        <v>1.00123161</v>
      </c>
      <c r="I630" s="13">
        <f t="shared" si="221"/>
        <v>0.04</v>
      </c>
      <c r="J630" s="30">
        <f t="shared" si="228"/>
        <v>43465</v>
      </c>
      <c r="K630" s="3">
        <f t="shared" si="222"/>
        <v>5</v>
      </c>
      <c r="L630" s="18">
        <f t="shared" si="223"/>
        <v>5</v>
      </c>
      <c r="M630" s="11">
        <f t="shared" si="215"/>
        <v>1.000778492</v>
      </c>
      <c r="N630" s="11">
        <f t="shared" ca="1" si="216"/>
        <v>1.0020110609999999</v>
      </c>
      <c r="O630" s="18">
        <f t="shared" si="229"/>
        <v>0</v>
      </c>
      <c r="P630" s="14">
        <f t="shared" ca="1" si="217"/>
        <v>151.19565802</v>
      </c>
      <c r="Q630" s="14">
        <f t="shared" si="224"/>
        <v>0</v>
      </c>
      <c r="R630" s="2"/>
      <c r="S630" s="2"/>
      <c r="T630" s="4" t="str">
        <f t="shared" si="225"/>
        <v>A+J=</v>
      </c>
      <c r="U630" s="30">
        <f t="shared" si="226"/>
        <v>43496</v>
      </c>
      <c r="V630" s="9" t="str">
        <f t="shared" si="218"/>
        <v>-</v>
      </c>
      <c r="W630" s="9"/>
      <c r="X630" s="9"/>
      <c r="Y630" s="9"/>
      <c r="Z630" s="9"/>
      <c r="AA630" s="1"/>
      <c r="AB630" s="9"/>
      <c r="AC630" s="9"/>
      <c r="AD630" s="9"/>
      <c r="AE630" s="9"/>
      <c r="AF630" s="9"/>
      <c r="AG630" s="10"/>
      <c r="AH630" s="9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</row>
    <row r="631" spans="1:149" ht="11.25" x14ac:dyDescent="0.15">
      <c r="A631" s="46">
        <f t="shared" si="219"/>
        <v>43474</v>
      </c>
      <c r="B631" s="15">
        <f t="shared" ca="1" si="220"/>
        <v>75363.505704609997</v>
      </c>
      <c r="C631" s="14">
        <f t="shared" ca="1" si="227"/>
        <v>75182.034767470002</v>
      </c>
      <c r="D631" s="13">
        <f ca="1">IF(A631&lt;$B$1,VLOOKUP(A631,[1]DI!$A$4:$B$15000,2,FALSE),0)</f>
        <v>6.4000000000000001E-2</v>
      </c>
      <c r="E631" s="14">
        <f t="shared" ca="1" si="213"/>
        <v>1.0002462000000001</v>
      </c>
      <c r="F631" s="14">
        <f ca="1">(TRUNC(PRODUCT($E$12:$E630),16))</f>
        <v>1.12799256744943</v>
      </c>
      <c r="G631" s="14">
        <f t="shared" ca="1" si="230"/>
        <v>1.1263277317120499</v>
      </c>
      <c r="H631" s="14">
        <f t="shared" ca="1" si="214"/>
        <v>1.0014781100000001</v>
      </c>
      <c r="I631" s="13">
        <f t="shared" si="221"/>
        <v>0.04</v>
      </c>
      <c r="J631" s="30">
        <f t="shared" si="228"/>
        <v>43465</v>
      </c>
      <c r="K631" s="3">
        <f t="shared" si="222"/>
        <v>6</v>
      </c>
      <c r="L631" s="18">
        <f t="shared" si="223"/>
        <v>6</v>
      </c>
      <c r="M631" s="11">
        <f t="shared" si="215"/>
        <v>1.000934263</v>
      </c>
      <c r="N631" s="11">
        <f t="shared" ca="1" si="216"/>
        <v>1.002413754</v>
      </c>
      <c r="O631" s="18">
        <f t="shared" si="229"/>
        <v>0</v>
      </c>
      <c r="P631" s="14">
        <f t="shared" ca="1" si="217"/>
        <v>181.47093713999999</v>
      </c>
      <c r="Q631" s="14">
        <f t="shared" si="224"/>
        <v>0</v>
      </c>
      <c r="R631" s="2"/>
      <c r="S631" s="2"/>
      <c r="T631" s="4" t="str">
        <f t="shared" si="225"/>
        <v>A+J=</v>
      </c>
      <c r="U631" s="30">
        <f t="shared" si="226"/>
        <v>43496</v>
      </c>
      <c r="V631" s="9" t="str">
        <f t="shared" si="218"/>
        <v>-</v>
      </c>
      <c r="W631" s="9"/>
      <c r="X631" s="9"/>
      <c r="Y631" s="9"/>
      <c r="Z631" s="9"/>
      <c r="AA631" s="1"/>
      <c r="AB631" s="9"/>
      <c r="AC631" s="9"/>
      <c r="AD631" s="9"/>
      <c r="AE631" s="9"/>
      <c r="AF631" s="9"/>
      <c r="AG631" s="10"/>
      <c r="AH631" s="9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</row>
    <row r="632" spans="1:149" ht="11.25" x14ac:dyDescent="0.15">
      <c r="A632" s="46">
        <f t="shared" si="219"/>
        <v>43475</v>
      </c>
      <c r="B632" s="15">
        <f t="shared" ca="1" si="220"/>
        <v>75393.793088050006</v>
      </c>
      <c r="C632" s="14">
        <f t="shared" ca="1" si="227"/>
        <v>75182.034767470002</v>
      </c>
      <c r="D632" s="13">
        <f ca="1">IF(A632&lt;$B$1,VLOOKUP(A632,[1]DI!$A$4:$B$15000,2,FALSE),0)</f>
        <v>6.4000000000000001E-2</v>
      </c>
      <c r="E632" s="14">
        <f t="shared" ca="1" si="213"/>
        <v>1.0002462000000001</v>
      </c>
      <c r="F632" s="14">
        <f ca="1">(TRUNC(PRODUCT($E$12:$E631),16))</f>
        <v>1.12827027921954</v>
      </c>
      <c r="G632" s="14">
        <f t="shared" ca="1" si="230"/>
        <v>1.1263277317120499</v>
      </c>
      <c r="H632" s="14">
        <f t="shared" ca="1" si="214"/>
        <v>1.00172467</v>
      </c>
      <c r="I632" s="13">
        <f t="shared" si="221"/>
        <v>0.04</v>
      </c>
      <c r="J632" s="30">
        <f t="shared" si="228"/>
        <v>43465</v>
      </c>
      <c r="K632" s="3">
        <f t="shared" si="222"/>
        <v>7</v>
      </c>
      <c r="L632" s="18">
        <f t="shared" si="223"/>
        <v>7</v>
      </c>
      <c r="M632" s="11">
        <f t="shared" si="215"/>
        <v>1.0010900579999999</v>
      </c>
      <c r="N632" s="11">
        <f t="shared" ca="1" si="216"/>
        <v>1.0028166080000001</v>
      </c>
      <c r="O632" s="18">
        <f t="shared" si="229"/>
        <v>0</v>
      </c>
      <c r="P632" s="14">
        <f t="shared" ca="1" si="217"/>
        <v>211.75832058</v>
      </c>
      <c r="Q632" s="14">
        <f t="shared" si="224"/>
        <v>0</v>
      </c>
      <c r="R632" s="2"/>
      <c r="S632" s="2"/>
      <c r="T632" s="4" t="str">
        <f t="shared" si="225"/>
        <v>A+J=</v>
      </c>
      <c r="U632" s="30">
        <f t="shared" si="226"/>
        <v>43496</v>
      </c>
      <c r="V632" s="9" t="str">
        <f t="shared" si="218"/>
        <v>-</v>
      </c>
      <c r="W632" s="9"/>
      <c r="X632" s="9"/>
      <c r="Y632" s="9"/>
      <c r="Z632" s="9"/>
      <c r="AA632" s="1"/>
      <c r="AB632" s="9"/>
      <c r="AC632" s="9"/>
      <c r="AD632" s="9"/>
      <c r="AE632" s="9"/>
      <c r="AF632" s="9"/>
      <c r="AG632" s="10"/>
      <c r="AH632" s="9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</row>
    <row r="633" spans="1:149" ht="11.25" x14ac:dyDescent="0.15">
      <c r="A633" s="46">
        <f t="shared" si="219"/>
        <v>43476</v>
      </c>
      <c r="B633" s="15">
        <f t="shared" ca="1" si="220"/>
        <v>75424.093327609997</v>
      </c>
      <c r="C633" s="14">
        <f t="shared" ca="1" si="227"/>
        <v>75182.034767470002</v>
      </c>
      <c r="D633" s="13">
        <f ca="1">IF(A633&lt;$B$1,VLOOKUP(A633,[1]DI!$A$4:$B$15000,2,FALSE),0)</f>
        <v>6.4000000000000001E-2</v>
      </c>
      <c r="E633" s="14">
        <f t="shared" ca="1" si="213"/>
        <v>1.0002462000000001</v>
      </c>
      <c r="F633" s="14">
        <f ca="1">(TRUNC(PRODUCT($E$12:$E632),16))</f>
        <v>1.1285480593622801</v>
      </c>
      <c r="G633" s="14">
        <f t="shared" ca="1" si="230"/>
        <v>1.1263277317120499</v>
      </c>
      <c r="H633" s="14">
        <f t="shared" ca="1" si="214"/>
        <v>1.0019712999999999</v>
      </c>
      <c r="I633" s="13">
        <f t="shared" si="221"/>
        <v>0.04</v>
      </c>
      <c r="J633" s="30">
        <f t="shared" si="228"/>
        <v>43465</v>
      </c>
      <c r="K633" s="3">
        <f t="shared" si="222"/>
        <v>8</v>
      </c>
      <c r="L633" s="18">
        <f t="shared" si="223"/>
        <v>8</v>
      </c>
      <c r="M633" s="11">
        <f t="shared" si="215"/>
        <v>1.0012458769999999</v>
      </c>
      <c r="N633" s="11">
        <f t="shared" ca="1" si="216"/>
        <v>1.0032196330000001</v>
      </c>
      <c r="O633" s="18">
        <f t="shared" si="229"/>
        <v>0</v>
      </c>
      <c r="P633" s="14">
        <f t="shared" ca="1" si="217"/>
        <v>242.05856014</v>
      </c>
      <c r="Q633" s="14">
        <f t="shared" si="224"/>
        <v>0</v>
      </c>
      <c r="R633" s="2"/>
      <c r="S633" s="2"/>
      <c r="T633" s="4" t="str">
        <f t="shared" si="225"/>
        <v>A+J=</v>
      </c>
      <c r="U633" s="30">
        <f t="shared" si="226"/>
        <v>43496</v>
      </c>
      <c r="V633" s="9" t="str">
        <f t="shared" si="218"/>
        <v>-</v>
      </c>
      <c r="W633" s="9"/>
      <c r="X633" s="9"/>
      <c r="Y633" s="9"/>
      <c r="Z633" s="9"/>
      <c r="AA633" s="1"/>
      <c r="AB633" s="9"/>
      <c r="AC633" s="9"/>
      <c r="AD633" s="9"/>
      <c r="AE633" s="9"/>
      <c r="AF633" s="9"/>
      <c r="AG633" s="10"/>
      <c r="AH633" s="9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</row>
    <row r="634" spans="1:149" ht="11.25" x14ac:dyDescent="0.15">
      <c r="A634" s="46">
        <f t="shared" si="219"/>
        <v>43477</v>
      </c>
      <c r="B634" s="15">
        <f t="shared" ca="1" si="220"/>
        <v>75454.404994840006</v>
      </c>
      <c r="C634" s="14">
        <f t="shared" ca="1" si="227"/>
        <v>75182.034767470002</v>
      </c>
      <c r="D634" s="13">
        <f ca="1">IF(A634&lt;$B$1,VLOOKUP(A634,[1]DI!$A$4:$B$15000,2,FALSE),0)</f>
        <v>0</v>
      </c>
      <c r="E634" s="14">
        <f t="shared" ca="1" si="213"/>
        <v>1</v>
      </c>
      <c r="F634" s="14">
        <f ca="1">(TRUNC(PRODUCT($E$12:$E633),16))</f>
        <v>1.1288259078945</v>
      </c>
      <c r="G634" s="14">
        <f t="shared" ca="1" si="230"/>
        <v>1.1263277317120499</v>
      </c>
      <c r="H634" s="14">
        <f t="shared" ca="1" si="214"/>
        <v>1.00221798</v>
      </c>
      <c r="I634" s="13">
        <f t="shared" si="221"/>
        <v>0.04</v>
      </c>
      <c r="J634" s="30">
        <f t="shared" si="228"/>
        <v>43465</v>
      </c>
      <c r="K634" s="3">
        <f t="shared" si="222"/>
        <v>8</v>
      </c>
      <c r="L634" s="18">
        <f t="shared" si="223"/>
        <v>9</v>
      </c>
      <c r="M634" s="11">
        <f t="shared" si="215"/>
        <v>1.0014017209999999</v>
      </c>
      <c r="N634" s="11">
        <f t="shared" ca="1" si="216"/>
        <v>1.00362281</v>
      </c>
      <c r="O634" s="18">
        <f t="shared" si="229"/>
        <v>0</v>
      </c>
      <c r="P634" s="14">
        <f t="shared" ca="1" si="217"/>
        <v>272.37022737000001</v>
      </c>
      <c r="Q634" s="14">
        <f t="shared" si="224"/>
        <v>0</v>
      </c>
      <c r="R634" s="2"/>
      <c r="S634" s="2"/>
      <c r="T634" s="4" t="str">
        <f t="shared" si="225"/>
        <v>A+J=</v>
      </c>
      <c r="U634" s="30">
        <f t="shared" si="226"/>
        <v>43496</v>
      </c>
      <c r="V634" s="9" t="str">
        <f t="shared" si="218"/>
        <v>-</v>
      </c>
      <c r="W634" s="9"/>
      <c r="X634" s="9"/>
      <c r="Y634" s="9"/>
      <c r="Z634" s="9"/>
      <c r="AA634" s="1"/>
      <c r="AB634" s="9"/>
      <c r="AC634" s="9"/>
      <c r="AD634" s="9"/>
      <c r="AE634" s="9"/>
      <c r="AF634" s="9"/>
      <c r="AG634" s="10"/>
      <c r="AH634" s="9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</row>
    <row r="635" spans="1:149" ht="11.25" x14ac:dyDescent="0.15">
      <c r="A635" s="46">
        <f t="shared" si="219"/>
        <v>43478</v>
      </c>
      <c r="B635" s="15">
        <f t="shared" ca="1" si="220"/>
        <v>75454.404994840006</v>
      </c>
      <c r="C635" s="14">
        <f t="shared" ca="1" si="227"/>
        <v>75182.034767470002</v>
      </c>
      <c r="D635" s="13">
        <f ca="1">IF(A635&lt;$B$1,VLOOKUP(A635,[1]DI!$A$4:$B$15000,2,FALSE),0)</f>
        <v>0</v>
      </c>
      <c r="E635" s="14">
        <f t="shared" ca="1" si="213"/>
        <v>1</v>
      </c>
      <c r="F635" s="14">
        <f ca="1">(TRUNC(PRODUCT($E$12:$E634),16))</f>
        <v>1.1288259078945</v>
      </c>
      <c r="G635" s="14">
        <f t="shared" ca="1" si="230"/>
        <v>1.1263277317120499</v>
      </c>
      <c r="H635" s="14">
        <f t="shared" ca="1" si="214"/>
        <v>1.00221798</v>
      </c>
      <c r="I635" s="13">
        <f t="shared" si="221"/>
        <v>0.04</v>
      </c>
      <c r="J635" s="30">
        <f t="shared" si="228"/>
        <v>43465</v>
      </c>
      <c r="K635" s="3">
        <f t="shared" si="222"/>
        <v>8</v>
      </c>
      <c r="L635" s="18">
        <f t="shared" si="223"/>
        <v>9</v>
      </c>
      <c r="M635" s="11">
        <f t="shared" si="215"/>
        <v>1.0014017209999999</v>
      </c>
      <c r="N635" s="11">
        <f t="shared" ca="1" si="216"/>
        <v>1.00362281</v>
      </c>
      <c r="O635" s="18">
        <f t="shared" si="229"/>
        <v>0</v>
      </c>
      <c r="P635" s="14">
        <f t="shared" ca="1" si="217"/>
        <v>272.37022737000001</v>
      </c>
      <c r="Q635" s="14">
        <f t="shared" si="224"/>
        <v>0</v>
      </c>
      <c r="R635" s="2"/>
      <c r="S635" s="2"/>
      <c r="T635" s="4" t="str">
        <f t="shared" si="225"/>
        <v>A+J=</v>
      </c>
      <c r="U635" s="30">
        <f t="shared" si="226"/>
        <v>43496</v>
      </c>
      <c r="V635" s="9" t="str">
        <f t="shared" si="218"/>
        <v>-</v>
      </c>
      <c r="W635" s="9"/>
      <c r="X635" s="9"/>
      <c r="Y635" s="9"/>
      <c r="Z635" s="9"/>
      <c r="AA635" s="1"/>
      <c r="AB635" s="9"/>
      <c r="AC635" s="9"/>
      <c r="AD635" s="9"/>
      <c r="AE635" s="9"/>
      <c r="AF635" s="9"/>
      <c r="AG635" s="10"/>
      <c r="AH635" s="9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</row>
    <row r="636" spans="1:149" ht="11.25" x14ac:dyDescent="0.15">
      <c r="A636" s="46">
        <f t="shared" si="219"/>
        <v>43479</v>
      </c>
      <c r="B636" s="15">
        <f t="shared" ca="1" si="220"/>
        <v>75454.404994840006</v>
      </c>
      <c r="C636" s="14">
        <f t="shared" ca="1" si="227"/>
        <v>75182.034767470002</v>
      </c>
      <c r="D636" s="13">
        <f ca="1">IF(A636&lt;$B$1,VLOOKUP(A636,[1]DI!$A$4:$B$15000,2,FALSE),0)</f>
        <v>6.4000000000000001E-2</v>
      </c>
      <c r="E636" s="14">
        <f t="shared" ca="1" si="213"/>
        <v>1.0002462000000001</v>
      </c>
      <c r="F636" s="14">
        <f ca="1">(TRUNC(PRODUCT($E$12:$E635),16))</f>
        <v>1.1288259078945</v>
      </c>
      <c r="G636" s="14">
        <f t="shared" ca="1" si="230"/>
        <v>1.1263277317120499</v>
      </c>
      <c r="H636" s="14">
        <f t="shared" ca="1" si="214"/>
        <v>1.00221798</v>
      </c>
      <c r="I636" s="13">
        <f t="shared" si="221"/>
        <v>0.04</v>
      </c>
      <c r="J636" s="30">
        <f t="shared" si="228"/>
        <v>43465</v>
      </c>
      <c r="K636" s="3">
        <f t="shared" si="222"/>
        <v>9</v>
      </c>
      <c r="L636" s="18">
        <f t="shared" si="223"/>
        <v>9</v>
      </c>
      <c r="M636" s="11">
        <f t="shared" si="215"/>
        <v>1.0014017209999999</v>
      </c>
      <c r="N636" s="11">
        <f t="shared" ca="1" si="216"/>
        <v>1.00362281</v>
      </c>
      <c r="O636" s="18">
        <f t="shared" si="229"/>
        <v>0</v>
      </c>
      <c r="P636" s="14">
        <f t="shared" ca="1" si="217"/>
        <v>272.37022737000001</v>
      </c>
      <c r="Q636" s="14">
        <f t="shared" si="224"/>
        <v>0</v>
      </c>
      <c r="R636" s="2"/>
      <c r="S636" s="2"/>
      <c r="T636" s="4" t="str">
        <f t="shared" si="225"/>
        <v>A+J=</v>
      </c>
      <c r="U636" s="30">
        <f t="shared" si="226"/>
        <v>43496</v>
      </c>
      <c r="V636" s="9" t="str">
        <f t="shared" si="218"/>
        <v>-</v>
      </c>
      <c r="W636" s="9"/>
      <c r="X636" s="9"/>
      <c r="Y636" s="9"/>
      <c r="Z636" s="9"/>
      <c r="AA636" s="1"/>
      <c r="AB636" s="9"/>
      <c r="AC636" s="9"/>
      <c r="AD636" s="9"/>
      <c r="AE636" s="9"/>
      <c r="AF636" s="9"/>
      <c r="AG636" s="10"/>
      <c r="AH636" s="9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</row>
    <row r="637" spans="1:149" ht="11.25" x14ac:dyDescent="0.15">
      <c r="A637" s="46">
        <f t="shared" si="219"/>
        <v>43480</v>
      </c>
      <c r="B637" s="15">
        <f t="shared" ca="1" si="220"/>
        <v>75484.729518200009</v>
      </c>
      <c r="C637" s="14">
        <f t="shared" ca="1" si="227"/>
        <v>75182.034767470002</v>
      </c>
      <c r="D637" s="13">
        <f ca="1">IF(A637&lt;$B$1,VLOOKUP(A637,[1]DI!$A$4:$B$15000,2,FALSE),0)</f>
        <v>6.4000000000000001E-2</v>
      </c>
      <c r="E637" s="14">
        <f t="shared" ca="1" si="213"/>
        <v>1.0002462000000001</v>
      </c>
      <c r="F637" s="14">
        <f ca="1">(TRUNC(PRODUCT($E$12:$E636),16))</f>
        <v>1.1291038248330201</v>
      </c>
      <c r="G637" s="14">
        <f t="shared" ca="1" si="230"/>
        <v>1.1263277317120499</v>
      </c>
      <c r="H637" s="14">
        <f t="shared" ca="1" si="214"/>
        <v>1.00246473</v>
      </c>
      <c r="I637" s="13">
        <f t="shared" si="221"/>
        <v>0.04</v>
      </c>
      <c r="J637" s="30">
        <f t="shared" si="228"/>
        <v>43465</v>
      </c>
      <c r="K637" s="3">
        <f t="shared" si="222"/>
        <v>10</v>
      </c>
      <c r="L637" s="18">
        <f t="shared" si="223"/>
        <v>10</v>
      </c>
      <c r="M637" s="11">
        <f t="shared" si="215"/>
        <v>1.0015575889999999</v>
      </c>
      <c r="N637" s="11">
        <f t="shared" ca="1" si="216"/>
        <v>1.0040261580000001</v>
      </c>
      <c r="O637" s="18">
        <f t="shared" si="229"/>
        <v>0</v>
      </c>
      <c r="P637" s="14">
        <f t="shared" ca="1" si="217"/>
        <v>302.69475073000001</v>
      </c>
      <c r="Q637" s="14">
        <f t="shared" si="224"/>
        <v>0</v>
      </c>
      <c r="R637" s="2"/>
      <c r="S637" s="2"/>
      <c r="T637" s="4" t="str">
        <f t="shared" si="225"/>
        <v>A+J=</v>
      </c>
      <c r="U637" s="30">
        <f t="shared" si="226"/>
        <v>43496</v>
      </c>
      <c r="V637" s="9" t="str">
        <f t="shared" si="218"/>
        <v>-</v>
      </c>
      <c r="W637" s="9"/>
      <c r="X637" s="9"/>
      <c r="Y637" s="9"/>
      <c r="Z637" s="9"/>
      <c r="AA637" s="1"/>
      <c r="AB637" s="9"/>
      <c r="AC637" s="9"/>
      <c r="AD637" s="9"/>
      <c r="AE637" s="9"/>
      <c r="AF637" s="9"/>
      <c r="AG637" s="10"/>
      <c r="AH637" s="9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</row>
    <row r="638" spans="1:149" ht="11.25" x14ac:dyDescent="0.15">
      <c r="A638" s="46">
        <f t="shared" si="219"/>
        <v>43481</v>
      </c>
      <c r="B638" s="15">
        <f t="shared" ca="1" si="220"/>
        <v>75515.066221050001</v>
      </c>
      <c r="C638" s="14">
        <f t="shared" ca="1" si="227"/>
        <v>75182.034767470002</v>
      </c>
      <c r="D638" s="13">
        <f ca="1">IF(A638&lt;$B$1,VLOOKUP(A638,[1]DI!$A$4:$B$15000,2,FALSE),0)</f>
        <v>6.4000000000000001E-2</v>
      </c>
      <c r="E638" s="14">
        <f t="shared" ca="1" si="213"/>
        <v>1.0002462000000001</v>
      </c>
      <c r="F638" s="14">
        <f ca="1">(TRUNC(PRODUCT($E$12:$E637),16))</f>
        <v>1.1293818101947</v>
      </c>
      <c r="G638" s="14">
        <f t="shared" ca="1" si="230"/>
        <v>1.1263277317120499</v>
      </c>
      <c r="H638" s="14">
        <f t="shared" ca="1" si="214"/>
        <v>1.00271154</v>
      </c>
      <c r="I638" s="13">
        <f t="shared" si="221"/>
        <v>0.04</v>
      </c>
      <c r="J638" s="30">
        <f t="shared" si="228"/>
        <v>43465</v>
      </c>
      <c r="K638" s="3">
        <f t="shared" si="222"/>
        <v>11</v>
      </c>
      <c r="L638" s="18">
        <f t="shared" si="223"/>
        <v>11</v>
      </c>
      <c r="M638" s="11">
        <f t="shared" si="215"/>
        <v>1.001713482</v>
      </c>
      <c r="N638" s="11">
        <f t="shared" ca="1" si="216"/>
        <v>1.004429668</v>
      </c>
      <c r="O638" s="18">
        <f t="shared" si="229"/>
        <v>0</v>
      </c>
      <c r="P638" s="14">
        <f t="shared" ca="1" si="217"/>
        <v>333.03145358</v>
      </c>
      <c r="Q638" s="14">
        <f t="shared" si="224"/>
        <v>0</v>
      </c>
      <c r="R638" s="2"/>
      <c r="S638" s="2"/>
      <c r="T638" s="4" t="str">
        <f t="shared" si="225"/>
        <v>A+J=</v>
      </c>
      <c r="U638" s="30">
        <f t="shared" si="226"/>
        <v>43496</v>
      </c>
      <c r="V638" s="9" t="str">
        <f t="shared" si="218"/>
        <v>-</v>
      </c>
      <c r="W638" s="9"/>
      <c r="X638" s="9"/>
      <c r="Y638" s="9"/>
      <c r="Z638" s="9"/>
      <c r="AA638" s="1"/>
      <c r="AB638" s="9"/>
      <c r="AC638" s="9"/>
      <c r="AD638" s="9"/>
      <c r="AE638" s="9"/>
      <c r="AF638" s="9"/>
      <c r="AG638" s="10"/>
      <c r="AH638" s="9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</row>
    <row r="639" spans="1:149" ht="11.25" x14ac:dyDescent="0.15">
      <c r="A639" s="46">
        <f t="shared" si="219"/>
        <v>43482</v>
      </c>
      <c r="B639" s="15">
        <f t="shared" ca="1" si="220"/>
        <v>75545.414201200008</v>
      </c>
      <c r="C639" s="14">
        <f t="shared" ca="1" si="227"/>
        <v>75182.034767470002</v>
      </c>
      <c r="D639" s="13">
        <f ca="1">IF(A639&lt;$B$1,VLOOKUP(A639,[1]DI!$A$4:$B$15000,2,FALSE),0)</f>
        <v>6.4000000000000001E-2</v>
      </c>
      <c r="E639" s="14">
        <f t="shared" ca="1" si="213"/>
        <v>1.0002462000000001</v>
      </c>
      <c r="F639" s="14">
        <f ca="1">(TRUNC(PRODUCT($E$12:$E638),16))</f>
        <v>1.12965986399637</v>
      </c>
      <c r="G639" s="14">
        <f t="shared" ca="1" si="230"/>
        <v>1.1263277317120499</v>
      </c>
      <c r="H639" s="14">
        <f t="shared" ca="1" si="214"/>
        <v>1.0029584</v>
      </c>
      <c r="I639" s="13">
        <f t="shared" si="221"/>
        <v>0.04</v>
      </c>
      <c r="J639" s="30">
        <f t="shared" si="228"/>
        <v>43465</v>
      </c>
      <c r="K639" s="3">
        <f t="shared" si="222"/>
        <v>12</v>
      </c>
      <c r="L639" s="18">
        <f t="shared" si="223"/>
        <v>12</v>
      </c>
      <c r="M639" s="11">
        <f t="shared" si="215"/>
        <v>1.001869398</v>
      </c>
      <c r="N639" s="11">
        <f t="shared" ca="1" si="216"/>
        <v>1.0048333279999999</v>
      </c>
      <c r="O639" s="18">
        <f t="shared" si="229"/>
        <v>0</v>
      </c>
      <c r="P639" s="14">
        <f t="shared" ca="1" si="217"/>
        <v>363.37943373000002</v>
      </c>
      <c r="Q639" s="14">
        <f t="shared" si="224"/>
        <v>0</v>
      </c>
      <c r="R639" s="2"/>
      <c r="S639" s="2"/>
      <c r="T639" s="4" t="str">
        <f t="shared" si="225"/>
        <v>A+J=</v>
      </c>
      <c r="U639" s="30">
        <f t="shared" si="226"/>
        <v>43496</v>
      </c>
      <c r="V639" s="9" t="str">
        <f t="shared" si="218"/>
        <v>-</v>
      </c>
      <c r="W639" s="9"/>
      <c r="X639" s="9"/>
      <c r="Y639" s="9"/>
      <c r="Z639" s="9"/>
      <c r="AA639" s="1"/>
      <c r="AB639" s="9"/>
      <c r="AC639" s="9"/>
      <c r="AD639" s="9"/>
      <c r="AE639" s="9"/>
      <c r="AF639" s="9"/>
      <c r="AG639" s="10"/>
      <c r="AH639" s="9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</row>
    <row r="640" spans="1:149" ht="11.25" x14ac:dyDescent="0.15">
      <c r="A640" s="46">
        <f t="shared" si="219"/>
        <v>43483</v>
      </c>
      <c r="B640" s="15">
        <f t="shared" ca="1" si="220"/>
        <v>75575.775187849998</v>
      </c>
      <c r="C640" s="14">
        <f t="shared" ca="1" si="227"/>
        <v>75182.034767470002</v>
      </c>
      <c r="D640" s="13">
        <f ca="1">IF(A640&lt;$B$1,VLOOKUP(A640,[1]DI!$A$4:$B$15000,2,FALSE),0)</f>
        <v>6.4000000000000001E-2</v>
      </c>
      <c r="E640" s="14">
        <f t="shared" ca="1" si="213"/>
        <v>1.0002462000000001</v>
      </c>
      <c r="F640" s="14">
        <f ca="1">(TRUNC(PRODUCT($E$12:$E639),16))</f>
        <v>1.12993798625488</v>
      </c>
      <c r="G640" s="14">
        <f t="shared" ca="1" si="230"/>
        <v>1.1263277317120499</v>
      </c>
      <c r="H640" s="14">
        <f t="shared" ca="1" si="214"/>
        <v>1.0032053299999999</v>
      </c>
      <c r="I640" s="13">
        <f t="shared" si="221"/>
        <v>0.04</v>
      </c>
      <c r="J640" s="30">
        <f t="shared" si="228"/>
        <v>43465</v>
      </c>
      <c r="K640" s="3">
        <f t="shared" si="222"/>
        <v>13</v>
      </c>
      <c r="L640" s="18">
        <f t="shared" si="223"/>
        <v>13</v>
      </c>
      <c r="M640" s="11">
        <f t="shared" si="215"/>
        <v>1.002025339</v>
      </c>
      <c r="N640" s="11">
        <f t="shared" ca="1" si="216"/>
        <v>1.0052371609999999</v>
      </c>
      <c r="O640" s="18">
        <f t="shared" si="229"/>
        <v>0</v>
      </c>
      <c r="P640" s="14">
        <f t="shared" ca="1" si="217"/>
        <v>393.74042037999999</v>
      </c>
      <c r="Q640" s="14">
        <f t="shared" si="224"/>
        <v>0</v>
      </c>
      <c r="R640" s="2"/>
      <c r="S640" s="2"/>
      <c r="T640" s="4" t="str">
        <f t="shared" si="225"/>
        <v>A+J=</v>
      </c>
      <c r="U640" s="30">
        <f t="shared" si="226"/>
        <v>43496</v>
      </c>
      <c r="V640" s="9" t="str">
        <f t="shared" si="218"/>
        <v>-</v>
      </c>
      <c r="W640" s="9"/>
      <c r="X640" s="9"/>
      <c r="Y640" s="9"/>
      <c r="Z640" s="9"/>
      <c r="AA640" s="1"/>
      <c r="AB640" s="9"/>
      <c r="AC640" s="9"/>
      <c r="AD640" s="9"/>
      <c r="AE640" s="9"/>
      <c r="AF640" s="9"/>
      <c r="AG640" s="10"/>
      <c r="AH640" s="9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</row>
    <row r="641" spans="1:149" ht="11.25" x14ac:dyDescent="0.15">
      <c r="A641" s="46">
        <f t="shared" si="219"/>
        <v>43484</v>
      </c>
      <c r="B641" s="15">
        <f t="shared" ca="1" si="220"/>
        <v>75606.148278799999</v>
      </c>
      <c r="C641" s="14">
        <f t="shared" ca="1" si="227"/>
        <v>75182.034767470002</v>
      </c>
      <c r="D641" s="13">
        <f ca="1">IF(A641&lt;$B$1,VLOOKUP(A641,[1]DI!$A$4:$B$15000,2,FALSE),0)</f>
        <v>0</v>
      </c>
      <c r="E641" s="14">
        <f t="shared" ca="1" si="213"/>
        <v>1</v>
      </c>
      <c r="F641" s="14">
        <f ca="1">(TRUNC(PRODUCT($E$12:$E640),16))</f>
        <v>1.1302161769871</v>
      </c>
      <c r="G641" s="14">
        <f t="shared" ca="1" si="230"/>
        <v>1.1263277317120499</v>
      </c>
      <c r="H641" s="14">
        <f t="shared" ca="1" si="214"/>
        <v>1.0034523200000001</v>
      </c>
      <c r="I641" s="13">
        <f t="shared" si="221"/>
        <v>0.04</v>
      </c>
      <c r="J641" s="30">
        <f t="shared" si="228"/>
        <v>43465</v>
      </c>
      <c r="K641" s="3">
        <f t="shared" si="222"/>
        <v>13</v>
      </c>
      <c r="L641" s="18">
        <f t="shared" si="223"/>
        <v>14</v>
      </c>
      <c r="M641" s="11">
        <f t="shared" si="215"/>
        <v>1.0021813040000001</v>
      </c>
      <c r="N641" s="11">
        <f t="shared" ca="1" si="216"/>
        <v>1.005641155</v>
      </c>
      <c r="O641" s="18">
        <f t="shared" si="229"/>
        <v>0</v>
      </c>
      <c r="P641" s="14">
        <f t="shared" ca="1" si="217"/>
        <v>424.11351132999999</v>
      </c>
      <c r="Q641" s="14">
        <f t="shared" si="224"/>
        <v>0</v>
      </c>
      <c r="R641" s="2"/>
      <c r="S641" s="2"/>
      <c r="T641" s="4" t="str">
        <f t="shared" si="225"/>
        <v>A+J=</v>
      </c>
      <c r="U641" s="30">
        <f t="shared" si="226"/>
        <v>43496</v>
      </c>
      <c r="V641" s="9" t="str">
        <f t="shared" si="218"/>
        <v>-</v>
      </c>
      <c r="W641" s="9"/>
      <c r="X641" s="9"/>
      <c r="Y641" s="9"/>
      <c r="Z641" s="9"/>
      <c r="AA641" s="1"/>
      <c r="AB641" s="9"/>
      <c r="AC641" s="9"/>
      <c r="AD641" s="9"/>
      <c r="AE641" s="9"/>
      <c r="AF641" s="9"/>
      <c r="AG641" s="10"/>
      <c r="AH641" s="9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</row>
    <row r="642" spans="1:149" ht="11.25" x14ac:dyDescent="0.15">
      <c r="A642" s="46">
        <f t="shared" si="219"/>
        <v>43485</v>
      </c>
      <c r="B642" s="15">
        <f t="shared" ca="1" si="220"/>
        <v>75606.148278799999</v>
      </c>
      <c r="C642" s="14">
        <f t="shared" ca="1" si="227"/>
        <v>75182.034767470002</v>
      </c>
      <c r="D642" s="13">
        <f ca="1">IF(A642&lt;$B$1,VLOOKUP(A642,[1]DI!$A$4:$B$15000,2,FALSE),0)</f>
        <v>0</v>
      </c>
      <c r="E642" s="14">
        <f t="shared" ca="1" si="213"/>
        <v>1</v>
      </c>
      <c r="F642" s="14">
        <f ca="1">(TRUNC(PRODUCT($E$12:$E641),16))</f>
        <v>1.1302161769871</v>
      </c>
      <c r="G642" s="14">
        <f t="shared" ca="1" si="230"/>
        <v>1.1263277317120499</v>
      </c>
      <c r="H642" s="14">
        <f t="shared" ca="1" si="214"/>
        <v>1.0034523200000001</v>
      </c>
      <c r="I642" s="13">
        <f t="shared" si="221"/>
        <v>0.04</v>
      </c>
      <c r="J642" s="30">
        <f t="shared" si="228"/>
        <v>43465</v>
      </c>
      <c r="K642" s="3">
        <f t="shared" si="222"/>
        <v>13</v>
      </c>
      <c r="L642" s="18">
        <f t="shared" si="223"/>
        <v>14</v>
      </c>
      <c r="M642" s="11">
        <f t="shared" si="215"/>
        <v>1.0021813040000001</v>
      </c>
      <c r="N642" s="11">
        <f t="shared" ca="1" si="216"/>
        <v>1.005641155</v>
      </c>
      <c r="O642" s="18">
        <f t="shared" si="229"/>
        <v>0</v>
      </c>
      <c r="P642" s="14">
        <f t="shared" ca="1" si="217"/>
        <v>424.11351132999999</v>
      </c>
      <c r="Q642" s="14">
        <f t="shared" si="224"/>
        <v>0</v>
      </c>
      <c r="R642" s="2"/>
      <c r="S642" s="2"/>
      <c r="T642" s="4" t="str">
        <f t="shared" si="225"/>
        <v>A+J=</v>
      </c>
      <c r="U642" s="30">
        <f t="shared" si="226"/>
        <v>43496</v>
      </c>
      <c r="V642" s="9" t="str">
        <f t="shared" si="218"/>
        <v>-</v>
      </c>
      <c r="W642" s="9"/>
      <c r="X642" s="9"/>
      <c r="Y642" s="9"/>
      <c r="Z642" s="9"/>
      <c r="AA642" s="1"/>
      <c r="AB642" s="9"/>
      <c r="AC642" s="9"/>
      <c r="AD642" s="9"/>
      <c r="AE642" s="9"/>
      <c r="AF642" s="9"/>
      <c r="AG642" s="10"/>
      <c r="AH642" s="9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</row>
    <row r="643" spans="1:149" ht="11.25" x14ac:dyDescent="0.15">
      <c r="A643" s="46">
        <f t="shared" si="219"/>
        <v>43486</v>
      </c>
      <c r="B643" s="15">
        <f t="shared" ca="1" si="220"/>
        <v>75606.148278799999</v>
      </c>
      <c r="C643" s="14">
        <f t="shared" ca="1" si="227"/>
        <v>75182.034767470002</v>
      </c>
      <c r="D643" s="13">
        <f ca="1">IF(A643&lt;$B$1,VLOOKUP(A643,[1]DI!$A$4:$B$15000,2,FALSE),0)</f>
        <v>6.4000000000000001E-2</v>
      </c>
      <c r="E643" s="14">
        <f t="shared" ca="1" si="213"/>
        <v>1.0002462000000001</v>
      </c>
      <c r="F643" s="14">
        <f ca="1">(TRUNC(PRODUCT($E$12:$E642),16))</f>
        <v>1.1302161769871</v>
      </c>
      <c r="G643" s="14">
        <f t="shared" ca="1" si="230"/>
        <v>1.1263277317120499</v>
      </c>
      <c r="H643" s="14">
        <f t="shared" ca="1" si="214"/>
        <v>1.0034523200000001</v>
      </c>
      <c r="I643" s="13">
        <f t="shared" si="221"/>
        <v>0.04</v>
      </c>
      <c r="J643" s="30">
        <f t="shared" si="228"/>
        <v>43465</v>
      </c>
      <c r="K643" s="3">
        <f t="shared" si="222"/>
        <v>14</v>
      </c>
      <c r="L643" s="18">
        <f t="shared" si="223"/>
        <v>14</v>
      </c>
      <c r="M643" s="11">
        <f t="shared" si="215"/>
        <v>1.0021813040000001</v>
      </c>
      <c r="N643" s="11">
        <f t="shared" ca="1" si="216"/>
        <v>1.005641155</v>
      </c>
      <c r="O643" s="18">
        <f t="shared" si="229"/>
        <v>0</v>
      </c>
      <c r="P643" s="14">
        <f t="shared" ca="1" si="217"/>
        <v>424.11351132999999</v>
      </c>
      <c r="Q643" s="14">
        <f t="shared" si="224"/>
        <v>0</v>
      </c>
      <c r="R643" s="2"/>
      <c r="S643" s="2"/>
      <c r="T643" s="4" t="str">
        <f t="shared" si="225"/>
        <v>A+J=</v>
      </c>
      <c r="U643" s="30">
        <f t="shared" si="226"/>
        <v>43496</v>
      </c>
      <c r="V643" s="9" t="str">
        <f t="shared" si="218"/>
        <v>-</v>
      </c>
      <c r="W643" s="9"/>
      <c r="X643" s="9"/>
      <c r="Y643" s="9"/>
      <c r="Z643" s="9"/>
      <c r="AA643" s="1"/>
      <c r="AB643" s="9"/>
      <c r="AC643" s="9"/>
      <c r="AD643" s="9"/>
      <c r="AE643" s="9"/>
      <c r="AF643" s="9"/>
      <c r="AG643" s="10"/>
      <c r="AH643" s="9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</row>
    <row r="644" spans="1:149" ht="11.25" x14ac:dyDescent="0.15">
      <c r="A644" s="46">
        <f t="shared" si="219"/>
        <v>43487</v>
      </c>
      <c r="B644" s="15">
        <f t="shared" ca="1" si="220"/>
        <v>75636.533474070005</v>
      </c>
      <c r="C644" s="14">
        <f t="shared" ca="1" si="227"/>
        <v>75182.034767470002</v>
      </c>
      <c r="D644" s="13">
        <f ca="1">IF(A644&lt;$B$1,VLOOKUP(A644,[1]DI!$A$4:$B$15000,2,FALSE),0)</f>
        <v>6.4000000000000001E-2</v>
      </c>
      <c r="E644" s="14">
        <f t="shared" ca="1" si="213"/>
        <v>1.0002462000000001</v>
      </c>
      <c r="F644" s="14">
        <f ca="1">(TRUNC(PRODUCT($E$12:$E643),16))</f>
        <v>1.1304944362098699</v>
      </c>
      <c r="G644" s="14">
        <f t="shared" ca="1" si="230"/>
        <v>1.1263277317120499</v>
      </c>
      <c r="H644" s="14">
        <f t="shared" ca="1" si="214"/>
        <v>1.0036993700000001</v>
      </c>
      <c r="I644" s="13">
        <f t="shared" si="221"/>
        <v>0.04</v>
      </c>
      <c r="J644" s="30">
        <f t="shared" si="228"/>
        <v>43465</v>
      </c>
      <c r="K644" s="3">
        <f t="shared" si="222"/>
        <v>15</v>
      </c>
      <c r="L644" s="18">
        <f t="shared" si="223"/>
        <v>15</v>
      </c>
      <c r="M644" s="11">
        <f t="shared" si="215"/>
        <v>1.0023372930000001</v>
      </c>
      <c r="N644" s="11">
        <f t="shared" ca="1" si="216"/>
        <v>1.00604531</v>
      </c>
      <c r="O644" s="18">
        <f t="shared" si="229"/>
        <v>0</v>
      </c>
      <c r="P644" s="14">
        <f t="shared" ca="1" si="217"/>
        <v>454.49870659999999</v>
      </c>
      <c r="Q644" s="14">
        <f t="shared" si="224"/>
        <v>0</v>
      </c>
      <c r="R644" s="2"/>
      <c r="S644" s="2"/>
      <c r="T644" s="4" t="str">
        <f t="shared" si="225"/>
        <v>A+J=</v>
      </c>
      <c r="U644" s="30">
        <f t="shared" si="226"/>
        <v>43496</v>
      </c>
      <c r="V644" s="9" t="str">
        <f t="shared" si="218"/>
        <v>-</v>
      </c>
      <c r="W644" s="9"/>
      <c r="X644" s="9"/>
      <c r="Y644" s="9"/>
      <c r="Z644" s="9"/>
      <c r="AA644" s="1"/>
      <c r="AB644" s="9"/>
      <c r="AC644" s="9"/>
      <c r="AD644" s="9"/>
      <c r="AE644" s="9"/>
      <c r="AF644" s="9"/>
      <c r="AG644" s="10"/>
      <c r="AH644" s="9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</row>
    <row r="645" spans="1:149" ht="11.25" x14ac:dyDescent="0.15">
      <c r="A645" s="46">
        <f t="shared" si="219"/>
        <v>43488</v>
      </c>
      <c r="B645" s="15">
        <f t="shared" ca="1" si="220"/>
        <v>75666.930848820004</v>
      </c>
      <c r="C645" s="14">
        <f t="shared" ca="1" si="227"/>
        <v>75182.034767470002</v>
      </c>
      <c r="D645" s="13">
        <f ca="1">IF(A645&lt;$B$1,VLOOKUP(A645,[1]DI!$A$4:$B$15000,2,FALSE),0)</f>
        <v>6.4000000000000001E-2</v>
      </c>
      <c r="E645" s="14">
        <f t="shared" ca="1" si="213"/>
        <v>1.0002462000000001</v>
      </c>
      <c r="F645" s="14">
        <f ca="1">(TRUNC(PRODUCT($E$12:$E644),16))</f>
        <v>1.13077276394007</v>
      </c>
      <c r="G645" s="14">
        <f t="shared" ca="1" si="230"/>
        <v>1.1263277317120499</v>
      </c>
      <c r="H645" s="14">
        <f t="shared" ca="1" si="214"/>
        <v>1.00394648</v>
      </c>
      <c r="I645" s="13">
        <f t="shared" si="221"/>
        <v>0.04</v>
      </c>
      <c r="J645" s="30">
        <f t="shared" si="228"/>
        <v>43465</v>
      </c>
      <c r="K645" s="3">
        <f t="shared" si="222"/>
        <v>16</v>
      </c>
      <c r="L645" s="18">
        <f t="shared" si="223"/>
        <v>16</v>
      </c>
      <c r="M645" s="11">
        <f t="shared" si="215"/>
        <v>1.0024933069999999</v>
      </c>
      <c r="N645" s="11">
        <f t="shared" ca="1" si="216"/>
        <v>1.0064496270000001</v>
      </c>
      <c r="O645" s="18">
        <f t="shared" si="229"/>
        <v>0</v>
      </c>
      <c r="P645" s="14">
        <f t="shared" ca="1" si="217"/>
        <v>484.89608134999997</v>
      </c>
      <c r="Q645" s="14">
        <f t="shared" si="224"/>
        <v>0</v>
      </c>
      <c r="R645" s="2"/>
      <c r="S645" s="2"/>
      <c r="T645" s="4" t="str">
        <f t="shared" si="225"/>
        <v>A+J=</v>
      </c>
      <c r="U645" s="30">
        <f t="shared" si="226"/>
        <v>43496</v>
      </c>
      <c r="V645" s="9" t="str">
        <f t="shared" si="218"/>
        <v>-</v>
      </c>
      <c r="W645" s="9"/>
      <c r="X645" s="9"/>
      <c r="Y645" s="9"/>
      <c r="Z645" s="9"/>
      <c r="AA645" s="1"/>
      <c r="AB645" s="9"/>
      <c r="AC645" s="9"/>
      <c r="AD645" s="9"/>
      <c r="AE645" s="9"/>
      <c r="AF645" s="9"/>
      <c r="AG645" s="10"/>
      <c r="AH645" s="9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</row>
    <row r="646" spans="1:149" ht="11.25" x14ac:dyDescent="0.15">
      <c r="A646" s="46">
        <f t="shared" si="219"/>
        <v>43489</v>
      </c>
      <c r="B646" s="15">
        <f t="shared" ca="1" si="220"/>
        <v>75697.340327869999</v>
      </c>
      <c r="C646" s="14">
        <f t="shared" ca="1" si="227"/>
        <v>75182.034767470002</v>
      </c>
      <c r="D646" s="13">
        <f ca="1">IF(A646&lt;$B$1,VLOOKUP(A646,[1]DI!$A$4:$B$15000,2,FALSE),0)</f>
        <v>6.4000000000000001E-2</v>
      </c>
      <c r="E646" s="14">
        <f t="shared" ca="1" si="213"/>
        <v>1.0002462000000001</v>
      </c>
      <c r="F646" s="14">
        <f ca="1">(TRUNC(PRODUCT($E$12:$E645),16))</f>
        <v>1.1310511601945501</v>
      </c>
      <c r="G646" s="14">
        <f t="shared" ca="1" si="230"/>
        <v>1.1263277317120499</v>
      </c>
      <c r="H646" s="14">
        <f t="shared" ca="1" si="214"/>
        <v>1.0041936499999999</v>
      </c>
      <c r="I646" s="13">
        <f t="shared" si="221"/>
        <v>0.04</v>
      </c>
      <c r="J646" s="30">
        <f t="shared" si="228"/>
        <v>43465</v>
      </c>
      <c r="K646" s="3">
        <f t="shared" si="222"/>
        <v>17</v>
      </c>
      <c r="L646" s="18">
        <f t="shared" si="223"/>
        <v>17</v>
      </c>
      <c r="M646" s="11">
        <f t="shared" si="215"/>
        <v>1.002649345</v>
      </c>
      <c r="N646" s="11">
        <f t="shared" ca="1" si="216"/>
        <v>1.0068541049999999</v>
      </c>
      <c r="O646" s="18">
        <f t="shared" si="229"/>
        <v>0</v>
      </c>
      <c r="P646" s="14">
        <f t="shared" ca="1" si="217"/>
        <v>515.30556039999999</v>
      </c>
      <c r="Q646" s="14">
        <f t="shared" si="224"/>
        <v>0</v>
      </c>
      <c r="R646" s="2"/>
      <c r="S646" s="2"/>
      <c r="T646" s="4" t="str">
        <f t="shared" si="225"/>
        <v>A+J=</v>
      </c>
      <c r="U646" s="30">
        <f t="shared" si="226"/>
        <v>43496</v>
      </c>
      <c r="V646" s="9" t="str">
        <f t="shared" si="218"/>
        <v>-</v>
      </c>
      <c r="W646" s="9"/>
      <c r="X646" s="9"/>
      <c r="Y646" s="9"/>
      <c r="Z646" s="9"/>
      <c r="AA646" s="1"/>
      <c r="AB646" s="9"/>
      <c r="AC646" s="9"/>
      <c r="AD646" s="9"/>
      <c r="AE646" s="9"/>
      <c r="AF646" s="9"/>
      <c r="AG646" s="10"/>
      <c r="AH646" s="9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</row>
    <row r="647" spans="1:149" ht="11.25" x14ac:dyDescent="0.15">
      <c r="A647" s="46">
        <f t="shared" si="219"/>
        <v>43490</v>
      </c>
      <c r="B647" s="15">
        <f t="shared" ca="1" si="220"/>
        <v>75727.762813430003</v>
      </c>
      <c r="C647" s="14">
        <f t="shared" ca="1" si="227"/>
        <v>75182.034767470002</v>
      </c>
      <c r="D647" s="13">
        <f ca="1">IF(A647&lt;$B$1,VLOOKUP(A647,[1]DI!$A$4:$B$15000,2,FALSE),0)</f>
        <v>6.4000000000000001E-2</v>
      </c>
      <c r="E647" s="14">
        <f t="shared" ca="1" si="213"/>
        <v>1.0002462000000001</v>
      </c>
      <c r="F647" s="14">
        <f ca="1">(TRUNC(PRODUCT($E$12:$E646),16))</f>
        <v>1.1313296249901901</v>
      </c>
      <c r="G647" s="14">
        <f t="shared" ca="1" si="230"/>
        <v>1.1263277317120499</v>
      </c>
      <c r="H647" s="14">
        <f t="shared" ca="1" si="214"/>
        <v>1.0044408899999999</v>
      </c>
      <c r="I647" s="13">
        <f t="shared" si="221"/>
        <v>0.04</v>
      </c>
      <c r="J647" s="30">
        <f t="shared" si="228"/>
        <v>43465</v>
      </c>
      <c r="K647" s="3">
        <f t="shared" si="222"/>
        <v>18</v>
      </c>
      <c r="L647" s="18">
        <f t="shared" si="223"/>
        <v>18</v>
      </c>
      <c r="M647" s="11">
        <f t="shared" si="215"/>
        <v>1.0028054070000001</v>
      </c>
      <c r="N647" s="11">
        <f t="shared" ca="1" si="216"/>
        <v>1.0072587559999999</v>
      </c>
      <c r="O647" s="18">
        <f t="shared" si="229"/>
        <v>0</v>
      </c>
      <c r="P647" s="14">
        <f t="shared" ca="1" si="217"/>
        <v>545.72804596000003</v>
      </c>
      <c r="Q647" s="14">
        <f t="shared" si="224"/>
        <v>0</v>
      </c>
      <c r="R647" s="2"/>
      <c r="S647" s="2"/>
      <c r="T647" s="4" t="str">
        <f t="shared" si="225"/>
        <v>A+J=</v>
      </c>
      <c r="U647" s="30">
        <f t="shared" si="226"/>
        <v>43496</v>
      </c>
      <c r="V647" s="9" t="str">
        <f t="shared" si="218"/>
        <v>-</v>
      </c>
      <c r="W647" s="9"/>
      <c r="X647" s="9"/>
      <c r="Y647" s="9"/>
      <c r="Z647" s="9"/>
      <c r="AA647" s="1"/>
      <c r="AB647" s="9"/>
      <c r="AC647" s="9"/>
      <c r="AD647" s="9"/>
      <c r="AE647" s="9"/>
      <c r="AF647" s="9"/>
      <c r="AG647" s="10"/>
      <c r="AH647" s="9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</row>
    <row r="648" spans="1:149" ht="11.25" x14ac:dyDescent="0.15">
      <c r="A648" s="46">
        <f t="shared" si="219"/>
        <v>43491</v>
      </c>
      <c r="B648" s="15">
        <f t="shared" ca="1" si="220"/>
        <v>75758.196651460006</v>
      </c>
      <c r="C648" s="14">
        <f t="shared" ca="1" si="227"/>
        <v>75182.034767470002</v>
      </c>
      <c r="D648" s="13">
        <f ca="1">IF(A648&lt;$B$1,VLOOKUP(A648,[1]DI!$A$4:$B$15000,2,FALSE),0)</f>
        <v>0</v>
      </c>
      <c r="E648" s="14">
        <f t="shared" ca="1" si="213"/>
        <v>1</v>
      </c>
      <c r="F648" s="14">
        <f ca="1">(TRUNC(PRODUCT($E$12:$E647),16))</f>
        <v>1.13160815834386</v>
      </c>
      <c r="G648" s="14">
        <f t="shared" ca="1" si="230"/>
        <v>1.1263277317120499</v>
      </c>
      <c r="H648" s="14">
        <f t="shared" ca="1" si="214"/>
        <v>1.00468818</v>
      </c>
      <c r="I648" s="13">
        <f t="shared" si="221"/>
        <v>0.04</v>
      </c>
      <c r="J648" s="30">
        <f t="shared" si="228"/>
        <v>43465</v>
      </c>
      <c r="K648" s="3">
        <f t="shared" si="222"/>
        <v>18</v>
      </c>
      <c r="L648" s="18">
        <f t="shared" si="223"/>
        <v>19</v>
      </c>
      <c r="M648" s="11">
        <f t="shared" si="215"/>
        <v>1.002961494</v>
      </c>
      <c r="N648" s="11">
        <f t="shared" ca="1" si="216"/>
        <v>1.007663558</v>
      </c>
      <c r="O648" s="18">
        <f t="shared" si="229"/>
        <v>0</v>
      </c>
      <c r="P648" s="14">
        <f t="shared" ca="1" si="217"/>
        <v>576.16188398999998</v>
      </c>
      <c r="Q648" s="14">
        <f t="shared" si="224"/>
        <v>0</v>
      </c>
      <c r="R648" s="2"/>
      <c r="S648" s="2"/>
      <c r="T648" s="4" t="str">
        <f t="shared" si="225"/>
        <v>A+J=</v>
      </c>
      <c r="U648" s="30">
        <f t="shared" si="226"/>
        <v>43496</v>
      </c>
      <c r="V648" s="9" t="str">
        <f t="shared" si="218"/>
        <v>-</v>
      </c>
      <c r="W648" s="9"/>
      <c r="X648" s="9"/>
      <c r="Y648" s="9"/>
      <c r="Z648" s="9"/>
      <c r="AA648" s="1"/>
      <c r="AB648" s="9"/>
      <c r="AC648" s="9"/>
      <c r="AD648" s="9"/>
      <c r="AE648" s="9"/>
      <c r="AF648" s="9"/>
      <c r="AG648" s="10"/>
      <c r="AH648" s="9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</row>
    <row r="649" spans="1:149" ht="11.25" x14ac:dyDescent="0.15">
      <c r="A649" s="46">
        <f t="shared" si="219"/>
        <v>43492</v>
      </c>
      <c r="B649" s="15">
        <f t="shared" ca="1" si="220"/>
        <v>75758.196651460006</v>
      </c>
      <c r="C649" s="14">
        <f t="shared" ca="1" si="227"/>
        <v>75182.034767470002</v>
      </c>
      <c r="D649" s="13">
        <f ca="1">IF(A649&lt;$B$1,VLOOKUP(A649,[1]DI!$A$4:$B$15000,2,FALSE),0)</f>
        <v>0</v>
      </c>
      <c r="E649" s="14">
        <f t="shared" ca="1" si="213"/>
        <v>1</v>
      </c>
      <c r="F649" s="14">
        <f ca="1">(TRUNC(PRODUCT($E$12:$E648),16))</f>
        <v>1.13160815834386</v>
      </c>
      <c r="G649" s="14">
        <f t="shared" ca="1" si="230"/>
        <v>1.1263277317120499</v>
      </c>
      <c r="H649" s="14">
        <f t="shared" ca="1" si="214"/>
        <v>1.00468818</v>
      </c>
      <c r="I649" s="13">
        <f t="shared" si="221"/>
        <v>0.04</v>
      </c>
      <c r="J649" s="30">
        <f t="shared" si="228"/>
        <v>43465</v>
      </c>
      <c r="K649" s="3">
        <f t="shared" si="222"/>
        <v>18</v>
      </c>
      <c r="L649" s="18">
        <f t="shared" si="223"/>
        <v>19</v>
      </c>
      <c r="M649" s="11">
        <f t="shared" si="215"/>
        <v>1.002961494</v>
      </c>
      <c r="N649" s="11">
        <f t="shared" ca="1" si="216"/>
        <v>1.007663558</v>
      </c>
      <c r="O649" s="18">
        <f t="shared" si="229"/>
        <v>0</v>
      </c>
      <c r="P649" s="14">
        <f t="shared" ca="1" si="217"/>
        <v>576.16188398999998</v>
      </c>
      <c r="Q649" s="14">
        <f t="shared" si="224"/>
        <v>0</v>
      </c>
      <c r="R649" s="2"/>
      <c r="S649" s="2"/>
      <c r="T649" s="4" t="str">
        <f t="shared" si="225"/>
        <v>A+J=</v>
      </c>
      <c r="U649" s="30">
        <f t="shared" si="226"/>
        <v>43496</v>
      </c>
      <c r="V649" s="9" t="str">
        <f t="shared" si="218"/>
        <v>-</v>
      </c>
      <c r="W649" s="9"/>
      <c r="X649" s="9"/>
      <c r="Y649" s="9"/>
      <c r="Z649" s="9"/>
      <c r="AA649" s="1"/>
      <c r="AB649" s="9"/>
      <c r="AC649" s="9"/>
      <c r="AD649" s="9"/>
      <c r="AE649" s="9"/>
      <c r="AF649" s="9"/>
      <c r="AG649" s="10"/>
      <c r="AH649" s="9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</row>
    <row r="650" spans="1:149" ht="11.25" x14ac:dyDescent="0.15">
      <c r="A650" s="46">
        <f t="shared" si="219"/>
        <v>43493</v>
      </c>
      <c r="B650" s="15">
        <f t="shared" ca="1" si="220"/>
        <v>75758.196651460006</v>
      </c>
      <c r="C650" s="14">
        <f t="shared" ca="1" si="227"/>
        <v>75182.034767470002</v>
      </c>
      <c r="D650" s="13">
        <f ca="1">IF(A650&lt;$B$1,VLOOKUP(A650,[1]DI!$A$4:$B$15000,2,FALSE),0)</f>
        <v>6.4000000000000001E-2</v>
      </c>
      <c r="E650" s="14">
        <f t="shared" ca="1" si="213"/>
        <v>1.0002462000000001</v>
      </c>
      <c r="F650" s="14">
        <f ca="1">(TRUNC(PRODUCT($E$12:$E649),16))</f>
        <v>1.13160815834386</v>
      </c>
      <c r="G650" s="14">
        <f t="shared" ca="1" si="230"/>
        <v>1.1263277317120499</v>
      </c>
      <c r="H650" s="14">
        <f t="shared" ca="1" si="214"/>
        <v>1.00468818</v>
      </c>
      <c r="I650" s="13">
        <f t="shared" si="221"/>
        <v>0.04</v>
      </c>
      <c r="J650" s="30">
        <f t="shared" si="228"/>
        <v>43465</v>
      </c>
      <c r="K650" s="3">
        <f t="shared" si="222"/>
        <v>19</v>
      </c>
      <c r="L650" s="18">
        <f t="shared" si="223"/>
        <v>19</v>
      </c>
      <c r="M650" s="11">
        <f t="shared" si="215"/>
        <v>1.002961494</v>
      </c>
      <c r="N650" s="11">
        <f t="shared" ca="1" si="216"/>
        <v>1.007663558</v>
      </c>
      <c r="O650" s="18">
        <f t="shared" si="229"/>
        <v>0</v>
      </c>
      <c r="P650" s="14">
        <f t="shared" ca="1" si="217"/>
        <v>576.16188398999998</v>
      </c>
      <c r="Q650" s="14">
        <f t="shared" si="224"/>
        <v>0</v>
      </c>
      <c r="R650" s="2"/>
      <c r="S650" s="2"/>
      <c r="T650" s="4" t="str">
        <f t="shared" si="225"/>
        <v>A+J=</v>
      </c>
      <c r="U650" s="30">
        <f t="shared" si="226"/>
        <v>43496</v>
      </c>
      <c r="V650" s="9" t="str">
        <f t="shared" si="218"/>
        <v>-</v>
      </c>
      <c r="W650" s="9"/>
      <c r="X650" s="9"/>
      <c r="Y650" s="9"/>
      <c r="Z650" s="9"/>
      <c r="AA650" s="1"/>
      <c r="AB650" s="9"/>
      <c r="AC650" s="9"/>
      <c r="AD650" s="9"/>
      <c r="AE650" s="9"/>
      <c r="AF650" s="9"/>
      <c r="AG650" s="10"/>
      <c r="AH650" s="9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</row>
    <row r="651" spans="1:149" ht="11.25" x14ac:dyDescent="0.15">
      <c r="A651" s="46">
        <f t="shared" si="219"/>
        <v>43494</v>
      </c>
      <c r="B651" s="15">
        <f t="shared" ca="1" si="220"/>
        <v>75788.642668989996</v>
      </c>
      <c r="C651" s="14">
        <f t="shared" ca="1" si="227"/>
        <v>75182.034767470002</v>
      </c>
      <c r="D651" s="13">
        <f ca="1">IF(A651&lt;$B$1,VLOOKUP(A651,[1]DI!$A$4:$B$15000,2,FALSE),0)</f>
        <v>6.4000000000000001E-2</v>
      </c>
      <c r="E651" s="14">
        <f t="shared" ca="1" si="213"/>
        <v>1.0002462000000001</v>
      </c>
      <c r="F651" s="14">
        <f ca="1">(TRUNC(PRODUCT($E$12:$E650),16))</f>
        <v>1.1318867602724501</v>
      </c>
      <c r="G651" s="14">
        <f t="shared" ca="1" si="230"/>
        <v>1.1263277317120499</v>
      </c>
      <c r="H651" s="14">
        <f t="shared" ca="1" si="214"/>
        <v>1.00493553</v>
      </c>
      <c r="I651" s="13">
        <f t="shared" si="221"/>
        <v>0.04</v>
      </c>
      <c r="J651" s="30">
        <f t="shared" si="228"/>
        <v>43465</v>
      </c>
      <c r="K651" s="3">
        <f t="shared" si="222"/>
        <v>20</v>
      </c>
      <c r="L651" s="18">
        <f t="shared" si="223"/>
        <v>20</v>
      </c>
      <c r="M651" s="11">
        <f t="shared" si="215"/>
        <v>1.0031176049999999</v>
      </c>
      <c r="N651" s="11">
        <f t="shared" ca="1" si="216"/>
        <v>1.0080685220000001</v>
      </c>
      <c r="O651" s="18">
        <f t="shared" si="229"/>
        <v>0</v>
      </c>
      <c r="P651" s="14">
        <f t="shared" ca="1" si="217"/>
        <v>606.60790152000004</v>
      </c>
      <c r="Q651" s="14">
        <f t="shared" si="224"/>
        <v>0</v>
      </c>
      <c r="R651" s="2"/>
      <c r="S651" s="2"/>
      <c r="T651" s="4" t="str">
        <f t="shared" si="225"/>
        <v>A+J=</v>
      </c>
      <c r="U651" s="30">
        <f t="shared" si="226"/>
        <v>43496</v>
      </c>
      <c r="V651" s="9" t="str">
        <f t="shared" si="218"/>
        <v>-</v>
      </c>
      <c r="W651" s="9"/>
      <c r="X651" s="9"/>
      <c r="Y651" s="9"/>
      <c r="Z651" s="9"/>
      <c r="AA651" s="1"/>
      <c r="AB651" s="9"/>
      <c r="AC651" s="9"/>
      <c r="AD651" s="9"/>
      <c r="AE651" s="9"/>
      <c r="AF651" s="9"/>
      <c r="AG651" s="10"/>
      <c r="AH651" s="9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</row>
    <row r="652" spans="1:149" ht="11.25" x14ac:dyDescent="0.15">
      <c r="A652" s="46">
        <f t="shared" si="219"/>
        <v>43495</v>
      </c>
      <c r="B652" s="15">
        <f t="shared" ca="1" si="220"/>
        <v>75819.101617830005</v>
      </c>
      <c r="C652" s="14">
        <f t="shared" ca="1" si="227"/>
        <v>75182.034767470002</v>
      </c>
      <c r="D652" s="13">
        <f ca="1">IF(A652&lt;$B$1,VLOOKUP(A652,[1]DI!$A$4:$B$15000,2,FALSE),0)</f>
        <v>6.4000000000000001E-2</v>
      </c>
      <c r="E652" s="14">
        <f t="shared" ref="E652:E715" ca="1" si="231">IF(A652&lt;A$10,1,ROUND(((1+D652)^(1/252)),8))</f>
        <v>1.0002462000000001</v>
      </c>
      <c r="F652" s="14">
        <f ca="1">(TRUNC(PRODUCT($E$12:$E651),16))</f>
        <v>1.1321654307928299</v>
      </c>
      <c r="G652" s="14">
        <f t="shared" ca="1" si="230"/>
        <v>1.1263277317120499</v>
      </c>
      <c r="H652" s="14">
        <f t="shared" ref="H652:H715" ca="1" si="232">ROUND(F652/G652,8)</f>
        <v>1.00518295</v>
      </c>
      <c r="I652" s="13">
        <f t="shared" si="221"/>
        <v>0.04</v>
      </c>
      <c r="J652" s="30">
        <f t="shared" si="228"/>
        <v>43465</v>
      </c>
      <c r="K652" s="3">
        <f t="shared" si="222"/>
        <v>21</v>
      </c>
      <c r="L652" s="18">
        <f t="shared" si="223"/>
        <v>21</v>
      </c>
      <c r="M652" s="11">
        <f t="shared" ref="M652:M715" si="233">ROUND((I652+1)^(L652/252),9)</f>
        <v>1.00327374</v>
      </c>
      <c r="N652" s="11">
        <f t="shared" ref="N652:N715" ca="1" si="234">ROUND(H652*M652,9)</f>
        <v>1.008473658</v>
      </c>
      <c r="O652" s="18">
        <f t="shared" si="229"/>
        <v>0</v>
      </c>
      <c r="P652" s="14">
        <f t="shared" ref="P652:P715" ca="1" si="235">TRUNC(((N652-1)*C652),8)</f>
        <v>637.06685035999999</v>
      </c>
      <c r="Q652" s="14">
        <f t="shared" si="224"/>
        <v>0</v>
      </c>
      <c r="R652" s="2"/>
      <c r="S652" s="2"/>
      <c r="T652" s="4" t="str">
        <f t="shared" si="225"/>
        <v>A+J=</v>
      </c>
      <c r="U652" s="30">
        <f t="shared" si="226"/>
        <v>43496</v>
      </c>
      <c r="V652" s="9" t="str">
        <f t="shared" ref="V652:V715" si="236">IF(O652&gt;0,(P652+Q652)*V$9,"-")</f>
        <v>-</v>
      </c>
      <c r="W652" s="9"/>
      <c r="X652" s="9"/>
      <c r="Y652" s="9"/>
      <c r="Z652" s="9"/>
      <c r="AA652" s="1"/>
      <c r="AB652" s="9"/>
      <c r="AC652" s="9"/>
      <c r="AD652" s="9"/>
      <c r="AE652" s="9"/>
      <c r="AF652" s="9"/>
      <c r="AG652" s="10"/>
      <c r="AH652" s="9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</row>
    <row r="653" spans="1:149" ht="11.25" x14ac:dyDescent="0.15">
      <c r="A653" s="58">
        <f t="shared" ref="A653:A716" si="237">(A652+1)</f>
        <v>43496</v>
      </c>
      <c r="B653" s="59">
        <f t="shared" ref="B653:B716" ca="1" si="238">IF(A653&lt;=TODAY(),C653+P653,IF(AND(A653&gt;TODAY(),A653&lt;=$B$1),IF(VLOOKUP(TODAY(),$A$12:$D$10000,4,FALSE)=0,"n.d",C653+P653),"n.d"))</f>
        <v>75849.571919149996</v>
      </c>
      <c r="C653" s="60">
        <f t="shared" ca="1" si="227"/>
        <v>75182.034767470002</v>
      </c>
      <c r="D653" s="13">
        <f ca="1">IF(A653&lt;$B$1,VLOOKUP(A653,[1]DI!$A$4:$B$15000,2,FALSE),0)</f>
        <v>6.4000000000000001E-2</v>
      </c>
      <c r="E653" s="60">
        <f t="shared" ca="1" si="231"/>
        <v>1.0002462000000001</v>
      </c>
      <c r="F653" s="60">
        <f ca="1">(TRUNC(PRODUCT($E$12:$E652),16))</f>
        <v>1.1324441699218899</v>
      </c>
      <c r="G653" s="60">
        <f t="shared" ca="1" si="230"/>
        <v>1.1263277317120499</v>
      </c>
      <c r="H653" s="60">
        <f t="shared" ca="1" si="232"/>
        <v>1.0054304199999999</v>
      </c>
      <c r="I653" s="61">
        <f t="shared" ref="I653:I716" si="239">I652</f>
        <v>0.04</v>
      </c>
      <c r="J653" s="67">
        <f t="shared" si="228"/>
        <v>43465</v>
      </c>
      <c r="K653" s="62">
        <f t="shared" ref="K653:K716" si="240">IF(A653&gt;J653,IF(NETWORKDAYS(J653,A653,$X$135:$X$519)-1=0,1,NETWORKDAYS(J653,A653,$X$135:$X$519)-1),0)</f>
        <v>22</v>
      </c>
      <c r="L653" s="63">
        <f t="shared" ref="L653:L716" si="241">IF(AND(K653=1,K652=1),1,IF(K653&gt;0,IF(K653=K652,K653+1,K653),0))</f>
        <v>22</v>
      </c>
      <c r="M653" s="64">
        <f t="shared" si="233"/>
        <v>1.0034298989999999</v>
      </c>
      <c r="N653" s="64">
        <f t="shared" ca="1" si="234"/>
        <v>1.008878945</v>
      </c>
      <c r="O653" s="63">
        <f t="shared" si="229"/>
        <v>10</v>
      </c>
      <c r="P653" s="60">
        <f t="shared" ca="1" si="235"/>
        <v>667.53715167999997</v>
      </c>
      <c r="Q653" s="60">
        <f t="shared" ref="Q653:Q716" si="242">IF(O653&gt;0,VLOOKUP(A653,$Y$12:$AD$61,5),0)</f>
        <v>376.06106080000006</v>
      </c>
      <c r="R653" s="68"/>
      <c r="S653" s="68"/>
      <c r="T653" s="65" t="str">
        <f t="shared" ref="T653:T716" si="243">IF(O652&gt;0,VLOOKUP(O652,X$12:AH$61,10),T652)</f>
        <v>A+J=</v>
      </c>
      <c r="U653" s="67">
        <f t="shared" ref="U653:U716" si="244">IF(O652&gt;0,VLOOKUP(O652,X$12:AH$61,11),U652)</f>
        <v>43496</v>
      </c>
      <c r="V653" s="66">
        <f t="shared" ca="1" si="236"/>
        <v>1565397.3187200001</v>
      </c>
      <c r="W653" s="9"/>
      <c r="X653" s="9"/>
      <c r="Y653" s="9"/>
      <c r="Z653" s="9"/>
      <c r="AA653" s="1"/>
      <c r="AB653" s="9"/>
      <c r="AC653" s="9"/>
      <c r="AD653" s="9"/>
      <c r="AE653" s="9"/>
      <c r="AF653" s="9"/>
      <c r="AG653" s="10"/>
      <c r="AH653" s="9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</row>
    <row r="654" spans="1:149" ht="11.25" x14ac:dyDescent="0.15">
      <c r="A654" s="46">
        <f t="shared" si="237"/>
        <v>43497</v>
      </c>
      <c r="B654" s="15">
        <f t="shared" ca="1" si="238"/>
        <v>74836.037329829996</v>
      </c>
      <c r="C654" s="14">
        <f t="shared" ref="C654:C717" ca="1" si="245">TRUNC(C653-Q653,8)</f>
        <v>74805.973706670004</v>
      </c>
      <c r="D654" s="13">
        <f ca="1">IF(A654&lt;$B$1,VLOOKUP(A654,[1]DI!$A$4:$B$15000,2,FALSE),0)</f>
        <v>6.4000000000000001E-2</v>
      </c>
      <c r="E654" s="14">
        <f t="shared" ca="1" si="231"/>
        <v>1.0002462000000001</v>
      </c>
      <c r="F654" s="14">
        <f ca="1">(TRUNC(PRODUCT($E$12:$E653),16))</f>
        <v>1.13272297767652</v>
      </c>
      <c r="G654" s="14">
        <f t="shared" ca="1" si="230"/>
        <v>1.1324441699218899</v>
      </c>
      <c r="H654" s="14">
        <f t="shared" ca="1" si="232"/>
        <v>1.0002462000000001</v>
      </c>
      <c r="I654" s="13">
        <f t="shared" si="239"/>
        <v>0.04</v>
      </c>
      <c r="J654" s="30">
        <f t="shared" ref="J654:J717" si="246">IF(O653&gt;0,VLOOKUP(O653,X$12:AH$60,2),J653)</f>
        <v>43496</v>
      </c>
      <c r="K654" s="3">
        <f t="shared" si="240"/>
        <v>1</v>
      </c>
      <c r="L654" s="18">
        <f t="shared" si="241"/>
        <v>1</v>
      </c>
      <c r="M654" s="11">
        <f t="shared" si="233"/>
        <v>1.00015565</v>
      </c>
      <c r="N654" s="11">
        <f t="shared" ca="1" si="234"/>
        <v>1.0004018880000001</v>
      </c>
      <c r="O654" s="18">
        <f t="shared" si="229"/>
        <v>0</v>
      </c>
      <c r="P654" s="14">
        <f t="shared" ca="1" si="235"/>
        <v>30.063623159999999</v>
      </c>
      <c r="Q654" s="14">
        <f t="shared" si="242"/>
        <v>0</v>
      </c>
      <c r="R654" s="2"/>
      <c r="S654" s="2"/>
      <c r="T654" s="4" t="str">
        <f t="shared" si="243"/>
        <v>A+J=</v>
      </c>
      <c r="U654" s="30">
        <f t="shared" si="244"/>
        <v>43524</v>
      </c>
      <c r="V654" s="9" t="str">
        <f t="shared" si="236"/>
        <v>-</v>
      </c>
      <c r="W654" s="9"/>
      <c r="X654" s="9"/>
      <c r="Y654" s="9"/>
      <c r="Z654" s="9"/>
      <c r="AA654" s="1"/>
      <c r="AB654" s="9"/>
      <c r="AC654" s="9"/>
      <c r="AD654" s="9"/>
      <c r="AE654" s="9"/>
      <c r="AF654" s="9"/>
      <c r="AG654" s="10"/>
      <c r="AH654" s="9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</row>
    <row r="655" spans="1:149" ht="11.25" x14ac:dyDescent="0.15">
      <c r="A655" s="46">
        <f t="shared" si="237"/>
        <v>43498</v>
      </c>
      <c r="B655" s="15">
        <f t="shared" ca="1" si="238"/>
        <v>74854.461966340008</v>
      </c>
      <c r="C655" s="14">
        <f t="shared" ca="1" si="245"/>
        <v>74805.973706670004</v>
      </c>
      <c r="D655" s="13">
        <f ca="1">IF(A655&lt;$B$1,VLOOKUP(A655,[1]DI!$A$4:$B$15000,2,FALSE),0)</f>
        <v>0</v>
      </c>
      <c r="E655" s="14">
        <f t="shared" ca="1" si="231"/>
        <v>1</v>
      </c>
      <c r="F655" s="14">
        <f ca="1">(TRUNC(PRODUCT($E$12:$E654),16))</f>
        <v>1.13300185407363</v>
      </c>
      <c r="G655" s="14">
        <f t="shared" ca="1" si="230"/>
        <v>1.1324441699218899</v>
      </c>
      <c r="H655" s="14">
        <f t="shared" ca="1" si="232"/>
        <v>1.00049246</v>
      </c>
      <c r="I655" s="13">
        <f t="shared" si="239"/>
        <v>0.04</v>
      </c>
      <c r="J655" s="30">
        <f t="shared" si="246"/>
        <v>43496</v>
      </c>
      <c r="K655" s="3">
        <f t="shared" si="240"/>
        <v>1</v>
      </c>
      <c r="L655" s="18">
        <f t="shared" si="241"/>
        <v>1</v>
      </c>
      <c r="M655" s="11">
        <f t="shared" si="233"/>
        <v>1.00015565</v>
      </c>
      <c r="N655" s="11">
        <f t="shared" ca="1" si="234"/>
        <v>1.0006481869999999</v>
      </c>
      <c r="O655" s="18">
        <f t="shared" ref="O655:O718" si="247">IF(VLOOKUP(A655,Y$12:AF$61,8)=VLOOKUP(A654,Y$12:AF$61,8),0,VLOOKUP(A655,Y$12:AF$61,8))</f>
        <v>0</v>
      </c>
      <c r="P655" s="14">
        <f t="shared" ca="1" si="235"/>
        <v>48.488259669999998</v>
      </c>
      <c r="Q655" s="14">
        <f t="shared" si="242"/>
        <v>0</v>
      </c>
      <c r="R655" s="2"/>
      <c r="S655" s="2"/>
      <c r="T655" s="4" t="str">
        <f t="shared" si="243"/>
        <v>A+J=</v>
      </c>
      <c r="U655" s="30">
        <f t="shared" si="244"/>
        <v>43524</v>
      </c>
      <c r="V655" s="9" t="str">
        <f t="shared" si="236"/>
        <v>-</v>
      </c>
      <c r="W655" s="9"/>
      <c r="X655" s="9"/>
      <c r="Y655" s="9"/>
      <c r="Z655" s="9"/>
      <c r="AA655" s="1"/>
      <c r="AB655" s="9"/>
      <c r="AC655" s="9"/>
      <c r="AD655" s="9"/>
      <c r="AE655" s="9"/>
      <c r="AF655" s="9"/>
      <c r="AG655" s="10"/>
      <c r="AH655" s="9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</row>
    <row r="656" spans="1:149" ht="11.25" x14ac:dyDescent="0.15">
      <c r="A656" s="46">
        <f t="shared" si="237"/>
        <v>43499</v>
      </c>
      <c r="B656" s="15">
        <f t="shared" ca="1" si="238"/>
        <v>74854.461966340008</v>
      </c>
      <c r="C656" s="14">
        <f t="shared" ca="1" si="245"/>
        <v>74805.973706670004</v>
      </c>
      <c r="D656" s="13">
        <f ca="1">IF(A656&lt;$B$1,VLOOKUP(A656,[1]DI!$A$4:$B$15000,2,FALSE),0)</f>
        <v>0</v>
      </c>
      <c r="E656" s="14">
        <f t="shared" ca="1" si="231"/>
        <v>1</v>
      </c>
      <c r="F656" s="14">
        <f ca="1">(TRUNC(PRODUCT($E$12:$E655),16))</f>
        <v>1.13300185407363</v>
      </c>
      <c r="G656" s="14">
        <f t="shared" ca="1" si="230"/>
        <v>1.1324441699218899</v>
      </c>
      <c r="H656" s="14">
        <f t="shared" ca="1" si="232"/>
        <v>1.00049246</v>
      </c>
      <c r="I656" s="13">
        <f t="shared" si="239"/>
        <v>0.04</v>
      </c>
      <c r="J656" s="30">
        <f t="shared" si="246"/>
        <v>43496</v>
      </c>
      <c r="K656" s="3">
        <f t="shared" si="240"/>
        <v>1</v>
      </c>
      <c r="L656" s="18">
        <f t="shared" si="241"/>
        <v>1</v>
      </c>
      <c r="M656" s="11">
        <f t="shared" si="233"/>
        <v>1.00015565</v>
      </c>
      <c r="N656" s="11">
        <f t="shared" ca="1" si="234"/>
        <v>1.0006481869999999</v>
      </c>
      <c r="O656" s="18">
        <f t="shared" si="247"/>
        <v>0</v>
      </c>
      <c r="P656" s="14">
        <f t="shared" ca="1" si="235"/>
        <v>48.488259669999998</v>
      </c>
      <c r="Q656" s="14">
        <f t="shared" si="242"/>
        <v>0</v>
      </c>
      <c r="R656" s="2"/>
      <c r="S656" s="2"/>
      <c r="T656" s="4" t="str">
        <f t="shared" si="243"/>
        <v>A+J=</v>
      </c>
      <c r="U656" s="30">
        <f t="shared" si="244"/>
        <v>43524</v>
      </c>
      <c r="V656" s="9" t="str">
        <f t="shared" si="236"/>
        <v>-</v>
      </c>
      <c r="W656" s="9"/>
      <c r="X656" s="9"/>
      <c r="Y656" s="9"/>
      <c r="Z656" s="9"/>
      <c r="AA656" s="1"/>
      <c r="AB656" s="9"/>
      <c r="AC656" s="9"/>
      <c r="AD656" s="9"/>
      <c r="AE656" s="9"/>
      <c r="AF656" s="9"/>
      <c r="AG656" s="10"/>
      <c r="AH656" s="9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</row>
    <row r="657" spans="1:149" ht="11.25" x14ac:dyDescent="0.15">
      <c r="A657" s="46">
        <f t="shared" si="237"/>
        <v>43500</v>
      </c>
      <c r="B657" s="15">
        <f t="shared" ca="1" si="238"/>
        <v>74866.112996750002</v>
      </c>
      <c r="C657" s="14">
        <f t="shared" ca="1" si="245"/>
        <v>74805.973706670004</v>
      </c>
      <c r="D657" s="13">
        <f ca="1">IF(A657&lt;$B$1,VLOOKUP(A657,[1]DI!$A$4:$B$15000,2,FALSE),0)</f>
        <v>6.4000000000000001E-2</v>
      </c>
      <c r="E657" s="14">
        <f t="shared" ca="1" si="231"/>
        <v>1.0002462000000001</v>
      </c>
      <c r="F657" s="14">
        <f ca="1">(TRUNC(PRODUCT($E$12:$E656),16))</f>
        <v>1.13300185407363</v>
      </c>
      <c r="G657" s="14">
        <f t="shared" ca="1" si="230"/>
        <v>1.1324441699218899</v>
      </c>
      <c r="H657" s="14">
        <f t="shared" ca="1" si="232"/>
        <v>1.00049246</v>
      </c>
      <c r="I657" s="13">
        <f t="shared" si="239"/>
        <v>0.04</v>
      </c>
      <c r="J657" s="30">
        <f t="shared" si="246"/>
        <v>43496</v>
      </c>
      <c r="K657" s="3">
        <f t="shared" si="240"/>
        <v>2</v>
      </c>
      <c r="L657" s="18">
        <f t="shared" si="241"/>
        <v>2</v>
      </c>
      <c r="M657" s="11">
        <f t="shared" si="233"/>
        <v>1.0003113239999999</v>
      </c>
      <c r="N657" s="11">
        <f t="shared" ca="1" si="234"/>
        <v>1.0008039369999999</v>
      </c>
      <c r="O657" s="18">
        <f t="shared" si="247"/>
        <v>0</v>
      </c>
      <c r="P657" s="14">
        <f t="shared" ca="1" si="235"/>
        <v>60.139290080000002</v>
      </c>
      <c r="Q657" s="14">
        <f t="shared" si="242"/>
        <v>0</v>
      </c>
      <c r="R657" s="2"/>
      <c r="S657" s="2"/>
      <c r="T657" s="4" t="str">
        <f t="shared" si="243"/>
        <v>A+J=</v>
      </c>
      <c r="U657" s="30">
        <f t="shared" si="244"/>
        <v>43524</v>
      </c>
      <c r="V657" s="9" t="str">
        <f t="shared" si="236"/>
        <v>-</v>
      </c>
      <c r="W657" s="9"/>
      <c r="X657" s="9"/>
      <c r="Y657" s="9"/>
      <c r="Z657" s="9"/>
      <c r="AA657" s="1"/>
      <c r="AB657" s="9"/>
      <c r="AC657" s="9"/>
      <c r="AD657" s="9"/>
      <c r="AE657" s="9"/>
      <c r="AF657" s="9"/>
      <c r="AG657" s="10"/>
      <c r="AH657" s="9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</row>
    <row r="658" spans="1:149" ht="11.25" x14ac:dyDescent="0.15">
      <c r="A658" s="46">
        <f t="shared" si="237"/>
        <v>43501</v>
      </c>
      <c r="B658" s="15">
        <f t="shared" ca="1" si="238"/>
        <v>74896.200707430005</v>
      </c>
      <c r="C658" s="14">
        <f t="shared" ca="1" si="245"/>
        <v>74805.973706670004</v>
      </c>
      <c r="D658" s="13">
        <f ca="1">IF(A658&lt;$B$1,VLOOKUP(A658,[1]DI!$A$4:$B$15000,2,FALSE),0)</f>
        <v>6.4000000000000001E-2</v>
      </c>
      <c r="E658" s="14">
        <f t="shared" ca="1" si="231"/>
        <v>1.0002462000000001</v>
      </c>
      <c r="F658" s="14">
        <f ca="1">(TRUNC(PRODUCT($E$12:$E657),16))</f>
        <v>1.1332807991300999</v>
      </c>
      <c r="G658" s="14">
        <f t="shared" ca="1" si="230"/>
        <v>1.1324441699218899</v>
      </c>
      <c r="H658" s="14">
        <f t="shared" ca="1" si="232"/>
        <v>1.00073878</v>
      </c>
      <c r="I658" s="13">
        <f t="shared" si="239"/>
        <v>0.04</v>
      </c>
      <c r="J658" s="30">
        <f t="shared" si="246"/>
        <v>43496</v>
      </c>
      <c r="K658" s="3">
        <f t="shared" si="240"/>
        <v>3</v>
      </c>
      <c r="L658" s="18">
        <f t="shared" si="241"/>
        <v>3</v>
      </c>
      <c r="M658" s="11">
        <f t="shared" si="233"/>
        <v>1.000467022</v>
      </c>
      <c r="N658" s="11">
        <f t="shared" ca="1" si="234"/>
        <v>1.001206147</v>
      </c>
      <c r="O658" s="18">
        <f t="shared" si="247"/>
        <v>0</v>
      </c>
      <c r="P658" s="14">
        <f t="shared" ca="1" si="235"/>
        <v>90.227000759999996</v>
      </c>
      <c r="Q658" s="14">
        <f t="shared" si="242"/>
        <v>0</v>
      </c>
      <c r="R658" s="2"/>
      <c r="S658" s="2"/>
      <c r="T658" s="4" t="str">
        <f t="shared" si="243"/>
        <v>A+J=</v>
      </c>
      <c r="U658" s="30">
        <f t="shared" si="244"/>
        <v>43524</v>
      </c>
      <c r="V658" s="9" t="str">
        <f t="shared" si="236"/>
        <v>-</v>
      </c>
      <c r="W658" s="9"/>
      <c r="X658" s="9"/>
      <c r="Y658" s="9"/>
      <c r="Z658" s="9"/>
      <c r="AA658" s="1"/>
      <c r="AB658" s="9"/>
      <c r="AC658" s="9"/>
      <c r="AD658" s="9"/>
      <c r="AE658" s="9"/>
      <c r="AF658" s="9"/>
      <c r="AG658" s="10"/>
      <c r="AH658" s="9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</row>
    <row r="659" spans="1:149" ht="11.25" x14ac:dyDescent="0.15">
      <c r="A659" s="46">
        <f t="shared" si="237"/>
        <v>43502</v>
      </c>
      <c r="B659" s="15">
        <f t="shared" ca="1" si="238"/>
        <v>74926.300536690003</v>
      </c>
      <c r="C659" s="14">
        <f t="shared" ca="1" si="245"/>
        <v>74805.973706670004</v>
      </c>
      <c r="D659" s="13">
        <f ca="1">IF(A659&lt;$B$1,VLOOKUP(A659,[1]DI!$A$4:$B$15000,2,FALSE),0)</f>
        <v>6.4000000000000001E-2</v>
      </c>
      <c r="E659" s="14">
        <f t="shared" ca="1" si="231"/>
        <v>1.0002462000000001</v>
      </c>
      <c r="F659" s="14">
        <f ca="1">(TRUNC(PRODUCT($E$12:$E658),16))</f>
        <v>1.1335598128628499</v>
      </c>
      <c r="G659" s="14">
        <f t="shared" ca="1" si="230"/>
        <v>1.1324441699218899</v>
      </c>
      <c r="H659" s="14">
        <f t="shared" ca="1" si="232"/>
        <v>1.0009851599999999</v>
      </c>
      <c r="I659" s="13">
        <f t="shared" si="239"/>
        <v>0.04</v>
      </c>
      <c r="J659" s="30">
        <f t="shared" si="246"/>
        <v>43496</v>
      </c>
      <c r="K659" s="3">
        <f t="shared" si="240"/>
        <v>4</v>
      </c>
      <c r="L659" s="18">
        <f t="shared" si="241"/>
        <v>4</v>
      </c>
      <c r="M659" s="11">
        <f t="shared" si="233"/>
        <v>1.000622745</v>
      </c>
      <c r="N659" s="11">
        <f t="shared" ca="1" si="234"/>
        <v>1.0016085189999999</v>
      </c>
      <c r="O659" s="18">
        <f t="shared" si="247"/>
        <v>0</v>
      </c>
      <c r="P659" s="14">
        <f t="shared" ca="1" si="235"/>
        <v>120.32683002</v>
      </c>
      <c r="Q659" s="14">
        <f t="shared" si="242"/>
        <v>0</v>
      </c>
      <c r="R659" s="2"/>
      <c r="S659" s="2"/>
      <c r="T659" s="4" t="str">
        <f t="shared" si="243"/>
        <v>A+J=</v>
      </c>
      <c r="U659" s="30">
        <f t="shared" si="244"/>
        <v>43524</v>
      </c>
      <c r="V659" s="9" t="str">
        <f t="shared" si="236"/>
        <v>-</v>
      </c>
      <c r="W659" s="9"/>
      <c r="X659" s="9"/>
      <c r="Y659" s="9"/>
      <c r="Z659" s="9"/>
      <c r="AA659" s="1"/>
      <c r="AB659" s="9"/>
      <c r="AC659" s="9"/>
      <c r="AD659" s="9"/>
      <c r="AE659" s="9"/>
      <c r="AF659" s="9"/>
      <c r="AG659" s="10"/>
      <c r="AH659" s="9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</row>
    <row r="660" spans="1:149" ht="11.25" x14ac:dyDescent="0.15">
      <c r="A660" s="46">
        <f t="shared" si="237"/>
        <v>43503</v>
      </c>
      <c r="B660" s="15">
        <f t="shared" ca="1" si="238"/>
        <v>74956.413082950006</v>
      </c>
      <c r="C660" s="14">
        <f t="shared" ca="1" si="245"/>
        <v>74805.973706670004</v>
      </c>
      <c r="D660" s="13">
        <f ca="1">IF(A660&lt;$B$1,VLOOKUP(A660,[1]DI!$A$4:$B$15000,2,FALSE),0)</f>
        <v>6.4000000000000001E-2</v>
      </c>
      <c r="E660" s="14">
        <f t="shared" ca="1" si="231"/>
        <v>1.0002462000000001</v>
      </c>
      <c r="F660" s="14">
        <f ca="1">(TRUNC(PRODUCT($E$12:$E659),16))</f>
        <v>1.1338388952887699</v>
      </c>
      <c r="G660" s="14">
        <f t="shared" ca="1" si="230"/>
        <v>1.1324441699218899</v>
      </c>
      <c r="H660" s="14">
        <f t="shared" ca="1" si="232"/>
        <v>1.00123161</v>
      </c>
      <c r="I660" s="13">
        <f t="shared" si="239"/>
        <v>0.04</v>
      </c>
      <c r="J660" s="30">
        <f t="shared" si="246"/>
        <v>43496</v>
      </c>
      <c r="K660" s="3">
        <f t="shared" si="240"/>
        <v>5</v>
      </c>
      <c r="L660" s="18">
        <f t="shared" si="241"/>
        <v>5</v>
      </c>
      <c r="M660" s="11">
        <f t="shared" si="233"/>
        <v>1.000778492</v>
      </c>
      <c r="N660" s="11">
        <f t="shared" ca="1" si="234"/>
        <v>1.0020110609999999</v>
      </c>
      <c r="O660" s="18">
        <f t="shared" si="247"/>
        <v>0</v>
      </c>
      <c r="P660" s="14">
        <f t="shared" ca="1" si="235"/>
        <v>150.43937628</v>
      </c>
      <c r="Q660" s="14">
        <f t="shared" si="242"/>
        <v>0</v>
      </c>
      <c r="R660" s="2"/>
      <c r="S660" s="2"/>
      <c r="T660" s="4" t="str">
        <f t="shared" si="243"/>
        <v>A+J=</v>
      </c>
      <c r="U660" s="30">
        <f t="shared" si="244"/>
        <v>43524</v>
      </c>
      <c r="V660" s="9" t="str">
        <f t="shared" si="236"/>
        <v>-</v>
      </c>
      <c r="W660" s="9"/>
      <c r="X660" s="9"/>
      <c r="Y660" s="9"/>
      <c r="Z660" s="9"/>
      <c r="AA660" s="1"/>
      <c r="AB660" s="9"/>
      <c r="AC660" s="9"/>
      <c r="AD660" s="9"/>
      <c r="AE660" s="9"/>
      <c r="AF660" s="9"/>
      <c r="AG660" s="10"/>
      <c r="AH660" s="9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</row>
    <row r="661" spans="1:149" ht="11.25" x14ac:dyDescent="0.15">
      <c r="A661" s="46">
        <f t="shared" si="237"/>
        <v>43504</v>
      </c>
      <c r="B661" s="15">
        <f t="shared" ca="1" si="238"/>
        <v>74986.536924920001</v>
      </c>
      <c r="C661" s="14">
        <f t="shared" ca="1" si="245"/>
        <v>74805.973706670004</v>
      </c>
      <c r="D661" s="13">
        <f ca="1">IF(A661&lt;$B$1,VLOOKUP(A661,[1]DI!$A$4:$B$15000,2,FALSE),0)</f>
        <v>6.4000000000000001E-2</v>
      </c>
      <c r="E661" s="14">
        <f t="shared" ca="1" si="231"/>
        <v>1.0002462000000001</v>
      </c>
      <c r="F661" s="14">
        <f ca="1">(TRUNC(PRODUCT($E$12:$E660),16))</f>
        <v>1.13411804642479</v>
      </c>
      <c r="G661" s="14">
        <f t="shared" ca="1" si="230"/>
        <v>1.1324441699218899</v>
      </c>
      <c r="H661" s="14">
        <f t="shared" ca="1" si="232"/>
        <v>1.0014781100000001</v>
      </c>
      <c r="I661" s="13">
        <f t="shared" si="239"/>
        <v>0.04</v>
      </c>
      <c r="J661" s="30">
        <f t="shared" si="246"/>
        <v>43496</v>
      </c>
      <c r="K661" s="3">
        <f t="shared" si="240"/>
        <v>6</v>
      </c>
      <c r="L661" s="18">
        <f t="shared" si="241"/>
        <v>6</v>
      </c>
      <c r="M661" s="11">
        <f t="shared" si="233"/>
        <v>1.000934263</v>
      </c>
      <c r="N661" s="11">
        <f t="shared" ca="1" si="234"/>
        <v>1.002413754</v>
      </c>
      <c r="O661" s="18">
        <f t="shared" si="247"/>
        <v>0</v>
      </c>
      <c r="P661" s="14">
        <f t="shared" ca="1" si="235"/>
        <v>180.56321825000001</v>
      </c>
      <c r="Q661" s="14">
        <f t="shared" si="242"/>
        <v>0</v>
      </c>
      <c r="R661" s="2"/>
      <c r="S661" s="2"/>
      <c r="T661" s="4" t="str">
        <f t="shared" si="243"/>
        <v>A+J=</v>
      </c>
      <c r="U661" s="30">
        <f t="shared" si="244"/>
        <v>43524</v>
      </c>
      <c r="V661" s="9" t="str">
        <f t="shared" si="236"/>
        <v>-</v>
      </c>
      <c r="W661" s="9"/>
      <c r="X661" s="9"/>
      <c r="Y661" s="9"/>
      <c r="Z661" s="9"/>
      <c r="AA661" s="1"/>
      <c r="AB661" s="9"/>
      <c r="AC661" s="9"/>
      <c r="AD661" s="9"/>
      <c r="AE661" s="9"/>
      <c r="AF661" s="9"/>
      <c r="AG661" s="10"/>
      <c r="AH661" s="9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</row>
    <row r="662" spans="1:149" ht="11.25" x14ac:dyDescent="0.15">
      <c r="A662" s="46">
        <f t="shared" si="237"/>
        <v>43505</v>
      </c>
      <c r="B662" s="15">
        <f t="shared" ca="1" si="238"/>
        <v>75016.672810660006</v>
      </c>
      <c r="C662" s="14">
        <f t="shared" ca="1" si="245"/>
        <v>74805.973706670004</v>
      </c>
      <c r="D662" s="13">
        <f ca="1">IF(A662&lt;$B$1,VLOOKUP(A662,[1]DI!$A$4:$B$15000,2,FALSE),0)</f>
        <v>0</v>
      </c>
      <c r="E662" s="14">
        <f t="shared" ca="1" si="231"/>
        <v>1</v>
      </c>
      <c r="F662" s="14">
        <f ca="1">(TRUNC(PRODUCT($E$12:$E661),16))</f>
        <v>1.1343972662878199</v>
      </c>
      <c r="G662" s="14">
        <f t="shared" ca="1" si="230"/>
        <v>1.1324441699218899</v>
      </c>
      <c r="H662" s="14">
        <f t="shared" ca="1" si="232"/>
        <v>1.00172467</v>
      </c>
      <c r="I662" s="13">
        <f t="shared" si="239"/>
        <v>0.04</v>
      </c>
      <c r="J662" s="30">
        <f t="shared" si="246"/>
        <v>43496</v>
      </c>
      <c r="K662" s="3">
        <f t="shared" si="240"/>
        <v>6</v>
      </c>
      <c r="L662" s="18">
        <f t="shared" si="241"/>
        <v>7</v>
      </c>
      <c r="M662" s="11">
        <f t="shared" si="233"/>
        <v>1.0010900579999999</v>
      </c>
      <c r="N662" s="11">
        <f t="shared" ca="1" si="234"/>
        <v>1.0028166080000001</v>
      </c>
      <c r="O662" s="18">
        <f t="shared" si="247"/>
        <v>0</v>
      </c>
      <c r="P662" s="14">
        <f t="shared" ca="1" si="235"/>
        <v>210.69910399</v>
      </c>
      <c r="Q662" s="14">
        <f t="shared" si="242"/>
        <v>0</v>
      </c>
      <c r="R662" s="2"/>
      <c r="S662" s="2"/>
      <c r="T662" s="4" t="str">
        <f t="shared" si="243"/>
        <v>A+J=</v>
      </c>
      <c r="U662" s="30">
        <f t="shared" si="244"/>
        <v>43524</v>
      </c>
      <c r="V662" s="9" t="str">
        <f t="shared" si="236"/>
        <v>-</v>
      </c>
      <c r="W662" s="9"/>
      <c r="X662" s="9"/>
      <c r="Y662" s="9"/>
      <c r="Z662" s="9"/>
      <c r="AA662" s="1"/>
      <c r="AB662" s="9"/>
      <c r="AC662" s="9"/>
      <c r="AD662" s="9"/>
      <c r="AE662" s="9"/>
      <c r="AF662" s="9"/>
      <c r="AG662" s="10"/>
      <c r="AH662" s="9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</row>
    <row r="663" spans="1:149" ht="11.25" x14ac:dyDescent="0.15">
      <c r="A663" s="46">
        <f t="shared" si="237"/>
        <v>43506</v>
      </c>
      <c r="B663" s="15">
        <f t="shared" ca="1" si="238"/>
        <v>75016.672810660006</v>
      </c>
      <c r="C663" s="14">
        <f t="shared" ca="1" si="245"/>
        <v>74805.973706670004</v>
      </c>
      <c r="D663" s="13">
        <f ca="1">IF(A663&lt;$B$1,VLOOKUP(A663,[1]DI!$A$4:$B$15000,2,FALSE),0)</f>
        <v>0</v>
      </c>
      <c r="E663" s="14">
        <f t="shared" ca="1" si="231"/>
        <v>1</v>
      </c>
      <c r="F663" s="14">
        <f ca="1">(TRUNC(PRODUCT($E$12:$E662),16))</f>
        <v>1.1343972662878199</v>
      </c>
      <c r="G663" s="14">
        <f t="shared" ca="1" si="230"/>
        <v>1.1324441699218899</v>
      </c>
      <c r="H663" s="14">
        <f t="shared" ca="1" si="232"/>
        <v>1.00172467</v>
      </c>
      <c r="I663" s="13">
        <f t="shared" si="239"/>
        <v>0.04</v>
      </c>
      <c r="J663" s="30">
        <f t="shared" si="246"/>
        <v>43496</v>
      </c>
      <c r="K663" s="3">
        <f t="shared" si="240"/>
        <v>6</v>
      </c>
      <c r="L663" s="18">
        <f t="shared" si="241"/>
        <v>7</v>
      </c>
      <c r="M663" s="11">
        <f t="shared" si="233"/>
        <v>1.0010900579999999</v>
      </c>
      <c r="N663" s="11">
        <f t="shared" ca="1" si="234"/>
        <v>1.0028166080000001</v>
      </c>
      <c r="O663" s="18">
        <f t="shared" si="247"/>
        <v>0</v>
      </c>
      <c r="P663" s="14">
        <f t="shared" ca="1" si="235"/>
        <v>210.69910399</v>
      </c>
      <c r="Q663" s="14">
        <f t="shared" si="242"/>
        <v>0</v>
      </c>
      <c r="R663" s="2"/>
      <c r="S663" s="2"/>
      <c r="T663" s="4" t="str">
        <f t="shared" si="243"/>
        <v>A+J=</v>
      </c>
      <c r="U663" s="30">
        <f t="shared" si="244"/>
        <v>43524</v>
      </c>
      <c r="V663" s="9" t="str">
        <f t="shared" si="236"/>
        <v>-</v>
      </c>
      <c r="W663" s="9"/>
      <c r="X663" s="9"/>
      <c r="Y663" s="9"/>
      <c r="Z663" s="9"/>
      <c r="AA663" s="1"/>
      <c r="AB663" s="9"/>
      <c r="AC663" s="9"/>
      <c r="AD663" s="9"/>
      <c r="AE663" s="9"/>
      <c r="AF663" s="9"/>
      <c r="AG663" s="10"/>
      <c r="AH663" s="9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</row>
    <row r="664" spans="1:149" ht="11.25" x14ac:dyDescent="0.15">
      <c r="A664" s="46">
        <f t="shared" si="237"/>
        <v>43507</v>
      </c>
      <c r="B664" s="15">
        <f t="shared" ca="1" si="238"/>
        <v>75016.672810660006</v>
      </c>
      <c r="C664" s="14">
        <f t="shared" ca="1" si="245"/>
        <v>74805.973706670004</v>
      </c>
      <c r="D664" s="13">
        <f ca="1">IF(A664&lt;$B$1,VLOOKUP(A664,[1]DI!$A$4:$B$15000,2,FALSE),0)</f>
        <v>6.4000000000000001E-2</v>
      </c>
      <c r="E664" s="14">
        <f t="shared" ca="1" si="231"/>
        <v>1.0002462000000001</v>
      </c>
      <c r="F664" s="14">
        <f ca="1">(TRUNC(PRODUCT($E$12:$E663),16))</f>
        <v>1.1343972662878199</v>
      </c>
      <c r="G664" s="14">
        <f t="shared" ca="1" si="230"/>
        <v>1.1324441699218899</v>
      </c>
      <c r="H664" s="14">
        <f t="shared" ca="1" si="232"/>
        <v>1.00172467</v>
      </c>
      <c r="I664" s="13">
        <f t="shared" si="239"/>
        <v>0.04</v>
      </c>
      <c r="J664" s="30">
        <f t="shared" si="246"/>
        <v>43496</v>
      </c>
      <c r="K664" s="3">
        <f t="shared" si="240"/>
        <v>7</v>
      </c>
      <c r="L664" s="18">
        <f t="shared" si="241"/>
        <v>7</v>
      </c>
      <c r="M664" s="11">
        <f t="shared" si="233"/>
        <v>1.0010900579999999</v>
      </c>
      <c r="N664" s="11">
        <f t="shared" ca="1" si="234"/>
        <v>1.0028166080000001</v>
      </c>
      <c r="O664" s="18">
        <f t="shared" si="247"/>
        <v>0</v>
      </c>
      <c r="P664" s="14">
        <f t="shared" ca="1" si="235"/>
        <v>210.69910399</v>
      </c>
      <c r="Q664" s="14">
        <f t="shared" si="242"/>
        <v>0</v>
      </c>
      <c r="R664" s="2"/>
      <c r="S664" s="2"/>
      <c r="T664" s="4" t="str">
        <f t="shared" si="243"/>
        <v>A+J=</v>
      </c>
      <c r="U664" s="30">
        <f t="shared" si="244"/>
        <v>43524</v>
      </c>
      <c r="V664" s="9" t="str">
        <f t="shared" si="236"/>
        <v>-</v>
      </c>
      <c r="W664" s="9"/>
      <c r="X664" s="9"/>
      <c r="Y664" s="9"/>
      <c r="Z664" s="9"/>
      <c r="AA664" s="1"/>
      <c r="AB664" s="9"/>
      <c r="AC664" s="9"/>
      <c r="AD664" s="9"/>
      <c r="AE664" s="9"/>
      <c r="AF664" s="9"/>
      <c r="AG664" s="10"/>
      <c r="AH664" s="9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</row>
    <row r="665" spans="1:149" ht="11.25" x14ac:dyDescent="0.15">
      <c r="A665" s="46">
        <f t="shared" si="237"/>
        <v>43508</v>
      </c>
      <c r="B665" s="15">
        <f t="shared" ca="1" si="238"/>
        <v>75046.82148821</v>
      </c>
      <c r="C665" s="14">
        <f t="shared" ca="1" si="245"/>
        <v>74805.973706670004</v>
      </c>
      <c r="D665" s="13">
        <f ca="1">IF(A665&lt;$B$1,VLOOKUP(A665,[1]DI!$A$4:$B$15000,2,FALSE),0)</f>
        <v>6.4000000000000001E-2</v>
      </c>
      <c r="E665" s="14">
        <f t="shared" ca="1" si="231"/>
        <v>1.0002462000000001</v>
      </c>
      <c r="F665" s="14">
        <f ca="1">(TRUNC(PRODUCT($E$12:$E664),16))</f>
        <v>1.1346765548947799</v>
      </c>
      <c r="G665" s="14">
        <f t="shared" ca="1" si="230"/>
        <v>1.1324441699218899</v>
      </c>
      <c r="H665" s="14">
        <f t="shared" ca="1" si="232"/>
        <v>1.0019712999999999</v>
      </c>
      <c r="I665" s="13">
        <f t="shared" si="239"/>
        <v>0.04</v>
      </c>
      <c r="J665" s="30">
        <f t="shared" si="246"/>
        <v>43496</v>
      </c>
      <c r="K665" s="3">
        <f t="shared" si="240"/>
        <v>8</v>
      </c>
      <c r="L665" s="18">
        <f t="shared" si="241"/>
        <v>8</v>
      </c>
      <c r="M665" s="11">
        <f t="shared" si="233"/>
        <v>1.0012458769999999</v>
      </c>
      <c r="N665" s="11">
        <f t="shared" ca="1" si="234"/>
        <v>1.0032196330000001</v>
      </c>
      <c r="O665" s="18">
        <f t="shared" si="247"/>
        <v>0</v>
      </c>
      <c r="P665" s="14">
        <f t="shared" ca="1" si="235"/>
        <v>240.84778154</v>
      </c>
      <c r="Q665" s="14">
        <f t="shared" si="242"/>
        <v>0</v>
      </c>
      <c r="R665" s="2"/>
      <c r="S665" s="2"/>
      <c r="T665" s="4" t="str">
        <f t="shared" si="243"/>
        <v>A+J=</v>
      </c>
      <c r="U665" s="30">
        <f t="shared" si="244"/>
        <v>43524</v>
      </c>
      <c r="V665" s="9" t="str">
        <f t="shared" si="236"/>
        <v>-</v>
      </c>
      <c r="W665" s="9"/>
      <c r="X665" s="9"/>
      <c r="Y665" s="9"/>
      <c r="Z665" s="9"/>
      <c r="AA665" s="1"/>
      <c r="AB665" s="9"/>
      <c r="AC665" s="9"/>
      <c r="AD665" s="9"/>
      <c r="AE665" s="9"/>
      <c r="AF665" s="9"/>
      <c r="AG665" s="10"/>
      <c r="AH665" s="9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</row>
    <row r="666" spans="1:149" ht="11.25" x14ac:dyDescent="0.15">
      <c r="A666" s="46">
        <f t="shared" si="237"/>
        <v>43509</v>
      </c>
      <c r="B666" s="15">
        <f t="shared" ca="1" si="238"/>
        <v>75076.981536270003</v>
      </c>
      <c r="C666" s="14">
        <f t="shared" ca="1" si="245"/>
        <v>74805.973706670004</v>
      </c>
      <c r="D666" s="13">
        <f ca="1">IF(A666&lt;$B$1,VLOOKUP(A666,[1]DI!$A$4:$B$15000,2,FALSE),0)</f>
        <v>6.4000000000000001E-2</v>
      </c>
      <c r="E666" s="14">
        <f t="shared" ca="1" si="231"/>
        <v>1.0002462000000001</v>
      </c>
      <c r="F666" s="14">
        <f ca="1">(TRUNC(PRODUCT($E$12:$E665),16))</f>
        <v>1.1349559122626001</v>
      </c>
      <c r="G666" s="14">
        <f t="shared" ca="1" si="230"/>
        <v>1.1324441699218899</v>
      </c>
      <c r="H666" s="14">
        <f t="shared" ca="1" si="232"/>
        <v>1.00221798</v>
      </c>
      <c r="I666" s="13">
        <f t="shared" si="239"/>
        <v>0.04</v>
      </c>
      <c r="J666" s="30">
        <f t="shared" si="246"/>
        <v>43496</v>
      </c>
      <c r="K666" s="3">
        <f t="shared" si="240"/>
        <v>9</v>
      </c>
      <c r="L666" s="18">
        <f t="shared" si="241"/>
        <v>9</v>
      </c>
      <c r="M666" s="11">
        <f t="shared" si="233"/>
        <v>1.0014017209999999</v>
      </c>
      <c r="N666" s="11">
        <f t="shared" ca="1" si="234"/>
        <v>1.00362281</v>
      </c>
      <c r="O666" s="18">
        <f t="shared" si="247"/>
        <v>0</v>
      </c>
      <c r="P666" s="14">
        <f t="shared" ca="1" si="235"/>
        <v>271.00782959999998</v>
      </c>
      <c r="Q666" s="14">
        <f t="shared" si="242"/>
        <v>0</v>
      </c>
      <c r="R666" s="2"/>
      <c r="S666" s="2"/>
      <c r="T666" s="4" t="str">
        <f t="shared" si="243"/>
        <v>A+J=</v>
      </c>
      <c r="U666" s="30">
        <f t="shared" si="244"/>
        <v>43524</v>
      </c>
      <c r="V666" s="9" t="str">
        <f t="shared" si="236"/>
        <v>-</v>
      </c>
      <c r="W666" s="9"/>
      <c r="X666" s="9"/>
      <c r="Y666" s="9"/>
      <c r="Z666" s="9"/>
      <c r="AA666" s="1"/>
      <c r="AB666" s="9"/>
      <c r="AC666" s="9"/>
      <c r="AD666" s="9"/>
      <c r="AE666" s="9"/>
      <c r="AF666" s="9"/>
      <c r="AG666" s="10"/>
      <c r="AH666" s="9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</row>
    <row r="667" spans="1:149" ht="11.25" x14ac:dyDescent="0.15">
      <c r="A667" s="46">
        <f t="shared" si="237"/>
        <v>43510</v>
      </c>
      <c r="B667" s="15">
        <f t="shared" ca="1" si="238"/>
        <v>75107.154376150007</v>
      </c>
      <c r="C667" s="14">
        <f t="shared" ca="1" si="245"/>
        <v>74805.973706670004</v>
      </c>
      <c r="D667" s="13">
        <f ca="1">IF(A667&lt;$B$1,VLOOKUP(A667,[1]DI!$A$4:$B$15000,2,FALSE),0)</f>
        <v>6.4000000000000001E-2</v>
      </c>
      <c r="E667" s="14">
        <f t="shared" ca="1" si="231"/>
        <v>1.0002462000000001</v>
      </c>
      <c r="F667" s="14">
        <f ca="1">(TRUNC(PRODUCT($E$12:$E666),16))</f>
        <v>1.1352353384081999</v>
      </c>
      <c r="G667" s="14">
        <f t="shared" ca="1" si="230"/>
        <v>1.1324441699218899</v>
      </c>
      <c r="H667" s="14">
        <f t="shared" ca="1" si="232"/>
        <v>1.00246473</v>
      </c>
      <c r="I667" s="13">
        <f t="shared" si="239"/>
        <v>0.04</v>
      </c>
      <c r="J667" s="30">
        <f t="shared" si="246"/>
        <v>43496</v>
      </c>
      <c r="K667" s="3">
        <f t="shared" si="240"/>
        <v>10</v>
      </c>
      <c r="L667" s="18">
        <f t="shared" si="241"/>
        <v>10</v>
      </c>
      <c r="M667" s="11">
        <f t="shared" si="233"/>
        <v>1.0015575889999999</v>
      </c>
      <c r="N667" s="11">
        <f t="shared" ca="1" si="234"/>
        <v>1.0040261580000001</v>
      </c>
      <c r="O667" s="18">
        <f t="shared" si="247"/>
        <v>0</v>
      </c>
      <c r="P667" s="14">
        <f t="shared" ca="1" si="235"/>
        <v>301.18066948000001</v>
      </c>
      <c r="Q667" s="14">
        <f t="shared" si="242"/>
        <v>0</v>
      </c>
      <c r="R667" s="2"/>
      <c r="S667" s="2"/>
      <c r="T667" s="4" t="str">
        <f t="shared" si="243"/>
        <v>A+J=</v>
      </c>
      <c r="U667" s="30">
        <f t="shared" si="244"/>
        <v>43524</v>
      </c>
      <c r="V667" s="9" t="str">
        <f t="shared" si="236"/>
        <v>-</v>
      </c>
      <c r="W667" s="9"/>
      <c r="X667" s="9"/>
      <c r="Y667" s="9"/>
      <c r="Z667" s="9"/>
      <c r="AA667" s="1"/>
      <c r="AB667" s="9"/>
      <c r="AC667" s="9"/>
      <c r="AD667" s="9"/>
      <c r="AE667" s="9"/>
      <c r="AF667" s="9"/>
      <c r="AG667" s="10"/>
      <c r="AH667" s="9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</row>
    <row r="668" spans="1:149" ht="11.25" x14ac:dyDescent="0.15">
      <c r="A668" s="46">
        <f t="shared" si="237"/>
        <v>43511</v>
      </c>
      <c r="B668" s="15">
        <f t="shared" ca="1" si="238"/>
        <v>75137.339334600008</v>
      </c>
      <c r="C668" s="14">
        <f t="shared" ca="1" si="245"/>
        <v>74805.973706670004</v>
      </c>
      <c r="D668" s="13">
        <f ca="1">IF(A668&lt;$B$1,VLOOKUP(A668,[1]DI!$A$4:$B$15000,2,FALSE),0)</f>
        <v>6.4000000000000001E-2</v>
      </c>
      <c r="E668" s="14">
        <f t="shared" ca="1" si="231"/>
        <v>1.0002462000000001</v>
      </c>
      <c r="F668" s="14">
        <f ca="1">(TRUNC(PRODUCT($E$12:$E667),16))</f>
        <v>1.1355148333485101</v>
      </c>
      <c r="G668" s="14">
        <f t="shared" ca="1" si="230"/>
        <v>1.1324441699218899</v>
      </c>
      <c r="H668" s="14">
        <f t="shared" ca="1" si="232"/>
        <v>1.00271154</v>
      </c>
      <c r="I668" s="13">
        <f t="shared" si="239"/>
        <v>0.04</v>
      </c>
      <c r="J668" s="30">
        <f t="shared" si="246"/>
        <v>43496</v>
      </c>
      <c r="K668" s="3">
        <f t="shared" si="240"/>
        <v>11</v>
      </c>
      <c r="L668" s="18">
        <f t="shared" si="241"/>
        <v>11</v>
      </c>
      <c r="M668" s="11">
        <f t="shared" si="233"/>
        <v>1.001713482</v>
      </c>
      <c r="N668" s="11">
        <f t="shared" ca="1" si="234"/>
        <v>1.004429668</v>
      </c>
      <c r="O668" s="18">
        <f t="shared" si="247"/>
        <v>0</v>
      </c>
      <c r="P668" s="14">
        <f t="shared" ca="1" si="235"/>
        <v>331.36562793000002</v>
      </c>
      <c r="Q668" s="14">
        <f t="shared" si="242"/>
        <v>0</v>
      </c>
      <c r="R668" s="2"/>
      <c r="S668" s="2"/>
      <c r="T668" s="4" t="str">
        <f t="shared" si="243"/>
        <v>A+J=</v>
      </c>
      <c r="U668" s="30">
        <f t="shared" si="244"/>
        <v>43524</v>
      </c>
      <c r="V668" s="9" t="str">
        <f t="shared" si="236"/>
        <v>-</v>
      </c>
      <c r="W668" s="9"/>
      <c r="X668" s="9"/>
      <c r="Y668" s="9"/>
      <c r="Z668" s="9"/>
      <c r="AA668" s="1"/>
      <c r="AB668" s="9"/>
      <c r="AC668" s="9"/>
      <c r="AD668" s="9"/>
      <c r="AE668" s="9"/>
      <c r="AF668" s="9"/>
      <c r="AG668" s="10"/>
      <c r="AH668" s="9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</row>
    <row r="669" spans="1:149" ht="11.25" x14ac:dyDescent="0.15">
      <c r="A669" s="46">
        <f t="shared" si="237"/>
        <v>43512</v>
      </c>
      <c r="B669" s="15">
        <f t="shared" ca="1" si="238"/>
        <v>75167.535513950002</v>
      </c>
      <c r="C669" s="14">
        <f t="shared" ca="1" si="245"/>
        <v>74805.973706670004</v>
      </c>
      <c r="D669" s="13">
        <f ca="1">IF(A669&lt;$B$1,VLOOKUP(A669,[1]DI!$A$4:$B$15000,2,FALSE),0)</f>
        <v>0</v>
      </c>
      <c r="E669" s="14">
        <f t="shared" ca="1" si="231"/>
        <v>1</v>
      </c>
      <c r="F669" s="14">
        <f ca="1">(TRUNC(PRODUCT($E$12:$E668),16))</f>
        <v>1.13579439710048</v>
      </c>
      <c r="G669" s="14">
        <f t="shared" ca="1" si="230"/>
        <v>1.1324441699218899</v>
      </c>
      <c r="H669" s="14">
        <f t="shared" ca="1" si="232"/>
        <v>1.0029584</v>
      </c>
      <c r="I669" s="13">
        <f t="shared" si="239"/>
        <v>0.04</v>
      </c>
      <c r="J669" s="30">
        <f t="shared" si="246"/>
        <v>43496</v>
      </c>
      <c r="K669" s="3">
        <f t="shared" si="240"/>
        <v>11</v>
      </c>
      <c r="L669" s="18">
        <f t="shared" si="241"/>
        <v>12</v>
      </c>
      <c r="M669" s="11">
        <f t="shared" si="233"/>
        <v>1.001869398</v>
      </c>
      <c r="N669" s="11">
        <f t="shared" ca="1" si="234"/>
        <v>1.0048333279999999</v>
      </c>
      <c r="O669" s="18">
        <f t="shared" si="247"/>
        <v>0</v>
      </c>
      <c r="P669" s="14">
        <f t="shared" ca="1" si="235"/>
        <v>361.56180727999998</v>
      </c>
      <c r="Q669" s="14">
        <f t="shared" si="242"/>
        <v>0</v>
      </c>
      <c r="R669" s="2"/>
      <c r="S669" s="2"/>
      <c r="T669" s="4" t="str">
        <f t="shared" si="243"/>
        <v>A+J=</v>
      </c>
      <c r="U669" s="30">
        <f t="shared" si="244"/>
        <v>43524</v>
      </c>
      <c r="V669" s="9" t="str">
        <f t="shared" si="236"/>
        <v>-</v>
      </c>
      <c r="W669" s="9"/>
      <c r="X669" s="9"/>
      <c r="Y669" s="9"/>
      <c r="Z669" s="9"/>
      <c r="AA669" s="1"/>
      <c r="AB669" s="9"/>
      <c r="AC669" s="9"/>
      <c r="AD669" s="9"/>
      <c r="AE669" s="9"/>
      <c r="AF669" s="9"/>
      <c r="AG669" s="10"/>
      <c r="AH669" s="9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</row>
    <row r="670" spans="1:149" ht="11.25" x14ac:dyDescent="0.15">
      <c r="A670" s="46">
        <f t="shared" si="237"/>
        <v>43513</v>
      </c>
      <c r="B670" s="15">
        <f t="shared" ca="1" si="238"/>
        <v>75167.535513950002</v>
      </c>
      <c r="C670" s="14">
        <f t="shared" ca="1" si="245"/>
        <v>74805.973706670004</v>
      </c>
      <c r="D670" s="13">
        <f ca="1">IF(A670&lt;$B$1,VLOOKUP(A670,[1]DI!$A$4:$B$15000,2,FALSE),0)</f>
        <v>0</v>
      </c>
      <c r="E670" s="14">
        <f t="shared" ca="1" si="231"/>
        <v>1</v>
      </c>
      <c r="F670" s="14">
        <f ca="1">(TRUNC(PRODUCT($E$12:$E669),16))</f>
        <v>1.13579439710048</v>
      </c>
      <c r="G670" s="14">
        <f t="shared" ca="1" si="230"/>
        <v>1.1324441699218899</v>
      </c>
      <c r="H670" s="14">
        <f t="shared" ca="1" si="232"/>
        <v>1.0029584</v>
      </c>
      <c r="I670" s="13">
        <f t="shared" si="239"/>
        <v>0.04</v>
      </c>
      <c r="J670" s="30">
        <f t="shared" si="246"/>
        <v>43496</v>
      </c>
      <c r="K670" s="3">
        <f t="shared" si="240"/>
        <v>11</v>
      </c>
      <c r="L670" s="18">
        <f t="shared" si="241"/>
        <v>12</v>
      </c>
      <c r="M670" s="11">
        <f t="shared" si="233"/>
        <v>1.001869398</v>
      </c>
      <c r="N670" s="11">
        <f t="shared" ca="1" si="234"/>
        <v>1.0048333279999999</v>
      </c>
      <c r="O670" s="18">
        <f t="shared" si="247"/>
        <v>0</v>
      </c>
      <c r="P670" s="14">
        <f t="shared" ca="1" si="235"/>
        <v>361.56180727999998</v>
      </c>
      <c r="Q670" s="14">
        <f t="shared" si="242"/>
        <v>0</v>
      </c>
      <c r="R670" s="2"/>
      <c r="S670" s="2"/>
      <c r="T670" s="4" t="str">
        <f t="shared" si="243"/>
        <v>A+J=</v>
      </c>
      <c r="U670" s="30">
        <f t="shared" si="244"/>
        <v>43524</v>
      </c>
      <c r="V670" s="9" t="str">
        <f t="shared" si="236"/>
        <v>-</v>
      </c>
      <c r="W670" s="9"/>
      <c r="X670" s="9"/>
      <c r="Y670" s="9"/>
      <c r="Z670" s="9"/>
      <c r="AA670" s="1"/>
      <c r="AB670" s="9"/>
      <c r="AC670" s="9"/>
      <c r="AD670" s="9"/>
      <c r="AE670" s="9"/>
      <c r="AF670" s="9"/>
      <c r="AG670" s="10"/>
      <c r="AH670" s="9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</row>
    <row r="671" spans="1:149" ht="11.25" x14ac:dyDescent="0.15">
      <c r="A671" s="46">
        <f t="shared" si="237"/>
        <v>43514</v>
      </c>
      <c r="B671" s="15">
        <f t="shared" ca="1" si="238"/>
        <v>75167.535513950002</v>
      </c>
      <c r="C671" s="14">
        <f t="shared" ca="1" si="245"/>
        <v>74805.973706670004</v>
      </c>
      <c r="D671" s="13">
        <f ca="1">IF(A671&lt;$B$1,VLOOKUP(A671,[1]DI!$A$4:$B$15000,2,FALSE),0)</f>
        <v>6.4000000000000001E-2</v>
      </c>
      <c r="E671" s="14">
        <f t="shared" ca="1" si="231"/>
        <v>1.0002462000000001</v>
      </c>
      <c r="F671" s="14">
        <f ca="1">(TRUNC(PRODUCT($E$12:$E670),16))</f>
        <v>1.13579439710048</v>
      </c>
      <c r="G671" s="14">
        <f t="shared" ca="1" si="230"/>
        <v>1.1324441699218899</v>
      </c>
      <c r="H671" s="14">
        <f t="shared" ca="1" si="232"/>
        <v>1.0029584</v>
      </c>
      <c r="I671" s="13">
        <f t="shared" si="239"/>
        <v>0.04</v>
      </c>
      <c r="J671" s="30">
        <f t="shared" si="246"/>
        <v>43496</v>
      </c>
      <c r="K671" s="3">
        <f t="shared" si="240"/>
        <v>12</v>
      </c>
      <c r="L671" s="18">
        <f t="shared" si="241"/>
        <v>12</v>
      </c>
      <c r="M671" s="11">
        <f t="shared" si="233"/>
        <v>1.001869398</v>
      </c>
      <c r="N671" s="11">
        <f t="shared" ca="1" si="234"/>
        <v>1.0048333279999999</v>
      </c>
      <c r="O671" s="18">
        <f t="shared" si="247"/>
        <v>0</v>
      </c>
      <c r="P671" s="14">
        <f t="shared" ca="1" si="235"/>
        <v>361.56180727999998</v>
      </c>
      <c r="Q671" s="14">
        <f t="shared" si="242"/>
        <v>0</v>
      </c>
      <c r="R671" s="2"/>
      <c r="S671" s="2"/>
      <c r="T671" s="4" t="str">
        <f t="shared" si="243"/>
        <v>A+J=</v>
      </c>
      <c r="U671" s="30">
        <f t="shared" si="244"/>
        <v>43524</v>
      </c>
      <c r="V671" s="9" t="str">
        <f t="shared" si="236"/>
        <v>-</v>
      </c>
      <c r="W671" s="9"/>
      <c r="X671" s="9"/>
      <c r="Y671" s="9"/>
      <c r="Z671" s="9"/>
      <c r="AA671" s="1"/>
      <c r="AB671" s="9"/>
      <c r="AC671" s="9"/>
      <c r="AD671" s="9"/>
      <c r="AE671" s="9"/>
      <c r="AF671" s="9"/>
      <c r="AG671" s="10"/>
      <c r="AH671" s="9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</row>
    <row r="672" spans="1:149" ht="11.25" x14ac:dyDescent="0.15">
      <c r="A672" s="46">
        <f t="shared" si="237"/>
        <v>43515</v>
      </c>
      <c r="B672" s="15">
        <f t="shared" ca="1" si="238"/>
        <v>75197.744634729999</v>
      </c>
      <c r="C672" s="14">
        <f t="shared" ca="1" si="245"/>
        <v>74805.973706670004</v>
      </c>
      <c r="D672" s="13">
        <f ca="1">IF(A672&lt;$B$1,VLOOKUP(A672,[1]DI!$A$4:$B$15000,2,FALSE),0)</f>
        <v>6.4000000000000001E-2</v>
      </c>
      <c r="E672" s="14">
        <f t="shared" ca="1" si="231"/>
        <v>1.0002462000000001</v>
      </c>
      <c r="F672" s="14">
        <f ca="1">(TRUNC(PRODUCT($E$12:$E671),16))</f>
        <v>1.1360740296810501</v>
      </c>
      <c r="G672" s="14">
        <f t="shared" ca="1" si="230"/>
        <v>1.1324441699218899</v>
      </c>
      <c r="H672" s="14">
        <f t="shared" ca="1" si="232"/>
        <v>1.0032053299999999</v>
      </c>
      <c r="I672" s="13">
        <f t="shared" si="239"/>
        <v>0.04</v>
      </c>
      <c r="J672" s="30">
        <f t="shared" si="246"/>
        <v>43496</v>
      </c>
      <c r="K672" s="3">
        <f t="shared" si="240"/>
        <v>13</v>
      </c>
      <c r="L672" s="18">
        <f t="shared" si="241"/>
        <v>13</v>
      </c>
      <c r="M672" s="11">
        <f t="shared" si="233"/>
        <v>1.002025339</v>
      </c>
      <c r="N672" s="11">
        <f t="shared" ca="1" si="234"/>
        <v>1.0052371609999999</v>
      </c>
      <c r="O672" s="18">
        <f t="shared" si="247"/>
        <v>0</v>
      </c>
      <c r="P672" s="14">
        <f t="shared" ca="1" si="235"/>
        <v>391.77092806000002</v>
      </c>
      <c r="Q672" s="14">
        <f t="shared" si="242"/>
        <v>0</v>
      </c>
      <c r="R672" s="2"/>
      <c r="S672" s="2"/>
      <c r="T672" s="4" t="str">
        <f t="shared" si="243"/>
        <v>A+J=</v>
      </c>
      <c r="U672" s="30">
        <f t="shared" si="244"/>
        <v>43524</v>
      </c>
      <c r="V672" s="9" t="str">
        <f t="shared" si="236"/>
        <v>-</v>
      </c>
      <c r="W672" s="9"/>
      <c r="X672" s="9"/>
      <c r="Y672" s="9"/>
      <c r="Z672" s="9"/>
      <c r="AA672" s="1"/>
      <c r="AB672" s="9"/>
      <c r="AC672" s="9"/>
      <c r="AD672" s="9"/>
      <c r="AE672" s="9"/>
      <c r="AF672" s="9"/>
      <c r="AG672" s="10"/>
      <c r="AH672" s="9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</row>
    <row r="673" spans="1:149" ht="11.25" x14ac:dyDescent="0.15">
      <c r="A673" s="46">
        <f t="shared" si="237"/>
        <v>43516</v>
      </c>
      <c r="B673" s="15">
        <f t="shared" ca="1" si="238"/>
        <v>75227.965799270009</v>
      </c>
      <c r="C673" s="14">
        <f t="shared" ca="1" si="245"/>
        <v>74805.973706670004</v>
      </c>
      <c r="D673" s="13">
        <f ca="1">IF(A673&lt;$B$1,VLOOKUP(A673,[1]DI!$A$4:$B$15000,2,FALSE),0)</f>
        <v>6.4000000000000001E-2</v>
      </c>
      <c r="E673" s="14">
        <f t="shared" ca="1" si="231"/>
        <v>1.0002462000000001</v>
      </c>
      <c r="F673" s="14">
        <f ca="1">(TRUNC(PRODUCT($E$12:$E672),16))</f>
        <v>1.1363537311071601</v>
      </c>
      <c r="G673" s="14">
        <f t="shared" ca="1" si="230"/>
        <v>1.1324441699218899</v>
      </c>
      <c r="H673" s="14">
        <f t="shared" ca="1" si="232"/>
        <v>1.0034523200000001</v>
      </c>
      <c r="I673" s="13">
        <f t="shared" si="239"/>
        <v>0.04</v>
      </c>
      <c r="J673" s="30">
        <f t="shared" si="246"/>
        <v>43496</v>
      </c>
      <c r="K673" s="3">
        <f t="shared" si="240"/>
        <v>14</v>
      </c>
      <c r="L673" s="18">
        <f t="shared" si="241"/>
        <v>14</v>
      </c>
      <c r="M673" s="11">
        <f t="shared" si="233"/>
        <v>1.0021813040000001</v>
      </c>
      <c r="N673" s="11">
        <f t="shared" ca="1" si="234"/>
        <v>1.005641155</v>
      </c>
      <c r="O673" s="18">
        <f t="shared" si="247"/>
        <v>0</v>
      </c>
      <c r="P673" s="14">
        <f t="shared" ca="1" si="235"/>
        <v>421.99209259999998</v>
      </c>
      <c r="Q673" s="14">
        <f t="shared" si="242"/>
        <v>0</v>
      </c>
      <c r="R673" s="2"/>
      <c r="S673" s="2"/>
      <c r="T673" s="4" t="str">
        <f t="shared" si="243"/>
        <v>A+J=</v>
      </c>
      <c r="U673" s="30">
        <f t="shared" si="244"/>
        <v>43524</v>
      </c>
      <c r="V673" s="9" t="str">
        <f t="shared" si="236"/>
        <v>-</v>
      </c>
      <c r="W673" s="9"/>
      <c r="X673" s="9"/>
      <c r="Y673" s="9"/>
      <c r="Z673" s="9"/>
      <c r="AA673" s="1"/>
      <c r="AB673" s="9"/>
      <c r="AC673" s="9"/>
      <c r="AD673" s="9"/>
      <c r="AE673" s="9"/>
      <c r="AF673" s="9"/>
      <c r="AG673" s="10"/>
      <c r="AH673" s="9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</row>
    <row r="674" spans="1:149" ht="11.25" x14ac:dyDescent="0.15">
      <c r="A674" s="46">
        <f t="shared" si="237"/>
        <v>43517</v>
      </c>
      <c r="B674" s="15">
        <f t="shared" ca="1" si="238"/>
        <v>75258.199007570001</v>
      </c>
      <c r="C674" s="14">
        <f t="shared" ca="1" si="245"/>
        <v>74805.973706670004</v>
      </c>
      <c r="D674" s="13">
        <f ca="1">IF(A674&lt;$B$1,VLOOKUP(A674,[1]DI!$A$4:$B$15000,2,FALSE),0)</f>
        <v>6.4000000000000001E-2</v>
      </c>
      <c r="E674" s="14">
        <f t="shared" ca="1" si="231"/>
        <v>1.0002462000000001</v>
      </c>
      <c r="F674" s="14">
        <f ca="1">(TRUNC(PRODUCT($E$12:$E673),16))</f>
        <v>1.13663350139576</v>
      </c>
      <c r="G674" s="14">
        <f t="shared" ca="1" si="230"/>
        <v>1.1324441699218899</v>
      </c>
      <c r="H674" s="14">
        <f t="shared" ca="1" si="232"/>
        <v>1.0036993700000001</v>
      </c>
      <c r="I674" s="13">
        <f t="shared" si="239"/>
        <v>0.04</v>
      </c>
      <c r="J674" s="30">
        <f t="shared" si="246"/>
        <v>43496</v>
      </c>
      <c r="K674" s="3">
        <f t="shared" si="240"/>
        <v>15</v>
      </c>
      <c r="L674" s="18">
        <f t="shared" si="241"/>
        <v>15</v>
      </c>
      <c r="M674" s="11">
        <f t="shared" si="233"/>
        <v>1.0023372930000001</v>
      </c>
      <c r="N674" s="11">
        <f t="shared" ca="1" si="234"/>
        <v>1.00604531</v>
      </c>
      <c r="O674" s="18">
        <f t="shared" si="247"/>
        <v>0</v>
      </c>
      <c r="P674" s="14">
        <f t="shared" ca="1" si="235"/>
        <v>452.22530089999998</v>
      </c>
      <c r="Q674" s="14">
        <f t="shared" si="242"/>
        <v>0</v>
      </c>
      <c r="R674" s="2"/>
      <c r="S674" s="2"/>
      <c r="T674" s="4" t="str">
        <f t="shared" si="243"/>
        <v>A+J=</v>
      </c>
      <c r="U674" s="30">
        <f t="shared" si="244"/>
        <v>43524</v>
      </c>
      <c r="V674" s="9" t="str">
        <f t="shared" si="236"/>
        <v>-</v>
      </c>
      <c r="W674" s="9"/>
      <c r="X674" s="9"/>
      <c r="Y674" s="9"/>
      <c r="Z674" s="9"/>
      <c r="AA674" s="1"/>
      <c r="AB674" s="9"/>
      <c r="AC674" s="9"/>
      <c r="AD674" s="9"/>
      <c r="AE674" s="9"/>
      <c r="AF674" s="9"/>
      <c r="AG674" s="10"/>
      <c r="AH674" s="9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</row>
    <row r="675" spans="1:149" ht="11.25" x14ac:dyDescent="0.15">
      <c r="A675" s="46">
        <f t="shared" si="237"/>
        <v>43518</v>
      </c>
      <c r="B675" s="15">
        <f t="shared" ca="1" si="238"/>
        <v>75288.444334440006</v>
      </c>
      <c r="C675" s="14">
        <f t="shared" ca="1" si="245"/>
        <v>74805.973706670004</v>
      </c>
      <c r="D675" s="13">
        <f ca="1">IF(A675&lt;$B$1,VLOOKUP(A675,[1]DI!$A$4:$B$15000,2,FALSE),0)</f>
        <v>6.4000000000000001E-2</v>
      </c>
      <c r="E675" s="14">
        <f t="shared" ca="1" si="231"/>
        <v>1.0002462000000001</v>
      </c>
      <c r="F675" s="14">
        <f ca="1">(TRUNC(PRODUCT($E$12:$E674),16))</f>
        <v>1.1369133405637999</v>
      </c>
      <c r="G675" s="14">
        <f t="shared" ca="1" si="230"/>
        <v>1.1324441699218899</v>
      </c>
      <c r="H675" s="14">
        <f t="shared" ca="1" si="232"/>
        <v>1.00394648</v>
      </c>
      <c r="I675" s="13">
        <f t="shared" si="239"/>
        <v>0.04</v>
      </c>
      <c r="J675" s="30">
        <f t="shared" si="246"/>
        <v>43496</v>
      </c>
      <c r="K675" s="3">
        <f t="shared" si="240"/>
        <v>16</v>
      </c>
      <c r="L675" s="18">
        <f t="shared" si="241"/>
        <v>16</v>
      </c>
      <c r="M675" s="11">
        <f t="shared" si="233"/>
        <v>1.0024933069999999</v>
      </c>
      <c r="N675" s="11">
        <f t="shared" ca="1" si="234"/>
        <v>1.0064496270000001</v>
      </c>
      <c r="O675" s="18">
        <f t="shared" si="247"/>
        <v>0</v>
      </c>
      <c r="P675" s="14">
        <f t="shared" ca="1" si="235"/>
        <v>482.47062777000002</v>
      </c>
      <c r="Q675" s="14">
        <f t="shared" si="242"/>
        <v>0</v>
      </c>
      <c r="R675" s="2"/>
      <c r="S675" s="2"/>
      <c r="T675" s="4" t="str">
        <f t="shared" si="243"/>
        <v>A+J=</v>
      </c>
      <c r="U675" s="30">
        <f t="shared" si="244"/>
        <v>43524</v>
      </c>
      <c r="V675" s="9" t="str">
        <f t="shared" si="236"/>
        <v>-</v>
      </c>
      <c r="W675" s="9"/>
      <c r="X675" s="9"/>
      <c r="Y675" s="9"/>
      <c r="Z675" s="9"/>
      <c r="AA675" s="1"/>
      <c r="AB675" s="9"/>
      <c r="AC675" s="9"/>
      <c r="AD675" s="9"/>
      <c r="AE675" s="9"/>
      <c r="AF675" s="9"/>
      <c r="AG675" s="10"/>
      <c r="AH675" s="9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</row>
    <row r="676" spans="1:149" ht="11.25" x14ac:dyDescent="0.15">
      <c r="A676" s="46">
        <f t="shared" si="237"/>
        <v>43519</v>
      </c>
      <c r="B676" s="15">
        <f t="shared" ca="1" si="238"/>
        <v>75318.701705080006</v>
      </c>
      <c r="C676" s="14">
        <f t="shared" ca="1" si="245"/>
        <v>74805.973706670004</v>
      </c>
      <c r="D676" s="13">
        <f ca="1">IF(A676&lt;$B$1,VLOOKUP(A676,[1]DI!$A$4:$B$15000,2,FALSE),0)</f>
        <v>0</v>
      </c>
      <c r="E676" s="14">
        <f t="shared" ca="1" si="231"/>
        <v>1</v>
      </c>
      <c r="F676" s="14">
        <f ca="1">(TRUNC(PRODUCT($E$12:$E675),16))</f>
        <v>1.1371932486282501</v>
      </c>
      <c r="G676" s="14">
        <f t="shared" ca="1" si="230"/>
        <v>1.1324441699218899</v>
      </c>
      <c r="H676" s="14">
        <f t="shared" ca="1" si="232"/>
        <v>1.0041936499999999</v>
      </c>
      <c r="I676" s="13">
        <f t="shared" si="239"/>
        <v>0.04</v>
      </c>
      <c r="J676" s="30">
        <f t="shared" si="246"/>
        <v>43496</v>
      </c>
      <c r="K676" s="3">
        <f t="shared" si="240"/>
        <v>16</v>
      </c>
      <c r="L676" s="18">
        <f t="shared" si="241"/>
        <v>17</v>
      </c>
      <c r="M676" s="11">
        <f t="shared" si="233"/>
        <v>1.002649345</v>
      </c>
      <c r="N676" s="11">
        <f t="shared" ca="1" si="234"/>
        <v>1.0068541049999999</v>
      </c>
      <c r="O676" s="18">
        <f t="shared" si="247"/>
        <v>0</v>
      </c>
      <c r="P676" s="14">
        <f t="shared" ca="1" si="235"/>
        <v>512.72799841000005</v>
      </c>
      <c r="Q676" s="14">
        <f t="shared" si="242"/>
        <v>0</v>
      </c>
      <c r="R676" s="2"/>
      <c r="S676" s="2"/>
      <c r="T676" s="4" t="str">
        <f t="shared" si="243"/>
        <v>A+J=</v>
      </c>
      <c r="U676" s="30">
        <f t="shared" si="244"/>
        <v>43524</v>
      </c>
      <c r="V676" s="9" t="str">
        <f t="shared" si="236"/>
        <v>-</v>
      </c>
      <c r="W676" s="9"/>
      <c r="X676" s="9"/>
      <c r="Y676" s="9"/>
      <c r="Z676" s="9"/>
      <c r="AA676" s="1"/>
      <c r="AB676" s="9"/>
      <c r="AC676" s="9"/>
      <c r="AD676" s="9"/>
      <c r="AE676" s="9"/>
      <c r="AF676" s="9"/>
      <c r="AG676" s="10"/>
      <c r="AH676" s="9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</row>
    <row r="677" spans="1:149" ht="11.25" x14ac:dyDescent="0.15">
      <c r="A677" s="46">
        <f t="shared" si="237"/>
        <v>43520</v>
      </c>
      <c r="B677" s="15">
        <f t="shared" ca="1" si="238"/>
        <v>75318.701705080006</v>
      </c>
      <c r="C677" s="14">
        <f t="shared" ca="1" si="245"/>
        <v>74805.973706670004</v>
      </c>
      <c r="D677" s="13">
        <f ca="1">IF(A677&lt;$B$1,VLOOKUP(A677,[1]DI!$A$4:$B$15000,2,FALSE),0)</f>
        <v>0</v>
      </c>
      <c r="E677" s="14">
        <f t="shared" ca="1" si="231"/>
        <v>1</v>
      </c>
      <c r="F677" s="14">
        <f ca="1">(TRUNC(PRODUCT($E$12:$E676),16))</f>
        <v>1.1371932486282501</v>
      </c>
      <c r="G677" s="14">
        <f t="shared" ca="1" si="230"/>
        <v>1.1324441699218899</v>
      </c>
      <c r="H677" s="14">
        <f t="shared" ca="1" si="232"/>
        <v>1.0041936499999999</v>
      </c>
      <c r="I677" s="13">
        <f t="shared" si="239"/>
        <v>0.04</v>
      </c>
      <c r="J677" s="30">
        <f t="shared" si="246"/>
        <v>43496</v>
      </c>
      <c r="K677" s="3">
        <f t="shared" si="240"/>
        <v>16</v>
      </c>
      <c r="L677" s="18">
        <f t="shared" si="241"/>
        <v>17</v>
      </c>
      <c r="M677" s="11">
        <f t="shared" si="233"/>
        <v>1.002649345</v>
      </c>
      <c r="N677" s="11">
        <f t="shared" ca="1" si="234"/>
        <v>1.0068541049999999</v>
      </c>
      <c r="O677" s="18">
        <f t="shared" si="247"/>
        <v>0</v>
      </c>
      <c r="P677" s="14">
        <f t="shared" ca="1" si="235"/>
        <v>512.72799841000005</v>
      </c>
      <c r="Q677" s="14">
        <f t="shared" si="242"/>
        <v>0</v>
      </c>
      <c r="R677" s="2"/>
      <c r="S677" s="2"/>
      <c r="T677" s="4" t="str">
        <f t="shared" si="243"/>
        <v>A+J=</v>
      </c>
      <c r="U677" s="30">
        <f t="shared" si="244"/>
        <v>43524</v>
      </c>
      <c r="V677" s="9" t="str">
        <f t="shared" si="236"/>
        <v>-</v>
      </c>
      <c r="W677" s="9"/>
      <c r="X677" s="9"/>
      <c r="Y677" s="9"/>
      <c r="Z677" s="9"/>
      <c r="AA677" s="1"/>
      <c r="AB677" s="9"/>
      <c r="AC677" s="9"/>
      <c r="AD677" s="9"/>
      <c r="AE677" s="9"/>
      <c r="AF677" s="9"/>
      <c r="AG677" s="10"/>
      <c r="AH677" s="9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</row>
    <row r="678" spans="1:149" ht="11.25" x14ac:dyDescent="0.15">
      <c r="A678" s="46">
        <f t="shared" si="237"/>
        <v>43521</v>
      </c>
      <c r="B678" s="15">
        <f t="shared" ca="1" si="238"/>
        <v>75318.701705080006</v>
      </c>
      <c r="C678" s="14">
        <f t="shared" ca="1" si="245"/>
        <v>74805.973706670004</v>
      </c>
      <c r="D678" s="13">
        <f ca="1">IF(A678&lt;$B$1,VLOOKUP(A678,[1]DI!$A$4:$B$15000,2,FALSE),0)</f>
        <v>6.4000000000000001E-2</v>
      </c>
      <c r="E678" s="14">
        <f t="shared" ca="1" si="231"/>
        <v>1.0002462000000001</v>
      </c>
      <c r="F678" s="14">
        <f ca="1">(TRUNC(PRODUCT($E$12:$E677),16))</f>
        <v>1.1371932486282501</v>
      </c>
      <c r="G678" s="14">
        <f t="shared" ca="1" si="230"/>
        <v>1.1324441699218899</v>
      </c>
      <c r="H678" s="14">
        <f t="shared" ca="1" si="232"/>
        <v>1.0041936499999999</v>
      </c>
      <c r="I678" s="13">
        <f t="shared" si="239"/>
        <v>0.04</v>
      </c>
      <c r="J678" s="30">
        <f t="shared" si="246"/>
        <v>43496</v>
      </c>
      <c r="K678" s="3">
        <f t="shared" si="240"/>
        <v>17</v>
      </c>
      <c r="L678" s="18">
        <f t="shared" si="241"/>
        <v>17</v>
      </c>
      <c r="M678" s="11">
        <f t="shared" si="233"/>
        <v>1.002649345</v>
      </c>
      <c r="N678" s="11">
        <f t="shared" ca="1" si="234"/>
        <v>1.0068541049999999</v>
      </c>
      <c r="O678" s="18">
        <f t="shared" si="247"/>
        <v>0</v>
      </c>
      <c r="P678" s="14">
        <f t="shared" ca="1" si="235"/>
        <v>512.72799841000005</v>
      </c>
      <c r="Q678" s="14">
        <f t="shared" si="242"/>
        <v>0</v>
      </c>
      <c r="R678" s="2"/>
      <c r="S678" s="2"/>
      <c r="T678" s="4" t="str">
        <f t="shared" si="243"/>
        <v>A+J=</v>
      </c>
      <c r="U678" s="30">
        <f t="shared" si="244"/>
        <v>43524</v>
      </c>
      <c r="V678" s="9" t="str">
        <f t="shared" si="236"/>
        <v>-</v>
      </c>
      <c r="W678" s="9"/>
      <c r="X678" s="9"/>
      <c r="Y678" s="9"/>
      <c r="Z678" s="9"/>
      <c r="AA678" s="1"/>
      <c r="AB678" s="9"/>
      <c r="AC678" s="9"/>
      <c r="AD678" s="9"/>
      <c r="AE678" s="9"/>
      <c r="AF678" s="9"/>
      <c r="AG678" s="10"/>
      <c r="AH678" s="9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</row>
    <row r="679" spans="1:149" ht="11.25" x14ac:dyDescent="0.15">
      <c r="A679" s="46">
        <f t="shared" si="237"/>
        <v>43522</v>
      </c>
      <c r="B679" s="15">
        <f t="shared" ca="1" si="238"/>
        <v>75348.972017139997</v>
      </c>
      <c r="C679" s="14">
        <f t="shared" ca="1" si="245"/>
        <v>74805.973706670004</v>
      </c>
      <c r="D679" s="13">
        <f ca="1">IF(A679&lt;$B$1,VLOOKUP(A679,[1]DI!$A$4:$B$15000,2,FALSE),0)</f>
        <v>6.4000000000000001E-2</v>
      </c>
      <c r="E679" s="14">
        <f t="shared" ca="1" si="231"/>
        <v>1.0002462000000001</v>
      </c>
      <c r="F679" s="14">
        <f ca="1">(TRUNC(PRODUCT($E$12:$E678),16))</f>
        <v>1.13747322560606</v>
      </c>
      <c r="G679" s="14">
        <f t="shared" ca="1" si="230"/>
        <v>1.1324441699218899</v>
      </c>
      <c r="H679" s="14">
        <f t="shared" ca="1" si="232"/>
        <v>1.0044408899999999</v>
      </c>
      <c r="I679" s="13">
        <f t="shared" si="239"/>
        <v>0.04</v>
      </c>
      <c r="J679" s="30">
        <f t="shared" si="246"/>
        <v>43496</v>
      </c>
      <c r="K679" s="3">
        <f t="shared" si="240"/>
        <v>18</v>
      </c>
      <c r="L679" s="18">
        <f t="shared" si="241"/>
        <v>18</v>
      </c>
      <c r="M679" s="11">
        <f t="shared" si="233"/>
        <v>1.0028054070000001</v>
      </c>
      <c r="N679" s="11">
        <f t="shared" ca="1" si="234"/>
        <v>1.0072587559999999</v>
      </c>
      <c r="O679" s="18">
        <f t="shared" si="247"/>
        <v>0</v>
      </c>
      <c r="P679" s="14">
        <f t="shared" ca="1" si="235"/>
        <v>542.99831046999998</v>
      </c>
      <c r="Q679" s="14">
        <f t="shared" si="242"/>
        <v>0</v>
      </c>
      <c r="R679" s="2"/>
      <c r="S679" s="2"/>
      <c r="T679" s="4" t="str">
        <f t="shared" si="243"/>
        <v>A+J=</v>
      </c>
      <c r="U679" s="30">
        <f t="shared" si="244"/>
        <v>43524</v>
      </c>
      <c r="V679" s="9" t="str">
        <f t="shared" si="236"/>
        <v>-</v>
      </c>
      <c r="W679" s="9"/>
      <c r="X679" s="9"/>
      <c r="Y679" s="9"/>
      <c r="Z679" s="9"/>
      <c r="AA679" s="1"/>
      <c r="AB679" s="9"/>
      <c r="AC679" s="9"/>
      <c r="AD679" s="9"/>
      <c r="AE679" s="9"/>
      <c r="AF679" s="9"/>
      <c r="AG679" s="10"/>
      <c r="AH679" s="9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</row>
    <row r="680" spans="1:149" ht="11.25" x14ac:dyDescent="0.15">
      <c r="A680" s="46">
        <f t="shared" si="237"/>
        <v>43523</v>
      </c>
      <c r="B680" s="15">
        <f t="shared" ca="1" si="238"/>
        <v>75379.253624910009</v>
      </c>
      <c r="C680" s="14">
        <f t="shared" ca="1" si="245"/>
        <v>74805.973706670004</v>
      </c>
      <c r="D680" s="13">
        <f ca="1">IF(A680&lt;$B$1,VLOOKUP(A680,[1]DI!$A$4:$B$15000,2,FALSE),0)</f>
        <v>6.4000000000000001E-2</v>
      </c>
      <c r="E680" s="14">
        <f t="shared" ca="1" si="231"/>
        <v>1.0002462000000001</v>
      </c>
      <c r="F680" s="14">
        <f ca="1">(TRUNC(PRODUCT($E$12:$E679),16))</f>
        <v>1.1377532715142</v>
      </c>
      <c r="G680" s="14">
        <f t="shared" ca="1" si="230"/>
        <v>1.1324441699218899</v>
      </c>
      <c r="H680" s="14">
        <f t="shared" ca="1" si="232"/>
        <v>1.00468818</v>
      </c>
      <c r="I680" s="13">
        <f t="shared" si="239"/>
        <v>0.04</v>
      </c>
      <c r="J680" s="30">
        <f t="shared" si="246"/>
        <v>43496</v>
      </c>
      <c r="K680" s="3">
        <f t="shared" si="240"/>
        <v>19</v>
      </c>
      <c r="L680" s="18">
        <f t="shared" si="241"/>
        <v>19</v>
      </c>
      <c r="M680" s="11">
        <f t="shared" si="233"/>
        <v>1.002961494</v>
      </c>
      <c r="N680" s="11">
        <f t="shared" ca="1" si="234"/>
        <v>1.007663558</v>
      </c>
      <c r="O680" s="18">
        <f t="shared" si="247"/>
        <v>0</v>
      </c>
      <c r="P680" s="14">
        <f t="shared" ca="1" si="235"/>
        <v>573.27991824000003</v>
      </c>
      <c r="Q680" s="14">
        <f t="shared" si="242"/>
        <v>0</v>
      </c>
      <c r="R680" s="2"/>
      <c r="S680" s="2"/>
      <c r="T680" s="4" t="str">
        <f t="shared" si="243"/>
        <v>A+J=</v>
      </c>
      <c r="U680" s="30">
        <f t="shared" si="244"/>
        <v>43524</v>
      </c>
      <c r="V680" s="9" t="str">
        <f t="shared" si="236"/>
        <v>-</v>
      </c>
      <c r="W680" s="9"/>
      <c r="X680" s="9"/>
      <c r="Y680" s="9"/>
      <c r="Z680" s="9"/>
      <c r="AA680" s="1"/>
      <c r="AB680" s="9"/>
      <c r="AC680" s="9"/>
      <c r="AD680" s="9"/>
      <c r="AE680" s="9"/>
      <c r="AF680" s="9"/>
      <c r="AG680" s="10"/>
      <c r="AH680" s="9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</row>
    <row r="681" spans="1:149" ht="11.25" x14ac:dyDescent="0.15">
      <c r="A681" s="46">
        <f t="shared" si="237"/>
        <v>43524</v>
      </c>
      <c r="B681" s="15">
        <f t="shared" ca="1" si="238"/>
        <v>75409.547351250003</v>
      </c>
      <c r="C681" s="14">
        <f t="shared" ca="1" si="245"/>
        <v>74805.973706670004</v>
      </c>
      <c r="D681" s="13">
        <f ca="1">IF(A681&lt;$B$1,VLOOKUP(A681,[1]DI!$A$4:$B$15000,2,FALSE),0)</f>
        <v>6.4000000000000001E-2</v>
      </c>
      <c r="E681" s="14">
        <f t="shared" ca="1" si="231"/>
        <v>1.0002462000000001</v>
      </c>
      <c r="F681" s="14">
        <f ca="1">(TRUNC(PRODUCT($E$12:$E680),16))</f>
        <v>1.1380333863696499</v>
      </c>
      <c r="G681" s="14">
        <f t="shared" ca="1" si="230"/>
        <v>1.1324441699218899</v>
      </c>
      <c r="H681" s="14">
        <f t="shared" ca="1" si="232"/>
        <v>1.00493553</v>
      </c>
      <c r="I681" s="13">
        <f t="shared" si="239"/>
        <v>0.04</v>
      </c>
      <c r="J681" s="30">
        <f t="shared" si="246"/>
        <v>43496</v>
      </c>
      <c r="K681" s="3">
        <f t="shared" si="240"/>
        <v>20</v>
      </c>
      <c r="L681" s="18">
        <f t="shared" si="241"/>
        <v>20</v>
      </c>
      <c r="M681" s="11">
        <f t="shared" si="233"/>
        <v>1.0031176049999999</v>
      </c>
      <c r="N681" s="11">
        <f t="shared" ca="1" si="234"/>
        <v>1.0080685220000001</v>
      </c>
      <c r="O681" s="18">
        <f t="shared" si="247"/>
        <v>11</v>
      </c>
      <c r="P681" s="14">
        <f t="shared" ca="1" si="235"/>
        <v>603.57364457999995</v>
      </c>
      <c r="Q681" s="14">
        <f t="shared" si="242"/>
        <v>376.06106080000006</v>
      </c>
      <c r="R681" s="2"/>
      <c r="S681" s="2"/>
      <c r="T681" s="4" t="str">
        <f t="shared" si="243"/>
        <v>A+J=</v>
      </c>
      <c r="U681" s="30">
        <f t="shared" si="244"/>
        <v>43524</v>
      </c>
      <c r="V681" s="9">
        <f t="shared" ca="1" si="236"/>
        <v>1469452.05807</v>
      </c>
      <c r="W681" s="9"/>
      <c r="X681" s="9"/>
      <c r="Y681" s="9"/>
      <c r="Z681" s="9"/>
      <c r="AA681" s="1"/>
      <c r="AB681" s="9"/>
      <c r="AC681" s="9"/>
      <c r="AD681" s="9"/>
      <c r="AE681" s="9"/>
      <c r="AF681" s="9"/>
      <c r="AG681" s="10"/>
      <c r="AH681" s="9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</row>
    <row r="682" spans="1:149" ht="11.25" x14ac:dyDescent="0.15">
      <c r="A682" s="46">
        <f t="shared" si="237"/>
        <v>43525</v>
      </c>
      <c r="B682" s="15">
        <f t="shared" ca="1" si="238"/>
        <v>74459.825134600003</v>
      </c>
      <c r="C682" s="14">
        <f t="shared" ca="1" si="245"/>
        <v>74429.912645870005</v>
      </c>
      <c r="D682" s="13">
        <f ca="1">IF(A682&lt;$B$1,VLOOKUP(A682,[1]DI!$A$4:$B$15000,2,FALSE),0)</f>
        <v>6.4000000000000001E-2</v>
      </c>
      <c r="E682" s="14">
        <f t="shared" ca="1" si="231"/>
        <v>1.0002462000000001</v>
      </c>
      <c r="F682" s="14">
        <f ca="1">(TRUNC(PRODUCT($E$12:$E681),16))</f>
        <v>1.1383135701893701</v>
      </c>
      <c r="G682" s="14">
        <f t="shared" ca="1" si="230"/>
        <v>1.1380333863696499</v>
      </c>
      <c r="H682" s="14">
        <f t="shared" ca="1" si="232"/>
        <v>1.0002462000000001</v>
      </c>
      <c r="I682" s="13">
        <f t="shared" si="239"/>
        <v>0.04</v>
      </c>
      <c r="J682" s="30">
        <f t="shared" si="246"/>
        <v>43524</v>
      </c>
      <c r="K682" s="3">
        <f t="shared" si="240"/>
        <v>1</v>
      </c>
      <c r="L682" s="18">
        <f t="shared" si="241"/>
        <v>1</v>
      </c>
      <c r="M682" s="11">
        <f t="shared" si="233"/>
        <v>1.00015565</v>
      </c>
      <c r="N682" s="11">
        <f t="shared" ca="1" si="234"/>
        <v>1.0004018880000001</v>
      </c>
      <c r="O682" s="18">
        <f t="shared" si="247"/>
        <v>0</v>
      </c>
      <c r="P682" s="14">
        <f t="shared" ca="1" si="235"/>
        <v>29.91248873</v>
      </c>
      <c r="Q682" s="14">
        <f t="shared" si="242"/>
        <v>0</v>
      </c>
      <c r="R682" s="2"/>
      <c r="S682" s="2"/>
      <c r="T682" s="4" t="str">
        <f t="shared" si="243"/>
        <v>A+J=</v>
      </c>
      <c r="U682" s="30">
        <f t="shared" si="244"/>
        <v>43553</v>
      </c>
      <c r="V682" s="9" t="str">
        <f t="shared" si="236"/>
        <v>-</v>
      </c>
      <c r="W682" s="9"/>
      <c r="X682" s="9"/>
      <c r="Y682" s="9"/>
      <c r="Z682" s="9"/>
      <c r="AA682" s="1"/>
      <c r="AB682" s="9"/>
      <c r="AC682" s="9"/>
      <c r="AD682" s="9"/>
      <c r="AE682" s="9"/>
      <c r="AF682" s="9"/>
      <c r="AG682" s="10"/>
      <c r="AH682" s="9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</row>
    <row r="683" spans="1:149" ht="11.25" x14ac:dyDescent="0.15">
      <c r="A683" s="46">
        <f t="shared" si="237"/>
        <v>43526</v>
      </c>
      <c r="B683" s="15">
        <f t="shared" ca="1" si="238"/>
        <v>74478.15714765001</v>
      </c>
      <c r="C683" s="14">
        <f t="shared" ca="1" si="245"/>
        <v>74429.912645870005</v>
      </c>
      <c r="D683" s="13">
        <f ca="1">IF(A683&lt;$B$1,VLOOKUP(A683,[1]DI!$A$4:$B$15000,2,FALSE),0)</f>
        <v>0</v>
      </c>
      <c r="E683" s="14">
        <f t="shared" ca="1" si="231"/>
        <v>1</v>
      </c>
      <c r="F683" s="14">
        <f ca="1">(TRUNC(PRODUCT($E$12:$E682),16))</f>
        <v>1.13859382299036</v>
      </c>
      <c r="G683" s="14">
        <f t="shared" ca="1" si="230"/>
        <v>1.1380333863696499</v>
      </c>
      <c r="H683" s="14">
        <f t="shared" ca="1" si="232"/>
        <v>1.00049246</v>
      </c>
      <c r="I683" s="13">
        <f t="shared" si="239"/>
        <v>0.04</v>
      </c>
      <c r="J683" s="30">
        <f t="shared" si="246"/>
        <v>43524</v>
      </c>
      <c r="K683" s="3">
        <f t="shared" si="240"/>
        <v>1</v>
      </c>
      <c r="L683" s="18">
        <f t="shared" si="241"/>
        <v>1</v>
      </c>
      <c r="M683" s="11">
        <f t="shared" si="233"/>
        <v>1.00015565</v>
      </c>
      <c r="N683" s="11">
        <f t="shared" ca="1" si="234"/>
        <v>1.0006481869999999</v>
      </c>
      <c r="O683" s="18">
        <f t="shared" si="247"/>
        <v>0</v>
      </c>
      <c r="P683" s="14">
        <f t="shared" ca="1" si="235"/>
        <v>48.24450178</v>
      </c>
      <c r="Q683" s="14">
        <f t="shared" si="242"/>
        <v>0</v>
      </c>
      <c r="R683" s="2"/>
      <c r="S683" s="2"/>
      <c r="T683" s="4" t="str">
        <f t="shared" si="243"/>
        <v>A+J=</v>
      </c>
      <c r="U683" s="30">
        <f t="shared" si="244"/>
        <v>43553</v>
      </c>
      <c r="V683" s="9" t="str">
        <f t="shared" si="236"/>
        <v>-</v>
      </c>
      <c r="W683" s="9"/>
      <c r="X683" s="9"/>
      <c r="Y683" s="9"/>
      <c r="Z683" s="9"/>
      <c r="AA683" s="1"/>
      <c r="AB683" s="9"/>
      <c r="AC683" s="9"/>
      <c r="AD683" s="9"/>
      <c r="AE683" s="9"/>
      <c r="AF683" s="9"/>
      <c r="AG683" s="10"/>
      <c r="AH683" s="9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</row>
    <row r="684" spans="1:149" ht="11.25" x14ac:dyDescent="0.15">
      <c r="A684" s="46">
        <f t="shared" si="237"/>
        <v>43527</v>
      </c>
      <c r="B684" s="15">
        <f t="shared" ca="1" si="238"/>
        <v>74478.15714765001</v>
      </c>
      <c r="C684" s="14">
        <f t="shared" ca="1" si="245"/>
        <v>74429.912645870005</v>
      </c>
      <c r="D684" s="13">
        <f ca="1">IF(A684&lt;$B$1,VLOOKUP(A684,[1]DI!$A$4:$B$15000,2,FALSE),0)</f>
        <v>0</v>
      </c>
      <c r="E684" s="14">
        <f t="shared" ca="1" si="231"/>
        <v>1</v>
      </c>
      <c r="F684" s="14">
        <f ca="1">(TRUNC(PRODUCT($E$12:$E683),16))</f>
        <v>1.13859382299036</v>
      </c>
      <c r="G684" s="14">
        <f t="shared" ca="1" si="230"/>
        <v>1.1380333863696499</v>
      </c>
      <c r="H684" s="14">
        <f t="shared" ca="1" si="232"/>
        <v>1.00049246</v>
      </c>
      <c r="I684" s="13">
        <f t="shared" si="239"/>
        <v>0.04</v>
      </c>
      <c r="J684" s="30">
        <f t="shared" si="246"/>
        <v>43524</v>
      </c>
      <c r="K684" s="3">
        <f t="shared" si="240"/>
        <v>1</v>
      </c>
      <c r="L684" s="18">
        <f t="shared" si="241"/>
        <v>1</v>
      </c>
      <c r="M684" s="11">
        <f t="shared" si="233"/>
        <v>1.00015565</v>
      </c>
      <c r="N684" s="11">
        <f t="shared" ca="1" si="234"/>
        <v>1.0006481869999999</v>
      </c>
      <c r="O684" s="18">
        <f t="shared" si="247"/>
        <v>0</v>
      </c>
      <c r="P684" s="14">
        <f t="shared" ca="1" si="235"/>
        <v>48.24450178</v>
      </c>
      <c r="Q684" s="14">
        <f t="shared" si="242"/>
        <v>0</v>
      </c>
      <c r="R684" s="2"/>
      <c r="S684" s="2"/>
      <c r="T684" s="4" t="str">
        <f t="shared" si="243"/>
        <v>A+J=</v>
      </c>
      <c r="U684" s="30">
        <f t="shared" si="244"/>
        <v>43553</v>
      </c>
      <c r="V684" s="9" t="str">
        <f t="shared" si="236"/>
        <v>-</v>
      </c>
      <c r="W684" s="9"/>
      <c r="X684" s="9"/>
      <c r="Y684" s="9"/>
      <c r="Z684" s="9"/>
      <c r="AA684" s="1"/>
      <c r="AB684" s="9"/>
      <c r="AC684" s="9"/>
      <c r="AD684" s="9"/>
      <c r="AE684" s="9"/>
      <c r="AF684" s="9"/>
      <c r="AG684" s="10"/>
      <c r="AH684" s="9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</row>
    <row r="685" spans="1:149" ht="11.25" x14ac:dyDescent="0.15">
      <c r="A685" s="46">
        <f t="shared" si="237"/>
        <v>43528</v>
      </c>
      <c r="B685" s="15">
        <f t="shared" ca="1" si="238"/>
        <v>74478.15714765001</v>
      </c>
      <c r="C685" s="14">
        <f t="shared" ca="1" si="245"/>
        <v>74429.912645870005</v>
      </c>
      <c r="D685" s="13">
        <f ca="1">IF(A685&lt;$B$1,VLOOKUP(A685,[1]DI!$A$4:$B$15000,2,FALSE),0)</f>
        <v>0</v>
      </c>
      <c r="E685" s="14">
        <f t="shared" ca="1" si="231"/>
        <v>1</v>
      </c>
      <c r="F685" s="14">
        <f ca="1">(TRUNC(PRODUCT($E$12:$E684),16))</f>
        <v>1.13859382299036</v>
      </c>
      <c r="G685" s="14">
        <f t="shared" ca="1" si="230"/>
        <v>1.1380333863696499</v>
      </c>
      <c r="H685" s="14">
        <f t="shared" ca="1" si="232"/>
        <v>1.00049246</v>
      </c>
      <c r="I685" s="13">
        <f t="shared" si="239"/>
        <v>0.04</v>
      </c>
      <c r="J685" s="30">
        <f t="shared" si="246"/>
        <v>43524</v>
      </c>
      <c r="K685" s="3">
        <f t="shared" si="240"/>
        <v>1</v>
      </c>
      <c r="L685" s="18">
        <f t="shared" si="241"/>
        <v>1</v>
      </c>
      <c r="M685" s="11">
        <f t="shared" si="233"/>
        <v>1.00015565</v>
      </c>
      <c r="N685" s="11">
        <f t="shared" ca="1" si="234"/>
        <v>1.0006481869999999</v>
      </c>
      <c r="O685" s="18">
        <f t="shared" si="247"/>
        <v>0</v>
      </c>
      <c r="P685" s="14">
        <f t="shared" ca="1" si="235"/>
        <v>48.24450178</v>
      </c>
      <c r="Q685" s="14">
        <f t="shared" si="242"/>
        <v>0</v>
      </c>
      <c r="R685" s="2"/>
      <c r="S685" s="2"/>
      <c r="T685" s="4" t="str">
        <f t="shared" si="243"/>
        <v>A+J=</v>
      </c>
      <c r="U685" s="30">
        <f t="shared" si="244"/>
        <v>43553</v>
      </c>
      <c r="V685" s="9" t="str">
        <f t="shared" si="236"/>
        <v>-</v>
      </c>
      <c r="W685" s="9"/>
      <c r="X685" s="9"/>
      <c r="Y685" s="9"/>
      <c r="Z685" s="9"/>
      <c r="AA685" s="1"/>
      <c r="AB685" s="9"/>
      <c r="AC685" s="9"/>
      <c r="AD685" s="9"/>
      <c r="AE685" s="9"/>
      <c r="AF685" s="9"/>
      <c r="AG685" s="10"/>
      <c r="AH685" s="9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</row>
    <row r="686" spans="1:149" ht="11.25" x14ac:dyDescent="0.15">
      <c r="A686" s="46">
        <f t="shared" si="237"/>
        <v>43529</v>
      </c>
      <c r="B686" s="15">
        <f t="shared" ca="1" si="238"/>
        <v>74478.15714765001</v>
      </c>
      <c r="C686" s="14">
        <f t="shared" ca="1" si="245"/>
        <v>74429.912645870005</v>
      </c>
      <c r="D686" s="13">
        <f ca="1">IF(A686&lt;$B$1,VLOOKUP(A686,[1]DI!$A$4:$B$15000,2,FALSE),0)</f>
        <v>0</v>
      </c>
      <c r="E686" s="14">
        <f t="shared" ca="1" si="231"/>
        <v>1</v>
      </c>
      <c r="F686" s="14">
        <f ca="1">(TRUNC(PRODUCT($E$12:$E685),16))</f>
        <v>1.13859382299036</v>
      </c>
      <c r="G686" s="14">
        <f t="shared" ca="1" si="230"/>
        <v>1.1380333863696499</v>
      </c>
      <c r="H686" s="14">
        <f t="shared" ca="1" si="232"/>
        <v>1.00049246</v>
      </c>
      <c r="I686" s="13">
        <f t="shared" si="239"/>
        <v>0.04</v>
      </c>
      <c r="J686" s="30">
        <f t="shared" si="246"/>
        <v>43524</v>
      </c>
      <c r="K686" s="3">
        <f t="shared" si="240"/>
        <v>1</v>
      </c>
      <c r="L686" s="18">
        <f t="shared" si="241"/>
        <v>1</v>
      </c>
      <c r="M686" s="11">
        <f t="shared" si="233"/>
        <v>1.00015565</v>
      </c>
      <c r="N686" s="11">
        <f t="shared" ca="1" si="234"/>
        <v>1.0006481869999999</v>
      </c>
      <c r="O686" s="18">
        <f t="shared" si="247"/>
        <v>0</v>
      </c>
      <c r="P686" s="14">
        <f t="shared" ca="1" si="235"/>
        <v>48.24450178</v>
      </c>
      <c r="Q686" s="14">
        <f t="shared" si="242"/>
        <v>0</v>
      </c>
      <c r="R686" s="2"/>
      <c r="S686" s="2"/>
      <c r="T686" s="4" t="str">
        <f t="shared" si="243"/>
        <v>A+J=</v>
      </c>
      <c r="U686" s="30">
        <f t="shared" si="244"/>
        <v>43553</v>
      </c>
      <c r="V686" s="9" t="str">
        <f t="shared" si="236"/>
        <v>-</v>
      </c>
      <c r="W686" s="9"/>
      <c r="X686" s="9"/>
      <c r="Y686" s="9"/>
      <c r="Z686" s="9"/>
      <c r="AA686" s="1"/>
      <c r="AB686" s="9"/>
      <c r="AC686" s="9"/>
      <c r="AD686" s="9"/>
      <c r="AE686" s="9"/>
      <c r="AF686" s="9"/>
      <c r="AG686" s="10"/>
      <c r="AH686" s="9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</row>
    <row r="687" spans="1:149" ht="11.25" x14ac:dyDescent="0.15">
      <c r="A687" s="46">
        <f t="shared" si="237"/>
        <v>43530</v>
      </c>
      <c r="B687" s="15">
        <f t="shared" ca="1" si="238"/>
        <v>74489.749606550002</v>
      </c>
      <c r="C687" s="14">
        <f t="shared" ca="1" si="245"/>
        <v>74429.912645870005</v>
      </c>
      <c r="D687" s="13">
        <f ca="1">IF(A687&lt;$B$1,VLOOKUP(A687,[1]DI!$A$4:$B$15000,2,FALSE),0)</f>
        <v>6.4000000000000001E-2</v>
      </c>
      <c r="E687" s="14">
        <f t="shared" ca="1" si="231"/>
        <v>1.0002462000000001</v>
      </c>
      <c r="F687" s="14">
        <f ca="1">(TRUNC(PRODUCT($E$12:$E686),16))</f>
        <v>1.13859382299036</v>
      </c>
      <c r="G687" s="14">
        <f t="shared" ca="1" si="230"/>
        <v>1.1380333863696499</v>
      </c>
      <c r="H687" s="14">
        <f t="shared" ca="1" si="232"/>
        <v>1.00049246</v>
      </c>
      <c r="I687" s="13">
        <f t="shared" si="239"/>
        <v>0.04</v>
      </c>
      <c r="J687" s="30">
        <f t="shared" si="246"/>
        <v>43524</v>
      </c>
      <c r="K687" s="3">
        <f t="shared" si="240"/>
        <v>2</v>
      </c>
      <c r="L687" s="18">
        <f t="shared" si="241"/>
        <v>2</v>
      </c>
      <c r="M687" s="11">
        <f t="shared" si="233"/>
        <v>1.0003113239999999</v>
      </c>
      <c r="N687" s="11">
        <f t="shared" ca="1" si="234"/>
        <v>1.0008039369999999</v>
      </c>
      <c r="O687" s="18">
        <f t="shared" si="247"/>
        <v>0</v>
      </c>
      <c r="P687" s="14">
        <f t="shared" ca="1" si="235"/>
        <v>59.836960679999997</v>
      </c>
      <c r="Q687" s="14">
        <f t="shared" si="242"/>
        <v>0</v>
      </c>
      <c r="R687" s="2"/>
      <c r="S687" s="2"/>
      <c r="T687" s="4" t="str">
        <f t="shared" si="243"/>
        <v>A+J=</v>
      </c>
      <c r="U687" s="30">
        <f t="shared" si="244"/>
        <v>43553</v>
      </c>
      <c r="V687" s="9" t="str">
        <f t="shared" si="236"/>
        <v>-</v>
      </c>
      <c r="W687" s="9"/>
      <c r="X687" s="9"/>
      <c r="Y687" s="9"/>
      <c r="Z687" s="9"/>
      <c r="AA687" s="1"/>
      <c r="AB687" s="9"/>
      <c r="AC687" s="9"/>
      <c r="AD687" s="9"/>
      <c r="AE687" s="9"/>
      <c r="AF687" s="9"/>
      <c r="AG687" s="10"/>
      <c r="AH687" s="9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</row>
    <row r="688" spans="1:149" ht="11.25" x14ac:dyDescent="0.15">
      <c r="A688" s="46">
        <f t="shared" si="237"/>
        <v>43531</v>
      </c>
      <c r="B688" s="15">
        <f t="shared" ca="1" si="238"/>
        <v>74519.686061710003</v>
      </c>
      <c r="C688" s="14">
        <f t="shared" ca="1" si="245"/>
        <v>74429.912645870005</v>
      </c>
      <c r="D688" s="13">
        <f ca="1">IF(A688&lt;$B$1,VLOOKUP(A688,[1]DI!$A$4:$B$15000,2,FALSE),0)</f>
        <v>6.4000000000000001E-2</v>
      </c>
      <c r="E688" s="14">
        <f t="shared" ca="1" si="231"/>
        <v>1.0002462000000001</v>
      </c>
      <c r="F688" s="14">
        <f ca="1">(TRUNC(PRODUCT($E$12:$E687),16))</f>
        <v>1.13887414478958</v>
      </c>
      <c r="G688" s="14">
        <f t="shared" ref="G688:G751" ca="1" si="248">IF(O687&gt;0,F687,G687)</f>
        <v>1.1380333863696499</v>
      </c>
      <c r="H688" s="14">
        <f t="shared" ca="1" si="232"/>
        <v>1.00073878</v>
      </c>
      <c r="I688" s="13">
        <f t="shared" si="239"/>
        <v>0.04</v>
      </c>
      <c r="J688" s="30">
        <f t="shared" si="246"/>
        <v>43524</v>
      </c>
      <c r="K688" s="3">
        <f t="shared" si="240"/>
        <v>3</v>
      </c>
      <c r="L688" s="18">
        <f t="shared" si="241"/>
        <v>3</v>
      </c>
      <c r="M688" s="11">
        <f t="shared" si="233"/>
        <v>1.000467022</v>
      </c>
      <c r="N688" s="11">
        <f t="shared" ca="1" si="234"/>
        <v>1.001206147</v>
      </c>
      <c r="O688" s="18">
        <f t="shared" si="247"/>
        <v>0</v>
      </c>
      <c r="P688" s="14">
        <f t="shared" ca="1" si="235"/>
        <v>89.773415839999998</v>
      </c>
      <c r="Q688" s="14">
        <f t="shared" si="242"/>
        <v>0</v>
      </c>
      <c r="R688" s="2"/>
      <c r="S688" s="2"/>
      <c r="T688" s="4" t="str">
        <f t="shared" si="243"/>
        <v>A+J=</v>
      </c>
      <c r="U688" s="30">
        <f t="shared" si="244"/>
        <v>43553</v>
      </c>
      <c r="V688" s="9" t="str">
        <f t="shared" si="236"/>
        <v>-</v>
      </c>
      <c r="W688" s="9"/>
      <c r="X688" s="9"/>
      <c r="Y688" s="9"/>
      <c r="Z688" s="9"/>
      <c r="AA688" s="1"/>
      <c r="AB688" s="9"/>
      <c r="AC688" s="9"/>
      <c r="AD688" s="9"/>
      <c r="AE688" s="9"/>
      <c r="AF688" s="9"/>
      <c r="AG688" s="10"/>
      <c r="AH688" s="9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</row>
    <row r="689" spans="1:149" ht="11.25" x14ac:dyDescent="0.15">
      <c r="A689" s="46">
        <f t="shared" si="237"/>
        <v>43532</v>
      </c>
      <c r="B689" s="15">
        <f t="shared" ca="1" si="238"/>
        <v>74549.634574520009</v>
      </c>
      <c r="C689" s="14">
        <f t="shared" ca="1" si="245"/>
        <v>74429.912645870005</v>
      </c>
      <c r="D689" s="13">
        <f ca="1">IF(A689&lt;$B$1,VLOOKUP(A689,[1]DI!$A$4:$B$15000,2,FALSE),0)</f>
        <v>6.4000000000000001E-2</v>
      </c>
      <c r="E689" s="14">
        <f t="shared" ca="1" si="231"/>
        <v>1.0002462000000001</v>
      </c>
      <c r="F689" s="14">
        <f ca="1">(TRUNC(PRODUCT($E$12:$E688),16))</f>
        <v>1.13915453560402</v>
      </c>
      <c r="G689" s="14">
        <f t="shared" ca="1" si="248"/>
        <v>1.1380333863696499</v>
      </c>
      <c r="H689" s="14">
        <f t="shared" ca="1" si="232"/>
        <v>1.0009851599999999</v>
      </c>
      <c r="I689" s="13">
        <f t="shared" si="239"/>
        <v>0.04</v>
      </c>
      <c r="J689" s="30">
        <f t="shared" si="246"/>
        <v>43524</v>
      </c>
      <c r="K689" s="3">
        <f t="shared" si="240"/>
        <v>4</v>
      </c>
      <c r="L689" s="18">
        <f t="shared" si="241"/>
        <v>4</v>
      </c>
      <c r="M689" s="11">
        <f t="shared" si="233"/>
        <v>1.000622745</v>
      </c>
      <c r="N689" s="11">
        <f t="shared" ca="1" si="234"/>
        <v>1.0016085189999999</v>
      </c>
      <c r="O689" s="18">
        <f t="shared" si="247"/>
        <v>0</v>
      </c>
      <c r="P689" s="14">
        <f t="shared" ca="1" si="235"/>
        <v>119.72192865</v>
      </c>
      <c r="Q689" s="14">
        <f t="shared" si="242"/>
        <v>0</v>
      </c>
      <c r="R689" s="2"/>
      <c r="S689" s="2"/>
      <c r="T689" s="4" t="str">
        <f t="shared" si="243"/>
        <v>A+J=</v>
      </c>
      <c r="U689" s="30">
        <f t="shared" si="244"/>
        <v>43553</v>
      </c>
      <c r="V689" s="9" t="str">
        <f t="shared" si="236"/>
        <v>-</v>
      </c>
      <c r="W689" s="9"/>
      <c r="X689" s="9"/>
      <c r="Y689" s="9"/>
      <c r="Z689" s="9"/>
      <c r="AA689" s="1"/>
      <c r="AB689" s="9"/>
      <c r="AC689" s="9"/>
      <c r="AD689" s="9"/>
      <c r="AE689" s="9"/>
      <c r="AF689" s="9"/>
      <c r="AG689" s="10"/>
      <c r="AH689" s="9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</row>
    <row r="690" spans="1:149" ht="11.25" x14ac:dyDescent="0.15">
      <c r="A690" s="46">
        <f t="shared" si="237"/>
        <v>43533</v>
      </c>
      <c r="B690" s="15">
        <f t="shared" ca="1" si="238"/>
        <v>74579.595740420002</v>
      </c>
      <c r="C690" s="14">
        <f t="shared" ca="1" si="245"/>
        <v>74429.912645870005</v>
      </c>
      <c r="D690" s="13">
        <f ca="1">IF(A690&lt;$B$1,VLOOKUP(A690,[1]DI!$A$4:$B$15000,2,FALSE),0)</f>
        <v>0</v>
      </c>
      <c r="E690" s="14">
        <f t="shared" ca="1" si="231"/>
        <v>1</v>
      </c>
      <c r="F690" s="14">
        <f ca="1">(TRUNC(PRODUCT($E$12:$E689),16))</f>
        <v>1.1394349954506899</v>
      </c>
      <c r="G690" s="14">
        <f t="shared" ca="1" si="248"/>
        <v>1.1380333863696499</v>
      </c>
      <c r="H690" s="14">
        <f t="shared" ca="1" si="232"/>
        <v>1.00123161</v>
      </c>
      <c r="I690" s="13">
        <f t="shared" si="239"/>
        <v>0.04</v>
      </c>
      <c r="J690" s="30">
        <f t="shared" si="246"/>
        <v>43524</v>
      </c>
      <c r="K690" s="3">
        <f t="shared" si="240"/>
        <v>4</v>
      </c>
      <c r="L690" s="18">
        <f t="shared" si="241"/>
        <v>5</v>
      </c>
      <c r="M690" s="11">
        <f t="shared" si="233"/>
        <v>1.000778492</v>
      </c>
      <c r="N690" s="11">
        <f t="shared" ca="1" si="234"/>
        <v>1.0020110609999999</v>
      </c>
      <c r="O690" s="18">
        <f t="shared" si="247"/>
        <v>0</v>
      </c>
      <c r="P690" s="14">
        <f t="shared" ca="1" si="235"/>
        <v>149.68309454999999</v>
      </c>
      <c r="Q690" s="14">
        <f t="shared" si="242"/>
        <v>0</v>
      </c>
      <c r="R690" s="2"/>
      <c r="S690" s="2"/>
      <c r="T690" s="4" t="str">
        <f t="shared" si="243"/>
        <v>A+J=</v>
      </c>
      <c r="U690" s="30">
        <f t="shared" si="244"/>
        <v>43553</v>
      </c>
      <c r="V690" s="9" t="str">
        <f t="shared" si="236"/>
        <v>-</v>
      </c>
      <c r="W690" s="9"/>
      <c r="X690" s="9"/>
      <c r="Y690" s="9"/>
      <c r="Z690" s="9"/>
      <c r="AA690" s="1"/>
      <c r="AB690" s="9"/>
      <c r="AC690" s="9"/>
      <c r="AD690" s="9"/>
      <c r="AE690" s="9"/>
      <c r="AF690" s="9"/>
      <c r="AG690" s="10"/>
      <c r="AH690" s="9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</row>
    <row r="691" spans="1:149" ht="11.25" x14ac:dyDescent="0.15">
      <c r="A691" s="46">
        <f t="shared" si="237"/>
        <v>43534</v>
      </c>
      <c r="B691" s="15">
        <f t="shared" ca="1" si="238"/>
        <v>74579.595740420002</v>
      </c>
      <c r="C691" s="14">
        <f t="shared" ca="1" si="245"/>
        <v>74429.912645870005</v>
      </c>
      <c r="D691" s="13">
        <f ca="1">IF(A691&lt;$B$1,VLOOKUP(A691,[1]DI!$A$4:$B$15000,2,FALSE),0)</f>
        <v>0</v>
      </c>
      <c r="E691" s="14">
        <f t="shared" ca="1" si="231"/>
        <v>1</v>
      </c>
      <c r="F691" s="14">
        <f ca="1">(TRUNC(PRODUCT($E$12:$E690),16))</f>
        <v>1.1394349954506899</v>
      </c>
      <c r="G691" s="14">
        <f t="shared" ca="1" si="248"/>
        <v>1.1380333863696499</v>
      </c>
      <c r="H691" s="14">
        <f t="shared" ca="1" si="232"/>
        <v>1.00123161</v>
      </c>
      <c r="I691" s="13">
        <f t="shared" si="239"/>
        <v>0.04</v>
      </c>
      <c r="J691" s="30">
        <f t="shared" si="246"/>
        <v>43524</v>
      </c>
      <c r="K691" s="3">
        <f t="shared" si="240"/>
        <v>4</v>
      </c>
      <c r="L691" s="18">
        <f t="shared" si="241"/>
        <v>5</v>
      </c>
      <c r="M691" s="11">
        <f t="shared" si="233"/>
        <v>1.000778492</v>
      </c>
      <c r="N691" s="11">
        <f t="shared" ca="1" si="234"/>
        <v>1.0020110609999999</v>
      </c>
      <c r="O691" s="18">
        <f t="shared" si="247"/>
        <v>0</v>
      </c>
      <c r="P691" s="14">
        <f t="shared" ca="1" si="235"/>
        <v>149.68309454999999</v>
      </c>
      <c r="Q691" s="14">
        <f t="shared" si="242"/>
        <v>0</v>
      </c>
      <c r="R691" s="2"/>
      <c r="S691" s="2"/>
      <c r="T691" s="4" t="str">
        <f t="shared" si="243"/>
        <v>A+J=</v>
      </c>
      <c r="U691" s="30">
        <f t="shared" si="244"/>
        <v>43553</v>
      </c>
      <c r="V691" s="9" t="str">
        <f t="shared" si="236"/>
        <v>-</v>
      </c>
      <c r="W691" s="9"/>
      <c r="X691" s="9"/>
      <c r="Y691" s="9"/>
      <c r="Z691" s="9"/>
      <c r="AA691" s="1"/>
      <c r="AB691" s="9"/>
      <c r="AC691" s="9"/>
      <c r="AD691" s="9"/>
      <c r="AE691" s="9"/>
      <c r="AF691" s="9"/>
      <c r="AG691" s="10"/>
      <c r="AH691" s="9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</row>
    <row r="692" spans="1:149" ht="11.25" x14ac:dyDescent="0.15">
      <c r="A692" s="46">
        <f t="shared" si="237"/>
        <v>43535</v>
      </c>
      <c r="B692" s="15">
        <f t="shared" ca="1" si="238"/>
        <v>74579.595740420002</v>
      </c>
      <c r="C692" s="14">
        <f t="shared" ca="1" si="245"/>
        <v>74429.912645870005</v>
      </c>
      <c r="D692" s="13">
        <f ca="1">IF(A692&lt;$B$1,VLOOKUP(A692,[1]DI!$A$4:$B$15000,2,FALSE),0)</f>
        <v>6.4000000000000001E-2</v>
      </c>
      <c r="E692" s="14">
        <f t="shared" ca="1" si="231"/>
        <v>1.0002462000000001</v>
      </c>
      <c r="F692" s="14">
        <f ca="1">(TRUNC(PRODUCT($E$12:$E691),16))</f>
        <v>1.1394349954506899</v>
      </c>
      <c r="G692" s="14">
        <f t="shared" ca="1" si="248"/>
        <v>1.1380333863696499</v>
      </c>
      <c r="H692" s="14">
        <f t="shared" ca="1" si="232"/>
        <v>1.00123161</v>
      </c>
      <c r="I692" s="13">
        <f t="shared" si="239"/>
        <v>0.04</v>
      </c>
      <c r="J692" s="30">
        <f t="shared" si="246"/>
        <v>43524</v>
      </c>
      <c r="K692" s="3">
        <f t="shared" si="240"/>
        <v>5</v>
      </c>
      <c r="L692" s="18">
        <f t="shared" si="241"/>
        <v>5</v>
      </c>
      <c r="M692" s="11">
        <f t="shared" si="233"/>
        <v>1.000778492</v>
      </c>
      <c r="N692" s="11">
        <f t="shared" ca="1" si="234"/>
        <v>1.0020110609999999</v>
      </c>
      <c r="O692" s="18">
        <f t="shared" si="247"/>
        <v>0</v>
      </c>
      <c r="P692" s="14">
        <f t="shared" ca="1" si="235"/>
        <v>149.68309454999999</v>
      </c>
      <c r="Q692" s="14">
        <f t="shared" si="242"/>
        <v>0</v>
      </c>
      <c r="R692" s="2"/>
      <c r="S692" s="2"/>
      <c r="T692" s="4" t="str">
        <f t="shared" si="243"/>
        <v>A+J=</v>
      </c>
      <c r="U692" s="30">
        <f t="shared" si="244"/>
        <v>43553</v>
      </c>
      <c r="V692" s="9" t="str">
        <f t="shared" si="236"/>
        <v>-</v>
      </c>
      <c r="W692" s="9"/>
      <c r="X692" s="9"/>
      <c r="Y692" s="9"/>
      <c r="Z692" s="9"/>
      <c r="AA692" s="1"/>
      <c r="AB692" s="9"/>
      <c r="AC692" s="9"/>
      <c r="AD692" s="9"/>
      <c r="AE692" s="9"/>
      <c r="AF692" s="9"/>
      <c r="AG692" s="10"/>
      <c r="AH692" s="9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</row>
    <row r="693" spans="1:149" ht="11.25" x14ac:dyDescent="0.15">
      <c r="A693" s="46">
        <f t="shared" si="237"/>
        <v>43536</v>
      </c>
      <c r="B693" s="15">
        <f t="shared" ca="1" si="238"/>
        <v>74609.568145230005</v>
      </c>
      <c r="C693" s="14">
        <f t="shared" ca="1" si="245"/>
        <v>74429.912645870005</v>
      </c>
      <c r="D693" s="13">
        <f ca="1">IF(A693&lt;$B$1,VLOOKUP(A693,[1]DI!$A$4:$B$15000,2,FALSE),0)</f>
        <v>6.4000000000000001E-2</v>
      </c>
      <c r="E693" s="14">
        <f t="shared" ca="1" si="231"/>
        <v>1.0002462000000001</v>
      </c>
      <c r="F693" s="14">
        <f ca="1">(TRUNC(PRODUCT($E$12:$E692),16))</f>
        <v>1.13971552434657</v>
      </c>
      <c r="G693" s="14">
        <f t="shared" ca="1" si="248"/>
        <v>1.1380333863696499</v>
      </c>
      <c r="H693" s="14">
        <f t="shared" ca="1" si="232"/>
        <v>1.0014781100000001</v>
      </c>
      <c r="I693" s="13">
        <f t="shared" si="239"/>
        <v>0.04</v>
      </c>
      <c r="J693" s="30">
        <f t="shared" si="246"/>
        <v>43524</v>
      </c>
      <c r="K693" s="3">
        <f t="shared" si="240"/>
        <v>6</v>
      </c>
      <c r="L693" s="18">
        <f t="shared" si="241"/>
        <v>6</v>
      </c>
      <c r="M693" s="11">
        <f t="shared" si="233"/>
        <v>1.000934263</v>
      </c>
      <c r="N693" s="11">
        <f t="shared" ca="1" si="234"/>
        <v>1.002413754</v>
      </c>
      <c r="O693" s="18">
        <f t="shared" si="247"/>
        <v>0</v>
      </c>
      <c r="P693" s="14">
        <f t="shared" ca="1" si="235"/>
        <v>179.65549935999999</v>
      </c>
      <c r="Q693" s="14">
        <f t="shared" si="242"/>
        <v>0</v>
      </c>
      <c r="R693" s="2"/>
      <c r="S693" s="2"/>
      <c r="T693" s="4" t="str">
        <f t="shared" si="243"/>
        <v>A+J=</v>
      </c>
      <c r="U693" s="30">
        <f t="shared" si="244"/>
        <v>43553</v>
      </c>
      <c r="V693" s="9" t="str">
        <f t="shared" si="236"/>
        <v>-</v>
      </c>
      <c r="W693" s="9"/>
      <c r="X693" s="9"/>
      <c r="Y693" s="9"/>
      <c r="Z693" s="9"/>
      <c r="AA693" s="1"/>
      <c r="AB693" s="9"/>
      <c r="AC693" s="9"/>
      <c r="AD693" s="9"/>
      <c r="AE693" s="9"/>
      <c r="AF693" s="9"/>
      <c r="AG693" s="10"/>
      <c r="AH693" s="9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</row>
    <row r="694" spans="1:149" ht="11.25" x14ac:dyDescent="0.15">
      <c r="A694" s="46">
        <f t="shared" si="237"/>
        <v>43537</v>
      </c>
      <c r="B694" s="15">
        <f t="shared" ca="1" si="238"/>
        <v>74639.552533260008</v>
      </c>
      <c r="C694" s="14">
        <f t="shared" ca="1" si="245"/>
        <v>74429.912645870005</v>
      </c>
      <c r="D694" s="13">
        <f ca="1">IF(A694&lt;$B$1,VLOOKUP(A694,[1]DI!$A$4:$B$15000,2,FALSE),0)</f>
        <v>6.4000000000000001E-2</v>
      </c>
      <c r="E694" s="14">
        <f t="shared" ca="1" si="231"/>
        <v>1.0002462000000001</v>
      </c>
      <c r="F694" s="14">
        <f ca="1">(TRUNC(PRODUCT($E$12:$E693),16))</f>
        <v>1.1399961223086601</v>
      </c>
      <c r="G694" s="14">
        <f t="shared" ca="1" si="248"/>
        <v>1.1380333863696499</v>
      </c>
      <c r="H694" s="14">
        <f t="shared" ca="1" si="232"/>
        <v>1.00172467</v>
      </c>
      <c r="I694" s="13">
        <f t="shared" si="239"/>
        <v>0.04</v>
      </c>
      <c r="J694" s="30">
        <f t="shared" si="246"/>
        <v>43524</v>
      </c>
      <c r="K694" s="3">
        <f t="shared" si="240"/>
        <v>7</v>
      </c>
      <c r="L694" s="18">
        <f t="shared" si="241"/>
        <v>7</v>
      </c>
      <c r="M694" s="11">
        <f t="shared" si="233"/>
        <v>1.0010900579999999</v>
      </c>
      <c r="N694" s="11">
        <f t="shared" ca="1" si="234"/>
        <v>1.0028166080000001</v>
      </c>
      <c r="O694" s="18">
        <f t="shared" si="247"/>
        <v>0</v>
      </c>
      <c r="P694" s="14">
        <f t="shared" ca="1" si="235"/>
        <v>209.63988739000001</v>
      </c>
      <c r="Q694" s="14">
        <f t="shared" si="242"/>
        <v>0</v>
      </c>
      <c r="R694" s="2"/>
      <c r="S694" s="2"/>
      <c r="T694" s="4" t="str">
        <f t="shared" si="243"/>
        <v>A+J=</v>
      </c>
      <c r="U694" s="30">
        <f t="shared" si="244"/>
        <v>43553</v>
      </c>
      <c r="V694" s="9" t="str">
        <f t="shared" si="236"/>
        <v>-</v>
      </c>
      <c r="W694" s="9"/>
      <c r="X694" s="9"/>
      <c r="Y694" s="9"/>
      <c r="Z694" s="9"/>
      <c r="AA694" s="1"/>
      <c r="AB694" s="9"/>
      <c r="AC694" s="9"/>
      <c r="AD694" s="9"/>
      <c r="AE694" s="9"/>
      <c r="AF694" s="9"/>
      <c r="AG694" s="10"/>
      <c r="AH694" s="9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</row>
    <row r="695" spans="1:149" ht="11.25" x14ac:dyDescent="0.15">
      <c r="A695" s="46">
        <f t="shared" si="237"/>
        <v>43538</v>
      </c>
      <c r="B695" s="15">
        <f t="shared" ca="1" si="238"/>
        <v>74669.549648810003</v>
      </c>
      <c r="C695" s="14">
        <f t="shared" ca="1" si="245"/>
        <v>74429.912645870005</v>
      </c>
      <c r="D695" s="13">
        <f ca="1">IF(A695&lt;$B$1,VLOOKUP(A695,[1]DI!$A$4:$B$15000,2,FALSE),0)</f>
        <v>6.4000000000000001E-2</v>
      </c>
      <c r="E695" s="14">
        <f t="shared" ca="1" si="231"/>
        <v>1.0002462000000001</v>
      </c>
      <c r="F695" s="14">
        <f ca="1">(TRUNC(PRODUCT($E$12:$E694),16))</f>
        <v>1.14027678935398</v>
      </c>
      <c r="G695" s="14">
        <f t="shared" ca="1" si="248"/>
        <v>1.1380333863696499</v>
      </c>
      <c r="H695" s="14">
        <f t="shared" ca="1" si="232"/>
        <v>1.0019712999999999</v>
      </c>
      <c r="I695" s="13">
        <f t="shared" si="239"/>
        <v>0.04</v>
      </c>
      <c r="J695" s="30">
        <f t="shared" si="246"/>
        <v>43524</v>
      </c>
      <c r="K695" s="3">
        <f t="shared" si="240"/>
        <v>8</v>
      </c>
      <c r="L695" s="18">
        <f t="shared" si="241"/>
        <v>8</v>
      </c>
      <c r="M695" s="11">
        <f t="shared" si="233"/>
        <v>1.0012458769999999</v>
      </c>
      <c r="N695" s="11">
        <f t="shared" ca="1" si="234"/>
        <v>1.0032196330000001</v>
      </c>
      <c r="O695" s="18">
        <f t="shared" si="247"/>
        <v>0</v>
      </c>
      <c r="P695" s="14">
        <f t="shared" ca="1" si="235"/>
        <v>239.63700294</v>
      </c>
      <c r="Q695" s="14">
        <f t="shared" si="242"/>
        <v>0</v>
      </c>
      <c r="R695" s="2"/>
      <c r="S695" s="2"/>
      <c r="T695" s="4" t="str">
        <f t="shared" si="243"/>
        <v>A+J=</v>
      </c>
      <c r="U695" s="30">
        <f t="shared" si="244"/>
        <v>43553</v>
      </c>
      <c r="V695" s="9" t="str">
        <f t="shared" si="236"/>
        <v>-</v>
      </c>
      <c r="W695" s="9"/>
      <c r="X695" s="9"/>
      <c r="Y695" s="9"/>
      <c r="Z695" s="9"/>
      <c r="AA695" s="1"/>
      <c r="AB695" s="9"/>
      <c r="AC695" s="9"/>
      <c r="AD695" s="9"/>
      <c r="AE695" s="9"/>
      <c r="AF695" s="9"/>
      <c r="AG695" s="10"/>
      <c r="AH695" s="9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</row>
    <row r="696" spans="1:149" ht="11.25" x14ac:dyDescent="0.15">
      <c r="A696" s="46">
        <f t="shared" si="237"/>
        <v>43539</v>
      </c>
      <c r="B696" s="15">
        <f t="shared" ca="1" si="238"/>
        <v>74699.5580777</v>
      </c>
      <c r="C696" s="14">
        <f t="shared" ca="1" si="245"/>
        <v>74429.912645870005</v>
      </c>
      <c r="D696" s="13">
        <f ca="1">IF(A696&lt;$B$1,VLOOKUP(A696,[1]DI!$A$4:$B$15000,2,FALSE),0)</f>
        <v>6.4000000000000001E-2</v>
      </c>
      <c r="E696" s="14">
        <f t="shared" ca="1" si="231"/>
        <v>1.0002462000000001</v>
      </c>
      <c r="F696" s="14">
        <f ca="1">(TRUNC(PRODUCT($E$12:$E695),16))</f>
        <v>1.1405575254995099</v>
      </c>
      <c r="G696" s="14">
        <f t="shared" ca="1" si="248"/>
        <v>1.1380333863696499</v>
      </c>
      <c r="H696" s="14">
        <f t="shared" ca="1" si="232"/>
        <v>1.00221798</v>
      </c>
      <c r="I696" s="13">
        <f t="shared" si="239"/>
        <v>0.04</v>
      </c>
      <c r="J696" s="30">
        <f t="shared" si="246"/>
        <v>43524</v>
      </c>
      <c r="K696" s="3">
        <f t="shared" si="240"/>
        <v>9</v>
      </c>
      <c r="L696" s="18">
        <f t="shared" si="241"/>
        <v>9</v>
      </c>
      <c r="M696" s="11">
        <f t="shared" si="233"/>
        <v>1.0014017209999999</v>
      </c>
      <c r="N696" s="11">
        <f t="shared" ca="1" si="234"/>
        <v>1.00362281</v>
      </c>
      <c r="O696" s="18">
        <f t="shared" si="247"/>
        <v>0</v>
      </c>
      <c r="P696" s="14">
        <f t="shared" ca="1" si="235"/>
        <v>269.64543183000001</v>
      </c>
      <c r="Q696" s="14">
        <f t="shared" si="242"/>
        <v>0</v>
      </c>
      <c r="R696" s="2"/>
      <c r="S696" s="2"/>
      <c r="T696" s="4" t="str">
        <f t="shared" si="243"/>
        <v>A+J=</v>
      </c>
      <c r="U696" s="30">
        <f t="shared" si="244"/>
        <v>43553</v>
      </c>
      <c r="V696" s="9" t="str">
        <f t="shared" si="236"/>
        <v>-</v>
      </c>
      <c r="W696" s="9"/>
      <c r="X696" s="9"/>
      <c r="Y696" s="9"/>
      <c r="Z696" s="9"/>
      <c r="AA696" s="1"/>
      <c r="AB696" s="9"/>
      <c r="AC696" s="9"/>
      <c r="AD696" s="9"/>
      <c r="AE696" s="9"/>
      <c r="AF696" s="9"/>
      <c r="AG696" s="10"/>
      <c r="AH696" s="9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</row>
    <row r="697" spans="1:149" ht="11.25" x14ac:dyDescent="0.15">
      <c r="A697" s="46">
        <f t="shared" si="237"/>
        <v>43540</v>
      </c>
      <c r="B697" s="15">
        <f t="shared" ca="1" si="238"/>
        <v>74729.579234100005</v>
      </c>
      <c r="C697" s="14">
        <f t="shared" ca="1" si="245"/>
        <v>74429.912645870005</v>
      </c>
      <c r="D697" s="13">
        <f ca="1">IF(A697&lt;$B$1,VLOOKUP(A697,[1]DI!$A$4:$B$15000,2,FALSE),0)</f>
        <v>0</v>
      </c>
      <c r="E697" s="14">
        <f t="shared" ca="1" si="231"/>
        <v>1</v>
      </c>
      <c r="F697" s="14">
        <f ca="1">(TRUNC(PRODUCT($E$12:$E696),16))</f>
        <v>1.14083833076229</v>
      </c>
      <c r="G697" s="14">
        <f t="shared" ca="1" si="248"/>
        <v>1.1380333863696499</v>
      </c>
      <c r="H697" s="14">
        <f t="shared" ca="1" si="232"/>
        <v>1.00246473</v>
      </c>
      <c r="I697" s="13">
        <f t="shared" si="239"/>
        <v>0.04</v>
      </c>
      <c r="J697" s="30">
        <f t="shared" si="246"/>
        <v>43524</v>
      </c>
      <c r="K697" s="3">
        <f t="shared" si="240"/>
        <v>9</v>
      </c>
      <c r="L697" s="18">
        <f t="shared" si="241"/>
        <v>10</v>
      </c>
      <c r="M697" s="11">
        <f t="shared" si="233"/>
        <v>1.0015575889999999</v>
      </c>
      <c r="N697" s="11">
        <f t="shared" ca="1" si="234"/>
        <v>1.0040261580000001</v>
      </c>
      <c r="O697" s="18">
        <f t="shared" si="247"/>
        <v>0</v>
      </c>
      <c r="P697" s="14">
        <f t="shared" ca="1" si="235"/>
        <v>299.66658823</v>
      </c>
      <c r="Q697" s="14">
        <f t="shared" si="242"/>
        <v>0</v>
      </c>
      <c r="R697" s="2"/>
      <c r="S697" s="2"/>
      <c r="T697" s="4" t="str">
        <f t="shared" si="243"/>
        <v>A+J=</v>
      </c>
      <c r="U697" s="30">
        <f t="shared" si="244"/>
        <v>43553</v>
      </c>
      <c r="V697" s="9" t="str">
        <f t="shared" si="236"/>
        <v>-</v>
      </c>
      <c r="W697" s="9"/>
      <c r="X697" s="9"/>
      <c r="Y697" s="9"/>
      <c r="Z697" s="9"/>
      <c r="AA697" s="1"/>
      <c r="AB697" s="9"/>
      <c r="AC697" s="9"/>
      <c r="AD697" s="9"/>
      <c r="AE697" s="9"/>
      <c r="AF697" s="9"/>
      <c r="AG697" s="10"/>
      <c r="AH697" s="9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</row>
    <row r="698" spans="1:149" ht="11.25" x14ac:dyDescent="0.15">
      <c r="A698" s="46">
        <f t="shared" si="237"/>
        <v>43541</v>
      </c>
      <c r="B698" s="15">
        <f t="shared" ca="1" si="238"/>
        <v>74729.579234100005</v>
      </c>
      <c r="C698" s="14">
        <f t="shared" ca="1" si="245"/>
        <v>74429.912645870005</v>
      </c>
      <c r="D698" s="13">
        <f ca="1">IF(A698&lt;$B$1,VLOOKUP(A698,[1]DI!$A$4:$B$15000,2,FALSE),0)</f>
        <v>0</v>
      </c>
      <c r="E698" s="14">
        <f t="shared" ca="1" si="231"/>
        <v>1</v>
      </c>
      <c r="F698" s="14">
        <f ca="1">(TRUNC(PRODUCT($E$12:$E697),16))</f>
        <v>1.14083833076229</v>
      </c>
      <c r="G698" s="14">
        <f t="shared" ca="1" si="248"/>
        <v>1.1380333863696499</v>
      </c>
      <c r="H698" s="14">
        <f t="shared" ca="1" si="232"/>
        <v>1.00246473</v>
      </c>
      <c r="I698" s="13">
        <f t="shared" si="239"/>
        <v>0.04</v>
      </c>
      <c r="J698" s="30">
        <f t="shared" si="246"/>
        <v>43524</v>
      </c>
      <c r="K698" s="3">
        <f t="shared" si="240"/>
        <v>9</v>
      </c>
      <c r="L698" s="18">
        <f t="shared" si="241"/>
        <v>10</v>
      </c>
      <c r="M698" s="11">
        <f t="shared" si="233"/>
        <v>1.0015575889999999</v>
      </c>
      <c r="N698" s="11">
        <f t="shared" ca="1" si="234"/>
        <v>1.0040261580000001</v>
      </c>
      <c r="O698" s="18">
        <f t="shared" si="247"/>
        <v>0</v>
      </c>
      <c r="P698" s="14">
        <f t="shared" ca="1" si="235"/>
        <v>299.66658823</v>
      </c>
      <c r="Q698" s="14">
        <f t="shared" si="242"/>
        <v>0</v>
      </c>
      <c r="R698" s="2"/>
      <c r="S698" s="2"/>
      <c r="T698" s="4" t="str">
        <f t="shared" si="243"/>
        <v>A+J=</v>
      </c>
      <c r="U698" s="30">
        <f t="shared" si="244"/>
        <v>43553</v>
      </c>
      <c r="V698" s="9" t="str">
        <f t="shared" si="236"/>
        <v>-</v>
      </c>
      <c r="W698" s="9"/>
      <c r="X698" s="9"/>
      <c r="Y698" s="9"/>
      <c r="Z698" s="9"/>
      <c r="AA698" s="1"/>
      <c r="AB698" s="9"/>
      <c r="AC698" s="9"/>
      <c r="AD698" s="9"/>
      <c r="AE698" s="9"/>
      <c r="AF698" s="9"/>
      <c r="AG698" s="10"/>
      <c r="AH698" s="9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</row>
    <row r="699" spans="1:149" ht="11.25" x14ac:dyDescent="0.15">
      <c r="A699" s="46">
        <f t="shared" si="237"/>
        <v>43542</v>
      </c>
      <c r="B699" s="15">
        <f t="shared" ca="1" si="238"/>
        <v>74729.579234100005</v>
      </c>
      <c r="C699" s="14">
        <f t="shared" ca="1" si="245"/>
        <v>74429.912645870005</v>
      </c>
      <c r="D699" s="13">
        <f ca="1">IF(A699&lt;$B$1,VLOOKUP(A699,[1]DI!$A$4:$B$15000,2,FALSE),0)</f>
        <v>6.4000000000000001E-2</v>
      </c>
      <c r="E699" s="14">
        <f t="shared" ca="1" si="231"/>
        <v>1.0002462000000001</v>
      </c>
      <c r="F699" s="14">
        <f ca="1">(TRUNC(PRODUCT($E$12:$E698),16))</f>
        <v>1.14083833076229</v>
      </c>
      <c r="G699" s="14">
        <f t="shared" ca="1" si="248"/>
        <v>1.1380333863696499</v>
      </c>
      <c r="H699" s="14">
        <f t="shared" ca="1" si="232"/>
        <v>1.00246473</v>
      </c>
      <c r="I699" s="13">
        <f t="shared" si="239"/>
        <v>0.04</v>
      </c>
      <c r="J699" s="30">
        <f t="shared" si="246"/>
        <v>43524</v>
      </c>
      <c r="K699" s="3">
        <f t="shared" si="240"/>
        <v>10</v>
      </c>
      <c r="L699" s="18">
        <f t="shared" si="241"/>
        <v>10</v>
      </c>
      <c r="M699" s="11">
        <f t="shared" si="233"/>
        <v>1.0015575889999999</v>
      </c>
      <c r="N699" s="11">
        <f t="shared" ca="1" si="234"/>
        <v>1.0040261580000001</v>
      </c>
      <c r="O699" s="18">
        <f t="shared" si="247"/>
        <v>0</v>
      </c>
      <c r="P699" s="14">
        <f t="shared" ca="1" si="235"/>
        <v>299.66658823</v>
      </c>
      <c r="Q699" s="14">
        <f t="shared" si="242"/>
        <v>0</v>
      </c>
      <c r="R699" s="2"/>
      <c r="S699" s="2"/>
      <c r="T699" s="4" t="str">
        <f t="shared" si="243"/>
        <v>A+J=</v>
      </c>
      <c r="U699" s="30">
        <f t="shared" si="244"/>
        <v>43553</v>
      </c>
      <c r="V699" s="9" t="str">
        <f t="shared" si="236"/>
        <v>-</v>
      </c>
      <c r="W699" s="9"/>
      <c r="X699" s="9"/>
      <c r="Y699" s="9"/>
      <c r="Z699" s="9"/>
      <c r="AA699" s="1"/>
      <c r="AB699" s="9"/>
      <c r="AC699" s="9"/>
      <c r="AD699" s="9"/>
      <c r="AE699" s="9"/>
      <c r="AF699" s="9"/>
      <c r="AG699" s="10"/>
      <c r="AH699" s="9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</row>
    <row r="700" spans="1:149" ht="11.25" x14ac:dyDescent="0.15">
      <c r="A700" s="46">
        <f t="shared" si="237"/>
        <v>43543</v>
      </c>
      <c r="B700" s="15">
        <f t="shared" ca="1" si="238"/>
        <v>74759.612448159998</v>
      </c>
      <c r="C700" s="14">
        <f t="shared" ca="1" si="245"/>
        <v>74429.912645870005</v>
      </c>
      <c r="D700" s="13">
        <f ca="1">IF(A700&lt;$B$1,VLOOKUP(A700,[1]DI!$A$4:$B$15000,2,FALSE),0)</f>
        <v>6.4000000000000001E-2</v>
      </c>
      <c r="E700" s="14">
        <f t="shared" ca="1" si="231"/>
        <v>1.0002462000000001</v>
      </c>
      <c r="F700" s="14">
        <f ca="1">(TRUNC(PRODUCT($E$12:$E699),16))</f>
        <v>1.14111920515933</v>
      </c>
      <c r="G700" s="14">
        <f t="shared" ca="1" si="248"/>
        <v>1.1380333863696499</v>
      </c>
      <c r="H700" s="14">
        <f t="shared" ca="1" si="232"/>
        <v>1.00271154</v>
      </c>
      <c r="I700" s="13">
        <f t="shared" si="239"/>
        <v>0.04</v>
      </c>
      <c r="J700" s="30">
        <f t="shared" si="246"/>
        <v>43524</v>
      </c>
      <c r="K700" s="3">
        <f t="shared" si="240"/>
        <v>11</v>
      </c>
      <c r="L700" s="18">
        <f t="shared" si="241"/>
        <v>11</v>
      </c>
      <c r="M700" s="11">
        <f t="shared" si="233"/>
        <v>1.001713482</v>
      </c>
      <c r="N700" s="11">
        <f t="shared" ca="1" si="234"/>
        <v>1.004429668</v>
      </c>
      <c r="O700" s="18">
        <f t="shared" si="247"/>
        <v>0</v>
      </c>
      <c r="P700" s="14">
        <f t="shared" ca="1" si="235"/>
        <v>329.69980228999998</v>
      </c>
      <c r="Q700" s="14">
        <f t="shared" si="242"/>
        <v>0</v>
      </c>
      <c r="R700" s="2"/>
      <c r="S700" s="2"/>
      <c r="T700" s="4" t="str">
        <f t="shared" si="243"/>
        <v>A+J=</v>
      </c>
      <c r="U700" s="30">
        <f t="shared" si="244"/>
        <v>43553</v>
      </c>
      <c r="V700" s="9" t="str">
        <f t="shared" si="236"/>
        <v>-</v>
      </c>
      <c r="W700" s="9"/>
      <c r="X700" s="9"/>
      <c r="Y700" s="9"/>
      <c r="Z700" s="9"/>
      <c r="AA700" s="1"/>
      <c r="AB700" s="9"/>
      <c r="AC700" s="9"/>
      <c r="AD700" s="9"/>
      <c r="AE700" s="9"/>
      <c r="AF700" s="9"/>
      <c r="AG700" s="10"/>
      <c r="AH700" s="9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</row>
    <row r="701" spans="1:149" ht="11.25" x14ac:dyDescent="0.15">
      <c r="A701" s="46">
        <f t="shared" si="237"/>
        <v>43544</v>
      </c>
      <c r="B701" s="15">
        <f t="shared" ca="1" si="238"/>
        <v>74789.656826689999</v>
      </c>
      <c r="C701" s="14">
        <f t="shared" ca="1" si="245"/>
        <v>74429.912645870005</v>
      </c>
      <c r="D701" s="13">
        <f ca="1">IF(A701&lt;$B$1,VLOOKUP(A701,[1]DI!$A$4:$B$15000,2,FALSE),0)</f>
        <v>6.4000000000000001E-2</v>
      </c>
      <c r="E701" s="14">
        <f t="shared" ca="1" si="231"/>
        <v>1.0002462000000001</v>
      </c>
      <c r="F701" s="14">
        <f ca="1">(TRUNC(PRODUCT($E$12:$E700),16))</f>
        <v>1.1414001487076399</v>
      </c>
      <c r="G701" s="14">
        <f t="shared" ca="1" si="248"/>
        <v>1.1380333863696499</v>
      </c>
      <c r="H701" s="14">
        <f t="shared" ca="1" si="232"/>
        <v>1.0029584</v>
      </c>
      <c r="I701" s="13">
        <f t="shared" si="239"/>
        <v>0.04</v>
      </c>
      <c r="J701" s="30">
        <f t="shared" si="246"/>
        <v>43524</v>
      </c>
      <c r="K701" s="3">
        <f t="shared" si="240"/>
        <v>12</v>
      </c>
      <c r="L701" s="18">
        <f t="shared" si="241"/>
        <v>12</v>
      </c>
      <c r="M701" s="11">
        <f t="shared" si="233"/>
        <v>1.001869398</v>
      </c>
      <c r="N701" s="11">
        <f t="shared" ca="1" si="234"/>
        <v>1.0048333279999999</v>
      </c>
      <c r="O701" s="18">
        <f t="shared" si="247"/>
        <v>0</v>
      </c>
      <c r="P701" s="14">
        <f t="shared" ca="1" si="235"/>
        <v>359.74418082</v>
      </c>
      <c r="Q701" s="14">
        <f t="shared" si="242"/>
        <v>0</v>
      </c>
      <c r="R701" s="2"/>
      <c r="S701" s="2"/>
      <c r="T701" s="4" t="str">
        <f t="shared" si="243"/>
        <v>A+J=</v>
      </c>
      <c r="U701" s="30">
        <f t="shared" si="244"/>
        <v>43553</v>
      </c>
      <c r="V701" s="9" t="str">
        <f t="shared" si="236"/>
        <v>-</v>
      </c>
      <c r="W701" s="9"/>
      <c r="X701" s="9"/>
      <c r="Y701" s="9"/>
      <c r="Z701" s="9"/>
      <c r="AA701" s="1"/>
      <c r="AB701" s="9"/>
      <c r="AC701" s="9"/>
      <c r="AD701" s="9"/>
      <c r="AE701" s="9"/>
      <c r="AF701" s="9"/>
      <c r="AG701" s="10"/>
      <c r="AH701" s="9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</row>
    <row r="702" spans="1:149" ht="11.25" x14ac:dyDescent="0.15">
      <c r="A702" s="46">
        <f t="shared" si="237"/>
        <v>43545</v>
      </c>
      <c r="B702" s="15">
        <f t="shared" ca="1" si="238"/>
        <v>74819.71408161</v>
      </c>
      <c r="C702" s="14">
        <f t="shared" ca="1" si="245"/>
        <v>74429.912645870005</v>
      </c>
      <c r="D702" s="13">
        <f ca="1">IF(A702&lt;$B$1,VLOOKUP(A702,[1]DI!$A$4:$B$15000,2,FALSE),0)</f>
        <v>6.4000000000000001E-2</v>
      </c>
      <c r="E702" s="14">
        <f t="shared" ca="1" si="231"/>
        <v>1.0002462000000001</v>
      </c>
      <c r="F702" s="14">
        <f ca="1">(TRUNC(PRODUCT($E$12:$E701),16))</f>
        <v>1.1416811614242499</v>
      </c>
      <c r="G702" s="14">
        <f t="shared" ca="1" si="248"/>
        <v>1.1380333863696499</v>
      </c>
      <c r="H702" s="14">
        <f t="shared" ca="1" si="232"/>
        <v>1.0032053299999999</v>
      </c>
      <c r="I702" s="13">
        <f t="shared" si="239"/>
        <v>0.04</v>
      </c>
      <c r="J702" s="30">
        <f t="shared" si="246"/>
        <v>43524</v>
      </c>
      <c r="K702" s="3">
        <f t="shared" si="240"/>
        <v>13</v>
      </c>
      <c r="L702" s="18">
        <f t="shared" si="241"/>
        <v>13</v>
      </c>
      <c r="M702" s="11">
        <f t="shared" si="233"/>
        <v>1.002025339</v>
      </c>
      <c r="N702" s="11">
        <f t="shared" ca="1" si="234"/>
        <v>1.0052371609999999</v>
      </c>
      <c r="O702" s="18">
        <f t="shared" si="247"/>
        <v>0</v>
      </c>
      <c r="P702" s="14">
        <f t="shared" ca="1" si="235"/>
        <v>389.80143573999999</v>
      </c>
      <c r="Q702" s="14">
        <f t="shared" si="242"/>
        <v>0</v>
      </c>
      <c r="R702" s="2"/>
      <c r="S702" s="2"/>
      <c r="T702" s="4" t="str">
        <f t="shared" si="243"/>
        <v>A+J=</v>
      </c>
      <c r="U702" s="30">
        <f t="shared" si="244"/>
        <v>43553</v>
      </c>
      <c r="V702" s="9" t="str">
        <f t="shared" si="236"/>
        <v>-</v>
      </c>
      <c r="W702" s="9"/>
      <c r="X702" s="9"/>
      <c r="Y702" s="9"/>
      <c r="Z702" s="9"/>
      <c r="AA702" s="1"/>
      <c r="AB702" s="9"/>
      <c r="AC702" s="9"/>
      <c r="AD702" s="9"/>
      <c r="AE702" s="9"/>
      <c r="AF702" s="9"/>
      <c r="AG702" s="10"/>
      <c r="AH702" s="9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</row>
    <row r="703" spans="1:149" ht="11.25" x14ac:dyDescent="0.15">
      <c r="A703" s="46">
        <f t="shared" si="237"/>
        <v>43546</v>
      </c>
      <c r="B703" s="15">
        <f t="shared" ca="1" si="238"/>
        <v>74849.783319740003</v>
      </c>
      <c r="C703" s="14">
        <f t="shared" ca="1" si="245"/>
        <v>74429.912645870005</v>
      </c>
      <c r="D703" s="13">
        <f ca="1">IF(A703&lt;$B$1,VLOOKUP(A703,[1]DI!$A$4:$B$15000,2,FALSE),0)</f>
        <v>6.4000000000000001E-2</v>
      </c>
      <c r="E703" s="14">
        <f t="shared" ca="1" si="231"/>
        <v>1.0002462000000001</v>
      </c>
      <c r="F703" s="14">
        <f ca="1">(TRUNC(PRODUCT($E$12:$E702),16))</f>
        <v>1.14196224332619</v>
      </c>
      <c r="G703" s="14">
        <f t="shared" ca="1" si="248"/>
        <v>1.1380333863696499</v>
      </c>
      <c r="H703" s="14">
        <f t="shared" ca="1" si="232"/>
        <v>1.0034523200000001</v>
      </c>
      <c r="I703" s="13">
        <f t="shared" si="239"/>
        <v>0.04</v>
      </c>
      <c r="J703" s="30">
        <f t="shared" si="246"/>
        <v>43524</v>
      </c>
      <c r="K703" s="3">
        <f t="shared" si="240"/>
        <v>14</v>
      </c>
      <c r="L703" s="18">
        <f t="shared" si="241"/>
        <v>14</v>
      </c>
      <c r="M703" s="11">
        <f t="shared" si="233"/>
        <v>1.0021813040000001</v>
      </c>
      <c r="N703" s="11">
        <f t="shared" ca="1" si="234"/>
        <v>1.005641155</v>
      </c>
      <c r="O703" s="18">
        <f t="shared" si="247"/>
        <v>0</v>
      </c>
      <c r="P703" s="14">
        <f t="shared" ca="1" si="235"/>
        <v>419.87067387000002</v>
      </c>
      <c r="Q703" s="14">
        <f t="shared" si="242"/>
        <v>0</v>
      </c>
      <c r="R703" s="2"/>
      <c r="S703" s="2"/>
      <c r="T703" s="4" t="str">
        <f t="shared" si="243"/>
        <v>A+J=</v>
      </c>
      <c r="U703" s="30">
        <f t="shared" si="244"/>
        <v>43553</v>
      </c>
      <c r="V703" s="9" t="str">
        <f t="shared" si="236"/>
        <v>-</v>
      </c>
      <c r="W703" s="9"/>
      <c r="X703" s="9"/>
      <c r="Y703" s="9"/>
      <c r="Z703" s="9"/>
      <c r="AA703" s="1"/>
      <c r="AB703" s="9"/>
      <c r="AC703" s="9"/>
      <c r="AD703" s="9"/>
      <c r="AE703" s="9"/>
      <c r="AF703" s="9"/>
      <c r="AG703" s="10"/>
      <c r="AH703" s="9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</row>
    <row r="704" spans="1:149" ht="11.25" x14ac:dyDescent="0.15">
      <c r="A704" s="46">
        <f t="shared" si="237"/>
        <v>43547</v>
      </c>
      <c r="B704" s="15">
        <f t="shared" ca="1" si="238"/>
        <v>74879.864541080009</v>
      </c>
      <c r="C704" s="14">
        <f t="shared" ca="1" si="245"/>
        <v>74429.912645870005</v>
      </c>
      <c r="D704" s="13">
        <f ca="1">IF(A704&lt;$B$1,VLOOKUP(A704,[1]DI!$A$4:$B$15000,2,FALSE),0)</f>
        <v>0</v>
      </c>
      <c r="E704" s="14">
        <f t="shared" ca="1" si="231"/>
        <v>1</v>
      </c>
      <c r="F704" s="14">
        <f ca="1">(TRUNC(PRODUCT($E$12:$E703),16))</f>
        <v>1.1422433944304999</v>
      </c>
      <c r="G704" s="14">
        <f t="shared" ca="1" si="248"/>
        <v>1.1380333863696499</v>
      </c>
      <c r="H704" s="14">
        <f t="shared" ca="1" si="232"/>
        <v>1.0036993700000001</v>
      </c>
      <c r="I704" s="13">
        <f t="shared" si="239"/>
        <v>0.04</v>
      </c>
      <c r="J704" s="30">
        <f t="shared" si="246"/>
        <v>43524</v>
      </c>
      <c r="K704" s="3">
        <f t="shared" si="240"/>
        <v>14</v>
      </c>
      <c r="L704" s="18">
        <f t="shared" si="241"/>
        <v>15</v>
      </c>
      <c r="M704" s="11">
        <f t="shared" si="233"/>
        <v>1.0023372930000001</v>
      </c>
      <c r="N704" s="11">
        <f t="shared" ca="1" si="234"/>
        <v>1.00604531</v>
      </c>
      <c r="O704" s="18">
        <f t="shared" si="247"/>
        <v>0</v>
      </c>
      <c r="P704" s="14">
        <f t="shared" ca="1" si="235"/>
        <v>449.95189520999998</v>
      </c>
      <c r="Q704" s="14">
        <f t="shared" si="242"/>
        <v>0</v>
      </c>
      <c r="R704" s="2"/>
      <c r="S704" s="2"/>
      <c r="T704" s="4" t="str">
        <f t="shared" si="243"/>
        <v>A+J=</v>
      </c>
      <c r="U704" s="30">
        <f t="shared" si="244"/>
        <v>43553</v>
      </c>
      <c r="V704" s="9" t="str">
        <f t="shared" si="236"/>
        <v>-</v>
      </c>
      <c r="W704" s="9"/>
      <c r="X704" s="9"/>
      <c r="Y704" s="9"/>
      <c r="Z704" s="9"/>
      <c r="AA704" s="1"/>
      <c r="AB704" s="9"/>
      <c r="AC704" s="9"/>
      <c r="AD704" s="9"/>
      <c r="AE704" s="9"/>
      <c r="AF704" s="9"/>
      <c r="AG704" s="10"/>
      <c r="AH704" s="9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</row>
    <row r="705" spans="1:149" ht="11.25" x14ac:dyDescent="0.15">
      <c r="A705" s="46">
        <f t="shared" si="237"/>
        <v>43548</v>
      </c>
      <c r="B705" s="15">
        <f t="shared" ca="1" si="238"/>
        <v>74879.864541080009</v>
      </c>
      <c r="C705" s="14">
        <f t="shared" ca="1" si="245"/>
        <v>74429.912645870005</v>
      </c>
      <c r="D705" s="13">
        <f ca="1">IF(A705&lt;$B$1,VLOOKUP(A705,[1]DI!$A$4:$B$15000,2,FALSE),0)</f>
        <v>0</v>
      </c>
      <c r="E705" s="14">
        <f t="shared" ca="1" si="231"/>
        <v>1</v>
      </c>
      <c r="F705" s="14">
        <f ca="1">(TRUNC(PRODUCT($E$12:$E704),16))</f>
        <v>1.1422433944304999</v>
      </c>
      <c r="G705" s="14">
        <f t="shared" ca="1" si="248"/>
        <v>1.1380333863696499</v>
      </c>
      <c r="H705" s="14">
        <f t="shared" ca="1" si="232"/>
        <v>1.0036993700000001</v>
      </c>
      <c r="I705" s="13">
        <f t="shared" si="239"/>
        <v>0.04</v>
      </c>
      <c r="J705" s="30">
        <f t="shared" si="246"/>
        <v>43524</v>
      </c>
      <c r="K705" s="3">
        <f t="shared" si="240"/>
        <v>14</v>
      </c>
      <c r="L705" s="18">
        <f t="shared" si="241"/>
        <v>15</v>
      </c>
      <c r="M705" s="11">
        <f t="shared" si="233"/>
        <v>1.0023372930000001</v>
      </c>
      <c r="N705" s="11">
        <f t="shared" ca="1" si="234"/>
        <v>1.00604531</v>
      </c>
      <c r="O705" s="18">
        <f t="shared" si="247"/>
        <v>0</v>
      </c>
      <c r="P705" s="14">
        <f t="shared" ca="1" si="235"/>
        <v>449.95189520999998</v>
      </c>
      <c r="Q705" s="14">
        <f t="shared" si="242"/>
        <v>0</v>
      </c>
      <c r="R705" s="2"/>
      <c r="S705" s="2"/>
      <c r="T705" s="4" t="str">
        <f t="shared" si="243"/>
        <v>A+J=</v>
      </c>
      <c r="U705" s="30">
        <f t="shared" si="244"/>
        <v>43553</v>
      </c>
      <c r="V705" s="9" t="str">
        <f t="shared" si="236"/>
        <v>-</v>
      </c>
      <c r="W705" s="9"/>
      <c r="X705" s="9"/>
      <c r="Y705" s="9"/>
      <c r="Z705" s="9"/>
      <c r="AA705" s="1"/>
      <c r="AB705" s="9"/>
      <c r="AC705" s="9"/>
      <c r="AD705" s="9"/>
      <c r="AE705" s="9"/>
      <c r="AF705" s="9"/>
      <c r="AG705" s="10"/>
      <c r="AH705" s="9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</row>
    <row r="706" spans="1:149" ht="11.25" x14ac:dyDescent="0.15">
      <c r="A706" s="46">
        <f t="shared" si="237"/>
        <v>43549</v>
      </c>
      <c r="B706" s="15">
        <f t="shared" ca="1" si="238"/>
        <v>74879.864541080009</v>
      </c>
      <c r="C706" s="14">
        <f t="shared" ca="1" si="245"/>
        <v>74429.912645870005</v>
      </c>
      <c r="D706" s="13">
        <f ca="1">IF(A706&lt;$B$1,VLOOKUP(A706,[1]DI!$A$4:$B$15000,2,FALSE),0)</f>
        <v>6.4000000000000001E-2</v>
      </c>
      <c r="E706" s="14">
        <f t="shared" ca="1" si="231"/>
        <v>1.0002462000000001</v>
      </c>
      <c r="F706" s="14">
        <f ca="1">(TRUNC(PRODUCT($E$12:$E705),16))</f>
        <v>1.1422433944304999</v>
      </c>
      <c r="G706" s="14">
        <f t="shared" ca="1" si="248"/>
        <v>1.1380333863696499</v>
      </c>
      <c r="H706" s="14">
        <f t="shared" ca="1" si="232"/>
        <v>1.0036993700000001</v>
      </c>
      <c r="I706" s="13">
        <f t="shared" si="239"/>
        <v>0.04</v>
      </c>
      <c r="J706" s="30">
        <f t="shared" si="246"/>
        <v>43524</v>
      </c>
      <c r="K706" s="3">
        <f t="shared" si="240"/>
        <v>15</v>
      </c>
      <c r="L706" s="18">
        <f t="shared" si="241"/>
        <v>15</v>
      </c>
      <c r="M706" s="11">
        <f t="shared" si="233"/>
        <v>1.0023372930000001</v>
      </c>
      <c r="N706" s="11">
        <f t="shared" ca="1" si="234"/>
        <v>1.00604531</v>
      </c>
      <c r="O706" s="18">
        <f t="shared" si="247"/>
        <v>0</v>
      </c>
      <c r="P706" s="14">
        <f t="shared" ca="1" si="235"/>
        <v>449.95189520999998</v>
      </c>
      <c r="Q706" s="14">
        <f t="shared" si="242"/>
        <v>0</v>
      </c>
      <c r="R706" s="2"/>
      <c r="S706" s="2"/>
      <c r="T706" s="4" t="str">
        <f t="shared" si="243"/>
        <v>A+J=</v>
      </c>
      <c r="U706" s="30">
        <f t="shared" si="244"/>
        <v>43553</v>
      </c>
      <c r="V706" s="9" t="str">
        <f t="shared" si="236"/>
        <v>-</v>
      </c>
      <c r="W706" s="9"/>
      <c r="X706" s="9"/>
      <c r="Y706" s="9"/>
      <c r="Z706" s="9"/>
      <c r="AA706" s="1"/>
      <c r="AB706" s="9"/>
      <c r="AC706" s="9"/>
      <c r="AD706" s="9"/>
      <c r="AE706" s="9"/>
      <c r="AF706" s="9"/>
      <c r="AG706" s="10"/>
      <c r="AH706" s="9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</row>
    <row r="707" spans="1:149" ht="11.25" x14ac:dyDescent="0.15">
      <c r="A707" s="46">
        <f t="shared" si="237"/>
        <v>43550</v>
      </c>
      <c r="B707" s="15">
        <f t="shared" ca="1" si="238"/>
        <v>74909.957820070005</v>
      </c>
      <c r="C707" s="14">
        <f t="shared" ca="1" si="245"/>
        <v>74429.912645870005</v>
      </c>
      <c r="D707" s="13">
        <f ca="1">IF(A707&lt;$B$1,VLOOKUP(A707,[1]DI!$A$4:$B$15000,2,FALSE),0)</f>
        <v>6.4000000000000001E-2</v>
      </c>
      <c r="E707" s="14">
        <f t="shared" ca="1" si="231"/>
        <v>1.0002462000000001</v>
      </c>
      <c r="F707" s="14">
        <f ca="1">(TRUNC(PRODUCT($E$12:$E706),16))</f>
        <v>1.1425246147542101</v>
      </c>
      <c r="G707" s="14">
        <f t="shared" ca="1" si="248"/>
        <v>1.1380333863696499</v>
      </c>
      <c r="H707" s="14">
        <f t="shared" ca="1" si="232"/>
        <v>1.00394648</v>
      </c>
      <c r="I707" s="13">
        <f t="shared" si="239"/>
        <v>0.04</v>
      </c>
      <c r="J707" s="30">
        <f t="shared" si="246"/>
        <v>43524</v>
      </c>
      <c r="K707" s="3">
        <f t="shared" si="240"/>
        <v>16</v>
      </c>
      <c r="L707" s="18">
        <f t="shared" si="241"/>
        <v>16</v>
      </c>
      <c r="M707" s="11">
        <f t="shared" si="233"/>
        <v>1.0024933069999999</v>
      </c>
      <c r="N707" s="11">
        <f t="shared" ca="1" si="234"/>
        <v>1.0064496270000001</v>
      </c>
      <c r="O707" s="18">
        <f t="shared" si="247"/>
        <v>0</v>
      </c>
      <c r="P707" s="14">
        <f t="shared" ca="1" si="235"/>
        <v>480.04517420000002</v>
      </c>
      <c r="Q707" s="14">
        <f t="shared" si="242"/>
        <v>0</v>
      </c>
      <c r="R707" s="2"/>
      <c r="S707" s="2"/>
      <c r="T707" s="4" t="str">
        <f t="shared" si="243"/>
        <v>A+J=</v>
      </c>
      <c r="U707" s="30">
        <f t="shared" si="244"/>
        <v>43553</v>
      </c>
      <c r="V707" s="9" t="str">
        <f t="shared" si="236"/>
        <v>-</v>
      </c>
      <c r="W707" s="9"/>
      <c r="X707" s="9"/>
      <c r="Y707" s="9"/>
      <c r="Z707" s="9"/>
      <c r="AA707" s="1"/>
      <c r="AB707" s="9"/>
      <c r="AC707" s="9"/>
      <c r="AD707" s="9"/>
      <c r="AE707" s="9"/>
      <c r="AF707" s="9"/>
      <c r="AG707" s="10"/>
      <c r="AH707" s="9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</row>
    <row r="708" spans="1:149" ht="11.25" x14ac:dyDescent="0.15">
      <c r="A708" s="46">
        <f t="shared" si="237"/>
        <v>43551</v>
      </c>
      <c r="B708" s="15">
        <f t="shared" ca="1" si="238"/>
        <v>74940.063082280001</v>
      </c>
      <c r="C708" s="14">
        <f t="shared" ca="1" si="245"/>
        <v>74429.912645870005</v>
      </c>
      <c r="D708" s="13">
        <f ca="1">IF(A708&lt;$B$1,VLOOKUP(A708,[1]DI!$A$4:$B$15000,2,FALSE),0)</f>
        <v>6.4000000000000001E-2</v>
      </c>
      <c r="E708" s="14">
        <f t="shared" ca="1" si="231"/>
        <v>1.0002462000000001</v>
      </c>
      <c r="F708" s="14">
        <f ca="1">(TRUNC(PRODUCT($E$12:$E707),16))</f>
        <v>1.1428059043143599</v>
      </c>
      <c r="G708" s="14">
        <f t="shared" ca="1" si="248"/>
        <v>1.1380333863696499</v>
      </c>
      <c r="H708" s="14">
        <f t="shared" ca="1" si="232"/>
        <v>1.0041936499999999</v>
      </c>
      <c r="I708" s="13">
        <f t="shared" si="239"/>
        <v>0.04</v>
      </c>
      <c r="J708" s="30">
        <f t="shared" si="246"/>
        <v>43524</v>
      </c>
      <c r="K708" s="3">
        <f t="shared" si="240"/>
        <v>17</v>
      </c>
      <c r="L708" s="18">
        <f t="shared" si="241"/>
        <v>17</v>
      </c>
      <c r="M708" s="11">
        <f t="shared" si="233"/>
        <v>1.002649345</v>
      </c>
      <c r="N708" s="11">
        <f t="shared" ca="1" si="234"/>
        <v>1.0068541049999999</v>
      </c>
      <c r="O708" s="18">
        <f t="shared" si="247"/>
        <v>0</v>
      </c>
      <c r="P708" s="14">
        <f t="shared" ca="1" si="235"/>
        <v>510.15043641</v>
      </c>
      <c r="Q708" s="14">
        <f t="shared" si="242"/>
        <v>0</v>
      </c>
      <c r="R708" s="2"/>
      <c r="S708" s="2"/>
      <c r="T708" s="4" t="str">
        <f t="shared" si="243"/>
        <v>A+J=</v>
      </c>
      <c r="U708" s="30">
        <f t="shared" si="244"/>
        <v>43553</v>
      </c>
      <c r="V708" s="9" t="str">
        <f t="shared" si="236"/>
        <v>-</v>
      </c>
      <c r="W708" s="9"/>
      <c r="X708" s="9"/>
      <c r="Y708" s="9"/>
      <c r="Z708" s="9"/>
      <c r="AA708" s="1"/>
      <c r="AB708" s="9"/>
      <c r="AC708" s="9"/>
      <c r="AD708" s="9"/>
      <c r="AE708" s="9"/>
      <c r="AF708" s="9"/>
      <c r="AG708" s="10"/>
      <c r="AH708" s="9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</row>
    <row r="709" spans="1:149" ht="11.25" x14ac:dyDescent="0.15">
      <c r="A709" s="46">
        <f t="shared" si="237"/>
        <v>43552</v>
      </c>
      <c r="B709" s="15">
        <f t="shared" ca="1" si="238"/>
        <v>74970.181220860002</v>
      </c>
      <c r="C709" s="14">
        <f t="shared" ca="1" si="245"/>
        <v>74429.912645870005</v>
      </c>
      <c r="D709" s="13">
        <f ca="1">IF(A709&lt;$B$1,VLOOKUP(A709,[1]DI!$A$4:$B$15000,2,FALSE),0)</f>
        <v>6.4000000000000001E-2</v>
      </c>
      <c r="E709" s="14">
        <f t="shared" ca="1" si="231"/>
        <v>1.0002462000000001</v>
      </c>
      <c r="F709" s="14">
        <f ca="1">(TRUNC(PRODUCT($E$12:$E708),16))</f>
        <v>1.143087263128</v>
      </c>
      <c r="G709" s="14">
        <f t="shared" ca="1" si="248"/>
        <v>1.1380333863696499</v>
      </c>
      <c r="H709" s="14">
        <f t="shared" ca="1" si="232"/>
        <v>1.0044408899999999</v>
      </c>
      <c r="I709" s="13">
        <f t="shared" si="239"/>
        <v>0.04</v>
      </c>
      <c r="J709" s="30">
        <f t="shared" si="246"/>
        <v>43524</v>
      </c>
      <c r="K709" s="3">
        <f t="shared" si="240"/>
        <v>18</v>
      </c>
      <c r="L709" s="18">
        <f t="shared" si="241"/>
        <v>18</v>
      </c>
      <c r="M709" s="11">
        <f t="shared" si="233"/>
        <v>1.0028054070000001</v>
      </c>
      <c r="N709" s="11">
        <f t="shared" ca="1" si="234"/>
        <v>1.0072587559999999</v>
      </c>
      <c r="O709" s="18">
        <f t="shared" si="247"/>
        <v>0</v>
      </c>
      <c r="P709" s="14">
        <f t="shared" ca="1" si="235"/>
        <v>540.26857499000005</v>
      </c>
      <c r="Q709" s="14">
        <f t="shared" si="242"/>
        <v>0</v>
      </c>
      <c r="R709" s="2"/>
      <c r="S709" s="2"/>
      <c r="T709" s="4" t="str">
        <f t="shared" si="243"/>
        <v>A+J=</v>
      </c>
      <c r="U709" s="30">
        <f t="shared" si="244"/>
        <v>43553</v>
      </c>
      <c r="V709" s="9" t="str">
        <f t="shared" si="236"/>
        <v>-</v>
      </c>
      <c r="W709" s="9"/>
      <c r="X709" s="9"/>
      <c r="Y709" s="9"/>
      <c r="Z709" s="9"/>
      <c r="AA709" s="1"/>
      <c r="AB709" s="9"/>
      <c r="AC709" s="9"/>
      <c r="AD709" s="9"/>
      <c r="AE709" s="9"/>
      <c r="AF709" s="9"/>
      <c r="AG709" s="10"/>
      <c r="AH709" s="9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</row>
    <row r="710" spans="1:149" ht="11.25" x14ac:dyDescent="0.15">
      <c r="A710" s="46">
        <f t="shared" si="237"/>
        <v>43553</v>
      </c>
      <c r="B710" s="15">
        <f t="shared" ca="1" si="238"/>
        <v>75000.310598360011</v>
      </c>
      <c r="C710" s="14">
        <f t="shared" ca="1" si="245"/>
        <v>74429.912645870005</v>
      </c>
      <c r="D710" s="13">
        <f ca="1">IF(A710&lt;$B$1,VLOOKUP(A710,[1]DI!$A$4:$B$15000,2,FALSE),0)</f>
        <v>6.4000000000000001E-2</v>
      </c>
      <c r="E710" s="14">
        <f t="shared" ca="1" si="231"/>
        <v>1.0002462000000001</v>
      </c>
      <c r="F710" s="14">
        <f ca="1">(TRUNC(PRODUCT($E$12:$E709),16))</f>
        <v>1.1433686912121801</v>
      </c>
      <c r="G710" s="14">
        <f t="shared" ca="1" si="248"/>
        <v>1.1380333863696499</v>
      </c>
      <c r="H710" s="14">
        <f t="shared" ca="1" si="232"/>
        <v>1.00468818</v>
      </c>
      <c r="I710" s="13">
        <f t="shared" si="239"/>
        <v>0.04</v>
      </c>
      <c r="J710" s="30">
        <f t="shared" si="246"/>
        <v>43524</v>
      </c>
      <c r="K710" s="3">
        <f t="shared" si="240"/>
        <v>19</v>
      </c>
      <c r="L710" s="18">
        <f t="shared" si="241"/>
        <v>19</v>
      </c>
      <c r="M710" s="11">
        <f t="shared" si="233"/>
        <v>1.002961494</v>
      </c>
      <c r="N710" s="11">
        <f t="shared" ca="1" si="234"/>
        <v>1.007663558</v>
      </c>
      <c r="O710" s="18">
        <f t="shared" si="247"/>
        <v>12</v>
      </c>
      <c r="P710" s="14">
        <f t="shared" ca="1" si="235"/>
        <v>570.39795248999997</v>
      </c>
      <c r="Q710" s="14">
        <f t="shared" si="242"/>
        <v>376.06106080000006</v>
      </c>
      <c r="R710" s="2"/>
      <c r="S710" s="2"/>
      <c r="T710" s="4" t="str">
        <f t="shared" si="243"/>
        <v>A+J=</v>
      </c>
      <c r="U710" s="30">
        <f t="shared" si="244"/>
        <v>43553</v>
      </c>
      <c r="V710" s="9">
        <f t="shared" ca="1" si="236"/>
        <v>1419688.519935</v>
      </c>
      <c r="W710" s="9"/>
      <c r="X710" s="9"/>
      <c r="Y710" s="9"/>
      <c r="Z710" s="9"/>
      <c r="AA710" s="1"/>
      <c r="AB710" s="9"/>
      <c r="AC710" s="9"/>
      <c r="AD710" s="9"/>
      <c r="AE710" s="9"/>
      <c r="AF710" s="9"/>
      <c r="AG710" s="10"/>
      <c r="AH710" s="9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</row>
    <row r="711" spans="1:149" ht="11.25" x14ac:dyDescent="0.15">
      <c r="A711" s="46">
        <f t="shared" si="237"/>
        <v>43554</v>
      </c>
      <c r="B711" s="15">
        <f t="shared" ca="1" si="238"/>
        <v>74083.61293937001</v>
      </c>
      <c r="C711" s="14">
        <f t="shared" ca="1" si="245"/>
        <v>74053.851585070006</v>
      </c>
      <c r="D711" s="13">
        <f ca="1">IF(A711&lt;$B$1,VLOOKUP(A711,[1]DI!$A$4:$B$15000,2,FALSE),0)</f>
        <v>0</v>
      </c>
      <c r="E711" s="14">
        <f t="shared" ca="1" si="231"/>
        <v>1</v>
      </c>
      <c r="F711" s="14">
        <f ca="1">(TRUNC(PRODUCT($E$12:$E710),16))</f>
        <v>1.1436501885839601</v>
      </c>
      <c r="G711" s="14">
        <f t="shared" ca="1" si="248"/>
        <v>1.1433686912121801</v>
      </c>
      <c r="H711" s="14">
        <f t="shared" ca="1" si="232"/>
        <v>1.0002462000000001</v>
      </c>
      <c r="I711" s="13">
        <f t="shared" si="239"/>
        <v>0.04</v>
      </c>
      <c r="J711" s="30">
        <f t="shared" si="246"/>
        <v>43553</v>
      </c>
      <c r="K711" s="3">
        <f t="shared" si="240"/>
        <v>1</v>
      </c>
      <c r="L711" s="18">
        <f t="shared" si="241"/>
        <v>1</v>
      </c>
      <c r="M711" s="11">
        <f t="shared" si="233"/>
        <v>1.00015565</v>
      </c>
      <c r="N711" s="11">
        <f t="shared" ca="1" si="234"/>
        <v>1.0004018880000001</v>
      </c>
      <c r="O711" s="18">
        <f t="shared" si="247"/>
        <v>0</v>
      </c>
      <c r="P711" s="14">
        <f t="shared" ca="1" si="235"/>
        <v>29.761354300000001</v>
      </c>
      <c r="Q711" s="14">
        <f t="shared" si="242"/>
        <v>0</v>
      </c>
      <c r="R711" s="2"/>
      <c r="S711" s="2"/>
      <c r="T711" s="4" t="str">
        <f t="shared" si="243"/>
        <v>A+J=</v>
      </c>
      <c r="U711" s="30">
        <f t="shared" si="244"/>
        <v>43585</v>
      </c>
      <c r="V711" s="9" t="str">
        <f t="shared" si="236"/>
        <v>-</v>
      </c>
      <c r="W711" s="9"/>
      <c r="X711" s="9"/>
      <c r="Y711" s="9"/>
      <c r="Z711" s="9"/>
      <c r="AA711" s="1"/>
      <c r="AB711" s="9"/>
      <c r="AC711" s="9"/>
      <c r="AD711" s="9"/>
      <c r="AE711" s="9"/>
      <c r="AF711" s="9"/>
      <c r="AG711" s="10"/>
      <c r="AH711" s="9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</row>
    <row r="712" spans="1:149" ht="11.25" x14ac:dyDescent="0.15">
      <c r="A712" s="46">
        <f t="shared" si="237"/>
        <v>43555</v>
      </c>
      <c r="B712" s="15">
        <f t="shared" ca="1" si="238"/>
        <v>74083.61293937001</v>
      </c>
      <c r="C712" s="14">
        <f t="shared" ca="1" si="245"/>
        <v>74053.851585070006</v>
      </c>
      <c r="D712" s="13">
        <f ca="1">IF(A712&lt;$B$1,VLOOKUP(A712,[1]DI!$A$4:$B$15000,2,FALSE),0)</f>
        <v>0</v>
      </c>
      <c r="E712" s="14">
        <f t="shared" ca="1" si="231"/>
        <v>1</v>
      </c>
      <c r="F712" s="14">
        <f ca="1">(TRUNC(PRODUCT($E$12:$E711),16))</f>
        <v>1.1436501885839601</v>
      </c>
      <c r="G712" s="14">
        <f t="shared" ca="1" si="248"/>
        <v>1.1433686912121801</v>
      </c>
      <c r="H712" s="14">
        <f t="shared" ca="1" si="232"/>
        <v>1.0002462000000001</v>
      </c>
      <c r="I712" s="13">
        <f t="shared" si="239"/>
        <v>0.04</v>
      </c>
      <c r="J712" s="30">
        <f t="shared" si="246"/>
        <v>43553</v>
      </c>
      <c r="K712" s="3">
        <f t="shared" si="240"/>
        <v>1</v>
      </c>
      <c r="L712" s="18">
        <f t="shared" si="241"/>
        <v>1</v>
      </c>
      <c r="M712" s="11">
        <f t="shared" si="233"/>
        <v>1.00015565</v>
      </c>
      <c r="N712" s="11">
        <f t="shared" ca="1" si="234"/>
        <v>1.0004018880000001</v>
      </c>
      <c r="O712" s="18">
        <f t="shared" si="247"/>
        <v>0</v>
      </c>
      <c r="P712" s="14">
        <f t="shared" ca="1" si="235"/>
        <v>29.761354300000001</v>
      </c>
      <c r="Q712" s="14">
        <f t="shared" si="242"/>
        <v>0</v>
      </c>
      <c r="R712" s="2"/>
      <c r="S712" s="2"/>
      <c r="T712" s="4" t="str">
        <f t="shared" si="243"/>
        <v>A+J=</v>
      </c>
      <c r="U712" s="30">
        <f t="shared" si="244"/>
        <v>43585</v>
      </c>
      <c r="V712" s="9" t="str">
        <f t="shared" si="236"/>
        <v>-</v>
      </c>
      <c r="W712" s="9"/>
      <c r="X712" s="9"/>
      <c r="Y712" s="9"/>
      <c r="Z712" s="9"/>
      <c r="AA712" s="1"/>
      <c r="AB712" s="9"/>
      <c r="AC712" s="9"/>
      <c r="AD712" s="9"/>
      <c r="AE712" s="9"/>
      <c r="AF712" s="9"/>
      <c r="AG712" s="10"/>
      <c r="AH712" s="9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</row>
    <row r="713" spans="1:149" ht="11.25" x14ac:dyDescent="0.15">
      <c r="A713" s="46">
        <f t="shared" si="237"/>
        <v>43556</v>
      </c>
      <c r="B713" s="15">
        <f t="shared" ca="1" si="238"/>
        <v>74083.61293937001</v>
      </c>
      <c r="C713" s="14">
        <f t="shared" ca="1" si="245"/>
        <v>74053.851585070006</v>
      </c>
      <c r="D713" s="13">
        <f ca="1">IF(A713&lt;$B$1,VLOOKUP(A713,[1]DI!$A$4:$B$15000,2,FALSE),0)</f>
        <v>6.4000000000000001E-2</v>
      </c>
      <c r="E713" s="14">
        <f t="shared" ca="1" si="231"/>
        <v>1.0002462000000001</v>
      </c>
      <c r="F713" s="14">
        <f ca="1">(TRUNC(PRODUCT($E$12:$E712),16))</f>
        <v>1.1436501885839601</v>
      </c>
      <c r="G713" s="14">
        <f t="shared" ca="1" si="248"/>
        <v>1.1433686912121801</v>
      </c>
      <c r="H713" s="14">
        <f t="shared" ca="1" si="232"/>
        <v>1.0002462000000001</v>
      </c>
      <c r="I713" s="13">
        <f t="shared" si="239"/>
        <v>0.04</v>
      </c>
      <c r="J713" s="30">
        <f t="shared" si="246"/>
        <v>43553</v>
      </c>
      <c r="K713" s="3">
        <f t="shared" si="240"/>
        <v>1</v>
      </c>
      <c r="L713" s="18">
        <f t="shared" si="241"/>
        <v>1</v>
      </c>
      <c r="M713" s="11">
        <f t="shared" si="233"/>
        <v>1.00015565</v>
      </c>
      <c r="N713" s="11">
        <f t="shared" ca="1" si="234"/>
        <v>1.0004018880000001</v>
      </c>
      <c r="O713" s="18">
        <f t="shared" si="247"/>
        <v>0</v>
      </c>
      <c r="P713" s="14">
        <f t="shared" ca="1" si="235"/>
        <v>29.761354300000001</v>
      </c>
      <c r="Q713" s="14">
        <f t="shared" si="242"/>
        <v>0</v>
      </c>
      <c r="R713" s="2"/>
      <c r="S713" s="2"/>
      <c r="T713" s="4" t="str">
        <f t="shared" si="243"/>
        <v>A+J=</v>
      </c>
      <c r="U713" s="30">
        <f t="shared" si="244"/>
        <v>43585</v>
      </c>
      <c r="V713" s="9" t="str">
        <f t="shared" si="236"/>
        <v>-</v>
      </c>
      <c r="W713" s="9"/>
      <c r="X713" s="9"/>
      <c r="Y713" s="9"/>
      <c r="Z713" s="9"/>
      <c r="AA713" s="1"/>
      <c r="AB713" s="9"/>
      <c r="AC713" s="9"/>
      <c r="AD713" s="9"/>
      <c r="AE713" s="9"/>
      <c r="AF713" s="9"/>
      <c r="AG713" s="10"/>
      <c r="AH713" s="9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</row>
    <row r="714" spans="1:149" ht="11.25" x14ac:dyDescent="0.15">
      <c r="A714" s="46">
        <f t="shared" si="237"/>
        <v>43557</v>
      </c>
      <c r="B714" s="15">
        <f t="shared" ca="1" si="238"/>
        <v>74113.386216350002</v>
      </c>
      <c r="C714" s="14">
        <f t="shared" ca="1" si="245"/>
        <v>74053.851585070006</v>
      </c>
      <c r="D714" s="13">
        <f ca="1">IF(A714&lt;$B$1,VLOOKUP(A714,[1]DI!$A$4:$B$15000,2,FALSE),0)</f>
        <v>6.4000000000000001E-2</v>
      </c>
      <c r="E714" s="14">
        <f t="shared" ca="1" si="231"/>
        <v>1.0002462000000001</v>
      </c>
      <c r="F714" s="14">
        <f ca="1">(TRUNC(PRODUCT($E$12:$E713),16))</f>
        <v>1.14393175526039</v>
      </c>
      <c r="G714" s="14">
        <f t="shared" ca="1" si="248"/>
        <v>1.1433686912121801</v>
      </c>
      <c r="H714" s="14">
        <f t="shared" ca="1" si="232"/>
        <v>1.00049246</v>
      </c>
      <c r="I714" s="13">
        <f t="shared" si="239"/>
        <v>0.04</v>
      </c>
      <c r="J714" s="30">
        <f t="shared" si="246"/>
        <v>43553</v>
      </c>
      <c r="K714" s="3">
        <f t="shared" si="240"/>
        <v>2</v>
      </c>
      <c r="L714" s="18">
        <f t="shared" si="241"/>
        <v>2</v>
      </c>
      <c r="M714" s="11">
        <f t="shared" si="233"/>
        <v>1.0003113239999999</v>
      </c>
      <c r="N714" s="11">
        <f t="shared" ca="1" si="234"/>
        <v>1.0008039369999999</v>
      </c>
      <c r="O714" s="18">
        <f t="shared" si="247"/>
        <v>0</v>
      </c>
      <c r="P714" s="14">
        <f t="shared" ca="1" si="235"/>
        <v>59.534631279999999</v>
      </c>
      <c r="Q714" s="14">
        <f t="shared" si="242"/>
        <v>0</v>
      </c>
      <c r="R714" s="2"/>
      <c r="S714" s="2"/>
      <c r="T714" s="4" t="str">
        <f t="shared" si="243"/>
        <v>A+J=</v>
      </c>
      <c r="U714" s="30">
        <f t="shared" si="244"/>
        <v>43585</v>
      </c>
      <c r="V714" s="9" t="str">
        <f t="shared" si="236"/>
        <v>-</v>
      </c>
      <c r="W714" s="9"/>
      <c r="X714" s="9"/>
      <c r="Y714" s="9"/>
      <c r="Z714" s="9"/>
      <c r="AA714" s="1"/>
      <c r="AB714" s="9"/>
      <c r="AC714" s="9"/>
      <c r="AD714" s="9"/>
      <c r="AE714" s="9"/>
      <c r="AF714" s="9"/>
      <c r="AG714" s="10"/>
      <c r="AH714" s="9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</row>
    <row r="715" spans="1:149" ht="11.25" x14ac:dyDescent="0.15">
      <c r="A715" s="46">
        <f t="shared" si="237"/>
        <v>43558</v>
      </c>
      <c r="B715" s="15">
        <f t="shared" ca="1" si="238"/>
        <v>74143.17141599</v>
      </c>
      <c r="C715" s="14">
        <f t="shared" ca="1" si="245"/>
        <v>74053.851585070006</v>
      </c>
      <c r="D715" s="13">
        <f ca="1">IF(A715&lt;$B$1,VLOOKUP(A715,[1]DI!$A$4:$B$15000,2,FALSE),0)</f>
        <v>6.4000000000000001E-2</v>
      </c>
      <c r="E715" s="14">
        <f t="shared" ca="1" si="231"/>
        <v>1.0002462000000001</v>
      </c>
      <c r="F715" s="14">
        <f ca="1">(TRUNC(PRODUCT($E$12:$E714),16))</f>
        <v>1.1442133912585399</v>
      </c>
      <c r="G715" s="14">
        <f t="shared" ca="1" si="248"/>
        <v>1.1433686912121801</v>
      </c>
      <c r="H715" s="14">
        <f t="shared" ca="1" si="232"/>
        <v>1.00073878</v>
      </c>
      <c r="I715" s="13">
        <f t="shared" si="239"/>
        <v>0.04</v>
      </c>
      <c r="J715" s="30">
        <f t="shared" si="246"/>
        <v>43553</v>
      </c>
      <c r="K715" s="3">
        <f t="shared" si="240"/>
        <v>3</v>
      </c>
      <c r="L715" s="18">
        <f t="shared" si="241"/>
        <v>3</v>
      </c>
      <c r="M715" s="11">
        <f t="shared" si="233"/>
        <v>1.000467022</v>
      </c>
      <c r="N715" s="11">
        <f t="shared" ca="1" si="234"/>
        <v>1.001206147</v>
      </c>
      <c r="O715" s="18">
        <f t="shared" si="247"/>
        <v>0</v>
      </c>
      <c r="P715" s="14">
        <f t="shared" ca="1" si="235"/>
        <v>89.319830920000001</v>
      </c>
      <c r="Q715" s="14">
        <f t="shared" si="242"/>
        <v>0</v>
      </c>
      <c r="R715" s="2"/>
      <c r="S715" s="2"/>
      <c r="T715" s="4" t="str">
        <f t="shared" si="243"/>
        <v>A+J=</v>
      </c>
      <c r="U715" s="30">
        <f t="shared" si="244"/>
        <v>43585</v>
      </c>
      <c r="V715" s="9" t="str">
        <f t="shared" si="236"/>
        <v>-</v>
      </c>
      <c r="W715" s="9"/>
      <c r="X715" s="9"/>
      <c r="Y715" s="9"/>
      <c r="Z715" s="9"/>
      <c r="AA715" s="1"/>
      <c r="AB715" s="9"/>
      <c r="AC715" s="9"/>
      <c r="AD715" s="9"/>
      <c r="AE715" s="9"/>
      <c r="AF715" s="9"/>
      <c r="AG715" s="10"/>
      <c r="AH715" s="9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</row>
    <row r="716" spans="1:149" ht="11.25" x14ac:dyDescent="0.15">
      <c r="A716" s="46">
        <f t="shared" si="237"/>
        <v>43559</v>
      </c>
      <c r="B716" s="15">
        <f t="shared" ca="1" si="238"/>
        <v>74172.968612360011</v>
      </c>
      <c r="C716" s="14">
        <f t="shared" ca="1" si="245"/>
        <v>74053.851585070006</v>
      </c>
      <c r="D716" s="13">
        <f ca="1">IF(A716&lt;$B$1,VLOOKUP(A716,[1]DI!$A$4:$B$15000,2,FALSE),0)</f>
        <v>6.4000000000000001E-2</v>
      </c>
      <c r="E716" s="14">
        <f t="shared" ref="E716:E779" ca="1" si="249">IF(A716&lt;A$10,1,ROUND(((1+D716)^(1/252)),8))</f>
        <v>1.0002462000000001</v>
      </c>
      <c r="F716" s="14">
        <f ca="1">(TRUNC(PRODUCT($E$12:$E715),16))</f>
        <v>1.1444950965954599</v>
      </c>
      <c r="G716" s="14">
        <f t="shared" ca="1" si="248"/>
        <v>1.1433686912121801</v>
      </c>
      <c r="H716" s="14">
        <f t="shared" ref="H716:H779" ca="1" si="250">ROUND(F716/G716,8)</f>
        <v>1.0009851599999999</v>
      </c>
      <c r="I716" s="13">
        <f t="shared" si="239"/>
        <v>0.04</v>
      </c>
      <c r="J716" s="30">
        <f t="shared" si="246"/>
        <v>43553</v>
      </c>
      <c r="K716" s="3">
        <f t="shared" si="240"/>
        <v>4</v>
      </c>
      <c r="L716" s="18">
        <f t="shared" si="241"/>
        <v>4</v>
      </c>
      <c r="M716" s="11">
        <f t="shared" ref="M716:M779" si="251">ROUND((I716+1)^(L716/252),9)</f>
        <v>1.000622745</v>
      </c>
      <c r="N716" s="11">
        <f t="shared" ref="N716:N779" ca="1" si="252">ROUND(H716*M716,9)</f>
        <v>1.0016085189999999</v>
      </c>
      <c r="O716" s="18">
        <f t="shared" si="247"/>
        <v>0</v>
      </c>
      <c r="P716" s="14">
        <f t="shared" ref="P716:P779" ca="1" si="253">TRUNC(((N716-1)*C716),8)</f>
        <v>119.11702729</v>
      </c>
      <c r="Q716" s="14">
        <f t="shared" si="242"/>
        <v>0</v>
      </c>
      <c r="R716" s="2"/>
      <c r="S716" s="2"/>
      <c r="T716" s="4" t="str">
        <f t="shared" si="243"/>
        <v>A+J=</v>
      </c>
      <c r="U716" s="30">
        <f t="shared" si="244"/>
        <v>43585</v>
      </c>
      <c r="V716" s="9" t="str">
        <f t="shared" ref="V716:V779" si="254">IF(O716&gt;0,(P716+Q716)*V$9,"-")</f>
        <v>-</v>
      </c>
      <c r="W716" s="9"/>
      <c r="X716" s="9"/>
      <c r="Y716" s="9"/>
      <c r="Z716" s="9"/>
      <c r="AA716" s="1"/>
      <c r="AB716" s="9"/>
      <c r="AC716" s="9"/>
      <c r="AD716" s="9"/>
      <c r="AE716" s="9"/>
      <c r="AF716" s="9"/>
      <c r="AG716" s="10"/>
      <c r="AH716" s="9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</row>
    <row r="717" spans="1:149" ht="11.25" x14ac:dyDescent="0.15">
      <c r="A717" s="46">
        <f t="shared" ref="A717:A780" si="255">(A716+1)</f>
        <v>43560</v>
      </c>
      <c r="B717" s="15">
        <f t="shared" ref="B717:B780" ca="1" si="256">IF(A717&lt;=TODAY(),C717+P717,IF(AND(A717&gt;TODAY(),A717&lt;=$B$1),IF(VLOOKUP(TODAY(),$A$12:$D$10000,4,FALSE)=0,"n.d",C717+P717),"n.d"))</f>
        <v>74202.778397890012</v>
      </c>
      <c r="C717" s="14">
        <f t="shared" ca="1" si="245"/>
        <v>74053.851585070006</v>
      </c>
      <c r="D717" s="13">
        <f ca="1">IF(A717&lt;$B$1,VLOOKUP(A717,[1]DI!$A$4:$B$15000,2,FALSE),0)</f>
        <v>6.4000000000000001E-2</v>
      </c>
      <c r="E717" s="14">
        <f t="shared" ca="1" si="249"/>
        <v>1.0002462000000001</v>
      </c>
      <c r="F717" s="14">
        <f ca="1">(TRUNC(PRODUCT($E$12:$E716),16))</f>
        <v>1.14477687128825</v>
      </c>
      <c r="G717" s="14">
        <f t="shared" ca="1" si="248"/>
        <v>1.1433686912121801</v>
      </c>
      <c r="H717" s="14">
        <f t="shared" ca="1" si="250"/>
        <v>1.00123161</v>
      </c>
      <c r="I717" s="13">
        <f t="shared" ref="I717:I780" si="257">I716</f>
        <v>0.04</v>
      </c>
      <c r="J717" s="30">
        <f t="shared" si="246"/>
        <v>43553</v>
      </c>
      <c r="K717" s="3">
        <f t="shared" ref="K717:K780" si="258">IF(A717&gt;J717,IF(NETWORKDAYS(J717,A717,$X$135:$X$519)-1=0,1,NETWORKDAYS(J717,A717,$X$135:$X$519)-1),0)</f>
        <v>5</v>
      </c>
      <c r="L717" s="18">
        <f t="shared" ref="L717:L780" si="259">IF(AND(K717=1,K716=1),1,IF(K717&gt;0,IF(K717=K716,K717+1,K717),0))</f>
        <v>5</v>
      </c>
      <c r="M717" s="11">
        <f t="shared" si="251"/>
        <v>1.000778492</v>
      </c>
      <c r="N717" s="11">
        <f t="shared" ca="1" si="252"/>
        <v>1.0020110609999999</v>
      </c>
      <c r="O717" s="18">
        <f t="shared" si="247"/>
        <v>0</v>
      </c>
      <c r="P717" s="14">
        <f t="shared" ca="1" si="253"/>
        <v>148.92681282000001</v>
      </c>
      <c r="Q717" s="14">
        <f t="shared" ref="Q717:Q780" si="260">IF(O717&gt;0,VLOOKUP(A717,$Y$12:$AD$61,5),0)</f>
        <v>0</v>
      </c>
      <c r="R717" s="2"/>
      <c r="S717" s="2"/>
      <c r="T717" s="4" t="str">
        <f t="shared" ref="T717:T780" si="261">IF(O716&gt;0,VLOOKUP(O716,X$12:AH$61,10),T716)</f>
        <v>A+J=</v>
      </c>
      <c r="U717" s="30">
        <f t="shared" ref="U717:U780" si="262">IF(O716&gt;0,VLOOKUP(O716,X$12:AH$61,11),U716)</f>
        <v>43585</v>
      </c>
      <c r="V717" s="9" t="str">
        <f t="shared" si="254"/>
        <v>-</v>
      </c>
      <c r="W717" s="9"/>
      <c r="X717" s="9"/>
      <c r="Y717" s="9"/>
      <c r="Z717" s="9"/>
      <c r="AA717" s="1"/>
      <c r="AB717" s="9"/>
      <c r="AC717" s="9"/>
      <c r="AD717" s="9"/>
      <c r="AE717" s="9"/>
      <c r="AF717" s="9"/>
      <c r="AG717" s="10"/>
      <c r="AH717" s="9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</row>
    <row r="718" spans="1:149" ht="11.25" x14ac:dyDescent="0.15">
      <c r="A718" s="46">
        <f t="shared" si="255"/>
        <v>43561</v>
      </c>
      <c r="B718" s="15">
        <f t="shared" ca="1" si="256"/>
        <v>74232.599365540009</v>
      </c>
      <c r="C718" s="14">
        <f t="shared" ref="C718:C781" ca="1" si="263">TRUNC(C717-Q717,8)</f>
        <v>74053.851585070006</v>
      </c>
      <c r="D718" s="13">
        <f ca="1">IF(A718&lt;$B$1,VLOOKUP(A718,[1]DI!$A$4:$B$15000,2,FALSE),0)</f>
        <v>0</v>
      </c>
      <c r="E718" s="14">
        <f t="shared" ca="1" si="249"/>
        <v>1</v>
      </c>
      <c r="F718" s="14">
        <f ca="1">(TRUNC(PRODUCT($E$12:$E717),16))</f>
        <v>1.14505871535396</v>
      </c>
      <c r="G718" s="14">
        <f t="shared" ca="1" si="248"/>
        <v>1.1433686912121801</v>
      </c>
      <c r="H718" s="14">
        <f t="shared" ca="1" si="250"/>
        <v>1.0014781100000001</v>
      </c>
      <c r="I718" s="13">
        <f t="shared" si="257"/>
        <v>0.04</v>
      </c>
      <c r="J718" s="30">
        <f t="shared" ref="J718:J781" si="264">IF(O717&gt;0,VLOOKUP(O717,X$12:AH$60,2),J717)</f>
        <v>43553</v>
      </c>
      <c r="K718" s="3">
        <f t="shared" si="258"/>
        <v>5</v>
      </c>
      <c r="L718" s="18">
        <f t="shared" si="259"/>
        <v>6</v>
      </c>
      <c r="M718" s="11">
        <f t="shared" si="251"/>
        <v>1.000934263</v>
      </c>
      <c r="N718" s="11">
        <f t="shared" ca="1" si="252"/>
        <v>1.002413754</v>
      </c>
      <c r="O718" s="18">
        <f t="shared" si="247"/>
        <v>0</v>
      </c>
      <c r="P718" s="14">
        <f t="shared" ca="1" si="253"/>
        <v>178.74778047000001</v>
      </c>
      <c r="Q718" s="14">
        <f t="shared" si="260"/>
        <v>0</v>
      </c>
      <c r="R718" s="2"/>
      <c r="S718" s="2"/>
      <c r="T718" s="4" t="str">
        <f t="shared" si="261"/>
        <v>A+J=</v>
      </c>
      <c r="U718" s="30">
        <f t="shared" si="262"/>
        <v>43585</v>
      </c>
      <c r="V718" s="9" t="str">
        <f t="shared" si="254"/>
        <v>-</v>
      </c>
      <c r="W718" s="9"/>
      <c r="X718" s="9"/>
      <c r="Y718" s="9"/>
      <c r="Z718" s="9"/>
      <c r="AA718" s="1"/>
      <c r="AB718" s="9"/>
      <c r="AC718" s="9"/>
      <c r="AD718" s="9"/>
      <c r="AE718" s="9"/>
      <c r="AF718" s="9"/>
      <c r="AG718" s="10"/>
      <c r="AH718" s="9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</row>
    <row r="719" spans="1:149" ht="11.25" x14ac:dyDescent="0.15">
      <c r="A719" s="46">
        <f t="shared" si="255"/>
        <v>43562</v>
      </c>
      <c r="B719" s="15">
        <f t="shared" ca="1" si="256"/>
        <v>74232.599365540009</v>
      </c>
      <c r="C719" s="14">
        <f t="shared" ca="1" si="263"/>
        <v>74053.851585070006</v>
      </c>
      <c r="D719" s="13">
        <f ca="1">IF(A719&lt;$B$1,VLOOKUP(A719,[1]DI!$A$4:$B$15000,2,FALSE),0)</f>
        <v>0</v>
      </c>
      <c r="E719" s="14">
        <f t="shared" ca="1" si="249"/>
        <v>1</v>
      </c>
      <c r="F719" s="14">
        <f ca="1">(TRUNC(PRODUCT($E$12:$E718),16))</f>
        <v>1.14505871535396</v>
      </c>
      <c r="G719" s="14">
        <f t="shared" ca="1" si="248"/>
        <v>1.1433686912121801</v>
      </c>
      <c r="H719" s="14">
        <f t="shared" ca="1" si="250"/>
        <v>1.0014781100000001</v>
      </c>
      <c r="I719" s="13">
        <f t="shared" si="257"/>
        <v>0.04</v>
      </c>
      <c r="J719" s="30">
        <f t="shared" si="264"/>
        <v>43553</v>
      </c>
      <c r="K719" s="3">
        <f t="shared" si="258"/>
        <v>5</v>
      </c>
      <c r="L719" s="18">
        <f t="shared" si="259"/>
        <v>6</v>
      </c>
      <c r="M719" s="11">
        <f t="shared" si="251"/>
        <v>1.000934263</v>
      </c>
      <c r="N719" s="11">
        <f t="shared" ca="1" si="252"/>
        <v>1.002413754</v>
      </c>
      <c r="O719" s="18">
        <f t="shared" ref="O719:O782" si="265">IF(VLOOKUP(A719,Y$12:AF$61,8)=VLOOKUP(A718,Y$12:AF$61,8),0,VLOOKUP(A719,Y$12:AF$61,8))</f>
        <v>0</v>
      </c>
      <c r="P719" s="14">
        <f t="shared" ca="1" si="253"/>
        <v>178.74778047000001</v>
      </c>
      <c r="Q719" s="14">
        <f t="shared" si="260"/>
        <v>0</v>
      </c>
      <c r="R719" s="2"/>
      <c r="S719" s="2"/>
      <c r="T719" s="4" t="str">
        <f t="shared" si="261"/>
        <v>A+J=</v>
      </c>
      <c r="U719" s="30">
        <f t="shared" si="262"/>
        <v>43585</v>
      </c>
      <c r="V719" s="9" t="str">
        <f t="shared" si="254"/>
        <v>-</v>
      </c>
      <c r="W719" s="9"/>
      <c r="X719" s="9"/>
      <c r="Y719" s="9"/>
      <c r="Z719" s="9"/>
      <c r="AA719" s="1"/>
      <c r="AB719" s="9"/>
      <c r="AC719" s="9"/>
      <c r="AD719" s="9"/>
      <c r="AE719" s="9"/>
      <c r="AF719" s="9"/>
      <c r="AG719" s="10"/>
      <c r="AH719" s="9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</row>
    <row r="720" spans="1:149" ht="11.25" x14ac:dyDescent="0.15">
      <c r="A720" s="46">
        <f t="shared" si="255"/>
        <v>43563</v>
      </c>
      <c r="B720" s="15">
        <f t="shared" ca="1" si="256"/>
        <v>74232.599365540009</v>
      </c>
      <c r="C720" s="14">
        <f t="shared" ca="1" si="263"/>
        <v>74053.851585070006</v>
      </c>
      <c r="D720" s="13">
        <f ca="1">IF(A720&lt;$B$1,VLOOKUP(A720,[1]DI!$A$4:$B$15000,2,FALSE),0)</f>
        <v>6.4000000000000001E-2</v>
      </c>
      <c r="E720" s="14">
        <f t="shared" ca="1" si="249"/>
        <v>1.0002462000000001</v>
      </c>
      <c r="F720" s="14">
        <f ca="1">(TRUNC(PRODUCT($E$12:$E719),16))</f>
        <v>1.14505871535396</v>
      </c>
      <c r="G720" s="14">
        <f t="shared" ca="1" si="248"/>
        <v>1.1433686912121801</v>
      </c>
      <c r="H720" s="14">
        <f t="shared" ca="1" si="250"/>
        <v>1.0014781100000001</v>
      </c>
      <c r="I720" s="13">
        <f t="shared" si="257"/>
        <v>0.04</v>
      </c>
      <c r="J720" s="30">
        <f t="shared" si="264"/>
        <v>43553</v>
      </c>
      <c r="K720" s="3">
        <f t="shared" si="258"/>
        <v>6</v>
      </c>
      <c r="L720" s="18">
        <f t="shared" si="259"/>
        <v>6</v>
      </c>
      <c r="M720" s="11">
        <f t="shared" si="251"/>
        <v>1.000934263</v>
      </c>
      <c r="N720" s="11">
        <f t="shared" ca="1" si="252"/>
        <v>1.002413754</v>
      </c>
      <c r="O720" s="18">
        <f t="shared" si="265"/>
        <v>0</v>
      </c>
      <c r="P720" s="14">
        <f t="shared" ca="1" si="253"/>
        <v>178.74778047000001</v>
      </c>
      <c r="Q720" s="14">
        <f t="shared" si="260"/>
        <v>0</v>
      </c>
      <c r="R720" s="2"/>
      <c r="S720" s="2"/>
      <c r="T720" s="4" t="str">
        <f t="shared" si="261"/>
        <v>A+J=</v>
      </c>
      <c r="U720" s="30">
        <f t="shared" si="262"/>
        <v>43585</v>
      </c>
      <c r="V720" s="9" t="str">
        <f t="shared" si="254"/>
        <v>-</v>
      </c>
      <c r="W720" s="9"/>
      <c r="X720" s="9"/>
      <c r="Y720" s="9"/>
      <c r="Z720" s="9"/>
      <c r="AA720" s="1"/>
      <c r="AB720" s="9"/>
      <c r="AC720" s="9"/>
      <c r="AD720" s="9"/>
      <c r="AE720" s="9"/>
      <c r="AF720" s="9"/>
      <c r="AG720" s="10"/>
      <c r="AH720" s="9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</row>
    <row r="721" spans="1:149" ht="11.25" x14ac:dyDescent="0.15">
      <c r="A721" s="46">
        <f t="shared" si="255"/>
        <v>43564</v>
      </c>
      <c r="B721" s="15">
        <f t="shared" ca="1" si="256"/>
        <v>74262.432255870008</v>
      </c>
      <c r="C721" s="14">
        <f t="shared" ca="1" si="263"/>
        <v>74053.851585070006</v>
      </c>
      <c r="D721" s="13">
        <f ca="1">IF(A721&lt;$B$1,VLOOKUP(A721,[1]DI!$A$4:$B$15000,2,FALSE),0)</f>
        <v>6.4000000000000001E-2</v>
      </c>
      <c r="E721" s="14">
        <f t="shared" ca="1" si="249"/>
        <v>1.0002462000000001</v>
      </c>
      <c r="F721" s="14">
        <f ca="1">(TRUNC(PRODUCT($E$12:$E720),16))</f>
        <v>1.1453406288096799</v>
      </c>
      <c r="G721" s="14">
        <f t="shared" ca="1" si="248"/>
        <v>1.1433686912121801</v>
      </c>
      <c r="H721" s="14">
        <f t="shared" ca="1" si="250"/>
        <v>1.00172467</v>
      </c>
      <c r="I721" s="13">
        <f t="shared" si="257"/>
        <v>0.04</v>
      </c>
      <c r="J721" s="30">
        <f t="shared" si="264"/>
        <v>43553</v>
      </c>
      <c r="K721" s="3">
        <f t="shared" si="258"/>
        <v>7</v>
      </c>
      <c r="L721" s="18">
        <f t="shared" si="259"/>
        <v>7</v>
      </c>
      <c r="M721" s="11">
        <f t="shared" si="251"/>
        <v>1.0010900579999999</v>
      </c>
      <c r="N721" s="11">
        <f t="shared" ca="1" si="252"/>
        <v>1.0028166080000001</v>
      </c>
      <c r="O721" s="18">
        <f t="shared" si="265"/>
        <v>0</v>
      </c>
      <c r="P721" s="14">
        <f t="shared" ca="1" si="253"/>
        <v>208.58067080000001</v>
      </c>
      <c r="Q721" s="14">
        <f t="shared" si="260"/>
        <v>0</v>
      </c>
      <c r="R721" s="2"/>
      <c r="S721" s="2"/>
      <c r="T721" s="4" t="str">
        <f t="shared" si="261"/>
        <v>A+J=</v>
      </c>
      <c r="U721" s="30">
        <f t="shared" si="262"/>
        <v>43585</v>
      </c>
      <c r="V721" s="9" t="str">
        <f t="shared" si="254"/>
        <v>-</v>
      </c>
      <c r="W721" s="9"/>
      <c r="X721" s="9"/>
      <c r="Y721" s="9"/>
      <c r="Z721" s="9"/>
      <c r="AA721" s="1"/>
      <c r="AB721" s="9"/>
      <c r="AC721" s="9"/>
      <c r="AD721" s="9"/>
      <c r="AE721" s="9"/>
      <c r="AF721" s="9"/>
      <c r="AG721" s="10"/>
      <c r="AH721" s="9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</row>
    <row r="722" spans="1:149" ht="11.25" x14ac:dyDescent="0.15">
      <c r="A722" s="46">
        <f t="shared" si="255"/>
        <v>43565</v>
      </c>
      <c r="B722" s="15">
        <f t="shared" ca="1" si="256"/>
        <v>74292.277809410007</v>
      </c>
      <c r="C722" s="14">
        <f t="shared" ca="1" si="263"/>
        <v>74053.851585070006</v>
      </c>
      <c r="D722" s="13">
        <f ca="1">IF(A722&lt;$B$1,VLOOKUP(A722,[1]DI!$A$4:$B$15000,2,FALSE),0)</f>
        <v>6.4000000000000001E-2</v>
      </c>
      <c r="E722" s="14">
        <f t="shared" ca="1" si="249"/>
        <v>1.0002462000000001</v>
      </c>
      <c r="F722" s="14">
        <f ca="1">(TRUNC(PRODUCT($E$12:$E721),16))</f>
        <v>1.1456226116724899</v>
      </c>
      <c r="G722" s="14">
        <f t="shared" ca="1" si="248"/>
        <v>1.1433686912121801</v>
      </c>
      <c r="H722" s="14">
        <f t="shared" ca="1" si="250"/>
        <v>1.0019712999999999</v>
      </c>
      <c r="I722" s="13">
        <f t="shared" si="257"/>
        <v>0.04</v>
      </c>
      <c r="J722" s="30">
        <f t="shared" si="264"/>
        <v>43553</v>
      </c>
      <c r="K722" s="3">
        <f t="shared" si="258"/>
        <v>8</v>
      </c>
      <c r="L722" s="18">
        <f t="shared" si="259"/>
        <v>8</v>
      </c>
      <c r="M722" s="11">
        <f t="shared" si="251"/>
        <v>1.0012458769999999</v>
      </c>
      <c r="N722" s="11">
        <f t="shared" ca="1" si="252"/>
        <v>1.0032196330000001</v>
      </c>
      <c r="O722" s="18">
        <f t="shared" si="265"/>
        <v>0</v>
      </c>
      <c r="P722" s="14">
        <f t="shared" ca="1" si="253"/>
        <v>238.42622434</v>
      </c>
      <c r="Q722" s="14">
        <f t="shared" si="260"/>
        <v>0</v>
      </c>
      <c r="R722" s="2"/>
      <c r="S722" s="2"/>
      <c r="T722" s="4" t="str">
        <f t="shared" si="261"/>
        <v>A+J=</v>
      </c>
      <c r="U722" s="30">
        <f t="shared" si="262"/>
        <v>43585</v>
      </c>
      <c r="V722" s="9" t="str">
        <f t="shared" si="254"/>
        <v>-</v>
      </c>
      <c r="W722" s="9"/>
      <c r="X722" s="9"/>
      <c r="Y722" s="9"/>
      <c r="Z722" s="9"/>
      <c r="AA722" s="1"/>
      <c r="AB722" s="9"/>
      <c r="AC722" s="9"/>
      <c r="AD722" s="9"/>
      <c r="AE722" s="9"/>
      <c r="AF722" s="9"/>
      <c r="AG722" s="10"/>
      <c r="AH722" s="9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</row>
    <row r="723" spans="1:149" ht="11.25" x14ac:dyDescent="0.15">
      <c r="A723" s="46">
        <f t="shared" si="255"/>
        <v>43566</v>
      </c>
      <c r="B723" s="15">
        <f t="shared" ca="1" si="256"/>
        <v>74322.134619130011</v>
      </c>
      <c r="C723" s="14">
        <f t="shared" ca="1" si="263"/>
        <v>74053.851585070006</v>
      </c>
      <c r="D723" s="13">
        <f ca="1">IF(A723&lt;$B$1,VLOOKUP(A723,[1]DI!$A$4:$B$15000,2,FALSE),0)</f>
        <v>6.4000000000000001E-2</v>
      </c>
      <c r="E723" s="14">
        <f t="shared" ca="1" si="249"/>
        <v>1.0002462000000001</v>
      </c>
      <c r="F723" s="14">
        <f ca="1">(TRUNC(PRODUCT($E$12:$E722),16))</f>
        <v>1.1459046639594801</v>
      </c>
      <c r="G723" s="14">
        <f t="shared" ca="1" si="248"/>
        <v>1.1433686912121801</v>
      </c>
      <c r="H723" s="14">
        <f t="shared" ca="1" si="250"/>
        <v>1.00221798</v>
      </c>
      <c r="I723" s="13">
        <f t="shared" si="257"/>
        <v>0.04</v>
      </c>
      <c r="J723" s="30">
        <f t="shared" si="264"/>
        <v>43553</v>
      </c>
      <c r="K723" s="3">
        <f t="shared" si="258"/>
        <v>9</v>
      </c>
      <c r="L723" s="18">
        <f t="shared" si="259"/>
        <v>9</v>
      </c>
      <c r="M723" s="11">
        <f t="shared" si="251"/>
        <v>1.0014017209999999</v>
      </c>
      <c r="N723" s="11">
        <f t="shared" ca="1" si="252"/>
        <v>1.00362281</v>
      </c>
      <c r="O723" s="18">
        <f t="shared" si="265"/>
        <v>0</v>
      </c>
      <c r="P723" s="14">
        <f t="shared" ca="1" si="253"/>
        <v>268.28303405999998</v>
      </c>
      <c r="Q723" s="14">
        <f t="shared" si="260"/>
        <v>0</v>
      </c>
      <c r="R723" s="2"/>
      <c r="S723" s="2"/>
      <c r="T723" s="4" t="str">
        <f t="shared" si="261"/>
        <v>A+J=</v>
      </c>
      <c r="U723" s="30">
        <f t="shared" si="262"/>
        <v>43585</v>
      </c>
      <c r="V723" s="9" t="str">
        <f t="shared" si="254"/>
        <v>-</v>
      </c>
      <c r="W723" s="9"/>
      <c r="X723" s="9"/>
      <c r="Y723" s="9"/>
      <c r="Z723" s="9"/>
      <c r="AA723" s="1"/>
      <c r="AB723" s="9"/>
      <c r="AC723" s="9"/>
      <c r="AD723" s="9"/>
      <c r="AE723" s="9"/>
      <c r="AF723" s="9"/>
      <c r="AG723" s="10"/>
      <c r="AH723" s="9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</row>
    <row r="724" spans="1:149" ht="11.25" x14ac:dyDescent="0.15">
      <c r="A724" s="46">
        <f t="shared" si="255"/>
        <v>43567</v>
      </c>
      <c r="B724" s="15">
        <f t="shared" ca="1" si="256"/>
        <v>74352.00409206</v>
      </c>
      <c r="C724" s="14">
        <f t="shared" ca="1" si="263"/>
        <v>74053.851585070006</v>
      </c>
      <c r="D724" s="13">
        <f ca="1">IF(A724&lt;$B$1,VLOOKUP(A724,[1]DI!$A$4:$B$15000,2,FALSE),0)</f>
        <v>6.4000000000000001E-2</v>
      </c>
      <c r="E724" s="14">
        <f t="shared" ca="1" si="249"/>
        <v>1.0002462000000001</v>
      </c>
      <c r="F724" s="14">
        <f ca="1">(TRUNC(PRODUCT($E$12:$E723),16))</f>
        <v>1.1461867856877499</v>
      </c>
      <c r="G724" s="14">
        <f t="shared" ca="1" si="248"/>
        <v>1.1433686912121801</v>
      </c>
      <c r="H724" s="14">
        <f t="shared" ca="1" si="250"/>
        <v>1.00246473</v>
      </c>
      <c r="I724" s="13">
        <f t="shared" si="257"/>
        <v>0.04</v>
      </c>
      <c r="J724" s="30">
        <f t="shared" si="264"/>
        <v>43553</v>
      </c>
      <c r="K724" s="3">
        <f t="shared" si="258"/>
        <v>10</v>
      </c>
      <c r="L724" s="18">
        <f t="shared" si="259"/>
        <v>10</v>
      </c>
      <c r="M724" s="11">
        <f t="shared" si="251"/>
        <v>1.0015575889999999</v>
      </c>
      <c r="N724" s="11">
        <f t="shared" ca="1" si="252"/>
        <v>1.0040261580000001</v>
      </c>
      <c r="O724" s="18">
        <f t="shared" si="265"/>
        <v>0</v>
      </c>
      <c r="P724" s="14">
        <f t="shared" ca="1" si="253"/>
        <v>298.15250699000001</v>
      </c>
      <c r="Q724" s="14">
        <f t="shared" si="260"/>
        <v>0</v>
      </c>
      <c r="R724" s="2"/>
      <c r="S724" s="2"/>
      <c r="T724" s="4" t="str">
        <f t="shared" si="261"/>
        <v>A+J=</v>
      </c>
      <c r="U724" s="30">
        <f t="shared" si="262"/>
        <v>43585</v>
      </c>
      <c r="V724" s="9" t="str">
        <f t="shared" si="254"/>
        <v>-</v>
      </c>
      <c r="W724" s="9"/>
      <c r="X724" s="9"/>
      <c r="Y724" s="9"/>
      <c r="Z724" s="9"/>
      <c r="AA724" s="1"/>
      <c r="AB724" s="9"/>
      <c r="AC724" s="9"/>
      <c r="AD724" s="9"/>
      <c r="AE724" s="9"/>
      <c r="AF724" s="9"/>
      <c r="AG724" s="10"/>
      <c r="AH724" s="9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</row>
    <row r="725" spans="1:149" ht="11.25" x14ac:dyDescent="0.15">
      <c r="A725" s="46">
        <f t="shared" si="255"/>
        <v>43568</v>
      </c>
      <c r="B725" s="15">
        <f t="shared" ca="1" si="256"/>
        <v>74381.885561710005</v>
      </c>
      <c r="C725" s="14">
        <f t="shared" ca="1" si="263"/>
        <v>74053.851585070006</v>
      </c>
      <c r="D725" s="13">
        <f ca="1">IF(A725&lt;$B$1,VLOOKUP(A725,[1]DI!$A$4:$B$15000,2,FALSE),0)</f>
        <v>0</v>
      </c>
      <c r="E725" s="14">
        <f t="shared" ca="1" si="249"/>
        <v>1</v>
      </c>
      <c r="F725" s="14">
        <f ca="1">(TRUNC(PRODUCT($E$12:$E724),16))</f>
        <v>1.1464689768743901</v>
      </c>
      <c r="G725" s="14">
        <f t="shared" ca="1" si="248"/>
        <v>1.1433686912121801</v>
      </c>
      <c r="H725" s="14">
        <f t="shared" ca="1" si="250"/>
        <v>1.00271154</v>
      </c>
      <c r="I725" s="13">
        <f t="shared" si="257"/>
        <v>0.04</v>
      </c>
      <c r="J725" s="30">
        <f t="shared" si="264"/>
        <v>43553</v>
      </c>
      <c r="K725" s="3">
        <f t="shared" si="258"/>
        <v>10</v>
      </c>
      <c r="L725" s="18">
        <f t="shared" si="259"/>
        <v>11</v>
      </c>
      <c r="M725" s="11">
        <f t="shared" si="251"/>
        <v>1.001713482</v>
      </c>
      <c r="N725" s="11">
        <f t="shared" ca="1" si="252"/>
        <v>1.004429668</v>
      </c>
      <c r="O725" s="18">
        <f t="shared" si="265"/>
        <v>0</v>
      </c>
      <c r="P725" s="14">
        <f t="shared" ca="1" si="253"/>
        <v>328.03397663999999</v>
      </c>
      <c r="Q725" s="14">
        <f t="shared" si="260"/>
        <v>0</v>
      </c>
      <c r="R725" s="2"/>
      <c r="S725" s="2"/>
      <c r="T725" s="4" t="str">
        <f t="shared" si="261"/>
        <v>A+J=</v>
      </c>
      <c r="U725" s="30">
        <f t="shared" si="262"/>
        <v>43585</v>
      </c>
      <c r="V725" s="9" t="str">
        <f t="shared" si="254"/>
        <v>-</v>
      </c>
      <c r="W725" s="9"/>
      <c r="X725" s="9"/>
      <c r="Y725" s="9"/>
      <c r="Z725" s="9"/>
      <c r="AA725" s="1"/>
      <c r="AB725" s="9"/>
      <c r="AC725" s="9"/>
      <c r="AD725" s="9"/>
      <c r="AE725" s="9"/>
      <c r="AF725" s="9"/>
      <c r="AG725" s="10"/>
      <c r="AH725" s="9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</row>
    <row r="726" spans="1:149" ht="11.25" x14ac:dyDescent="0.15">
      <c r="A726" s="46">
        <f t="shared" si="255"/>
        <v>43569</v>
      </c>
      <c r="B726" s="15">
        <f t="shared" ca="1" si="256"/>
        <v>74381.885561710005</v>
      </c>
      <c r="C726" s="14">
        <f t="shared" ca="1" si="263"/>
        <v>74053.851585070006</v>
      </c>
      <c r="D726" s="13">
        <f ca="1">IF(A726&lt;$B$1,VLOOKUP(A726,[1]DI!$A$4:$B$15000,2,FALSE),0)</f>
        <v>0</v>
      </c>
      <c r="E726" s="14">
        <f t="shared" ca="1" si="249"/>
        <v>1</v>
      </c>
      <c r="F726" s="14">
        <f ca="1">(TRUNC(PRODUCT($E$12:$E725),16))</f>
        <v>1.1464689768743901</v>
      </c>
      <c r="G726" s="14">
        <f t="shared" ca="1" si="248"/>
        <v>1.1433686912121801</v>
      </c>
      <c r="H726" s="14">
        <f t="shared" ca="1" si="250"/>
        <v>1.00271154</v>
      </c>
      <c r="I726" s="13">
        <f t="shared" si="257"/>
        <v>0.04</v>
      </c>
      <c r="J726" s="30">
        <f t="shared" si="264"/>
        <v>43553</v>
      </c>
      <c r="K726" s="3">
        <f t="shared" si="258"/>
        <v>10</v>
      </c>
      <c r="L726" s="18">
        <f t="shared" si="259"/>
        <v>11</v>
      </c>
      <c r="M726" s="11">
        <f t="shared" si="251"/>
        <v>1.001713482</v>
      </c>
      <c r="N726" s="11">
        <f t="shared" ca="1" si="252"/>
        <v>1.004429668</v>
      </c>
      <c r="O726" s="18">
        <f t="shared" si="265"/>
        <v>0</v>
      </c>
      <c r="P726" s="14">
        <f t="shared" ca="1" si="253"/>
        <v>328.03397663999999</v>
      </c>
      <c r="Q726" s="14">
        <f t="shared" si="260"/>
        <v>0</v>
      </c>
      <c r="R726" s="2"/>
      <c r="S726" s="2"/>
      <c r="T726" s="4" t="str">
        <f t="shared" si="261"/>
        <v>A+J=</v>
      </c>
      <c r="U726" s="30">
        <f t="shared" si="262"/>
        <v>43585</v>
      </c>
      <c r="V726" s="9" t="str">
        <f t="shared" si="254"/>
        <v>-</v>
      </c>
      <c r="W726" s="9"/>
      <c r="X726" s="9"/>
      <c r="Y726" s="9"/>
      <c r="Z726" s="9"/>
      <c r="AA726" s="1"/>
      <c r="AB726" s="9"/>
      <c r="AC726" s="9"/>
      <c r="AD726" s="9"/>
      <c r="AE726" s="9"/>
      <c r="AF726" s="9"/>
      <c r="AG726" s="10"/>
      <c r="AH726" s="9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</row>
    <row r="727" spans="1:149" ht="11.25" x14ac:dyDescent="0.15">
      <c r="A727" s="46">
        <f t="shared" si="255"/>
        <v>43570</v>
      </c>
      <c r="B727" s="15">
        <f t="shared" ca="1" si="256"/>
        <v>74381.885561710005</v>
      </c>
      <c r="C727" s="14">
        <f t="shared" ca="1" si="263"/>
        <v>74053.851585070006</v>
      </c>
      <c r="D727" s="13">
        <f ca="1">IF(A727&lt;$B$1,VLOOKUP(A727,[1]DI!$A$4:$B$15000,2,FALSE),0)</f>
        <v>6.4000000000000001E-2</v>
      </c>
      <c r="E727" s="14">
        <f t="shared" ca="1" si="249"/>
        <v>1.0002462000000001</v>
      </c>
      <c r="F727" s="14">
        <f ca="1">(TRUNC(PRODUCT($E$12:$E726),16))</f>
        <v>1.1464689768743901</v>
      </c>
      <c r="G727" s="14">
        <f t="shared" ca="1" si="248"/>
        <v>1.1433686912121801</v>
      </c>
      <c r="H727" s="14">
        <f t="shared" ca="1" si="250"/>
        <v>1.00271154</v>
      </c>
      <c r="I727" s="13">
        <f t="shared" si="257"/>
        <v>0.04</v>
      </c>
      <c r="J727" s="30">
        <f t="shared" si="264"/>
        <v>43553</v>
      </c>
      <c r="K727" s="3">
        <f t="shared" si="258"/>
        <v>11</v>
      </c>
      <c r="L727" s="18">
        <f t="shared" si="259"/>
        <v>11</v>
      </c>
      <c r="M727" s="11">
        <f t="shared" si="251"/>
        <v>1.001713482</v>
      </c>
      <c r="N727" s="11">
        <f t="shared" ca="1" si="252"/>
        <v>1.004429668</v>
      </c>
      <c r="O727" s="18">
        <f t="shared" si="265"/>
        <v>0</v>
      </c>
      <c r="P727" s="14">
        <f t="shared" ca="1" si="253"/>
        <v>328.03397663999999</v>
      </c>
      <c r="Q727" s="14">
        <f t="shared" si="260"/>
        <v>0</v>
      </c>
      <c r="R727" s="2"/>
      <c r="S727" s="2"/>
      <c r="T727" s="4" t="str">
        <f t="shared" si="261"/>
        <v>A+J=</v>
      </c>
      <c r="U727" s="30">
        <f t="shared" si="262"/>
        <v>43585</v>
      </c>
      <c r="V727" s="9" t="str">
        <f t="shared" si="254"/>
        <v>-</v>
      </c>
      <c r="W727" s="9"/>
      <c r="X727" s="9"/>
      <c r="Y727" s="9"/>
      <c r="Z727" s="9"/>
      <c r="AA727" s="1"/>
      <c r="AB727" s="9"/>
      <c r="AC727" s="9"/>
      <c r="AD727" s="9"/>
      <c r="AE727" s="9"/>
      <c r="AF727" s="9"/>
      <c r="AG727" s="10"/>
      <c r="AH727" s="9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</row>
    <row r="728" spans="1:149" ht="11.25" x14ac:dyDescent="0.15">
      <c r="A728" s="46">
        <f t="shared" si="255"/>
        <v>43571</v>
      </c>
      <c r="B728" s="15">
        <f t="shared" ca="1" si="256"/>
        <v>74411.778139440008</v>
      </c>
      <c r="C728" s="14">
        <f t="shared" ca="1" si="263"/>
        <v>74053.851585070006</v>
      </c>
      <c r="D728" s="13">
        <f ca="1">IF(A728&lt;$B$1,VLOOKUP(A728,[1]DI!$A$4:$B$15000,2,FALSE),0)</f>
        <v>6.4000000000000001E-2</v>
      </c>
      <c r="E728" s="14">
        <f t="shared" ca="1" si="249"/>
        <v>1.0002462000000001</v>
      </c>
      <c r="F728" s="14">
        <f ca="1">(TRUNC(PRODUCT($E$12:$E727),16))</f>
        <v>1.1467512375364901</v>
      </c>
      <c r="G728" s="14">
        <f t="shared" ca="1" si="248"/>
        <v>1.1433686912121801</v>
      </c>
      <c r="H728" s="14">
        <f t="shared" ca="1" si="250"/>
        <v>1.0029584</v>
      </c>
      <c r="I728" s="13">
        <f t="shared" si="257"/>
        <v>0.04</v>
      </c>
      <c r="J728" s="30">
        <f t="shared" si="264"/>
        <v>43553</v>
      </c>
      <c r="K728" s="3">
        <f t="shared" si="258"/>
        <v>12</v>
      </c>
      <c r="L728" s="18">
        <f t="shared" si="259"/>
        <v>12</v>
      </c>
      <c r="M728" s="11">
        <f t="shared" si="251"/>
        <v>1.001869398</v>
      </c>
      <c r="N728" s="11">
        <f t="shared" ca="1" si="252"/>
        <v>1.0048333279999999</v>
      </c>
      <c r="O728" s="18">
        <f t="shared" si="265"/>
        <v>0</v>
      </c>
      <c r="P728" s="14">
        <f t="shared" ca="1" si="253"/>
        <v>357.92655437000002</v>
      </c>
      <c r="Q728" s="14">
        <f t="shared" si="260"/>
        <v>0</v>
      </c>
      <c r="R728" s="2"/>
      <c r="S728" s="2"/>
      <c r="T728" s="4" t="str">
        <f t="shared" si="261"/>
        <v>A+J=</v>
      </c>
      <c r="U728" s="30">
        <f t="shared" si="262"/>
        <v>43585</v>
      </c>
      <c r="V728" s="9" t="str">
        <f t="shared" si="254"/>
        <v>-</v>
      </c>
      <c r="W728" s="9"/>
      <c r="X728" s="9"/>
      <c r="Y728" s="9"/>
      <c r="Z728" s="9"/>
      <c r="AA728" s="1"/>
      <c r="AB728" s="9"/>
      <c r="AC728" s="9"/>
      <c r="AD728" s="9"/>
      <c r="AE728" s="9"/>
      <c r="AF728" s="9"/>
      <c r="AG728" s="10"/>
      <c r="AH728" s="9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</row>
    <row r="729" spans="1:149" ht="11.25" x14ac:dyDescent="0.15">
      <c r="A729" s="46">
        <f t="shared" si="255"/>
        <v>43572</v>
      </c>
      <c r="B729" s="15">
        <f t="shared" ca="1" si="256"/>
        <v>74441.683528490001</v>
      </c>
      <c r="C729" s="14">
        <f t="shared" ca="1" si="263"/>
        <v>74053.851585070006</v>
      </c>
      <c r="D729" s="13">
        <f ca="1">IF(A729&lt;$B$1,VLOOKUP(A729,[1]DI!$A$4:$B$15000,2,FALSE),0)</f>
        <v>6.4000000000000001E-2</v>
      </c>
      <c r="E729" s="14">
        <f t="shared" ca="1" si="249"/>
        <v>1.0002462000000001</v>
      </c>
      <c r="F729" s="14">
        <f ca="1">(TRUNC(PRODUCT($E$12:$E728),16))</f>
        <v>1.14703356769118</v>
      </c>
      <c r="G729" s="14">
        <f t="shared" ca="1" si="248"/>
        <v>1.1433686912121801</v>
      </c>
      <c r="H729" s="14">
        <f t="shared" ca="1" si="250"/>
        <v>1.0032053299999999</v>
      </c>
      <c r="I729" s="13">
        <f t="shared" si="257"/>
        <v>0.04</v>
      </c>
      <c r="J729" s="30">
        <f t="shared" si="264"/>
        <v>43553</v>
      </c>
      <c r="K729" s="3">
        <f t="shared" si="258"/>
        <v>13</v>
      </c>
      <c r="L729" s="18">
        <f t="shared" si="259"/>
        <v>13</v>
      </c>
      <c r="M729" s="11">
        <f t="shared" si="251"/>
        <v>1.002025339</v>
      </c>
      <c r="N729" s="11">
        <f t="shared" ca="1" si="252"/>
        <v>1.0052371609999999</v>
      </c>
      <c r="O729" s="18">
        <f t="shared" si="265"/>
        <v>0</v>
      </c>
      <c r="P729" s="14">
        <f t="shared" ca="1" si="253"/>
        <v>387.83194342000002</v>
      </c>
      <c r="Q729" s="14">
        <f t="shared" si="260"/>
        <v>0</v>
      </c>
      <c r="R729" s="2"/>
      <c r="S729" s="2"/>
      <c r="T729" s="4" t="str">
        <f t="shared" si="261"/>
        <v>A+J=</v>
      </c>
      <c r="U729" s="30">
        <f t="shared" si="262"/>
        <v>43585</v>
      </c>
      <c r="V729" s="9" t="str">
        <f t="shared" si="254"/>
        <v>-</v>
      </c>
      <c r="W729" s="9"/>
      <c r="X729" s="9"/>
      <c r="Y729" s="9"/>
      <c r="Z729" s="9"/>
      <c r="AA729" s="1"/>
      <c r="AB729" s="9"/>
      <c r="AC729" s="9"/>
      <c r="AD729" s="9"/>
      <c r="AE729" s="9"/>
      <c r="AF729" s="9"/>
      <c r="AG729" s="10"/>
      <c r="AH729" s="9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</row>
    <row r="730" spans="1:149" ht="11.25" x14ac:dyDescent="0.15">
      <c r="A730" s="46">
        <f t="shared" si="255"/>
        <v>43573</v>
      </c>
      <c r="B730" s="15">
        <f t="shared" ca="1" si="256"/>
        <v>74471.600840200001</v>
      </c>
      <c r="C730" s="14">
        <f t="shared" ca="1" si="263"/>
        <v>74053.851585070006</v>
      </c>
      <c r="D730" s="13">
        <f ca="1">IF(A730&lt;$B$1,VLOOKUP(A730,[1]DI!$A$4:$B$15000,2,FALSE),0)</f>
        <v>6.4000000000000001E-2</v>
      </c>
      <c r="E730" s="14">
        <f t="shared" ca="1" si="249"/>
        <v>1.0002462000000001</v>
      </c>
      <c r="F730" s="14">
        <f ca="1">(TRUNC(PRODUCT($E$12:$E729),16))</f>
        <v>1.14731596735554</v>
      </c>
      <c r="G730" s="14">
        <f t="shared" ca="1" si="248"/>
        <v>1.1433686912121801</v>
      </c>
      <c r="H730" s="14">
        <f t="shared" ca="1" si="250"/>
        <v>1.0034523200000001</v>
      </c>
      <c r="I730" s="13">
        <f t="shared" si="257"/>
        <v>0.04</v>
      </c>
      <c r="J730" s="30">
        <f t="shared" si="264"/>
        <v>43553</v>
      </c>
      <c r="K730" s="3">
        <f t="shared" si="258"/>
        <v>14</v>
      </c>
      <c r="L730" s="18">
        <f t="shared" si="259"/>
        <v>14</v>
      </c>
      <c r="M730" s="11">
        <f t="shared" si="251"/>
        <v>1.0021813040000001</v>
      </c>
      <c r="N730" s="11">
        <f t="shared" ca="1" si="252"/>
        <v>1.005641155</v>
      </c>
      <c r="O730" s="18">
        <f t="shared" si="265"/>
        <v>0</v>
      </c>
      <c r="P730" s="14">
        <f t="shared" ca="1" si="253"/>
        <v>417.74925512999999</v>
      </c>
      <c r="Q730" s="14">
        <f t="shared" si="260"/>
        <v>0</v>
      </c>
      <c r="R730" s="2"/>
      <c r="S730" s="2"/>
      <c r="T730" s="4" t="str">
        <f t="shared" si="261"/>
        <v>A+J=</v>
      </c>
      <c r="U730" s="30">
        <f t="shared" si="262"/>
        <v>43585</v>
      </c>
      <c r="V730" s="9" t="str">
        <f t="shared" si="254"/>
        <v>-</v>
      </c>
      <c r="W730" s="9"/>
      <c r="X730" s="9"/>
      <c r="Y730" s="9"/>
      <c r="Z730" s="9"/>
      <c r="AA730" s="1"/>
      <c r="AB730" s="9"/>
      <c r="AC730" s="9"/>
      <c r="AD730" s="9"/>
      <c r="AE730" s="9"/>
      <c r="AF730" s="9"/>
      <c r="AG730" s="10"/>
      <c r="AH730" s="9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</row>
    <row r="731" spans="1:149" ht="11.25" x14ac:dyDescent="0.15">
      <c r="A731" s="46">
        <f t="shared" si="255"/>
        <v>43574</v>
      </c>
      <c r="B731" s="15">
        <f t="shared" ca="1" si="256"/>
        <v>74501.530074590002</v>
      </c>
      <c r="C731" s="14">
        <f t="shared" ca="1" si="263"/>
        <v>74053.851585070006</v>
      </c>
      <c r="D731" s="13">
        <f ca="1">IF(A731&lt;$B$1,VLOOKUP(A731,[1]DI!$A$4:$B$15000,2,FALSE),0)</f>
        <v>0</v>
      </c>
      <c r="E731" s="14">
        <f t="shared" ca="1" si="249"/>
        <v>1</v>
      </c>
      <c r="F731" s="14">
        <f ca="1">(TRUNC(PRODUCT($E$12:$E730),16))</f>
        <v>1.1475984365467</v>
      </c>
      <c r="G731" s="14">
        <f t="shared" ca="1" si="248"/>
        <v>1.1433686912121801</v>
      </c>
      <c r="H731" s="14">
        <f t="shared" ca="1" si="250"/>
        <v>1.0036993700000001</v>
      </c>
      <c r="I731" s="13">
        <f t="shared" si="257"/>
        <v>0.04</v>
      </c>
      <c r="J731" s="30">
        <f t="shared" si="264"/>
        <v>43553</v>
      </c>
      <c r="K731" s="3">
        <f t="shared" si="258"/>
        <v>14</v>
      </c>
      <c r="L731" s="18">
        <f t="shared" si="259"/>
        <v>15</v>
      </c>
      <c r="M731" s="11">
        <f t="shared" si="251"/>
        <v>1.0023372930000001</v>
      </c>
      <c r="N731" s="11">
        <f t="shared" ca="1" si="252"/>
        <v>1.00604531</v>
      </c>
      <c r="O731" s="18">
        <f t="shared" si="265"/>
        <v>0</v>
      </c>
      <c r="P731" s="14">
        <f t="shared" ca="1" si="253"/>
        <v>447.67848952000003</v>
      </c>
      <c r="Q731" s="14">
        <f t="shared" si="260"/>
        <v>0</v>
      </c>
      <c r="R731" s="2"/>
      <c r="S731" s="2"/>
      <c r="T731" s="4" t="str">
        <f t="shared" si="261"/>
        <v>A+J=</v>
      </c>
      <c r="U731" s="30">
        <f t="shared" si="262"/>
        <v>43585</v>
      </c>
      <c r="V731" s="9" t="str">
        <f t="shared" si="254"/>
        <v>-</v>
      </c>
      <c r="W731" s="9"/>
      <c r="X731" s="9"/>
      <c r="Y731" s="9"/>
      <c r="Z731" s="9"/>
      <c r="AA731" s="1"/>
      <c r="AB731" s="9"/>
      <c r="AC731" s="9"/>
      <c r="AD731" s="9"/>
      <c r="AE731" s="9"/>
      <c r="AF731" s="9"/>
      <c r="AG731" s="10"/>
      <c r="AH731" s="9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</row>
    <row r="732" spans="1:149" ht="11.25" x14ac:dyDescent="0.15">
      <c r="A732" s="46">
        <f t="shared" si="255"/>
        <v>43575</v>
      </c>
      <c r="B732" s="15">
        <f t="shared" ca="1" si="256"/>
        <v>74501.530074590002</v>
      </c>
      <c r="C732" s="14">
        <f t="shared" ca="1" si="263"/>
        <v>74053.851585070006</v>
      </c>
      <c r="D732" s="13">
        <f ca="1">IF(A732&lt;$B$1,VLOOKUP(A732,[1]DI!$A$4:$B$15000,2,FALSE),0)</f>
        <v>0</v>
      </c>
      <c r="E732" s="14">
        <f t="shared" ca="1" si="249"/>
        <v>1</v>
      </c>
      <c r="F732" s="14">
        <f ca="1">(TRUNC(PRODUCT($E$12:$E731),16))</f>
        <v>1.1475984365467</v>
      </c>
      <c r="G732" s="14">
        <f t="shared" ca="1" si="248"/>
        <v>1.1433686912121801</v>
      </c>
      <c r="H732" s="14">
        <f t="shared" ca="1" si="250"/>
        <v>1.0036993700000001</v>
      </c>
      <c r="I732" s="13">
        <f t="shared" si="257"/>
        <v>0.04</v>
      </c>
      <c r="J732" s="30">
        <f t="shared" si="264"/>
        <v>43553</v>
      </c>
      <c r="K732" s="3">
        <f t="shared" si="258"/>
        <v>14</v>
      </c>
      <c r="L732" s="18">
        <f t="shared" si="259"/>
        <v>15</v>
      </c>
      <c r="M732" s="11">
        <f t="shared" si="251"/>
        <v>1.0023372930000001</v>
      </c>
      <c r="N732" s="11">
        <f t="shared" ca="1" si="252"/>
        <v>1.00604531</v>
      </c>
      <c r="O732" s="18">
        <f t="shared" si="265"/>
        <v>0</v>
      </c>
      <c r="P732" s="14">
        <f t="shared" ca="1" si="253"/>
        <v>447.67848952000003</v>
      </c>
      <c r="Q732" s="14">
        <f t="shared" si="260"/>
        <v>0</v>
      </c>
      <c r="R732" s="2"/>
      <c r="S732" s="2"/>
      <c r="T732" s="4" t="str">
        <f t="shared" si="261"/>
        <v>A+J=</v>
      </c>
      <c r="U732" s="30">
        <f t="shared" si="262"/>
        <v>43585</v>
      </c>
      <c r="V732" s="9" t="str">
        <f t="shared" si="254"/>
        <v>-</v>
      </c>
      <c r="W732" s="9"/>
      <c r="X732" s="9"/>
      <c r="Y732" s="9"/>
      <c r="Z732" s="9"/>
      <c r="AA732" s="1"/>
      <c r="AB732" s="9"/>
      <c r="AC732" s="9"/>
      <c r="AD732" s="9"/>
      <c r="AE732" s="9"/>
      <c r="AF732" s="9"/>
      <c r="AG732" s="10"/>
      <c r="AH732" s="9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</row>
    <row r="733" spans="1:149" ht="11.25" x14ac:dyDescent="0.15">
      <c r="A733" s="46">
        <f t="shared" si="255"/>
        <v>43576</v>
      </c>
      <c r="B733" s="15">
        <f t="shared" ca="1" si="256"/>
        <v>74501.530074590002</v>
      </c>
      <c r="C733" s="14">
        <f t="shared" ca="1" si="263"/>
        <v>74053.851585070006</v>
      </c>
      <c r="D733" s="13">
        <f ca="1">IF(A733&lt;$B$1,VLOOKUP(A733,[1]DI!$A$4:$B$15000,2,FALSE),0)</f>
        <v>0</v>
      </c>
      <c r="E733" s="14">
        <f t="shared" ca="1" si="249"/>
        <v>1</v>
      </c>
      <c r="F733" s="14">
        <f ca="1">(TRUNC(PRODUCT($E$12:$E732),16))</f>
        <v>1.1475984365467</v>
      </c>
      <c r="G733" s="14">
        <f t="shared" ca="1" si="248"/>
        <v>1.1433686912121801</v>
      </c>
      <c r="H733" s="14">
        <f t="shared" ca="1" si="250"/>
        <v>1.0036993700000001</v>
      </c>
      <c r="I733" s="13">
        <f t="shared" si="257"/>
        <v>0.04</v>
      </c>
      <c r="J733" s="30">
        <f t="shared" si="264"/>
        <v>43553</v>
      </c>
      <c r="K733" s="3">
        <f t="shared" si="258"/>
        <v>14</v>
      </c>
      <c r="L733" s="18">
        <f t="shared" si="259"/>
        <v>15</v>
      </c>
      <c r="M733" s="11">
        <f t="shared" si="251"/>
        <v>1.0023372930000001</v>
      </c>
      <c r="N733" s="11">
        <f t="shared" ca="1" si="252"/>
        <v>1.00604531</v>
      </c>
      <c r="O733" s="18">
        <f t="shared" si="265"/>
        <v>0</v>
      </c>
      <c r="P733" s="14">
        <f t="shared" ca="1" si="253"/>
        <v>447.67848952000003</v>
      </c>
      <c r="Q733" s="14">
        <f t="shared" si="260"/>
        <v>0</v>
      </c>
      <c r="R733" s="2"/>
      <c r="S733" s="2"/>
      <c r="T733" s="4" t="str">
        <f t="shared" si="261"/>
        <v>A+J=</v>
      </c>
      <c r="U733" s="30">
        <f t="shared" si="262"/>
        <v>43585</v>
      </c>
      <c r="V733" s="9" t="str">
        <f t="shared" si="254"/>
        <v>-</v>
      </c>
      <c r="W733" s="9"/>
      <c r="X733" s="9"/>
      <c r="Y733" s="9"/>
      <c r="Z733" s="9"/>
      <c r="AA733" s="1"/>
      <c r="AB733" s="9"/>
      <c r="AC733" s="9"/>
      <c r="AD733" s="9"/>
      <c r="AE733" s="9"/>
      <c r="AF733" s="9"/>
      <c r="AG733" s="10"/>
      <c r="AH733" s="9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</row>
    <row r="734" spans="1:149" ht="11.25" x14ac:dyDescent="0.15">
      <c r="A734" s="46">
        <f t="shared" si="255"/>
        <v>43577</v>
      </c>
      <c r="B734" s="15">
        <f t="shared" ca="1" si="256"/>
        <v>74501.530074590002</v>
      </c>
      <c r="C734" s="14">
        <f t="shared" ca="1" si="263"/>
        <v>74053.851585070006</v>
      </c>
      <c r="D734" s="13">
        <f ca="1">IF(A734&lt;$B$1,VLOOKUP(A734,[1]DI!$A$4:$B$15000,2,FALSE),0)</f>
        <v>6.4000000000000001E-2</v>
      </c>
      <c r="E734" s="14">
        <f t="shared" ca="1" si="249"/>
        <v>1.0002462000000001</v>
      </c>
      <c r="F734" s="14">
        <f ca="1">(TRUNC(PRODUCT($E$12:$E733),16))</f>
        <v>1.1475984365467</v>
      </c>
      <c r="G734" s="14">
        <f t="shared" ca="1" si="248"/>
        <v>1.1433686912121801</v>
      </c>
      <c r="H734" s="14">
        <f t="shared" ca="1" si="250"/>
        <v>1.0036993700000001</v>
      </c>
      <c r="I734" s="13">
        <f t="shared" si="257"/>
        <v>0.04</v>
      </c>
      <c r="J734" s="30">
        <f t="shared" si="264"/>
        <v>43553</v>
      </c>
      <c r="K734" s="3">
        <f t="shared" si="258"/>
        <v>15</v>
      </c>
      <c r="L734" s="18">
        <f t="shared" si="259"/>
        <v>15</v>
      </c>
      <c r="M734" s="11">
        <f t="shared" si="251"/>
        <v>1.0023372930000001</v>
      </c>
      <c r="N734" s="11">
        <f t="shared" ca="1" si="252"/>
        <v>1.00604531</v>
      </c>
      <c r="O734" s="18">
        <f t="shared" si="265"/>
        <v>0</v>
      </c>
      <c r="P734" s="14">
        <f t="shared" ca="1" si="253"/>
        <v>447.67848952000003</v>
      </c>
      <c r="Q734" s="14">
        <f t="shared" si="260"/>
        <v>0</v>
      </c>
      <c r="R734" s="2"/>
      <c r="S734" s="2"/>
      <c r="T734" s="4" t="str">
        <f t="shared" si="261"/>
        <v>A+J=</v>
      </c>
      <c r="U734" s="30">
        <f t="shared" si="262"/>
        <v>43585</v>
      </c>
      <c r="V734" s="9" t="str">
        <f t="shared" si="254"/>
        <v>-</v>
      </c>
      <c r="W734" s="9"/>
      <c r="X734" s="9"/>
      <c r="Y734" s="9"/>
      <c r="Z734" s="9"/>
      <c r="AA734" s="1"/>
      <c r="AB734" s="9"/>
      <c r="AC734" s="9"/>
      <c r="AD734" s="9"/>
      <c r="AE734" s="9"/>
      <c r="AF734" s="9"/>
      <c r="AG734" s="10"/>
      <c r="AH734" s="9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</row>
    <row r="735" spans="1:149" ht="11.25" x14ac:dyDescent="0.15">
      <c r="A735" s="46">
        <f t="shared" si="255"/>
        <v>43578</v>
      </c>
      <c r="B735" s="15">
        <f t="shared" ca="1" si="256"/>
        <v>74531.471305700004</v>
      </c>
      <c r="C735" s="14">
        <f t="shared" ca="1" si="263"/>
        <v>74053.851585070006</v>
      </c>
      <c r="D735" s="13">
        <f ca="1">IF(A735&lt;$B$1,VLOOKUP(A735,[1]DI!$A$4:$B$15000,2,FALSE),0)</f>
        <v>6.4000000000000001E-2</v>
      </c>
      <c r="E735" s="14">
        <f t="shared" ca="1" si="249"/>
        <v>1.0002462000000001</v>
      </c>
      <c r="F735" s="14">
        <f ca="1">(TRUNC(PRODUCT($E$12:$E734),16))</f>
        <v>1.14788097528178</v>
      </c>
      <c r="G735" s="14">
        <f t="shared" ca="1" si="248"/>
        <v>1.1433686912121801</v>
      </c>
      <c r="H735" s="14">
        <f t="shared" ca="1" si="250"/>
        <v>1.00394648</v>
      </c>
      <c r="I735" s="13">
        <f t="shared" si="257"/>
        <v>0.04</v>
      </c>
      <c r="J735" s="30">
        <f t="shared" si="264"/>
        <v>43553</v>
      </c>
      <c r="K735" s="3">
        <f t="shared" si="258"/>
        <v>16</v>
      </c>
      <c r="L735" s="18">
        <f t="shared" si="259"/>
        <v>16</v>
      </c>
      <c r="M735" s="11">
        <f t="shared" si="251"/>
        <v>1.0024933069999999</v>
      </c>
      <c r="N735" s="11">
        <f t="shared" ca="1" si="252"/>
        <v>1.0064496270000001</v>
      </c>
      <c r="O735" s="18">
        <f t="shared" si="265"/>
        <v>0</v>
      </c>
      <c r="P735" s="14">
        <f t="shared" ca="1" si="253"/>
        <v>477.61972063000002</v>
      </c>
      <c r="Q735" s="14">
        <f t="shared" si="260"/>
        <v>0</v>
      </c>
      <c r="R735" s="2"/>
      <c r="S735" s="2"/>
      <c r="T735" s="4" t="str">
        <f t="shared" si="261"/>
        <v>A+J=</v>
      </c>
      <c r="U735" s="30">
        <f t="shared" si="262"/>
        <v>43585</v>
      </c>
      <c r="V735" s="9" t="str">
        <f t="shared" si="254"/>
        <v>-</v>
      </c>
      <c r="W735" s="9"/>
      <c r="X735" s="9"/>
      <c r="Y735" s="9"/>
      <c r="Z735" s="9"/>
      <c r="AA735" s="1"/>
      <c r="AB735" s="9"/>
      <c r="AC735" s="9"/>
      <c r="AD735" s="9"/>
      <c r="AE735" s="9"/>
      <c r="AF735" s="9"/>
      <c r="AG735" s="10"/>
      <c r="AH735" s="9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</row>
    <row r="736" spans="1:149" ht="11.25" x14ac:dyDescent="0.15">
      <c r="A736" s="46">
        <f t="shared" si="255"/>
        <v>43579</v>
      </c>
      <c r="B736" s="15">
        <f t="shared" ca="1" si="256"/>
        <v>74561.424459480011</v>
      </c>
      <c r="C736" s="14">
        <f t="shared" ca="1" si="263"/>
        <v>74053.851585070006</v>
      </c>
      <c r="D736" s="13">
        <f ca="1">IF(A736&lt;$B$1,VLOOKUP(A736,[1]DI!$A$4:$B$15000,2,FALSE),0)</f>
        <v>6.4000000000000001E-2</v>
      </c>
      <c r="E736" s="14">
        <f t="shared" ca="1" si="249"/>
        <v>1.0002462000000001</v>
      </c>
      <c r="F736" s="14">
        <f ca="1">(TRUNC(PRODUCT($E$12:$E735),16))</f>
        <v>1.1481635835779</v>
      </c>
      <c r="G736" s="14">
        <f t="shared" ca="1" si="248"/>
        <v>1.1433686912121801</v>
      </c>
      <c r="H736" s="14">
        <f t="shared" ca="1" si="250"/>
        <v>1.0041936499999999</v>
      </c>
      <c r="I736" s="13">
        <f t="shared" si="257"/>
        <v>0.04</v>
      </c>
      <c r="J736" s="30">
        <f t="shared" si="264"/>
        <v>43553</v>
      </c>
      <c r="K736" s="3">
        <f t="shared" si="258"/>
        <v>17</v>
      </c>
      <c r="L736" s="18">
        <f t="shared" si="259"/>
        <v>17</v>
      </c>
      <c r="M736" s="11">
        <f t="shared" si="251"/>
        <v>1.002649345</v>
      </c>
      <c r="N736" s="11">
        <f t="shared" ca="1" si="252"/>
        <v>1.0068541049999999</v>
      </c>
      <c r="O736" s="18">
        <f t="shared" si="265"/>
        <v>0</v>
      </c>
      <c r="P736" s="14">
        <f t="shared" ca="1" si="253"/>
        <v>507.57287441</v>
      </c>
      <c r="Q736" s="14">
        <f t="shared" si="260"/>
        <v>0</v>
      </c>
      <c r="R736" s="2"/>
      <c r="S736" s="2"/>
      <c r="T736" s="4" t="str">
        <f t="shared" si="261"/>
        <v>A+J=</v>
      </c>
      <c r="U736" s="30">
        <f t="shared" si="262"/>
        <v>43585</v>
      </c>
      <c r="V736" s="9" t="str">
        <f t="shared" si="254"/>
        <v>-</v>
      </c>
      <c r="W736" s="9"/>
      <c r="X736" s="9"/>
      <c r="Y736" s="9"/>
      <c r="Z736" s="9"/>
      <c r="AA736" s="1"/>
      <c r="AB736" s="9"/>
      <c r="AC736" s="9"/>
      <c r="AD736" s="9"/>
      <c r="AE736" s="9"/>
      <c r="AF736" s="9"/>
      <c r="AG736" s="10"/>
      <c r="AH736" s="9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</row>
    <row r="737" spans="1:149" ht="11.25" x14ac:dyDescent="0.15">
      <c r="A737" s="46">
        <f t="shared" si="255"/>
        <v>43580</v>
      </c>
      <c r="B737" s="15">
        <f t="shared" ca="1" si="256"/>
        <v>74591.390424580008</v>
      </c>
      <c r="C737" s="14">
        <f t="shared" ca="1" si="263"/>
        <v>74053.851585070006</v>
      </c>
      <c r="D737" s="13">
        <f ca="1">IF(A737&lt;$B$1,VLOOKUP(A737,[1]DI!$A$4:$B$15000,2,FALSE),0)</f>
        <v>6.4000000000000001E-2</v>
      </c>
      <c r="E737" s="14">
        <f t="shared" ca="1" si="249"/>
        <v>1.0002462000000001</v>
      </c>
      <c r="F737" s="14">
        <f ca="1">(TRUNC(PRODUCT($E$12:$E736),16))</f>
        <v>1.14844626145217</v>
      </c>
      <c r="G737" s="14">
        <f t="shared" ca="1" si="248"/>
        <v>1.1433686912121801</v>
      </c>
      <c r="H737" s="14">
        <f t="shared" ca="1" si="250"/>
        <v>1.0044408899999999</v>
      </c>
      <c r="I737" s="13">
        <f t="shared" si="257"/>
        <v>0.04</v>
      </c>
      <c r="J737" s="30">
        <f t="shared" si="264"/>
        <v>43553</v>
      </c>
      <c r="K737" s="3">
        <f t="shared" si="258"/>
        <v>18</v>
      </c>
      <c r="L737" s="18">
        <f t="shared" si="259"/>
        <v>18</v>
      </c>
      <c r="M737" s="11">
        <f t="shared" si="251"/>
        <v>1.0028054070000001</v>
      </c>
      <c r="N737" s="11">
        <f t="shared" ca="1" si="252"/>
        <v>1.0072587559999999</v>
      </c>
      <c r="O737" s="18">
        <f t="shared" si="265"/>
        <v>0</v>
      </c>
      <c r="P737" s="14">
        <f t="shared" ca="1" si="253"/>
        <v>537.53883951</v>
      </c>
      <c r="Q737" s="14">
        <f t="shared" si="260"/>
        <v>0</v>
      </c>
      <c r="R737" s="2"/>
      <c r="S737" s="2"/>
      <c r="T737" s="4" t="str">
        <f t="shared" si="261"/>
        <v>A+J=</v>
      </c>
      <c r="U737" s="30">
        <f t="shared" si="262"/>
        <v>43585</v>
      </c>
      <c r="V737" s="9" t="str">
        <f t="shared" si="254"/>
        <v>-</v>
      </c>
      <c r="W737" s="9"/>
      <c r="X737" s="9"/>
      <c r="Y737" s="9"/>
      <c r="Z737" s="9"/>
      <c r="AA737" s="1"/>
      <c r="AB737" s="9"/>
      <c r="AC737" s="9"/>
      <c r="AD737" s="9"/>
      <c r="AE737" s="9"/>
      <c r="AF737" s="9"/>
      <c r="AG737" s="10"/>
      <c r="AH737" s="9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</row>
    <row r="738" spans="1:149" ht="11.25" x14ac:dyDescent="0.15">
      <c r="A738" s="46">
        <f t="shared" si="255"/>
        <v>43581</v>
      </c>
      <c r="B738" s="15">
        <f t="shared" ca="1" si="256"/>
        <v>74621.367571810013</v>
      </c>
      <c r="C738" s="14">
        <f t="shared" ca="1" si="263"/>
        <v>74053.851585070006</v>
      </c>
      <c r="D738" s="13">
        <f ca="1">IF(A738&lt;$B$1,VLOOKUP(A738,[1]DI!$A$4:$B$15000,2,FALSE),0)</f>
        <v>6.4000000000000001E-2</v>
      </c>
      <c r="E738" s="14">
        <f t="shared" ca="1" si="249"/>
        <v>1.0002462000000001</v>
      </c>
      <c r="F738" s="14">
        <f ca="1">(TRUNC(PRODUCT($E$12:$E737),16))</f>
        <v>1.1487290089217399</v>
      </c>
      <c r="G738" s="14">
        <f t="shared" ca="1" si="248"/>
        <v>1.1433686912121801</v>
      </c>
      <c r="H738" s="14">
        <f t="shared" ca="1" si="250"/>
        <v>1.00468818</v>
      </c>
      <c r="I738" s="13">
        <f t="shared" si="257"/>
        <v>0.04</v>
      </c>
      <c r="J738" s="30">
        <f t="shared" si="264"/>
        <v>43553</v>
      </c>
      <c r="K738" s="3">
        <f t="shared" si="258"/>
        <v>19</v>
      </c>
      <c r="L738" s="18">
        <f t="shared" si="259"/>
        <v>19</v>
      </c>
      <c r="M738" s="11">
        <f t="shared" si="251"/>
        <v>1.002961494</v>
      </c>
      <c r="N738" s="11">
        <f t="shared" ca="1" si="252"/>
        <v>1.007663558</v>
      </c>
      <c r="O738" s="18">
        <f t="shared" si="265"/>
        <v>0</v>
      </c>
      <c r="P738" s="14">
        <f t="shared" ca="1" si="253"/>
        <v>567.51598674000002</v>
      </c>
      <c r="Q738" s="14">
        <f t="shared" si="260"/>
        <v>0</v>
      </c>
      <c r="R738" s="2"/>
      <c r="S738" s="2"/>
      <c r="T738" s="4" t="str">
        <f t="shared" si="261"/>
        <v>A+J=</v>
      </c>
      <c r="U738" s="30">
        <f t="shared" si="262"/>
        <v>43585</v>
      </c>
      <c r="V738" s="9" t="str">
        <f t="shared" si="254"/>
        <v>-</v>
      </c>
      <c r="W738" s="9"/>
      <c r="X738" s="9"/>
      <c r="Y738" s="9"/>
      <c r="Z738" s="9"/>
      <c r="AA738" s="1"/>
      <c r="AB738" s="9"/>
      <c r="AC738" s="9"/>
      <c r="AD738" s="9"/>
      <c r="AE738" s="9"/>
      <c r="AF738" s="9"/>
      <c r="AG738" s="10"/>
      <c r="AH738" s="9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</row>
    <row r="739" spans="1:149" ht="11.25" x14ac:dyDescent="0.15">
      <c r="A739" s="50">
        <f t="shared" si="255"/>
        <v>43582</v>
      </c>
      <c r="B739" s="51">
        <f t="shared" ca="1" si="256"/>
        <v>74651.356715760005</v>
      </c>
      <c r="C739" s="52">
        <f t="shared" ca="1" si="263"/>
        <v>74053.851585070006</v>
      </c>
      <c r="D739" s="13">
        <f ca="1">IF(A739&lt;$B$1,VLOOKUP(A739,[1]DI!$A$4:$B$15000,2,FALSE),0)</f>
        <v>0</v>
      </c>
      <c r="E739" s="52">
        <f t="shared" ca="1" si="249"/>
        <v>1</v>
      </c>
      <c r="F739" s="52">
        <f ca="1">(TRUNC(PRODUCT($E$12:$E738),16))</f>
        <v>1.1490118260037401</v>
      </c>
      <c r="G739" s="52">
        <f t="shared" ca="1" si="248"/>
        <v>1.1433686912121801</v>
      </c>
      <c r="H739" s="52">
        <f t="shared" ca="1" si="250"/>
        <v>1.00493553</v>
      </c>
      <c r="I739" s="53">
        <f t="shared" si="257"/>
        <v>0.04</v>
      </c>
      <c r="J739" s="149">
        <f t="shared" si="264"/>
        <v>43553</v>
      </c>
      <c r="K739" s="54">
        <f t="shared" si="258"/>
        <v>19</v>
      </c>
      <c r="L739" s="55">
        <f t="shared" si="259"/>
        <v>20</v>
      </c>
      <c r="M739" s="56">
        <f t="shared" si="251"/>
        <v>1.0031176049999999</v>
      </c>
      <c r="N739" s="56">
        <f t="shared" ca="1" si="252"/>
        <v>1.0080685220000001</v>
      </c>
      <c r="O739" s="55">
        <f t="shared" si="265"/>
        <v>0</v>
      </c>
      <c r="P739" s="52">
        <f t="shared" ca="1" si="253"/>
        <v>597.50513068999999</v>
      </c>
      <c r="Q739" s="52">
        <f t="shared" si="260"/>
        <v>0</v>
      </c>
      <c r="R739" s="85"/>
      <c r="S739" s="85"/>
      <c r="T739" s="86" t="str">
        <f t="shared" si="261"/>
        <v>A+J=</v>
      </c>
      <c r="U739" s="149">
        <f t="shared" si="262"/>
        <v>43585</v>
      </c>
      <c r="V739" s="57" t="str">
        <f t="shared" si="254"/>
        <v>-</v>
      </c>
      <c r="W739" s="9"/>
      <c r="X739" s="9"/>
      <c r="Y739" s="9"/>
      <c r="Z739" s="9"/>
      <c r="AA739" s="1"/>
      <c r="AB739" s="9"/>
      <c r="AC739" s="9"/>
      <c r="AD739" s="9"/>
      <c r="AE739" s="9"/>
      <c r="AF739" s="9"/>
      <c r="AG739" s="10"/>
      <c r="AH739" s="9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</row>
    <row r="740" spans="1:149" ht="11.25" x14ac:dyDescent="0.15">
      <c r="A740" s="50">
        <f t="shared" si="255"/>
        <v>43583</v>
      </c>
      <c r="B740" s="51">
        <f t="shared" ca="1" si="256"/>
        <v>74651.356715760005</v>
      </c>
      <c r="C740" s="52">
        <f t="shared" ca="1" si="263"/>
        <v>74053.851585070006</v>
      </c>
      <c r="D740" s="13">
        <f ca="1">IF(A740&lt;$B$1,VLOOKUP(A740,[1]DI!$A$4:$B$15000,2,FALSE),0)</f>
        <v>0</v>
      </c>
      <c r="E740" s="52">
        <f t="shared" ca="1" si="249"/>
        <v>1</v>
      </c>
      <c r="F740" s="52">
        <f ca="1">(TRUNC(PRODUCT($E$12:$E739),16))</f>
        <v>1.1490118260037401</v>
      </c>
      <c r="G740" s="52">
        <f t="shared" ca="1" si="248"/>
        <v>1.1433686912121801</v>
      </c>
      <c r="H740" s="52">
        <f t="shared" ca="1" si="250"/>
        <v>1.00493553</v>
      </c>
      <c r="I740" s="53">
        <f t="shared" si="257"/>
        <v>0.04</v>
      </c>
      <c r="J740" s="149">
        <f t="shared" si="264"/>
        <v>43553</v>
      </c>
      <c r="K740" s="54">
        <f t="shared" si="258"/>
        <v>19</v>
      </c>
      <c r="L740" s="55">
        <f t="shared" si="259"/>
        <v>20</v>
      </c>
      <c r="M740" s="56">
        <f t="shared" si="251"/>
        <v>1.0031176049999999</v>
      </c>
      <c r="N740" s="56">
        <f t="shared" ca="1" si="252"/>
        <v>1.0080685220000001</v>
      </c>
      <c r="O740" s="55">
        <f t="shared" si="265"/>
        <v>0</v>
      </c>
      <c r="P740" s="52">
        <f t="shared" ca="1" si="253"/>
        <v>597.50513068999999</v>
      </c>
      <c r="Q740" s="52">
        <f t="shared" si="260"/>
        <v>0</v>
      </c>
      <c r="R740" s="85"/>
      <c r="S740" s="85"/>
      <c r="T740" s="86" t="str">
        <f t="shared" si="261"/>
        <v>A+J=</v>
      </c>
      <c r="U740" s="149">
        <f t="shared" si="262"/>
        <v>43585</v>
      </c>
      <c r="V740" s="57" t="str">
        <f t="shared" si="254"/>
        <v>-</v>
      </c>
      <c r="W740" s="9"/>
      <c r="X740" s="9"/>
      <c r="Y740" s="9"/>
      <c r="Z740" s="9"/>
      <c r="AA740" s="1"/>
      <c r="AB740" s="9"/>
      <c r="AC740" s="9"/>
      <c r="AD740" s="9"/>
      <c r="AE740" s="9"/>
      <c r="AF740" s="9"/>
      <c r="AG740" s="10"/>
      <c r="AH740" s="9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</row>
    <row r="741" spans="1:149" ht="11.25" x14ac:dyDescent="0.15">
      <c r="A741" s="50">
        <f t="shared" si="255"/>
        <v>43584</v>
      </c>
      <c r="B741" s="51">
        <f t="shared" ca="1" si="256"/>
        <v>74651.356715760005</v>
      </c>
      <c r="C741" s="52">
        <f t="shared" ca="1" si="263"/>
        <v>74053.851585070006</v>
      </c>
      <c r="D741" s="13">
        <f ca="1">IF(A741&lt;$B$1,VLOOKUP(A741,[1]DI!$A$4:$B$15000,2,FALSE),0)</f>
        <v>6.4000000000000001E-2</v>
      </c>
      <c r="E741" s="52">
        <f t="shared" ca="1" si="249"/>
        <v>1.0002462000000001</v>
      </c>
      <c r="F741" s="52">
        <f ca="1">(TRUNC(PRODUCT($E$12:$E740),16))</f>
        <v>1.1490118260037401</v>
      </c>
      <c r="G741" s="52">
        <f t="shared" ca="1" si="248"/>
        <v>1.1433686912121801</v>
      </c>
      <c r="H741" s="52">
        <f t="shared" ca="1" si="250"/>
        <v>1.00493553</v>
      </c>
      <c r="I741" s="53">
        <f t="shared" si="257"/>
        <v>0.04</v>
      </c>
      <c r="J741" s="149">
        <f t="shared" si="264"/>
        <v>43553</v>
      </c>
      <c r="K741" s="54">
        <f t="shared" si="258"/>
        <v>20</v>
      </c>
      <c r="L741" s="55">
        <f t="shared" si="259"/>
        <v>20</v>
      </c>
      <c r="M741" s="56">
        <f t="shared" si="251"/>
        <v>1.0031176049999999</v>
      </c>
      <c r="N741" s="56">
        <f t="shared" ca="1" si="252"/>
        <v>1.0080685220000001</v>
      </c>
      <c r="O741" s="55">
        <f t="shared" si="265"/>
        <v>0</v>
      </c>
      <c r="P741" s="52">
        <f t="shared" ca="1" si="253"/>
        <v>597.50513068999999</v>
      </c>
      <c r="Q741" s="52">
        <f t="shared" si="260"/>
        <v>0</v>
      </c>
      <c r="R741" s="85"/>
      <c r="S741" s="85"/>
      <c r="T741" s="86" t="str">
        <f t="shared" si="261"/>
        <v>A+J=</v>
      </c>
      <c r="U741" s="149">
        <f t="shared" si="262"/>
        <v>43585</v>
      </c>
      <c r="V741" s="57" t="str">
        <f t="shared" si="254"/>
        <v>-</v>
      </c>
      <c r="W741" s="9"/>
      <c r="X741" s="9"/>
      <c r="Y741" s="9"/>
      <c r="Z741" s="9"/>
      <c r="AA741" s="1"/>
      <c r="AB741" s="9"/>
      <c r="AC741" s="9"/>
      <c r="AD741" s="9"/>
      <c r="AE741" s="9"/>
      <c r="AF741" s="9"/>
      <c r="AG741" s="10"/>
      <c r="AH741" s="9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</row>
    <row r="742" spans="1:149" ht="11.25" x14ac:dyDescent="0.15">
      <c r="A742" s="58">
        <f t="shared" si="255"/>
        <v>43585</v>
      </c>
      <c r="B742" s="59">
        <f t="shared" ca="1" si="256"/>
        <v>74681.358596980004</v>
      </c>
      <c r="C742" s="60">
        <f t="shared" ca="1" si="263"/>
        <v>74053.851585070006</v>
      </c>
      <c r="D742" s="13">
        <f ca="1">IF(A742&lt;$B$1,VLOOKUP(A742,[1]DI!$A$4:$B$15000,2,FALSE),0)</f>
        <v>6.4000000000000001E-2</v>
      </c>
      <c r="E742" s="60">
        <f t="shared" ca="1" si="249"/>
        <v>1.0002462000000001</v>
      </c>
      <c r="F742" s="60">
        <f ca="1">(TRUNC(PRODUCT($E$12:$E741),16))</f>
        <v>1.1492947127152999</v>
      </c>
      <c r="G742" s="60">
        <f t="shared" ca="1" si="248"/>
        <v>1.1433686912121801</v>
      </c>
      <c r="H742" s="60">
        <f t="shared" ca="1" si="250"/>
        <v>1.00518295</v>
      </c>
      <c r="I742" s="61">
        <f t="shared" si="257"/>
        <v>0.04</v>
      </c>
      <c r="J742" s="67">
        <f t="shared" si="264"/>
        <v>43553</v>
      </c>
      <c r="K742" s="62">
        <f t="shared" si="258"/>
        <v>21</v>
      </c>
      <c r="L742" s="63">
        <f t="shared" si="259"/>
        <v>21</v>
      </c>
      <c r="M742" s="64">
        <f t="shared" si="251"/>
        <v>1.00327374</v>
      </c>
      <c r="N742" s="64">
        <f t="shared" ca="1" si="252"/>
        <v>1.008473658</v>
      </c>
      <c r="O742" s="63">
        <f t="shared" si="265"/>
        <v>13</v>
      </c>
      <c r="P742" s="60">
        <f t="shared" ca="1" si="253"/>
        <v>627.50701190999996</v>
      </c>
      <c r="Q742" s="60">
        <f t="shared" si="260"/>
        <v>376.06106080000006</v>
      </c>
      <c r="R742" s="68"/>
      <c r="S742" s="68"/>
      <c r="T742" s="65" t="str">
        <f t="shared" si="261"/>
        <v>A+J=</v>
      </c>
      <c r="U742" s="67">
        <f t="shared" si="262"/>
        <v>43585</v>
      </c>
      <c r="V742" s="66">
        <f t="shared" ca="1" si="254"/>
        <v>1505352.109065</v>
      </c>
      <c r="W742" s="21"/>
      <c r="X742" s="21"/>
      <c r="Y742" s="21"/>
      <c r="Z742" s="21"/>
      <c r="AA742" s="22"/>
      <c r="AB742" s="21"/>
      <c r="AC742" s="21"/>
      <c r="AD742" s="21"/>
      <c r="AE742" s="21"/>
      <c r="AF742" s="21"/>
      <c r="AG742" s="23"/>
      <c r="AH742" s="21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</row>
    <row r="743" spans="1:149" ht="11.25" x14ac:dyDescent="0.15">
      <c r="A743" s="50">
        <f t="shared" si="255"/>
        <v>43586</v>
      </c>
      <c r="B743" s="51">
        <f t="shared" ca="1" si="256"/>
        <v>73707.400744140003</v>
      </c>
      <c r="C743" s="52">
        <f t="shared" ca="1" si="263"/>
        <v>73677.790524270007</v>
      </c>
      <c r="D743" s="13">
        <f ca="1">IF(A743&lt;$B$1,VLOOKUP(A743,[1]DI!$A$4:$B$15000,2,FALSE),0)</f>
        <v>0</v>
      </c>
      <c r="E743" s="52">
        <f t="shared" ca="1" si="249"/>
        <v>1</v>
      </c>
      <c r="F743" s="52">
        <f ca="1">(TRUNC(PRODUCT($E$12:$E742),16))</f>
        <v>1.14957766907357</v>
      </c>
      <c r="G743" s="52">
        <f t="shared" ca="1" si="248"/>
        <v>1.1492947127152999</v>
      </c>
      <c r="H743" s="52">
        <f t="shared" ca="1" si="250"/>
        <v>1.0002462000000001</v>
      </c>
      <c r="I743" s="53">
        <f t="shared" si="257"/>
        <v>0.04</v>
      </c>
      <c r="J743" s="149">
        <f t="shared" si="264"/>
        <v>43585</v>
      </c>
      <c r="K743" s="54">
        <f t="shared" si="258"/>
        <v>1</v>
      </c>
      <c r="L743" s="55">
        <f t="shared" si="259"/>
        <v>1</v>
      </c>
      <c r="M743" s="56">
        <f t="shared" si="251"/>
        <v>1.00015565</v>
      </c>
      <c r="N743" s="56">
        <f t="shared" ca="1" si="252"/>
        <v>1.0004018880000001</v>
      </c>
      <c r="O743" s="55">
        <f t="shared" si="265"/>
        <v>0</v>
      </c>
      <c r="P743" s="52">
        <f t="shared" ca="1" si="253"/>
        <v>29.610219870000002</v>
      </c>
      <c r="Q743" s="52">
        <f t="shared" si="260"/>
        <v>0</v>
      </c>
      <c r="R743" s="85"/>
      <c r="S743" s="85"/>
      <c r="T743" s="86" t="str">
        <f t="shared" si="261"/>
        <v>A+J=</v>
      </c>
      <c r="U743" s="149">
        <f t="shared" si="262"/>
        <v>43616</v>
      </c>
      <c r="V743" s="57" t="str">
        <f t="shared" si="254"/>
        <v>-</v>
      </c>
      <c r="W743" s="21"/>
      <c r="X743" s="21"/>
      <c r="Y743" s="21"/>
      <c r="Z743" s="21"/>
      <c r="AA743" s="22"/>
      <c r="AB743" s="21"/>
      <c r="AC743" s="21"/>
      <c r="AD743" s="21"/>
      <c r="AE743" s="21"/>
      <c r="AF743" s="21"/>
      <c r="AG743" s="23"/>
      <c r="AH743" s="21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</row>
    <row r="744" spans="1:149" ht="11.25" x14ac:dyDescent="0.15">
      <c r="A744" s="50">
        <f t="shared" si="255"/>
        <v>43587</v>
      </c>
      <c r="B744" s="51">
        <f t="shared" ca="1" si="256"/>
        <v>73707.400744140003</v>
      </c>
      <c r="C744" s="52">
        <f t="shared" ca="1" si="263"/>
        <v>73677.790524270007</v>
      </c>
      <c r="D744" s="13">
        <f ca="1">IF(A744&lt;$B$1,VLOOKUP(A744,[1]DI!$A$4:$B$15000,2,FALSE),0)</f>
        <v>6.4000000000000001E-2</v>
      </c>
      <c r="E744" s="52">
        <f t="shared" ca="1" si="249"/>
        <v>1.0002462000000001</v>
      </c>
      <c r="F744" s="52">
        <f ca="1">(TRUNC(PRODUCT($E$12:$E743),16))</f>
        <v>1.14957766907357</v>
      </c>
      <c r="G744" s="52">
        <f t="shared" ca="1" si="248"/>
        <v>1.1492947127152999</v>
      </c>
      <c r="H744" s="52">
        <f t="shared" ca="1" si="250"/>
        <v>1.0002462000000001</v>
      </c>
      <c r="I744" s="53">
        <f t="shared" si="257"/>
        <v>0.04</v>
      </c>
      <c r="J744" s="149">
        <f t="shared" si="264"/>
        <v>43585</v>
      </c>
      <c r="K744" s="54">
        <f t="shared" si="258"/>
        <v>1</v>
      </c>
      <c r="L744" s="55">
        <f t="shared" si="259"/>
        <v>1</v>
      </c>
      <c r="M744" s="56">
        <f t="shared" si="251"/>
        <v>1.00015565</v>
      </c>
      <c r="N744" s="56">
        <f t="shared" ca="1" si="252"/>
        <v>1.0004018880000001</v>
      </c>
      <c r="O744" s="55">
        <f t="shared" si="265"/>
        <v>0</v>
      </c>
      <c r="P744" s="52">
        <f t="shared" ca="1" si="253"/>
        <v>29.610219870000002</v>
      </c>
      <c r="Q744" s="52">
        <f t="shared" si="260"/>
        <v>0</v>
      </c>
      <c r="R744" s="85"/>
      <c r="S744" s="85"/>
      <c r="T744" s="86" t="str">
        <f t="shared" si="261"/>
        <v>A+J=</v>
      </c>
      <c r="U744" s="149">
        <f t="shared" si="262"/>
        <v>43616</v>
      </c>
      <c r="V744" s="57" t="str">
        <f t="shared" si="254"/>
        <v>-</v>
      </c>
      <c r="W744" s="21"/>
      <c r="X744" s="21"/>
      <c r="Y744" s="21"/>
      <c r="Z744" s="21"/>
      <c r="AA744" s="22"/>
      <c r="AB744" s="21"/>
      <c r="AC744" s="21"/>
      <c r="AD744" s="21"/>
      <c r="AE744" s="21"/>
      <c r="AF744" s="21"/>
      <c r="AG744" s="23"/>
      <c r="AH744" s="21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</row>
    <row r="745" spans="1:149" ht="11.25" x14ac:dyDescent="0.15">
      <c r="A745" s="50">
        <f t="shared" si="255"/>
        <v>43588</v>
      </c>
      <c r="B745" s="51">
        <f t="shared" ca="1" si="256"/>
        <v>73737.022826150001</v>
      </c>
      <c r="C745" s="52">
        <f t="shared" ca="1" si="263"/>
        <v>73677.790524270007</v>
      </c>
      <c r="D745" s="13">
        <f ca="1">IF(A745&lt;$B$1,VLOOKUP(A745,[1]DI!$A$4:$B$15000,2,FALSE),0)</f>
        <v>6.4000000000000001E-2</v>
      </c>
      <c r="E745" s="52">
        <f t="shared" ca="1" si="249"/>
        <v>1.0002462000000001</v>
      </c>
      <c r="F745" s="52">
        <f ca="1">(TRUNC(PRODUCT($E$12:$E744),16))</f>
        <v>1.1498606950957</v>
      </c>
      <c r="G745" s="52">
        <f t="shared" ca="1" si="248"/>
        <v>1.1492947127152999</v>
      </c>
      <c r="H745" s="52">
        <f t="shared" ca="1" si="250"/>
        <v>1.00049246</v>
      </c>
      <c r="I745" s="53">
        <f t="shared" si="257"/>
        <v>0.04</v>
      </c>
      <c r="J745" s="149">
        <f t="shared" si="264"/>
        <v>43585</v>
      </c>
      <c r="K745" s="54">
        <f t="shared" si="258"/>
        <v>2</v>
      </c>
      <c r="L745" s="55">
        <f t="shared" si="259"/>
        <v>2</v>
      </c>
      <c r="M745" s="56">
        <f t="shared" si="251"/>
        <v>1.0003113239999999</v>
      </c>
      <c r="N745" s="56">
        <f t="shared" ca="1" si="252"/>
        <v>1.0008039369999999</v>
      </c>
      <c r="O745" s="55">
        <f t="shared" si="265"/>
        <v>0</v>
      </c>
      <c r="P745" s="52">
        <f t="shared" ca="1" si="253"/>
        <v>59.232301880000001</v>
      </c>
      <c r="Q745" s="52">
        <f t="shared" si="260"/>
        <v>0</v>
      </c>
      <c r="R745" s="85"/>
      <c r="S745" s="85"/>
      <c r="T745" s="86" t="str">
        <f t="shared" si="261"/>
        <v>A+J=</v>
      </c>
      <c r="U745" s="149">
        <f t="shared" si="262"/>
        <v>43616</v>
      </c>
      <c r="V745" s="57" t="str">
        <f t="shared" si="254"/>
        <v>-</v>
      </c>
      <c r="W745" s="9"/>
      <c r="X745" s="9"/>
      <c r="Y745" s="9"/>
      <c r="Z745" s="9"/>
      <c r="AA745" s="1"/>
      <c r="AB745" s="9"/>
      <c r="AC745" s="9"/>
      <c r="AD745" s="9"/>
      <c r="AE745" s="9"/>
      <c r="AF745" s="9"/>
      <c r="AG745" s="10"/>
      <c r="AH745" s="9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</row>
    <row r="746" spans="1:149" ht="11.25" x14ac:dyDescent="0.15">
      <c r="A746" s="50">
        <f t="shared" si="255"/>
        <v>43589</v>
      </c>
      <c r="B746" s="51">
        <f t="shared" ca="1" si="256"/>
        <v>73766.656770270012</v>
      </c>
      <c r="C746" s="52">
        <f t="shared" ca="1" si="263"/>
        <v>73677.790524270007</v>
      </c>
      <c r="D746" s="13">
        <f ca="1">IF(A746&lt;$B$1,VLOOKUP(A746,[1]DI!$A$4:$B$15000,2,FALSE),0)</f>
        <v>0</v>
      </c>
      <c r="E746" s="52">
        <f t="shared" ca="1" si="249"/>
        <v>1</v>
      </c>
      <c r="F746" s="52">
        <f ca="1">(TRUNC(PRODUCT($E$12:$E745),16))</f>
        <v>1.1501437907988299</v>
      </c>
      <c r="G746" s="52">
        <f t="shared" ca="1" si="248"/>
        <v>1.1492947127152999</v>
      </c>
      <c r="H746" s="52">
        <f t="shared" ca="1" si="250"/>
        <v>1.00073878</v>
      </c>
      <c r="I746" s="53">
        <f t="shared" si="257"/>
        <v>0.04</v>
      </c>
      <c r="J746" s="149">
        <f t="shared" si="264"/>
        <v>43585</v>
      </c>
      <c r="K746" s="54">
        <f t="shared" si="258"/>
        <v>2</v>
      </c>
      <c r="L746" s="55">
        <f t="shared" si="259"/>
        <v>3</v>
      </c>
      <c r="M746" s="56">
        <f t="shared" si="251"/>
        <v>1.000467022</v>
      </c>
      <c r="N746" s="56">
        <f t="shared" ca="1" si="252"/>
        <v>1.001206147</v>
      </c>
      <c r="O746" s="55">
        <f t="shared" si="265"/>
        <v>0</v>
      </c>
      <c r="P746" s="52">
        <f t="shared" ca="1" si="253"/>
        <v>88.866246000000004</v>
      </c>
      <c r="Q746" s="52">
        <f t="shared" si="260"/>
        <v>0</v>
      </c>
      <c r="R746" s="85"/>
      <c r="S746" s="85"/>
      <c r="T746" s="86" t="str">
        <f t="shared" si="261"/>
        <v>A+J=</v>
      </c>
      <c r="U746" s="149">
        <f t="shared" si="262"/>
        <v>43616</v>
      </c>
      <c r="V746" s="57" t="str">
        <f t="shared" si="254"/>
        <v>-</v>
      </c>
      <c r="W746" s="9"/>
      <c r="X746" s="9"/>
      <c r="Y746" s="9"/>
      <c r="Z746" s="9"/>
      <c r="AA746" s="1"/>
      <c r="AB746" s="9"/>
      <c r="AC746" s="9"/>
      <c r="AD746" s="9"/>
      <c r="AE746" s="9"/>
      <c r="AF746" s="9"/>
      <c r="AG746" s="10"/>
      <c r="AH746" s="9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</row>
    <row r="747" spans="1:149" ht="11.25" x14ac:dyDescent="0.15">
      <c r="A747" s="50">
        <f t="shared" si="255"/>
        <v>43590</v>
      </c>
      <c r="B747" s="51">
        <f t="shared" ca="1" si="256"/>
        <v>73766.656770270012</v>
      </c>
      <c r="C747" s="52">
        <f t="shared" ca="1" si="263"/>
        <v>73677.790524270007</v>
      </c>
      <c r="D747" s="13">
        <f ca="1">IF(A747&lt;$B$1,VLOOKUP(A747,[1]DI!$A$4:$B$15000,2,FALSE),0)</f>
        <v>0</v>
      </c>
      <c r="E747" s="52">
        <f t="shared" ca="1" si="249"/>
        <v>1</v>
      </c>
      <c r="F747" s="52">
        <f ca="1">(TRUNC(PRODUCT($E$12:$E746),16))</f>
        <v>1.1501437907988299</v>
      </c>
      <c r="G747" s="52">
        <f t="shared" ca="1" si="248"/>
        <v>1.1492947127152999</v>
      </c>
      <c r="H747" s="52">
        <f t="shared" ca="1" si="250"/>
        <v>1.00073878</v>
      </c>
      <c r="I747" s="53">
        <f t="shared" si="257"/>
        <v>0.04</v>
      </c>
      <c r="J747" s="149">
        <f t="shared" si="264"/>
        <v>43585</v>
      </c>
      <c r="K747" s="54">
        <f t="shared" si="258"/>
        <v>2</v>
      </c>
      <c r="L747" s="55">
        <f t="shared" si="259"/>
        <v>3</v>
      </c>
      <c r="M747" s="56">
        <f t="shared" si="251"/>
        <v>1.000467022</v>
      </c>
      <c r="N747" s="56">
        <f t="shared" ca="1" si="252"/>
        <v>1.001206147</v>
      </c>
      <c r="O747" s="55">
        <f t="shared" si="265"/>
        <v>0</v>
      </c>
      <c r="P747" s="52">
        <f t="shared" ca="1" si="253"/>
        <v>88.866246000000004</v>
      </c>
      <c r="Q747" s="52">
        <f t="shared" si="260"/>
        <v>0</v>
      </c>
      <c r="R747" s="85"/>
      <c r="S747" s="85"/>
      <c r="T747" s="86" t="str">
        <f t="shared" si="261"/>
        <v>A+J=</v>
      </c>
      <c r="U747" s="149">
        <f t="shared" si="262"/>
        <v>43616</v>
      </c>
      <c r="V747" s="57" t="str">
        <f t="shared" si="254"/>
        <v>-</v>
      </c>
      <c r="W747" s="9"/>
      <c r="X747" s="9"/>
      <c r="Y747" s="9"/>
      <c r="Z747" s="9"/>
      <c r="AA747" s="1"/>
      <c r="AB747" s="9"/>
      <c r="AC747" s="9"/>
      <c r="AD747" s="9"/>
      <c r="AE747" s="9"/>
      <c r="AF747" s="9"/>
      <c r="AG747" s="10"/>
      <c r="AH747" s="9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</row>
    <row r="748" spans="1:149" ht="11.25" x14ac:dyDescent="0.15">
      <c r="A748" s="50">
        <f t="shared" si="255"/>
        <v>43591</v>
      </c>
      <c r="B748" s="51">
        <f t="shared" ca="1" si="256"/>
        <v>73766.656770270012</v>
      </c>
      <c r="C748" s="52">
        <f t="shared" ca="1" si="263"/>
        <v>73677.790524270007</v>
      </c>
      <c r="D748" s="13">
        <f ca="1">IF(A748&lt;$B$1,VLOOKUP(A748,[1]DI!$A$4:$B$15000,2,FALSE),0)</f>
        <v>6.4000000000000001E-2</v>
      </c>
      <c r="E748" s="52">
        <f t="shared" ca="1" si="249"/>
        <v>1.0002462000000001</v>
      </c>
      <c r="F748" s="52">
        <f ca="1">(TRUNC(PRODUCT($E$12:$E747),16))</f>
        <v>1.1501437907988299</v>
      </c>
      <c r="G748" s="52">
        <f t="shared" ca="1" si="248"/>
        <v>1.1492947127152999</v>
      </c>
      <c r="H748" s="52">
        <f t="shared" ca="1" si="250"/>
        <v>1.00073878</v>
      </c>
      <c r="I748" s="53">
        <f t="shared" si="257"/>
        <v>0.04</v>
      </c>
      <c r="J748" s="149">
        <f t="shared" si="264"/>
        <v>43585</v>
      </c>
      <c r="K748" s="54">
        <f t="shared" si="258"/>
        <v>3</v>
      </c>
      <c r="L748" s="55">
        <f t="shared" si="259"/>
        <v>3</v>
      </c>
      <c r="M748" s="56">
        <f t="shared" si="251"/>
        <v>1.000467022</v>
      </c>
      <c r="N748" s="56">
        <f t="shared" ca="1" si="252"/>
        <v>1.001206147</v>
      </c>
      <c r="O748" s="55">
        <f t="shared" si="265"/>
        <v>0</v>
      </c>
      <c r="P748" s="52">
        <f t="shared" ca="1" si="253"/>
        <v>88.866246000000004</v>
      </c>
      <c r="Q748" s="52">
        <f t="shared" si="260"/>
        <v>0</v>
      </c>
      <c r="R748" s="85"/>
      <c r="S748" s="85"/>
      <c r="T748" s="86" t="str">
        <f t="shared" si="261"/>
        <v>A+J=</v>
      </c>
      <c r="U748" s="149">
        <f t="shared" si="262"/>
        <v>43616</v>
      </c>
      <c r="V748" s="57" t="str">
        <f t="shared" si="254"/>
        <v>-</v>
      </c>
      <c r="W748" s="9"/>
      <c r="X748" s="9"/>
      <c r="Y748" s="9"/>
      <c r="Z748" s="9"/>
      <c r="AA748" s="1"/>
      <c r="AB748" s="9"/>
      <c r="AC748" s="9"/>
      <c r="AD748" s="9"/>
      <c r="AE748" s="9"/>
      <c r="AF748" s="9"/>
      <c r="AG748" s="10"/>
      <c r="AH748" s="9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</row>
    <row r="749" spans="1:149" ht="11.25" x14ac:dyDescent="0.15">
      <c r="A749" s="50">
        <f t="shared" si="255"/>
        <v>43592</v>
      </c>
      <c r="B749" s="51">
        <f t="shared" ca="1" si="256"/>
        <v>73796.302650200014</v>
      </c>
      <c r="C749" s="52">
        <f t="shared" ca="1" si="263"/>
        <v>73677.790524270007</v>
      </c>
      <c r="D749" s="13">
        <f ca="1">IF(A749&lt;$B$1,VLOOKUP(A749,[1]DI!$A$4:$B$15000,2,FALSE),0)</f>
        <v>6.4000000000000001E-2</v>
      </c>
      <c r="E749" s="52">
        <f t="shared" ca="1" si="249"/>
        <v>1.0002462000000001</v>
      </c>
      <c r="F749" s="52">
        <f ca="1">(TRUNC(PRODUCT($E$12:$E748),16))</f>
        <v>1.1504269562001299</v>
      </c>
      <c r="G749" s="52">
        <f t="shared" ca="1" si="248"/>
        <v>1.1492947127152999</v>
      </c>
      <c r="H749" s="52">
        <f t="shared" ca="1" si="250"/>
        <v>1.0009851599999999</v>
      </c>
      <c r="I749" s="53">
        <f t="shared" si="257"/>
        <v>0.04</v>
      </c>
      <c r="J749" s="149">
        <f t="shared" si="264"/>
        <v>43585</v>
      </c>
      <c r="K749" s="54">
        <f t="shared" si="258"/>
        <v>4</v>
      </c>
      <c r="L749" s="55">
        <f t="shared" si="259"/>
        <v>4</v>
      </c>
      <c r="M749" s="56">
        <f t="shared" si="251"/>
        <v>1.000622745</v>
      </c>
      <c r="N749" s="56">
        <f t="shared" ca="1" si="252"/>
        <v>1.0016085189999999</v>
      </c>
      <c r="O749" s="55">
        <f t="shared" si="265"/>
        <v>0</v>
      </c>
      <c r="P749" s="52">
        <f t="shared" ca="1" si="253"/>
        <v>118.51212593</v>
      </c>
      <c r="Q749" s="52">
        <f t="shared" si="260"/>
        <v>0</v>
      </c>
      <c r="R749" s="85"/>
      <c r="S749" s="85"/>
      <c r="T749" s="86" t="str">
        <f t="shared" si="261"/>
        <v>A+J=</v>
      </c>
      <c r="U749" s="149">
        <f t="shared" si="262"/>
        <v>43616</v>
      </c>
      <c r="V749" s="57" t="str">
        <f t="shared" si="254"/>
        <v>-</v>
      </c>
      <c r="W749" s="9"/>
      <c r="X749" s="9"/>
      <c r="Y749" s="9"/>
      <c r="Z749" s="9"/>
      <c r="AA749" s="1"/>
      <c r="AB749" s="9"/>
      <c r="AC749" s="9"/>
      <c r="AD749" s="9"/>
      <c r="AE749" s="9"/>
      <c r="AF749" s="9"/>
      <c r="AG749" s="10"/>
      <c r="AH749" s="9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</row>
    <row r="750" spans="1:149" ht="11.25" x14ac:dyDescent="0.15">
      <c r="A750" s="50">
        <f t="shared" si="255"/>
        <v>43593</v>
      </c>
      <c r="B750" s="51">
        <f t="shared" ca="1" si="256"/>
        <v>73825.96105535001</v>
      </c>
      <c r="C750" s="52">
        <f t="shared" ca="1" si="263"/>
        <v>73677.790524270007</v>
      </c>
      <c r="D750" s="13">
        <f ca="1">IF(A750&lt;$B$1,VLOOKUP(A750,[1]DI!$A$4:$B$15000,2,FALSE),0)</f>
        <v>6.4000000000000001E-2</v>
      </c>
      <c r="E750" s="52">
        <f t="shared" ca="1" si="249"/>
        <v>1.0002462000000001</v>
      </c>
      <c r="F750" s="52">
        <f ca="1">(TRUNC(PRODUCT($E$12:$E749),16))</f>
        <v>1.1507101913167399</v>
      </c>
      <c r="G750" s="52">
        <f t="shared" ca="1" si="248"/>
        <v>1.1492947127152999</v>
      </c>
      <c r="H750" s="52">
        <f t="shared" ca="1" si="250"/>
        <v>1.00123161</v>
      </c>
      <c r="I750" s="53">
        <f t="shared" si="257"/>
        <v>0.04</v>
      </c>
      <c r="J750" s="149">
        <f t="shared" si="264"/>
        <v>43585</v>
      </c>
      <c r="K750" s="54">
        <f t="shared" si="258"/>
        <v>5</v>
      </c>
      <c r="L750" s="55">
        <f t="shared" si="259"/>
        <v>5</v>
      </c>
      <c r="M750" s="56">
        <f t="shared" si="251"/>
        <v>1.000778492</v>
      </c>
      <c r="N750" s="56">
        <f t="shared" ca="1" si="252"/>
        <v>1.0020110609999999</v>
      </c>
      <c r="O750" s="55">
        <f t="shared" si="265"/>
        <v>0</v>
      </c>
      <c r="P750" s="52">
        <f t="shared" ca="1" si="253"/>
        <v>148.17053107999999</v>
      </c>
      <c r="Q750" s="52">
        <f t="shared" si="260"/>
        <v>0</v>
      </c>
      <c r="R750" s="85"/>
      <c r="S750" s="85"/>
      <c r="T750" s="86" t="str">
        <f t="shared" si="261"/>
        <v>A+J=</v>
      </c>
      <c r="U750" s="149">
        <f t="shared" si="262"/>
        <v>43616</v>
      </c>
      <c r="V750" s="57" t="str">
        <f t="shared" si="254"/>
        <v>-</v>
      </c>
      <c r="W750" s="9"/>
      <c r="X750" s="9"/>
      <c r="Y750" s="9"/>
      <c r="Z750" s="9"/>
      <c r="AA750" s="1"/>
      <c r="AB750" s="9"/>
      <c r="AC750" s="9"/>
      <c r="AD750" s="9"/>
      <c r="AE750" s="9"/>
      <c r="AF750" s="9"/>
      <c r="AG750" s="10"/>
      <c r="AH750" s="9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</row>
    <row r="751" spans="1:149" ht="11.25" x14ac:dyDescent="0.15">
      <c r="A751" s="50">
        <f t="shared" si="255"/>
        <v>43594</v>
      </c>
      <c r="B751" s="51">
        <f t="shared" ca="1" si="256"/>
        <v>73855.630585850013</v>
      </c>
      <c r="C751" s="52">
        <f t="shared" ca="1" si="263"/>
        <v>73677.790524270007</v>
      </c>
      <c r="D751" s="13">
        <f ca="1">IF(A751&lt;$B$1,VLOOKUP(A751,[1]DI!$A$4:$B$15000,2,FALSE),0)</f>
        <v>6.4000000000000001E-2</v>
      </c>
      <c r="E751" s="52">
        <f t="shared" ca="1" si="249"/>
        <v>1.0002462000000001</v>
      </c>
      <c r="F751" s="52">
        <f ca="1">(TRUNC(PRODUCT($E$12:$E750),16))</f>
        <v>1.1509934961658499</v>
      </c>
      <c r="G751" s="52">
        <f t="shared" ca="1" si="248"/>
        <v>1.1492947127152999</v>
      </c>
      <c r="H751" s="52">
        <f t="shared" ca="1" si="250"/>
        <v>1.0014781100000001</v>
      </c>
      <c r="I751" s="53">
        <f t="shared" si="257"/>
        <v>0.04</v>
      </c>
      <c r="J751" s="149">
        <f t="shared" si="264"/>
        <v>43585</v>
      </c>
      <c r="K751" s="54">
        <f t="shared" si="258"/>
        <v>6</v>
      </c>
      <c r="L751" s="55">
        <f t="shared" si="259"/>
        <v>6</v>
      </c>
      <c r="M751" s="56">
        <f t="shared" si="251"/>
        <v>1.000934263</v>
      </c>
      <c r="N751" s="56">
        <f t="shared" ca="1" si="252"/>
        <v>1.002413754</v>
      </c>
      <c r="O751" s="55">
        <f t="shared" si="265"/>
        <v>0</v>
      </c>
      <c r="P751" s="52">
        <f t="shared" ca="1" si="253"/>
        <v>177.84006158</v>
      </c>
      <c r="Q751" s="52">
        <f t="shared" si="260"/>
        <v>0</v>
      </c>
      <c r="R751" s="85"/>
      <c r="S751" s="85"/>
      <c r="T751" s="86" t="str">
        <f t="shared" si="261"/>
        <v>A+J=</v>
      </c>
      <c r="U751" s="149">
        <f t="shared" si="262"/>
        <v>43616</v>
      </c>
      <c r="V751" s="57" t="str">
        <f t="shared" si="254"/>
        <v>-</v>
      </c>
      <c r="W751" s="9"/>
      <c r="X751" s="9"/>
      <c r="Y751" s="9"/>
      <c r="Z751" s="9"/>
      <c r="AA751" s="1"/>
      <c r="AB751" s="9"/>
      <c r="AC751" s="9"/>
      <c r="AD751" s="9"/>
      <c r="AE751" s="9"/>
      <c r="AF751" s="9"/>
      <c r="AG751" s="10"/>
      <c r="AH751" s="9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</row>
    <row r="752" spans="1:149" ht="11.25" x14ac:dyDescent="0.15">
      <c r="A752" s="50">
        <f t="shared" si="255"/>
        <v>43595</v>
      </c>
      <c r="B752" s="51">
        <f t="shared" ca="1" si="256"/>
        <v>73885.311978480007</v>
      </c>
      <c r="C752" s="52">
        <f t="shared" ca="1" si="263"/>
        <v>73677.790524270007</v>
      </c>
      <c r="D752" s="13">
        <f ca="1">IF(A752&lt;$B$1,VLOOKUP(A752,[1]DI!$A$4:$B$15000,2,FALSE),0)</f>
        <v>6.4000000000000001E-2</v>
      </c>
      <c r="E752" s="52">
        <f t="shared" ca="1" si="249"/>
        <v>1.0002462000000001</v>
      </c>
      <c r="F752" s="52">
        <f ca="1">(TRUNC(PRODUCT($E$12:$E751),16))</f>
        <v>1.1512768707645999</v>
      </c>
      <c r="G752" s="52">
        <f t="shared" ref="G752:G815" ca="1" si="266">IF(O751&gt;0,F751,G751)</f>
        <v>1.1492947127152999</v>
      </c>
      <c r="H752" s="52">
        <f t="shared" ca="1" si="250"/>
        <v>1.00172467</v>
      </c>
      <c r="I752" s="53">
        <f t="shared" si="257"/>
        <v>0.04</v>
      </c>
      <c r="J752" s="149">
        <f t="shared" si="264"/>
        <v>43585</v>
      </c>
      <c r="K752" s="54">
        <f t="shared" si="258"/>
        <v>7</v>
      </c>
      <c r="L752" s="55">
        <f t="shared" si="259"/>
        <v>7</v>
      </c>
      <c r="M752" s="56">
        <f t="shared" si="251"/>
        <v>1.0010900579999999</v>
      </c>
      <c r="N752" s="56">
        <f t="shared" ca="1" si="252"/>
        <v>1.0028166080000001</v>
      </c>
      <c r="O752" s="55">
        <f t="shared" si="265"/>
        <v>0</v>
      </c>
      <c r="P752" s="52">
        <f t="shared" ca="1" si="253"/>
        <v>207.52145421</v>
      </c>
      <c r="Q752" s="52">
        <f t="shared" si="260"/>
        <v>0</v>
      </c>
      <c r="R752" s="85"/>
      <c r="S752" s="85"/>
      <c r="T752" s="86" t="str">
        <f t="shared" si="261"/>
        <v>A+J=</v>
      </c>
      <c r="U752" s="149">
        <f t="shared" si="262"/>
        <v>43616</v>
      </c>
      <c r="V752" s="57" t="str">
        <f t="shared" si="254"/>
        <v>-</v>
      </c>
      <c r="W752" s="9"/>
      <c r="X752" s="9"/>
      <c r="Y752" s="9"/>
      <c r="Z752" s="9"/>
      <c r="AA752" s="1"/>
      <c r="AB752" s="9"/>
      <c r="AC752" s="9"/>
      <c r="AD752" s="9"/>
      <c r="AE752" s="9"/>
      <c r="AF752" s="9"/>
      <c r="AG752" s="10"/>
      <c r="AH752" s="9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</row>
    <row r="753" spans="1:149" ht="11.25" x14ac:dyDescent="0.15">
      <c r="A753" s="50">
        <f t="shared" si="255"/>
        <v>43596</v>
      </c>
      <c r="B753" s="51">
        <f t="shared" ca="1" si="256"/>
        <v>73915.005970000013</v>
      </c>
      <c r="C753" s="52">
        <f t="shared" ca="1" si="263"/>
        <v>73677.790524270007</v>
      </c>
      <c r="D753" s="13">
        <f ca="1">IF(A753&lt;$B$1,VLOOKUP(A753,[1]DI!$A$4:$B$15000,2,FALSE),0)</f>
        <v>0</v>
      </c>
      <c r="E753" s="52">
        <f t="shared" ca="1" si="249"/>
        <v>1</v>
      </c>
      <c r="F753" s="52">
        <f ca="1">(TRUNC(PRODUCT($E$12:$E752),16))</f>
        <v>1.1515603151301801</v>
      </c>
      <c r="G753" s="52">
        <f t="shared" ca="1" si="266"/>
        <v>1.1492947127152999</v>
      </c>
      <c r="H753" s="52">
        <f t="shared" ca="1" si="250"/>
        <v>1.0019712999999999</v>
      </c>
      <c r="I753" s="53">
        <f t="shared" si="257"/>
        <v>0.04</v>
      </c>
      <c r="J753" s="149">
        <f t="shared" si="264"/>
        <v>43585</v>
      </c>
      <c r="K753" s="54">
        <f t="shared" si="258"/>
        <v>7</v>
      </c>
      <c r="L753" s="55">
        <f t="shared" si="259"/>
        <v>8</v>
      </c>
      <c r="M753" s="56">
        <f t="shared" si="251"/>
        <v>1.0012458769999999</v>
      </c>
      <c r="N753" s="56">
        <f t="shared" ca="1" si="252"/>
        <v>1.0032196330000001</v>
      </c>
      <c r="O753" s="55">
        <f t="shared" si="265"/>
        <v>0</v>
      </c>
      <c r="P753" s="52">
        <f t="shared" ca="1" si="253"/>
        <v>237.21544573</v>
      </c>
      <c r="Q753" s="52">
        <f t="shared" si="260"/>
        <v>0</v>
      </c>
      <c r="R753" s="85"/>
      <c r="S753" s="85"/>
      <c r="T753" s="86" t="str">
        <f t="shared" si="261"/>
        <v>A+J=</v>
      </c>
      <c r="U753" s="149">
        <f t="shared" si="262"/>
        <v>43616</v>
      </c>
      <c r="V753" s="57" t="str">
        <f t="shared" si="254"/>
        <v>-</v>
      </c>
      <c r="W753" s="9"/>
      <c r="X753" s="9"/>
      <c r="Y753" s="9"/>
      <c r="Z753" s="9"/>
      <c r="AA753" s="1"/>
      <c r="AB753" s="9"/>
      <c r="AC753" s="9"/>
      <c r="AD753" s="9"/>
      <c r="AE753" s="9"/>
      <c r="AF753" s="9"/>
      <c r="AG753" s="10"/>
      <c r="AH753" s="9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</row>
    <row r="754" spans="1:149" ht="11.25" x14ac:dyDescent="0.15">
      <c r="A754" s="50">
        <f t="shared" si="255"/>
        <v>43597</v>
      </c>
      <c r="B754" s="51">
        <f t="shared" ca="1" si="256"/>
        <v>73915.005970000013</v>
      </c>
      <c r="C754" s="52">
        <f t="shared" ca="1" si="263"/>
        <v>73677.790524270007</v>
      </c>
      <c r="D754" s="13">
        <f ca="1">IF(A754&lt;$B$1,VLOOKUP(A754,[1]DI!$A$4:$B$15000,2,FALSE),0)</f>
        <v>0</v>
      </c>
      <c r="E754" s="52">
        <f t="shared" ca="1" si="249"/>
        <v>1</v>
      </c>
      <c r="F754" s="52">
        <f ca="1">(TRUNC(PRODUCT($E$12:$E753),16))</f>
        <v>1.1515603151301801</v>
      </c>
      <c r="G754" s="52">
        <f t="shared" ca="1" si="266"/>
        <v>1.1492947127152999</v>
      </c>
      <c r="H754" s="52">
        <f t="shared" ca="1" si="250"/>
        <v>1.0019712999999999</v>
      </c>
      <c r="I754" s="53">
        <f t="shared" si="257"/>
        <v>0.04</v>
      </c>
      <c r="J754" s="149">
        <f t="shared" si="264"/>
        <v>43585</v>
      </c>
      <c r="K754" s="54">
        <f t="shared" si="258"/>
        <v>7</v>
      </c>
      <c r="L754" s="55">
        <f t="shared" si="259"/>
        <v>8</v>
      </c>
      <c r="M754" s="56">
        <f t="shared" si="251"/>
        <v>1.0012458769999999</v>
      </c>
      <c r="N754" s="56">
        <f t="shared" ca="1" si="252"/>
        <v>1.0032196330000001</v>
      </c>
      <c r="O754" s="55">
        <f t="shared" si="265"/>
        <v>0</v>
      </c>
      <c r="P754" s="52">
        <f t="shared" ca="1" si="253"/>
        <v>237.21544573</v>
      </c>
      <c r="Q754" s="52">
        <f t="shared" si="260"/>
        <v>0</v>
      </c>
      <c r="R754" s="85"/>
      <c r="S754" s="85"/>
      <c r="T754" s="86" t="str">
        <f t="shared" si="261"/>
        <v>A+J=</v>
      </c>
      <c r="U754" s="149">
        <f t="shared" si="262"/>
        <v>43616</v>
      </c>
      <c r="V754" s="57" t="str">
        <f t="shared" si="254"/>
        <v>-</v>
      </c>
      <c r="W754" s="9"/>
      <c r="X754" s="9"/>
      <c r="Y754" s="9"/>
      <c r="Z754" s="9"/>
      <c r="AA754" s="1"/>
      <c r="AB754" s="9"/>
      <c r="AC754" s="9"/>
      <c r="AD754" s="9"/>
      <c r="AE754" s="9"/>
      <c r="AF754" s="9"/>
      <c r="AG754" s="10"/>
      <c r="AH754" s="9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</row>
    <row r="755" spans="1:149" ht="11.25" x14ac:dyDescent="0.15">
      <c r="A755" s="50">
        <f t="shared" si="255"/>
        <v>43598</v>
      </c>
      <c r="B755" s="51">
        <f t="shared" ca="1" si="256"/>
        <v>73915.005970000013</v>
      </c>
      <c r="C755" s="52">
        <f t="shared" ca="1" si="263"/>
        <v>73677.790524270007</v>
      </c>
      <c r="D755" s="13">
        <f ca="1">IF(A755&lt;$B$1,VLOOKUP(A755,[1]DI!$A$4:$B$15000,2,FALSE),0)</f>
        <v>6.4000000000000001E-2</v>
      </c>
      <c r="E755" s="52">
        <f t="shared" ca="1" si="249"/>
        <v>1.0002462000000001</v>
      </c>
      <c r="F755" s="52">
        <f ca="1">(TRUNC(PRODUCT($E$12:$E754),16))</f>
        <v>1.1515603151301801</v>
      </c>
      <c r="G755" s="52">
        <f t="shared" ca="1" si="266"/>
        <v>1.1492947127152999</v>
      </c>
      <c r="H755" s="52">
        <f t="shared" ca="1" si="250"/>
        <v>1.0019712999999999</v>
      </c>
      <c r="I755" s="53">
        <f t="shared" si="257"/>
        <v>0.04</v>
      </c>
      <c r="J755" s="149">
        <f t="shared" si="264"/>
        <v>43585</v>
      </c>
      <c r="K755" s="54">
        <f t="shared" si="258"/>
        <v>8</v>
      </c>
      <c r="L755" s="55">
        <f t="shared" si="259"/>
        <v>8</v>
      </c>
      <c r="M755" s="56">
        <f t="shared" si="251"/>
        <v>1.0012458769999999</v>
      </c>
      <c r="N755" s="56">
        <f t="shared" ca="1" si="252"/>
        <v>1.0032196330000001</v>
      </c>
      <c r="O755" s="55">
        <f t="shared" si="265"/>
        <v>0</v>
      </c>
      <c r="P755" s="52">
        <f t="shared" ca="1" si="253"/>
        <v>237.21544573</v>
      </c>
      <c r="Q755" s="52">
        <f t="shared" si="260"/>
        <v>0</v>
      </c>
      <c r="R755" s="85"/>
      <c r="S755" s="85"/>
      <c r="T755" s="86" t="str">
        <f t="shared" si="261"/>
        <v>A+J=</v>
      </c>
      <c r="U755" s="149">
        <f t="shared" si="262"/>
        <v>43616</v>
      </c>
      <c r="V755" s="57" t="str">
        <f t="shared" si="254"/>
        <v>-</v>
      </c>
      <c r="W755" s="9"/>
      <c r="X755" s="9"/>
      <c r="Y755" s="9"/>
      <c r="Z755" s="9"/>
      <c r="AA755" s="1"/>
      <c r="AB755" s="9"/>
      <c r="AC755" s="9"/>
      <c r="AD755" s="9"/>
      <c r="AE755" s="9"/>
      <c r="AF755" s="9"/>
      <c r="AG755" s="10"/>
      <c r="AH755" s="9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</row>
    <row r="756" spans="1:149" ht="11.25" x14ac:dyDescent="0.15">
      <c r="A756" s="50">
        <f t="shared" si="255"/>
        <v>43599</v>
      </c>
      <c r="B756" s="51">
        <f t="shared" ca="1" si="256"/>
        <v>73944.71116055001</v>
      </c>
      <c r="C756" s="52">
        <f t="shared" ca="1" si="263"/>
        <v>73677.790524270007</v>
      </c>
      <c r="D756" s="13">
        <f ca="1">IF(A756&lt;$B$1,VLOOKUP(A756,[1]DI!$A$4:$B$15000,2,FALSE),0)</f>
        <v>6.4000000000000001E-2</v>
      </c>
      <c r="E756" s="52">
        <f t="shared" ca="1" si="249"/>
        <v>1.0002462000000001</v>
      </c>
      <c r="F756" s="52">
        <f ca="1">(TRUNC(PRODUCT($E$12:$E755),16))</f>
        <v>1.1518438292797699</v>
      </c>
      <c r="G756" s="52">
        <f t="shared" ca="1" si="266"/>
        <v>1.1492947127152999</v>
      </c>
      <c r="H756" s="52">
        <f t="shared" ca="1" si="250"/>
        <v>1.00221798</v>
      </c>
      <c r="I756" s="53">
        <f t="shared" si="257"/>
        <v>0.04</v>
      </c>
      <c r="J756" s="149">
        <f t="shared" si="264"/>
        <v>43585</v>
      </c>
      <c r="K756" s="54">
        <f t="shared" si="258"/>
        <v>9</v>
      </c>
      <c r="L756" s="55">
        <f t="shared" si="259"/>
        <v>9</v>
      </c>
      <c r="M756" s="56">
        <f t="shared" si="251"/>
        <v>1.0014017209999999</v>
      </c>
      <c r="N756" s="56">
        <f t="shared" ca="1" si="252"/>
        <v>1.00362281</v>
      </c>
      <c r="O756" s="55">
        <f t="shared" si="265"/>
        <v>0</v>
      </c>
      <c r="P756" s="52">
        <f t="shared" ca="1" si="253"/>
        <v>266.92063628</v>
      </c>
      <c r="Q756" s="52">
        <f t="shared" si="260"/>
        <v>0</v>
      </c>
      <c r="R756" s="85"/>
      <c r="S756" s="85"/>
      <c r="T756" s="86" t="str">
        <f t="shared" si="261"/>
        <v>A+J=</v>
      </c>
      <c r="U756" s="149">
        <f t="shared" si="262"/>
        <v>43616</v>
      </c>
      <c r="V756" s="57" t="str">
        <f t="shared" si="254"/>
        <v>-</v>
      </c>
      <c r="W756" s="9"/>
      <c r="X756" s="9"/>
      <c r="Y756" s="9"/>
      <c r="Z756" s="9"/>
      <c r="AA756" s="1"/>
      <c r="AB756" s="9"/>
      <c r="AC756" s="9"/>
      <c r="AD756" s="9"/>
      <c r="AE756" s="9"/>
      <c r="AF756" s="9"/>
      <c r="AG756" s="10"/>
      <c r="AH756" s="9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</row>
    <row r="757" spans="1:149" ht="11.25" x14ac:dyDescent="0.15">
      <c r="A757" s="50">
        <f t="shared" si="255"/>
        <v>43600</v>
      </c>
      <c r="B757" s="51">
        <f t="shared" ca="1" si="256"/>
        <v>73974.428950010013</v>
      </c>
      <c r="C757" s="52">
        <f t="shared" ca="1" si="263"/>
        <v>73677.790524270007</v>
      </c>
      <c r="D757" s="13">
        <f ca="1">IF(A757&lt;$B$1,VLOOKUP(A757,[1]DI!$A$4:$B$15000,2,FALSE),0)</f>
        <v>6.4000000000000001E-2</v>
      </c>
      <c r="E757" s="52">
        <f t="shared" ca="1" si="249"/>
        <v>1.0002462000000001</v>
      </c>
      <c r="F757" s="52">
        <f ca="1">(TRUNC(PRODUCT($E$12:$E756),16))</f>
        <v>1.1521274132305399</v>
      </c>
      <c r="G757" s="52">
        <f t="shared" ca="1" si="266"/>
        <v>1.1492947127152999</v>
      </c>
      <c r="H757" s="52">
        <f t="shared" ca="1" si="250"/>
        <v>1.00246473</v>
      </c>
      <c r="I757" s="53">
        <f t="shared" si="257"/>
        <v>0.04</v>
      </c>
      <c r="J757" s="149">
        <f t="shared" si="264"/>
        <v>43585</v>
      </c>
      <c r="K757" s="54">
        <f t="shared" si="258"/>
        <v>10</v>
      </c>
      <c r="L757" s="55">
        <f t="shared" si="259"/>
        <v>10</v>
      </c>
      <c r="M757" s="56">
        <f t="shared" si="251"/>
        <v>1.0015575889999999</v>
      </c>
      <c r="N757" s="56">
        <f t="shared" ca="1" si="252"/>
        <v>1.0040261580000001</v>
      </c>
      <c r="O757" s="55">
        <f t="shared" si="265"/>
        <v>0</v>
      </c>
      <c r="P757" s="52">
        <f t="shared" ca="1" si="253"/>
        <v>296.63842574</v>
      </c>
      <c r="Q757" s="52">
        <f t="shared" si="260"/>
        <v>0</v>
      </c>
      <c r="R757" s="85"/>
      <c r="S757" s="85"/>
      <c r="T757" s="86" t="str">
        <f t="shared" si="261"/>
        <v>A+J=</v>
      </c>
      <c r="U757" s="149">
        <f t="shared" si="262"/>
        <v>43616</v>
      </c>
      <c r="V757" s="57" t="str">
        <f t="shared" si="254"/>
        <v>-</v>
      </c>
      <c r="W757" s="9"/>
      <c r="X757" s="9"/>
      <c r="Y757" s="9"/>
      <c r="Z757" s="9"/>
      <c r="AA757" s="1"/>
      <c r="AB757" s="9"/>
      <c r="AC757" s="9"/>
      <c r="AD757" s="9"/>
      <c r="AE757" s="9"/>
      <c r="AF757" s="9"/>
      <c r="AG757" s="10"/>
      <c r="AH757" s="9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</row>
    <row r="758" spans="1:149" ht="11.25" x14ac:dyDescent="0.15">
      <c r="A758" s="50">
        <f t="shared" si="255"/>
        <v>43601</v>
      </c>
      <c r="B758" s="51">
        <f t="shared" ca="1" si="256"/>
        <v>74004.158675260012</v>
      </c>
      <c r="C758" s="52">
        <f t="shared" ca="1" si="263"/>
        <v>73677.790524270007</v>
      </c>
      <c r="D758" s="13">
        <f ca="1">IF(A758&lt;$B$1,VLOOKUP(A758,[1]DI!$A$4:$B$15000,2,FALSE),0)</f>
        <v>6.4000000000000001E-2</v>
      </c>
      <c r="E758" s="52">
        <f t="shared" ca="1" si="249"/>
        <v>1.0002462000000001</v>
      </c>
      <c r="F758" s="52">
        <f ca="1">(TRUNC(PRODUCT($E$12:$E757),16))</f>
        <v>1.1524110669996801</v>
      </c>
      <c r="G758" s="52">
        <f t="shared" ca="1" si="266"/>
        <v>1.1492947127152999</v>
      </c>
      <c r="H758" s="52">
        <f t="shared" ca="1" si="250"/>
        <v>1.00271154</v>
      </c>
      <c r="I758" s="53">
        <f t="shared" si="257"/>
        <v>0.04</v>
      </c>
      <c r="J758" s="149">
        <f t="shared" si="264"/>
        <v>43585</v>
      </c>
      <c r="K758" s="54">
        <f t="shared" si="258"/>
        <v>11</v>
      </c>
      <c r="L758" s="55">
        <f t="shared" si="259"/>
        <v>11</v>
      </c>
      <c r="M758" s="56">
        <f t="shared" si="251"/>
        <v>1.001713482</v>
      </c>
      <c r="N758" s="56">
        <f t="shared" ca="1" si="252"/>
        <v>1.004429668</v>
      </c>
      <c r="O758" s="55">
        <f t="shared" si="265"/>
        <v>0</v>
      </c>
      <c r="P758" s="52">
        <f t="shared" ca="1" si="253"/>
        <v>326.36815099</v>
      </c>
      <c r="Q758" s="52">
        <f t="shared" si="260"/>
        <v>0</v>
      </c>
      <c r="R758" s="85"/>
      <c r="S758" s="85"/>
      <c r="T758" s="86" t="str">
        <f t="shared" si="261"/>
        <v>A+J=</v>
      </c>
      <c r="U758" s="149">
        <f t="shared" si="262"/>
        <v>43616</v>
      </c>
      <c r="V758" s="57" t="str">
        <f t="shared" si="254"/>
        <v>-</v>
      </c>
      <c r="W758" s="9"/>
      <c r="X758" s="9"/>
      <c r="Y758" s="9"/>
      <c r="Z758" s="9"/>
      <c r="AA758" s="1"/>
      <c r="AB758" s="9"/>
      <c r="AC758" s="9"/>
      <c r="AD758" s="9"/>
      <c r="AE758" s="9"/>
      <c r="AF758" s="9"/>
      <c r="AG758" s="10"/>
      <c r="AH758" s="9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</row>
    <row r="759" spans="1:149" ht="11.25" x14ac:dyDescent="0.15">
      <c r="A759" s="50">
        <f t="shared" si="255"/>
        <v>43602</v>
      </c>
      <c r="B759" s="51">
        <f t="shared" ca="1" si="256"/>
        <v>74033.899452180005</v>
      </c>
      <c r="C759" s="52">
        <f t="shared" ca="1" si="263"/>
        <v>73677.790524270007</v>
      </c>
      <c r="D759" s="13">
        <f ca="1">IF(A759&lt;$B$1,VLOOKUP(A759,[1]DI!$A$4:$B$15000,2,FALSE),0)</f>
        <v>6.4000000000000001E-2</v>
      </c>
      <c r="E759" s="52">
        <f t="shared" ca="1" si="249"/>
        <v>1.0002462000000001</v>
      </c>
      <c r="F759" s="52">
        <f ca="1">(TRUNC(PRODUCT($E$12:$E758),16))</f>
        <v>1.1526947906043701</v>
      </c>
      <c r="G759" s="52">
        <f t="shared" ca="1" si="266"/>
        <v>1.1492947127152999</v>
      </c>
      <c r="H759" s="52">
        <f t="shared" ca="1" si="250"/>
        <v>1.0029584</v>
      </c>
      <c r="I759" s="53">
        <f t="shared" si="257"/>
        <v>0.04</v>
      </c>
      <c r="J759" s="149">
        <f t="shared" si="264"/>
        <v>43585</v>
      </c>
      <c r="K759" s="54">
        <f t="shared" si="258"/>
        <v>12</v>
      </c>
      <c r="L759" s="55">
        <f t="shared" si="259"/>
        <v>12</v>
      </c>
      <c r="M759" s="56">
        <f t="shared" si="251"/>
        <v>1.001869398</v>
      </c>
      <c r="N759" s="56">
        <f t="shared" ca="1" si="252"/>
        <v>1.0048333279999999</v>
      </c>
      <c r="O759" s="55">
        <f t="shared" si="265"/>
        <v>0</v>
      </c>
      <c r="P759" s="52">
        <f t="shared" ca="1" si="253"/>
        <v>356.10892790999998</v>
      </c>
      <c r="Q759" s="52">
        <f t="shared" si="260"/>
        <v>0</v>
      </c>
      <c r="R759" s="85"/>
      <c r="S759" s="85"/>
      <c r="T759" s="86" t="str">
        <f t="shared" si="261"/>
        <v>A+J=</v>
      </c>
      <c r="U759" s="149">
        <f t="shared" si="262"/>
        <v>43616</v>
      </c>
      <c r="V759" s="57" t="str">
        <f t="shared" si="254"/>
        <v>-</v>
      </c>
      <c r="W759" s="9"/>
      <c r="X759" s="9"/>
      <c r="Y759" s="9"/>
      <c r="Z759" s="9"/>
      <c r="AA759" s="1"/>
      <c r="AB759" s="9"/>
      <c r="AC759" s="9"/>
      <c r="AD759" s="9"/>
      <c r="AE759" s="9"/>
      <c r="AF759" s="9"/>
      <c r="AG759" s="10"/>
      <c r="AH759" s="9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</row>
    <row r="760" spans="1:149" ht="11.25" x14ac:dyDescent="0.15">
      <c r="A760" s="50">
        <f t="shared" si="255"/>
        <v>43603</v>
      </c>
      <c r="B760" s="51">
        <f t="shared" ca="1" si="256"/>
        <v>74063.652975360004</v>
      </c>
      <c r="C760" s="52">
        <f t="shared" ca="1" si="263"/>
        <v>73677.790524270007</v>
      </c>
      <c r="D760" s="13">
        <f ca="1">IF(A760&lt;$B$1,VLOOKUP(A760,[1]DI!$A$4:$B$15000,2,FALSE),0)</f>
        <v>0</v>
      </c>
      <c r="E760" s="52">
        <f t="shared" ca="1" si="249"/>
        <v>1</v>
      </c>
      <c r="F760" s="52">
        <f ca="1">(TRUNC(PRODUCT($E$12:$E759),16))</f>
        <v>1.1529785840618201</v>
      </c>
      <c r="G760" s="52">
        <f t="shared" ca="1" si="266"/>
        <v>1.1492947127152999</v>
      </c>
      <c r="H760" s="52">
        <f t="shared" ca="1" si="250"/>
        <v>1.0032053299999999</v>
      </c>
      <c r="I760" s="53">
        <f t="shared" si="257"/>
        <v>0.04</v>
      </c>
      <c r="J760" s="149">
        <f t="shared" si="264"/>
        <v>43585</v>
      </c>
      <c r="K760" s="54">
        <f t="shared" si="258"/>
        <v>12</v>
      </c>
      <c r="L760" s="55">
        <f t="shared" si="259"/>
        <v>13</v>
      </c>
      <c r="M760" s="56">
        <f t="shared" si="251"/>
        <v>1.002025339</v>
      </c>
      <c r="N760" s="56">
        <f t="shared" ca="1" si="252"/>
        <v>1.0052371609999999</v>
      </c>
      <c r="O760" s="55">
        <f t="shared" si="265"/>
        <v>0</v>
      </c>
      <c r="P760" s="52">
        <f t="shared" ca="1" si="253"/>
        <v>385.86245108999998</v>
      </c>
      <c r="Q760" s="52">
        <f t="shared" si="260"/>
        <v>0</v>
      </c>
      <c r="R760" s="85"/>
      <c r="S760" s="85"/>
      <c r="T760" s="86" t="str">
        <f t="shared" si="261"/>
        <v>A+J=</v>
      </c>
      <c r="U760" s="149">
        <f t="shared" si="262"/>
        <v>43616</v>
      </c>
      <c r="V760" s="57" t="str">
        <f t="shared" si="254"/>
        <v>-</v>
      </c>
      <c r="W760" s="9"/>
      <c r="X760" s="9"/>
      <c r="Y760" s="9"/>
      <c r="Z760" s="9"/>
      <c r="AA760" s="1"/>
      <c r="AB760" s="9"/>
      <c r="AC760" s="9"/>
      <c r="AD760" s="9"/>
      <c r="AE760" s="9"/>
      <c r="AF760" s="9"/>
      <c r="AG760" s="10"/>
      <c r="AH760" s="9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</row>
    <row r="761" spans="1:149" ht="11.25" x14ac:dyDescent="0.15">
      <c r="A761" s="50">
        <f t="shared" si="255"/>
        <v>43604</v>
      </c>
      <c r="B761" s="51">
        <f t="shared" ca="1" si="256"/>
        <v>74063.652975360004</v>
      </c>
      <c r="C761" s="52">
        <f t="shared" ca="1" si="263"/>
        <v>73677.790524270007</v>
      </c>
      <c r="D761" s="13">
        <f ca="1">IF(A761&lt;$B$1,VLOOKUP(A761,[1]DI!$A$4:$B$15000,2,FALSE),0)</f>
        <v>0</v>
      </c>
      <c r="E761" s="52">
        <f t="shared" ca="1" si="249"/>
        <v>1</v>
      </c>
      <c r="F761" s="52">
        <f ca="1">(TRUNC(PRODUCT($E$12:$E760),16))</f>
        <v>1.1529785840618201</v>
      </c>
      <c r="G761" s="52">
        <f t="shared" ca="1" si="266"/>
        <v>1.1492947127152999</v>
      </c>
      <c r="H761" s="52">
        <f t="shared" ca="1" si="250"/>
        <v>1.0032053299999999</v>
      </c>
      <c r="I761" s="53">
        <f t="shared" si="257"/>
        <v>0.04</v>
      </c>
      <c r="J761" s="149">
        <f t="shared" si="264"/>
        <v>43585</v>
      </c>
      <c r="K761" s="54">
        <f t="shared" si="258"/>
        <v>12</v>
      </c>
      <c r="L761" s="55">
        <f t="shared" si="259"/>
        <v>13</v>
      </c>
      <c r="M761" s="56">
        <f t="shared" si="251"/>
        <v>1.002025339</v>
      </c>
      <c r="N761" s="56">
        <f t="shared" ca="1" si="252"/>
        <v>1.0052371609999999</v>
      </c>
      <c r="O761" s="55">
        <f t="shared" si="265"/>
        <v>0</v>
      </c>
      <c r="P761" s="52">
        <f t="shared" ca="1" si="253"/>
        <v>385.86245108999998</v>
      </c>
      <c r="Q761" s="52">
        <f t="shared" si="260"/>
        <v>0</v>
      </c>
      <c r="R761" s="85"/>
      <c r="S761" s="85"/>
      <c r="T761" s="86" t="str">
        <f t="shared" si="261"/>
        <v>A+J=</v>
      </c>
      <c r="U761" s="149">
        <f t="shared" si="262"/>
        <v>43616</v>
      </c>
      <c r="V761" s="57" t="str">
        <f t="shared" si="254"/>
        <v>-</v>
      </c>
      <c r="W761" s="9"/>
      <c r="X761" s="9"/>
      <c r="Y761" s="9"/>
      <c r="Z761" s="9"/>
      <c r="AA761" s="1"/>
      <c r="AB761" s="9"/>
      <c r="AC761" s="9"/>
      <c r="AD761" s="9"/>
      <c r="AE761" s="9"/>
      <c r="AF761" s="9"/>
      <c r="AG761" s="10"/>
      <c r="AH761" s="9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</row>
    <row r="762" spans="1:149" ht="11.25" x14ac:dyDescent="0.15">
      <c r="A762" s="50">
        <f t="shared" si="255"/>
        <v>43605</v>
      </c>
      <c r="B762" s="51">
        <f t="shared" ca="1" si="256"/>
        <v>74063.652975360004</v>
      </c>
      <c r="C762" s="52">
        <f t="shared" ca="1" si="263"/>
        <v>73677.790524270007</v>
      </c>
      <c r="D762" s="13">
        <f ca="1">IF(A762&lt;$B$1,VLOOKUP(A762,[1]DI!$A$4:$B$15000,2,FALSE),0)</f>
        <v>6.4000000000000001E-2</v>
      </c>
      <c r="E762" s="52">
        <f t="shared" ca="1" si="249"/>
        <v>1.0002462000000001</v>
      </c>
      <c r="F762" s="52">
        <f ca="1">(TRUNC(PRODUCT($E$12:$E761),16))</f>
        <v>1.1529785840618201</v>
      </c>
      <c r="G762" s="52">
        <f t="shared" ca="1" si="266"/>
        <v>1.1492947127152999</v>
      </c>
      <c r="H762" s="52">
        <f t="shared" ca="1" si="250"/>
        <v>1.0032053299999999</v>
      </c>
      <c r="I762" s="53">
        <f t="shared" si="257"/>
        <v>0.04</v>
      </c>
      <c r="J762" s="149">
        <f t="shared" si="264"/>
        <v>43585</v>
      </c>
      <c r="K762" s="54">
        <f t="shared" si="258"/>
        <v>13</v>
      </c>
      <c r="L762" s="55">
        <f t="shared" si="259"/>
        <v>13</v>
      </c>
      <c r="M762" s="56">
        <f t="shared" si="251"/>
        <v>1.002025339</v>
      </c>
      <c r="N762" s="56">
        <f t="shared" ca="1" si="252"/>
        <v>1.0052371609999999</v>
      </c>
      <c r="O762" s="55">
        <f t="shared" si="265"/>
        <v>0</v>
      </c>
      <c r="P762" s="52">
        <f t="shared" ca="1" si="253"/>
        <v>385.86245108999998</v>
      </c>
      <c r="Q762" s="52">
        <f t="shared" si="260"/>
        <v>0</v>
      </c>
      <c r="R762" s="85"/>
      <c r="S762" s="85"/>
      <c r="T762" s="86" t="str">
        <f t="shared" si="261"/>
        <v>A+J=</v>
      </c>
      <c r="U762" s="149">
        <f t="shared" si="262"/>
        <v>43616</v>
      </c>
      <c r="V762" s="57" t="str">
        <f t="shared" si="254"/>
        <v>-</v>
      </c>
      <c r="W762" s="9"/>
      <c r="X762" s="9"/>
      <c r="Y762" s="9"/>
      <c r="Z762" s="9"/>
      <c r="AA762" s="1"/>
      <c r="AB762" s="9"/>
      <c r="AC762" s="9"/>
      <c r="AD762" s="9"/>
      <c r="AE762" s="9"/>
      <c r="AF762" s="9"/>
      <c r="AG762" s="10"/>
      <c r="AH762" s="9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</row>
    <row r="763" spans="1:149" ht="11.25" x14ac:dyDescent="0.15">
      <c r="A763" s="50">
        <f t="shared" si="255"/>
        <v>43606</v>
      </c>
      <c r="B763" s="51">
        <f t="shared" ca="1" si="256"/>
        <v>74093.41836067001</v>
      </c>
      <c r="C763" s="52">
        <f t="shared" ca="1" si="263"/>
        <v>73677.790524270007</v>
      </c>
      <c r="D763" s="13">
        <f ca="1">IF(A763&lt;$B$1,VLOOKUP(A763,[1]DI!$A$4:$B$15000,2,FALSE),0)</f>
        <v>6.4000000000000001E-2</v>
      </c>
      <c r="E763" s="52">
        <f t="shared" ca="1" si="249"/>
        <v>1.0002462000000001</v>
      </c>
      <c r="F763" s="52">
        <f ca="1">(TRUNC(PRODUCT($E$12:$E762),16))</f>
        <v>1.1532624473892099</v>
      </c>
      <c r="G763" s="52">
        <f t="shared" ca="1" si="266"/>
        <v>1.1492947127152999</v>
      </c>
      <c r="H763" s="52">
        <f t="shared" ca="1" si="250"/>
        <v>1.0034523200000001</v>
      </c>
      <c r="I763" s="53">
        <f t="shared" si="257"/>
        <v>0.04</v>
      </c>
      <c r="J763" s="149">
        <f t="shared" si="264"/>
        <v>43585</v>
      </c>
      <c r="K763" s="54">
        <f t="shared" si="258"/>
        <v>14</v>
      </c>
      <c r="L763" s="55">
        <f t="shared" si="259"/>
        <v>14</v>
      </c>
      <c r="M763" s="56">
        <f t="shared" si="251"/>
        <v>1.0021813040000001</v>
      </c>
      <c r="N763" s="56">
        <f t="shared" ca="1" si="252"/>
        <v>1.005641155</v>
      </c>
      <c r="O763" s="55">
        <f t="shared" si="265"/>
        <v>0</v>
      </c>
      <c r="P763" s="52">
        <f t="shared" ca="1" si="253"/>
        <v>415.62783639999998</v>
      </c>
      <c r="Q763" s="52">
        <f t="shared" si="260"/>
        <v>0</v>
      </c>
      <c r="R763" s="85"/>
      <c r="S763" s="85"/>
      <c r="T763" s="86" t="str">
        <f t="shared" si="261"/>
        <v>A+J=</v>
      </c>
      <c r="U763" s="149">
        <f t="shared" si="262"/>
        <v>43616</v>
      </c>
      <c r="V763" s="57" t="str">
        <f t="shared" si="254"/>
        <v>-</v>
      </c>
      <c r="W763" s="9"/>
      <c r="X763" s="9"/>
      <c r="Y763" s="9"/>
      <c r="Z763" s="9"/>
      <c r="AA763" s="1"/>
      <c r="AB763" s="9"/>
      <c r="AC763" s="9"/>
      <c r="AD763" s="9"/>
      <c r="AE763" s="9"/>
      <c r="AF763" s="9"/>
      <c r="AG763" s="10"/>
      <c r="AH763" s="9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</row>
    <row r="764" spans="1:149" ht="11.25" x14ac:dyDescent="0.15">
      <c r="A764" s="50">
        <f t="shared" si="255"/>
        <v>43607</v>
      </c>
      <c r="B764" s="51">
        <f t="shared" ca="1" si="256"/>
        <v>74123.19560810001</v>
      </c>
      <c r="C764" s="52">
        <f t="shared" ca="1" si="263"/>
        <v>73677.790524270007</v>
      </c>
      <c r="D764" s="13">
        <f ca="1">IF(A764&lt;$B$1,VLOOKUP(A764,[1]DI!$A$4:$B$15000,2,FALSE),0)</f>
        <v>6.4000000000000001E-2</v>
      </c>
      <c r="E764" s="52">
        <f t="shared" ca="1" si="249"/>
        <v>1.0002462000000001</v>
      </c>
      <c r="F764" s="52">
        <f ca="1">(TRUNC(PRODUCT($E$12:$E763),16))</f>
        <v>1.15354638060376</v>
      </c>
      <c r="G764" s="52">
        <f t="shared" ca="1" si="266"/>
        <v>1.1492947127152999</v>
      </c>
      <c r="H764" s="52">
        <f t="shared" ca="1" si="250"/>
        <v>1.0036993700000001</v>
      </c>
      <c r="I764" s="53">
        <f t="shared" si="257"/>
        <v>0.04</v>
      </c>
      <c r="J764" s="149">
        <f t="shared" si="264"/>
        <v>43585</v>
      </c>
      <c r="K764" s="54">
        <f t="shared" si="258"/>
        <v>15</v>
      </c>
      <c r="L764" s="55">
        <f t="shared" si="259"/>
        <v>15</v>
      </c>
      <c r="M764" s="56">
        <f t="shared" si="251"/>
        <v>1.0023372930000001</v>
      </c>
      <c r="N764" s="56">
        <f t="shared" ca="1" si="252"/>
        <v>1.00604531</v>
      </c>
      <c r="O764" s="55">
        <f t="shared" si="265"/>
        <v>0</v>
      </c>
      <c r="P764" s="52">
        <f t="shared" ca="1" si="253"/>
        <v>445.40508383000002</v>
      </c>
      <c r="Q764" s="52">
        <f t="shared" si="260"/>
        <v>0</v>
      </c>
      <c r="R764" s="85"/>
      <c r="S764" s="85"/>
      <c r="T764" s="86" t="str">
        <f t="shared" si="261"/>
        <v>A+J=</v>
      </c>
      <c r="U764" s="149">
        <f t="shared" si="262"/>
        <v>43616</v>
      </c>
      <c r="V764" s="57" t="str">
        <f t="shared" si="254"/>
        <v>-</v>
      </c>
      <c r="W764" s="9"/>
      <c r="X764" s="9"/>
      <c r="Y764" s="9"/>
      <c r="Z764" s="9"/>
      <c r="AA764" s="1"/>
      <c r="AB764" s="9"/>
      <c r="AC764" s="9"/>
      <c r="AD764" s="9"/>
      <c r="AE764" s="9"/>
      <c r="AF764" s="9"/>
      <c r="AG764" s="10"/>
      <c r="AH764" s="9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</row>
    <row r="765" spans="1:149" ht="11.25" x14ac:dyDescent="0.15">
      <c r="A765" s="50">
        <f t="shared" si="255"/>
        <v>43608</v>
      </c>
      <c r="B765" s="51">
        <f t="shared" ca="1" si="256"/>
        <v>74152.984791330004</v>
      </c>
      <c r="C765" s="52">
        <f t="shared" ca="1" si="263"/>
        <v>73677.790524270007</v>
      </c>
      <c r="D765" s="13">
        <f ca="1">IF(A765&lt;$B$1,VLOOKUP(A765,[1]DI!$A$4:$B$15000,2,FALSE),0)</f>
        <v>6.4000000000000001E-2</v>
      </c>
      <c r="E765" s="52">
        <f t="shared" ca="1" si="249"/>
        <v>1.0002462000000001</v>
      </c>
      <c r="F765" s="52">
        <f ca="1">(TRUNC(PRODUCT($E$12:$E764),16))</f>
        <v>1.15383038372267</v>
      </c>
      <c r="G765" s="52">
        <f t="shared" ca="1" si="266"/>
        <v>1.1492947127152999</v>
      </c>
      <c r="H765" s="52">
        <f t="shared" ca="1" si="250"/>
        <v>1.00394648</v>
      </c>
      <c r="I765" s="53">
        <f t="shared" si="257"/>
        <v>0.04</v>
      </c>
      <c r="J765" s="149">
        <f t="shared" si="264"/>
        <v>43585</v>
      </c>
      <c r="K765" s="54">
        <f t="shared" si="258"/>
        <v>16</v>
      </c>
      <c r="L765" s="55">
        <f t="shared" si="259"/>
        <v>16</v>
      </c>
      <c r="M765" s="56">
        <f t="shared" si="251"/>
        <v>1.0024933069999999</v>
      </c>
      <c r="N765" s="56">
        <f t="shared" ca="1" si="252"/>
        <v>1.0064496270000001</v>
      </c>
      <c r="O765" s="55">
        <f t="shared" si="265"/>
        <v>0</v>
      </c>
      <c r="P765" s="52">
        <f t="shared" ca="1" si="253"/>
        <v>475.19426706000002</v>
      </c>
      <c r="Q765" s="52">
        <f t="shared" si="260"/>
        <v>0</v>
      </c>
      <c r="R765" s="85"/>
      <c r="S765" s="85"/>
      <c r="T765" s="86" t="str">
        <f t="shared" si="261"/>
        <v>A+J=</v>
      </c>
      <c r="U765" s="149">
        <f t="shared" si="262"/>
        <v>43616</v>
      </c>
      <c r="V765" s="57" t="str">
        <f t="shared" si="254"/>
        <v>-</v>
      </c>
      <c r="W765" s="9"/>
      <c r="X765" s="9"/>
      <c r="Y765" s="9"/>
      <c r="Z765" s="9"/>
      <c r="AA765" s="1"/>
      <c r="AB765" s="9"/>
      <c r="AC765" s="9"/>
      <c r="AD765" s="9"/>
      <c r="AE765" s="9"/>
      <c r="AF765" s="9"/>
      <c r="AG765" s="10"/>
      <c r="AH765" s="9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</row>
    <row r="766" spans="1:149" ht="11.25" x14ac:dyDescent="0.15">
      <c r="A766" s="50">
        <f t="shared" si="255"/>
        <v>43609</v>
      </c>
      <c r="B766" s="51">
        <f t="shared" ca="1" si="256"/>
        <v>74182.785836690004</v>
      </c>
      <c r="C766" s="52">
        <f t="shared" ca="1" si="263"/>
        <v>73677.790524270007</v>
      </c>
      <c r="D766" s="13">
        <f ca="1">IF(A766&lt;$B$1,VLOOKUP(A766,[1]DI!$A$4:$B$15000,2,FALSE),0)</f>
        <v>6.4000000000000001E-2</v>
      </c>
      <c r="E766" s="52">
        <f t="shared" ca="1" si="249"/>
        <v>1.0002462000000001</v>
      </c>
      <c r="F766" s="52">
        <f ca="1">(TRUNC(PRODUCT($E$12:$E765),16))</f>
        <v>1.1541144567631401</v>
      </c>
      <c r="G766" s="52">
        <f t="shared" ca="1" si="266"/>
        <v>1.1492947127152999</v>
      </c>
      <c r="H766" s="52">
        <f t="shared" ca="1" si="250"/>
        <v>1.0041936499999999</v>
      </c>
      <c r="I766" s="53">
        <f t="shared" si="257"/>
        <v>0.04</v>
      </c>
      <c r="J766" s="149">
        <f t="shared" si="264"/>
        <v>43585</v>
      </c>
      <c r="K766" s="54">
        <f t="shared" si="258"/>
        <v>17</v>
      </c>
      <c r="L766" s="55">
        <f t="shared" si="259"/>
        <v>17</v>
      </c>
      <c r="M766" s="56">
        <f t="shared" si="251"/>
        <v>1.002649345</v>
      </c>
      <c r="N766" s="56">
        <f t="shared" ca="1" si="252"/>
        <v>1.0068541049999999</v>
      </c>
      <c r="O766" s="55">
        <f t="shared" si="265"/>
        <v>0</v>
      </c>
      <c r="P766" s="52">
        <f t="shared" ca="1" si="253"/>
        <v>504.99531242</v>
      </c>
      <c r="Q766" s="52">
        <f t="shared" si="260"/>
        <v>0</v>
      </c>
      <c r="R766" s="85"/>
      <c r="S766" s="85"/>
      <c r="T766" s="86" t="str">
        <f t="shared" si="261"/>
        <v>A+J=</v>
      </c>
      <c r="U766" s="149">
        <f t="shared" si="262"/>
        <v>43616</v>
      </c>
      <c r="V766" s="57" t="str">
        <f t="shared" si="254"/>
        <v>-</v>
      </c>
      <c r="W766" s="9"/>
      <c r="X766" s="9"/>
      <c r="Y766" s="9"/>
      <c r="Z766" s="9"/>
      <c r="AA766" s="1"/>
      <c r="AB766" s="9"/>
      <c r="AC766" s="9"/>
      <c r="AD766" s="9"/>
      <c r="AE766" s="9"/>
      <c r="AF766" s="9"/>
      <c r="AG766" s="10"/>
      <c r="AH766" s="9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</row>
    <row r="767" spans="1:149" ht="11.25" x14ac:dyDescent="0.15">
      <c r="A767" s="50">
        <f t="shared" si="255"/>
        <v>43610</v>
      </c>
      <c r="B767" s="51">
        <f t="shared" ca="1" si="256"/>
        <v>74212.599628300013</v>
      </c>
      <c r="C767" s="52">
        <f t="shared" ca="1" si="263"/>
        <v>73677.790524270007</v>
      </c>
      <c r="D767" s="13">
        <f ca="1">IF(A767&lt;$B$1,VLOOKUP(A767,[1]DI!$A$4:$B$15000,2,FALSE),0)</f>
        <v>0</v>
      </c>
      <c r="E767" s="52">
        <f t="shared" ca="1" si="249"/>
        <v>1</v>
      </c>
      <c r="F767" s="52">
        <f ca="1">(TRUNC(PRODUCT($E$12:$E766),16))</f>
        <v>1.15439859974239</v>
      </c>
      <c r="G767" s="52">
        <f t="shared" ca="1" si="266"/>
        <v>1.1492947127152999</v>
      </c>
      <c r="H767" s="52">
        <f t="shared" ca="1" si="250"/>
        <v>1.0044408899999999</v>
      </c>
      <c r="I767" s="53">
        <f t="shared" si="257"/>
        <v>0.04</v>
      </c>
      <c r="J767" s="149">
        <f t="shared" si="264"/>
        <v>43585</v>
      </c>
      <c r="K767" s="54">
        <f t="shared" si="258"/>
        <v>17</v>
      </c>
      <c r="L767" s="55">
        <f t="shared" si="259"/>
        <v>18</v>
      </c>
      <c r="M767" s="56">
        <f t="shared" si="251"/>
        <v>1.0028054070000001</v>
      </c>
      <c r="N767" s="56">
        <f t="shared" ca="1" si="252"/>
        <v>1.0072587559999999</v>
      </c>
      <c r="O767" s="55">
        <f t="shared" si="265"/>
        <v>0</v>
      </c>
      <c r="P767" s="52">
        <f t="shared" ca="1" si="253"/>
        <v>534.80910402999996</v>
      </c>
      <c r="Q767" s="52">
        <f t="shared" si="260"/>
        <v>0</v>
      </c>
      <c r="R767" s="85"/>
      <c r="S767" s="85"/>
      <c r="T767" s="86" t="str">
        <f t="shared" si="261"/>
        <v>A+J=</v>
      </c>
      <c r="U767" s="149">
        <f t="shared" si="262"/>
        <v>43616</v>
      </c>
      <c r="V767" s="57" t="str">
        <f t="shared" si="254"/>
        <v>-</v>
      </c>
      <c r="W767" s="9"/>
      <c r="X767" s="9"/>
      <c r="Y767" s="9"/>
      <c r="Z767" s="9"/>
      <c r="AA767" s="1"/>
      <c r="AB767" s="9"/>
      <c r="AC767" s="9"/>
      <c r="AD767" s="9"/>
      <c r="AE767" s="9"/>
      <c r="AF767" s="9"/>
      <c r="AG767" s="10"/>
      <c r="AH767" s="9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</row>
    <row r="768" spans="1:149" ht="11.25" x14ac:dyDescent="0.15">
      <c r="A768" s="50">
        <f t="shared" si="255"/>
        <v>43611</v>
      </c>
      <c r="B768" s="51">
        <f t="shared" ca="1" si="256"/>
        <v>74212.599628300013</v>
      </c>
      <c r="C768" s="52">
        <f t="shared" ca="1" si="263"/>
        <v>73677.790524270007</v>
      </c>
      <c r="D768" s="13">
        <f ca="1">IF(A768&lt;$B$1,VLOOKUP(A768,[1]DI!$A$4:$B$15000,2,FALSE),0)</f>
        <v>0</v>
      </c>
      <c r="E768" s="52">
        <f t="shared" ca="1" si="249"/>
        <v>1</v>
      </c>
      <c r="F768" s="52">
        <f ca="1">(TRUNC(PRODUCT($E$12:$E767),16))</f>
        <v>1.15439859974239</v>
      </c>
      <c r="G768" s="52">
        <f t="shared" ca="1" si="266"/>
        <v>1.1492947127152999</v>
      </c>
      <c r="H768" s="52">
        <f t="shared" ca="1" si="250"/>
        <v>1.0044408899999999</v>
      </c>
      <c r="I768" s="53">
        <f t="shared" si="257"/>
        <v>0.04</v>
      </c>
      <c r="J768" s="149">
        <f t="shared" si="264"/>
        <v>43585</v>
      </c>
      <c r="K768" s="54">
        <f t="shared" si="258"/>
        <v>17</v>
      </c>
      <c r="L768" s="55">
        <f t="shared" si="259"/>
        <v>18</v>
      </c>
      <c r="M768" s="56">
        <f t="shared" si="251"/>
        <v>1.0028054070000001</v>
      </c>
      <c r="N768" s="56">
        <f t="shared" ca="1" si="252"/>
        <v>1.0072587559999999</v>
      </c>
      <c r="O768" s="55">
        <f t="shared" si="265"/>
        <v>0</v>
      </c>
      <c r="P768" s="52">
        <f t="shared" ca="1" si="253"/>
        <v>534.80910402999996</v>
      </c>
      <c r="Q768" s="52">
        <f t="shared" si="260"/>
        <v>0</v>
      </c>
      <c r="R768" s="85"/>
      <c r="S768" s="85"/>
      <c r="T768" s="86" t="str">
        <f t="shared" si="261"/>
        <v>A+J=</v>
      </c>
      <c r="U768" s="149">
        <f t="shared" si="262"/>
        <v>43616</v>
      </c>
      <c r="V768" s="57" t="str">
        <f t="shared" si="254"/>
        <v>-</v>
      </c>
      <c r="W768" s="9"/>
      <c r="X768" s="9"/>
      <c r="Y768" s="9"/>
      <c r="Z768" s="9"/>
      <c r="AA768" s="1"/>
      <c r="AB768" s="9"/>
      <c r="AC768" s="9"/>
      <c r="AD768" s="9"/>
      <c r="AE768" s="9"/>
      <c r="AF768" s="9"/>
      <c r="AG768" s="10"/>
      <c r="AH768" s="9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</row>
    <row r="769" spans="1:149" ht="11.25" x14ac:dyDescent="0.15">
      <c r="A769" s="50">
        <f t="shared" si="255"/>
        <v>43612</v>
      </c>
      <c r="B769" s="51">
        <f t="shared" ca="1" si="256"/>
        <v>74212.599628300013</v>
      </c>
      <c r="C769" s="52">
        <f t="shared" ca="1" si="263"/>
        <v>73677.790524270007</v>
      </c>
      <c r="D769" s="13">
        <f ca="1">IF(A769&lt;$B$1,VLOOKUP(A769,[1]DI!$A$4:$B$15000,2,FALSE),0)</f>
        <v>6.4000000000000001E-2</v>
      </c>
      <c r="E769" s="52">
        <f t="shared" ca="1" si="249"/>
        <v>1.0002462000000001</v>
      </c>
      <c r="F769" s="52">
        <f ca="1">(TRUNC(PRODUCT($E$12:$E768),16))</f>
        <v>1.15439859974239</v>
      </c>
      <c r="G769" s="52">
        <f t="shared" ca="1" si="266"/>
        <v>1.1492947127152999</v>
      </c>
      <c r="H769" s="52">
        <f t="shared" ca="1" si="250"/>
        <v>1.0044408899999999</v>
      </c>
      <c r="I769" s="53">
        <f t="shared" si="257"/>
        <v>0.04</v>
      </c>
      <c r="J769" s="149">
        <f t="shared" si="264"/>
        <v>43585</v>
      </c>
      <c r="K769" s="54">
        <f t="shared" si="258"/>
        <v>18</v>
      </c>
      <c r="L769" s="55">
        <f t="shared" si="259"/>
        <v>18</v>
      </c>
      <c r="M769" s="56">
        <f t="shared" si="251"/>
        <v>1.0028054070000001</v>
      </c>
      <c r="N769" s="56">
        <f t="shared" ca="1" si="252"/>
        <v>1.0072587559999999</v>
      </c>
      <c r="O769" s="55">
        <f t="shared" si="265"/>
        <v>0</v>
      </c>
      <c r="P769" s="52">
        <f t="shared" ca="1" si="253"/>
        <v>534.80910402999996</v>
      </c>
      <c r="Q769" s="52">
        <f t="shared" si="260"/>
        <v>0</v>
      </c>
      <c r="R769" s="85"/>
      <c r="S769" s="85"/>
      <c r="T769" s="86" t="str">
        <f t="shared" si="261"/>
        <v>A+J=</v>
      </c>
      <c r="U769" s="149">
        <f t="shared" si="262"/>
        <v>43616</v>
      </c>
      <c r="V769" s="57" t="str">
        <f t="shared" si="254"/>
        <v>-</v>
      </c>
      <c r="W769" s="9"/>
      <c r="X769" s="9"/>
      <c r="Y769" s="9"/>
      <c r="Z769" s="9"/>
      <c r="AA769" s="1"/>
      <c r="AB769" s="9"/>
      <c r="AC769" s="9"/>
      <c r="AD769" s="9"/>
      <c r="AE769" s="9"/>
      <c r="AF769" s="9"/>
      <c r="AG769" s="10"/>
      <c r="AH769" s="9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</row>
    <row r="770" spans="1:149" ht="11.25" x14ac:dyDescent="0.15">
      <c r="A770" s="50">
        <f t="shared" si="255"/>
        <v>43613</v>
      </c>
      <c r="B770" s="51">
        <f t="shared" ca="1" si="256"/>
        <v>74242.424545260001</v>
      </c>
      <c r="C770" s="52">
        <f t="shared" ca="1" si="263"/>
        <v>73677.790524270007</v>
      </c>
      <c r="D770" s="13">
        <f ca="1">IF(A770&lt;$B$1,VLOOKUP(A770,[1]DI!$A$4:$B$15000,2,FALSE),0)</f>
        <v>6.4000000000000001E-2</v>
      </c>
      <c r="E770" s="52">
        <f t="shared" ca="1" si="249"/>
        <v>1.0002462000000001</v>
      </c>
      <c r="F770" s="52">
        <f ca="1">(TRUNC(PRODUCT($E$12:$E769),16))</f>
        <v>1.1546828126776501</v>
      </c>
      <c r="G770" s="52">
        <f t="shared" ca="1" si="266"/>
        <v>1.1492947127152999</v>
      </c>
      <c r="H770" s="52">
        <f t="shared" ca="1" si="250"/>
        <v>1.00468818</v>
      </c>
      <c r="I770" s="53">
        <f t="shared" si="257"/>
        <v>0.04</v>
      </c>
      <c r="J770" s="149">
        <f t="shared" si="264"/>
        <v>43585</v>
      </c>
      <c r="K770" s="54">
        <f t="shared" si="258"/>
        <v>19</v>
      </c>
      <c r="L770" s="55">
        <f t="shared" si="259"/>
        <v>19</v>
      </c>
      <c r="M770" s="56">
        <f t="shared" si="251"/>
        <v>1.002961494</v>
      </c>
      <c r="N770" s="56">
        <f t="shared" ca="1" si="252"/>
        <v>1.007663558</v>
      </c>
      <c r="O770" s="55">
        <f t="shared" si="265"/>
        <v>0</v>
      </c>
      <c r="P770" s="52">
        <f t="shared" ca="1" si="253"/>
        <v>564.63402098999995</v>
      </c>
      <c r="Q770" s="52">
        <f t="shared" si="260"/>
        <v>0</v>
      </c>
      <c r="R770" s="85"/>
      <c r="S770" s="85"/>
      <c r="T770" s="86" t="str">
        <f t="shared" si="261"/>
        <v>A+J=</v>
      </c>
      <c r="U770" s="149">
        <f t="shared" si="262"/>
        <v>43616</v>
      </c>
      <c r="V770" s="57" t="str">
        <f t="shared" si="254"/>
        <v>-</v>
      </c>
      <c r="W770" s="9"/>
      <c r="X770" s="9"/>
      <c r="Y770" s="9"/>
      <c r="Z770" s="9"/>
      <c r="AA770" s="1"/>
      <c r="AB770" s="9"/>
      <c r="AC770" s="9"/>
      <c r="AD770" s="9"/>
      <c r="AE770" s="9"/>
      <c r="AF770" s="9"/>
      <c r="AG770" s="10"/>
      <c r="AH770" s="9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</row>
    <row r="771" spans="1:149" ht="11.25" x14ac:dyDescent="0.15">
      <c r="A771" s="50">
        <f t="shared" si="255"/>
        <v>43614</v>
      </c>
      <c r="B771" s="51">
        <f t="shared" ca="1" si="256"/>
        <v>74272.261398020011</v>
      </c>
      <c r="C771" s="52">
        <f t="shared" ca="1" si="263"/>
        <v>73677.790524270007</v>
      </c>
      <c r="D771" s="13">
        <f ca="1">IF(A771&lt;$B$1,VLOOKUP(A771,[1]DI!$A$4:$B$15000,2,FALSE),0)</f>
        <v>6.4000000000000001E-2</v>
      </c>
      <c r="E771" s="52">
        <f t="shared" ca="1" si="249"/>
        <v>1.0002462000000001</v>
      </c>
      <c r="F771" s="52">
        <f ca="1">(TRUNC(PRODUCT($E$12:$E770),16))</f>
        <v>1.15496709558613</v>
      </c>
      <c r="G771" s="52">
        <f t="shared" ca="1" si="266"/>
        <v>1.1492947127152999</v>
      </c>
      <c r="H771" s="52">
        <f t="shared" ca="1" si="250"/>
        <v>1.00493553</v>
      </c>
      <c r="I771" s="53">
        <f t="shared" si="257"/>
        <v>0.04</v>
      </c>
      <c r="J771" s="149">
        <f t="shared" si="264"/>
        <v>43585</v>
      </c>
      <c r="K771" s="54">
        <f t="shared" si="258"/>
        <v>20</v>
      </c>
      <c r="L771" s="55">
        <f t="shared" si="259"/>
        <v>20</v>
      </c>
      <c r="M771" s="56">
        <f t="shared" si="251"/>
        <v>1.0031176049999999</v>
      </c>
      <c r="N771" s="56">
        <f t="shared" ca="1" si="252"/>
        <v>1.0080685220000001</v>
      </c>
      <c r="O771" s="55">
        <f t="shared" si="265"/>
        <v>0</v>
      </c>
      <c r="P771" s="52">
        <f t="shared" ca="1" si="253"/>
        <v>594.47087375000001</v>
      </c>
      <c r="Q771" s="52">
        <f t="shared" si="260"/>
        <v>0</v>
      </c>
      <c r="R771" s="85"/>
      <c r="S771" s="85"/>
      <c r="T771" s="86" t="str">
        <f t="shared" si="261"/>
        <v>A+J=</v>
      </c>
      <c r="U771" s="149">
        <f t="shared" si="262"/>
        <v>43616</v>
      </c>
      <c r="V771" s="57" t="str">
        <f t="shared" si="254"/>
        <v>-</v>
      </c>
      <c r="W771" s="9"/>
      <c r="X771" s="9"/>
      <c r="Y771" s="9"/>
      <c r="Z771" s="9"/>
      <c r="AA771" s="1"/>
      <c r="AB771" s="9"/>
      <c r="AC771" s="9"/>
      <c r="AD771" s="9"/>
      <c r="AE771" s="9"/>
      <c r="AF771" s="9"/>
      <c r="AG771" s="10"/>
      <c r="AH771" s="9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</row>
    <row r="772" spans="1:149" ht="11.25" x14ac:dyDescent="0.15">
      <c r="A772" s="50">
        <f t="shared" si="255"/>
        <v>43615</v>
      </c>
      <c r="B772" s="51">
        <f t="shared" ca="1" si="256"/>
        <v>74302.11092336</v>
      </c>
      <c r="C772" s="52">
        <f t="shared" ca="1" si="263"/>
        <v>73677.790524270007</v>
      </c>
      <c r="D772" s="13">
        <f ca="1">IF(A772&lt;$B$1,VLOOKUP(A772,[1]DI!$A$4:$B$15000,2,FALSE),0)</f>
        <v>6.4000000000000001E-2</v>
      </c>
      <c r="E772" s="52">
        <f t="shared" ca="1" si="249"/>
        <v>1.0002462000000001</v>
      </c>
      <c r="F772" s="52">
        <f ca="1">(TRUNC(PRODUCT($E$12:$E771),16))</f>
        <v>1.15525144848506</v>
      </c>
      <c r="G772" s="52">
        <f t="shared" ca="1" si="266"/>
        <v>1.1492947127152999</v>
      </c>
      <c r="H772" s="52">
        <f t="shared" ca="1" si="250"/>
        <v>1.00518295</v>
      </c>
      <c r="I772" s="53">
        <f t="shared" si="257"/>
        <v>0.04</v>
      </c>
      <c r="J772" s="149">
        <f t="shared" si="264"/>
        <v>43585</v>
      </c>
      <c r="K772" s="54">
        <f t="shared" si="258"/>
        <v>21</v>
      </c>
      <c r="L772" s="55">
        <f t="shared" si="259"/>
        <v>21</v>
      </c>
      <c r="M772" s="56">
        <f t="shared" si="251"/>
        <v>1.00327374</v>
      </c>
      <c r="N772" s="56">
        <f t="shared" ca="1" si="252"/>
        <v>1.008473658</v>
      </c>
      <c r="O772" s="55">
        <f t="shared" si="265"/>
        <v>0</v>
      </c>
      <c r="P772" s="52">
        <f t="shared" ca="1" si="253"/>
        <v>624.32039909000002</v>
      </c>
      <c r="Q772" s="52">
        <f t="shared" si="260"/>
        <v>0</v>
      </c>
      <c r="R772" s="85"/>
      <c r="S772" s="85"/>
      <c r="T772" s="86" t="str">
        <f t="shared" si="261"/>
        <v>A+J=</v>
      </c>
      <c r="U772" s="149">
        <f t="shared" si="262"/>
        <v>43616</v>
      </c>
      <c r="V772" s="57" t="str">
        <f t="shared" si="254"/>
        <v>-</v>
      </c>
      <c r="W772" s="9"/>
      <c r="X772" s="9"/>
      <c r="Y772" s="9"/>
      <c r="Z772" s="9"/>
      <c r="AA772" s="1"/>
      <c r="AB772" s="9"/>
      <c r="AC772" s="9"/>
      <c r="AD772" s="9"/>
      <c r="AE772" s="9"/>
      <c r="AF772" s="9"/>
      <c r="AG772" s="10"/>
      <c r="AH772" s="9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</row>
    <row r="773" spans="1:149" ht="11.25" x14ac:dyDescent="0.15">
      <c r="A773" s="87">
        <f t="shared" si="255"/>
        <v>43616</v>
      </c>
      <c r="B773" s="88">
        <f t="shared" ca="1" si="256"/>
        <v>74331.971574050011</v>
      </c>
      <c r="C773" s="89">
        <f t="shared" ca="1" si="263"/>
        <v>73677.790524270007</v>
      </c>
      <c r="D773" s="13">
        <f ca="1">IF(A773&lt;$B$1,VLOOKUP(A773,[1]DI!$A$4:$B$15000,2,FALSE),0)</f>
        <v>6.4000000000000001E-2</v>
      </c>
      <c r="E773" s="89">
        <f t="shared" ca="1" si="249"/>
        <v>1.0002462000000001</v>
      </c>
      <c r="F773" s="89">
        <f ca="1">(TRUNC(PRODUCT($E$12:$E772),16))</f>
        <v>1.1555358713916799</v>
      </c>
      <c r="G773" s="89">
        <f t="shared" ca="1" si="266"/>
        <v>1.1492947127152999</v>
      </c>
      <c r="H773" s="89">
        <f t="shared" ca="1" si="250"/>
        <v>1.0054304199999999</v>
      </c>
      <c r="I773" s="90">
        <f t="shared" si="257"/>
        <v>0.04</v>
      </c>
      <c r="J773" s="150">
        <f t="shared" si="264"/>
        <v>43585</v>
      </c>
      <c r="K773" s="91">
        <f t="shared" si="258"/>
        <v>22</v>
      </c>
      <c r="L773" s="92">
        <f t="shared" si="259"/>
        <v>22</v>
      </c>
      <c r="M773" s="93">
        <f t="shared" si="251"/>
        <v>1.0034298989999999</v>
      </c>
      <c r="N773" s="93">
        <f t="shared" ca="1" si="252"/>
        <v>1.008878945</v>
      </c>
      <c r="O773" s="92">
        <f t="shared" si="265"/>
        <v>14</v>
      </c>
      <c r="P773" s="89">
        <f t="shared" ca="1" si="253"/>
        <v>654.18104977999997</v>
      </c>
      <c r="Q773" s="89">
        <f t="shared" si="260"/>
        <v>376.06106080000006</v>
      </c>
      <c r="R773" s="94"/>
      <c r="S773" s="94"/>
      <c r="T773" s="95" t="str">
        <f t="shared" si="261"/>
        <v>A+J=</v>
      </c>
      <c r="U773" s="150">
        <f t="shared" si="262"/>
        <v>43616</v>
      </c>
      <c r="V773" s="96">
        <f t="shared" ca="1" si="254"/>
        <v>1545363.1658699999</v>
      </c>
      <c r="W773" s="9"/>
      <c r="X773" s="9"/>
      <c r="Y773" s="9"/>
      <c r="Z773" s="9"/>
      <c r="AA773" s="1"/>
      <c r="AB773" s="9"/>
      <c r="AC773" s="9"/>
      <c r="AD773" s="9"/>
      <c r="AE773" s="9"/>
      <c r="AF773" s="9"/>
      <c r="AG773" s="10"/>
      <c r="AH773" s="9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</row>
    <row r="774" spans="1:149" ht="11.25" x14ac:dyDescent="0.15">
      <c r="A774" s="50">
        <f t="shared" si="255"/>
        <v>43617</v>
      </c>
      <c r="B774" s="51">
        <f t="shared" ca="1" si="256"/>
        <v>73331.188548919992</v>
      </c>
      <c r="C774" s="52">
        <f t="shared" ca="1" si="263"/>
        <v>73301.729463469994</v>
      </c>
      <c r="D774" s="13">
        <f ca="1">IF(A774&lt;$B$1,VLOOKUP(A774,[1]DI!$A$4:$B$15000,2,FALSE),0)</f>
        <v>0</v>
      </c>
      <c r="E774" s="52">
        <f t="shared" ca="1" si="249"/>
        <v>1</v>
      </c>
      <c r="F774" s="52">
        <f ca="1">(TRUNC(PRODUCT($E$12:$E773),16))</f>
        <v>1.1558203643232201</v>
      </c>
      <c r="G774" s="52">
        <f t="shared" ca="1" si="266"/>
        <v>1.1555358713916799</v>
      </c>
      <c r="H774" s="52">
        <f t="shared" ca="1" si="250"/>
        <v>1.0002462000000001</v>
      </c>
      <c r="I774" s="53">
        <f t="shared" si="257"/>
        <v>0.04</v>
      </c>
      <c r="J774" s="149">
        <f t="shared" si="264"/>
        <v>43616</v>
      </c>
      <c r="K774" s="54">
        <f t="shared" si="258"/>
        <v>1</v>
      </c>
      <c r="L774" s="55">
        <f t="shared" si="259"/>
        <v>1</v>
      </c>
      <c r="M774" s="56">
        <f t="shared" si="251"/>
        <v>1.00015565</v>
      </c>
      <c r="N774" s="56">
        <f t="shared" ca="1" si="252"/>
        <v>1.0004018880000001</v>
      </c>
      <c r="O774" s="55">
        <f t="shared" si="265"/>
        <v>0</v>
      </c>
      <c r="P774" s="52">
        <f t="shared" ca="1" si="253"/>
        <v>29.45908545</v>
      </c>
      <c r="Q774" s="52">
        <f t="shared" si="260"/>
        <v>0</v>
      </c>
      <c r="R774" s="85"/>
      <c r="S774" s="85"/>
      <c r="T774" s="86" t="str">
        <f t="shared" si="261"/>
        <v>A+J=</v>
      </c>
      <c r="U774" s="149">
        <f t="shared" si="262"/>
        <v>43644</v>
      </c>
      <c r="V774" s="57" t="str">
        <f t="shared" si="254"/>
        <v>-</v>
      </c>
      <c r="W774" s="9"/>
      <c r="X774" s="9"/>
      <c r="Y774" s="9"/>
      <c r="Z774" s="9"/>
      <c r="AA774" s="1"/>
      <c r="AB774" s="9"/>
      <c r="AC774" s="9"/>
      <c r="AD774" s="9"/>
      <c r="AE774" s="9"/>
      <c r="AF774" s="9"/>
      <c r="AG774" s="10"/>
      <c r="AH774" s="9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</row>
    <row r="775" spans="1:149" ht="11.25" x14ac:dyDescent="0.15">
      <c r="A775" s="50">
        <f t="shared" si="255"/>
        <v>43618</v>
      </c>
      <c r="B775" s="51">
        <f t="shared" ca="1" si="256"/>
        <v>73331.188548919992</v>
      </c>
      <c r="C775" s="52">
        <f t="shared" ca="1" si="263"/>
        <v>73301.729463469994</v>
      </c>
      <c r="D775" s="13">
        <f ca="1">IF(A775&lt;$B$1,VLOOKUP(A775,[1]DI!$A$4:$B$15000,2,FALSE),0)</f>
        <v>0</v>
      </c>
      <c r="E775" s="52">
        <f t="shared" ca="1" si="249"/>
        <v>1</v>
      </c>
      <c r="F775" s="52">
        <f ca="1">(TRUNC(PRODUCT($E$12:$E774),16))</f>
        <v>1.1558203643232201</v>
      </c>
      <c r="G775" s="52">
        <f t="shared" ca="1" si="266"/>
        <v>1.1555358713916799</v>
      </c>
      <c r="H775" s="52">
        <f t="shared" ca="1" si="250"/>
        <v>1.0002462000000001</v>
      </c>
      <c r="I775" s="53">
        <f t="shared" si="257"/>
        <v>0.04</v>
      </c>
      <c r="J775" s="149">
        <f t="shared" si="264"/>
        <v>43616</v>
      </c>
      <c r="K775" s="54">
        <f t="shared" si="258"/>
        <v>1</v>
      </c>
      <c r="L775" s="55">
        <f t="shared" si="259"/>
        <v>1</v>
      </c>
      <c r="M775" s="56">
        <f t="shared" si="251"/>
        <v>1.00015565</v>
      </c>
      <c r="N775" s="56">
        <f t="shared" ca="1" si="252"/>
        <v>1.0004018880000001</v>
      </c>
      <c r="O775" s="55">
        <f t="shared" si="265"/>
        <v>0</v>
      </c>
      <c r="P775" s="52">
        <f t="shared" ca="1" si="253"/>
        <v>29.45908545</v>
      </c>
      <c r="Q775" s="52">
        <f t="shared" si="260"/>
        <v>0</v>
      </c>
      <c r="R775" s="85"/>
      <c r="S775" s="85"/>
      <c r="T775" s="86" t="str">
        <f t="shared" si="261"/>
        <v>A+J=</v>
      </c>
      <c r="U775" s="149">
        <f t="shared" si="262"/>
        <v>43644</v>
      </c>
      <c r="V775" s="57" t="str">
        <f t="shared" si="254"/>
        <v>-</v>
      </c>
      <c r="W775" s="9"/>
      <c r="X775" s="9"/>
      <c r="Y775" s="9"/>
      <c r="Z775" s="9"/>
      <c r="AA775" s="1"/>
      <c r="AB775" s="9"/>
      <c r="AC775" s="9"/>
      <c r="AD775" s="9"/>
      <c r="AE775" s="9"/>
      <c r="AF775" s="9"/>
      <c r="AG775" s="10"/>
      <c r="AH775" s="9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</row>
    <row r="776" spans="1:149" ht="11.25" x14ac:dyDescent="0.15">
      <c r="A776" s="50">
        <f t="shared" si="255"/>
        <v>43619</v>
      </c>
      <c r="B776" s="51">
        <f t="shared" ca="1" si="256"/>
        <v>73331.188548919992</v>
      </c>
      <c r="C776" s="52">
        <f t="shared" ca="1" si="263"/>
        <v>73301.729463469994</v>
      </c>
      <c r="D776" s="13">
        <f ca="1">IF(A776&lt;$B$1,VLOOKUP(A776,[1]DI!$A$4:$B$15000,2,FALSE),0)</f>
        <v>6.4000000000000001E-2</v>
      </c>
      <c r="E776" s="52">
        <f t="shared" ca="1" si="249"/>
        <v>1.0002462000000001</v>
      </c>
      <c r="F776" s="52">
        <f ca="1">(TRUNC(PRODUCT($E$12:$E775),16))</f>
        <v>1.1558203643232201</v>
      </c>
      <c r="G776" s="52">
        <f t="shared" ca="1" si="266"/>
        <v>1.1555358713916799</v>
      </c>
      <c r="H776" s="52">
        <f t="shared" ca="1" si="250"/>
        <v>1.0002462000000001</v>
      </c>
      <c r="I776" s="53">
        <f t="shared" si="257"/>
        <v>0.04</v>
      </c>
      <c r="J776" s="149">
        <f t="shared" si="264"/>
        <v>43616</v>
      </c>
      <c r="K776" s="54">
        <f t="shared" si="258"/>
        <v>1</v>
      </c>
      <c r="L776" s="55">
        <f t="shared" si="259"/>
        <v>1</v>
      </c>
      <c r="M776" s="56">
        <f t="shared" si="251"/>
        <v>1.00015565</v>
      </c>
      <c r="N776" s="56">
        <f t="shared" ca="1" si="252"/>
        <v>1.0004018880000001</v>
      </c>
      <c r="O776" s="55">
        <f t="shared" si="265"/>
        <v>0</v>
      </c>
      <c r="P776" s="52">
        <f t="shared" ca="1" si="253"/>
        <v>29.45908545</v>
      </c>
      <c r="Q776" s="52">
        <f t="shared" si="260"/>
        <v>0</v>
      </c>
      <c r="R776" s="85"/>
      <c r="S776" s="85"/>
      <c r="T776" s="86" t="str">
        <f t="shared" si="261"/>
        <v>A+J=</v>
      </c>
      <c r="U776" s="149">
        <f t="shared" si="262"/>
        <v>43644</v>
      </c>
      <c r="V776" s="57" t="str">
        <f t="shared" si="254"/>
        <v>-</v>
      </c>
      <c r="W776" s="9"/>
      <c r="X776" s="9"/>
      <c r="Y776" s="9"/>
      <c r="Z776" s="9"/>
      <c r="AA776" s="1"/>
      <c r="AB776" s="9"/>
      <c r="AC776" s="9"/>
      <c r="AD776" s="9"/>
      <c r="AE776" s="9"/>
      <c r="AF776" s="9"/>
      <c r="AG776" s="10"/>
      <c r="AH776" s="9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</row>
    <row r="777" spans="1:149" ht="11.25" x14ac:dyDescent="0.15">
      <c r="A777" s="50">
        <f t="shared" si="255"/>
        <v>43620</v>
      </c>
      <c r="B777" s="51">
        <f t="shared" ca="1" si="256"/>
        <v>73360.65943593999</v>
      </c>
      <c r="C777" s="52">
        <f t="shared" ca="1" si="263"/>
        <v>73301.729463469994</v>
      </c>
      <c r="D777" s="13">
        <f ca="1">IF(A777&lt;$B$1,VLOOKUP(A777,[1]DI!$A$4:$B$15000,2,FALSE),0)</f>
        <v>6.4000000000000001E-2</v>
      </c>
      <c r="E777" s="52">
        <f t="shared" ca="1" si="249"/>
        <v>1.0002462000000001</v>
      </c>
      <c r="F777" s="52">
        <f ca="1">(TRUNC(PRODUCT($E$12:$E776),16))</f>
        <v>1.1561049272969199</v>
      </c>
      <c r="G777" s="52">
        <f t="shared" ca="1" si="266"/>
        <v>1.1555358713916799</v>
      </c>
      <c r="H777" s="52">
        <f t="shared" ca="1" si="250"/>
        <v>1.00049246</v>
      </c>
      <c r="I777" s="53">
        <f t="shared" si="257"/>
        <v>0.04</v>
      </c>
      <c r="J777" s="149">
        <f t="shared" si="264"/>
        <v>43616</v>
      </c>
      <c r="K777" s="54">
        <f t="shared" si="258"/>
        <v>2</v>
      </c>
      <c r="L777" s="55">
        <f t="shared" si="259"/>
        <v>2</v>
      </c>
      <c r="M777" s="56">
        <f t="shared" si="251"/>
        <v>1.0003113239999999</v>
      </c>
      <c r="N777" s="56">
        <f t="shared" ca="1" si="252"/>
        <v>1.0008039369999999</v>
      </c>
      <c r="O777" s="55">
        <f t="shared" si="265"/>
        <v>0</v>
      </c>
      <c r="P777" s="52">
        <f t="shared" ca="1" si="253"/>
        <v>58.929972470000003</v>
      </c>
      <c r="Q777" s="52">
        <f t="shared" si="260"/>
        <v>0</v>
      </c>
      <c r="R777" s="85"/>
      <c r="S777" s="85"/>
      <c r="T777" s="86" t="str">
        <f t="shared" si="261"/>
        <v>A+J=</v>
      </c>
      <c r="U777" s="149">
        <f t="shared" si="262"/>
        <v>43644</v>
      </c>
      <c r="V777" s="57" t="str">
        <f t="shared" si="254"/>
        <v>-</v>
      </c>
      <c r="W777" s="9"/>
      <c r="X777" s="9"/>
      <c r="Y777" s="9"/>
      <c r="Z777" s="9"/>
      <c r="AA777" s="1"/>
      <c r="AB777" s="9"/>
      <c r="AC777" s="9"/>
      <c r="AD777" s="9"/>
      <c r="AE777" s="9"/>
      <c r="AF777" s="9"/>
      <c r="AG777" s="10"/>
      <c r="AH777" s="9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</row>
    <row r="778" spans="1:149" ht="11.25" x14ac:dyDescent="0.15">
      <c r="A778" s="50">
        <f t="shared" si="255"/>
        <v>43621</v>
      </c>
      <c r="B778" s="51">
        <f t="shared" ca="1" si="256"/>
        <v>73390.142124549995</v>
      </c>
      <c r="C778" s="52">
        <f t="shared" ca="1" si="263"/>
        <v>73301.729463469994</v>
      </c>
      <c r="D778" s="13">
        <f ca="1">IF(A778&lt;$B$1,VLOOKUP(A778,[1]DI!$A$4:$B$15000,2,FALSE),0)</f>
        <v>6.4000000000000001E-2</v>
      </c>
      <c r="E778" s="52">
        <f t="shared" ca="1" si="249"/>
        <v>1.0002462000000001</v>
      </c>
      <c r="F778" s="52">
        <f ca="1">(TRUNC(PRODUCT($E$12:$E777),16))</f>
        <v>1.15638956033002</v>
      </c>
      <c r="G778" s="52">
        <f t="shared" ca="1" si="266"/>
        <v>1.1555358713916799</v>
      </c>
      <c r="H778" s="52">
        <f t="shared" ca="1" si="250"/>
        <v>1.00073878</v>
      </c>
      <c r="I778" s="53">
        <f t="shared" si="257"/>
        <v>0.04</v>
      </c>
      <c r="J778" s="149">
        <f t="shared" si="264"/>
        <v>43616</v>
      </c>
      <c r="K778" s="54">
        <f t="shared" si="258"/>
        <v>3</v>
      </c>
      <c r="L778" s="55">
        <f t="shared" si="259"/>
        <v>3</v>
      </c>
      <c r="M778" s="56">
        <f t="shared" si="251"/>
        <v>1.000467022</v>
      </c>
      <c r="N778" s="56">
        <f t="shared" ca="1" si="252"/>
        <v>1.001206147</v>
      </c>
      <c r="O778" s="55">
        <f t="shared" si="265"/>
        <v>0</v>
      </c>
      <c r="P778" s="52">
        <f t="shared" ca="1" si="253"/>
        <v>88.412661080000007</v>
      </c>
      <c r="Q778" s="52">
        <f t="shared" si="260"/>
        <v>0</v>
      </c>
      <c r="R778" s="85"/>
      <c r="S778" s="85"/>
      <c r="T778" s="86" t="str">
        <f t="shared" si="261"/>
        <v>A+J=</v>
      </c>
      <c r="U778" s="149">
        <f t="shared" si="262"/>
        <v>43644</v>
      </c>
      <c r="V778" s="57" t="str">
        <f t="shared" si="254"/>
        <v>-</v>
      </c>
      <c r="W778" s="9"/>
      <c r="X778" s="9"/>
      <c r="Y778" s="9"/>
      <c r="Z778" s="9"/>
      <c r="AA778" s="1"/>
      <c r="AB778" s="9"/>
      <c r="AC778" s="9"/>
      <c r="AD778" s="9"/>
      <c r="AE778" s="9"/>
      <c r="AF778" s="9"/>
      <c r="AG778" s="10"/>
      <c r="AH778" s="9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</row>
    <row r="779" spans="1:149" ht="11.25" x14ac:dyDescent="0.15">
      <c r="A779" s="50">
        <f t="shared" si="255"/>
        <v>43622</v>
      </c>
      <c r="B779" s="51">
        <f t="shared" ca="1" si="256"/>
        <v>73419.636688039987</v>
      </c>
      <c r="C779" s="52">
        <f t="shared" ca="1" si="263"/>
        <v>73301.729463469994</v>
      </c>
      <c r="D779" s="13">
        <f ca="1">IF(A779&lt;$B$1,VLOOKUP(A779,[1]DI!$A$4:$B$15000,2,FALSE),0)</f>
        <v>6.4000000000000001E-2</v>
      </c>
      <c r="E779" s="52">
        <f t="shared" ca="1" si="249"/>
        <v>1.0002462000000001</v>
      </c>
      <c r="F779" s="52">
        <f ca="1">(TRUNC(PRODUCT($E$12:$E778),16))</f>
        <v>1.15667426343977</v>
      </c>
      <c r="G779" s="52">
        <f t="shared" ca="1" si="266"/>
        <v>1.1555358713916799</v>
      </c>
      <c r="H779" s="52">
        <f t="shared" ca="1" si="250"/>
        <v>1.0009851599999999</v>
      </c>
      <c r="I779" s="53">
        <f t="shared" si="257"/>
        <v>0.04</v>
      </c>
      <c r="J779" s="149">
        <f t="shared" si="264"/>
        <v>43616</v>
      </c>
      <c r="K779" s="54">
        <f t="shared" si="258"/>
        <v>4</v>
      </c>
      <c r="L779" s="55">
        <f t="shared" si="259"/>
        <v>4</v>
      </c>
      <c r="M779" s="56">
        <f t="shared" si="251"/>
        <v>1.000622745</v>
      </c>
      <c r="N779" s="56">
        <f t="shared" ca="1" si="252"/>
        <v>1.0016085189999999</v>
      </c>
      <c r="O779" s="55">
        <f t="shared" si="265"/>
        <v>0</v>
      </c>
      <c r="P779" s="52">
        <f t="shared" ca="1" si="253"/>
        <v>117.90722457</v>
      </c>
      <c r="Q779" s="52">
        <f t="shared" si="260"/>
        <v>0</v>
      </c>
      <c r="R779" s="85"/>
      <c r="S779" s="85"/>
      <c r="T779" s="86" t="str">
        <f t="shared" si="261"/>
        <v>A+J=</v>
      </c>
      <c r="U779" s="149">
        <f t="shared" si="262"/>
        <v>43644</v>
      </c>
      <c r="V779" s="57" t="str">
        <f t="shared" si="254"/>
        <v>-</v>
      </c>
      <c r="W779" s="9"/>
      <c r="X779" s="9"/>
      <c r="Y779" s="9"/>
      <c r="Z779" s="9"/>
      <c r="AA779" s="1"/>
      <c r="AB779" s="9"/>
      <c r="AC779" s="9"/>
      <c r="AD779" s="9"/>
      <c r="AE779" s="9"/>
      <c r="AF779" s="9"/>
      <c r="AG779" s="10"/>
      <c r="AH779" s="9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</row>
    <row r="780" spans="1:149" ht="11.25" x14ac:dyDescent="0.15">
      <c r="A780" s="50">
        <f t="shared" si="255"/>
        <v>43623</v>
      </c>
      <c r="B780" s="51">
        <f t="shared" ca="1" si="256"/>
        <v>73449.14371281999</v>
      </c>
      <c r="C780" s="52">
        <f t="shared" ca="1" si="263"/>
        <v>73301.729463469994</v>
      </c>
      <c r="D780" s="13">
        <f ca="1">IF(A780&lt;$B$1,VLOOKUP(A780,[1]DI!$A$4:$B$15000,2,FALSE),0)</f>
        <v>6.4000000000000001E-2</v>
      </c>
      <c r="E780" s="52">
        <f t="shared" ref="E780:E843" ca="1" si="267">IF(A780&lt;A$10,1,ROUND(((1+D780)^(1/252)),8))</f>
        <v>1.0002462000000001</v>
      </c>
      <c r="F780" s="52">
        <f ca="1">(TRUNC(PRODUCT($E$12:$E779),16))</f>
        <v>1.1569590366434299</v>
      </c>
      <c r="G780" s="52">
        <f t="shared" ca="1" si="266"/>
        <v>1.1555358713916799</v>
      </c>
      <c r="H780" s="52">
        <f t="shared" ref="H780:H843" ca="1" si="268">ROUND(F780/G780,8)</f>
        <v>1.00123161</v>
      </c>
      <c r="I780" s="53">
        <f t="shared" si="257"/>
        <v>0.04</v>
      </c>
      <c r="J780" s="149">
        <f t="shared" si="264"/>
        <v>43616</v>
      </c>
      <c r="K780" s="54">
        <f t="shared" si="258"/>
        <v>5</v>
      </c>
      <c r="L780" s="55">
        <f t="shared" si="259"/>
        <v>5</v>
      </c>
      <c r="M780" s="56">
        <f t="shared" ref="M780:M843" si="269">ROUND((I780+1)^(L780/252),9)</f>
        <v>1.000778492</v>
      </c>
      <c r="N780" s="56">
        <f t="shared" ref="N780:N843" ca="1" si="270">ROUND(H780*M780,9)</f>
        <v>1.0020110609999999</v>
      </c>
      <c r="O780" s="55">
        <f t="shared" si="265"/>
        <v>0</v>
      </c>
      <c r="P780" s="52">
        <f t="shared" ref="P780:P843" ca="1" si="271">TRUNC(((N780-1)*C780),8)</f>
        <v>147.41424935000001</v>
      </c>
      <c r="Q780" s="52">
        <f t="shared" si="260"/>
        <v>0</v>
      </c>
      <c r="R780" s="85"/>
      <c r="S780" s="85"/>
      <c r="T780" s="86" t="str">
        <f t="shared" si="261"/>
        <v>A+J=</v>
      </c>
      <c r="U780" s="149">
        <f t="shared" si="262"/>
        <v>43644</v>
      </c>
      <c r="V780" s="57" t="str">
        <f t="shared" ref="V780:V843" si="272">IF(O780&gt;0,(P780+Q780)*V$9,"-")</f>
        <v>-</v>
      </c>
      <c r="W780" s="9"/>
      <c r="X780" s="9"/>
      <c r="Y780" s="9"/>
      <c r="Z780" s="9"/>
      <c r="AA780" s="1"/>
      <c r="AB780" s="9"/>
      <c r="AC780" s="9"/>
      <c r="AD780" s="9"/>
      <c r="AE780" s="9"/>
      <c r="AF780" s="9"/>
      <c r="AG780" s="10"/>
      <c r="AH780" s="9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</row>
    <row r="781" spans="1:149" ht="11.25" x14ac:dyDescent="0.15">
      <c r="A781" s="50">
        <f t="shared" ref="A781:A844" si="273">(A780+1)</f>
        <v>43624</v>
      </c>
      <c r="B781" s="51">
        <f t="shared" ref="B781:B844" ca="1" si="274">IF(A781&lt;=TODAY(),C781+P781,IF(AND(A781&gt;TODAY(),A781&lt;=$B$1),IF(VLOOKUP(TODAY(),$A$12:$D$10000,4,FALSE)=0,"n.d",C781+P781),"n.d"))</f>
        <v>73478.661806159987</v>
      </c>
      <c r="C781" s="52">
        <f t="shared" ca="1" si="263"/>
        <v>73301.729463469994</v>
      </c>
      <c r="D781" s="13">
        <f ca="1">IF(A781&lt;$B$1,VLOOKUP(A781,[1]DI!$A$4:$B$15000,2,FALSE),0)</f>
        <v>0</v>
      </c>
      <c r="E781" s="52">
        <f t="shared" ca="1" si="267"/>
        <v>1</v>
      </c>
      <c r="F781" s="52">
        <f ca="1">(TRUNC(PRODUCT($E$12:$E780),16))</f>
        <v>1.1572438799582501</v>
      </c>
      <c r="G781" s="52">
        <f t="shared" ca="1" si="266"/>
        <v>1.1555358713916799</v>
      </c>
      <c r="H781" s="52">
        <f t="shared" ca="1" si="268"/>
        <v>1.0014781100000001</v>
      </c>
      <c r="I781" s="53">
        <f t="shared" ref="I781:I844" si="275">I780</f>
        <v>0.04</v>
      </c>
      <c r="J781" s="149">
        <f t="shared" si="264"/>
        <v>43616</v>
      </c>
      <c r="K781" s="54">
        <f t="shared" ref="K781:K844" si="276">IF(A781&gt;J781,IF(NETWORKDAYS(J781,A781,$X$135:$X$519)-1=0,1,NETWORKDAYS(J781,A781,$X$135:$X$519)-1),0)</f>
        <v>5</v>
      </c>
      <c r="L781" s="55">
        <f t="shared" ref="L781:L844" si="277">IF(AND(K781=1,K780=1),1,IF(K781&gt;0,IF(K781=K780,K781+1,K781),0))</f>
        <v>6</v>
      </c>
      <c r="M781" s="56">
        <f t="shared" si="269"/>
        <v>1.000934263</v>
      </c>
      <c r="N781" s="56">
        <f t="shared" ca="1" si="270"/>
        <v>1.002413754</v>
      </c>
      <c r="O781" s="55">
        <f t="shared" si="265"/>
        <v>0</v>
      </c>
      <c r="P781" s="52">
        <f t="shared" ca="1" si="271"/>
        <v>176.93234269000001</v>
      </c>
      <c r="Q781" s="52">
        <f t="shared" ref="Q781:Q844" si="278">IF(O781&gt;0,VLOOKUP(A781,$Y$12:$AD$61,5),0)</f>
        <v>0</v>
      </c>
      <c r="R781" s="85"/>
      <c r="S781" s="85"/>
      <c r="T781" s="86" t="str">
        <f t="shared" ref="T781:T844" si="279">IF(O780&gt;0,VLOOKUP(O780,X$12:AH$61,10),T780)</f>
        <v>A+J=</v>
      </c>
      <c r="U781" s="149">
        <f t="shared" ref="U781:U844" si="280">IF(O780&gt;0,VLOOKUP(O780,X$12:AH$61,11),U780)</f>
        <v>43644</v>
      </c>
      <c r="V781" s="57" t="str">
        <f t="shared" si="272"/>
        <v>-</v>
      </c>
      <c r="W781" s="9"/>
      <c r="X781" s="9"/>
      <c r="Y781" s="9"/>
      <c r="Z781" s="9"/>
      <c r="AA781" s="1"/>
      <c r="AB781" s="9"/>
      <c r="AC781" s="9"/>
      <c r="AD781" s="9"/>
      <c r="AE781" s="9"/>
      <c r="AF781" s="9"/>
      <c r="AG781" s="10"/>
      <c r="AH781" s="9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</row>
    <row r="782" spans="1:149" ht="11.25" x14ac:dyDescent="0.15">
      <c r="A782" s="50">
        <f t="shared" si="273"/>
        <v>43625</v>
      </c>
      <c r="B782" s="51">
        <f t="shared" ca="1" si="274"/>
        <v>73478.661806159987</v>
      </c>
      <c r="C782" s="52">
        <f t="shared" ref="C782:C845" ca="1" si="281">TRUNC(C781-Q781,8)</f>
        <v>73301.729463469994</v>
      </c>
      <c r="D782" s="13">
        <f ca="1">IF(A782&lt;$B$1,VLOOKUP(A782,[1]DI!$A$4:$B$15000,2,FALSE),0)</f>
        <v>0</v>
      </c>
      <c r="E782" s="52">
        <f t="shared" ca="1" si="267"/>
        <v>1</v>
      </c>
      <c r="F782" s="52">
        <f ca="1">(TRUNC(PRODUCT($E$12:$E781),16))</f>
        <v>1.1572438799582501</v>
      </c>
      <c r="G782" s="52">
        <f t="shared" ca="1" si="266"/>
        <v>1.1555358713916799</v>
      </c>
      <c r="H782" s="52">
        <f t="shared" ca="1" si="268"/>
        <v>1.0014781100000001</v>
      </c>
      <c r="I782" s="53">
        <f t="shared" si="275"/>
        <v>0.04</v>
      </c>
      <c r="J782" s="149">
        <f t="shared" ref="J782:J845" si="282">IF(O781&gt;0,VLOOKUP(O781,X$12:AH$60,2),J781)</f>
        <v>43616</v>
      </c>
      <c r="K782" s="54">
        <f t="shared" si="276"/>
        <v>5</v>
      </c>
      <c r="L782" s="55">
        <f t="shared" si="277"/>
        <v>6</v>
      </c>
      <c r="M782" s="56">
        <f t="shared" si="269"/>
        <v>1.000934263</v>
      </c>
      <c r="N782" s="56">
        <f t="shared" ca="1" si="270"/>
        <v>1.002413754</v>
      </c>
      <c r="O782" s="55">
        <f t="shared" si="265"/>
        <v>0</v>
      </c>
      <c r="P782" s="52">
        <f t="shared" ca="1" si="271"/>
        <v>176.93234269000001</v>
      </c>
      <c r="Q782" s="52">
        <f t="shared" si="278"/>
        <v>0</v>
      </c>
      <c r="R782" s="85"/>
      <c r="S782" s="85"/>
      <c r="T782" s="86" t="str">
        <f t="shared" si="279"/>
        <v>A+J=</v>
      </c>
      <c r="U782" s="149">
        <f t="shared" si="280"/>
        <v>43644</v>
      </c>
      <c r="V782" s="57" t="str">
        <f t="shared" si="272"/>
        <v>-</v>
      </c>
      <c r="W782" s="9"/>
      <c r="X782" s="9"/>
      <c r="Y782" s="9"/>
      <c r="Z782" s="9"/>
      <c r="AA782" s="1"/>
      <c r="AB782" s="9"/>
      <c r="AC782" s="9"/>
      <c r="AD782" s="9"/>
      <c r="AE782" s="9"/>
      <c r="AF782" s="9"/>
      <c r="AG782" s="10"/>
      <c r="AH782" s="9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</row>
    <row r="783" spans="1:149" ht="11.25" x14ac:dyDescent="0.15">
      <c r="A783" s="50">
        <f t="shared" si="273"/>
        <v>43626</v>
      </c>
      <c r="B783" s="51">
        <f t="shared" ca="1" si="274"/>
        <v>73478.661806159987</v>
      </c>
      <c r="C783" s="52">
        <f t="shared" ca="1" si="281"/>
        <v>73301.729463469994</v>
      </c>
      <c r="D783" s="13">
        <f ca="1">IF(A783&lt;$B$1,VLOOKUP(A783,[1]DI!$A$4:$B$15000,2,FALSE),0)</f>
        <v>6.4000000000000001E-2</v>
      </c>
      <c r="E783" s="52">
        <f t="shared" ca="1" si="267"/>
        <v>1.0002462000000001</v>
      </c>
      <c r="F783" s="52">
        <f ca="1">(TRUNC(PRODUCT($E$12:$E782),16))</f>
        <v>1.1572438799582501</v>
      </c>
      <c r="G783" s="52">
        <f t="shared" ca="1" si="266"/>
        <v>1.1555358713916799</v>
      </c>
      <c r="H783" s="52">
        <f t="shared" ca="1" si="268"/>
        <v>1.0014781100000001</v>
      </c>
      <c r="I783" s="53">
        <f t="shared" si="275"/>
        <v>0.04</v>
      </c>
      <c r="J783" s="149">
        <f t="shared" si="282"/>
        <v>43616</v>
      </c>
      <c r="K783" s="54">
        <f t="shared" si="276"/>
        <v>6</v>
      </c>
      <c r="L783" s="55">
        <f t="shared" si="277"/>
        <v>6</v>
      </c>
      <c r="M783" s="56">
        <f t="shared" si="269"/>
        <v>1.000934263</v>
      </c>
      <c r="N783" s="56">
        <f t="shared" ca="1" si="270"/>
        <v>1.002413754</v>
      </c>
      <c r="O783" s="55">
        <f t="shared" ref="O783:O846" si="283">IF(VLOOKUP(A783,Y$12:AF$61,8)=VLOOKUP(A782,Y$12:AF$61,8),0,VLOOKUP(A783,Y$12:AF$61,8))</f>
        <v>0</v>
      </c>
      <c r="P783" s="52">
        <f t="shared" ca="1" si="271"/>
        <v>176.93234269000001</v>
      </c>
      <c r="Q783" s="52">
        <f t="shared" si="278"/>
        <v>0</v>
      </c>
      <c r="R783" s="85"/>
      <c r="S783" s="85"/>
      <c r="T783" s="86" t="str">
        <f t="shared" si="279"/>
        <v>A+J=</v>
      </c>
      <c r="U783" s="149">
        <f t="shared" si="280"/>
        <v>43644</v>
      </c>
      <c r="V783" s="57" t="str">
        <f t="shared" si="272"/>
        <v>-</v>
      </c>
      <c r="W783" s="9"/>
      <c r="X783" s="9"/>
      <c r="Y783" s="9"/>
      <c r="Z783" s="9"/>
      <c r="AA783" s="1"/>
      <c r="AB783" s="9"/>
      <c r="AC783" s="9"/>
      <c r="AD783" s="9"/>
      <c r="AE783" s="9"/>
      <c r="AF783" s="9"/>
      <c r="AG783" s="10"/>
      <c r="AH783" s="9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</row>
    <row r="784" spans="1:149" ht="11.25" x14ac:dyDescent="0.15">
      <c r="A784" s="50">
        <f t="shared" si="273"/>
        <v>43627</v>
      </c>
      <c r="B784" s="51">
        <f t="shared" ca="1" si="274"/>
        <v>73508.191701089992</v>
      </c>
      <c r="C784" s="52">
        <f t="shared" ca="1" si="281"/>
        <v>73301.729463469994</v>
      </c>
      <c r="D784" s="13">
        <f ca="1">IF(A784&lt;$B$1,VLOOKUP(A784,[1]DI!$A$4:$B$15000,2,FALSE),0)</f>
        <v>6.4000000000000001E-2</v>
      </c>
      <c r="E784" s="52">
        <f t="shared" ca="1" si="267"/>
        <v>1.0002462000000001</v>
      </c>
      <c r="F784" s="52">
        <f ca="1">(TRUNC(PRODUCT($E$12:$E783),16))</f>
        <v>1.1575287934014999</v>
      </c>
      <c r="G784" s="52">
        <f t="shared" ca="1" si="266"/>
        <v>1.1555358713916799</v>
      </c>
      <c r="H784" s="52">
        <f t="shared" ca="1" si="268"/>
        <v>1.00172467</v>
      </c>
      <c r="I784" s="53">
        <f t="shared" si="275"/>
        <v>0.04</v>
      </c>
      <c r="J784" s="149">
        <f t="shared" si="282"/>
        <v>43616</v>
      </c>
      <c r="K784" s="54">
        <f t="shared" si="276"/>
        <v>7</v>
      </c>
      <c r="L784" s="55">
        <f t="shared" si="277"/>
        <v>7</v>
      </c>
      <c r="M784" s="56">
        <f t="shared" si="269"/>
        <v>1.0010900579999999</v>
      </c>
      <c r="N784" s="56">
        <f t="shared" ca="1" si="270"/>
        <v>1.0028166080000001</v>
      </c>
      <c r="O784" s="55">
        <f t="shared" si="283"/>
        <v>0</v>
      </c>
      <c r="P784" s="52">
        <f t="shared" ca="1" si="271"/>
        <v>206.46223762</v>
      </c>
      <c r="Q784" s="52">
        <f t="shared" si="278"/>
        <v>0</v>
      </c>
      <c r="R784" s="85"/>
      <c r="S784" s="85"/>
      <c r="T784" s="86" t="str">
        <f t="shared" si="279"/>
        <v>A+J=</v>
      </c>
      <c r="U784" s="149">
        <f t="shared" si="280"/>
        <v>43644</v>
      </c>
      <c r="V784" s="57" t="str">
        <f t="shared" si="272"/>
        <v>-</v>
      </c>
      <c r="W784" s="9"/>
      <c r="X784" s="9"/>
      <c r="Y784" s="9"/>
      <c r="Z784" s="9"/>
      <c r="AA784" s="1"/>
      <c r="AB784" s="9"/>
      <c r="AC784" s="9"/>
      <c r="AD784" s="9"/>
      <c r="AE784" s="9"/>
      <c r="AF784" s="9"/>
      <c r="AG784" s="10"/>
      <c r="AH784" s="9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</row>
    <row r="785" spans="1:149" ht="11.25" x14ac:dyDescent="0.15">
      <c r="A785" s="50">
        <f t="shared" si="273"/>
        <v>43628</v>
      </c>
      <c r="B785" s="51">
        <f t="shared" ca="1" si="274"/>
        <v>73537.734130599987</v>
      </c>
      <c r="C785" s="52">
        <f t="shared" ca="1" si="281"/>
        <v>73301.729463469994</v>
      </c>
      <c r="D785" s="13">
        <f ca="1">IF(A785&lt;$B$1,VLOOKUP(A785,[1]DI!$A$4:$B$15000,2,FALSE),0)</f>
        <v>6.4000000000000001E-2</v>
      </c>
      <c r="E785" s="52">
        <f t="shared" ca="1" si="267"/>
        <v>1.0002462000000001</v>
      </c>
      <c r="F785" s="52">
        <f ca="1">(TRUNC(PRODUCT($E$12:$E784),16))</f>
        <v>1.15781377699043</v>
      </c>
      <c r="G785" s="52">
        <f t="shared" ca="1" si="266"/>
        <v>1.1555358713916799</v>
      </c>
      <c r="H785" s="52">
        <f t="shared" ca="1" si="268"/>
        <v>1.0019712999999999</v>
      </c>
      <c r="I785" s="53">
        <f t="shared" si="275"/>
        <v>0.04</v>
      </c>
      <c r="J785" s="149">
        <f t="shared" si="282"/>
        <v>43616</v>
      </c>
      <c r="K785" s="54">
        <f t="shared" si="276"/>
        <v>8</v>
      </c>
      <c r="L785" s="55">
        <f t="shared" si="277"/>
        <v>8</v>
      </c>
      <c r="M785" s="56">
        <f t="shared" si="269"/>
        <v>1.0012458769999999</v>
      </c>
      <c r="N785" s="56">
        <f t="shared" ca="1" si="270"/>
        <v>1.0032196330000001</v>
      </c>
      <c r="O785" s="55">
        <f t="shared" si="283"/>
        <v>0</v>
      </c>
      <c r="P785" s="52">
        <f t="shared" ca="1" si="271"/>
        <v>236.00466713</v>
      </c>
      <c r="Q785" s="52">
        <f t="shared" si="278"/>
        <v>0</v>
      </c>
      <c r="R785" s="85"/>
      <c r="S785" s="85"/>
      <c r="T785" s="86" t="str">
        <f t="shared" si="279"/>
        <v>A+J=</v>
      </c>
      <c r="U785" s="149">
        <f t="shared" si="280"/>
        <v>43644</v>
      </c>
      <c r="V785" s="57" t="str">
        <f t="shared" si="272"/>
        <v>-</v>
      </c>
      <c r="W785" s="9"/>
      <c r="X785" s="9"/>
      <c r="Y785" s="9"/>
      <c r="Z785" s="9"/>
      <c r="AA785" s="1"/>
      <c r="AB785" s="9"/>
      <c r="AC785" s="9"/>
      <c r="AD785" s="9"/>
      <c r="AE785" s="9"/>
      <c r="AF785" s="9"/>
      <c r="AG785" s="10"/>
      <c r="AH785" s="9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</row>
    <row r="786" spans="1:149" ht="11.25" x14ac:dyDescent="0.15">
      <c r="A786" s="50">
        <f t="shared" si="273"/>
        <v>43629</v>
      </c>
      <c r="B786" s="51">
        <f t="shared" ca="1" si="274"/>
        <v>73567.287701979993</v>
      </c>
      <c r="C786" s="52">
        <f t="shared" ca="1" si="281"/>
        <v>73301.729463469994</v>
      </c>
      <c r="D786" s="13">
        <f ca="1">IF(A786&lt;$B$1,VLOOKUP(A786,[1]DI!$A$4:$B$15000,2,FALSE),0)</f>
        <v>6.4000000000000001E-2</v>
      </c>
      <c r="E786" s="52">
        <f t="shared" ca="1" si="267"/>
        <v>1.0002462000000001</v>
      </c>
      <c r="F786" s="52">
        <f ca="1">(TRUNC(PRODUCT($E$12:$E785),16))</f>
        <v>1.1580988307423301</v>
      </c>
      <c r="G786" s="52">
        <f t="shared" ca="1" si="266"/>
        <v>1.1555358713916799</v>
      </c>
      <c r="H786" s="52">
        <f t="shared" ca="1" si="268"/>
        <v>1.00221798</v>
      </c>
      <c r="I786" s="53">
        <f t="shared" si="275"/>
        <v>0.04</v>
      </c>
      <c r="J786" s="149">
        <f t="shared" si="282"/>
        <v>43616</v>
      </c>
      <c r="K786" s="54">
        <f t="shared" si="276"/>
        <v>9</v>
      </c>
      <c r="L786" s="55">
        <f t="shared" si="277"/>
        <v>9</v>
      </c>
      <c r="M786" s="56">
        <f t="shared" si="269"/>
        <v>1.0014017209999999</v>
      </c>
      <c r="N786" s="56">
        <f t="shared" ca="1" si="270"/>
        <v>1.00362281</v>
      </c>
      <c r="O786" s="55">
        <f t="shared" si="283"/>
        <v>0</v>
      </c>
      <c r="P786" s="52">
        <f t="shared" ca="1" si="271"/>
        <v>265.55823851000002</v>
      </c>
      <c r="Q786" s="52">
        <f t="shared" si="278"/>
        <v>0</v>
      </c>
      <c r="R786" s="85"/>
      <c r="S786" s="85"/>
      <c r="T786" s="86" t="str">
        <f t="shared" si="279"/>
        <v>A+J=</v>
      </c>
      <c r="U786" s="149">
        <f t="shared" si="280"/>
        <v>43644</v>
      </c>
      <c r="V786" s="57" t="str">
        <f t="shared" si="272"/>
        <v>-</v>
      </c>
      <c r="W786" s="9"/>
      <c r="X786" s="9"/>
      <c r="Y786" s="9"/>
      <c r="Z786" s="9"/>
      <c r="AA786" s="1"/>
      <c r="AB786" s="9"/>
      <c r="AC786" s="9"/>
      <c r="AD786" s="9"/>
      <c r="AE786" s="9"/>
      <c r="AF786" s="9"/>
      <c r="AG786" s="10"/>
      <c r="AH786" s="9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</row>
    <row r="787" spans="1:149" ht="11.25" x14ac:dyDescent="0.15">
      <c r="A787" s="50">
        <f t="shared" si="273"/>
        <v>43630</v>
      </c>
      <c r="B787" s="51">
        <f t="shared" ca="1" si="274"/>
        <v>73596.853807959997</v>
      </c>
      <c r="C787" s="52">
        <f t="shared" ca="1" si="281"/>
        <v>73301.729463469994</v>
      </c>
      <c r="D787" s="13">
        <f ca="1">IF(A787&lt;$B$1,VLOOKUP(A787,[1]DI!$A$4:$B$15000,2,FALSE),0)</f>
        <v>6.4000000000000001E-2</v>
      </c>
      <c r="E787" s="52">
        <f t="shared" ca="1" si="267"/>
        <v>1.0002462000000001</v>
      </c>
      <c r="F787" s="52">
        <f ca="1">(TRUNC(PRODUCT($E$12:$E786),16))</f>
        <v>1.1583839546744601</v>
      </c>
      <c r="G787" s="52">
        <f t="shared" ca="1" si="266"/>
        <v>1.1555358713916799</v>
      </c>
      <c r="H787" s="52">
        <f t="shared" ca="1" si="268"/>
        <v>1.00246473</v>
      </c>
      <c r="I787" s="53">
        <f t="shared" si="275"/>
        <v>0.04</v>
      </c>
      <c r="J787" s="149">
        <f t="shared" si="282"/>
        <v>43616</v>
      </c>
      <c r="K787" s="54">
        <f t="shared" si="276"/>
        <v>10</v>
      </c>
      <c r="L787" s="55">
        <f t="shared" si="277"/>
        <v>10</v>
      </c>
      <c r="M787" s="56">
        <f t="shared" si="269"/>
        <v>1.0015575889999999</v>
      </c>
      <c r="N787" s="56">
        <f t="shared" ca="1" si="270"/>
        <v>1.0040261580000001</v>
      </c>
      <c r="O787" s="55">
        <f t="shared" si="283"/>
        <v>0</v>
      </c>
      <c r="P787" s="52">
        <f t="shared" ca="1" si="271"/>
        <v>295.12434449</v>
      </c>
      <c r="Q787" s="52">
        <f t="shared" si="278"/>
        <v>0</v>
      </c>
      <c r="R787" s="85"/>
      <c r="S787" s="85"/>
      <c r="T787" s="86" t="str">
        <f t="shared" si="279"/>
        <v>A+J=</v>
      </c>
      <c r="U787" s="149">
        <f t="shared" si="280"/>
        <v>43644</v>
      </c>
      <c r="V787" s="57" t="str">
        <f t="shared" si="272"/>
        <v>-</v>
      </c>
      <c r="W787" s="9"/>
      <c r="X787" s="9"/>
      <c r="Y787" s="9"/>
      <c r="Z787" s="9"/>
      <c r="AA787" s="1"/>
      <c r="AB787" s="9"/>
      <c r="AC787" s="9"/>
      <c r="AD787" s="9"/>
      <c r="AE787" s="9"/>
      <c r="AF787" s="9"/>
      <c r="AG787" s="10"/>
      <c r="AH787" s="9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</row>
    <row r="788" spans="1:149" ht="11.25" x14ac:dyDescent="0.15">
      <c r="A788" s="50">
        <f t="shared" si="273"/>
        <v>43631</v>
      </c>
      <c r="B788" s="51">
        <f t="shared" ca="1" si="274"/>
        <v>73626.43178880999</v>
      </c>
      <c r="C788" s="52">
        <f t="shared" ca="1" si="281"/>
        <v>73301.729463469994</v>
      </c>
      <c r="D788" s="13">
        <f ca="1">IF(A788&lt;$B$1,VLOOKUP(A788,[1]DI!$A$4:$B$15000,2,FALSE),0)</f>
        <v>0</v>
      </c>
      <c r="E788" s="52">
        <f t="shared" ca="1" si="267"/>
        <v>1</v>
      </c>
      <c r="F788" s="52">
        <f ca="1">(TRUNC(PRODUCT($E$12:$E787),16))</f>
        <v>1.1586691488041001</v>
      </c>
      <c r="G788" s="52">
        <f t="shared" ca="1" si="266"/>
        <v>1.1555358713916799</v>
      </c>
      <c r="H788" s="52">
        <f t="shared" ca="1" si="268"/>
        <v>1.00271154</v>
      </c>
      <c r="I788" s="53">
        <f t="shared" si="275"/>
        <v>0.04</v>
      </c>
      <c r="J788" s="149">
        <f t="shared" si="282"/>
        <v>43616</v>
      </c>
      <c r="K788" s="54">
        <f t="shared" si="276"/>
        <v>10</v>
      </c>
      <c r="L788" s="55">
        <f t="shared" si="277"/>
        <v>11</v>
      </c>
      <c r="M788" s="56">
        <f t="shared" si="269"/>
        <v>1.001713482</v>
      </c>
      <c r="N788" s="56">
        <f t="shared" ca="1" si="270"/>
        <v>1.004429668</v>
      </c>
      <c r="O788" s="55">
        <f t="shared" si="283"/>
        <v>0</v>
      </c>
      <c r="P788" s="52">
        <f t="shared" ca="1" si="271"/>
        <v>324.70232534000002</v>
      </c>
      <c r="Q788" s="52">
        <f t="shared" si="278"/>
        <v>0</v>
      </c>
      <c r="R788" s="85"/>
      <c r="S788" s="85"/>
      <c r="T788" s="86" t="str">
        <f t="shared" si="279"/>
        <v>A+J=</v>
      </c>
      <c r="U788" s="149">
        <f t="shared" si="280"/>
        <v>43644</v>
      </c>
      <c r="V788" s="57" t="str">
        <f t="shared" si="272"/>
        <v>-</v>
      </c>
      <c r="W788" s="9"/>
      <c r="X788" s="9"/>
      <c r="Y788" s="9"/>
      <c r="Z788" s="9"/>
      <c r="AA788" s="1"/>
      <c r="AB788" s="9"/>
      <c r="AC788" s="9"/>
      <c r="AD788" s="9"/>
      <c r="AE788" s="9"/>
      <c r="AF788" s="9"/>
      <c r="AG788" s="10"/>
      <c r="AH788" s="9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</row>
    <row r="789" spans="1:149" ht="11.25" x14ac:dyDescent="0.15">
      <c r="A789" s="50">
        <f t="shared" si="273"/>
        <v>43632</v>
      </c>
      <c r="B789" s="51">
        <f t="shared" ca="1" si="274"/>
        <v>73626.43178880999</v>
      </c>
      <c r="C789" s="52">
        <f t="shared" ca="1" si="281"/>
        <v>73301.729463469994</v>
      </c>
      <c r="D789" s="13">
        <f ca="1">IF(A789&lt;$B$1,VLOOKUP(A789,[1]DI!$A$4:$B$15000,2,FALSE),0)</f>
        <v>0</v>
      </c>
      <c r="E789" s="52">
        <f t="shared" ca="1" si="267"/>
        <v>1</v>
      </c>
      <c r="F789" s="52">
        <f ca="1">(TRUNC(PRODUCT($E$12:$E788),16))</f>
        <v>1.1586691488041001</v>
      </c>
      <c r="G789" s="52">
        <f t="shared" ca="1" si="266"/>
        <v>1.1555358713916799</v>
      </c>
      <c r="H789" s="52">
        <f t="shared" ca="1" si="268"/>
        <v>1.00271154</v>
      </c>
      <c r="I789" s="53">
        <f t="shared" si="275"/>
        <v>0.04</v>
      </c>
      <c r="J789" s="149">
        <f t="shared" si="282"/>
        <v>43616</v>
      </c>
      <c r="K789" s="54">
        <f t="shared" si="276"/>
        <v>10</v>
      </c>
      <c r="L789" s="55">
        <f t="shared" si="277"/>
        <v>11</v>
      </c>
      <c r="M789" s="56">
        <f t="shared" si="269"/>
        <v>1.001713482</v>
      </c>
      <c r="N789" s="56">
        <f t="shared" ca="1" si="270"/>
        <v>1.004429668</v>
      </c>
      <c r="O789" s="55">
        <f t="shared" si="283"/>
        <v>0</v>
      </c>
      <c r="P789" s="52">
        <f t="shared" ca="1" si="271"/>
        <v>324.70232534000002</v>
      </c>
      <c r="Q789" s="52">
        <f t="shared" si="278"/>
        <v>0</v>
      </c>
      <c r="R789" s="85"/>
      <c r="S789" s="85"/>
      <c r="T789" s="86" t="str">
        <f t="shared" si="279"/>
        <v>A+J=</v>
      </c>
      <c r="U789" s="149">
        <f t="shared" si="280"/>
        <v>43644</v>
      </c>
      <c r="V789" s="57" t="str">
        <f t="shared" si="272"/>
        <v>-</v>
      </c>
      <c r="W789" s="9"/>
      <c r="X789" s="9"/>
      <c r="Y789" s="9"/>
      <c r="Z789" s="9"/>
      <c r="AA789" s="1"/>
      <c r="AB789" s="9"/>
      <c r="AC789" s="9"/>
      <c r="AD789" s="9"/>
      <c r="AE789" s="9"/>
      <c r="AF789" s="9"/>
      <c r="AG789" s="10"/>
      <c r="AH789" s="9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</row>
    <row r="790" spans="1:149" ht="11.25" x14ac:dyDescent="0.15">
      <c r="A790" s="50">
        <f t="shared" si="273"/>
        <v>43633</v>
      </c>
      <c r="B790" s="51">
        <f t="shared" ca="1" si="274"/>
        <v>73626.43178880999</v>
      </c>
      <c r="C790" s="52">
        <f t="shared" ca="1" si="281"/>
        <v>73301.729463469994</v>
      </c>
      <c r="D790" s="13">
        <f ca="1">IF(A790&lt;$B$1,VLOOKUP(A790,[1]DI!$A$4:$B$15000,2,FALSE),0)</f>
        <v>6.4000000000000001E-2</v>
      </c>
      <c r="E790" s="52">
        <f t="shared" ca="1" si="267"/>
        <v>1.0002462000000001</v>
      </c>
      <c r="F790" s="52">
        <f ca="1">(TRUNC(PRODUCT($E$12:$E789),16))</f>
        <v>1.1586691488041001</v>
      </c>
      <c r="G790" s="52">
        <f t="shared" ca="1" si="266"/>
        <v>1.1555358713916799</v>
      </c>
      <c r="H790" s="52">
        <f t="shared" ca="1" si="268"/>
        <v>1.00271154</v>
      </c>
      <c r="I790" s="53">
        <f t="shared" si="275"/>
        <v>0.04</v>
      </c>
      <c r="J790" s="149">
        <f t="shared" si="282"/>
        <v>43616</v>
      </c>
      <c r="K790" s="54">
        <f t="shared" si="276"/>
        <v>11</v>
      </c>
      <c r="L790" s="55">
        <f t="shared" si="277"/>
        <v>11</v>
      </c>
      <c r="M790" s="56">
        <f t="shared" si="269"/>
        <v>1.001713482</v>
      </c>
      <c r="N790" s="56">
        <f t="shared" ca="1" si="270"/>
        <v>1.004429668</v>
      </c>
      <c r="O790" s="55">
        <f t="shared" si="283"/>
        <v>0</v>
      </c>
      <c r="P790" s="52">
        <f t="shared" ca="1" si="271"/>
        <v>324.70232534000002</v>
      </c>
      <c r="Q790" s="52">
        <f t="shared" si="278"/>
        <v>0</v>
      </c>
      <c r="R790" s="85"/>
      <c r="S790" s="85"/>
      <c r="T790" s="86" t="str">
        <f t="shared" si="279"/>
        <v>A+J=</v>
      </c>
      <c r="U790" s="149">
        <f t="shared" si="280"/>
        <v>43644</v>
      </c>
      <c r="V790" s="57" t="str">
        <f t="shared" si="272"/>
        <v>-</v>
      </c>
      <c r="W790" s="9"/>
      <c r="X790" s="9"/>
      <c r="Y790" s="9"/>
      <c r="Z790" s="9"/>
      <c r="AA790" s="1"/>
      <c r="AB790" s="9"/>
      <c r="AC790" s="9"/>
      <c r="AD790" s="9"/>
      <c r="AE790" s="9"/>
      <c r="AF790" s="9"/>
      <c r="AG790" s="10"/>
      <c r="AH790" s="9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</row>
    <row r="791" spans="1:149" ht="11.25" x14ac:dyDescent="0.15">
      <c r="A791" s="50">
        <f t="shared" si="273"/>
        <v>43634</v>
      </c>
      <c r="B791" s="51">
        <f t="shared" ca="1" si="274"/>
        <v>73656.020764929999</v>
      </c>
      <c r="C791" s="52">
        <f t="shared" ca="1" si="281"/>
        <v>73301.729463469994</v>
      </c>
      <c r="D791" s="13">
        <f ca="1">IF(A791&lt;$B$1,VLOOKUP(A791,[1]DI!$A$4:$B$15000,2,FALSE),0)</f>
        <v>6.4000000000000001E-2</v>
      </c>
      <c r="E791" s="52">
        <f t="shared" ca="1" si="267"/>
        <v>1.0002462000000001</v>
      </c>
      <c r="F791" s="52">
        <f ca="1">(TRUNC(PRODUCT($E$12:$E790),16))</f>
        <v>1.1589544131485301</v>
      </c>
      <c r="G791" s="52">
        <f t="shared" ca="1" si="266"/>
        <v>1.1555358713916799</v>
      </c>
      <c r="H791" s="52">
        <f t="shared" ca="1" si="268"/>
        <v>1.0029584</v>
      </c>
      <c r="I791" s="53">
        <f t="shared" si="275"/>
        <v>0.04</v>
      </c>
      <c r="J791" s="149">
        <f t="shared" si="282"/>
        <v>43616</v>
      </c>
      <c r="K791" s="54">
        <f t="shared" si="276"/>
        <v>12</v>
      </c>
      <c r="L791" s="55">
        <f t="shared" si="277"/>
        <v>12</v>
      </c>
      <c r="M791" s="56">
        <f t="shared" si="269"/>
        <v>1.001869398</v>
      </c>
      <c r="N791" s="56">
        <f t="shared" ca="1" si="270"/>
        <v>1.0048333279999999</v>
      </c>
      <c r="O791" s="55">
        <f t="shared" si="283"/>
        <v>0</v>
      </c>
      <c r="P791" s="52">
        <f t="shared" ca="1" si="271"/>
        <v>354.29130146</v>
      </c>
      <c r="Q791" s="52">
        <f t="shared" si="278"/>
        <v>0</v>
      </c>
      <c r="R791" s="85"/>
      <c r="S791" s="85"/>
      <c r="T791" s="86" t="str">
        <f t="shared" si="279"/>
        <v>A+J=</v>
      </c>
      <c r="U791" s="149">
        <f t="shared" si="280"/>
        <v>43644</v>
      </c>
      <c r="V791" s="57" t="str">
        <f t="shared" si="272"/>
        <v>-</v>
      </c>
      <c r="W791" s="9"/>
      <c r="X791" s="9"/>
      <c r="Y791" s="9"/>
      <c r="Z791" s="9"/>
      <c r="AA791" s="1"/>
      <c r="AB791" s="9"/>
      <c r="AC791" s="9"/>
      <c r="AD791" s="9"/>
      <c r="AE791" s="9"/>
      <c r="AF791" s="9"/>
      <c r="AG791" s="10"/>
      <c r="AH791" s="9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</row>
    <row r="792" spans="1:149" ht="11.25" x14ac:dyDescent="0.15">
      <c r="A792" s="50">
        <f t="shared" si="273"/>
        <v>43635</v>
      </c>
      <c r="B792" s="51">
        <f t="shared" ca="1" si="274"/>
        <v>73685.622422239991</v>
      </c>
      <c r="C792" s="52">
        <f t="shared" ca="1" si="281"/>
        <v>73301.729463469994</v>
      </c>
      <c r="D792" s="13">
        <f ca="1">IF(A792&lt;$B$1,VLOOKUP(A792,[1]DI!$A$4:$B$15000,2,FALSE),0)</f>
        <v>6.4000000000000001E-2</v>
      </c>
      <c r="E792" s="52">
        <f t="shared" ca="1" si="267"/>
        <v>1.0002462000000001</v>
      </c>
      <c r="F792" s="52">
        <f ca="1">(TRUNC(PRODUCT($E$12:$E791),16))</f>
        <v>1.15923974772505</v>
      </c>
      <c r="G792" s="52">
        <f t="shared" ca="1" si="266"/>
        <v>1.1555358713916799</v>
      </c>
      <c r="H792" s="52">
        <f t="shared" ca="1" si="268"/>
        <v>1.0032053299999999</v>
      </c>
      <c r="I792" s="53">
        <f t="shared" si="275"/>
        <v>0.04</v>
      </c>
      <c r="J792" s="149">
        <f t="shared" si="282"/>
        <v>43616</v>
      </c>
      <c r="K792" s="54">
        <f t="shared" si="276"/>
        <v>13</v>
      </c>
      <c r="L792" s="55">
        <f t="shared" si="277"/>
        <v>13</v>
      </c>
      <c r="M792" s="56">
        <f t="shared" si="269"/>
        <v>1.002025339</v>
      </c>
      <c r="N792" s="56">
        <f t="shared" ca="1" si="270"/>
        <v>1.0052371609999999</v>
      </c>
      <c r="O792" s="55">
        <f t="shared" si="283"/>
        <v>0</v>
      </c>
      <c r="P792" s="52">
        <f t="shared" ca="1" si="271"/>
        <v>383.89295877000001</v>
      </c>
      <c r="Q792" s="52">
        <f t="shared" si="278"/>
        <v>0</v>
      </c>
      <c r="R792" s="85"/>
      <c r="S792" s="85"/>
      <c r="T792" s="86" t="str">
        <f t="shared" si="279"/>
        <v>A+J=</v>
      </c>
      <c r="U792" s="149">
        <f t="shared" si="280"/>
        <v>43644</v>
      </c>
      <c r="V792" s="57" t="str">
        <f t="shared" si="272"/>
        <v>-</v>
      </c>
      <c r="W792" s="9"/>
      <c r="X792" s="9"/>
      <c r="Y792" s="9"/>
      <c r="Z792" s="9"/>
      <c r="AA792" s="1"/>
      <c r="AB792" s="9"/>
      <c r="AC792" s="9"/>
      <c r="AD792" s="9"/>
      <c r="AE792" s="9"/>
      <c r="AF792" s="9"/>
      <c r="AG792" s="10"/>
      <c r="AH792" s="9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</row>
    <row r="793" spans="1:149" ht="11.25" x14ac:dyDescent="0.15">
      <c r="A793" s="50">
        <f t="shared" si="273"/>
        <v>43636</v>
      </c>
      <c r="B793" s="51">
        <f t="shared" ca="1" si="274"/>
        <v>73715.23588113999</v>
      </c>
      <c r="C793" s="52">
        <f t="shared" ca="1" si="281"/>
        <v>73301.729463469994</v>
      </c>
      <c r="D793" s="13">
        <f ca="1">IF(A793&lt;$B$1,VLOOKUP(A793,[1]DI!$A$4:$B$15000,2,FALSE),0)</f>
        <v>0</v>
      </c>
      <c r="E793" s="52">
        <f t="shared" ca="1" si="267"/>
        <v>1</v>
      </c>
      <c r="F793" s="52">
        <f ca="1">(TRUNC(PRODUCT($E$12:$E792),16))</f>
        <v>1.15952515255094</v>
      </c>
      <c r="G793" s="52">
        <f t="shared" ca="1" si="266"/>
        <v>1.1555358713916799</v>
      </c>
      <c r="H793" s="52">
        <f t="shared" ca="1" si="268"/>
        <v>1.0034523200000001</v>
      </c>
      <c r="I793" s="53">
        <f t="shared" si="275"/>
        <v>0.04</v>
      </c>
      <c r="J793" s="149">
        <f t="shared" si="282"/>
        <v>43616</v>
      </c>
      <c r="K793" s="54">
        <f t="shared" si="276"/>
        <v>13</v>
      </c>
      <c r="L793" s="55">
        <f t="shared" si="277"/>
        <v>14</v>
      </c>
      <c r="M793" s="56">
        <f t="shared" si="269"/>
        <v>1.0021813040000001</v>
      </c>
      <c r="N793" s="56">
        <f t="shared" ca="1" si="270"/>
        <v>1.005641155</v>
      </c>
      <c r="O793" s="55">
        <f t="shared" si="283"/>
        <v>0</v>
      </c>
      <c r="P793" s="52">
        <f t="shared" ca="1" si="271"/>
        <v>413.50641767000002</v>
      </c>
      <c r="Q793" s="52">
        <f t="shared" si="278"/>
        <v>0</v>
      </c>
      <c r="R793" s="85"/>
      <c r="S793" s="85"/>
      <c r="T793" s="86" t="str">
        <f t="shared" si="279"/>
        <v>A+J=</v>
      </c>
      <c r="U793" s="149">
        <f t="shared" si="280"/>
        <v>43644</v>
      </c>
      <c r="V793" s="57" t="str">
        <f t="shared" si="272"/>
        <v>-</v>
      </c>
      <c r="W793" s="9"/>
      <c r="X793" s="9"/>
      <c r="Y793" s="9"/>
      <c r="Z793" s="9"/>
      <c r="AA793" s="1"/>
      <c r="AB793" s="9"/>
      <c r="AC793" s="9"/>
      <c r="AD793" s="9"/>
      <c r="AE793" s="9"/>
      <c r="AF793" s="9"/>
      <c r="AG793" s="10"/>
      <c r="AH793" s="9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</row>
    <row r="794" spans="1:149" ht="11.25" x14ac:dyDescent="0.15">
      <c r="A794" s="50">
        <f t="shared" si="273"/>
        <v>43637</v>
      </c>
      <c r="B794" s="51">
        <f t="shared" ca="1" si="274"/>
        <v>73715.23588113999</v>
      </c>
      <c r="C794" s="52">
        <f t="shared" ca="1" si="281"/>
        <v>73301.729463469994</v>
      </c>
      <c r="D794" s="13">
        <f ca="1">IF(A794&lt;$B$1,VLOOKUP(A794,[1]DI!$A$4:$B$15000,2,FALSE),0)</f>
        <v>6.4000000000000001E-2</v>
      </c>
      <c r="E794" s="52">
        <f t="shared" ca="1" si="267"/>
        <v>1.0002462000000001</v>
      </c>
      <c r="F794" s="52">
        <f ca="1">(TRUNC(PRODUCT($E$12:$E793),16))</f>
        <v>1.15952515255094</v>
      </c>
      <c r="G794" s="52">
        <f t="shared" ca="1" si="266"/>
        <v>1.1555358713916799</v>
      </c>
      <c r="H794" s="52">
        <f t="shared" ca="1" si="268"/>
        <v>1.0034523200000001</v>
      </c>
      <c r="I794" s="53">
        <f t="shared" si="275"/>
        <v>0.04</v>
      </c>
      <c r="J794" s="149">
        <f t="shared" si="282"/>
        <v>43616</v>
      </c>
      <c r="K794" s="54">
        <f t="shared" si="276"/>
        <v>14</v>
      </c>
      <c r="L794" s="55">
        <f t="shared" si="277"/>
        <v>14</v>
      </c>
      <c r="M794" s="56">
        <f t="shared" si="269"/>
        <v>1.0021813040000001</v>
      </c>
      <c r="N794" s="56">
        <f t="shared" ca="1" si="270"/>
        <v>1.005641155</v>
      </c>
      <c r="O794" s="55">
        <f t="shared" si="283"/>
        <v>0</v>
      </c>
      <c r="P794" s="52">
        <f t="shared" ca="1" si="271"/>
        <v>413.50641767000002</v>
      </c>
      <c r="Q794" s="52">
        <f t="shared" si="278"/>
        <v>0</v>
      </c>
      <c r="R794" s="85"/>
      <c r="S794" s="85"/>
      <c r="T794" s="86" t="str">
        <f t="shared" si="279"/>
        <v>A+J=</v>
      </c>
      <c r="U794" s="149">
        <f t="shared" si="280"/>
        <v>43644</v>
      </c>
      <c r="V794" s="57" t="str">
        <f t="shared" si="272"/>
        <v>-</v>
      </c>
      <c r="W794" s="9"/>
      <c r="X794" s="9"/>
      <c r="Y794" s="9"/>
      <c r="Z794" s="9"/>
      <c r="AA794" s="1"/>
      <c r="AB794" s="9"/>
      <c r="AC794" s="9"/>
      <c r="AD794" s="9"/>
      <c r="AE794" s="9"/>
      <c r="AF794" s="9"/>
      <c r="AG794" s="10"/>
      <c r="AH794" s="9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</row>
    <row r="795" spans="1:149" ht="11.25" x14ac:dyDescent="0.15">
      <c r="A795" s="50">
        <f t="shared" si="273"/>
        <v>43638</v>
      </c>
      <c r="B795" s="51">
        <f t="shared" ca="1" si="274"/>
        <v>73744.861141609988</v>
      </c>
      <c r="C795" s="52">
        <f t="shared" ca="1" si="281"/>
        <v>73301.729463469994</v>
      </c>
      <c r="D795" s="13">
        <f ca="1">IF(A795&lt;$B$1,VLOOKUP(A795,[1]DI!$A$4:$B$15000,2,FALSE),0)</f>
        <v>0</v>
      </c>
      <c r="E795" s="52">
        <f t="shared" ca="1" si="267"/>
        <v>1</v>
      </c>
      <c r="F795" s="52">
        <f ca="1">(TRUNC(PRODUCT($E$12:$E794),16))</f>
        <v>1.1598106276435001</v>
      </c>
      <c r="G795" s="52">
        <f t="shared" ca="1" si="266"/>
        <v>1.1555358713916799</v>
      </c>
      <c r="H795" s="52">
        <f t="shared" ca="1" si="268"/>
        <v>1.0036993700000001</v>
      </c>
      <c r="I795" s="53">
        <f t="shared" si="275"/>
        <v>0.04</v>
      </c>
      <c r="J795" s="149">
        <f t="shared" si="282"/>
        <v>43616</v>
      </c>
      <c r="K795" s="54">
        <f t="shared" si="276"/>
        <v>14</v>
      </c>
      <c r="L795" s="55">
        <f t="shared" si="277"/>
        <v>15</v>
      </c>
      <c r="M795" s="56">
        <f t="shared" si="269"/>
        <v>1.0023372930000001</v>
      </c>
      <c r="N795" s="56">
        <f t="shared" ca="1" si="270"/>
        <v>1.00604531</v>
      </c>
      <c r="O795" s="55">
        <f t="shared" si="283"/>
        <v>0</v>
      </c>
      <c r="P795" s="52">
        <f t="shared" ca="1" si="271"/>
        <v>443.13167814000002</v>
      </c>
      <c r="Q795" s="52">
        <f t="shared" si="278"/>
        <v>0</v>
      </c>
      <c r="R795" s="85"/>
      <c r="S795" s="85"/>
      <c r="T795" s="86" t="str">
        <f t="shared" si="279"/>
        <v>A+J=</v>
      </c>
      <c r="U795" s="149">
        <f t="shared" si="280"/>
        <v>43644</v>
      </c>
      <c r="V795" s="57" t="str">
        <f t="shared" si="272"/>
        <v>-</v>
      </c>
      <c r="W795" s="9"/>
      <c r="X795" s="9"/>
      <c r="Y795" s="9"/>
      <c r="Z795" s="9"/>
      <c r="AA795" s="1"/>
      <c r="AB795" s="9"/>
      <c r="AC795" s="9"/>
      <c r="AD795" s="9"/>
      <c r="AE795" s="9"/>
      <c r="AF795" s="9"/>
      <c r="AG795" s="10"/>
      <c r="AH795" s="9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</row>
    <row r="796" spans="1:149" ht="11.25" x14ac:dyDescent="0.15">
      <c r="A796" s="50">
        <f t="shared" si="273"/>
        <v>43639</v>
      </c>
      <c r="B796" s="51">
        <f t="shared" ca="1" si="274"/>
        <v>73744.861141609988</v>
      </c>
      <c r="C796" s="52">
        <f t="shared" ca="1" si="281"/>
        <v>73301.729463469994</v>
      </c>
      <c r="D796" s="13">
        <f ca="1">IF(A796&lt;$B$1,VLOOKUP(A796,[1]DI!$A$4:$B$15000,2,FALSE),0)</f>
        <v>0</v>
      </c>
      <c r="E796" s="52">
        <f t="shared" ca="1" si="267"/>
        <v>1</v>
      </c>
      <c r="F796" s="52">
        <f ca="1">(TRUNC(PRODUCT($E$12:$E795),16))</f>
        <v>1.1598106276435001</v>
      </c>
      <c r="G796" s="52">
        <f t="shared" ca="1" si="266"/>
        <v>1.1555358713916799</v>
      </c>
      <c r="H796" s="52">
        <f t="shared" ca="1" si="268"/>
        <v>1.0036993700000001</v>
      </c>
      <c r="I796" s="53">
        <f t="shared" si="275"/>
        <v>0.04</v>
      </c>
      <c r="J796" s="149">
        <f t="shared" si="282"/>
        <v>43616</v>
      </c>
      <c r="K796" s="54">
        <f t="shared" si="276"/>
        <v>14</v>
      </c>
      <c r="L796" s="55">
        <f t="shared" si="277"/>
        <v>15</v>
      </c>
      <c r="M796" s="56">
        <f t="shared" si="269"/>
        <v>1.0023372930000001</v>
      </c>
      <c r="N796" s="56">
        <f t="shared" ca="1" si="270"/>
        <v>1.00604531</v>
      </c>
      <c r="O796" s="55">
        <f t="shared" si="283"/>
        <v>0</v>
      </c>
      <c r="P796" s="52">
        <f t="shared" ca="1" si="271"/>
        <v>443.13167814000002</v>
      </c>
      <c r="Q796" s="52">
        <f t="shared" si="278"/>
        <v>0</v>
      </c>
      <c r="R796" s="85"/>
      <c r="S796" s="85"/>
      <c r="T796" s="86" t="str">
        <f t="shared" si="279"/>
        <v>A+J=</v>
      </c>
      <c r="U796" s="149">
        <f t="shared" si="280"/>
        <v>43644</v>
      </c>
      <c r="V796" s="57" t="str">
        <f t="shared" si="272"/>
        <v>-</v>
      </c>
      <c r="W796" s="9"/>
      <c r="X796" s="9"/>
      <c r="Y796" s="9"/>
      <c r="Z796" s="9"/>
      <c r="AA796" s="1"/>
      <c r="AB796" s="9"/>
      <c r="AC796" s="9"/>
      <c r="AD796" s="9"/>
      <c r="AE796" s="9"/>
      <c r="AF796" s="9"/>
      <c r="AG796" s="10"/>
      <c r="AH796" s="9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</row>
    <row r="797" spans="1:149" ht="11.25" x14ac:dyDescent="0.15">
      <c r="A797" s="50">
        <f t="shared" si="273"/>
        <v>43640</v>
      </c>
      <c r="B797" s="51">
        <f t="shared" ca="1" si="274"/>
        <v>73744.861141609988</v>
      </c>
      <c r="C797" s="52">
        <f t="shared" ca="1" si="281"/>
        <v>73301.729463469994</v>
      </c>
      <c r="D797" s="13">
        <f ca="1">IF(A797&lt;$B$1,VLOOKUP(A797,[1]DI!$A$4:$B$15000,2,FALSE),0)</f>
        <v>6.4000000000000001E-2</v>
      </c>
      <c r="E797" s="52">
        <f t="shared" ca="1" si="267"/>
        <v>1.0002462000000001</v>
      </c>
      <c r="F797" s="52">
        <f ca="1">(TRUNC(PRODUCT($E$12:$E796),16))</f>
        <v>1.1598106276435001</v>
      </c>
      <c r="G797" s="52">
        <f t="shared" ca="1" si="266"/>
        <v>1.1555358713916799</v>
      </c>
      <c r="H797" s="52">
        <f t="shared" ca="1" si="268"/>
        <v>1.0036993700000001</v>
      </c>
      <c r="I797" s="53">
        <f t="shared" si="275"/>
        <v>0.04</v>
      </c>
      <c r="J797" s="149">
        <f t="shared" si="282"/>
        <v>43616</v>
      </c>
      <c r="K797" s="54">
        <f t="shared" si="276"/>
        <v>15</v>
      </c>
      <c r="L797" s="55">
        <f t="shared" si="277"/>
        <v>15</v>
      </c>
      <c r="M797" s="56">
        <f t="shared" si="269"/>
        <v>1.0023372930000001</v>
      </c>
      <c r="N797" s="56">
        <f t="shared" ca="1" si="270"/>
        <v>1.00604531</v>
      </c>
      <c r="O797" s="55">
        <f t="shared" si="283"/>
        <v>0</v>
      </c>
      <c r="P797" s="52">
        <f t="shared" ca="1" si="271"/>
        <v>443.13167814000002</v>
      </c>
      <c r="Q797" s="52">
        <f t="shared" si="278"/>
        <v>0</v>
      </c>
      <c r="R797" s="85"/>
      <c r="S797" s="85"/>
      <c r="T797" s="86" t="str">
        <f t="shared" si="279"/>
        <v>A+J=</v>
      </c>
      <c r="U797" s="149">
        <f t="shared" si="280"/>
        <v>43644</v>
      </c>
      <c r="V797" s="57" t="str">
        <f t="shared" si="272"/>
        <v>-</v>
      </c>
      <c r="W797" s="9"/>
      <c r="X797" s="9"/>
      <c r="Y797" s="9"/>
      <c r="Z797" s="9"/>
      <c r="AA797" s="1"/>
      <c r="AB797" s="9"/>
      <c r="AC797" s="9"/>
      <c r="AD797" s="9"/>
      <c r="AE797" s="9"/>
      <c r="AF797" s="9"/>
      <c r="AG797" s="10"/>
      <c r="AH797" s="9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</row>
    <row r="798" spans="1:149" ht="11.25" x14ac:dyDescent="0.15">
      <c r="A798" s="50">
        <f t="shared" si="273"/>
        <v>43641</v>
      </c>
      <c r="B798" s="51">
        <f t="shared" ca="1" si="274"/>
        <v>73774.498276959988</v>
      </c>
      <c r="C798" s="52">
        <f t="shared" ca="1" si="281"/>
        <v>73301.729463469994</v>
      </c>
      <c r="D798" s="13">
        <f ca="1">IF(A798&lt;$B$1,VLOOKUP(A798,[1]DI!$A$4:$B$15000,2,FALSE),0)</f>
        <v>6.4000000000000001E-2</v>
      </c>
      <c r="E798" s="52">
        <f t="shared" ca="1" si="267"/>
        <v>1.0002462000000001</v>
      </c>
      <c r="F798" s="52">
        <f ca="1">(TRUNC(PRODUCT($E$12:$E797),16))</f>
        <v>1.1600961730200201</v>
      </c>
      <c r="G798" s="52">
        <f t="shared" ca="1" si="266"/>
        <v>1.1555358713916799</v>
      </c>
      <c r="H798" s="52">
        <f t="shared" ca="1" si="268"/>
        <v>1.00394648</v>
      </c>
      <c r="I798" s="53">
        <f t="shared" si="275"/>
        <v>0.04</v>
      </c>
      <c r="J798" s="149">
        <f t="shared" si="282"/>
        <v>43616</v>
      </c>
      <c r="K798" s="54">
        <f t="shared" si="276"/>
        <v>16</v>
      </c>
      <c r="L798" s="55">
        <f t="shared" si="277"/>
        <v>16</v>
      </c>
      <c r="M798" s="56">
        <f t="shared" si="269"/>
        <v>1.0024933069999999</v>
      </c>
      <c r="N798" s="56">
        <f t="shared" ca="1" si="270"/>
        <v>1.0064496270000001</v>
      </c>
      <c r="O798" s="55">
        <f t="shared" si="283"/>
        <v>0</v>
      </c>
      <c r="P798" s="52">
        <f t="shared" ca="1" si="271"/>
        <v>472.76881349000001</v>
      </c>
      <c r="Q798" s="52">
        <f t="shared" si="278"/>
        <v>0</v>
      </c>
      <c r="R798" s="85"/>
      <c r="S798" s="85"/>
      <c r="T798" s="86" t="str">
        <f t="shared" si="279"/>
        <v>A+J=</v>
      </c>
      <c r="U798" s="149">
        <f t="shared" si="280"/>
        <v>43644</v>
      </c>
      <c r="V798" s="57" t="str">
        <f t="shared" si="272"/>
        <v>-</v>
      </c>
      <c r="W798" s="9"/>
      <c r="X798" s="9"/>
      <c r="Y798" s="9"/>
      <c r="Z798" s="9"/>
      <c r="AA798" s="1"/>
      <c r="AB798" s="9"/>
      <c r="AC798" s="9"/>
      <c r="AD798" s="9"/>
      <c r="AE798" s="9"/>
      <c r="AF798" s="9"/>
      <c r="AG798" s="10"/>
      <c r="AH798" s="9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</row>
    <row r="799" spans="1:149" ht="11.25" x14ac:dyDescent="0.15">
      <c r="A799" s="50">
        <f t="shared" si="273"/>
        <v>43642</v>
      </c>
      <c r="B799" s="51">
        <f t="shared" ca="1" si="274"/>
        <v>73804.147213889999</v>
      </c>
      <c r="C799" s="52">
        <f t="shared" ca="1" si="281"/>
        <v>73301.729463469994</v>
      </c>
      <c r="D799" s="13">
        <f ca="1">IF(A799&lt;$B$1,VLOOKUP(A799,[1]DI!$A$4:$B$15000,2,FALSE),0)</f>
        <v>6.4000000000000001E-2</v>
      </c>
      <c r="E799" s="52">
        <f t="shared" ca="1" si="267"/>
        <v>1.0002462000000001</v>
      </c>
      <c r="F799" s="52">
        <f ca="1">(TRUNC(PRODUCT($E$12:$E798),16))</f>
        <v>1.16038178869782</v>
      </c>
      <c r="G799" s="52">
        <f t="shared" ca="1" si="266"/>
        <v>1.1555358713916799</v>
      </c>
      <c r="H799" s="52">
        <f t="shared" ca="1" si="268"/>
        <v>1.0041936499999999</v>
      </c>
      <c r="I799" s="53">
        <f t="shared" si="275"/>
        <v>0.04</v>
      </c>
      <c r="J799" s="149">
        <f t="shared" si="282"/>
        <v>43616</v>
      </c>
      <c r="K799" s="54">
        <f t="shared" si="276"/>
        <v>17</v>
      </c>
      <c r="L799" s="55">
        <f t="shared" si="277"/>
        <v>17</v>
      </c>
      <c r="M799" s="56">
        <f t="shared" si="269"/>
        <v>1.002649345</v>
      </c>
      <c r="N799" s="56">
        <f t="shared" ca="1" si="270"/>
        <v>1.0068541049999999</v>
      </c>
      <c r="O799" s="55">
        <f t="shared" si="283"/>
        <v>0</v>
      </c>
      <c r="P799" s="52">
        <f t="shared" ca="1" si="271"/>
        <v>502.41775042</v>
      </c>
      <c r="Q799" s="52">
        <f t="shared" si="278"/>
        <v>0</v>
      </c>
      <c r="R799" s="85"/>
      <c r="S799" s="85"/>
      <c r="T799" s="86" t="str">
        <f t="shared" si="279"/>
        <v>A+J=</v>
      </c>
      <c r="U799" s="149">
        <f t="shared" si="280"/>
        <v>43644</v>
      </c>
      <c r="V799" s="57" t="str">
        <f t="shared" si="272"/>
        <v>-</v>
      </c>
      <c r="W799" s="9"/>
      <c r="X799" s="9"/>
      <c r="Y799" s="9"/>
      <c r="Z799" s="9"/>
      <c r="AA799" s="1"/>
      <c r="AB799" s="9"/>
      <c r="AC799" s="9"/>
      <c r="AD799" s="9"/>
      <c r="AE799" s="9"/>
      <c r="AF799" s="9"/>
      <c r="AG799" s="10"/>
      <c r="AH799" s="9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</row>
    <row r="800" spans="1:149" ht="11.25" x14ac:dyDescent="0.15">
      <c r="A800" s="50">
        <f t="shared" si="273"/>
        <v>43643</v>
      </c>
      <c r="B800" s="51">
        <f t="shared" ca="1" si="274"/>
        <v>73833.808832019989</v>
      </c>
      <c r="C800" s="52">
        <f t="shared" ca="1" si="281"/>
        <v>73301.729463469994</v>
      </c>
      <c r="D800" s="13">
        <f ca="1">IF(A800&lt;$B$1,VLOOKUP(A800,[1]DI!$A$4:$B$15000,2,FALSE),0)</f>
        <v>6.4000000000000001E-2</v>
      </c>
      <c r="E800" s="52">
        <f t="shared" ca="1" si="267"/>
        <v>1.0002462000000001</v>
      </c>
      <c r="F800" s="52">
        <f ca="1">(TRUNC(PRODUCT($E$12:$E799),16))</f>
        <v>1.1606674746942001</v>
      </c>
      <c r="G800" s="52">
        <f t="shared" ca="1" si="266"/>
        <v>1.1555358713916799</v>
      </c>
      <c r="H800" s="52">
        <f t="shared" ca="1" si="268"/>
        <v>1.0044408899999999</v>
      </c>
      <c r="I800" s="53">
        <f t="shared" si="275"/>
        <v>0.04</v>
      </c>
      <c r="J800" s="149">
        <f t="shared" si="282"/>
        <v>43616</v>
      </c>
      <c r="K800" s="54">
        <f t="shared" si="276"/>
        <v>18</v>
      </c>
      <c r="L800" s="55">
        <f t="shared" si="277"/>
        <v>18</v>
      </c>
      <c r="M800" s="56">
        <f t="shared" si="269"/>
        <v>1.0028054070000001</v>
      </c>
      <c r="N800" s="56">
        <f t="shared" ca="1" si="270"/>
        <v>1.0072587559999999</v>
      </c>
      <c r="O800" s="55">
        <f t="shared" si="283"/>
        <v>0</v>
      </c>
      <c r="P800" s="52">
        <f t="shared" ca="1" si="271"/>
        <v>532.07936855000003</v>
      </c>
      <c r="Q800" s="52">
        <f t="shared" si="278"/>
        <v>0</v>
      </c>
      <c r="R800" s="85"/>
      <c r="S800" s="85"/>
      <c r="T800" s="86" t="str">
        <f t="shared" si="279"/>
        <v>A+J=</v>
      </c>
      <c r="U800" s="149">
        <f t="shared" si="280"/>
        <v>43644</v>
      </c>
      <c r="V800" s="57" t="str">
        <f t="shared" si="272"/>
        <v>-</v>
      </c>
      <c r="W800" s="9"/>
      <c r="X800" s="9"/>
      <c r="Y800" s="9"/>
      <c r="Z800" s="9"/>
      <c r="AA800" s="1"/>
      <c r="AB800" s="9"/>
      <c r="AC800" s="9"/>
      <c r="AD800" s="9"/>
      <c r="AE800" s="9"/>
      <c r="AF800" s="9"/>
      <c r="AG800" s="10"/>
      <c r="AH800" s="9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</row>
    <row r="801" spans="1:149" ht="11.25" x14ac:dyDescent="0.15">
      <c r="A801" s="58">
        <f t="shared" si="273"/>
        <v>43644</v>
      </c>
      <c r="B801" s="59">
        <f t="shared" ca="1" si="274"/>
        <v>73863.481518709988</v>
      </c>
      <c r="C801" s="60">
        <f t="shared" ca="1" si="281"/>
        <v>73301.729463469994</v>
      </c>
      <c r="D801" s="13">
        <f ca="1">IF(A801&lt;$B$1,VLOOKUP(A801,[1]DI!$A$4:$B$15000,2,FALSE),0)</f>
        <v>6.4000000000000001E-2</v>
      </c>
      <c r="E801" s="60">
        <f t="shared" ca="1" si="267"/>
        <v>1.0002462000000001</v>
      </c>
      <c r="F801" s="60">
        <f ca="1">(TRUNC(PRODUCT($E$12:$E800),16))</f>
        <v>1.1609532310264701</v>
      </c>
      <c r="G801" s="60">
        <f t="shared" ca="1" si="266"/>
        <v>1.1555358713916799</v>
      </c>
      <c r="H801" s="60">
        <f t="shared" ca="1" si="268"/>
        <v>1.00468818</v>
      </c>
      <c r="I801" s="61">
        <f t="shared" si="275"/>
        <v>0.04</v>
      </c>
      <c r="J801" s="67">
        <f t="shared" si="282"/>
        <v>43616</v>
      </c>
      <c r="K801" s="62">
        <f t="shared" si="276"/>
        <v>19</v>
      </c>
      <c r="L801" s="63">
        <f t="shared" si="277"/>
        <v>19</v>
      </c>
      <c r="M801" s="64">
        <f t="shared" si="269"/>
        <v>1.002961494</v>
      </c>
      <c r="N801" s="64">
        <f t="shared" ca="1" si="270"/>
        <v>1.007663558</v>
      </c>
      <c r="O801" s="63">
        <f t="shared" si="283"/>
        <v>15</v>
      </c>
      <c r="P801" s="60">
        <f t="shared" ca="1" si="271"/>
        <v>561.75205524</v>
      </c>
      <c r="Q801" s="60">
        <f t="shared" si="278"/>
        <v>376.06106080000006</v>
      </c>
      <c r="R801" s="68"/>
      <c r="S801" s="68"/>
      <c r="T801" s="65" t="str">
        <f t="shared" si="279"/>
        <v>A+J=</v>
      </c>
      <c r="U801" s="67">
        <f t="shared" si="280"/>
        <v>43644</v>
      </c>
      <c r="V801" s="66">
        <f t="shared" ca="1" si="272"/>
        <v>1406719.6740600001</v>
      </c>
      <c r="W801" s="9"/>
      <c r="X801" s="9"/>
      <c r="Y801" s="9"/>
      <c r="Z801" s="9"/>
      <c r="AA801" s="1"/>
      <c r="AB801" s="9"/>
      <c r="AC801" s="9"/>
      <c r="AD801" s="9"/>
      <c r="AE801" s="9"/>
      <c r="AF801" s="9"/>
      <c r="AG801" s="10"/>
      <c r="AH801" s="9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</row>
    <row r="802" spans="1:149" ht="11.25" x14ac:dyDescent="0.15">
      <c r="A802" s="50">
        <f t="shared" si="273"/>
        <v>43645</v>
      </c>
      <c r="B802" s="51">
        <f t="shared" ca="1" si="274"/>
        <v>72954.976353689999</v>
      </c>
      <c r="C802" s="52">
        <f t="shared" ca="1" si="281"/>
        <v>72925.668402669995</v>
      </c>
      <c r="D802" s="13">
        <f ca="1">IF(A802&lt;$B$1,VLOOKUP(A802,[1]DI!$A$4:$B$15000,2,FALSE),0)</f>
        <v>0</v>
      </c>
      <c r="E802" s="52">
        <f t="shared" ca="1" si="267"/>
        <v>1</v>
      </c>
      <c r="F802" s="52">
        <f ca="1">(TRUNC(PRODUCT($E$12:$E801),16))</f>
        <v>1.16123905771195</v>
      </c>
      <c r="G802" s="52">
        <f t="shared" ca="1" si="266"/>
        <v>1.1609532310264701</v>
      </c>
      <c r="H802" s="52">
        <f t="shared" ca="1" si="268"/>
        <v>1.0002462000000001</v>
      </c>
      <c r="I802" s="53">
        <f t="shared" si="275"/>
        <v>0.04</v>
      </c>
      <c r="J802" s="149">
        <f t="shared" si="282"/>
        <v>43644</v>
      </c>
      <c r="K802" s="54">
        <f t="shared" si="276"/>
        <v>1</v>
      </c>
      <c r="L802" s="55">
        <f t="shared" si="277"/>
        <v>1</v>
      </c>
      <c r="M802" s="56">
        <f t="shared" si="269"/>
        <v>1.00015565</v>
      </c>
      <c r="N802" s="56">
        <f t="shared" ca="1" si="270"/>
        <v>1.0004018880000001</v>
      </c>
      <c r="O802" s="55">
        <f t="shared" si="283"/>
        <v>0</v>
      </c>
      <c r="P802" s="52">
        <f t="shared" ca="1" si="271"/>
        <v>29.307951020000001</v>
      </c>
      <c r="Q802" s="52">
        <f t="shared" si="278"/>
        <v>0</v>
      </c>
      <c r="R802" s="85"/>
      <c r="S802" s="85"/>
      <c r="T802" s="86" t="str">
        <f t="shared" si="279"/>
        <v>A+J=</v>
      </c>
      <c r="U802" s="149">
        <f t="shared" si="280"/>
        <v>43677</v>
      </c>
      <c r="V802" s="57" t="str">
        <f t="shared" si="272"/>
        <v>-</v>
      </c>
      <c r="W802" s="9"/>
      <c r="X802" s="9"/>
      <c r="Y802" s="9"/>
      <c r="Z802" s="9"/>
      <c r="AA802" s="1"/>
      <c r="AB802" s="9"/>
      <c r="AC802" s="9"/>
      <c r="AD802" s="9"/>
      <c r="AE802" s="9"/>
      <c r="AF802" s="9"/>
      <c r="AG802" s="10"/>
      <c r="AH802" s="9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</row>
    <row r="803" spans="1:149" ht="11.25" x14ac:dyDescent="0.15">
      <c r="A803" s="50">
        <f t="shared" si="273"/>
        <v>43646</v>
      </c>
      <c r="B803" s="51">
        <f t="shared" ca="1" si="274"/>
        <v>72954.976353689999</v>
      </c>
      <c r="C803" s="52">
        <f t="shared" ca="1" si="281"/>
        <v>72925.668402669995</v>
      </c>
      <c r="D803" s="13">
        <f ca="1">IF(A803&lt;$B$1,VLOOKUP(A803,[1]DI!$A$4:$B$15000,2,FALSE),0)</f>
        <v>0</v>
      </c>
      <c r="E803" s="52">
        <f t="shared" ca="1" si="267"/>
        <v>1</v>
      </c>
      <c r="F803" s="52">
        <f ca="1">(TRUNC(PRODUCT($E$12:$E802),16))</f>
        <v>1.16123905771195</v>
      </c>
      <c r="G803" s="52">
        <f t="shared" ca="1" si="266"/>
        <v>1.1609532310264701</v>
      </c>
      <c r="H803" s="52">
        <f t="shared" ca="1" si="268"/>
        <v>1.0002462000000001</v>
      </c>
      <c r="I803" s="53">
        <f t="shared" si="275"/>
        <v>0.04</v>
      </c>
      <c r="J803" s="149">
        <f t="shared" si="282"/>
        <v>43644</v>
      </c>
      <c r="K803" s="54">
        <f t="shared" si="276"/>
        <v>1</v>
      </c>
      <c r="L803" s="55">
        <f t="shared" si="277"/>
        <v>1</v>
      </c>
      <c r="M803" s="56">
        <f t="shared" si="269"/>
        <v>1.00015565</v>
      </c>
      <c r="N803" s="56">
        <f t="shared" ca="1" si="270"/>
        <v>1.0004018880000001</v>
      </c>
      <c r="O803" s="55">
        <f t="shared" si="283"/>
        <v>0</v>
      </c>
      <c r="P803" s="52">
        <f t="shared" ca="1" si="271"/>
        <v>29.307951020000001</v>
      </c>
      <c r="Q803" s="52">
        <f t="shared" si="278"/>
        <v>0</v>
      </c>
      <c r="R803" s="85"/>
      <c r="S803" s="85"/>
      <c r="T803" s="86" t="str">
        <f t="shared" si="279"/>
        <v>A+J=</v>
      </c>
      <c r="U803" s="149">
        <f t="shared" si="280"/>
        <v>43677</v>
      </c>
      <c r="V803" s="57" t="str">
        <f t="shared" si="272"/>
        <v>-</v>
      </c>
      <c r="W803" s="9"/>
      <c r="X803" s="9"/>
      <c r="Y803" s="9"/>
      <c r="Z803" s="9"/>
      <c r="AA803" s="1"/>
      <c r="AB803" s="9"/>
      <c r="AC803" s="9"/>
      <c r="AD803" s="9"/>
      <c r="AE803" s="9"/>
      <c r="AF803" s="9"/>
      <c r="AG803" s="10"/>
      <c r="AH803" s="9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</row>
    <row r="804" spans="1:149" ht="11.25" x14ac:dyDescent="0.15">
      <c r="A804" s="50">
        <f t="shared" si="273"/>
        <v>43647</v>
      </c>
      <c r="B804" s="51">
        <f t="shared" ca="1" si="274"/>
        <v>72954.976353689999</v>
      </c>
      <c r="C804" s="52">
        <f t="shared" ca="1" si="281"/>
        <v>72925.668402669995</v>
      </c>
      <c r="D804" s="13">
        <f ca="1">IF(A804&lt;$B$1,VLOOKUP(A804,[1]DI!$A$4:$B$15000,2,FALSE),0)</f>
        <v>6.4000000000000001E-2</v>
      </c>
      <c r="E804" s="52">
        <f t="shared" ca="1" si="267"/>
        <v>1.0002462000000001</v>
      </c>
      <c r="F804" s="52">
        <f ca="1">(TRUNC(PRODUCT($E$12:$E803),16))</f>
        <v>1.16123905771195</v>
      </c>
      <c r="G804" s="52">
        <f t="shared" ca="1" si="266"/>
        <v>1.1609532310264701</v>
      </c>
      <c r="H804" s="52">
        <f t="shared" ca="1" si="268"/>
        <v>1.0002462000000001</v>
      </c>
      <c r="I804" s="53">
        <f t="shared" si="275"/>
        <v>0.04</v>
      </c>
      <c r="J804" s="149">
        <f t="shared" si="282"/>
        <v>43644</v>
      </c>
      <c r="K804" s="54">
        <f t="shared" si="276"/>
        <v>1</v>
      </c>
      <c r="L804" s="55">
        <f t="shared" si="277"/>
        <v>1</v>
      </c>
      <c r="M804" s="56">
        <f t="shared" si="269"/>
        <v>1.00015565</v>
      </c>
      <c r="N804" s="56">
        <f t="shared" ca="1" si="270"/>
        <v>1.0004018880000001</v>
      </c>
      <c r="O804" s="55">
        <f t="shared" si="283"/>
        <v>0</v>
      </c>
      <c r="P804" s="52">
        <f t="shared" ca="1" si="271"/>
        <v>29.307951020000001</v>
      </c>
      <c r="Q804" s="52">
        <f t="shared" si="278"/>
        <v>0</v>
      </c>
      <c r="R804" s="85"/>
      <c r="S804" s="85"/>
      <c r="T804" s="86" t="str">
        <f t="shared" si="279"/>
        <v>A+J=</v>
      </c>
      <c r="U804" s="149">
        <f t="shared" si="280"/>
        <v>43677</v>
      </c>
      <c r="V804" s="57" t="str">
        <f t="shared" si="272"/>
        <v>-</v>
      </c>
      <c r="W804" s="9"/>
      <c r="X804" s="9"/>
      <c r="Y804" s="9"/>
      <c r="Z804" s="9"/>
      <c r="AA804" s="1"/>
      <c r="AB804" s="9"/>
      <c r="AC804" s="9"/>
      <c r="AD804" s="9"/>
      <c r="AE804" s="9"/>
      <c r="AF804" s="9"/>
      <c r="AG804" s="10"/>
      <c r="AH804" s="9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</row>
    <row r="805" spans="1:149" ht="11.25" x14ac:dyDescent="0.15">
      <c r="A805" s="50">
        <f t="shared" si="273"/>
        <v>43648</v>
      </c>
      <c r="B805" s="51">
        <f t="shared" ca="1" si="274"/>
        <v>72984.296045739989</v>
      </c>
      <c r="C805" s="52">
        <f t="shared" ca="1" si="281"/>
        <v>72925.668402669995</v>
      </c>
      <c r="D805" s="13">
        <f ca="1">IF(A805&lt;$B$1,VLOOKUP(A805,[1]DI!$A$4:$B$15000,2,FALSE),0)</f>
        <v>6.4000000000000001E-2</v>
      </c>
      <c r="E805" s="52">
        <f t="shared" ca="1" si="267"/>
        <v>1.0002462000000001</v>
      </c>
      <c r="F805" s="52">
        <f ca="1">(TRUNC(PRODUCT($E$12:$E804),16))</f>
        <v>1.16152495476796</v>
      </c>
      <c r="G805" s="52">
        <f t="shared" ca="1" si="266"/>
        <v>1.1609532310264701</v>
      </c>
      <c r="H805" s="52">
        <f t="shared" ca="1" si="268"/>
        <v>1.00049246</v>
      </c>
      <c r="I805" s="53">
        <f t="shared" si="275"/>
        <v>0.04</v>
      </c>
      <c r="J805" s="149">
        <f t="shared" si="282"/>
        <v>43644</v>
      </c>
      <c r="K805" s="54">
        <f t="shared" si="276"/>
        <v>2</v>
      </c>
      <c r="L805" s="55">
        <f t="shared" si="277"/>
        <v>2</v>
      </c>
      <c r="M805" s="56">
        <f t="shared" si="269"/>
        <v>1.0003113239999999</v>
      </c>
      <c r="N805" s="56">
        <f t="shared" ca="1" si="270"/>
        <v>1.0008039369999999</v>
      </c>
      <c r="O805" s="55">
        <f t="shared" si="283"/>
        <v>0</v>
      </c>
      <c r="P805" s="52">
        <f t="shared" ca="1" si="271"/>
        <v>58.627643069999998</v>
      </c>
      <c r="Q805" s="52">
        <f t="shared" si="278"/>
        <v>0</v>
      </c>
      <c r="R805" s="85"/>
      <c r="S805" s="85"/>
      <c r="T805" s="86" t="str">
        <f t="shared" si="279"/>
        <v>A+J=</v>
      </c>
      <c r="U805" s="149">
        <f t="shared" si="280"/>
        <v>43677</v>
      </c>
      <c r="V805" s="57" t="str">
        <f t="shared" si="272"/>
        <v>-</v>
      </c>
      <c r="W805" s="9"/>
      <c r="X805" s="9"/>
      <c r="Y805" s="9"/>
      <c r="Z805" s="9"/>
      <c r="AA805" s="1"/>
      <c r="AB805" s="9"/>
      <c r="AC805" s="9"/>
      <c r="AD805" s="9"/>
      <c r="AE805" s="9"/>
      <c r="AF805" s="9"/>
      <c r="AG805" s="10"/>
      <c r="AH805" s="9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</row>
    <row r="806" spans="1:149" ht="11.25" x14ac:dyDescent="0.15">
      <c r="A806" s="50">
        <f t="shared" si="273"/>
        <v>43649</v>
      </c>
      <c r="B806" s="51">
        <f t="shared" ca="1" si="274"/>
        <v>73013.627478829992</v>
      </c>
      <c r="C806" s="52">
        <f t="shared" ca="1" si="281"/>
        <v>72925.668402669995</v>
      </c>
      <c r="D806" s="13">
        <f ca="1">IF(A806&lt;$B$1,VLOOKUP(A806,[1]DI!$A$4:$B$15000,2,FALSE),0)</f>
        <v>6.4000000000000001E-2</v>
      </c>
      <c r="E806" s="52">
        <f t="shared" ca="1" si="267"/>
        <v>1.0002462000000001</v>
      </c>
      <c r="F806" s="52">
        <f ca="1">(TRUNC(PRODUCT($E$12:$E805),16))</f>
        <v>1.16181092221182</v>
      </c>
      <c r="G806" s="52">
        <f t="shared" ca="1" si="266"/>
        <v>1.1609532310264701</v>
      </c>
      <c r="H806" s="52">
        <f t="shared" ca="1" si="268"/>
        <v>1.00073878</v>
      </c>
      <c r="I806" s="53">
        <f t="shared" si="275"/>
        <v>0.04</v>
      </c>
      <c r="J806" s="149">
        <f t="shared" si="282"/>
        <v>43644</v>
      </c>
      <c r="K806" s="54">
        <f t="shared" si="276"/>
        <v>3</v>
      </c>
      <c r="L806" s="55">
        <f t="shared" si="277"/>
        <v>3</v>
      </c>
      <c r="M806" s="56">
        <f t="shared" si="269"/>
        <v>1.000467022</v>
      </c>
      <c r="N806" s="56">
        <f t="shared" ca="1" si="270"/>
        <v>1.001206147</v>
      </c>
      <c r="O806" s="55">
        <f t="shared" si="283"/>
        <v>0</v>
      </c>
      <c r="P806" s="52">
        <f t="shared" ca="1" si="271"/>
        <v>87.959076159999995</v>
      </c>
      <c r="Q806" s="52">
        <f t="shared" si="278"/>
        <v>0</v>
      </c>
      <c r="R806" s="85"/>
      <c r="S806" s="85"/>
      <c r="T806" s="86" t="str">
        <f t="shared" si="279"/>
        <v>A+J=</v>
      </c>
      <c r="U806" s="149">
        <f t="shared" si="280"/>
        <v>43677</v>
      </c>
      <c r="V806" s="57" t="str">
        <f t="shared" si="272"/>
        <v>-</v>
      </c>
      <c r="W806" s="9"/>
      <c r="X806" s="9"/>
      <c r="Y806" s="9"/>
      <c r="Z806" s="9"/>
      <c r="AA806" s="1"/>
      <c r="AB806" s="9"/>
      <c r="AC806" s="9"/>
      <c r="AD806" s="9"/>
      <c r="AE806" s="9"/>
      <c r="AF806" s="9"/>
      <c r="AG806" s="10"/>
      <c r="AH806" s="9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</row>
    <row r="807" spans="1:149" ht="11.25" x14ac:dyDescent="0.15">
      <c r="A807" s="50">
        <f t="shared" si="273"/>
        <v>43650</v>
      </c>
      <c r="B807" s="51">
        <f t="shared" ca="1" si="274"/>
        <v>73042.97072587999</v>
      </c>
      <c r="C807" s="52">
        <f t="shared" ca="1" si="281"/>
        <v>72925.668402669995</v>
      </c>
      <c r="D807" s="13">
        <f ca="1">IF(A807&lt;$B$1,VLOOKUP(A807,[1]DI!$A$4:$B$15000,2,FALSE),0)</f>
        <v>6.4000000000000001E-2</v>
      </c>
      <c r="E807" s="52">
        <f t="shared" ca="1" si="267"/>
        <v>1.0002462000000001</v>
      </c>
      <c r="F807" s="52">
        <f ca="1">(TRUNC(PRODUCT($E$12:$E806),16))</f>
        <v>1.1620969600608699</v>
      </c>
      <c r="G807" s="52">
        <f t="shared" ca="1" si="266"/>
        <v>1.1609532310264701</v>
      </c>
      <c r="H807" s="52">
        <f t="shared" ca="1" si="268"/>
        <v>1.0009851599999999</v>
      </c>
      <c r="I807" s="53">
        <f t="shared" si="275"/>
        <v>0.04</v>
      </c>
      <c r="J807" s="149">
        <f t="shared" si="282"/>
        <v>43644</v>
      </c>
      <c r="K807" s="54">
        <f t="shared" si="276"/>
        <v>4</v>
      </c>
      <c r="L807" s="55">
        <f t="shared" si="277"/>
        <v>4</v>
      </c>
      <c r="M807" s="56">
        <f t="shared" si="269"/>
        <v>1.000622745</v>
      </c>
      <c r="N807" s="56">
        <f t="shared" ca="1" si="270"/>
        <v>1.0016085189999999</v>
      </c>
      <c r="O807" s="55">
        <f t="shared" si="283"/>
        <v>0</v>
      </c>
      <c r="P807" s="52">
        <f t="shared" ca="1" si="271"/>
        <v>117.30232321</v>
      </c>
      <c r="Q807" s="52">
        <f t="shared" si="278"/>
        <v>0</v>
      </c>
      <c r="R807" s="85"/>
      <c r="S807" s="85"/>
      <c r="T807" s="86" t="str">
        <f t="shared" si="279"/>
        <v>A+J=</v>
      </c>
      <c r="U807" s="149">
        <f t="shared" si="280"/>
        <v>43677</v>
      </c>
      <c r="V807" s="57" t="str">
        <f t="shared" si="272"/>
        <v>-</v>
      </c>
      <c r="W807" s="9"/>
      <c r="X807" s="9"/>
      <c r="Y807" s="9"/>
      <c r="Z807" s="9"/>
      <c r="AA807" s="1"/>
      <c r="AB807" s="9"/>
      <c r="AC807" s="9"/>
      <c r="AD807" s="9"/>
      <c r="AE807" s="9"/>
      <c r="AF807" s="9"/>
      <c r="AG807" s="10"/>
      <c r="AH807" s="9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</row>
    <row r="808" spans="1:149" ht="11.25" x14ac:dyDescent="0.15">
      <c r="A808" s="50">
        <f t="shared" si="273"/>
        <v>43651</v>
      </c>
      <c r="B808" s="51">
        <f t="shared" ca="1" si="274"/>
        <v>73072.32637029</v>
      </c>
      <c r="C808" s="52">
        <f t="shared" ca="1" si="281"/>
        <v>72925.668402669995</v>
      </c>
      <c r="D808" s="13">
        <f ca="1">IF(A808&lt;$B$1,VLOOKUP(A808,[1]DI!$A$4:$B$15000,2,FALSE),0)</f>
        <v>6.4000000000000001E-2</v>
      </c>
      <c r="E808" s="52">
        <f t="shared" ca="1" si="267"/>
        <v>1.0002462000000001</v>
      </c>
      <c r="F808" s="52">
        <f ca="1">(TRUNC(PRODUCT($E$12:$E807),16))</f>
        <v>1.1623830683324401</v>
      </c>
      <c r="G808" s="52">
        <f t="shared" ca="1" si="266"/>
        <v>1.1609532310264701</v>
      </c>
      <c r="H808" s="52">
        <f t="shared" ca="1" si="268"/>
        <v>1.00123161</v>
      </c>
      <c r="I808" s="53">
        <f t="shared" si="275"/>
        <v>0.04</v>
      </c>
      <c r="J808" s="149">
        <f t="shared" si="282"/>
        <v>43644</v>
      </c>
      <c r="K808" s="54">
        <f t="shared" si="276"/>
        <v>5</v>
      </c>
      <c r="L808" s="55">
        <f t="shared" si="277"/>
        <v>5</v>
      </c>
      <c r="M808" s="56">
        <f t="shared" si="269"/>
        <v>1.000778492</v>
      </c>
      <c r="N808" s="56">
        <f t="shared" ca="1" si="270"/>
        <v>1.0020110609999999</v>
      </c>
      <c r="O808" s="55">
        <f t="shared" si="283"/>
        <v>0</v>
      </c>
      <c r="P808" s="52">
        <f t="shared" ca="1" si="271"/>
        <v>146.65796761999999</v>
      </c>
      <c r="Q808" s="52">
        <f t="shared" si="278"/>
        <v>0</v>
      </c>
      <c r="R808" s="85"/>
      <c r="S808" s="85"/>
      <c r="T808" s="86" t="str">
        <f t="shared" si="279"/>
        <v>A+J=</v>
      </c>
      <c r="U808" s="149">
        <f t="shared" si="280"/>
        <v>43677</v>
      </c>
      <c r="V808" s="57" t="str">
        <f t="shared" si="272"/>
        <v>-</v>
      </c>
      <c r="W808" s="9"/>
      <c r="X808" s="9"/>
      <c r="Y808" s="9"/>
      <c r="Z808" s="9"/>
      <c r="AA808" s="1"/>
      <c r="AB808" s="9"/>
      <c r="AC808" s="9"/>
      <c r="AD808" s="9"/>
      <c r="AE808" s="9"/>
      <c r="AF808" s="9"/>
      <c r="AG808" s="10"/>
      <c r="AH808" s="9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</row>
    <row r="809" spans="1:149" ht="11.25" x14ac:dyDescent="0.15">
      <c r="A809" s="50">
        <f t="shared" si="273"/>
        <v>43652</v>
      </c>
      <c r="B809" s="51">
        <f t="shared" ca="1" si="274"/>
        <v>73101.693026469991</v>
      </c>
      <c r="C809" s="52">
        <f t="shared" ca="1" si="281"/>
        <v>72925.668402669995</v>
      </c>
      <c r="D809" s="13">
        <f ca="1">IF(A809&lt;$B$1,VLOOKUP(A809,[1]DI!$A$4:$B$15000,2,FALSE),0)</f>
        <v>0</v>
      </c>
      <c r="E809" s="52">
        <f t="shared" ca="1" si="267"/>
        <v>1</v>
      </c>
      <c r="F809" s="52">
        <f ca="1">(TRUNC(PRODUCT($E$12:$E808),16))</f>
        <v>1.16266924704386</v>
      </c>
      <c r="G809" s="52">
        <f t="shared" ca="1" si="266"/>
        <v>1.1609532310264701</v>
      </c>
      <c r="H809" s="52">
        <f t="shared" ca="1" si="268"/>
        <v>1.0014781100000001</v>
      </c>
      <c r="I809" s="53">
        <f t="shared" si="275"/>
        <v>0.04</v>
      </c>
      <c r="J809" s="149">
        <f t="shared" si="282"/>
        <v>43644</v>
      </c>
      <c r="K809" s="54">
        <f t="shared" si="276"/>
        <v>5</v>
      </c>
      <c r="L809" s="55">
        <f t="shared" si="277"/>
        <v>6</v>
      </c>
      <c r="M809" s="56">
        <f t="shared" si="269"/>
        <v>1.000934263</v>
      </c>
      <c r="N809" s="56">
        <f t="shared" ca="1" si="270"/>
        <v>1.002413754</v>
      </c>
      <c r="O809" s="55">
        <f t="shared" si="283"/>
        <v>0</v>
      </c>
      <c r="P809" s="52">
        <f t="shared" ca="1" si="271"/>
        <v>176.0246238</v>
      </c>
      <c r="Q809" s="52">
        <f t="shared" si="278"/>
        <v>0</v>
      </c>
      <c r="R809" s="85"/>
      <c r="S809" s="85"/>
      <c r="T809" s="86" t="str">
        <f t="shared" si="279"/>
        <v>A+J=</v>
      </c>
      <c r="U809" s="149">
        <f t="shared" si="280"/>
        <v>43677</v>
      </c>
      <c r="V809" s="57" t="str">
        <f t="shared" si="272"/>
        <v>-</v>
      </c>
      <c r="W809" s="9"/>
      <c r="X809" s="9"/>
      <c r="Y809" s="9"/>
      <c r="Z809" s="9"/>
      <c r="AA809" s="1"/>
      <c r="AB809" s="9"/>
      <c r="AC809" s="9"/>
      <c r="AD809" s="9"/>
      <c r="AE809" s="9"/>
      <c r="AF809" s="9"/>
      <c r="AG809" s="10"/>
      <c r="AH809" s="9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</row>
    <row r="810" spans="1:149" ht="11.25" x14ac:dyDescent="0.15">
      <c r="A810" s="50">
        <f t="shared" si="273"/>
        <v>43653</v>
      </c>
      <c r="B810" s="51">
        <f t="shared" ca="1" si="274"/>
        <v>73101.693026469991</v>
      </c>
      <c r="C810" s="52">
        <f t="shared" ca="1" si="281"/>
        <v>72925.668402669995</v>
      </c>
      <c r="D810" s="13">
        <f ca="1">IF(A810&lt;$B$1,VLOOKUP(A810,[1]DI!$A$4:$B$15000,2,FALSE),0)</f>
        <v>0</v>
      </c>
      <c r="E810" s="52">
        <f t="shared" ca="1" si="267"/>
        <v>1</v>
      </c>
      <c r="F810" s="52">
        <f ca="1">(TRUNC(PRODUCT($E$12:$E809),16))</f>
        <v>1.16266924704386</v>
      </c>
      <c r="G810" s="52">
        <f t="shared" ca="1" si="266"/>
        <v>1.1609532310264701</v>
      </c>
      <c r="H810" s="52">
        <f t="shared" ca="1" si="268"/>
        <v>1.0014781100000001</v>
      </c>
      <c r="I810" s="53">
        <f t="shared" si="275"/>
        <v>0.04</v>
      </c>
      <c r="J810" s="149">
        <f t="shared" si="282"/>
        <v>43644</v>
      </c>
      <c r="K810" s="54">
        <f t="shared" si="276"/>
        <v>5</v>
      </c>
      <c r="L810" s="55">
        <f t="shared" si="277"/>
        <v>6</v>
      </c>
      <c r="M810" s="56">
        <f t="shared" si="269"/>
        <v>1.000934263</v>
      </c>
      <c r="N810" s="56">
        <f t="shared" ca="1" si="270"/>
        <v>1.002413754</v>
      </c>
      <c r="O810" s="55">
        <f t="shared" si="283"/>
        <v>0</v>
      </c>
      <c r="P810" s="52">
        <f t="shared" ca="1" si="271"/>
        <v>176.0246238</v>
      </c>
      <c r="Q810" s="52">
        <f t="shared" si="278"/>
        <v>0</v>
      </c>
      <c r="R810" s="85"/>
      <c r="S810" s="85"/>
      <c r="T810" s="86" t="str">
        <f t="shared" si="279"/>
        <v>A+J=</v>
      </c>
      <c r="U810" s="149">
        <f t="shared" si="280"/>
        <v>43677</v>
      </c>
      <c r="V810" s="57" t="str">
        <f t="shared" si="272"/>
        <v>-</v>
      </c>
      <c r="W810" s="9"/>
      <c r="X810" s="9"/>
      <c r="Y810" s="9"/>
      <c r="Z810" s="9"/>
      <c r="AA810" s="1"/>
      <c r="AB810" s="9"/>
      <c r="AC810" s="9"/>
      <c r="AD810" s="9"/>
      <c r="AE810" s="9"/>
      <c r="AF810" s="9"/>
      <c r="AG810" s="10"/>
      <c r="AH810" s="9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</row>
    <row r="811" spans="1:149" ht="11.25" x14ac:dyDescent="0.15">
      <c r="A811" s="50">
        <f t="shared" si="273"/>
        <v>43654</v>
      </c>
      <c r="B811" s="51">
        <f t="shared" ca="1" si="274"/>
        <v>73101.693026469991</v>
      </c>
      <c r="C811" s="52">
        <f t="shared" ca="1" si="281"/>
        <v>72925.668402669995</v>
      </c>
      <c r="D811" s="13">
        <f ca="1">IF(A811&lt;$B$1,VLOOKUP(A811,[1]DI!$A$4:$B$15000,2,FALSE),0)</f>
        <v>6.4000000000000001E-2</v>
      </c>
      <c r="E811" s="52">
        <f t="shared" ca="1" si="267"/>
        <v>1.0002462000000001</v>
      </c>
      <c r="F811" s="52">
        <f ca="1">(TRUNC(PRODUCT($E$12:$E810),16))</f>
        <v>1.16266924704386</v>
      </c>
      <c r="G811" s="52">
        <f t="shared" ca="1" si="266"/>
        <v>1.1609532310264701</v>
      </c>
      <c r="H811" s="52">
        <f t="shared" ca="1" si="268"/>
        <v>1.0014781100000001</v>
      </c>
      <c r="I811" s="53">
        <f t="shared" si="275"/>
        <v>0.04</v>
      </c>
      <c r="J811" s="149">
        <f t="shared" si="282"/>
        <v>43644</v>
      </c>
      <c r="K811" s="54">
        <f t="shared" si="276"/>
        <v>6</v>
      </c>
      <c r="L811" s="55">
        <f t="shared" si="277"/>
        <v>6</v>
      </c>
      <c r="M811" s="56">
        <f t="shared" si="269"/>
        <v>1.000934263</v>
      </c>
      <c r="N811" s="56">
        <f t="shared" ca="1" si="270"/>
        <v>1.002413754</v>
      </c>
      <c r="O811" s="55">
        <f t="shared" si="283"/>
        <v>0</v>
      </c>
      <c r="P811" s="52">
        <f t="shared" ca="1" si="271"/>
        <v>176.0246238</v>
      </c>
      <c r="Q811" s="52">
        <f t="shared" si="278"/>
        <v>0</v>
      </c>
      <c r="R811" s="85"/>
      <c r="S811" s="85"/>
      <c r="T811" s="86" t="str">
        <f t="shared" si="279"/>
        <v>A+J=</v>
      </c>
      <c r="U811" s="149">
        <f t="shared" si="280"/>
        <v>43677</v>
      </c>
      <c r="V811" s="57" t="str">
        <f t="shared" si="272"/>
        <v>-</v>
      </c>
      <c r="W811" s="9"/>
      <c r="X811" s="9"/>
      <c r="Y811" s="9"/>
      <c r="Z811" s="9"/>
      <c r="AA811" s="1"/>
      <c r="AB811" s="9"/>
      <c r="AC811" s="9"/>
      <c r="AD811" s="9"/>
      <c r="AE811" s="9"/>
      <c r="AF811" s="9"/>
      <c r="AG811" s="10"/>
      <c r="AH811" s="9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</row>
    <row r="812" spans="1:149" ht="11.25" x14ac:dyDescent="0.15">
      <c r="A812" s="50">
        <f t="shared" si="273"/>
        <v>43655</v>
      </c>
      <c r="B812" s="51">
        <f t="shared" ca="1" si="274"/>
        <v>73131.071423689995</v>
      </c>
      <c r="C812" s="52">
        <f t="shared" ca="1" si="281"/>
        <v>72925.668402669995</v>
      </c>
      <c r="D812" s="13">
        <f ca="1">IF(A812&lt;$B$1,VLOOKUP(A812,[1]DI!$A$4:$B$15000,2,FALSE),0)</f>
        <v>6.4000000000000001E-2</v>
      </c>
      <c r="E812" s="52">
        <f t="shared" ca="1" si="267"/>
        <v>1.0002462000000001</v>
      </c>
      <c r="F812" s="52">
        <f ca="1">(TRUNC(PRODUCT($E$12:$E811),16))</f>
        <v>1.16295549621248</v>
      </c>
      <c r="G812" s="52">
        <f t="shared" ca="1" si="266"/>
        <v>1.1609532310264701</v>
      </c>
      <c r="H812" s="52">
        <f t="shared" ca="1" si="268"/>
        <v>1.00172467</v>
      </c>
      <c r="I812" s="53">
        <f t="shared" si="275"/>
        <v>0.04</v>
      </c>
      <c r="J812" s="149">
        <f t="shared" si="282"/>
        <v>43644</v>
      </c>
      <c r="K812" s="54">
        <f t="shared" si="276"/>
        <v>7</v>
      </c>
      <c r="L812" s="55">
        <f t="shared" si="277"/>
        <v>7</v>
      </c>
      <c r="M812" s="56">
        <f t="shared" si="269"/>
        <v>1.0010900579999999</v>
      </c>
      <c r="N812" s="56">
        <f t="shared" ca="1" si="270"/>
        <v>1.0028166080000001</v>
      </c>
      <c r="O812" s="55">
        <f t="shared" si="283"/>
        <v>0</v>
      </c>
      <c r="P812" s="52">
        <f t="shared" ca="1" si="271"/>
        <v>205.40302102000001</v>
      </c>
      <c r="Q812" s="52">
        <f t="shared" si="278"/>
        <v>0</v>
      </c>
      <c r="R812" s="85"/>
      <c r="S812" s="85"/>
      <c r="T812" s="86" t="str">
        <f t="shared" si="279"/>
        <v>A+J=</v>
      </c>
      <c r="U812" s="149">
        <f t="shared" si="280"/>
        <v>43677</v>
      </c>
      <c r="V812" s="57" t="str">
        <f t="shared" si="272"/>
        <v>-</v>
      </c>
      <c r="W812" s="9"/>
      <c r="X812" s="9"/>
      <c r="Y812" s="9"/>
      <c r="Z812" s="9"/>
      <c r="AA812" s="1"/>
      <c r="AB812" s="9"/>
      <c r="AC812" s="9"/>
      <c r="AD812" s="9"/>
      <c r="AE812" s="9"/>
      <c r="AF812" s="9"/>
      <c r="AG812" s="10"/>
      <c r="AH812" s="9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</row>
    <row r="813" spans="1:149" ht="11.25" x14ac:dyDescent="0.15">
      <c r="A813" s="50">
        <f t="shared" si="273"/>
        <v>43656</v>
      </c>
      <c r="B813" s="51">
        <f t="shared" ca="1" si="274"/>
        <v>73160.46229119999</v>
      </c>
      <c r="C813" s="52">
        <f t="shared" ca="1" si="281"/>
        <v>72925.668402669995</v>
      </c>
      <c r="D813" s="13">
        <f ca="1">IF(A813&lt;$B$1,VLOOKUP(A813,[1]DI!$A$4:$B$15000,2,FALSE),0)</f>
        <v>6.4000000000000001E-2</v>
      </c>
      <c r="E813" s="52">
        <f t="shared" ca="1" si="267"/>
        <v>1.0002462000000001</v>
      </c>
      <c r="F813" s="52">
        <f ca="1">(TRUNC(PRODUCT($E$12:$E812),16))</f>
        <v>1.1632418158556499</v>
      </c>
      <c r="G813" s="52">
        <f t="shared" ca="1" si="266"/>
        <v>1.1609532310264701</v>
      </c>
      <c r="H813" s="52">
        <f t="shared" ca="1" si="268"/>
        <v>1.0019712999999999</v>
      </c>
      <c r="I813" s="53">
        <f t="shared" si="275"/>
        <v>0.04</v>
      </c>
      <c r="J813" s="149">
        <f t="shared" si="282"/>
        <v>43644</v>
      </c>
      <c r="K813" s="54">
        <f t="shared" si="276"/>
        <v>8</v>
      </c>
      <c r="L813" s="55">
        <f t="shared" si="277"/>
        <v>8</v>
      </c>
      <c r="M813" s="56">
        <f t="shared" si="269"/>
        <v>1.0012458769999999</v>
      </c>
      <c r="N813" s="56">
        <f t="shared" ca="1" si="270"/>
        <v>1.0032196330000001</v>
      </c>
      <c r="O813" s="55">
        <f t="shared" si="283"/>
        <v>0</v>
      </c>
      <c r="P813" s="52">
        <f t="shared" ca="1" si="271"/>
        <v>234.79388853</v>
      </c>
      <c r="Q813" s="52">
        <f t="shared" si="278"/>
        <v>0</v>
      </c>
      <c r="R813" s="85"/>
      <c r="S813" s="85"/>
      <c r="T813" s="86" t="str">
        <f t="shared" si="279"/>
        <v>A+J=</v>
      </c>
      <c r="U813" s="149">
        <f t="shared" si="280"/>
        <v>43677</v>
      </c>
      <c r="V813" s="57" t="str">
        <f t="shared" si="272"/>
        <v>-</v>
      </c>
      <c r="W813" s="9"/>
      <c r="X813" s="9"/>
      <c r="Y813" s="9"/>
      <c r="Z813" s="9"/>
      <c r="AA813" s="1"/>
      <c r="AB813" s="9"/>
      <c r="AC813" s="9"/>
      <c r="AD813" s="9"/>
      <c r="AE813" s="9"/>
      <c r="AF813" s="9"/>
      <c r="AG813" s="10"/>
      <c r="AH813" s="9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</row>
    <row r="814" spans="1:149" ht="11.25" x14ac:dyDescent="0.15">
      <c r="A814" s="50">
        <f t="shared" si="273"/>
        <v>43657</v>
      </c>
      <c r="B814" s="51">
        <f t="shared" ca="1" si="274"/>
        <v>73189.864243409989</v>
      </c>
      <c r="C814" s="52">
        <f t="shared" ca="1" si="281"/>
        <v>72925.668402669995</v>
      </c>
      <c r="D814" s="13">
        <f ca="1">IF(A814&lt;$B$1,VLOOKUP(A814,[1]DI!$A$4:$B$15000,2,FALSE),0)</f>
        <v>6.4000000000000001E-2</v>
      </c>
      <c r="E814" s="52">
        <f t="shared" ca="1" si="267"/>
        <v>1.0002462000000001</v>
      </c>
      <c r="F814" s="52">
        <f ca="1">(TRUNC(PRODUCT($E$12:$E813),16))</f>
        <v>1.1635282059907099</v>
      </c>
      <c r="G814" s="52">
        <f t="shared" ca="1" si="266"/>
        <v>1.1609532310264701</v>
      </c>
      <c r="H814" s="52">
        <f t="shared" ca="1" si="268"/>
        <v>1.00221798</v>
      </c>
      <c r="I814" s="53">
        <f t="shared" si="275"/>
        <v>0.04</v>
      </c>
      <c r="J814" s="149">
        <f t="shared" si="282"/>
        <v>43644</v>
      </c>
      <c r="K814" s="54">
        <f t="shared" si="276"/>
        <v>9</v>
      </c>
      <c r="L814" s="55">
        <f t="shared" si="277"/>
        <v>9</v>
      </c>
      <c r="M814" s="56">
        <f t="shared" si="269"/>
        <v>1.0014017209999999</v>
      </c>
      <c r="N814" s="56">
        <f t="shared" ca="1" si="270"/>
        <v>1.00362281</v>
      </c>
      <c r="O814" s="55">
        <f t="shared" si="283"/>
        <v>0</v>
      </c>
      <c r="P814" s="52">
        <f t="shared" ca="1" si="271"/>
        <v>264.19584073999999</v>
      </c>
      <c r="Q814" s="52">
        <f t="shared" si="278"/>
        <v>0</v>
      </c>
      <c r="R814" s="85"/>
      <c r="S814" s="85"/>
      <c r="T814" s="86" t="str">
        <f t="shared" si="279"/>
        <v>A+J=</v>
      </c>
      <c r="U814" s="149">
        <f t="shared" si="280"/>
        <v>43677</v>
      </c>
      <c r="V814" s="57" t="str">
        <f t="shared" si="272"/>
        <v>-</v>
      </c>
      <c r="W814" s="9"/>
      <c r="X814" s="9"/>
      <c r="Y814" s="9"/>
      <c r="Z814" s="9"/>
      <c r="AA814" s="1"/>
      <c r="AB814" s="9"/>
      <c r="AC814" s="9"/>
      <c r="AD814" s="9"/>
      <c r="AE814" s="9"/>
      <c r="AF814" s="9"/>
      <c r="AG814" s="10"/>
      <c r="AH814" s="9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</row>
    <row r="815" spans="1:149" ht="11.25" x14ac:dyDescent="0.15">
      <c r="A815" s="50">
        <f t="shared" si="273"/>
        <v>43658</v>
      </c>
      <c r="B815" s="51">
        <f t="shared" ca="1" si="274"/>
        <v>73219.278665909995</v>
      </c>
      <c r="C815" s="52">
        <f t="shared" ca="1" si="281"/>
        <v>72925.668402669995</v>
      </c>
      <c r="D815" s="13">
        <f ca="1">IF(A815&lt;$B$1,VLOOKUP(A815,[1]DI!$A$4:$B$15000,2,FALSE),0)</f>
        <v>6.4000000000000001E-2</v>
      </c>
      <c r="E815" s="52">
        <f t="shared" ca="1" si="267"/>
        <v>1.0002462000000001</v>
      </c>
      <c r="F815" s="52">
        <f ca="1">(TRUNC(PRODUCT($E$12:$E814),16))</f>
        <v>1.16381466663503</v>
      </c>
      <c r="G815" s="52">
        <f t="shared" ca="1" si="266"/>
        <v>1.1609532310264701</v>
      </c>
      <c r="H815" s="52">
        <f t="shared" ca="1" si="268"/>
        <v>1.00246473</v>
      </c>
      <c r="I815" s="53">
        <f t="shared" si="275"/>
        <v>0.04</v>
      </c>
      <c r="J815" s="149">
        <f t="shared" si="282"/>
        <v>43644</v>
      </c>
      <c r="K815" s="54">
        <f t="shared" si="276"/>
        <v>10</v>
      </c>
      <c r="L815" s="55">
        <f t="shared" si="277"/>
        <v>10</v>
      </c>
      <c r="M815" s="56">
        <f t="shared" si="269"/>
        <v>1.0015575889999999</v>
      </c>
      <c r="N815" s="56">
        <f t="shared" ca="1" si="270"/>
        <v>1.0040261580000001</v>
      </c>
      <c r="O815" s="55">
        <f t="shared" si="283"/>
        <v>0</v>
      </c>
      <c r="P815" s="52">
        <f t="shared" ca="1" si="271"/>
        <v>293.61026323999999</v>
      </c>
      <c r="Q815" s="52">
        <f t="shared" si="278"/>
        <v>0</v>
      </c>
      <c r="R815" s="85"/>
      <c r="S815" s="85"/>
      <c r="T815" s="86" t="str">
        <f t="shared" si="279"/>
        <v>A+J=</v>
      </c>
      <c r="U815" s="149">
        <f t="shared" si="280"/>
        <v>43677</v>
      </c>
      <c r="V815" s="57" t="str">
        <f t="shared" si="272"/>
        <v>-</v>
      </c>
      <c r="W815" s="9"/>
      <c r="X815" s="9"/>
      <c r="Y815" s="9"/>
      <c r="Z815" s="9"/>
      <c r="AA815" s="1"/>
      <c r="AB815" s="9"/>
      <c r="AC815" s="9"/>
      <c r="AD815" s="9"/>
      <c r="AE815" s="9"/>
      <c r="AF815" s="9"/>
      <c r="AG815" s="10"/>
      <c r="AH815" s="9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</row>
    <row r="816" spans="1:149" ht="11.25" x14ac:dyDescent="0.15">
      <c r="A816" s="50">
        <f t="shared" si="273"/>
        <v>43659</v>
      </c>
      <c r="B816" s="51">
        <f t="shared" ca="1" si="274"/>
        <v>73248.704902369995</v>
      </c>
      <c r="C816" s="52">
        <f t="shared" ca="1" si="281"/>
        <v>72925.668402669995</v>
      </c>
      <c r="D816" s="13">
        <f ca="1">IF(A816&lt;$B$1,VLOOKUP(A816,[1]DI!$A$4:$B$15000,2,FALSE),0)</f>
        <v>0</v>
      </c>
      <c r="E816" s="52">
        <f t="shared" ca="1" si="267"/>
        <v>1</v>
      </c>
      <c r="F816" s="52">
        <f ca="1">(TRUNC(PRODUCT($E$12:$E815),16))</f>
        <v>1.1641011978059499</v>
      </c>
      <c r="G816" s="52">
        <f t="shared" ref="G816:G879" ca="1" si="284">IF(O815&gt;0,F815,G815)</f>
        <v>1.1609532310264701</v>
      </c>
      <c r="H816" s="52">
        <f t="shared" ca="1" si="268"/>
        <v>1.00271154</v>
      </c>
      <c r="I816" s="53">
        <f t="shared" si="275"/>
        <v>0.04</v>
      </c>
      <c r="J816" s="149">
        <f t="shared" si="282"/>
        <v>43644</v>
      </c>
      <c r="K816" s="54">
        <f t="shared" si="276"/>
        <v>10</v>
      </c>
      <c r="L816" s="55">
        <f t="shared" si="277"/>
        <v>11</v>
      </c>
      <c r="M816" s="56">
        <f t="shared" si="269"/>
        <v>1.001713482</v>
      </c>
      <c r="N816" s="56">
        <f t="shared" ca="1" si="270"/>
        <v>1.004429668</v>
      </c>
      <c r="O816" s="55">
        <f t="shared" si="283"/>
        <v>0</v>
      </c>
      <c r="P816" s="52">
        <f t="shared" ca="1" si="271"/>
        <v>323.03649969999998</v>
      </c>
      <c r="Q816" s="52">
        <f t="shared" si="278"/>
        <v>0</v>
      </c>
      <c r="R816" s="85"/>
      <c r="S816" s="85"/>
      <c r="T816" s="86" t="str">
        <f t="shared" si="279"/>
        <v>A+J=</v>
      </c>
      <c r="U816" s="149">
        <f t="shared" si="280"/>
        <v>43677</v>
      </c>
      <c r="V816" s="57" t="str">
        <f t="shared" si="272"/>
        <v>-</v>
      </c>
      <c r="W816" s="9"/>
      <c r="X816" s="9"/>
      <c r="Y816" s="9"/>
      <c r="Z816" s="9"/>
      <c r="AA816" s="1"/>
      <c r="AB816" s="9"/>
      <c r="AC816" s="9"/>
      <c r="AD816" s="9"/>
      <c r="AE816" s="9"/>
      <c r="AF816" s="9"/>
      <c r="AG816" s="10"/>
      <c r="AH816" s="9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</row>
    <row r="817" spans="1:149" ht="11.25" x14ac:dyDescent="0.15">
      <c r="A817" s="50">
        <f t="shared" si="273"/>
        <v>43660</v>
      </c>
      <c r="B817" s="51">
        <f t="shared" ca="1" si="274"/>
        <v>73248.704902369995</v>
      </c>
      <c r="C817" s="52">
        <f t="shared" ca="1" si="281"/>
        <v>72925.668402669995</v>
      </c>
      <c r="D817" s="13">
        <f ca="1">IF(A817&lt;$B$1,VLOOKUP(A817,[1]DI!$A$4:$B$15000,2,FALSE),0)</f>
        <v>0</v>
      </c>
      <c r="E817" s="52">
        <f t="shared" ca="1" si="267"/>
        <v>1</v>
      </c>
      <c r="F817" s="52">
        <f ca="1">(TRUNC(PRODUCT($E$12:$E816),16))</f>
        <v>1.1641011978059499</v>
      </c>
      <c r="G817" s="52">
        <f t="shared" ca="1" si="284"/>
        <v>1.1609532310264701</v>
      </c>
      <c r="H817" s="52">
        <f t="shared" ca="1" si="268"/>
        <v>1.00271154</v>
      </c>
      <c r="I817" s="53">
        <f t="shared" si="275"/>
        <v>0.04</v>
      </c>
      <c r="J817" s="149">
        <f t="shared" si="282"/>
        <v>43644</v>
      </c>
      <c r="K817" s="54">
        <f t="shared" si="276"/>
        <v>10</v>
      </c>
      <c r="L817" s="55">
        <f t="shared" si="277"/>
        <v>11</v>
      </c>
      <c r="M817" s="56">
        <f t="shared" si="269"/>
        <v>1.001713482</v>
      </c>
      <c r="N817" s="56">
        <f t="shared" ca="1" si="270"/>
        <v>1.004429668</v>
      </c>
      <c r="O817" s="55">
        <f t="shared" si="283"/>
        <v>0</v>
      </c>
      <c r="P817" s="52">
        <f t="shared" ca="1" si="271"/>
        <v>323.03649969999998</v>
      </c>
      <c r="Q817" s="52">
        <f t="shared" si="278"/>
        <v>0</v>
      </c>
      <c r="R817" s="85"/>
      <c r="S817" s="85"/>
      <c r="T817" s="86" t="str">
        <f t="shared" si="279"/>
        <v>A+J=</v>
      </c>
      <c r="U817" s="149">
        <f t="shared" si="280"/>
        <v>43677</v>
      </c>
      <c r="V817" s="57" t="str">
        <f t="shared" si="272"/>
        <v>-</v>
      </c>
      <c r="W817" s="9"/>
      <c r="X817" s="9"/>
      <c r="Y817" s="9"/>
      <c r="Z817" s="9"/>
      <c r="AA817" s="1"/>
      <c r="AB817" s="9"/>
      <c r="AC817" s="9"/>
      <c r="AD817" s="9"/>
      <c r="AE817" s="9"/>
      <c r="AF817" s="9"/>
      <c r="AG817" s="10"/>
      <c r="AH817" s="9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</row>
    <row r="818" spans="1:149" ht="11.25" x14ac:dyDescent="0.15">
      <c r="A818" s="50">
        <f t="shared" si="273"/>
        <v>43661</v>
      </c>
      <c r="B818" s="51">
        <f t="shared" ca="1" si="274"/>
        <v>73248.704902369995</v>
      </c>
      <c r="C818" s="52">
        <f t="shared" ca="1" si="281"/>
        <v>72925.668402669995</v>
      </c>
      <c r="D818" s="13">
        <f ca="1">IF(A818&lt;$B$1,VLOOKUP(A818,[1]DI!$A$4:$B$15000,2,FALSE),0)</f>
        <v>6.4000000000000001E-2</v>
      </c>
      <c r="E818" s="52">
        <f t="shared" ca="1" si="267"/>
        <v>1.0002462000000001</v>
      </c>
      <c r="F818" s="52">
        <f ca="1">(TRUNC(PRODUCT($E$12:$E817),16))</f>
        <v>1.1641011978059499</v>
      </c>
      <c r="G818" s="52">
        <f t="shared" ca="1" si="284"/>
        <v>1.1609532310264701</v>
      </c>
      <c r="H818" s="52">
        <f t="shared" ca="1" si="268"/>
        <v>1.00271154</v>
      </c>
      <c r="I818" s="53">
        <f t="shared" si="275"/>
        <v>0.04</v>
      </c>
      <c r="J818" s="149">
        <f t="shared" si="282"/>
        <v>43644</v>
      </c>
      <c r="K818" s="54">
        <f t="shared" si="276"/>
        <v>11</v>
      </c>
      <c r="L818" s="55">
        <f t="shared" si="277"/>
        <v>11</v>
      </c>
      <c r="M818" s="56">
        <f t="shared" si="269"/>
        <v>1.001713482</v>
      </c>
      <c r="N818" s="56">
        <f t="shared" ca="1" si="270"/>
        <v>1.004429668</v>
      </c>
      <c r="O818" s="55">
        <f t="shared" si="283"/>
        <v>0</v>
      </c>
      <c r="P818" s="52">
        <f t="shared" ca="1" si="271"/>
        <v>323.03649969999998</v>
      </c>
      <c r="Q818" s="52">
        <f t="shared" si="278"/>
        <v>0</v>
      </c>
      <c r="R818" s="85"/>
      <c r="S818" s="85"/>
      <c r="T818" s="86" t="str">
        <f t="shared" si="279"/>
        <v>A+J=</v>
      </c>
      <c r="U818" s="149">
        <f t="shared" si="280"/>
        <v>43677</v>
      </c>
      <c r="V818" s="57" t="str">
        <f t="shared" si="272"/>
        <v>-</v>
      </c>
      <c r="W818" s="9"/>
      <c r="X818" s="9"/>
      <c r="Y818" s="9"/>
      <c r="Z818" s="9"/>
      <c r="AA818" s="1"/>
      <c r="AB818" s="9"/>
      <c r="AC818" s="9"/>
      <c r="AD818" s="9"/>
      <c r="AE818" s="9"/>
      <c r="AF818" s="9"/>
      <c r="AG818" s="10"/>
      <c r="AH818" s="9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</row>
    <row r="819" spans="1:149" ht="11.25" x14ac:dyDescent="0.15">
      <c r="A819" s="50">
        <f t="shared" si="273"/>
        <v>43662</v>
      </c>
      <c r="B819" s="51">
        <f t="shared" ca="1" si="274"/>
        <v>73278.142077669996</v>
      </c>
      <c r="C819" s="52">
        <f t="shared" ca="1" si="281"/>
        <v>72925.668402669995</v>
      </c>
      <c r="D819" s="13">
        <f ca="1">IF(A819&lt;$B$1,VLOOKUP(A819,[1]DI!$A$4:$B$15000,2,FALSE),0)</f>
        <v>6.4000000000000001E-2</v>
      </c>
      <c r="E819" s="52">
        <f t="shared" ca="1" si="267"/>
        <v>1.0002462000000001</v>
      </c>
      <c r="F819" s="52">
        <f ca="1">(TRUNC(PRODUCT($E$12:$E818),16))</f>
        <v>1.16438779952085</v>
      </c>
      <c r="G819" s="52">
        <f t="shared" ca="1" si="284"/>
        <v>1.1609532310264701</v>
      </c>
      <c r="H819" s="52">
        <f t="shared" ca="1" si="268"/>
        <v>1.0029584</v>
      </c>
      <c r="I819" s="53">
        <f t="shared" si="275"/>
        <v>0.04</v>
      </c>
      <c r="J819" s="149">
        <f t="shared" si="282"/>
        <v>43644</v>
      </c>
      <c r="K819" s="54">
        <f t="shared" si="276"/>
        <v>12</v>
      </c>
      <c r="L819" s="55">
        <f t="shared" si="277"/>
        <v>12</v>
      </c>
      <c r="M819" s="56">
        <f t="shared" si="269"/>
        <v>1.001869398</v>
      </c>
      <c r="N819" s="56">
        <f t="shared" ca="1" si="270"/>
        <v>1.0048333279999999</v>
      </c>
      <c r="O819" s="55">
        <f t="shared" si="283"/>
        <v>0</v>
      </c>
      <c r="P819" s="52">
        <f t="shared" ca="1" si="271"/>
        <v>352.47367500000001</v>
      </c>
      <c r="Q819" s="52">
        <f t="shared" si="278"/>
        <v>0</v>
      </c>
      <c r="R819" s="85"/>
      <c r="S819" s="85"/>
      <c r="T819" s="86" t="str">
        <f t="shared" si="279"/>
        <v>A+J=</v>
      </c>
      <c r="U819" s="149">
        <f t="shared" si="280"/>
        <v>43677</v>
      </c>
      <c r="V819" s="57" t="str">
        <f t="shared" si="272"/>
        <v>-</v>
      </c>
      <c r="W819" s="9"/>
      <c r="X819" s="9"/>
      <c r="Y819" s="9"/>
      <c r="Z819" s="9"/>
      <c r="AA819" s="1"/>
      <c r="AB819" s="9"/>
      <c r="AC819" s="9"/>
      <c r="AD819" s="9"/>
      <c r="AE819" s="9"/>
      <c r="AF819" s="9"/>
      <c r="AG819" s="10"/>
      <c r="AH819" s="9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</row>
    <row r="820" spans="1:149" ht="11.25" x14ac:dyDescent="0.15">
      <c r="A820" s="50">
        <f t="shared" si="273"/>
        <v>43663</v>
      </c>
      <c r="B820" s="51">
        <f t="shared" ca="1" si="274"/>
        <v>73307.591869119991</v>
      </c>
      <c r="C820" s="52">
        <f t="shared" ca="1" si="281"/>
        <v>72925.668402669995</v>
      </c>
      <c r="D820" s="13">
        <f ca="1">IF(A820&lt;$B$1,VLOOKUP(A820,[1]DI!$A$4:$B$15000,2,FALSE),0)</f>
        <v>6.4000000000000001E-2</v>
      </c>
      <c r="E820" s="52">
        <f t="shared" ca="1" si="267"/>
        <v>1.0002462000000001</v>
      </c>
      <c r="F820" s="52">
        <f ca="1">(TRUNC(PRODUCT($E$12:$E819),16))</f>
        <v>1.1646744717971</v>
      </c>
      <c r="G820" s="52">
        <f t="shared" ca="1" si="284"/>
        <v>1.1609532310264701</v>
      </c>
      <c r="H820" s="52">
        <f t="shared" ca="1" si="268"/>
        <v>1.0032053299999999</v>
      </c>
      <c r="I820" s="53">
        <f t="shared" si="275"/>
        <v>0.04</v>
      </c>
      <c r="J820" s="149">
        <f t="shared" si="282"/>
        <v>43644</v>
      </c>
      <c r="K820" s="54">
        <f t="shared" si="276"/>
        <v>13</v>
      </c>
      <c r="L820" s="55">
        <f t="shared" si="277"/>
        <v>13</v>
      </c>
      <c r="M820" s="56">
        <f t="shared" si="269"/>
        <v>1.002025339</v>
      </c>
      <c r="N820" s="56">
        <f t="shared" ca="1" si="270"/>
        <v>1.0052371609999999</v>
      </c>
      <c r="O820" s="55">
        <f t="shared" si="283"/>
        <v>0</v>
      </c>
      <c r="P820" s="52">
        <f t="shared" ca="1" si="271"/>
        <v>381.92346644999998</v>
      </c>
      <c r="Q820" s="52">
        <f t="shared" si="278"/>
        <v>0</v>
      </c>
      <c r="R820" s="85"/>
      <c r="S820" s="85"/>
      <c r="T820" s="86" t="str">
        <f t="shared" si="279"/>
        <v>A+J=</v>
      </c>
      <c r="U820" s="149">
        <f t="shared" si="280"/>
        <v>43677</v>
      </c>
      <c r="V820" s="57" t="str">
        <f t="shared" si="272"/>
        <v>-</v>
      </c>
      <c r="W820" s="9"/>
      <c r="X820" s="9"/>
      <c r="Y820" s="9"/>
      <c r="Z820" s="9"/>
      <c r="AA820" s="1"/>
      <c r="AB820" s="9"/>
      <c r="AC820" s="9"/>
      <c r="AD820" s="9"/>
      <c r="AE820" s="9"/>
      <c r="AF820" s="9"/>
      <c r="AG820" s="10"/>
      <c r="AH820" s="9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</row>
    <row r="821" spans="1:149" ht="11.25" x14ac:dyDescent="0.15">
      <c r="A821" s="50">
        <f t="shared" si="273"/>
        <v>43664</v>
      </c>
      <c r="B821" s="51">
        <f t="shared" ca="1" si="274"/>
        <v>73337.053401600002</v>
      </c>
      <c r="C821" s="52">
        <f t="shared" ca="1" si="281"/>
        <v>72925.668402669995</v>
      </c>
      <c r="D821" s="13">
        <f ca="1">IF(A821&lt;$B$1,VLOOKUP(A821,[1]DI!$A$4:$B$15000,2,FALSE),0)</f>
        <v>6.4000000000000001E-2</v>
      </c>
      <c r="E821" s="52">
        <f t="shared" ca="1" si="267"/>
        <v>1.0002462000000001</v>
      </c>
      <c r="F821" s="52">
        <f ca="1">(TRUNC(PRODUCT($E$12:$E820),16))</f>
        <v>1.16496121465205</v>
      </c>
      <c r="G821" s="52">
        <f t="shared" ca="1" si="284"/>
        <v>1.1609532310264701</v>
      </c>
      <c r="H821" s="52">
        <f t="shared" ca="1" si="268"/>
        <v>1.0034523200000001</v>
      </c>
      <c r="I821" s="53">
        <f t="shared" si="275"/>
        <v>0.04</v>
      </c>
      <c r="J821" s="149">
        <f t="shared" si="282"/>
        <v>43644</v>
      </c>
      <c r="K821" s="54">
        <f t="shared" si="276"/>
        <v>14</v>
      </c>
      <c r="L821" s="55">
        <f t="shared" si="277"/>
        <v>14</v>
      </c>
      <c r="M821" s="56">
        <f t="shared" si="269"/>
        <v>1.0021813040000001</v>
      </c>
      <c r="N821" s="56">
        <f t="shared" ca="1" si="270"/>
        <v>1.005641155</v>
      </c>
      <c r="O821" s="55">
        <f t="shared" si="283"/>
        <v>0</v>
      </c>
      <c r="P821" s="52">
        <f t="shared" ca="1" si="271"/>
        <v>411.38499892999999</v>
      </c>
      <c r="Q821" s="52">
        <f t="shared" si="278"/>
        <v>0</v>
      </c>
      <c r="R821" s="85"/>
      <c r="S821" s="85"/>
      <c r="T821" s="86" t="str">
        <f t="shared" si="279"/>
        <v>A+J=</v>
      </c>
      <c r="U821" s="149">
        <f t="shared" si="280"/>
        <v>43677</v>
      </c>
      <c r="V821" s="57" t="str">
        <f t="shared" si="272"/>
        <v>-</v>
      </c>
      <c r="W821" s="9"/>
      <c r="X821" s="9"/>
      <c r="Y821" s="9"/>
      <c r="Z821" s="9"/>
      <c r="AA821" s="1"/>
      <c r="AB821" s="9"/>
      <c r="AC821" s="9"/>
      <c r="AD821" s="9"/>
      <c r="AE821" s="9"/>
      <c r="AF821" s="9"/>
      <c r="AG821" s="10"/>
      <c r="AH821" s="9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</row>
    <row r="822" spans="1:149" ht="11.25" x14ac:dyDescent="0.15">
      <c r="A822" s="50">
        <f t="shared" si="273"/>
        <v>43665</v>
      </c>
      <c r="B822" s="51">
        <f t="shared" ca="1" si="274"/>
        <v>73366.526675119996</v>
      </c>
      <c r="C822" s="52">
        <f t="shared" ca="1" si="281"/>
        <v>72925.668402669995</v>
      </c>
      <c r="D822" s="13">
        <f ca="1">IF(A822&lt;$B$1,VLOOKUP(A822,[1]DI!$A$4:$B$15000,2,FALSE),0)</f>
        <v>6.4000000000000001E-2</v>
      </c>
      <c r="E822" s="52">
        <f t="shared" ca="1" si="267"/>
        <v>1.0002462000000001</v>
      </c>
      <c r="F822" s="52">
        <f ca="1">(TRUNC(PRODUCT($E$12:$E821),16))</f>
        <v>1.1652480281030999</v>
      </c>
      <c r="G822" s="52">
        <f t="shared" ca="1" si="284"/>
        <v>1.1609532310264701</v>
      </c>
      <c r="H822" s="52">
        <f t="shared" ca="1" si="268"/>
        <v>1.0036993700000001</v>
      </c>
      <c r="I822" s="53">
        <f t="shared" si="275"/>
        <v>0.04</v>
      </c>
      <c r="J822" s="149">
        <f t="shared" si="282"/>
        <v>43644</v>
      </c>
      <c r="K822" s="54">
        <f t="shared" si="276"/>
        <v>15</v>
      </c>
      <c r="L822" s="55">
        <f t="shared" si="277"/>
        <v>15</v>
      </c>
      <c r="M822" s="56">
        <f t="shared" si="269"/>
        <v>1.0023372930000001</v>
      </c>
      <c r="N822" s="56">
        <f t="shared" ca="1" si="270"/>
        <v>1.00604531</v>
      </c>
      <c r="O822" s="55">
        <f t="shared" si="283"/>
        <v>0</v>
      </c>
      <c r="P822" s="52">
        <f t="shared" ca="1" si="271"/>
        <v>440.85827245000002</v>
      </c>
      <c r="Q822" s="52">
        <f t="shared" si="278"/>
        <v>0</v>
      </c>
      <c r="R822" s="85"/>
      <c r="S822" s="85"/>
      <c r="T822" s="86" t="str">
        <f t="shared" si="279"/>
        <v>A+J=</v>
      </c>
      <c r="U822" s="149">
        <f t="shared" si="280"/>
        <v>43677</v>
      </c>
      <c r="V822" s="57" t="str">
        <f t="shared" si="272"/>
        <v>-</v>
      </c>
      <c r="W822" s="9"/>
      <c r="X822" s="9"/>
      <c r="Y822" s="9"/>
      <c r="Z822" s="9"/>
      <c r="AA822" s="1"/>
      <c r="AB822" s="9"/>
      <c r="AC822" s="9"/>
      <c r="AD822" s="9"/>
      <c r="AE822" s="9"/>
      <c r="AF822" s="9"/>
      <c r="AG822" s="10"/>
      <c r="AH822" s="9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</row>
    <row r="823" spans="1:149" ht="11.25" x14ac:dyDescent="0.15">
      <c r="A823" s="50">
        <f t="shared" si="273"/>
        <v>43666</v>
      </c>
      <c r="B823" s="51">
        <f t="shared" ca="1" si="274"/>
        <v>73396.011762590002</v>
      </c>
      <c r="C823" s="52">
        <f t="shared" ca="1" si="281"/>
        <v>72925.668402669995</v>
      </c>
      <c r="D823" s="13">
        <f ca="1">IF(A823&lt;$B$1,VLOOKUP(A823,[1]DI!$A$4:$B$15000,2,FALSE),0)</f>
        <v>0</v>
      </c>
      <c r="E823" s="52">
        <f t="shared" ca="1" si="267"/>
        <v>1</v>
      </c>
      <c r="F823" s="52">
        <f ca="1">(TRUNC(PRODUCT($E$12:$E822),16))</f>
        <v>1.16553491216762</v>
      </c>
      <c r="G823" s="52">
        <f t="shared" ca="1" si="284"/>
        <v>1.1609532310264701</v>
      </c>
      <c r="H823" s="52">
        <f t="shared" ca="1" si="268"/>
        <v>1.00394648</v>
      </c>
      <c r="I823" s="53">
        <f t="shared" si="275"/>
        <v>0.04</v>
      </c>
      <c r="J823" s="149">
        <f t="shared" si="282"/>
        <v>43644</v>
      </c>
      <c r="K823" s="54">
        <f t="shared" si="276"/>
        <v>15</v>
      </c>
      <c r="L823" s="55">
        <f t="shared" si="277"/>
        <v>16</v>
      </c>
      <c r="M823" s="56">
        <f t="shared" si="269"/>
        <v>1.0024933069999999</v>
      </c>
      <c r="N823" s="56">
        <f t="shared" ca="1" si="270"/>
        <v>1.0064496270000001</v>
      </c>
      <c r="O823" s="55">
        <f t="shared" si="283"/>
        <v>0</v>
      </c>
      <c r="P823" s="52">
        <f t="shared" ca="1" si="271"/>
        <v>470.34335992000001</v>
      </c>
      <c r="Q823" s="52">
        <f t="shared" si="278"/>
        <v>0</v>
      </c>
      <c r="R823" s="85"/>
      <c r="S823" s="85"/>
      <c r="T823" s="86" t="str">
        <f t="shared" si="279"/>
        <v>A+J=</v>
      </c>
      <c r="U823" s="149">
        <f t="shared" si="280"/>
        <v>43677</v>
      </c>
      <c r="V823" s="57" t="str">
        <f t="shared" si="272"/>
        <v>-</v>
      </c>
      <c r="W823" s="9"/>
      <c r="X823" s="9"/>
      <c r="Y823" s="9"/>
      <c r="Z823" s="9"/>
      <c r="AA823" s="1"/>
      <c r="AB823" s="9"/>
      <c r="AC823" s="9"/>
      <c r="AD823" s="9"/>
      <c r="AE823" s="9"/>
      <c r="AF823" s="9"/>
      <c r="AG823" s="10"/>
      <c r="AH823" s="9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</row>
    <row r="824" spans="1:149" ht="11.25" x14ac:dyDescent="0.15">
      <c r="A824" s="50">
        <f t="shared" si="273"/>
        <v>43667</v>
      </c>
      <c r="B824" s="51">
        <f t="shared" ca="1" si="274"/>
        <v>73396.011762590002</v>
      </c>
      <c r="C824" s="52">
        <f t="shared" ca="1" si="281"/>
        <v>72925.668402669995</v>
      </c>
      <c r="D824" s="13">
        <f ca="1">IF(A824&lt;$B$1,VLOOKUP(A824,[1]DI!$A$4:$B$15000,2,FALSE),0)</f>
        <v>0</v>
      </c>
      <c r="E824" s="52">
        <f t="shared" ca="1" si="267"/>
        <v>1</v>
      </c>
      <c r="F824" s="52">
        <f ca="1">(TRUNC(PRODUCT($E$12:$E823),16))</f>
        <v>1.16553491216762</v>
      </c>
      <c r="G824" s="52">
        <f t="shared" ca="1" si="284"/>
        <v>1.1609532310264701</v>
      </c>
      <c r="H824" s="52">
        <f t="shared" ca="1" si="268"/>
        <v>1.00394648</v>
      </c>
      <c r="I824" s="53">
        <f t="shared" si="275"/>
        <v>0.04</v>
      </c>
      <c r="J824" s="149">
        <f t="shared" si="282"/>
        <v>43644</v>
      </c>
      <c r="K824" s="54">
        <f t="shared" si="276"/>
        <v>15</v>
      </c>
      <c r="L824" s="55">
        <f t="shared" si="277"/>
        <v>16</v>
      </c>
      <c r="M824" s="56">
        <f t="shared" si="269"/>
        <v>1.0024933069999999</v>
      </c>
      <c r="N824" s="56">
        <f t="shared" ca="1" si="270"/>
        <v>1.0064496270000001</v>
      </c>
      <c r="O824" s="55">
        <f t="shared" si="283"/>
        <v>0</v>
      </c>
      <c r="P824" s="52">
        <f t="shared" ca="1" si="271"/>
        <v>470.34335992000001</v>
      </c>
      <c r="Q824" s="52">
        <f t="shared" si="278"/>
        <v>0</v>
      </c>
      <c r="R824" s="85"/>
      <c r="S824" s="85"/>
      <c r="T824" s="86" t="str">
        <f t="shared" si="279"/>
        <v>A+J=</v>
      </c>
      <c r="U824" s="149">
        <f t="shared" si="280"/>
        <v>43677</v>
      </c>
      <c r="V824" s="57" t="str">
        <f t="shared" si="272"/>
        <v>-</v>
      </c>
      <c r="W824" s="9"/>
      <c r="X824" s="9"/>
      <c r="Y824" s="9"/>
      <c r="Z824" s="9"/>
      <c r="AA824" s="1"/>
      <c r="AB824" s="9"/>
      <c r="AC824" s="9"/>
      <c r="AD824" s="9"/>
      <c r="AE824" s="9"/>
      <c r="AF824" s="9"/>
      <c r="AG824" s="10"/>
      <c r="AH824" s="9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</row>
    <row r="825" spans="1:149" ht="11.25" x14ac:dyDescent="0.15">
      <c r="A825" s="50">
        <f t="shared" si="273"/>
        <v>43668</v>
      </c>
      <c r="B825" s="51">
        <f t="shared" ca="1" si="274"/>
        <v>73396.011762590002</v>
      </c>
      <c r="C825" s="52">
        <f t="shared" ca="1" si="281"/>
        <v>72925.668402669995</v>
      </c>
      <c r="D825" s="13">
        <f ca="1">IF(A825&lt;$B$1,VLOOKUP(A825,[1]DI!$A$4:$B$15000,2,FALSE),0)</f>
        <v>6.4000000000000001E-2</v>
      </c>
      <c r="E825" s="52">
        <f t="shared" ca="1" si="267"/>
        <v>1.0002462000000001</v>
      </c>
      <c r="F825" s="52">
        <f ca="1">(TRUNC(PRODUCT($E$12:$E824),16))</f>
        <v>1.16553491216762</v>
      </c>
      <c r="G825" s="52">
        <f t="shared" ca="1" si="284"/>
        <v>1.1609532310264701</v>
      </c>
      <c r="H825" s="52">
        <f t="shared" ca="1" si="268"/>
        <v>1.00394648</v>
      </c>
      <c r="I825" s="53">
        <f t="shared" si="275"/>
        <v>0.04</v>
      </c>
      <c r="J825" s="149">
        <f t="shared" si="282"/>
        <v>43644</v>
      </c>
      <c r="K825" s="54">
        <f t="shared" si="276"/>
        <v>16</v>
      </c>
      <c r="L825" s="55">
        <f t="shared" si="277"/>
        <v>16</v>
      </c>
      <c r="M825" s="56">
        <f t="shared" si="269"/>
        <v>1.0024933069999999</v>
      </c>
      <c r="N825" s="56">
        <f t="shared" ca="1" si="270"/>
        <v>1.0064496270000001</v>
      </c>
      <c r="O825" s="55">
        <f t="shared" si="283"/>
        <v>0</v>
      </c>
      <c r="P825" s="52">
        <f t="shared" ca="1" si="271"/>
        <v>470.34335992000001</v>
      </c>
      <c r="Q825" s="52">
        <f t="shared" si="278"/>
        <v>0</v>
      </c>
      <c r="R825" s="85"/>
      <c r="S825" s="85"/>
      <c r="T825" s="86" t="str">
        <f t="shared" si="279"/>
        <v>A+J=</v>
      </c>
      <c r="U825" s="149">
        <f t="shared" si="280"/>
        <v>43677</v>
      </c>
      <c r="V825" s="57" t="str">
        <f t="shared" si="272"/>
        <v>-</v>
      </c>
      <c r="W825" s="9"/>
      <c r="X825" s="9"/>
      <c r="Y825" s="9"/>
      <c r="Z825" s="9"/>
      <c r="AA825" s="1"/>
      <c r="AB825" s="9"/>
      <c r="AC825" s="9"/>
      <c r="AD825" s="9"/>
      <c r="AE825" s="9"/>
      <c r="AF825" s="9"/>
      <c r="AG825" s="10"/>
      <c r="AH825" s="9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</row>
    <row r="826" spans="1:149" ht="11.25" x14ac:dyDescent="0.15">
      <c r="A826" s="50">
        <f t="shared" si="273"/>
        <v>43669</v>
      </c>
      <c r="B826" s="51">
        <f t="shared" ca="1" si="274"/>
        <v>73425.508591089994</v>
      </c>
      <c r="C826" s="52">
        <f t="shared" ca="1" si="281"/>
        <v>72925.668402669995</v>
      </c>
      <c r="D826" s="13">
        <f ca="1">IF(A826&lt;$B$1,VLOOKUP(A826,[1]DI!$A$4:$B$15000,2,FALSE),0)</f>
        <v>6.4000000000000001E-2</v>
      </c>
      <c r="E826" s="52">
        <f t="shared" ca="1" si="267"/>
        <v>1.0002462000000001</v>
      </c>
      <c r="F826" s="52">
        <f ca="1">(TRUNC(PRODUCT($E$12:$E825),16))</f>
        <v>1.1658218668629901</v>
      </c>
      <c r="G826" s="52">
        <f t="shared" ca="1" si="284"/>
        <v>1.1609532310264701</v>
      </c>
      <c r="H826" s="52">
        <f t="shared" ca="1" si="268"/>
        <v>1.0041936499999999</v>
      </c>
      <c r="I826" s="53">
        <f t="shared" si="275"/>
        <v>0.04</v>
      </c>
      <c r="J826" s="149">
        <f t="shared" si="282"/>
        <v>43644</v>
      </c>
      <c r="K826" s="54">
        <f t="shared" si="276"/>
        <v>17</v>
      </c>
      <c r="L826" s="55">
        <f t="shared" si="277"/>
        <v>17</v>
      </c>
      <c r="M826" s="56">
        <f t="shared" si="269"/>
        <v>1.002649345</v>
      </c>
      <c r="N826" s="56">
        <f t="shared" ca="1" si="270"/>
        <v>1.0068541049999999</v>
      </c>
      <c r="O826" s="55">
        <f t="shared" si="283"/>
        <v>0</v>
      </c>
      <c r="P826" s="52">
        <f t="shared" ca="1" si="271"/>
        <v>499.84018842</v>
      </c>
      <c r="Q826" s="52">
        <f t="shared" si="278"/>
        <v>0</v>
      </c>
      <c r="R826" s="85"/>
      <c r="S826" s="85"/>
      <c r="T826" s="86" t="str">
        <f t="shared" si="279"/>
        <v>A+J=</v>
      </c>
      <c r="U826" s="149">
        <f t="shared" si="280"/>
        <v>43677</v>
      </c>
      <c r="V826" s="57" t="str">
        <f t="shared" si="272"/>
        <v>-</v>
      </c>
      <c r="W826" s="9"/>
      <c r="X826" s="9"/>
      <c r="Y826" s="9"/>
      <c r="Z826" s="9"/>
      <c r="AA826" s="1"/>
      <c r="AB826" s="9"/>
      <c r="AC826" s="9"/>
      <c r="AD826" s="9"/>
      <c r="AE826" s="9"/>
      <c r="AF826" s="9"/>
      <c r="AG826" s="10"/>
      <c r="AH826" s="9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</row>
    <row r="827" spans="1:149" ht="11.25" x14ac:dyDescent="0.15">
      <c r="A827" s="50">
        <f t="shared" si="273"/>
        <v>43670</v>
      </c>
      <c r="B827" s="51">
        <f t="shared" ca="1" si="274"/>
        <v>73455.018035739995</v>
      </c>
      <c r="C827" s="52">
        <f t="shared" ca="1" si="281"/>
        <v>72925.668402669995</v>
      </c>
      <c r="D827" s="13">
        <f ca="1">IF(A827&lt;$B$1,VLOOKUP(A827,[1]DI!$A$4:$B$15000,2,FALSE),0)</f>
        <v>6.4000000000000001E-2</v>
      </c>
      <c r="E827" s="52">
        <f t="shared" ca="1" si="267"/>
        <v>1.0002462000000001</v>
      </c>
      <c r="F827" s="52">
        <f ca="1">(TRUNC(PRODUCT($E$12:$E826),16))</f>
        <v>1.1661088922066201</v>
      </c>
      <c r="G827" s="52">
        <f t="shared" ca="1" si="284"/>
        <v>1.1609532310264701</v>
      </c>
      <c r="H827" s="52">
        <f t="shared" ca="1" si="268"/>
        <v>1.0044408899999999</v>
      </c>
      <c r="I827" s="53">
        <f t="shared" si="275"/>
        <v>0.04</v>
      </c>
      <c r="J827" s="149">
        <f t="shared" si="282"/>
        <v>43644</v>
      </c>
      <c r="K827" s="54">
        <f t="shared" si="276"/>
        <v>18</v>
      </c>
      <c r="L827" s="55">
        <f t="shared" si="277"/>
        <v>18</v>
      </c>
      <c r="M827" s="56">
        <f t="shared" si="269"/>
        <v>1.0028054070000001</v>
      </c>
      <c r="N827" s="56">
        <f t="shared" ca="1" si="270"/>
        <v>1.0072587559999999</v>
      </c>
      <c r="O827" s="55">
        <f t="shared" si="283"/>
        <v>0</v>
      </c>
      <c r="P827" s="52">
        <f t="shared" ca="1" si="271"/>
        <v>529.34963306999998</v>
      </c>
      <c r="Q827" s="52">
        <f t="shared" si="278"/>
        <v>0</v>
      </c>
      <c r="R827" s="85"/>
      <c r="S827" s="85"/>
      <c r="T827" s="86" t="str">
        <f t="shared" si="279"/>
        <v>A+J=</v>
      </c>
      <c r="U827" s="149">
        <f t="shared" si="280"/>
        <v>43677</v>
      </c>
      <c r="V827" s="57" t="str">
        <f t="shared" si="272"/>
        <v>-</v>
      </c>
      <c r="W827" s="9"/>
      <c r="X827" s="9"/>
      <c r="Y827" s="9"/>
      <c r="Z827" s="9"/>
      <c r="AA827" s="1"/>
      <c r="AB827" s="9"/>
      <c r="AC827" s="9"/>
      <c r="AD827" s="9"/>
      <c r="AE827" s="9"/>
      <c r="AF827" s="9"/>
      <c r="AG827" s="10"/>
      <c r="AH827" s="9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</row>
    <row r="828" spans="1:149" ht="11.25" x14ac:dyDescent="0.15">
      <c r="A828" s="50">
        <f t="shared" si="273"/>
        <v>43671</v>
      </c>
      <c r="B828" s="51">
        <f t="shared" ca="1" si="274"/>
        <v>73484.538492159991</v>
      </c>
      <c r="C828" s="52">
        <f t="shared" ca="1" si="281"/>
        <v>72925.668402669995</v>
      </c>
      <c r="D828" s="13">
        <f ca="1">IF(A828&lt;$B$1,VLOOKUP(A828,[1]DI!$A$4:$B$15000,2,FALSE),0)</f>
        <v>6.4000000000000001E-2</v>
      </c>
      <c r="E828" s="52">
        <f t="shared" ca="1" si="267"/>
        <v>1.0002462000000001</v>
      </c>
      <c r="F828" s="52">
        <f ca="1">(TRUNC(PRODUCT($E$12:$E827),16))</f>
        <v>1.1663959882158801</v>
      </c>
      <c r="G828" s="52">
        <f t="shared" ca="1" si="284"/>
        <v>1.1609532310264701</v>
      </c>
      <c r="H828" s="52">
        <f t="shared" ca="1" si="268"/>
        <v>1.00468818</v>
      </c>
      <c r="I828" s="53">
        <f t="shared" si="275"/>
        <v>0.04</v>
      </c>
      <c r="J828" s="149">
        <f t="shared" si="282"/>
        <v>43644</v>
      </c>
      <c r="K828" s="54">
        <f t="shared" si="276"/>
        <v>19</v>
      </c>
      <c r="L828" s="55">
        <f t="shared" si="277"/>
        <v>19</v>
      </c>
      <c r="M828" s="56">
        <f t="shared" si="269"/>
        <v>1.002961494</v>
      </c>
      <c r="N828" s="56">
        <f t="shared" ca="1" si="270"/>
        <v>1.007663558</v>
      </c>
      <c r="O828" s="55">
        <f t="shared" si="283"/>
        <v>0</v>
      </c>
      <c r="P828" s="52">
        <f t="shared" ca="1" si="271"/>
        <v>558.87008949000005</v>
      </c>
      <c r="Q828" s="52">
        <f t="shared" si="278"/>
        <v>0</v>
      </c>
      <c r="R828" s="85"/>
      <c r="S828" s="85"/>
      <c r="T828" s="86" t="str">
        <f t="shared" si="279"/>
        <v>A+J=</v>
      </c>
      <c r="U828" s="149">
        <f t="shared" si="280"/>
        <v>43677</v>
      </c>
      <c r="V828" s="57" t="str">
        <f t="shared" si="272"/>
        <v>-</v>
      </c>
      <c r="W828" s="9"/>
      <c r="X828" s="9"/>
      <c r="Y828" s="9"/>
      <c r="Z828" s="9"/>
      <c r="AA828" s="1"/>
      <c r="AB828" s="9"/>
      <c r="AC828" s="9"/>
      <c r="AD828" s="9"/>
      <c r="AE828" s="9"/>
      <c r="AF828" s="9"/>
      <c r="AG828" s="10"/>
      <c r="AH828" s="9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</row>
    <row r="829" spans="1:149" ht="11.25" x14ac:dyDescent="0.15">
      <c r="A829" s="50">
        <f t="shared" si="273"/>
        <v>43672</v>
      </c>
      <c r="B829" s="51">
        <f t="shared" ca="1" si="274"/>
        <v>73514.070762539995</v>
      </c>
      <c r="C829" s="52">
        <f t="shared" ca="1" si="281"/>
        <v>72925.668402669995</v>
      </c>
      <c r="D829" s="13">
        <f ca="1">IF(A829&lt;$B$1,VLOOKUP(A829,[1]DI!$A$4:$B$15000,2,FALSE),0)</f>
        <v>6.4000000000000001E-2</v>
      </c>
      <c r="E829" s="52">
        <f t="shared" ca="1" si="267"/>
        <v>1.0002462000000001</v>
      </c>
      <c r="F829" s="52">
        <f ca="1">(TRUNC(PRODUCT($E$12:$E828),16))</f>
        <v>1.16668315490818</v>
      </c>
      <c r="G829" s="52">
        <f t="shared" ca="1" si="284"/>
        <v>1.1609532310264701</v>
      </c>
      <c r="H829" s="52">
        <f t="shared" ca="1" si="268"/>
        <v>1.00493553</v>
      </c>
      <c r="I829" s="53">
        <f t="shared" si="275"/>
        <v>0.04</v>
      </c>
      <c r="J829" s="149">
        <f t="shared" si="282"/>
        <v>43644</v>
      </c>
      <c r="K829" s="54">
        <f t="shared" si="276"/>
        <v>20</v>
      </c>
      <c r="L829" s="55">
        <f t="shared" si="277"/>
        <v>20</v>
      </c>
      <c r="M829" s="56">
        <f t="shared" si="269"/>
        <v>1.0031176049999999</v>
      </c>
      <c r="N829" s="56">
        <f t="shared" ca="1" si="270"/>
        <v>1.0080685220000001</v>
      </c>
      <c r="O829" s="55">
        <f t="shared" si="283"/>
        <v>0</v>
      </c>
      <c r="P829" s="52">
        <f t="shared" ca="1" si="271"/>
        <v>588.40235987000005</v>
      </c>
      <c r="Q829" s="52">
        <f t="shared" si="278"/>
        <v>0</v>
      </c>
      <c r="R829" s="85"/>
      <c r="S829" s="85"/>
      <c r="T829" s="86" t="str">
        <f t="shared" si="279"/>
        <v>A+J=</v>
      </c>
      <c r="U829" s="149">
        <f t="shared" si="280"/>
        <v>43677</v>
      </c>
      <c r="V829" s="57" t="str">
        <f t="shared" si="272"/>
        <v>-</v>
      </c>
      <c r="W829" s="9"/>
      <c r="X829" s="9"/>
      <c r="Y829" s="9"/>
      <c r="Z829" s="9"/>
      <c r="AA829" s="1"/>
      <c r="AB829" s="9"/>
      <c r="AC829" s="9"/>
      <c r="AD829" s="9"/>
      <c r="AE829" s="9"/>
      <c r="AF829" s="9"/>
      <c r="AG829" s="10"/>
      <c r="AH829" s="9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</row>
    <row r="830" spans="1:149" ht="11.25" x14ac:dyDescent="0.15">
      <c r="A830" s="50">
        <f t="shared" si="273"/>
        <v>43673</v>
      </c>
      <c r="B830" s="51">
        <f t="shared" ca="1" si="274"/>
        <v>73543.615576129989</v>
      </c>
      <c r="C830" s="52">
        <f t="shared" ca="1" si="281"/>
        <v>72925.668402669995</v>
      </c>
      <c r="D830" s="13">
        <f ca="1">IF(A830&lt;$B$1,VLOOKUP(A830,[1]DI!$A$4:$B$15000,2,FALSE),0)</f>
        <v>0</v>
      </c>
      <c r="E830" s="52">
        <f t="shared" ca="1" si="267"/>
        <v>1</v>
      </c>
      <c r="F830" s="52">
        <f ca="1">(TRUNC(PRODUCT($E$12:$E829),16))</f>
        <v>1.16697039230091</v>
      </c>
      <c r="G830" s="52">
        <f t="shared" ca="1" si="284"/>
        <v>1.1609532310264701</v>
      </c>
      <c r="H830" s="52">
        <f t="shared" ca="1" si="268"/>
        <v>1.00518295</v>
      </c>
      <c r="I830" s="53">
        <f t="shared" si="275"/>
        <v>0.04</v>
      </c>
      <c r="J830" s="149">
        <f t="shared" si="282"/>
        <v>43644</v>
      </c>
      <c r="K830" s="54">
        <f t="shared" si="276"/>
        <v>20</v>
      </c>
      <c r="L830" s="55">
        <f t="shared" si="277"/>
        <v>21</v>
      </c>
      <c r="M830" s="56">
        <f t="shared" si="269"/>
        <v>1.00327374</v>
      </c>
      <c r="N830" s="56">
        <f t="shared" ca="1" si="270"/>
        <v>1.008473658</v>
      </c>
      <c r="O830" s="55">
        <f t="shared" si="283"/>
        <v>0</v>
      </c>
      <c r="P830" s="52">
        <f t="shared" ca="1" si="271"/>
        <v>617.94717346000004</v>
      </c>
      <c r="Q830" s="52">
        <f t="shared" si="278"/>
        <v>0</v>
      </c>
      <c r="R830" s="85"/>
      <c r="S830" s="85"/>
      <c r="T830" s="86" t="str">
        <f t="shared" si="279"/>
        <v>A+J=</v>
      </c>
      <c r="U830" s="149">
        <f t="shared" si="280"/>
        <v>43677</v>
      </c>
      <c r="V830" s="57" t="str">
        <f t="shared" si="272"/>
        <v>-</v>
      </c>
      <c r="W830" s="9"/>
      <c r="X830" s="9"/>
      <c r="Y830" s="9"/>
      <c r="Z830" s="9"/>
      <c r="AA830" s="1"/>
      <c r="AB830" s="9"/>
      <c r="AC830" s="9"/>
      <c r="AD830" s="9"/>
      <c r="AE830" s="9"/>
      <c r="AF830" s="9"/>
      <c r="AG830" s="10"/>
      <c r="AH830" s="9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</row>
    <row r="831" spans="1:149" ht="11.25" x14ac:dyDescent="0.15">
      <c r="A831" s="50">
        <f t="shared" si="273"/>
        <v>43674</v>
      </c>
      <c r="B831" s="51">
        <f t="shared" ca="1" si="274"/>
        <v>73543.615576129989</v>
      </c>
      <c r="C831" s="52">
        <f t="shared" ca="1" si="281"/>
        <v>72925.668402669995</v>
      </c>
      <c r="D831" s="13">
        <f ca="1">IF(A831&lt;$B$1,VLOOKUP(A831,[1]DI!$A$4:$B$15000,2,FALSE),0)</f>
        <v>0</v>
      </c>
      <c r="E831" s="52">
        <f t="shared" ca="1" si="267"/>
        <v>1</v>
      </c>
      <c r="F831" s="52">
        <f ca="1">(TRUNC(PRODUCT($E$12:$E830),16))</f>
        <v>1.16697039230091</v>
      </c>
      <c r="G831" s="52">
        <f t="shared" ca="1" si="284"/>
        <v>1.1609532310264701</v>
      </c>
      <c r="H831" s="52">
        <f t="shared" ca="1" si="268"/>
        <v>1.00518295</v>
      </c>
      <c r="I831" s="53">
        <f t="shared" si="275"/>
        <v>0.04</v>
      </c>
      <c r="J831" s="149">
        <f t="shared" si="282"/>
        <v>43644</v>
      </c>
      <c r="K831" s="54">
        <f t="shared" si="276"/>
        <v>20</v>
      </c>
      <c r="L831" s="55">
        <f t="shared" si="277"/>
        <v>21</v>
      </c>
      <c r="M831" s="56">
        <f t="shared" si="269"/>
        <v>1.00327374</v>
      </c>
      <c r="N831" s="56">
        <f t="shared" ca="1" si="270"/>
        <v>1.008473658</v>
      </c>
      <c r="O831" s="55">
        <f t="shared" si="283"/>
        <v>0</v>
      </c>
      <c r="P831" s="52">
        <f t="shared" ca="1" si="271"/>
        <v>617.94717346000004</v>
      </c>
      <c r="Q831" s="52">
        <f t="shared" si="278"/>
        <v>0</v>
      </c>
      <c r="R831" s="85"/>
      <c r="S831" s="85"/>
      <c r="T831" s="86" t="str">
        <f t="shared" si="279"/>
        <v>A+J=</v>
      </c>
      <c r="U831" s="149">
        <f t="shared" si="280"/>
        <v>43677</v>
      </c>
      <c r="V831" s="57" t="str">
        <f t="shared" si="272"/>
        <v>-</v>
      </c>
      <c r="W831" s="9"/>
      <c r="X831" s="9"/>
      <c r="Y831" s="9"/>
      <c r="Z831" s="9"/>
      <c r="AA831" s="1"/>
      <c r="AB831" s="9"/>
      <c r="AC831" s="9"/>
      <c r="AD831" s="9"/>
      <c r="AE831" s="9"/>
      <c r="AF831" s="9"/>
      <c r="AG831" s="10"/>
      <c r="AH831" s="9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</row>
    <row r="832" spans="1:149" ht="11.25" x14ac:dyDescent="0.15">
      <c r="A832" s="50">
        <f t="shared" si="273"/>
        <v>43675</v>
      </c>
      <c r="B832" s="51">
        <f t="shared" ca="1" si="274"/>
        <v>73543.615576129989</v>
      </c>
      <c r="C832" s="52">
        <f t="shared" ca="1" si="281"/>
        <v>72925.668402669995</v>
      </c>
      <c r="D832" s="13">
        <f ca="1">IF(A832&lt;$B$1,VLOOKUP(A832,[1]DI!$A$4:$B$15000,2,FALSE),0)</f>
        <v>6.4000000000000001E-2</v>
      </c>
      <c r="E832" s="52">
        <f t="shared" ca="1" si="267"/>
        <v>1.0002462000000001</v>
      </c>
      <c r="F832" s="52">
        <f ca="1">(TRUNC(PRODUCT($E$12:$E831),16))</f>
        <v>1.16697039230091</v>
      </c>
      <c r="G832" s="52">
        <f t="shared" ca="1" si="284"/>
        <v>1.1609532310264701</v>
      </c>
      <c r="H832" s="52">
        <f t="shared" ca="1" si="268"/>
        <v>1.00518295</v>
      </c>
      <c r="I832" s="53">
        <f t="shared" si="275"/>
        <v>0.04</v>
      </c>
      <c r="J832" s="149">
        <f t="shared" si="282"/>
        <v>43644</v>
      </c>
      <c r="K832" s="54">
        <f t="shared" si="276"/>
        <v>21</v>
      </c>
      <c r="L832" s="55">
        <f t="shared" si="277"/>
        <v>21</v>
      </c>
      <c r="M832" s="56">
        <f t="shared" si="269"/>
        <v>1.00327374</v>
      </c>
      <c r="N832" s="56">
        <f t="shared" ca="1" si="270"/>
        <v>1.008473658</v>
      </c>
      <c r="O832" s="55">
        <f t="shared" si="283"/>
        <v>0</v>
      </c>
      <c r="P832" s="52">
        <f t="shared" ca="1" si="271"/>
        <v>617.94717346000004</v>
      </c>
      <c r="Q832" s="52">
        <f t="shared" si="278"/>
        <v>0</v>
      </c>
      <c r="R832" s="85"/>
      <c r="S832" s="85"/>
      <c r="T832" s="86" t="str">
        <f t="shared" si="279"/>
        <v>A+J=</v>
      </c>
      <c r="U832" s="149">
        <f t="shared" si="280"/>
        <v>43677</v>
      </c>
      <c r="V832" s="57" t="str">
        <f t="shared" si="272"/>
        <v>-</v>
      </c>
      <c r="W832" s="9"/>
      <c r="X832" s="9"/>
      <c r="Y832" s="9"/>
      <c r="Z832" s="9"/>
      <c r="AA832" s="1"/>
      <c r="AB832" s="9"/>
      <c r="AC832" s="9"/>
      <c r="AD832" s="9"/>
      <c r="AE832" s="9"/>
      <c r="AF832" s="9"/>
      <c r="AG832" s="10"/>
      <c r="AH832" s="9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</row>
    <row r="833" spans="1:149" ht="11.25" x14ac:dyDescent="0.15">
      <c r="A833" s="50">
        <f t="shared" si="273"/>
        <v>43676</v>
      </c>
      <c r="B833" s="51">
        <f t="shared" ca="1" si="274"/>
        <v>73573.171401499989</v>
      </c>
      <c r="C833" s="52">
        <f t="shared" ca="1" si="281"/>
        <v>72925.668402669995</v>
      </c>
      <c r="D833" s="13">
        <f ca="1">IF(A833&lt;$B$1,VLOOKUP(A833,[1]DI!$A$4:$B$15000,2,FALSE),0)</f>
        <v>6.4000000000000001E-2</v>
      </c>
      <c r="E833" s="52">
        <f t="shared" ca="1" si="267"/>
        <v>1.0002462000000001</v>
      </c>
      <c r="F833" s="52">
        <f ca="1">(TRUNC(PRODUCT($E$12:$E832),16))</f>
        <v>1.1672577004114999</v>
      </c>
      <c r="G833" s="52">
        <f t="shared" ca="1" si="284"/>
        <v>1.1609532310264701</v>
      </c>
      <c r="H833" s="52">
        <f t="shared" ca="1" si="268"/>
        <v>1.0054304199999999</v>
      </c>
      <c r="I833" s="53">
        <f t="shared" si="275"/>
        <v>0.04</v>
      </c>
      <c r="J833" s="149">
        <f t="shared" si="282"/>
        <v>43644</v>
      </c>
      <c r="K833" s="54">
        <f t="shared" si="276"/>
        <v>22</v>
      </c>
      <c r="L833" s="55">
        <f t="shared" si="277"/>
        <v>22</v>
      </c>
      <c r="M833" s="56">
        <f t="shared" si="269"/>
        <v>1.0034298989999999</v>
      </c>
      <c r="N833" s="56">
        <f t="shared" ca="1" si="270"/>
        <v>1.008878945</v>
      </c>
      <c r="O833" s="55">
        <f t="shared" si="283"/>
        <v>0</v>
      </c>
      <c r="P833" s="52">
        <f t="shared" ca="1" si="271"/>
        <v>647.50299883000002</v>
      </c>
      <c r="Q833" s="52">
        <f t="shared" si="278"/>
        <v>0</v>
      </c>
      <c r="R833" s="85"/>
      <c r="S833" s="85"/>
      <c r="T833" s="86" t="str">
        <f t="shared" si="279"/>
        <v>A+J=</v>
      </c>
      <c r="U833" s="149">
        <f t="shared" si="280"/>
        <v>43677</v>
      </c>
      <c r="V833" s="57" t="str">
        <f t="shared" si="272"/>
        <v>-</v>
      </c>
      <c r="W833" s="9"/>
      <c r="X833" s="9"/>
      <c r="Y833" s="9"/>
      <c r="Z833" s="9"/>
      <c r="AA833" s="1"/>
      <c r="AB833" s="9"/>
      <c r="AC833" s="9"/>
      <c r="AD833" s="9"/>
      <c r="AE833" s="9"/>
      <c r="AF833" s="9"/>
      <c r="AG833" s="10"/>
      <c r="AH833" s="9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</row>
    <row r="834" spans="1:149" ht="11.25" x14ac:dyDescent="0.15">
      <c r="A834" s="58">
        <f t="shared" si="273"/>
        <v>43677</v>
      </c>
      <c r="B834" s="59">
        <f t="shared" ca="1" si="274"/>
        <v>73602.73984301</v>
      </c>
      <c r="C834" s="60">
        <f t="shared" ca="1" si="281"/>
        <v>72925.668402669995</v>
      </c>
      <c r="D834" s="13">
        <f ca="1">IF(A834&lt;$B$1,VLOOKUP(A834,[1]DI!$A$4:$B$15000,2,FALSE),0)</f>
        <v>6.4000000000000001E-2</v>
      </c>
      <c r="E834" s="60">
        <f t="shared" ca="1" si="267"/>
        <v>1.0002462000000001</v>
      </c>
      <c r="F834" s="60">
        <f ca="1">(TRUNC(PRODUCT($E$12:$E833),16))</f>
        <v>1.1675450792573401</v>
      </c>
      <c r="G834" s="60">
        <f t="shared" ca="1" si="284"/>
        <v>1.1609532310264701</v>
      </c>
      <c r="H834" s="60">
        <f t="shared" ca="1" si="268"/>
        <v>1.0056779600000001</v>
      </c>
      <c r="I834" s="61">
        <f t="shared" si="275"/>
        <v>0.04</v>
      </c>
      <c r="J834" s="67">
        <f t="shared" si="282"/>
        <v>43644</v>
      </c>
      <c r="K834" s="62">
        <f t="shared" si="276"/>
        <v>23</v>
      </c>
      <c r="L834" s="63">
        <f t="shared" si="277"/>
        <v>23</v>
      </c>
      <c r="M834" s="64">
        <f t="shared" si="269"/>
        <v>1.0035860830000001</v>
      </c>
      <c r="N834" s="64">
        <f t="shared" ca="1" si="270"/>
        <v>1.0092844050000001</v>
      </c>
      <c r="O834" s="63">
        <f t="shared" si="283"/>
        <v>16</v>
      </c>
      <c r="P834" s="60">
        <f t="shared" ca="1" si="271"/>
        <v>677.07144033999998</v>
      </c>
      <c r="Q834" s="60">
        <f t="shared" si="278"/>
        <v>376.06106080000006</v>
      </c>
      <c r="R834" s="68"/>
      <c r="S834" s="68"/>
      <c r="T834" s="65" t="str">
        <f t="shared" si="279"/>
        <v>A+J=</v>
      </c>
      <c r="U834" s="67">
        <f t="shared" si="280"/>
        <v>43677</v>
      </c>
      <c r="V834" s="66">
        <f t="shared" ca="1" si="272"/>
        <v>1579698.75171</v>
      </c>
      <c r="W834" s="9"/>
      <c r="X834" s="9"/>
      <c r="Y834" s="9"/>
      <c r="Z834" s="9"/>
      <c r="AA834" s="1"/>
      <c r="AB834" s="9"/>
      <c r="AC834" s="9"/>
      <c r="AD834" s="9"/>
      <c r="AE834" s="9"/>
      <c r="AF834" s="9"/>
      <c r="AG834" s="10"/>
      <c r="AH834" s="9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</row>
    <row r="835" spans="1:149" ht="11.25" x14ac:dyDescent="0.15">
      <c r="A835" s="50">
        <f t="shared" si="273"/>
        <v>43678</v>
      </c>
      <c r="B835" s="51">
        <f t="shared" ca="1" si="274"/>
        <v>72578.764158459991</v>
      </c>
      <c r="C835" s="52">
        <f t="shared" ca="1" si="281"/>
        <v>72549.607341869996</v>
      </c>
      <c r="D835" s="13">
        <f ca="1">IF(A835&lt;$B$1,VLOOKUP(A835,[1]DI!$A$4:$B$15000,2,FALSE),0)</f>
        <v>5.8999999999999997E-2</v>
      </c>
      <c r="E835" s="52">
        <f t="shared" ca="1" si="267"/>
        <v>1.00022751</v>
      </c>
      <c r="F835" s="52">
        <f ca="1">(TRUNC(PRODUCT($E$12:$E834),16))</f>
        <v>1.16783252885585</v>
      </c>
      <c r="G835" s="52">
        <f t="shared" ca="1" si="284"/>
        <v>1.1675450792573401</v>
      </c>
      <c r="H835" s="52">
        <f t="shared" ca="1" si="268"/>
        <v>1.0002462000000001</v>
      </c>
      <c r="I835" s="53">
        <f t="shared" si="275"/>
        <v>0.04</v>
      </c>
      <c r="J835" s="149">
        <f t="shared" si="282"/>
        <v>43677</v>
      </c>
      <c r="K835" s="54">
        <f t="shared" si="276"/>
        <v>1</v>
      </c>
      <c r="L835" s="55">
        <f t="shared" si="277"/>
        <v>1</v>
      </c>
      <c r="M835" s="56">
        <f t="shared" si="269"/>
        <v>1.00015565</v>
      </c>
      <c r="N835" s="56">
        <f t="shared" ca="1" si="270"/>
        <v>1.0004018880000001</v>
      </c>
      <c r="O835" s="55">
        <f t="shared" si="283"/>
        <v>0</v>
      </c>
      <c r="P835" s="52">
        <f t="shared" ca="1" si="271"/>
        <v>29.156816589999998</v>
      </c>
      <c r="Q835" s="52">
        <f t="shared" si="278"/>
        <v>0</v>
      </c>
      <c r="R835" s="85"/>
      <c r="S835" s="85"/>
      <c r="T835" s="86" t="str">
        <f t="shared" si="279"/>
        <v>A+J=</v>
      </c>
      <c r="U835" s="149">
        <f t="shared" si="280"/>
        <v>43707</v>
      </c>
      <c r="V835" s="57" t="str">
        <f t="shared" si="272"/>
        <v>-</v>
      </c>
      <c r="W835" s="9"/>
      <c r="X835" s="9"/>
      <c r="Y835" s="9"/>
      <c r="Z835" s="9"/>
      <c r="AA835" s="1"/>
      <c r="AB835" s="9"/>
      <c r="AC835" s="9"/>
      <c r="AD835" s="9"/>
      <c r="AE835" s="9"/>
      <c r="AF835" s="9"/>
      <c r="AG835" s="10"/>
      <c r="AH835" s="9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</row>
    <row r="836" spans="1:149" ht="11.25" x14ac:dyDescent="0.15">
      <c r="A836" s="50">
        <f t="shared" si="273"/>
        <v>43679</v>
      </c>
      <c r="B836" s="51">
        <f t="shared" ca="1" si="274"/>
        <v>72606.576268079996</v>
      </c>
      <c r="C836" s="52">
        <f t="shared" ca="1" si="281"/>
        <v>72549.607341869996</v>
      </c>
      <c r="D836" s="13">
        <f ca="1">IF(A836&lt;$B$1,VLOOKUP(A836,[1]DI!$A$4:$B$15000,2,FALSE),0)</f>
        <v>5.8999999999999997E-2</v>
      </c>
      <c r="E836" s="52">
        <f t="shared" ca="1" si="267"/>
        <v>1.00022751</v>
      </c>
      <c r="F836" s="52">
        <f ca="1">(TRUNC(PRODUCT($E$12:$E835),16))</f>
        <v>1.16809822243449</v>
      </c>
      <c r="G836" s="52">
        <f t="shared" ca="1" si="284"/>
        <v>1.1675450792573401</v>
      </c>
      <c r="H836" s="52">
        <f t="shared" ca="1" si="268"/>
        <v>1.0004737699999999</v>
      </c>
      <c r="I836" s="53">
        <f t="shared" si="275"/>
        <v>0.04</v>
      </c>
      <c r="J836" s="149">
        <f t="shared" si="282"/>
        <v>43677</v>
      </c>
      <c r="K836" s="54">
        <f t="shared" si="276"/>
        <v>2</v>
      </c>
      <c r="L836" s="55">
        <f t="shared" si="277"/>
        <v>2</v>
      </c>
      <c r="M836" s="56">
        <f t="shared" si="269"/>
        <v>1.0003113239999999</v>
      </c>
      <c r="N836" s="56">
        <f t="shared" ca="1" si="270"/>
        <v>1.000785241</v>
      </c>
      <c r="O836" s="55">
        <f t="shared" si="283"/>
        <v>0</v>
      </c>
      <c r="P836" s="52">
        <f t="shared" ca="1" si="271"/>
        <v>56.968926209999999</v>
      </c>
      <c r="Q836" s="52">
        <f t="shared" si="278"/>
        <v>0</v>
      </c>
      <c r="R836" s="85"/>
      <c r="S836" s="85"/>
      <c r="T836" s="86" t="str">
        <f t="shared" si="279"/>
        <v>A+J=</v>
      </c>
      <c r="U836" s="149">
        <f t="shared" si="280"/>
        <v>43707</v>
      </c>
      <c r="V836" s="57" t="str">
        <f t="shared" si="272"/>
        <v>-</v>
      </c>
      <c r="W836" s="9"/>
      <c r="X836" s="9"/>
      <c r="Y836" s="9"/>
      <c r="Z836" s="9"/>
      <c r="AA836" s="1"/>
      <c r="AB836" s="9"/>
      <c r="AC836" s="9"/>
      <c r="AD836" s="9"/>
      <c r="AE836" s="9"/>
      <c r="AF836" s="9"/>
      <c r="AG836" s="10"/>
      <c r="AH836" s="9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</row>
    <row r="837" spans="1:149" ht="11.25" x14ac:dyDescent="0.15">
      <c r="A837" s="50">
        <f t="shared" si="273"/>
        <v>43680</v>
      </c>
      <c r="B837" s="51">
        <f t="shared" ca="1" si="274"/>
        <v>72634.39824445</v>
      </c>
      <c r="C837" s="52">
        <f t="shared" ca="1" si="281"/>
        <v>72549.607341869996</v>
      </c>
      <c r="D837" s="13">
        <f ca="1">IF(A837&lt;$B$1,VLOOKUP(A837,[1]DI!$A$4:$B$15000,2,FALSE),0)</f>
        <v>0</v>
      </c>
      <c r="E837" s="52">
        <f t="shared" ca="1" si="267"/>
        <v>1</v>
      </c>
      <c r="F837" s="52">
        <f ca="1">(TRUNC(PRODUCT($E$12:$E836),16))</f>
        <v>1.16836397646108</v>
      </c>
      <c r="G837" s="52">
        <f t="shared" ca="1" si="284"/>
        <v>1.1675450792573401</v>
      </c>
      <c r="H837" s="52">
        <f t="shared" ca="1" si="268"/>
        <v>1.00070138</v>
      </c>
      <c r="I837" s="53">
        <f t="shared" si="275"/>
        <v>0.04</v>
      </c>
      <c r="J837" s="149">
        <f t="shared" si="282"/>
        <v>43677</v>
      </c>
      <c r="K837" s="54">
        <f t="shared" si="276"/>
        <v>2</v>
      </c>
      <c r="L837" s="55">
        <f t="shared" si="277"/>
        <v>3</v>
      </c>
      <c r="M837" s="56">
        <f t="shared" si="269"/>
        <v>1.000467022</v>
      </c>
      <c r="N837" s="56">
        <f t="shared" ca="1" si="270"/>
        <v>1.0011687300000001</v>
      </c>
      <c r="O837" s="55">
        <f t="shared" si="283"/>
        <v>0</v>
      </c>
      <c r="P837" s="52">
        <f t="shared" ca="1" si="271"/>
        <v>84.790902579999994</v>
      </c>
      <c r="Q837" s="52">
        <f t="shared" si="278"/>
        <v>0</v>
      </c>
      <c r="R837" s="85"/>
      <c r="S837" s="85"/>
      <c r="T837" s="86" t="str">
        <f t="shared" si="279"/>
        <v>A+J=</v>
      </c>
      <c r="U837" s="149">
        <f t="shared" si="280"/>
        <v>43707</v>
      </c>
      <c r="V837" s="57" t="str">
        <f t="shared" si="272"/>
        <v>-</v>
      </c>
      <c r="W837" s="9"/>
      <c r="X837" s="9"/>
      <c r="Y837" s="9"/>
      <c r="Z837" s="9"/>
      <c r="AA837" s="1"/>
      <c r="AB837" s="9"/>
      <c r="AC837" s="9"/>
      <c r="AD837" s="9"/>
      <c r="AE837" s="9"/>
      <c r="AF837" s="9"/>
      <c r="AG837" s="10"/>
      <c r="AH837" s="9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</row>
    <row r="838" spans="1:149" ht="11.25" x14ac:dyDescent="0.15">
      <c r="A838" s="50">
        <f t="shared" si="273"/>
        <v>43681</v>
      </c>
      <c r="B838" s="51">
        <f t="shared" ca="1" si="274"/>
        <v>72634.39824445</v>
      </c>
      <c r="C838" s="52">
        <f t="shared" ca="1" si="281"/>
        <v>72549.607341869996</v>
      </c>
      <c r="D838" s="13">
        <f ca="1">IF(A838&lt;$B$1,VLOOKUP(A838,[1]DI!$A$4:$B$15000,2,FALSE),0)</f>
        <v>0</v>
      </c>
      <c r="E838" s="52">
        <f t="shared" ca="1" si="267"/>
        <v>1</v>
      </c>
      <c r="F838" s="52">
        <f ca="1">(TRUNC(PRODUCT($E$12:$E837),16))</f>
        <v>1.16836397646108</v>
      </c>
      <c r="G838" s="52">
        <f t="shared" ca="1" si="284"/>
        <v>1.1675450792573401</v>
      </c>
      <c r="H838" s="52">
        <f t="shared" ca="1" si="268"/>
        <v>1.00070138</v>
      </c>
      <c r="I838" s="53">
        <f t="shared" si="275"/>
        <v>0.04</v>
      </c>
      <c r="J838" s="149">
        <f t="shared" si="282"/>
        <v>43677</v>
      </c>
      <c r="K838" s="54">
        <f t="shared" si="276"/>
        <v>2</v>
      </c>
      <c r="L838" s="55">
        <f t="shared" si="277"/>
        <v>3</v>
      </c>
      <c r="M838" s="56">
        <f t="shared" si="269"/>
        <v>1.000467022</v>
      </c>
      <c r="N838" s="56">
        <f t="shared" ca="1" si="270"/>
        <v>1.0011687300000001</v>
      </c>
      <c r="O838" s="55">
        <f t="shared" si="283"/>
        <v>0</v>
      </c>
      <c r="P838" s="52">
        <f t="shared" ca="1" si="271"/>
        <v>84.790902579999994</v>
      </c>
      <c r="Q838" s="52">
        <f t="shared" si="278"/>
        <v>0</v>
      </c>
      <c r="R838" s="85"/>
      <c r="S838" s="85"/>
      <c r="T838" s="86" t="str">
        <f t="shared" si="279"/>
        <v>A+J=</v>
      </c>
      <c r="U838" s="149">
        <f t="shared" si="280"/>
        <v>43707</v>
      </c>
      <c r="V838" s="57" t="str">
        <f t="shared" si="272"/>
        <v>-</v>
      </c>
      <c r="W838" s="9"/>
      <c r="X838" s="9"/>
      <c r="Y838" s="9"/>
      <c r="Z838" s="9"/>
      <c r="AA838" s="1"/>
      <c r="AB838" s="9"/>
      <c r="AC838" s="9"/>
      <c r="AD838" s="9"/>
      <c r="AE838" s="9"/>
      <c r="AF838" s="9"/>
      <c r="AG838" s="10"/>
      <c r="AH838" s="9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</row>
    <row r="839" spans="1:149" ht="11.25" x14ac:dyDescent="0.15">
      <c r="A839" s="50">
        <f t="shared" si="273"/>
        <v>43682</v>
      </c>
      <c r="B839" s="51">
        <f t="shared" ca="1" si="274"/>
        <v>72634.39824445</v>
      </c>
      <c r="C839" s="52">
        <f t="shared" ca="1" si="281"/>
        <v>72549.607341869996</v>
      </c>
      <c r="D839" s="13">
        <f ca="1">IF(A839&lt;$B$1,VLOOKUP(A839,[1]DI!$A$4:$B$15000,2,FALSE),0)</f>
        <v>5.8999999999999997E-2</v>
      </c>
      <c r="E839" s="52">
        <f t="shared" ca="1" si="267"/>
        <v>1.00022751</v>
      </c>
      <c r="F839" s="52">
        <f ca="1">(TRUNC(PRODUCT($E$12:$E838),16))</f>
        <v>1.16836397646108</v>
      </c>
      <c r="G839" s="52">
        <f t="shared" ca="1" si="284"/>
        <v>1.1675450792573401</v>
      </c>
      <c r="H839" s="52">
        <f t="shared" ca="1" si="268"/>
        <v>1.00070138</v>
      </c>
      <c r="I839" s="53">
        <f t="shared" si="275"/>
        <v>0.04</v>
      </c>
      <c r="J839" s="149">
        <f t="shared" si="282"/>
        <v>43677</v>
      </c>
      <c r="K839" s="54">
        <f t="shared" si="276"/>
        <v>3</v>
      </c>
      <c r="L839" s="55">
        <f t="shared" si="277"/>
        <v>3</v>
      </c>
      <c r="M839" s="56">
        <f t="shared" si="269"/>
        <v>1.000467022</v>
      </c>
      <c r="N839" s="56">
        <f t="shared" ca="1" si="270"/>
        <v>1.0011687300000001</v>
      </c>
      <c r="O839" s="55">
        <f t="shared" si="283"/>
        <v>0</v>
      </c>
      <c r="P839" s="52">
        <f t="shared" ca="1" si="271"/>
        <v>84.790902579999994</v>
      </c>
      <c r="Q839" s="52">
        <f t="shared" si="278"/>
        <v>0</v>
      </c>
      <c r="R839" s="85"/>
      <c r="S839" s="85"/>
      <c r="T839" s="86" t="str">
        <f t="shared" si="279"/>
        <v>A+J=</v>
      </c>
      <c r="U839" s="149">
        <f t="shared" si="280"/>
        <v>43707</v>
      </c>
      <c r="V839" s="57" t="str">
        <f t="shared" si="272"/>
        <v>-</v>
      </c>
      <c r="W839" s="9"/>
      <c r="X839" s="9"/>
      <c r="Y839" s="9"/>
      <c r="Z839" s="9"/>
      <c r="AA839" s="1"/>
      <c r="AB839" s="9"/>
      <c r="AC839" s="9"/>
      <c r="AD839" s="9"/>
      <c r="AE839" s="9"/>
      <c r="AF839" s="9"/>
      <c r="AG839" s="10"/>
      <c r="AH839" s="9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</row>
    <row r="840" spans="1:149" ht="11.25" x14ac:dyDescent="0.15">
      <c r="A840" s="50">
        <f t="shared" si="273"/>
        <v>43683</v>
      </c>
      <c r="B840" s="51">
        <f t="shared" ca="1" si="274"/>
        <v>72662.231466009995</v>
      </c>
      <c r="C840" s="52">
        <f t="shared" ca="1" si="281"/>
        <v>72549.607341869996</v>
      </c>
      <c r="D840" s="13">
        <f ca="1">IF(A840&lt;$B$1,VLOOKUP(A840,[1]DI!$A$4:$B$15000,2,FALSE),0)</f>
        <v>5.8999999999999997E-2</v>
      </c>
      <c r="E840" s="52">
        <f t="shared" ca="1" si="267"/>
        <v>1.00022751</v>
      </c>
      <c r="F840" s="52">
        <f ca="1">(TRUNC(PRODUCT($E$12:$E839),16))</f>
        <v>1.1686297909493599</v>
      </c>
      <c r="G840" s="52">
        <f t="shared" ca="1" si="284"/>
        <v>1.1675450792573401</v>
      </c>
      <c r="H840" s="52">
        <f t="shared" ca="1" si="268"/>
        <v>1.0009290500000001</v>
      </c>
      <c r="I840" s="53">
        <f t="shared" si="275"/>
        <v>0.04</v>
      </c>
      <c r="J840" s="149">
        <f t="shared" si="282"/>
        <v>43677</v>
      </c>
      <c r="K840" s="54">
        <f t="shared" si="276"/>
        <v>4</v>
      </c>
      <c r="L840" s="55">
        <f t="shared" si="277"/>
        <v>4</v>
      </c>
      <c r="M840" s="56">
        <f t="shared" si="269"/>
        <v>1.000622745</v>
      </c>
      <c r="N840" s="56">
        <f t="shared" ca="1" si="270"/>
        <v>1.0015523740000001</v>
      </c>
      <c r="O840" s="55">
        <f t="shared" si="283"/>
        <v>0</v>
      </c>
      <c r="P840" s="52">
        <f t="shared" ca="1" si="271"/>
        <v>112.62412414000001</v>
      </c>
      <c r="Q840" s="52">
        <f t="shared" si="278"/>
        <v>0</v>
      </c>
      <c r="R840" s="85"/>
      <c r="S840" s="85"/>
      <c r="T840" s="86" t="str">
        <f t="shared" si="279"/>
        <v>A+J=</v>
      </c>
      <c r="U840" s="149">
        <f t="shared" si="280"/>
        <v>43707</v>
      </c>
      <c r="V840" s="57" t="str">
        <f t="shared" si="272"/>
        <v>-</v>
      </c>
      <c r="W840" s="9"/>
      <c r="X840" s="9"/>
      <c r="Y840" s="9"/>
      <c r="Z840" s="9"/>
      <c r="AA840" s="1"/>
      <c r="AB840" s="9"/>
      <c r="AC840" s="9"/>
      <c r="AD840" s="9"/>
      <c r="AE840" s="9"/>
      <c r="AF840" s="9"/>
      <c r="AG840" s="10"/>
      <c r="AH840" s="9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</row>
    <row r="841" spans="1:149" ht="11.25" x14ac:dyDescent="0.15">
      <c r="A841" s="50">
        <f t="shared" si="273"/>
        <v>43684</v>
      </c>
      <c r="B841" s="51">
        <f t="shared" ca="1" si="274"/>
        <v>72690.075207260001</v>
      </c>
      <c r="C841" s="52">
        <f t="shared" ca="1" si="281"/>
        <v>72549.607341869996</v>
      </c>
      <c r="D841" s="13">
        <f ca="1">IF(A841&lt;$B$1,VLOOKUP(A841,[1]DI!$A$4:$B$15000,2,FALSE),0)</f>
        <v>5.8999999999999997E-2</v>
      </c>
      <c r="E841" s="52">
        <f t="shared" ca="1" si="267"/>
        <v>1.00022751</v>
      </c>
      <c r="F841" s="52">
        <f ca="1">(TRUNC(PRODUCT($E$12:$E840),16))</f>
        <v>1.1688956659131</v>
      </c>
      <c r="G841" s="52">
        <f t="shared" ca="1" si="284"/>
        <v>1.1675450792573401</v>
      </c>
      <c r="H841" s="52">
        <f t="shared" ca="1" si="268"/>
        <v>1.0011567699999999</v>
      </c>
      <c r="I841" s="53">
        <f t="shared" si="275"/>
        <v>0.04</v>
      </c>
      <c r="J841" s="149">
        <f t="shared" si="282"/>
        <v>43677</v>
      </c>
      <c r="K841" s="54">
        <f t="shared" si="276"/>
        <v>5</v>
      </c>
      <c r="L841" s="55">
        <f t="shared" si="277"/>
        <v>5</v>
      </c>
      <c r="M841" s="56">
        <f t="shared" si="269"/>
        <v>1.000778492</v>
      </c>
      <c r="N841" s="56">
        <f t="shared" ca="1" si="270"/>
        <v>1.0019361630000001</v>
      </c>
      <c r="O841" s="55">
        <f t="shared" si="283"/>
        <v>0</v>
      </c>
      <c r="P841" s="52">
        <f t="shared" ca="1" si="271"/>
        <v>140.46786538999999</v>
      </c>
      <c r="Q841" s="52">
        <f t="shared" si="278"/>
        <v>0</v>
      </c>
      <c r="R841" s="85"/>
      <c r="S841" s="85"/>
      <c r="T841" s="86" t="str">
        <f t="shared" si="279"/>
        <v>A+J=</v>
      </c>
      <c r="U841" s="149">
        <f t="shared" si="280"/>
        <v>43707</v>
      </c>
      <c r="V841" s="57" t="str">
        <f t="shared" si="272"/>
        <v>-</v>
      </c>
      <c r="W841" s="9"/>
      <c r="X841" s="9"/>
      <c r="Y841" s="9"/>
      <c r="Z841" s="9"/>
      <c r="AA841" s="1"/>
      <c r="AB841" s="9"/>
      <c r="AC841" s="9"/>
      <c r="AD841" s="9"/>
      <c r="AE841" s="9"/>
      <c r="AF841" s="9"/>
      <c r="AG841" s="10"/>
      <c r="AH841" s="9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</row>
    <row r="842" spans="1:149" ht="11.25" x14ac:dyDescent="0.15">
      <c r="A842" s="50">
        <f t="shared" si="273"/>
        <v>43685</v>
      </c>
      <c r="B842" s="51">
        <f t="shared" ca="1" si="274"/>
        <v>72717.930193709995</v>
      </c>
      <c r="C842" s="52">
        <f t="shared" ca="1" si="281"/>
        <v>72549.607341869996</v>
      </c>
      <c r="D842" s="13">
        <f ca="1">IF(A842&lt;$B$1,VLOOKUP(A842,[1]DI!$A$4:$B$15000,2,FALSE),0)</f>
        <v>5.8999999999999997E-2</v>
      </c>
      <c r="E842" s="52">
        <f t="shared" ca="1" si="267"/>
        <v>1.00022751</v>
      </c>
      <c r="F842" s="52">
        <f ca="1">(TRUNC(PRODUCT($E$12:$E841),16))</f>
        <v>1.16916160136606</v>
      </c>
      <c r="G842" s="52">
        <f t="shared" ca="1" si="284"/>
        <v>1.1675450792573401</v>
      </c>
      <c r="H842" s="52">
        <f t="shared" ca="1" si="268"/>
        <v>1.00138455</v>
      </c>
      <c r="I842" s="53">
        <f t="shared" si="275"/>
        <v>0.04</v>
      </c>
      <c r="J842" s="149">
        <f t="shared" si="282"/>
        <v>43677</v>
      </c>
      <c r="K842" s="54">
        <f t="shared" si="276"/>
        <v>6</v>
      </c>
      <c r="L842" s="55">
        <f t="shared" si="277"/>
        <v>6</v>
      </c>
      <c r="M842" s="56">
        <f t="shared" si="269"/>
        <v>1.000934263</v>
      </c>
      <c r="N842" s="56">
        <f t="shared" ca="1" si="270"/>
        <v>1.0023201070000001</v>
      </c>
      <c r="O842" s="55">
        <f t="shared" si="283"/>
        <v>0</v>
      </c>
      <c r="P842" s="52">
        <f t="shared" ca="1" si="271"/>
        <v>168.32285184</v>
      </c>
      <c r="Q842" s="52">
        <f t="shared" si="278"/>
        <v>0</v>
      </c>
      <c r="R842" s="85"/>
      <c r="S842" s="85"/>
      <c r="T842" s="86" t="str">
        <f t="shared" si="279"/>
        <v>A+J=</v>
      </c>
      <c r="U842" s="149">
        <f t="shared" si="280"/>
        <v>43707</v>
      </c>
      <c r="V842" s="57" t="str">
        <f t="shared" si="272"/>
        <v>-</v>
      </c>
      <c r="W842" s="9"/>
      <c r="X842" s="9"/>
      <c r="Y842" s="9"/>
      <c r="Z842" s="9"/>
      <c r="AA842" s="1"/>
      <c r="AB842" s="9"/>
      <c r="AC842" s="9"/>
      <c r="AD842" s="9"/>
      <c r="AE842" s="9"/>
      <c r="AF842" s="9"/>
      <c r="AG842" s="10"/>
      <c r="AH842" s="9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</row>
    <row r="843" spans="1:149" ht="11.25" x14ac:dyDescent="0.15">
      <c r="A843" s="50">
        <f t="shared" si="273"/>
        <v>43686</v>
      </c>
      <c r="B843" s="51">
        <f t="shared" ca="1" si="274"/>
        <v>72745.794974339995</v>
      </c>
      <c r="C843" s="52">
        <f t="shared" ca="1" si="281"/>
        <v>72549.607341869996</v>
      </c>
      <c r="D843" s="13">
        <f ca="1">IF(A843&lt;$B$1,VLOOKUP(A843,[1]DI!$A$4:$B$15000,2,FALSE),0)</f>
        <v>5.8999999999999997E-2</v>
      </c>
      <c r="E843" s="52">
        <f t="shared" ca="1" si="267"/>
        <v>1.00022751</v>
      </c>
      <c r="F843" s="52">
        <f ca="1">(TRUNC(PRODUCT($E$12:$E842),16))</f>
        <v>1.1694275973219801</v>
      </c>
      <c r="G843" s="52">
        <f t="shared" ca="1" si="284"/>
        <v>1.1675450792573401</v>
      </c>
      <c r="H843" s="52">
        <f t="shared" ca="1" si="268"/>
        <v>1.0016123699999999</v>
      </c>
      <c r="I843" s="53">
        <f t="shared" si="275"/>
        <v>0.04</v>
      </c>
      <c r="J843" s="149">
        <f t="shared" si="282"/>
        <v>43677</v>
      </c>
      <c r="K843" s="54">
        <f t="shared" si="276"/>
        <v>7</v>
      </c>
      <c r="L843" s="55">
        <f t="shared" si="277"/>
        <v>7</v>
      </c>
      <c r="M843" s="56">
        <f t="shared" si="269"/>
        <v>1.0010900579999999</v>
      </c>
      <c r="N843" s="56">
        <f t="shared" ca="1" si="270"/>
        <v>1.0027041860000001</v>
      </c>
      <c r="O843" s="55">
        <f t="shared" si="283"/>
        <v>0</v>
      </c>
      <c r="P843" s="52">
        <f t="shared" ca="1" si="271"/>
        <v>196.18763247000001</v>
      </c>
      <c r="Q843" s="52">
        <f t="shared" si="278"/>
        <v>0</v>
      </c>
      <c r="R843" s="85"/>
      <c r="S843" s="85"/>
      <c r="T843" s="86" t="str">
        <f t="shared" si="279"/>
        <v>A+J=</v>
      </c>
      <c r="U843" s="149">
        <f t="shared" si="280"/>
        <v>43707</v>
      </c>
      <c r="V843" s="57" t="str">
        <f t="shared" si="272"/>
        <v>-</v>
      </c>
      <c r="W843" s="9"/>
      <c r="X843" s="9"/>
      <c r="Y843" s="9"/>
      <c r="Z843" s="9"/>
      <c r="AA843" s="1"/>
      <c r="AB843" s="9"/>
      <c r="AC843" s="9"/>
      <c r="AD843" s="9"/>
      <c r="AE843" s="9"/>
      <c r="AF843" s="9"/>
      <c r="AG843" s="10"/>
      <c r="AH843" s="9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</row>
    <row r="844" spans="1:149" ht="11.25" x14ac:dyDescent="0.15">
      <c r="A844" s="50">
        <f t="shared" si="273"/>
        <v>43687</v>
      </c>
      <c r="B844" s="51">
        <f t="shared" ca="1" si="274"/>
        <v>72773.671000169998</v>
      </c>
      <c r="C844" s="52">
        <f t="shared" ca="1" si="281"/>
        <v>72549.607341869996</v>
      </c>
      <c r="D844" s="13">
        <f ca="1">IF(A844&lt;$B$1,VLOOKUP(A844,[1]DI!$A$4:$B$15000,2,FALSE),0)</f>
        <v>0</v>
      </c>
      <c r="E844" s="52">
        <f t="shared" ref="E844:E907" ca="1" si="285">IF(A844&lt;A$10,1,ROUND(((1+D844)^(1/252)),8))</f>
        <v>1</v>
      </c>
      <c r="F844" s="52">
        <f ca="1">(TRUNC(PRODUCT($E$12:$E843),16))</f>
        <v>1.1696936537946501</v>
      </c>
      <c r="G844" s="52">
        <f t="shared" ca="1" si="284"/>
        <v>1.1675450792573401</v>
      </c>
      <c r="H844" s="52">
        <f t="shared" ref="H844:H907" ca="1" si="286">ROUND(F844/G844,8)</f>
        <v>1.0018402500000001</v>
      </c>
      <c r="I844" s="53">
        <f t="shared" si="275"/>
        <v>0.04</v>
      </c>
      <c r="J844" s="149">
        <f t="shared" si="282"/>
        <v>43677</v>
      </c>
      <c r="K844" s="54">
        <f t="shared" si="276"/>
        <v>7</v>
      </c>
      <c r="L844" s="55">
        <f t="shared" si="277"/>
        <v>8</v>
      </c>
      <c r="M844" s="56">
        <f t="shared" ref="M844:M907" si="287">ROUND((I844+1)^(L844/252),9)</f>
        <v>1.0012458769999999</v>
      </c>
      <c r="N844" s="56">
        <f t="shared" ref="N844:N907" ca="1" si="288">ROUND(H844*M844,9)</f>
        <v>1.0030884200000001</v>
      </c>
      <c r="O844" s="55">
        <f t="shared" si="283"/>
        <v>0</v>
      </c>
      <c r="P844" s="52">
        <f t="shared" ref="P844:P907" ca="1" si="289">TRUNC(((N844-1)*C844),8)</f>
        <v>224.06365829999999</v>
      </c>
      <c r="Q844" s="52">
        <f t="shared" si="278"/>
        <v>0</v>
      </c>
      <c r="R844" s="85"/>
      <c r="S844" s="85"/>
      <c r="T844" s="86" t="str">
        <f t="shared" si="279"/>
        <v>A+J=</v>
      </c>
      <c r="U844" s="149">
        <f t="shared" si="280"/>
        <v>43707</v>
      </c>
      <c r="V844" s="57" t="str">
        <f t="shared" ref="V844:V907" si="290">IF(O844&gt;0,(P844+Q844)*V$9,"-")</f>
        <v>-</v>
      </c>
      <c r="W844" s="9"/>
      <c r="X844" s="9"/>
      <c r="Y844" s="9"/>
      <c r="Z844" s="9"/>
      <c r="AA844" s="1"/>
      <c r="AB844" s="9"/>
      <c r="AC844" s="9"/>
      <c r="AD844" s="9"/>
      <c r="AE844" s="9"/>
      <c r="AF844" s="9"/>
      <c r="AG844" s="10"/>
      <c r="AH844" s="9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</row>
    <row r="845" spans="1:149" ht="11.25" x14ac:dyDescent="0.15">
      <c r="A845" s="50">
        <f t="shared" ref="A845:A908" si="291">(A844+1)</f>
        <v>43688</v>
      </c>
      <c r="B845" s="51">
        <f t="shared" ref="B845:B908" ca="1" si="292">IF(A845&lt;=TODAY(),C845+P845,IF(AND(A845&gt;TODAY(),A845&lt;=$B$1),IF(VLOOKUP(TODAY(),$A$12:$D$10000,4,FALSE)=0,"n.d",C845+P845),"n.d"))</f>
        <v>72773.671000169998</v>
      </c>
      <c r="C845" s="52">
        <f t="shared" ca="1" si="281"/>
        <v>72549.607341869996</v>
      </c>
      <c r="D845" s="13">
        <f ca="1">IF(A845&lt;$B$1,VLOOKUP(A845,[1]DI!$A$4:$B$15000,2,FALSE),0)</f>
        <v>0</v>
      </c>
      <c r="E845" s="52">
        <f t="shared" ca="1" si="285"/>
        <v>1</v>
      </c>
      <c r="F845" s="52">
        <f ca="1">(TRUNC(PRODUCT($E$12:$E844),16))</f>
        <v>1.1696936537946501</v>
      </c>
      <c r="G845" s="52">
        <f t="shared" ca="1" si="284"/>
        <v>1.1675450792573401</v>
      </c>
      <c r="H845" s="52">
        <f t="shared" ca="1" si="286"/>
        <v>1.0018402500000001</v>
      </c>
      <c r="I845" s="53">
        <f t="shared" ref="I845:I908" si="293">I844</f>
        <v>0.04</v>
      </c>
      <c r="J845" s="149">
        <f t="shared" si="282"/>
        <v>43677</v>
      </c>
      <c r="K845" s="54">
        <f t="shared" ref="K845:K908" si="294">IF(A845&gt;J845,IF(NETWORKDAYS(J845,A845,$X$135:$X$519)-1=0,1,NETWORKDAYS(J845,A845,$X$135:$X$519)-1),0)</f>
        <v>7</v>
      </c>
      <c r="L845" s="55">
        <f t="shared" ref="L845:L908" si="295">IF(AND(K845=1,K844=1),1,IF(K845&gt;0,IF(K845=K844,K845+1,K845),0))</f>
        <v>8</v>
      </c>
      <c r="M845" s="56">
        <f t="shared" si="287"/>
        <v>1.0012458769999999</v>
      </c>
      <c r="N845" s="56">
        <f t="shared" ca="1" si="288"/>
        <v>1.0030884200000001</v>
      </c>
      <c r="O845" s="55">
        <f t="shared" si="283"/>
        <v>0</v>
      </c>
      <c r="P845" s="52">
        <f t="shared" ca="1" si="289"/>
        <v>224.06365829999999</v>
      </c>
      <c r="Q845" s="52">
        <f t="shared" ref="Q845:Q908" si="296">IF(O845&gt;0,VLOOKUP(A845,$Y$12:$AD$61,5),0)</f>
        <v>0</v>
      </c>
      <c r="R845" s="85"/>
      <c r="S845" s="85"/>
      <c r="T845" s="86" t="str">
        <f t="shared" ref="T845:T908" si="297">IF(O844&gt;0,VLOOKUP(O844,X$12:AH$61,10),T844)</f>
        <v>A+J=</v>
      </c>
      <c r="U845" s="149">
        <f t="shared" ref="U845:U908" si="298">IF(O844&gt;0,VLOOKUP(O844,X$12:AH$61,11),U844)</f>
        <v>43707</v>
      </c>
      <c r="V845" s="57" t="str">
        <f t="shared" si="290"/>
        <v>-</v>
      </c>
      <c r="W845" s="9"/>
      <c r="X845" s="9"/>
      <c r="Y845" s="9"/>
      <c r="Z845" s="9"/>
      <c r="AA845" s="1"/>
      <c r="AB845" s="9"/>
      <c r="AC845" s="9"/>
      <c r="AD845" s="9"/>
      <c r="AE845" s="9"/>
      <c r="AF845" s="9"/>
      <c r="AG845" s="10"/>
      <c r="AH845" s="9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</row>
    <row r="846" spans="1:149" ht="11.25" x14ac:dyDescent="0.15">
      <c r="A846" s="50">
        <f t="shared" si="291"/>
        <v>43689</v>
      </c>
      <c r="B846" s="51">
        <f t="shared" ca="1" si="292"/>
        <v>72773.671000169998</v>
      </c>
      <c r="C846" s="52">
        <f t="shared" ref="C846:C909" ca="1" si="299">TRUNC(C845-Q845,8)</f>
        <v>72549.607341869996</v>
      </c>
      <c r="D846" s="13">
        <f ca="1">IF(A846&lt;$B$1,VLOOKUP(A846,[1]DI!$A$4:$B$15000,2,FALSE),0)</f>
        <v>5.8999999999999997E-2</v>
      </c>
      <c r="E846" s="52">
        <f t="shared" ca="1" si="285"/>
        <v>1.00022751</v>
      </c>
      <c r="F846" s="52">
        <f ca="1">(TRUNC(PRODUCT($E$12:$E845),16))</f>
        <v>1.1696936537946501</v>
      </c>
      <c r="G846" s="52">
        <f t="shared" ca="1" si="284"/>
        <v>1.1675450792573401</v>
      </c>
      <c r="H846" s="52">
        <f t="shared" ca="1" si="286"/>
        <v>1.0018402500000001</v>
      </c>
      <c r="I846" s="53">
        <f t="shared" si="293"/>
        <v>0.04</v>
      </c>
      <c r="J846" s="149">
        <f t="shared" ref="J846:J909" si="300">IF(O845&gt;0,VLOOKUP(O845,X$12:AH$60,2),J845)</f>
        <v>43677</v>
      </c>
      <c r="K846" s="54">
        <f t="shared" si="294"/>
        <v>8</v>
      </c>
      <c r="L846" s="55">
        <f t="shared" si="295"/>
        <v>8</v>
      </c>
      <c r="M846" s="56">
        <f t="shared" si="287"/>
        <v>1.0012458769999999</v>
      </c>
      <c r="N846" s="56">
        <f t="shared" ca="1" si="288"/>
        <v>1.0030884200000001</v>
      </c>
      <c r="O846" s="55">
        <f t="shared" si="283"/>
        <v>0</v>
      </c>
      <c r="P846" s="52">
        <f t="shared" ca="1" si="289"/>
        <v>224.06365829999999</v>
      </c>
      <c r="Q846" s="52">
        <f t="shared" si="296"/>
        <v>0</v>
      </c>
      <c r="R846" s="85"/>
      <c r="S846" s="85"/>
      <c r="T846" s="86" t="str">
        <f t="shared" si="297"/>
        <v>A+J=</v>
      </c>
      <c r="U846" s="149">
        <f t="shared" si="298"/>
        <v>43707</v>
      </c>
      <c r="V846" s="57" t="str">
        <f t="shared" si="290"/>
        <v>-</v>
      </c>
      <c r="W846" s="9"/>
      <c r="X846" s="9"/>
      <c r="Y846" s="9"/>
      <c r="Z846" s="9"/>
      <c r="AA846" s="1"/>
      <c r="AB846" s="9"/>
      <c r="AC846" s="9"/>
      <c r="AD846" s="9"/>
      <c r="AE846" s="9"/>
      <c r="AF846" s="9"/>
      <c r="AG846" s="10"/>
      <c r="AH846" s="9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</row>
    <row r="847" spans="1:149" ht="11.25" x14ac:dyDescent="0.15">
      <c r="A847" s="50">
        <f t="shared" si="291"/>
        <v>43690</v>
      </c>
      <c r="B847" s="51">
        <f t="shared" ca="1" si="292"/>
        <v>72801.557618239996</v>
      </c>
      <c r="C847" s="52">
        <f t="shared" ca="1" si="299"/>
        <v>72549.607341869996</v>
      </c>
      <c r="D847" s="13">
        <f ca="1">IF(A847&lt;$B$1,VLOOKUP(A847,[1]DI!$A$4:$B$15000,2,FALSE),0)</f>
        <v>5.8999999999999997E-2</v>
      </c>
      <c r="E847" s="52">
        <f t="shared" ca="1" si="285"/>
        <v>1.00022751</v>
      </c>
      <c r="F847" s="52">
        <f ca="1">(TRUNC(PRODUCT($E$12:$E846),16))</f>
        <v>1.16995977079782</v>
      </c>
      <c r="G847" s="52">
        <f t="shared" ca="1" si="284"/>
        <v>1.1675450792573401</v>
      </c>
      <c r="H847" s="52">
        <f t="shared" ca="1" si="286"/>
        <v>1.00206818</v>
      </c>
      <c r="I847" s="53">
        <f t="shared" si="293"/>
        <v>0.04</v>
      </c>
      <c r="J847" s="149">
        <f t="shared" si="300"/>
        <v>43677</v>
      </c>
      <c r="K847" s="54">
        <f t="shared" si="294"/>
        <v>9</v>
      </c>
      <c r="L847" s="55">
        <f t="shared" si="295"/>
        <v>9</v>
      </c>
      <c r="M847" s="56">
        <f t="shared" si="287"/>
        <v>1.0014017209999999</v>
      </c>
      <c r="N847" s="56">
        <f t="shared" ca="1" si="288"/>
        <v>1.0034727999999999</v>
      </c>
      <c r="O847" s="55">
        <f t="shared" ref="O847:O910" si="301">IF(VLOOKUP(A847,Y$12:AF$61,8)=VLOOKUP(A846,Y$12:AF$61,8),0,VLOOKUP(A847,Y$12:AF$61,8))</f>
        <v>0</v>
      </c>
      <c r="P847" s="52">
        <f t="shared" ca="1" si="289"/>
        <v>251.95027637000001</v>
      </c>
      <c r="Q847" s="52">
        <f t="shared" si="296"/>
        <v>0</v>
      </c>
      <c r="R847" s="85"/>
      <c r="S847" s="85"/>
      <c r="T847" s="86" t="str">
        <f t="shared" si="297"/>
        <v>A+J=</v>
      </c>
      <c r="U847" s="149">
        <f t="shared" si="298"/>
        <v>43707</v>
      </c>
      <c r="V847" s="57" t="str">
        <f t="shared" si="290"/>
        <v>-</v>
      </c>
      <c r="W847" s="9"/>
      <c r="X847" s="9"/>
      <c r="Y847" s="9"/>
      <c r="Z847" s="9"/>
      <c r="AA847" s="1"/>
      <c r="AB847" s="9"/>
      <c r="AC847" s="9"/>
      <c r="AD847" s="9"/>
      <c r="AE847" s="9"/>
      <c r="AF847" s="9"/>
      <c r="AG847" s="10"/>
      <c r="AH847" s="9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</row>
    <row r="848" spans="1:149" ht="11.25" x14ac:dyDescent="0.15">
      <c r="A848" s="50">
        <f t="shared" si="291"/>
        <v>43691</v>
      </c>
      <c r="B848" s="51">
        <f t="shared" ca="1" si="292"/>
        <v>72829.454755999992</v>
      </c>
      <c r="C848" s="52">
        <f t="shared" ca="1" si="299"/>
        <v>72549.607341869996</v>
      </c>
      <c r="D848" s="13">
        <f ca="1">IF(A848&lt;$B$1,VLOOKUP(A848,[1]DI!$A$4:$B$15000,2,FALSE),0)</f>
        <v>5.8999999999999997E-2</v>
      </c>
      <c r="E848" s="52">
        <f t="shared" ca="1" si="285"/>
        <v>1.00022751</v>
      </c>
      <c r="F848" s="52">
        <f ca="1">(TRUNC(PRODUCT($E$12:$E847),16))</f>
        <v>1.1702259483452799</v>
      </c>
      <c r="G848" s="52">
        <f t="shared" ca="1" si="284"/>
        <v>1.1675450792573401</v>
      </c>
      <c r="H848" s="52">
        <f t="shared" ca="1" si="286"/>
        <v>1.00229616</v>
      </c>
      <c r="I848" s="53">
        <f t="shared" si="293"/>
        <v>0.04</v>
      </c>
      <c r="J848" s="149">
        <f t="shared" si="300"/>
        <v>43677</v>
      </c>
      <c r="K848" s="54">
        <f t="shared" si="294"/>
        <v>10</v>
      </c>
      <c r="L848" s="55">
        <f t="shared" si="295"/>
        <v>10</v>
      </c>
      <c r="M848" s="56">
        <f t="shared" si="287"/>
        <v>1.0015575889999999</v>
      </c>
      <c r="N848" s="56">
        <f t="shared" ca="1" si="288"/>
        <v>1.003857325</v>
      </c>
      <c r="O848" s="55">
        <f t="shared" si="301"/>
        <v>0</v>
      </c>
      <c r="P848" s="52">
        <f t="shared" ca="1" si="289"/>
        <v>279.84741413</v>
      </c>
      <c r="Q848" s="52">
        <f t="shared" si="296"/>
        <v>0</v>
      </c>
      <c r="R848" s="85"/>
      <c r="S848" s="85"/>
      <c r="T848" s="86" t="str">
        <f t="shared" si="297"/>
        <v>A+J=</v>
      </c>
      <c r="U848" s="149">
        <f t="shared" si="298"/>
        <v>43707</v>
      </c>
      <c r="V848" s="57" t="str">
        <f t="shared" si="290"/>
        <v>-</v>
      </c>
      <c r="W848" s="9"/>
      <c r="X848" s="9"/>
      <c r="Y848" s="9"/>
      <c r="Z848" s="9"/>
      <c r="AA848" s="1"/>
      <c r="AB848" s="9"/>
      <c r="AC848" s="9"/>
      <c r="AD848" s="9"/>
      <c r="AE848" s="9"/>
      <c r="AF848" s="9"/>
      <c r="AG848" s="10"/>
      <c r="AH848" s="9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</row>
    <row r="849" spans="1:149" ht="11.25" x14ac:dyDescent="0.15">
      <c r="A849" s="50">
        <f t="shared" si="291"/>
        <v>43692</v>
      </c>
      <c r="B849" s="51">
        <f t="shared" ca="1" si="292"/>
        <v>72857.362558559995</v>
      </c>
      <c r="C849" s="52">
        <f t="shared" ca="1" si="299"/>
        <v>72549.607341869996</v>
      </c>
      <c r="D849" s="13">
        <f ca="1">IF(A849&lt;$B$1,VLOOKUP(A849,[1]DI!$A$4:$B$15000,2,FALSE),0)</f>
        <v>5.8999999999999997E-2</v>
      </c>
      <c r="E849" s="52">
        <f t="shared" ca="1" si="285"/>
        <v>1.00022751</v>
      </c>
      <c r="F849" s="52">
        <f ca="1">(TRUNC(PRODUCT($E$12:$E848),16))</f>
        <v>1.17049218645079</v>
      </c>
      <c r="G849" s="52">
        <f t="shared" ca="1" si="284"/>
        <v>1.1675450792573401</v>
      </c>
      <c r="H849" s="52">
        <f t="shared" ca="1" si="286"/>
        <v>1.0025241899999999</v>
      </c>
      <c r="I849" s="53">
        <f t="shared" si="293"/>
        <v>0.04</v>
      </c>
      <c r="J849" s="149">
        <f t="shared" si="300"/>
        <v>43677</v>
      </c>
      <c r="K849" s="54">
        <f t="shared" si="294"/>
        <v>11</v>
      </c>
      <c r="L849" s="55">
        <f t="shared" si="295"/>
        <v>11</v>
      </c>
      <c r="M849" s="56">
        <f t="shared" si="287"/>
        <v>1.001713482</v>
      </c>
      <c r="N849" s="56">
        <f t="shared" ca="1" si="288"/>
        <v>1.0042419970000001</v>
      </c>
      <c r="O849" s="55">
        <f t="shared" si="301"/>
        <v>0</v>
      </c>
      <c r="P849" s="52">
        <f t="shared" ca="1" si="289"/>
        <v>307.75521669</v>
      </c>
      <c r="Q849" s="52">
        <f t="shared" si="296"/>
        <v>0</v>
      </c>
      <c r="R849" s="85"/>
      <c r="S849" s="85"/>
      <c r="T849" s="86" t="str">
        <f t="shared" si="297"/>
        <v>A+J=</v>
      </c>
      <c r="U849" s="149">
        <f t="shared" si="298"/>
        <v>43707</v>
      </c>
      <c r="V849" s="57" t="str">
        <f t="shared" si="290"/>
        <v>-</v>
      </c>
      <c r="W849" s="9"/>
      <c r="X849" s="9"/>
      <c r="Y849" s="9"/>
      <c r="Z849" s="9"/>
      <c r="AA849" s="1"/>
      <c r="AB849" s="9"/>
      <c r="AC849" s="9"/>
      <c r="AD849" s="9"/>
      <c r="AE849" s="9"/>
      <c r="AF849" s="9"/>
      <c r="AG849" s="10"/>
      <c r="AH849" s="9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</row>
    <row r="850" spans="1:149" ht="11.25" x14ac:dyDescent="0.15">
      <c r="A850" s="50">
        <f t="shared" si="291"/>
        <v>43693</v>
      </c>
      <c r="B850" s="51">
        <f t="shared" ca="1" si="292"/>
        <v>72885.28153375999</v>
      </c>
      <c r="C850" s="52">
        <f t="shared" ca="1" si="299"/>
        <v>72549.607341869996</v>
      </c>
      <c r="D850" s="13">
        <f ca="1">IF(A850&lt;$B$1,VLOOKUP(A850,[1]DI!$A$4:$B$15000,2,FALSE),0)</f>
        <v>5.8999999999999997E-2</v>
      </c>
      <c r="E850" s="52">
        <f t="shared" ca="1" si="285"/>
        <v>1.00022751</v>
      </c>
      <c r="F850" s="52">
        <f ca="1">(TRUNC(PRODUCT($E$12:$E849),16))</f>
        <v>1.1707584851281301</v>
      </c>
      <c r="G850" s="52">
        <f t="shared" ca="1" si="284"/>
        <v>1.1675450792573401</v>
      </c>
      <c r="H850" s="52">
        <f t="shared" ca="1" si="286"/>
        <v>1.0027522799999999</v>
      </c>
      <c r="I850" s="53">
        <f t="shared" si="293"/>
        <v>0.04</v>
      </c>
      <c r="J850" s="149">
        <f t="shared" si="300"/>
        <v>43677</v>
      </c>
      <c r="K850" s="54">
        <f t="shared" si="294"/>
        <v>12</v>
      </c>
      <c r="L850" s="55">
        <f t="shared" si="295"/>
        <v>12</v>
      </c>
      <c r="M850" s="56">
        <f t="shared" si="287"/>
        <v>1.001869398</v>
      </c>
      <c r="N850" s="56">
        <f t="shared" ca="1" si="288"/>
        <v>1.0046268229999999</v>
      </c>
      <c r="O850" s="55">
        <f t="shared" si="301"/>
        <v>0</v>
      </c>
      <c r="P850" s="52">
        <f t="shared" ca="1" si="289"/>
        <v>335.67419188999997</v>
      </c>
      <c r="Q850" s="52">
        <f t="shared" si="296"/>
        <v>0</v>
      </c>
      <c r="R850" s="85"/>
      <c r="S850" s="85"/>
      <c r="T850" s="86" t="str">
        <f t="shared" si="297"/>
        <v>A+J=</v>
      </c>
      <c r="U850" s="149">
        <f t="shared" si="298"/>
        <v>43707</v>
      </c>
      <c r="V850" s="57" t="str">
        <f t="shared" si="290"/>
        <v>-</v>
      </c>
      <c r="W850" s="9"/>
      <c r="X850" s="9"/>
      <c r="Y850" s="9"/>
      <c r="Z850" s="9"/>
      <c r="AA850" s="1"/>
      <c r="AB850" s="9"/>
      <c r="AC850" s="9"/>
      <c r="AD850" s="9"/>
      <c r="AE850" s="9"/>
      <c r="AF850" s="9"/>
      <c r="AG850" s="10"/>
      <c r="AH850" s="9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</row>
    <row r="851" spans="1:149" ht="11.25" x14ac:dyDescent="0.15">
      <c r="A851" s="50">
        <f t="shared" si="291"/>
        <v>43694</v>
      </c>
      <c r="B851" s="51">
        <f t="shared" ca="1" si="292"/>
        <v>72913.2103757</v>
      </c>
      <c r="C851" s="52">
        <f t="shared" ca="1" si="299"/>
        <v>72549.607341869996</v>
      </c>
      <c r="D851" s="13">
        <f ca="1">IF(A851&lt;$B$1,VLOOKUP(A851,[1]DI!$A$4:$B$15000,2,FALSE),0)</f>
        <v>0</v>
      </c>
      <c r="E851" s="52">
        <f t="shared" ca="1" si="285"/>
        <v>1</v>
      </c>
      <c r="F851" s="52">
        <f ca="1">(TRUNC(PRODUCT($E$12:$E850),16))</f>
        <v>1.17102484439108</v>
      </c>
      <c r="G851" s="52">
        <f t="shared" ca="1" si="284"/>
        <v>1.1675450792573401</v>
      </c>
      <c r="H851" s="52">
        <f t="shared" ca="1" si="286"/>
        <v>1.0029804099999999</v>
      </c>
      <c r="I851" s="53">
        <f t="shared" si="293"/>
        <v>0.04</v>
      </c>
      <c r="J851" s="149">
        <f t="shared" si="300"/>
        <v>43677</v>
      </c>
      <c r="K851" s="54">
        <f t="shared" si="294"/>
        <v>12</v>
      </c>
      <c r="L851" s="55">
        <f t="shared" si="295"/>
        <v>13</v>
      </c>
      <c r="M851" s="56">
        <f t="shared" si="287"/>
        <v>1.002025339</v>
      </c>
      <c r="N851" s="56">
        <f t="shared" ca="1" si="288"/>
        <v>1.005011785</v>
      </c>
      <c r="O851" s="55">
        <f t="shared" si="301"/>
        <v>0</v>
      </c>
      <c r="P851" s="52">
        <f t="shared" ca="1" si="289"/>
        <v>363.60303383000002</v>
      </c>
      <c r="Q851" s="52">
        <f t="shared" si="296"/>
        <v>0</v>
      </c>
      <c r="R851" s="85"/>
      <c r="S851" s="85"/>
      <c r="T851" s="86" t="str">
        <f t="shared" si="297"/>
        <v>A+J=</v>
      </c>
      <c r="U851" s="149">
        <f t="shared" si="298"/>
        <v>43707</v>
      </c>
      <c r="V851" s="57" t="str">
        <f t="shared" si="290"/>
        <v>-</v>
      </c>
      <c r="W851" s="9"/>
      <c r="X851" s="9"/>
      <c r="Y851" s="9"/>
      <c r="Z851" s="9"/>
      <c r="AA851" s="1"/>
      <c r="AB851" s="9"/>
      <c r="AC851" s="9"/>
      <c r="AD851" s="9"/>
      <c r="AE851" s="9"/>
      <c r="AF851" s="9"/>
      <c r="AG851" s="10"/>
      <c r="AH851" s="9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</row>
    <row r="852" spans="1:149" ht="11.25" x14ac:dyDescent="0.15">
      <c r="A852" s="50">
        <f t="shared" si="291"/>
        <v>43695</v>
      </c>
      <c r="B852" s="51">
        <f t="shared" ca="1" si="292"/>
        <v>72913.2103757</v>
      </c>
      <c r="C852" s="52">
        <f t="shared" ca="1" si="299"/>
        <v>72549.607341869996</v>
      </c>
      <c r="D852" s="13">
        <f ca="1">IF(A852&lt;$B$1,VLOOKUP(A852,[1]DI!$A$4:$B$15000,2,FALSE),0)</f>
        <v>0</v>
      </c>
      <c r="E852" s="52">
        <f t="shared" ca="1" si="285"/>
        <v>1</v>
      </c>
      <c r="F852" s="52">
        <f ca="1">(TRUNC(PRODUCT($E$12:$E851),16))</f>
        <v>1.17102484439108</v>
      </c>
      <c r="G852" s="52">
        <f t="shared" ca="1" si="284"/>
        <v>1.1675450792573401</v>
      </c>
      <c r="H852" s="52">
        <f t="shared" ca="1" si="286"/>
        <v>1.0029804099999999</v>
      </c>
      <c r="I852" s="53">
        <f t="shared" si="293"/>
        <v>0.04</v>
      </c>
      <c r="J852" s="149">
        <f t="shared" si="300"/>
        <v>43677</v>
      </c>
      <c r="K852" s="54">
        <f t="shared" si="294"/>
        <v>12</v>
      </c>
      <c r="L852" s="55">
        <f t="shared" si="295"/>
        <v>13</v>
      </c>
      <c r="M852" s="56">
        <f t="shared" si="287"/>
        <v>1.002025339</v>
      </c>
      <c r="N852" s="56">
        <f t="shared" ca="1" si="288"/>
        <v>1.005011785</v>
      </c>
      <c r="O852" s="55">
        <f t="shared" si="301"/>
        <v>0</v>
      </c>
      <c r="P852" s="52">
        <f t="shared" ca="1" si="289"/>
        <v>363.60303383000002</v>
      </c>
      <c r="Q852" s="52">
        <f t="shared" si="296"/>
        <v>0</v>
      </c>
      <c r="R852" s="85"/>
      <c r="S852" s="85"/>
      <c r="T852" s="86" t="str">
        <f t="shared" si="297"/>
        <v>A+J=</v>
      </c>
      <c r="U852" s="149">
        <f t="shared" si="298"/>
        <v>43707</v>
      </c>
      <c r="V852" s="57" t="str">
        <f t="shared" si="290"/>
        <v>-</v>
      </c>
      <c r="W852" s="9"/>
      <c r="X852" s="9"/>
      <c r="Y852" s="9"/>
      <c r="Z852" s="9"/>
      <c r="AA852" s="1"/>
      <c r="AB852" s="9"/>
      <c r="AC852" s="9"/>
      <c r="AD852" s="9"/>
      <c r="AE852" s="9"/>
      <c r="AF852" s="9"/>
      <c r="AG852" s="10"/>
      <c r="AH852" s="9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</row>
    <row r="853" spans="1:149" ht="11.25" x14ac:dyDescent="0.15">
      <c r="A853" s="50">
        <f t="shared" si="291"/>
        <v>43696</v>
      </c>
      <c r="B853" s="51">
        <f t="shared" ca="1" si="292"/>
        <v>72913.2103757</v>
      </c>
      <c r="C853" s="52">
        <f t="shared" ca="1" si="299"/>
        <v>72549.607341869996</v>
      </c>
      <c r="D853" s="13">
        <f ca="1">IF(A853&lt;$B$1,VLOOKUP(A853,[1]DI!$A$4:$B$15000,2,FALSE),0)</f>
        <v>5.8999999999999997E-2</v>
      </c>
      <c r="E853" s="52">
        <f t="shared" ca="1" si="285"/>
        <v>1.00022751</v>
      </c>
      <c r="F853" s="52">
        <f ca="1">(TRUNC(PRODUCT($E$12:$E852),16))</f>
        <v>1.17102484439108</v>
      </c>
      <c r="G853" s="52">
        <f t="shared" ca="1" si="284"/>
        <v>1.1675450792573401</v>
      </c>
      <c r="H853" s="52">
        <f t="shared" ca="1" si="286"/>
        <v>1.0029804099999999</v>
      </c>
      <c r="I853" s="53">
        <f t="shared" si="293"/>
        <v>0.04</v>
      </c>
      <c r="J853" s="149">
        <f t="shared" si="300"/>
        <v>43677</v>
      </c>
      <c r="K853" s="54">
        <f t="shared" si="294"/>
        <v>13</v>
      </c>
      <c r="L853" s="55">
        <f t="shared" si="295"/>
        <v>13</v>
      </c>
      <c r="M853" s="56">
        <f t="shared" si="287"/>
        <v>1.002025339</v>
      </c>
      <c r="N853" s="56">
        <f t="shared" ca="1" si="288"/>
        <v>1.005011785</v>
      </c>
      <c r="O853" s="55">
        <f t="shared" si="301"/>
        <v>0</v>
      </c>
      <c r="P853" s="52">
        <f t="shared" ca="1" si="289"/>
        <v>363.60303383000002</v>
      </c>
      <c r="Q853" s="52">
        <f t="shared" si="296"/>
        <v>0</v>
      </c>
      <c r="R853" s="85"/>
      <c r="S853" s="85"/>
      <c r="T853" s="86" t="str">
        <f t="shared" si="297"/>
        <v>A+J=</v>
      </c>
      <c r="U853" s="149">
        <f t="shared" si="298"/>
        <v>43707</v>
      </c>
      <c r="V853" s="57" t="str">
        <f t="shared" si="290"/>
        <v>-</v>
      </c>
      <c r="W853" s="9"/>
      <c r="X853" s="9"/>
      <c r="Y853" s="9"/>
      <c r="Z853" s="9"/>
      <c r="AA853" s="1"/>
      <c r="AB853" s="9"/>
      <c r="AC853" s="9"/>
      <c r="AD853" s="9"/>
      <c r="AE853" s="9"/>
      <c r="AF853" s="9"/>
      <c r="AG853" s="10"/>
      <c r="AH853" s="9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</row>
    <row r="854" spans="1:149" ht="11.25" x14ac:dyDescent="0.15">
      <c r="A854" s="50">
        <f t="shared" si="291"/>
        <v>43697</v>
      </c>
      <c r="B854" s="51">
        <f t="shared" ca="1" si="292"/>
        <v>72941.150535380002</v>
      </c>
      <c r="C854" s="52">
        <f t="shared" ca="1" si="299"/>
        <v>72549.607341869996</v>
      </c>
      <c r="D854" s="13">
        <f ca="1">IF(A854&lt;$B$1,VLOOKUP(A854,[1]DI!$A$4:$B$15000,2,FALSE),0)</f>
        <v>5.8999999999999997E-2</v>
      </c>
      <c r="E854" s="52">
        <f t="shared" ca="1" si="285"/>
        <v>1.00022751</v>
      </c>
      <c r="F854" s="52">
        <f ca="1">(TRUNC(PRODUCT($E$12:$E853),16))</f>
        <v>1.1712912642534199</v>
      </c>
      <c r="G854" s="52">
        <f t="shared" ca="1" si="284"/>
        <v>1.1675450792573401</v>
      </c>
      <c r="H854" s="52">
        <f t="shared" ca="1" si="286"/>
        <v>1.0032086</v>
      </c>
      <c r="I854" s="53">
        <f t="shared" si="293"/>
        <v>0.04</v>
      </c>
      <c r="J854" s="149">
        <f t="shared" si="300"/>
        <v>43677</v>
      </c>
      <c r="K854" s="54">
        <f t="shared" si="294"/>
        <v>14</v>
      </c>
      <c r="L854" s="55">
        <f t="shared" si="295"/>
        <v>14</v>
      </c>
      <c r="M854" s="56">
        <f t="shared" si="287"/>
        <v>1.0021813040000001</v>
      </c>
      <c r="N854" s="56">
        <f t="shared" ca="1" si="288"/>
        <v>1.0053969030000001</v>
      </c>
      <c r="O854" s="55">
        <f t="shared" si="301"/>
        <v>0</v>
      </c>
      <c r="P854" s="52">
        <f t="shared" ca="1" si="289"/>
        <v>391.54319350999998</v>
      </c>
      <c r="Q854" s="52">
        <f t="shared" si="296"/>
        <v>0</v>
      </c>
      <c r="R854" s="85"/>
      <c r="S854" s="85"/>
      <c r="T854" s="86" t="str">
        <f t="shared" si="297"/>
        <v>A+J=</v>
      </c>
      <c r="U854" s="149">
        <f t="shared" si="298"/>
        <v>43707</v>
      </c>
      <c r="V854" s="57" t="str">
        <f t="shared" si="290"/>
        <v>-</v>
      </c>
      <c r="W854" s="9"/>
      <c r="X854" s="9"/>
      <c r="Y854" s="9"/>
      <c r="Z854" s="9"/>
      <c r="AA854" s="1"/>
      <c r="AB854" s="9"/>
      <c r="AC854" s="9"/>
      <c r="AD854" s="9"/>
      <c r="AE854" s="9"/>
      <c r="AF854" s="9"/>
      <c r="AG854" s="10"/>
      <c r="AH854" s="9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</row>
    <row r="855" spans="1:149" ht="11.25" x14ac:dyDescent="0.15">
      <c r="A855" s="50">
        <f t="shared" si="291"/>
        <v>43698</v>
      </c>
      <c r="B855" s="51">
        <f t="shared" ca="1" si="292"/>
        <v>72969.101214750001</v>
      </c>
      <c r="C855" s="52">
        <f t="shared" ca="1" si="299"/>
        <v>72549.607341869996</v>
      </c>
      <c r="D855" s="13">
        <f ca="1">IF(A855&lt;$B$1,VLOOKUP(A855,[1]DI!$A$4:$B$15000,2,FALSE),0)</f>
        <v>5.8999999999999997E-2</v>
      </c>
      <c r="E855" s="52">
        <f t="shared" ca="1" si="285"/>
        <v>1.00022751</v>
      </c>
      <c r="F855" s="52">
        <f ca="1">(TRUNC(PRODUCT($E$12:$E854),16))</f>
        <v>1.17155774472895</v>
      </c>
      <c r="G855" s="52">
        <f t="shared" ca="1" si="284"/>
        <v>1.1675450792573401</v>
      </c>
      <c r="H855" s="52">
        <f t="shared" ca="1" si="286"/>
        <v>1.00343684</v>
      </c>
      <c r="I855" s="53">
        <f t="shared" si="293"/>
        <v>0.04</v>
      </c>
      <c r="J855" s="149">
        <f t="shared" si="300"/>
        <v>43677</v>
      </c>
      <c r="K855" s="54">
        <f t="shared" si="294"/>
        <v>15</v>
      </c>
      <c r="L855" s="55">
        <f t="shared" si="295"/>
        <v>15</v>
      </c>
      <c r="M855" s="56">
        <f t="shared" si="287"/>
        <v>1.0023372930000001</v>
      </c>
      <c r="N855" s="56">
        <f t="shared" ca="1" si="288"/>
        <v>1.0057821659999999</v>
      </c>
      <c r="O855" s="55">
        <f t="shared" si="301"/>
        <v>0</v>
      </c>
      <c r="P855" s="52">
        <f t="shared" ca="1" si="289"/>
        <v>419.49387288000003</v>
      </c>
      <c r="Q855" s="52">
        <f t="shared" si="296"/>
        <v>0</v>
      </c>
      <c r="R855" s="85"/>
      <c r="S855" s="85"/>
      <c r="T855" s="86" t="str">
        <f t="shared" si="297"/>
        <v>A+J=</v>
      </c>
      <c r="U855" s="149">
        <f t="shared" si="298"/>
        <v>43707</v>
      </c>
      <c r="V855" s="57" t="str">
        <f t="shared" si="290"/>
        <v>-</v>
      </c>
      <c r="W855" s="9"/>
      <c r="X855" s="9"/>
      <c r="Y855" s="9"/>
      <c r="Z855" s="9"/>
      <c r="AA855" s="1"/>
      <c r="AB855" s="9"/>
      <c r="AC855" s="9"/>
      <c r="AD855" s="9"/>
      <c r="AE855" s="9"/>
      <c r="AF855" s="9"/>
      <c r="AG855" s="10"/>
      <c r="AH855" s="9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</row>
    <row r="856" spans="1:149" ht="11.25" x14ac:dyDescent="0.15">
      <c r="A856" s="50">
        <f t="shared" si="291"/>
        <v>43699</v>
      </c>
      <c r="B856" s="51">
        <f t="shared" ca="1" si="292"/>
        <v>72997.062486369992</v>
      </c>
      <c r="C856" s="52">
        <f t="shared" ca="1" si="299"/>
        <v>72549.607341869996</v>
      </c>
      <c r="D856" s="13">
        <f ca="1">IF(A856&lt;$B$1,VLOOKUP(A856,[1]DI!$A$4:$B$15000,2,FALSE),0)</f>
        <v>5.8999999999999997E-2</v>
      </c>
      <c r="E856" s="52">
        <f t="shared" ca="1" si="285"/>
        <v>1.00022751</v>
      </c>
      <c r="F856" s="52">
        <f ca="1">(TRUNC(PRODUCT($E$12:$E855),16))</f>
        <v>1.17182428583146</v>
      </c>
      <c r="G856" s="52">
        <f t="shared" ca="1" si="284"/>
        <v>1.1675450792573401</v>
      </c>
      <c r="H856" s="52">
        <f t="shared" ca="1" si="286"/>
        <v>1.0036651299999999</v>
      </c>
      <c r="I856" s="53">
        <f t="shared" si="293"/>
        <v>0.04</v>
      </c>
      <c r="J856" s="149">
        <f t="shared" si="300"/>
        <v>43677</v>
      </c>
      <c r="K856" s="54">
        <f t="shared" si="294"/>
        <v>16</v>
      </c>
      <c r="L856" s="55">
        <f t="shared" si="295"/>
        <v>16</v>
      </c>
      <c r="M856" s="56">
        <f t="shared" si="287"/>
        <v>1.0024933069999999</v>
      </c>
      <c r="N856" s="56">
        <f t="shared" ca="1" si="288"/>
        <v>1.0061675750000001</v>
      </c>
      <c r="O856" s="55">
        <f t="shared" si="301"/>
        <v>0</v>
      </c>
      <c r="P856" s="52">
        <f t="shared" ca="1" si="289"/>
        <v>447.45514450000002</v>
      </c>
      <c r="Q856" s="52">
        <f t="shared" si="296"/>
        <v>0</v>
      </c>
      <c r="R856" s="85"/>
      <c r="S856" s="85"/>
      <c r="T856" s="86" t="str">
        <f t="shared" si="297"/>
        <v>A+J=</v>
      </c>
      <c r="U856" s="149">
        <f t="shared" si="298"/>
        <v>43707</v>
      </c>
      <c r="V856" s="57" t="str">
        <f t="shared" si="290"/>
        <v>-</v>
      </c>
      <c r="W856" s="9"/>
      <c r="X856" s="9"/>
      <c r="Y856" s="9"/>
      <c r="Z856" s="9"/>
      <c r="AA856" s="1"/>
      <c r="AB856" s="9"/>
      <c r="AC856" s="9"/>
      <c r="AD856" s="9"/>
      <c r="AE856" s="9"/>
      <c r="AF856" s="9"/>
      <c r="AG856" s="10"/>
      <c r="AH856" s="9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</row>
    <row r="857" spans="1:149" ht="11.25" x14ac:dyDescent="0.15">
      <c r="A857" s="50">
        <f t="shared" si="291"/>
        <v>43700</v>
      </c>
      <c r="B857" s="51">
        <f t="shared" ca="1" si="292"/>
        <v>73025.035075719992</v>
      </c>
      <c r="C857" s="52">
        <f t="shared" ca="1" si="299"/>
        <v>72549.607341869996</v>
      </c>
      <c r="D857" s="13">
        <f ca="1">IF(A857&lt;$B$1,VLOOKUP(A857,[1]DI!$A$4:$B$15000,2,FALSE),0)</f>
        <v>5.8999999999999997E-2</v>
      </c>
      <c r="E857" s="52">
        <f t="shared" ca="1" si="285"/>
        <v>1.00022751</v>
      </c>
      <c r="F857" s="52">
        <f ca="1">(TRUNC(PRODUCT($E$12:$E856),16))</f>
        <v>1.17209088757473</v>
      </c>
      <c r="G857" s="52">
        <f t="shared" ca="1" si="284"/>
        <v>1.1675450792573401</v>
      </c>
      <c r="H857" s="52">
        <f t="shared" ca="1" si="286"/>
        <v>1.0038934799999999</v>
      </c>
      <c r="I857" s="53">
        <f t="shared" si="293"/>
        <v>0.04</v>
      </c>
      <c r="J857" s="149">
        <f t="shared" si="300"/>
        <v>43677</v>
      </c>
      <c r="K857" s="54">
        <f t="shared" si="294"/>
        <v>17</v>
      </c>
      <c r="L857" s="55">
        <f t="shared" si="295"/>
        <v>17</v>
      </c>
      <c r="M857" s="56">
        <f t="shared" si="287"/>
        <v>1.002649345</v>
      </c>
      <c r="N857" s="56">
        <f t="shared" ca="1" si="288"/>
        <v>1.0065531400000001</v>
      </c>
      <c r="O857" s="55">
        <f t="shared" si="301"/>
        <v>0</v>
      </c>
      <c r="P857" s="52">
        <f t="shared" ca="1" si="289"/>
        <v>475.42773384999998</v>
      </c>
      <c r="Q857" s="52">
        <f t="shared" si="296"/>
        <v>0</v>
      </c>
      <c r="R857" s="85"/>
      <c r="S857" s="85"/>
      <c r="T857" s="86" t="str">
        <f t="shared" si="297"/>
        <v>A+J=</v>
      </c>
      <c r="U857" s="149">
        <f t="shared" si="298"/>
        <v>43707</v>
      </c>
      <c r="V857" s="57" t="str">
        <f t="shared" si="290"/>
        <v>-</v>
      </c>
      <c r="W857" s="9"/>
      <c r="X857" s="9"/>
      <c r="Y857" s="9"/>
      <c r="Z857" s="9"/>
      <c r="AA857" s="1"/>
      <c r="AB857" s="9"/>
      <c r="AC857" s="9"/>
      <c r="AD857" s="9"/>
      <c r="AE857" s="9"/>
      <c r="AF857" s="9"/>
      <c r="AG857" s="10"/>
      <c r="AH857" s="9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</row>
    <row r="858" spans="1:149" ht="11.25" x14ac:dyDescent="0.15">
      <c r="A858" s="50">
        <f t="shared" si="291"/>
        <v>43701</v>
      </c>
      <c r="B858" s="51">
        <f t="shared" ca="1" si="292"/>
        <v>73053.017531819991</v>
      </c>
      <c r="C858" s="52">
        <f t="shared" ca="1" si="299"/>
        <v>72549.607341869996</v>
      </c>
      <c r="D858" s="13">
        <f ca="1">IF(A858&lt;$B$1,VLOOKUP(A858,[1]DI!$A$4:$B$15000,2,FALSE),0)</f>
        <v>0</v>
      </c>
      <c r="E858" s="52">
        <f t="shared" ca="1" si="285"/>
        <v>1</v>
      </c>
      <c r="F858" s="52">
        <f ca="1">(TRUNC(PRODUCT($E$12:$E857),16))</f>
        <v>1.17235754997256</v>
      </c>
      <c r="G858" s="52">
        <f t="shared" ca="1" si="284"/>
        <v>1.1675450792573401</v>
      </c>
      <c r="H858" s="52">
        <f t="shared" ca="1" si="286"/>
        <v>1.0041218700000001</v>
      </c>
      <c r="I858" s="53">
        <f t="shared" si="293"/>
        <v>0.04</v>
      </c>
      <c r="J858" s="149">
        <f t="shared" si="300"/>
        <v>43677</v>
      </c>
      <c r="K858" s="54">
        <f t="shared" si="294"/>
        <v>17</v>
      </c>
      <c r="L858" s="55">
        <f t="shared" si="295"/>
        <v>18</v>
      </c>
      <c r="M858" s="56">
        <f t="shared" si="287"/>
        <v>1.0028054070000001</v>
      </c>
      <c r="N858" s="56">
        <f t="shared" ca="1" si="288"/>
        <v>1.006938841</v>
      </c>
      <c r="O858" s="55">
        <f t="shared" si="301"/>
        <v>0</v>
      </c>
      <c r="P858" s="52">
        <f t="shared" ca="1" si="289"/>
        <v>503.41018995000002</v>
      </c>
      <c r="Q858" s="52">
        <f t="shared" si="296"/>
        <v>0</v>
      </c>
      <c r="R858" s="85"/>
      <c r="S858" s="85"/>
      <c r="T858" s="86" t="str">
        <f t="shared" si="297"/>
        <v>A+J=</v>
      </c>
      <c r="U858" s="149">
        <f t="shared" si="298"/>
        <v>43707</v>
      </c>
      <c r="V858" s="57" t="str">
        <f t="shared" si="290"/>
        <v>-</v>
      </c>
      <c r="W858" s="9"/>
      <c r="X858" s="9"/>
      <c r="Y858" s="9"/>
      <c r="Z858" s="9"/>
      <c r="AA858" s="1"/>
      <c r="AB858" s="9"/>
      <c r="AC858" s="9"/>
      <c r="AD858" s="9"/>
      <c r="AE858" s="9"/>
      <c r="AF858" s="9"/>
      <c r="AG858" s="10"/>
      <c r="AH858" s="9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</row>
    <row r="859" spans="1:149" ht="11.25" x14ac:dyDescent="0.15">
      <c r="A859" s="50">
        <f t="shared" si="291"/>
        <v>43702</v>
      </c>
      <c r="B859" s="51">
        <f t="shared" ca="1" si="292"/>
        <v>73053.017531819991</v>
      </c>
      <c r="C859" s="52">
        <f t="shared" ca="1" si="299"/>
        <v>72549.607341869996</v>
      </c>
      <c r="D859" s="13">
        <f ca="1">IF(A859&lt;$B$1,VLOOKUP(A859,[1]DI!$A$4:$B$15000,2,FALSE),0)</f>
        <v>0</v>
      </c>
      <c r="E859" s="52">
        <f t="shared" ca="1" si="285"/>
        <v>1</v>
      </c>
      <c r="F859" s="52">
        <f ca="1">(TRUNC(PRODUCT($E$12:$E858),16))</f>
        <v>1.17235754997256</v>
      </c>
      <c r="G859" s="52">
        <f t="shared" ca="1" si="284"/>
        <v>1.1675450792573401</v>
      </c>
      <c r="H859" s="52">
        <f t="shared" ca="1" si="286"/>
        <v>1.0041218700000001</v>
      </c>
      <c r="I859" s="53">
        <f t="shared" si="293"/>
        <v>0.04</v>
      </c>
      <c r="J859" s="149">
        <f t="shared" si="300"/>
        <v>43677</v>
      </c>
      <c r="K859" s="54">
        <f t="shared" si="294"/>
        <v>17</v>
      </c>
      <c r="L859" s="55">
        <f t="shared" si="295"/>
        <v>18</v>
      </c>
      <c r="M859" s="56">
        <f t="shared" si="287"/>
        <v>1.0028054070000001</v>
      </c>
      <c r="N859" s="56">
        <f t="shared" ca="1" si="288"/>
        <v>1.006938841</v>
      </c>
      <c r="O859" s="55">
        <f t="shared" si="301"/>
        <v>0</v>
      </c>
      <c r="P859" s="52">
        <f t="shared" ca="1" si="289"/>
        <v>503.41018995000002</v>
      </c>
      <c r="Q859" s="52">
        <f t="shared" si="296"/>
        <v>0</v>
      </c>
      <c r="R859" s="85"/>
      <c r="S859" s="85"/>
      <c r="T859" s="86" t="str">
        <f t="shared" si="297"/>
        <v>A+J=</v>
      </c>
      <c r="U859" s="149">
        <f t="shared" si="298"/>
        <v>43707</v>
      </c>
      <c r="V859" s="57" t="str">
        <f t="shared" si="290"/>
        <v>-</v>
      </c>
      <c r="W859" s="9"/>
      <c r="X859" s="9"/>
      <c r="Y859" s="9"/>
      <c r="Z859" s="9"/>
      <c r="AA859" s="1"/>
      <c r="AB859" s="9"/>
      <c r="AC859" s="9"/>
      <c r="AD859" s="9"/>
      <c r="AE859" s="9"/>
      <c r="AF859" s="9"/>
      <c r="AG859" s="10"/>
      <c r="AH859" s="9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</row>
    <row r="860" spans="1:149" ht="11.25" x14ac:dyDescent="0.15">
      <c r="A860" s="50">
        <f t="shared" si="291"/>
        <v>43703</v>
      </c>
      <c r="B860" s="51">
        <f t="shared" ca="1" si="292"/>
        <v>73053.017531819991</v>
      </c>
      <c r="C860" s="52">
        <f t="shared" ca="1" si="299"/>
        <v>72549.607341869996</v>
      </c>
      <c r="D860" s="13">
        <f ca="1">IF(A860&lt;$B$1,VLOOKUP(A860,[1]DI!$A$4:$B$15000,2,FALSE),0)</f>
        <v>5.8999999999999997E-2</v>
      </c>
      <c r="E860" s="52">
        <f t="shared" ca="1" si="285"/>
        <v>1.00022751</v>
      </c>
      <c r="F860" s="52">
        <f ca="1">(TRUNC(PRODUCT($E$12:$E859),16))</f>
        <v>1.17235754997256</v>
      </c>
      <c r="G860" s="52">
        <f t="shared" ca="1" si="284"/>
        <v>1.1675450792573401</v>
      </c>
      <c r="H860" s="52">
        <f t="shared" ca="1" si="286"/>
        <v>1.0041218700000001</v>
      </c>
      <c r="I860" s="53">
        <f t="shared" si="293"/>
        <v>0.04</v>
      </c>
      <c r="J860" s="149">
        <f t="shared" si="300"/>
        <v>43677</v>
      </c>
      <c r="K860" s="54">
        <f t="shared" si="294"/>
        <v>18</v>
      </c>
      <c r="L860" s="55">
        <f t="shared" si="295"/>
        <v>18</v>
      </c>
      <c r="M860" s="56">
        <f t="shared" si="287"/>
        <v>1.0028054070000001</v>
      </c>
      <c r="N860" s="56">
        <f t="shared" ca="1" si="288"/>
        <v>1.006938841</v>
      </c>
      <c r="O860" s="55">
        <f t="shared" si="301"/>
        <v>0</v>
      </c>
      <c r="P860" s="52">
        <f t="shared" ca="1" si="289"/>
        <v>503.41018995000002</v>
      </c>
      <c r="Q860" s="52">
        <f t="shared" si="296"/>
        <v>0</v>
      </c>
      <c r="R860" s="85"/>
      <c r="S860" s="85"/>
      <c r="T860" s="86" t="str">
        <f t="shared" si="297"/>
        <v>A+J=</v>
      </c>
      <c r="U860" s="149">
        <f t="shared" si="298"/>
        <v>43707</v>
      </c>
      <c r="V860" s="57" t="str">
        <f t="shared" si="290"/>
        <v>-</v>
      </c>
      <c r="W860" s="9"/>
      <c r="X860" s="9"/>
      <c r="Y860" s="9"/>
      <c r="Z860" s="9"/>
      <c r="AA860" s="1"/>
      <c r="AB860" s="9"/>
      <c r="AC860" s="9"/>
      <c r="AD860" s="9"/>
      <c r="AE860" s="9"/>
      <c r="AF860" s="9"/>
      <c r="AG860" s="10"/>
      <c r="AH860" s="9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</row>
    <row r="861" spans="1:149" ht="11.25" x14ac:dyDescent="0.15">
      <c r="A861" s="50">
        <f t="shared" si="291"/>
        <v>43704</v>
      </c>
      <c r="B861" s="51">
        <f t="shared" ca="1" si="292"/>
        <v>73081.011233109995</v>
      </c>
      <c r="C861" s="52">
        <f t="shared" ca="1" si="299"/>
        <v>72549.607341869996</v>
      </c>
      <c r="D861" s="13">
        <f ca="1">IF(A861&lt;$B$1,VLOOKUP(A861,[1]DI!$A$4:$B$15000,2,FALSE),0)</f>
        <v>5.8999999999999997E-2</v>
      </c>
      <c r="E861" s="52">
        <f t="shared" ca="1" si="285"/>
        <v>1.00022751</v>
      </c>
      <c r="F861" s="52">
        <f ca="1">(TRUNC(PRODUCT($E$12:$E860),16))</f>
        <v>1.1726242730387499</v>
      </c>
      <c r="G861" s="52">
        <f t="shared" ca="1" si="284"/>
        <v>1.1675450792573401</v>
      </c>
      <c r="H861" s="52">
        <f t="shared" ca="1" si="286"/>
        <v>1.0043503199999999</v>
      </c>
      <c r="I861" s="53">
        <f t="shared" si="293"/>
        <v>0.04</v>
      </c>
      <c r="J861" s="149">
        <f t="shared" si="300"/>
        <v>43677</v>
      </c>
      <c r="K861" s="54">
        <f t="shared" si="294"/>
        <v>19</v>
      </c>
      <c r="L861" s="55">
        <f t="shared" si="295"/>
        <v>19</v>
      </c>
      <c r="M861" s="56">
        <f t="shared" si="287"/>
        <v>1.002961494</v>
      </c>
      <c r="N861" s="56">
        <f t="shared" ca="1" si="288"/>
        <v>1.007324697</v>
      </c>
      <c r="O861" s="55">
        <f t="shared" si="301"/>
        <v>0</v>
      </c>
      <c r="P861" s="52">
        <f t="shared" ca="1" si="289"/>
        <v>531.40389124000001</v>
      </c>
      <c r="Q861" s="52">
        <f t="shared" si="296"/>
        <v>0</v>
      </c>
      <c r="R861" s="85"/>
      <c r="S861" s="85"/>
      <c r="T861" s="86" t="str">
        <f t="shared" si="297"/>
        <v>A+J=</v>
      </c>
      <c r="U861" s="149">
        <f t="shared" si="298"/>
        <v>43707</v>
      </c>
      <c r="V861" s="57" t="str">
        <f t="shared" si="290"/>
        <v>-</v>
      </c>
      <c r="W861" s="9"/>
      <c r="X861" s="9"/>
      <c r="Y861" s="9"/>
      <c r="Z861" s="9"/>
      <c r="AA861" s="1"/>
      <c r="AB861" s="9"/>
      <c r="AC861" s="9"/>
      <c r="AD861" s="9"/>
      <c r="AE861" s="9"/>
      <c r="AF861" s="9"/>
      <c r="AG861" s="10"/>
      <c r="AH861" s="9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</row>
    <row r="862" spans="1:149" ht="11.25" x14ac:dyDescent="0.15">
      <c r="A862" s="50">
        <f t="shared" si="291"/>
        <v>43705</v>
      </c>
      <c r="B862" s="51">
        <f t="shared" ca="1" si="292"/>
        <v>73109.015599199993</v>
      </c>
      <c r="C862" s="52">
        <f t="shared" ca="1" si="299"/>
        <v>72549.607341869996</v>
      </c>
      <c r="D862" s="13">
        <f ca="1">IF(A862&lt;$B$1,VLOOKUP(A862,[1]DI!$A$4:$B$15000,2,FALSE),0)</f>
        <v>5.8999999999999997E-2</v>
      </c>
      <c r="E862" s="52">
        <f t="shared" ca="1" si="285"/>
        <v>1.00022751</v>
      </c>
      <c r="F862" s="52">
        <f ca="1">(TRUNC(PRODUCT($E$12:$E861),16))</f>
        <v>1.17289105678711</v>
      </c>
      <c r="G862" s="52">
        <f t="shared" ca="1" si="284"/>
        <v>1.1675450792573401</v>
      </c>
      <c r="H862" s="52">
        <f t="shared" ca="1" si="286"/>
        <v>1.0045788200000001</v>
      </c>
      <c r="I862" s="53">
        <f t="shared" si="293"/>
        <v>0.04</v>
      </c>
      <c r="J862" s="149">
        <f t="shared" si="300"/>
        <v>43677</v>
      </c>
      <c r="K862" s="54">
        <f t="shared" si="294"/>
        <v>20</v>
      </c>
      <c r="L862" s="55">
        <f t="shared" si="295"/>
        <v>20</v>
      </c>
      <c r="M862" s="56">
        <f t="shared" si="287"/>
        <v>1.0031176049999999</v>
      </c>
      <c r="N862" s="56">
        <f t="shared" ca="1" si="288"/>
        <v>1.0077107000000001</v>
      </c>
      <c r="O862" s="55">
        <f t="shared" si="301"/>
        <v>0</v>
      </c>
      <c r="P862" s="52">
        <f t="shared" ca="1" si="289"/>
        <v>559.40825732999997</v>
      </c>
      <c r="Q862" s="52">
        <f t="shared" si="296"/>
        <v>0</v>
      </c>
      <c r="R862" s="85"/>
      <c r="S862" s="85"/>
      <c r="T862" s="86" t="str">
        <f t="shared" si="297"/>
        <v>A+J=</v>
      </c>
      <c r="U862" s="149">
        <f t="shared" si="298"/>
        <v>43707</v>
      </c>
      <c r="V862" s="57" t="str">
        <f t="shared" si="290"/>
        <v>-</v>
      </c>
      <c r="W862" s="9"/>
      <c r="X862" s="9"/>
      <c r="Y862" s="9"/>
      <c r="Z862" s="9"/>
      <c r="AA862" s="1"/>
      <c r="AB862" s="9"/>
      <c r="AC862" s="9"/>
      <c r="AD862" s="9"/>
      <c r="AE862" s="9"/>
      <c r="AF862" s="9"/>
      <c r="AG862" s="10"/>
      <c r="AH862" s="9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</row>
    <row r="863" spans="1:149" ht="11.25" x14ac:dyDescent="0.15">
      <c r="A863" s="50">
        <f t="shared" si="291"/>
        <v>43706</v>
      </c>
      <c r="B863" s="51">
        <f t="shared" ca="1" si="292"/>
        <v>73137.03048496999</v>
      </c>
      <c r="C863" s="52">
        <f t="shared" ca="1" si="299"/>
        <v>72549.607341869996</v>
      </c>
      <c r="D863" s="13">
        <f ca="1">IF(A863&lt;$B$1,VLOOKUP(A863,[1]DI!$A$4:$B$15000,2,FALSE),0)</f>
        <v>5.8999999999999997E-2</v>
      </c>
      <c r="E863" s="52">
        <f t="shared" ca="1" si="285"/>
        <v>1.00022751</v>
      </c>
      <c r="F863" s="52">
        <f ca="1">(TRUNC(PRODUCT($E$12:$E862),16))</f>
        <v>1.1731579012314399</v>
      </c>
      <c r="G863" s="52">
        <f t="shared" ca="1" si="284"/>
        <v>1.1675450792573401</v>
      </c>
      <c r="H863" s="52">
        <f t="shared" ca="1" si="286"/>
        <v>1.00480737</v>
      </c>
      <c r="I863" s="53">
        <f t="shared" si="293"/>
        <v>0.04</v>
      </c>
      <c r="J863" s="149">
        <f t="shared" si="300"/>
        <v>43677</v>
      </c>
      <c r="K863" s="54">
        <f t="shared" si="294"/>
        <v>21</v>
      </c>
      <c r="L863" s="55">
        <f t="shared" si="295"/>
        <v>21</v>
      </c>
      <c r="M863" s="56">
        <f t="shared" si="287"/>
        <v>1.00327374</v>
      </c>
      <c r="N863" s="56">
        <f t="shared" ca="1" si="288"/>
        <v>1.0080968480000001</v>
      </c>
      <c r="O863" s="55">
        <f t="shared" si="301"/>
        <v>0</v>
      </c>
      <c r="P863" s="52">
        <f t="shared" ca="1" si="289"/>
        <v>587.42314309999995</v>
      </c>
      <c r="Q863" s="52">
        <f t="shared" si="296"/>
        <v>0</v>
      </c>
      <c r="R863" s="85"/>
      <c r="S863" s="85"/>
      <c r="T863" s="86" t="str">
        <f t="shared" si="297"/>
        <v>A+J=</v>
      </c>
      <c r="U863" s="149">
        <f t="shared" si="298"/>
        <v>43707</v>
      </c>
      <c r="V863" s="57" t="str">
        <f t="shared" si="290"/>
        <v>-</v>
      </c>
      <c r="W863" s="9"/>
      <c r="X863" s="9"/>
      <c r="Y863" s="9"/>
      <c r="Z863" s="9"/>
      <c r="AA863" s="1"/>
      <c r="AB863" s="9"/>
      <c r="AC863" s="9"/>
      <c r="AD863" s="9"/>
      <c r="AE863" s="9"/>
      <c r="AF863" s="9"/>
      <c r="AG863" s="10"/>
      <c r="AH863" s="9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</row>
    <row r="864" spans="1:149" ht="11.25" x14ac:dyDescent="0.15">
      <c r="A864" s="58">
        <f t="shared" si="291"/>
        <v>43707</v>
      </c>
      <c r="B864" s="59">
        <f t="shared" ca="1" si="292"/>
        <v>73165.055962989994</v>
      </c>
      <c r="C864" s="60">
        <f t="shared" ca="1" si="299"/>
        <v>72549.607341869996</v>
      </c>
      <c r="D864" s="13">
        <f ca="1">IF(A864&lt;$B$1,VLOOKUP(A864,[1]DI!$A$4:$B$15000,2,FALSE),0)</f>
        <v>5.8999999999999997E-2</v>
      </c>
      <c r="E864" s="60">
        <f t="shared" ca="1" si="285"/>
        <v>1.00022751</v>
      </c>
      <c r="F864" s="60">
        <f ca="1">(TRUNC(PRODUCT($E$12:$E863),16))</f>
        <v>1.1734248063855499</v>
      </c>
      <c r="G864" s="60">
        <f t="shared" ca="1" si="284"/>
        <v>1.1675450792573401</v>
      </c>
      <c r="H864" s="60">
        <f t="shared" ca="1" si="286"/>
        <v>1.00503597</v>
      </c>
      <c r="I864" s="61">
        <f t="shared" si="293"/>
        <v>0.04</v>
      </c>
      <c r="J864" s="67">
        <f t="shared" si="300"/>
        <v>43677</v>
      </c>
      <c r="K864" s="62">
        <f t="shared" si="294"/>
        <v>22</v>
      </c>
      <c r="L864" s="63">
        <f t="shared" si="295"/>
        <v>22</v>
      </c>
      <c r="M864" s="64">
        <f t="shared" si="287"/>
        <v>1.0034298989999999</v>
      </c>
      <c r="N864" s="64">
        <f t="shared" ca="1" si="288"/>
        <v>1.008483142</v>
      </c>
      <c r="O864" s="63">
        <f t="shared" si="301"/>
        <v>17</v>
      </c>
      <c r="P864" s="60">
        <f t="shared" ca="1" si="289"/>
        <v>615.44862111999998</v>
      </c>
      <c r="Q864" s="60">
        <f t="shared" si="296"/>
        <v>376.06106080000006</v>
      </c>
      <c r="R864" s="68"/>
      <c r="S864" s="68"/>
      <c r="T864" s="65" t="str">
        <f t="shared" si="297"/>
        <v>A+J=</v>
      </c>
      <c r="U864" s="67">
        <f t="shared" si="298"/>
        <v>43707</v>
      </c>
      <c r="V864" s="66">
        <f t="shared" ca="1" si="290"/>
        <v>1487264.5228800001</v>
      </c>
      <c r="W864" s="9"/>
      <c r="X864" s="9"/>
      <c r="Y864" s="9"/>
      <c r="Z864" s="9"/>
      <c r="AA864" s="1"/>
      <c r="AB864" s="9"/>
      <c r="AC864" s="9"/>
      <c r="AD864" s="9"/>
      <c r="AE864" s="9"/>
      <c r="AF864" s="9"/>
      <c r="AG864" s="10"/>
      <c r="AH864" s="9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</row>
    <row r="865" spans="1:149" ht="11.25" x14ac:dyDescent="0.15">
      <c r="A865" s="50">
        <f t="shared" si="291"/>
        <v>43708</v>
      </c>
      <c r="B865" s="51">
        <f t="shared" ca="1" si="292"/>
        <v>72201.202823129992</v>
      </c>
      <c r="C865" s="52">
        <f t="shared" ca="1" si="299"/>
        <v>72173.546281069997</v>
      </c>
      <c r="D865" s="13">
        <f ca="1">IF(A865&lt;$B$1,VLOOKUP(A865,[1]DI!$A$4:$B$15000,2,FALSE),0)</f>
        <v>0</v>
      </c>
      <c r="E865" s="52">
        <f t="shared" ca="1" si="285"/>
        <v>1</v>
      </c>
      <c r="F865" s="52">
        <f ca="1">(TRUNC(PRODUCT($E$12:$E864),16))</f>
        <v>1.1736917722632501</v>
      </c>
      <c r="G865" s="52">
        <f t="shared" ca="1" si="284"/>
        <v>1.1734248063855499</v>
      </c>
      <c r="H865" s="52">
        <f t="shared" ca="1" si="286"/>
        <v>1.00022751</v>
      </c>
      <c r="I865" s="53">
        <f t="shared" si="293"/>
        <v>0.04</v>
      </c>
      <c r="J865" s="149">
        <f t="shared" si="300"/>
        <v>43707</v>
      </c>
      <c r="K865" s="54">
        <f t="shared" si="294"/>
        <v>1</v>
      </c>
      <c r="L865" s="55">
        <f t="shared" si="295"/>
        <v>1</v>
      </c>
      <c r="M865" s="56">
        <f t="shared" si="287"/>
        <v>1.00015565</v>
      </c>
      <c r="N865" s="56">
        <f t="shared" ca="1" si="288"/>
        <v>1.0003831949999999</v>
      </c>
      <c r="O865" s="55">
        <f t="shared" si="301"/>
        <v>0</v>
      </c>
      <c r="P865" s="52">
        <f t="shared" ca="1" si="289"/>
        <v>27.65654206</v>
      </c>
      <c r="Q865" s="52">
        <f t="shared" si="296"/>
        <v>0</v>
      </c>
      <c r="R865" s="85"/>
      <c r="S865" s="85"/>
      <c r="T865" s="86" t="str">
        <f t="shared" si="297"/>
        <v>A+J=</v>
      </c>
      <c r="U865" s="149">
        <f t="shared" si="298"/>
        <v>43738</v>
      </c>
      <c r="V865" s="57" t="str">
        <f t="shared" si="290"/>
        <v>-</v>
      </c>
      <c r="W865" s="9"/>
      <c r="X865" s="9"/>
      <c r="Y865" s="9"/>
      <c r="Z865" s="9"/>
      <c r="AA865" s="1"/>
      <c r="AB865" s="9"/>
      <c r="AC865" s="9"/>
      <c r="AD865" s="9"/>
      <c r="AE865" s="9"/>
      <c r="AF865" s="9"/>
      <c r="AG865" s="10"/>
      <c r="AH865" s="9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</row>
    <row r="866" spans="1:149" ht="11.25" x14ac:dyDescent="0.15">
      <c r="A866" s="50">
        <f t="shared" si="291"/>
        <v>43709</v>
      </c>
      <c r="B866" s="51">
        <f t="shared" ca="1" si="292"/>
        <v>72201.202823129992</v>
      </c>
      <c r="C866" s="52">
        <f t="shared" ca="1" si="299"/>
        <v>72173.546281069997</v>
      </c>
      <c r="D866" s="13">
        <f ca="1">IF(A866&lt;$B$1,VLOOKUP(A866,[1]DI!$A$4:$B$15000,2,FALSE),0)</f>
        <v>0</v>
      </c>
      <c r="E866" s="52">
        <f t="shared" ca="1" si="285"/>
        <v>1</v>
      </c>
      <c r="F866" s="52">
        <f ca="1">(TRUNC(PRODUCT($E$12:$E865),16))</f>
        <v>1.1736917722632501</v>
      </c>
      <c r="G866" s="52">
        <f t="shared" ca="1" si="284"/>
        <v>1.1734248063855499</v>
      </c>
      <c r="H866" s="52">
        <f t="shared" ca="1" si="286"/>
        <v>1.00022751</v>
      </c>
      <c r="I866" s="53">
        <f t="shared" si="293"/>
        <v>0.04</v>
      </c>
      <c r="J866" s="149">
        <f t="shared" si="300"/>
        <v>43707</v>
      </c>
      <c r="K866" s="54">
        <f t="shared" si="294"/>
        <v>1</v>
      </c>
      <c r="L866" s="55">
        <f t="shared" si="295"/>
        <v>1</v>
      </c>
      <c r="M866" s="56">
        <f t="shared" si="287"/>
        <v>1.00015565</v>
      </c>
      <c r="N866" s="56">
        <f t="shared" ca="1" si="288"/>
        <v>1.0003831949999999</v>
      </c>
      <c r="O866" s="55">
        <f t="shared" si="301"/>
        <v>0</v>
      </c>
      <c r="P866" s="52">
        <f t="shared" ca="1" si="289"/>
        <v>27.65654206</v>
      </c>
      <c r="Q866" s="52">
        <f t="shared" si="296"/>
        <v>0</v>
      </c>
      <c r="R866" s="85"/>
      <c r="S866" s="85"/>
      <c r="T866" s="86" t="str">
        <f t="shared" si="297"/>
        <v>A+J=</v>
      </c>
      <c r="U866" s="149">
        <f t="shared" si="298"/>
        <v>43738</v>
      </c>
      <c r="V866" s="57" t="str">
        <f t="shared" si="290"/>
        <v>-</v>
      </c>
      <c r="W866" s="9"/>
      <c r="X866" s="9"/>
      <c r="Y866" s="9"/>
      <c r="Z866" s="9"/>
      <c r="AA866" s="1"/>
      <c r="AB866" s="9"/>
      <c r="AC866" s="9"/>
      <c r="AD866" s="9"/>
      <c r="AE866" s="9"/>
      <c r="AF866" s="9"/>
      <c r="AG866" s="10"/>
      <c r="AH866" s="9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</row>
    <row r="867" spans="1:149" ht="11.25" x14ac:dyDescent="0.15">
      <c r="A867" s="50">
        <f t="shared" si="291"/>
        <v>43710</v>
      </c>
      <c r="B867" s="51">
        <f t="shared" ca="1" si="292"/>
        <v>72201.202823129992</v>
      </c>
      <c r="C867" s="52">
        <f t="shared" ca="1" si="299"/>
        <v>72173.546281069997</v>
      </c>
      <c r="D867" s="13">
        <f ca="1">IF(A867&lt;$B$1,VLOOKUP(A867,[1]DI!$A$4:$B$15000,2,FALSE),0)</f>
        <v>5.8999999999999997E-2</v>
      </c>
      <c r="E867" s="52">
        <f t="shared" ca="1" si="285"/>
        <v>1.00022751</v>
      </c>
      <c r="F867" s="52">
        <f ca="1">(TRUNC(PRODUCT($E$12:$E866),16))</f>
        <v>1.1736917722632501</v>
      </c>
      <c r="G867" s="52">
        <f t="shared" ca="1" si="284"/>
        <v>1.1734248063855499</v>
      </c>
      <c r="H867" s="52">
        <f t="shared" ca="1" si="286"/>
        <v>1.00022751</v>
      </c>
      <c r="I867" s="53">
        <f t="shared" si="293"/>
        <v>0.04</v>
      </c>
      <c r="J867" s="149">
        <f t="shared" si="300"/>
        <v>43707</v>
      </c>
      <c r="K867" s="54">
        <f t="shared" si="294"/>
        <v>1</v>
      </c>
      <c r="L867" s="55">
        <f t="shared" si="295"/>
        <v>1</v>
      </c>
      <c r="M867" s="56">
        <f t="shared" si="287"/>
        <v>1.00015565</v>
      </c>
      <c r="N867" s="56">
        <f t="shared" ca="1" si="288"/>
        <v>1.0003831949999999</v>
      </c>
      <c r="O867" s="55">
        <f t="shared" si="301"/>
        <v>0</v>
      </c>
      <c r="P867" s="52">
        <f t="shared" ca="1" si="289"/>
        <v>27.65654206</v>
      </c>
      <c r="Q867" s="52">
        <f t="shared" si="296"/>
        <v>0</v>
      </c>
      <c r="R867" s="85"/>
      <c r="S867" s="85"/>
      <c r="T867" s="86" t="str">
        <f t="shared" si="297"/>
        <v>A+J=</v>
      </c>
      <c r="U867" s="149">
        <f t="shared" si="298"/>
        <v>43738</v>
      </c>
      <c r="V867" s="57" t="str">
        <f t="shared" si="290"/>
        <v>-</v>
      </c>
      <c r="W867" s="9"/>
      <c r="X867" s="9"/>
      <c r="Y867" s="9"/>
      <c r="Z867" s="9"/>
      <c r="AA867" s="1"/>
      <c r="AB867" s="9"/>
      <c r="AC867" s="9"/>
      <c r="AD867" s="9"/>
      <c r="AE867" s="9"/>
      <c r="AF867" s="9"/>
      <c r="AG867" s="10"/>
      <c r="AH867" s="9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</row>
    <row r="868" spans="1:149" ht="11.25" x14ac:dyDescent="0.15">
      <c r="A868" s="50">
        <f t="shared" si="291"/>
        <v>43711</v>
      </c>
      <c r="B868" s="51">
        <f t="shared" ca="1" si="292"/>
        <v>72228.869902539998</v>
      </c>
      <c r="C868" s="52">
        <f t="shared" ca="1" si="299"/>
        <v>72173.546281069997</v>
      </c>
      <c r="D868" s="13">
        <f ca="1">IF(A868&lt;$B$1,VLOOKUP(A868,[1]DI!$A$4:$B$15000,2,FALSE),0)</f>
        <v>5.8999999999999997E-2</v>
      </c>
      <c r="E868" s="52">
        <f t="shared" ca="1" si="285"/>
        <v>1.00022751</v>
      </c>
      <c r="F868" s="52">
        <f ca="1">(TRUNC(PRODUCT($E$12:$E867),16))</f>
        <v>1.17395879887836</v>
      </c>
      <c r="G868" s="52">
        <f t="shared" ca="1" si="284"/>
        <v>1.1734248063855499</v>
      </c>
      <c r="H868" s="52">
        <f t="shared" ca="1" si="286"/>
        <v>1.0004550699999999</v>
      </c>
      <c r="I868" s="53">
        <f t="shared" si="293"/>
        <v>0.04</v>
      </c>
      <c r="J868" s="149">
        <f t="shared" si="300"/>
        <v>43707</v>
      </c>
      <c r="K868" s="54">
        <f t="shared" si="294"/>
        <v>2</v>
      </c>
      <c r="L868" s="55">
        <f t="shared" si="295"/>
        <v>2</v>
      </c>
      <c r="M868" s="56">
        <f t="shared" si="287"/>
        <v>1.0003113239999999</v>
      </c>
      <c r="N868" s="56">
        <f t="shared" ca="1" si="288"/>
        <v>1.000766536</v>
      </c>
      <c r="O868" s="55">
        <f t="shared" si="301"/>
        <v>0</v>
      </c>
      <c r="P868" s="52">
        <f t="shared" ca="1" si="289"/>
        <v>55.323621469999999</v>
      </c>
      <c r="Q868" s="52">
        <f t="shared" si="296"/>
        <v>0</v>
      </c>
      <c r="R868" s="85"/>
      <c r="S868" s="85"/>
      <c r="T868" s="86" t="str">
        <f t="shared" si="297"/>
        <v>A+J=</v>
      </c>
      <c r="U868" s="149">
        <f t="shared" si="298"/>
        <v>43738</v>
      </c>
      <c r="V868" s="57" t="str">
        <f t="shared" si="290"/>
        <v>-</v>
      </c>
      <c r="W868" s="9"/>
      <c r="X868" s="9"/>
      <c r="Y868" s="9"/>
      <c r="Z868" s="9"/>
      <c r="AA868" s="1"/>
      <c r="AB868" s="9"/>
      <c r="AC868" s="9"/>
      <c r="AD868" s="9"/>
      <c r="AE868" s="9"/>
      <c r="AF868" s="9"/>
      <c r="AG868" s="10"/>
      <c r="AH868" s="9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</row>
    <row r="869" spans="1:149" ht="11.25" x14ac:dyDescent="0.15">
      <c r="A869" s="50">
        <f t="shared" si="291"/>
        <v>43712</v>
      </c>
      <c r="B869" s="51">
        <f t="shared" ca="1" si="292"/>
        <v>72256.548096669998</v>
      </c>
      <c r="C869" s="52">
        <f t="shared" ca="1" si="299"/>
        <v>72173.546281069997</v>
      </c>
      <c r="D869" s="13">
        <f ca="1">IF(A869&lt;$B$1,VLOOKUP(A869,[1]DI!$A$4:$B$15000,2,FALSE),0)</f>
        <v>5.8999999999999997E-2</v>
      </c>
      <c r="E869" s="52">
        <f t="shared" ca="1" si="285"/>
        <v>1.00022751</v>
      </c>
      <c r="F869" s="52">
        <f ca="1">(TRUNC(PRODUCT($E$12:$E868),16))</f>
        <v>1.1742258862446899</v>
      </c>
      <c r="G869" s="52">
        <f t="shared" ca="1" si="284"/>
        <v>1.1734248063855499</v>
      </c>
      <c r="H869" s="52">
        <f t="shared" ca="1" si="286"/>
        <v>1.0006826900000001</v>
      </c>
      <c r="I869" s="53">
        <f t="shared" si="293"/>
        <v>0.04</v>
      </c>
      <c r="J869" s="149">
        <f t="shared" si="300"/>
        <v>43707</v>
      </c>
      <c r="K869" s="54">
        <f t="shared" si="294"/>
        <v>3</v>
      </c>
      <c r="L869" s="55">
        <f t="shared" si="295"/>
        <v>3</v>
      </c>
      <c r="M869" s="56">
        <f t="shared" si="287"/>
        <v>1.000467022</v>
      </c>
      <c r="N869" s="56">
        <f t="shared" ca="1" si="288"/>
        <v>1.0011500310000001</v>
      </c>
      <c r="O869" s="55">
        <f t="shared" si="301"/>
        <v>0</v>
      </c>
      <c r="P869" s="52">
        <f t="shared" ca="1" si="289"/>
        <v>83.0018156</v>
      </c>
      <c r="Q869" s="52">
        <f t="shared" si="296"/>
        <v>0</v>
      </c>
      <c r="R869" s="85"/>
      <c r="S869" s="85"/>
      <c r="T869" s="86" t="str">
        <f t="shared" si="297"/>
        <v>A+J=</v>
      </c>
      <c r="U869" s="149">
        <f t="shared" si="298"/>
        <v>43738</v>
      </c>
      <c r="V869" s="57" t="str">
        <f t="shared" si="290"/>
        <v>-</v>
      </c>
      <c r="W869" s="9"/>
      <c r="X869" s="9"/>
      <c r="Y869" s="9"/>
      <c r="Z869" s="9"/>
      <c r="AA869" s="1"/>
      <c r="AB869" s="9"/>
      <c r="AC869" s="9"/>
      <c r="AD869" s="9"/>
      <c r="AE869" s="9"/>
      <c r="AF869" s="9"/>
      <c r="AG869" s="10"/>
      <c r="AH869" s="9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</row>
    <row r="870" spans="1:149" ht="11.25" x14ac:dyDescent="0.15">
      <c r="A870" s="50">
        <f t="shared" si="291"/>
        <v>43713</v>
      </c>
      <c r="B870" s="51">
        <f t="shared" ca="1" si="292"/>
        <v>72284.2361064</v>
      </c>
      <c r="C870" s="52">
        <f t="shared" ca="1" si="299"/>
        <v>72173.546281069997</v>
      </c>
      <c r="D870" s="13">
        <f ca="1">IF(A870&lt;$B$1,VLOOKUP(A870,[1]DI!$A$4:$B$15000,2,FALSE),0)</f>
        <v>5.8999999999999997E-2</v>
      </c>
      <c r="E870" s="52">
        <f t="shared" ca="1" si="285"/>
        <v>1.00022751</v>
      </c>
      <c r="F870" s="52">
        <f ca="1">(TRUNC(PRODUCT($E$12:$E869),16))</f>
        <v>1.17449303437607</v>
      </c>
      <c r="G870" s="52">
        <f t="shared" ca="1" si="284"/>
        <v>1.1734248063855499</v>
      </c>
      <c r="H870" s="52">
        <f t="shared" ca="1" si="286"/>
        <v>1.0009103500000001</v>
      </c>
      <c r="I870" s="53">
        <f t="shared" si="293"/>
        <v>0.04</v>
      </c>
      <c r="J870" s="149">
        <f t="shared" si="300"/>
        <v>43707</v>
      </c>
      <c r="K870" s="54">
        <f t="shared" si="294"/>
        <v>4</v>
      </c>
      <c r="L870" s="55">
        <f t="shared" si="295"/>
        <v>4</v>
      </c>
      <c r="M870" s="56">
        <f t="shared" si="287"/>
        <v>1.000622745</v>
      </c>
      <c r="N870" s="56">
        <f t="shared" ca="1" si="288"/>
        <v>1.0015336619999999</v>
      </c>
      <c r="O870" s="55">
        <f t="shared" si="301"/>
        <v>0</v>
      </c>
      <c r="P870" s="52">
        <f t="shared" ca="1" si="289"/>
        <v>110.68982533000001</v>
      </c>
      <c r="Q870" s="52">
        <f t="shared" si="296"/>
        <v>0</v>
      </c>
      <c r="R870" s="85"/>
      <c r="S870" s="85"/>
      <c r="T870" s="86" t="str">
        <f t="shared" si="297"/>
        <v>A+J=</v>
      </c>
      <c r="U870" s="149">
        <f t="shared" si="298"/>
        <v>43738</v>
      </c>
      <c r="V870" s="57" t="str">
        <f t="shared" si="290"/>
        <v>-</v>
      </c>
      <c r="W870" s="9"/>
      <c r="X870" s="9"/>
      <c r="Y870" s="9"/>
      <c r="Z870" s="9"/>
      <c r="AA870" s="1"/>
      <c r="AB870" s="9"/>
      <c r="AC870" s="9"/>
      <c r="AD870" s="9"/>
      <c r="AE870" s="9"/>
      <c r="AF870" s="9"/>
      <c r="AG870" s="10"/>
      <c r="AH870" s="9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</row>
    <row r="871" spans="1:149" ht="11.25" x14ac:dyDescent="0.15">
      <c r="A871" s="50">
        <f t="shared" si="291"/>
        <v>43714</v>
      </c>
      <c r="B871" s="51">
        <f t="shared" ca="1" si="292"/>
        <v>72311.935303029997</v>
      </c>
      <c r="C871" s="52">
        <f t="shared" ca="1" si="299"/>
        <v>72173.546281069997</v>
      </c>
      <c r="D871" s="13">
        <f ca="1">IF(A871&lt;$B$1,VLOOKUP(A871,[1]DI!$A$4:$B$15000,2,FALSE),0)</f>
        <v>5.8999999999999997E-2</v>
      </c>
      <c r="E871" s="52">
        <f t="shared" ca="1" si="285"/>
        <v>1.00022751</v>
      </c>
      <c r="F871" s="52">
        <f ca="1">(TRUNC(PRODUCT($E$12:$E870),16))</f>
        <v>1.17476024328632</v>
      </c>
      <c r="G871" s="52">
        <f t="shared" ca="1" si="284"/>
        <v>1.1734248063855499</v>
      </c>
      <c r="H871" s="52">
        <f t="shared" ca="1" si="286"/>
        <v>1.0011380700000001</v>
      </c>
      <c r="I871" s="53">
        <f t="shared" si="293"/>
        <v>0.04</v>
      </c>
      <c r="J871" s="149">
        <f t="shared" si="300"/>
        <v>43707</v>
      </c>
      <c r="K871" s="54">
        <f t="shared" si="294"/>
        <v>5</v>
      </c>
      <c r="L871" s="55">
        <f t="shared" si="295"/>
        <v>5</v>
      </c>
      <c r="M871" s="56">
        <f t="shared" si="287"/>
        <v>1.000778492</v>
      </c>
      <c r="N871" s="56">
        <f t="shared" ca="1" si="288"/>
        <v>1.0019174479999999</v>
      </c>
      <c r="O871" s="55">
        <f t="shared" si="301"/>
        <v>0</v>
      </c>
      <c r="P871" s="52">
        <f t="shared" ca="1" si="289"/>
        <v>138.38902196000001</v>
      </c>
      <c r="Q871" s="52">
        <f t="shared" si="296"/>
        <v>0</v>
      </c>
      <c r="R871" s="85"/>
      <c r="S871" s="85"/>
      <c r="T871" s="86" t="str">
        <f t="shared" si="297"/>
        <v>A+J=</v>
      </c>
      <c r="U871" s="149">
        <f t="shared" si="298"/>
        <v>43738</v>
      </c>
      <c r="V871" s="57" t="str">
        <f t="shared" si="290"/>
        <v>-</v>
      </c>
      <c r="W871" s="9"/>
      <c r="X871" s="9"/>
      <c r="Y871" s="9"/>
      <c r="Z871" s="9"/>
      <c r="AA871" s="1"/>
      <c r="AB871" s="9"/>
      <c r="AC871" s="9"/>
      <c r="AD871" s="9"/>
      <c r="AE871" s="9"/>
      <c r="AF871" s="9"/>
      <c r="AG871" s="10"/>
      <c r="AH871" s="9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</row>
    <row r="872" spans="1:149" ht="11.25" x14ac:dyDescent="0.15">
      <c r="A872" s="50">
        <f t="shared" si="291"/>
        <v>43715</v>
      </c>
      <c r="B872" s="51">
        <f t="shared" ca="1" si="292"/>
        <v>72339.644964830004</v>
      </c>
      <c r="C872" s="52">
        <f t="shared" ca="1" si="299"/>
        <v>72173.546281069997</v>
      </c>
      <c r="D872" s="13">
        <f ca="1">IF(A872&lt;$B$1,VLOOKUP(A872,[1]DI!$A$4:$B$15000,2,FALSE),0)</f>
        <v>0</v>
      </c>
      <c r="E872" s="52">
        <f t="shared" ca="1" si="285"/>
        <v>1</v>
      </c>
      <c r="F872" s="52">
        <f ca="1">(TRUNC(PRODUCT($E$12:$E871),16))</f>
        <v>1.17502751298927</v>
      </c>
      <c r="G872" s="52">
        <f t="shared" ca="1" si="284"/>
        <v>1.1734248063855499</v>
      </c>
      <c r="H872" s="52">
        <f t="shared" ca="1" si="286"/>
        <v>1.0013658400000001</v>
      </c>
      <c r="I872" s="53">
        <f t="shared" si="293"/>
        <v>0.04</v>
      </c>
      <c r="J872" s="149">
        <f t="shared" si="300"/>
        <v>43707</v>
      </c>
      <c r="K872" s="54">
        <f t="shared" si="294"/>
        <v>5</v>
      </c>
      <c r="L872" s="55">
        <f t="shared" si="295"/>
        <v>6</v>
      </c>
      <c r="M872" s="56">
        <f t="shared" si="287"/>
        <v>1.000934263</v>
      </c>
      <c r="N872" s="56">
        <f t="shared" ca="1" si="288"/>
        <v>1.0023013789999999</v>
      </c>
      <c r="O872" s="55">
        <f t="shared" si="301"/>
        <v>0</v>
      </c>
      <c r="P872" s="52">
        <f t="shared" ca="1" si="289"/>
        <v>166.09868376</v>
      </c>
      <c r="Q872" s="52">
        <f t="shared" si="296"/>
        <v>0</v>
      </c>
      <c r="R872" s="85"/>
      <c r="S872" s="85"/>
      <c r="T872" s="86" t="str">
        <f t="shared" si="297"/>
        <v>A+J=</v>
      </c>
      <c r="U872" s="149">
        <f t="shared" si="298"/>
        <v>43738</v>
      </c>
      <c r="V872" s="57" t="str">
        <f t="shared" si="290"/>
        <v>-</v>
      </c>
      <c r="W872" s="9"/>
      <c r="X872" s="9"/>
      <c r="Y872" s="9"/>
      <c r="Z872" s="9"/>
      <c r="AA872" s="1"/>
      <c r="AB872" s="9"/>
      <c r="AC872" s="9"/>
      <c r="AD872" s="9"/>
      <c r="AE872" s="9"/>
      <c r="AF872" s="9"/>
      <c r="AG872" s="10"/>
      <c r="AH872" s="9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</row>
    <row r="873" spans="1:149" ht="11.25" x14ac:dyDescent="0.15">
      <c r="A873" s="50">
        <f t="shared" si="291"/>
        <v>43716</v>
      </c>
      <c r="B873" s="51">
        <f t="shared" ca="1" si="292"/>
        <v>72339.644964830004</v>
      </c>
      <c r="C873" s="52">
        <f t="shared" ca="1" si="299"/>
        <v>72173.546281069997</v>
      </c>
      <c r="D873" s="13">
        <f ca="1">IF(A873&lt;$B$1,VLOOKUP(A873,[1]DI!$A$4:$B$15000,2,FALSE),0)</f>
        <v>0</v>
      </c>
      <c r="E873" s="52">
        <f t="shared" ca="1" si="285"/>
        <v>1</v>
      </c>
      <c r="F873" s="52">
        <f ca="1">(TRUNC(PRODUCT($E$12:$E872),16))</f>
        <v>1.17502751298927</v>
      </c>
      <c r="G873" s="52">
        <f t="shared" ca="1" si="284"/>
        <v>1.1734248063855499</v>
      </c>
      <c r="H873" s="52">
        <f t="shared" ca="1" si="286"/>
        <v>1.0013658400000001</v>
      </c>
      <c r="I873" s="53">
        <f t="shared" si="293"/>
        <v>0.04</v>
      </c>
      <c r="J873" s="149">
        <f t="shared" si="300"/>
        <v>43707</v>
      </c>
      <c r="K873" s="54">
        <f t="shared" si="294"/>
        <v>5</v>
      </c>
      <c r="L873" s="55">
        <f t="shared" si="295"/>
        <v>6</v>
      </c>
      <c r="M873" s="56">
        <f t="shared" si="287"/>
        <v>1.000934263</v>
      </c>
      <c r="N873" s="56">
        <f t="shared" ca="1" si="288"/>
        <v>1.0023013789999999</v>
      </c>
      <c r="O873" s="55">
        <f t="shared" si="301"/>
        <v>0</v>
      </c>
      <c r="P873" s="52">
        <f t="shared" ca="1" si="289"/>
        <v>166.09868376</v>
      </c>
      <c r="Q873" s="52">
        <f t="shared" si="296"/>
        <v>0</v>
      </c>
      <c r="R873" s="85"/>
      <c r="S873" s="85"/>
      <c r="T873" s="86" t="str">
        <f t="shared" si="297"/>
        <v>A+J=</v>
      </c>
      <c r="U873" s="149">
        <f t="shared" si="298"/>
        <v>43738</v>
      </c>
      <c r="V873" s="57" t="str">
        <f t="shared" si="290"/>
        <v>-</v>
      </c>
      <c r="W873" s="9"/>
      <c r="X873" s="9"/>
      <c r="Y873" s="9"/>
      <c r="Z873" s="9"/>
      <c r="AA873" s="1"/>
      <c r="AB873" s="9"/>
      <c r="AC873" s="9"/>
      <c r="AD873" s="9"/>
      <c r="AE873" s="9"/>
      <c r="AF873" s="9"/>
      <c r="AG873" s="10"/>
      <c r="AH873" s="9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</row>
    <row r="874" spans="1:149" ht="11.25" x14ac:dyDescent="0.15">
      <c r="A874" s="50">
        <f t="shared" si="291"/>
        <v>43717</v>
      </c>
      <c r="B874" s="51">
        <f t="shared" ca="1" si="292"/>
        <v>72339.644964830004</v>
      </c>
      <c r="C874" s="52">
        <f t="shared" ca="1" si="299"/>
        <v>72173.546281069997</v>
      </c>
      <c r="D874" s="13">
        <f ca="1">IF(A874&lt;$B$1,VLOOKUP(A874,[1]DI!$A$4:$B$15000,2,FALSE),0)</f>
        <v>5.8999999999999997E-2</v>
      </c>
      <c r="E874" s="52">
        <f t="shared" ca="1" si="285"/>
        <v>1.00022751</v>
      </c>
      <c r="F874" s="52">
        <f ca="1">(TRUNC(PRODUCT($E$12:$E873),16))</f>
        <v>1.17502751298927</v>
      </c>
      <c r="G874" s="52">
        <f t="shared" ca="1" si="284"/>
        <v>1.1734248063855499</v>
      </c>
      <c r="H874" s="52">
        <f t="shared" ca="1" si="286"/>
        <v>1.0013658400000001</v>
      </c>
      <c r="I874" s="53">
        <f t="shared" si="293"/>
        <v>0.04</v>
      </c>
      <c r="J874" s="149">
        <f t="shared" si="300"/>
        <v>43707</v>
      </c>
      <c r="K874" s="54">
        <f t="shared" si="294"/>
        <v>6</v>
      </c>
      <c r="L874" s="55">
        <f t="shared" si="295"/>
        <v>6</v>
      </c>
      <c r="M874" s="56">
        <f t="shared" si="287"/>
        <v>1.000934263</v>
      </c>
      <c r="N874" s="56">
        <f t="shared" ca="1" si="288"/>
        <v>1.0023013789999999</v>
      </c>
      <c r="O874" s="55">
        <f t="shared" si="301"/>
        <v>0</v>
      </c>
      <c r="P874" s="52">
        <f t="shared" ca="1" si="289"/>
        <v>166.09868376</v>
      </c>
      <c r="Q874" s="52">
        <f t="shared" si="296"/>
        <v>0</v>
      </c>
      <c r="R874" s="85"/>
      <c r="S874" s="85"/>
      <c r="T874" s="86" t="str">
        <f t="shared" si="297"/>
        <v>A+J=</v>
      </c>
      <c r="U874" s="149">
        <f t="shared" si="298"/>
        <v>43738</v>
      </c>
      <c r="V874" s="57" t="str">
        <f t="shared" si="290"/>
        <v>-</v>
      </c>
      <c r="W874" s="9"/>
      <c r="X874" s="9"/>
      <c r="Y874" s="9"/>
      <c r="Z874" s="9"/>
      <c r="AA874" s="1"/>
      <c r="AB874" s="9"/>
      <c r="AC874" s="9"/>
      <c r="AD874" s="9"/>
      <c r="AE874" s="9"/>
      <c r="AF874" s="9"/>
      <c r="AG874" s="10"/>
      <c r="AH874" s="9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</row>
    <row r="875" spans="1:149" ht="11.25" x14ac:dyDescent="0.15">
      <c r="A875" s="50">
        <f t="shared" si="291"/>
        <v>43718</v>
      </c>
      <c r="B875" s="51">
        <f t="shared" ca="1" si="292"/>
        <v>72367.365091789994</v>
      </c>
      <c r="C875" s="52">
        <f t="shared" ca="1" si="299"/>
        <v>72173.546281069997</v>
      </c>
      <c r="D875" s="13">
        <f ca="1">IF(A875&lt;$B$1,VLOOKUP(A875,[1]DI!$A$4:$B$15000,2,FALSE),0)</f>
        <v>5.8999999999999997E-2</v>
      </c>
      <c r="E875" s="52">
        <f t="shared" ca="1" si="285"/>
        <v>1.00022751</v>
      </c>
      <c r="F875" s="52">
        <f ca="1">(TRUNC(PRODUCT($E$12:$E874),16))</f>
        <v>1.17529484349875</v>
      </c>
      <c r="G875" s="52">
        <f t="shared" ca="1" si="284"/>
        <v>1.1734248063855499</v>
      </c>
      <c r="H875" s="52">
        <f t="shared" ca="1" si="286"/>
        <v>1.0015936599999999</v>
      </c>
      <c r="I875" s="53">
        <f t="shared" si="293"/>
        <v>0.04</v>
      </c>
      <c r="J875" s="149">
        <f t="shared" si="300"/>
        <v>43707</v>
      </c>
      <c r="K875" s="54">
        <f t="shared" si="294"/>
        <v>7</v>
      </c>
      <c r="L875" s="55">
        <f t="shared" si="295"/>
        <v>7</v>
      </c>
      <c r="M875" s="56">
        <f t="shared" si="287"/>
        <v>1.0010900579999999</v>
      </c>
      <c r="N875" s="56">
        <f t="shared" ca="1" si="288"/>
        <v>1.0026854549999999</v>
      </c>
      <c r="O875" s="55">
        <f t="shared" si="301"/>
        <v>0</v>
      </c>
      <c r="P875" s="52">
        <f t="shared" ca="1" si="289"/>
        <v>193.81881071999999</v>
      </c>
      <c r="Q875" s="52">
        <f t="shared" si="296"/>
        <v>0</v>
      </c>
      <c r="R875" s="85"/>
      <c r="S875" s="85"/>
      <c r="T875" s="86" t="str">
        <f t="shared" si="297"/>
        <v>A+J=</v>
      </c>
      <c r="U875" s="149">
        <f t="shared" si="298"/>
        <v>43738</v>
      </c>
      <c r="V875" s="57" t="str">
        <f t="shared" si="290"/>
        <v>-</v>
      </c>
      <c r="W875" s="9"/>
      <c r="X875" s="9"/>
      <c r="Y875" s="9"/>
      <c r="Z875" s="9"/>
      <c r="AA875" s="1"/>
      <c r="AB875" s="9"/>
      <c r="AC875" s="9"/>
      <c r="AD875" s="9"/>
      <c r="AE875" s="9"/>
      <c r="AF875" s="9"/>
      <c r="AG875" s="10"/>
      <c r="AH875" s="9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</row>
    <row r="876" spans="1:149" ht="11.25" x14ac:dyDescent="0.15">
      <c r="A876" s="50">
        <f t="shared" si="291"/>
        <v>43719</v>
      </c>
      <c r="B876" s="51">
        <f t="shared" ca="1" si="292"/>
        <v>72395.095683919993</v>
      </c>
      <c r="C876" s="52">
        <f t="shared" ca="1" si="299"/>
        <v>72173.546281069997</v>
      </c>
      <c r="D876" s="13">
        <f ca="1">IF(A876&lt;$B$1,VLOOKUP(A876,[1]DI!$A$4:$B$15000,2,FALSE),0)</f>
        <v>5.8999999999999997E-2</v>
      </c>
      <c r="E876" s="52">
        <f t="shared" ca="1" si="285"/>
        <v>1.00022751</v>
      </c>
      <c r="F876" s="52">
        <f ca="1">(TRUNC(PRODUCT($E$12:$E875),16))</f>
        <v>1.1755622348285999</v>
      </c>
      <c r="G876" s="52">
        <f t="shared" ca="1" si="284"/>
        <v>1.1734248063855499</v>
      </c>
      <c r="H876" s="52">
        <f t="shared" ca="1" si="286"/>
        <v>1.00182153</v>
      </c>
      <c r="I876" s="53">
        <f t="shared" si="293"/>
        <v>0.04</v>
      </c>
      <c r="J876" s="149">
        <f t="shared" si="300"/>
        <v>43707</v>
      </c>
      <c r="K876" s="54">
        <f t="shared" si="294"/>
        <v>8</v>
      </c>
      <c r="L876" s="55">
        <f t="shared" si="295"/>
        <v>8</v>
      </c>
      <c r="M876" s="56">
        <f t="shared" si="287"/>
        <v>1.0012458769999999</v>
      </c>
      <c r="N876" s="56">
        <f t="shared" ca="1" si="288"/>
        <v>1.003069676</v>
      </c>
      <c r="O876" s="55">
        <f t="shared" si="301"/>
        <v>0</v>
      </c>
      <c r="P876" s="52">
        <f t="shared" ca="1" si="289"/>
        <v>221.54940285000001</v>
      </c>
      <c r="Q876" s="52">
        <f t="shared" si="296"/>
        <v>0</v>
      </c>
      <c r="R876" s="85"/>
      <c r="S876" s="85"/>
      <c r="T876" s="86" t="str">
        <f t="shared" si="297"/>
        <v>A+J=</v>
      </c>
      <c r="U876" s="149">
        <f t="shared" si="298"/>
        <v>43738</v>
      </c>
      <c r="V876" s="57" t="str">
        <f t="shared" si="290"/>
        <v>-</v>
      </c>
      <c r="W876" s="9"/>
      <c r="X876" s="9"/>
      <c r="Y876" s="9"/>
      <c r="Z876" s="9"/>
      <c r="AA876" s="1"/>
      <c r="AB876" s="9"/>
      <c r="AC876" s="9"/>
      <c r="AD876" s="9"/>
      <c r="AE876" s="9"/>
      <c r="AF876" s="9"/>
      <c r="AG876" s="10"/>
      <c r="AH876" s="9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</row>
    <row r="877" spans="1:149" ht="11.25" x14ac:dyDescent="0.15">
      <c r="A877" s="50">
        <f t="shared" si="291"/>
        <v>43720</v>
      </c>
      <c r="B877" s="51">
        <f t="shared" ca="1" si="292"/>
        <v>72422.836885559998</v>
      </c>
      <c r="C877" s="52">
        <f t="shared" ca="1" si="299"/>
        <v>72173.546281069997</v>
      </c>
      <c r="D877" s="13">
        <f ca="1">IF(A877&lt;$B$1,VLOOKUP(A877,[1]DI!$A$4:$B$15000,2,FALSE),0)</f>
        <v>5.8999999999999997E-2</v>
      </c>
      <c r="E877" s="52">
        <f t="shared" ca="1" si="285"/>
        <v>1.00022751</v>
      </c>
      <c r="F877" s="52">
        <f ca="1">(TRUNC(PRODUCT($E$12:$E876),16))</f>
        <v>1.1758296869926399</v>
      </c>
      <c r="G877" s="52">
        <f t="shared" ca="1" si="284"/>
        <v>1.1734248063855499</v>
      </c>
      <c r="H877" s="52">
        <f t="shared" ca="1" si="286"/>
        <v>1.0020494499999999</v>
      </c>
      <c r="I877" s="53">
        <f t="shared" si="293"/>
        <v>0.04</v>
      </c>
      <c r="J877" s="149">
        <f t="shared" si="300"/>
        <v>43707</v>
      </c>
      <c r="K877" s="54">
        <f t="shared" si="294"/>
        <v>9</v>
      </c>
      <c r="L877" s="55">
        <f t="shared" si="295"/>
        <v>9</v>
      </c>
      <c r="M877" s="56">
        <f t="shared" si="287"/>
        <v>1.0014017209999999</v>
      </c>
      <c r="N877" s="56">
        <f t="shared" ca="1" si="288"/>
        <v>1.0034540439999999</v>
      </c>
      <c r="O877" s="55">
        <f t="shared" si="301"/>
        <v>0</v>
      </c>
      <c r="P877" s="52">
        <f t="shared" ca="1" si="289"/>
        <v>249.29060448999999</v>
      </c>
      <c r="Q877" s="52">
        <f t="shared" si="296"/>
        <v>0</v>
      </c>
      <c r="R877" s="85"/>
      <c r="S877" s="85"/>
      <c r="T877" s="86" t="str">
        <f t="shared" si="297"/>
        <v>A+J=</v>
      </c>
      <c r="U877" s="149">
        <f t="shared" si="298"/>
        <v>43738</v>
      </c>
      <c r="V877" s="57" t="str">
        <f t="shared" si="290"/>
        <v>-</v>
      </c>
      <c r="W877" s="9"/>
      <c r="X877" s="9"/>
      <c r="Y877" s="9"/>
      <c r="Z877" s="9"/>
      <c r="AA877" s="1"/>
      <c r="AB877" s="9"/>
      <c r="AC877" s="9"/>
      <c r="AD877" s="9"/>
      <c r="AE877" s="9"/>
      <c r="AF877" s="9"/>
      <c r="AG877" s="10"/>
      <c r="AH877" s="9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</row>
    <row r="878" spans="1:149" ht="11.25" x14ac:dyDescent="0.15">
      <c r="A878" s="50">
        <f t="shared" si="291"/>
        <v>43721</v>
      </c>
      <c r="B878" s="51">
        <f t="shared" ca="1" si="292"/>
        <v>72450.589201919996</v>
      </c>
      <c r="C878" s="52">
        <f t="shared" ca="1" si="299"/>
        <v>72173.546281069997</v>
      </c>
      <c r="D878" s="13">
        <f ca="1">IF(A878&lt;$B$1,VLOOKUP(A878,[1]DI!$A$4:$B$15000,2,FALSE),0)</f>
        <v>5.8999999999999997E-2</v>
      </c>
      <c r="E878" s="52">
        <f t="shared" ca="1" si="285"/>
        <v>1.00022751</v>
      </c>
      <c r="F878" s="52">
        <f ca="1">(TRUNC(PRODUCT($E$12:$E877),16))</f>
        <v>1.1760972000047301</v>
      </c>
      <c r="G878" s="52">
        <f t="shared" ca="1" si="284"/>
        <v>1.1734248063855499</v>
      </c>
      <c r="H878" s="52">
        <f t="shared" ca="1" si="286"/>
        <v>1.0022774299999999</v>
      </c>
      <c r="I878" s="53">
        <f t="shared" si="293"/>
        <v>0.04</v>
      </c>
      <c r="J878" s="149">
        <f t="shared" si="300"/>
        <v>43707</v>
      </c>
      <c r="K878" s="54">
        <f t="shared" si="294"/>
        <v>10</v>
      </c>
      <c r="L878" s="55">
        <f t="shared" si="295"/>
        <v>10</v>
      </c>
      <c r="M878" s="56">
        <f t="shared" si="287"/>
        <v>1.0015575889999999</v>
      </c>
      <c r="N878" s="56">
        <f t="shared" ca="1" si="288"/>
        <v>1.003838566</v>
      </c>
      <c r="O878" s="55">
        <f t="shared" si="301"/>
        <v>0</v>
      </c>
      <c r="P878" s="52">
        <f t="shared" ca="1" si="289"/>
        <v>277.04292084999997</v>
      </c>
      <c r="Q878" s="52">
        <f t="shared" si="296"/>
        <v>0</v>
      </c>
      <c r="R878" s="85"/>
      <c r="S878" s="85"/>
      <c r="T878" s="86" t="str">
        <f t="shared" si="297"/>
        <v>A+J=</v>
      </c>
      <c r="U878" s="149">
        <f t="shared" si="298"/>
        <v>43738</v>
      </c>
      <c r="V878" s="57" t="str">
        <f t="shared" si="290"/>
        <v>-</v>
      </c>
      <c r="W878" s="9"/>
      <c r="X878" s="9"/>
      <c r="Y878" s="9"/>
      <c r="Z878" s="9"/>
      <c r="AA878" s="1"/>
      <c r="AB878" s="9"/>
      <c r="AC878" s="9"/>
      <c r="AD878" s="9"/>
      <c r="AE878" s="9"/>
      <c r="AF878" s="9"/>
      <c r="AG878" s="10"/>
      <c r="AH878" s="9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</row>
    <row r="879" spans="1:149" ht="11.25" x14ac:dyDescent="0.15">
      <c r="A879" s="50">
        <f t="shared" si="291"/>
        <v>43722</v>
      </c>
      <c r="B879" s="51">
        <f t="shared" ca="1" si="292"/>
        <v>72478.35212779</v>
      </c>
      <c r="C879" s="52">
        <f t="shared" ca="1" si="299"/>
        <v>72173.546281069997</v>
      </c>
      <c r="D879" s="13">
        <f ca="1">IF(A879&lt;$B$1,VLOOKUP(A879,[1]DI!$A$4:$B$15000,2,FALSE),0)</f>
        <v>0</v>
      </c>
      <c r="E879" s="52">
        <f t="shared" ca="1" si="285"/>
        <v>1</v>
      </c>
      <c r="F879" s="52">
        <f ca="1">(TRUNC(PRODUCT($E$12:$E878),16))</f>
        <v>1.1763647738787</v>
      </c>
      <c r="G879" s="52">
        <f t="shared" ca="1" si="284"/>
        <v>1.1734248063855499</v>
      </c>
      <c r="H879" s="52">
        <f t="shared" ca="1" si="286"/>
        <v>1.0025054600000001</v>
      </c>
      <c r="I879" s="53">
        <f t="shared" si="293"/>
        <v>0.04</v>
      </c>
      <c r="J879" s="149">
        <f t="shared" si="300"/>
        <v>43707</v>
      </c>
      <c r="K879" s="54">
        <f t="shared" si="294"/>
        <v>10</v>
      </c>
      <c r="L879" s="55">
        <f t="shared" si="295"/>
        <v>11</v>
      </c>
      <c r="M879" s="56">
        <f t="shared" si="287"/>
        <v>1.001713482</v>
      </c>
      <c r="N879" s="56">
        <f t="shared" ca="1" si="288"/>
        <v>1.004223235</v>
      </c>
      <c r="O879" s="55">
        <f t="shared" si="301"/>
        <v>0</v>
      </c>
      <c r="P879" s="52">
        <f t="shared" ca="1" si="289"/>
        <v>304.80584671999998</v>
      </c>
      <c r="Q879" s="52">
        <f t="shared" si="296"/>
        <v>0</v>
      </c>
      <c r="R879" s="85"/>
      <c r="S879" s="85"/>
      <c r="T879" s="86" t="str">
        <f t="shared" si="297"/>
        <v>A+J=</v>
      </c>
      <c r="U879" s="149">
        <f t="shared" si="298"/>
        <v>43738</v>
      </c>
      <c r="V879" s="57" t="str">
        <f t="shared" si="290"/>
        <v>-</v>
      </c>
      <c r="W879" s="9"/>
      <c r="X879" s="9"/>
      <c r="Y879" s="9"/>
      <c r="Z879" s="9"/>
      <c r="AA879" s="1"/>
      <c r="AB879" s="9"/>
      <c r="AC879" s="9"/>
      <c r="AD879" s="9"/>
      <c r="AE879" s="9"/>
      <c r="AF879" s="9"/>
      <c r="AG879" s="10"/>
      <c r="AH879" s="9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</row>
    <row r="880" spans="1:149" ht="11.25" x14ac:dyDescent="0.15">
      <c r="A880" s="50">
        <f t="shared" si="291"/>
        <v>43723</v>
      </c>
      <c r="B880" s="51">
        <f t="shared" ca="1" si="292"/>
        <v>72478.35212779</v>
      </c>
      <c r="C880" s="52">
        <f t="shared" ca="1" si="299"/>
        <v>72173.546281069997</v>
      </c>
      <c r="D880" s="13">
        <f ca="1">IF(A880&lt;$B$1,VLOOKUP(A880,[1]DI!$A$4:$B$15000,2,FALSE),0)</f>
        <v>0</v>
      </c>
      <c r="E880" s="52">
        <f t="shared" ca="1" si="285"/>
        <v>1</v>
      </c>
      <c r="F880" s="52">
        <f ca="1">(TRUNC(PRODUCT($E$12:$E879),16))</f>
        <v>1.1763647738787</v>
      </c>
      <c r="G880" s="52">
        <f t="shared" ref="G880:G943" ca="1" si="302">IF(O879&gt;0,F879,G879)</f>
        <v>1.1734248063855499</v>
      </c>
      <c r="H880" s="52">
        <f t="shared" ca="1" si="286"/>
        <v>1.0025054600000001</v>
      </c>
      <c r="I880" s="53">
        <f t="shared" si="293"/>
        <v>0.04</v>
      </c>
      <c r="J880" s="149">
        <f t="shared" si="300"/>
        <v>43707</v>
      </c>
      <c r="K880" s="54">
        <f t="shared" si="294"/>
        <v>10</v>
      </c>
      <c r="L880" s="55">
        <f t="shared" si="295"/>
        <v>11</v>
      </c>
      <c r="M880" s="56">
        <f t="shared" si="287"/>
        <v>1.001713482</v>
      </c>
      <c r="N880" s="56">
        <f t="shared" ca="1" si="288"/>
        <v>1.004223235</v>
      </c>
      <c r="O880" s="55">
        <f t="shared" si="301"/>
        <v>0</v>
      </c>
      <c r="P880" s="52">
        <f t="shared" ca="1" si="289"/>
        <v>304.80584671999998</v>
      </c>
      <c r="Q880" s="52">
        <f t="shared" si="296"/>
        <v>0</v>
      </c>
      <c r="R880" s="85"/>
      <c r="S880" s="85"/>
      <c r="T880" s="86" t="str">
        <f t="shared" si="297"/>
        <v>A+J=</v>
      </c>
      <c r="U880" s="149">
        <f t="shared" si="298"/>
        <v>43738</v>
      </c>
      <c r="V880" s="57" t="str">
        <f t="shared" si="290"/>
        <v>-</v>
      </c>
      <c r="W880" s="9"/>
      <c r="X880" s="9"/>
      <c r="Y880" s="9"/>
      <c r="Z880" s="9"/>
      <c r="AA880" s="1"/>
      <c r="AB880" s="9"/>
      <c r="AC880" s="9"/>
      <c r="AD880" s="9"/>
      <c r="AE880" s="9"/>
      <c r="AF880" s="9"/>
      <c r="AG880" s="10"/>
      <c r="AH880" s="9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</row>
    <row r="881" spans="1:149" ht="11.25" x14ac:dyDescent="0.15">
      <c r="A881" s="50">
        <f t="shared" si="291"/>
        <v>43724</v>
      </c>
      <c r="B881" s="51">
        <f t="shared" ca="1" si="292"/>
        <v>72478.35212779</v>
      </c>
      <c r="C881" s="52">
        <f t="shared" ca="1" si="299"/>
        <v>72173.546281069997</v>
      </c>
      <c r="D881" s="13">
        <f ca="1">IF(A881&lt;$B$1,VLOOKUP(A881,[1]DI!$A$4:$B$15000,2,FALSE),0)</f>
        <v>5.8999999999999997E-2</v>
      </c>
      <c r="E881" s="52">
        <f t="shared" ca="1" si="285"/>
        <v>1.00022751</v>
      </c>
      <c r="F881" s="52">
        <f ca="1">(TRUNC(PRODUCT($E$12:$E880),16))</f>
        <v>1.1763647738787</v>
      </c>
      <c r="G881" s="52">
        <f t="shared" ca="1" si="302"/>
        <v>1.1734248063855499</v>
      </c>
      <c r="H881" s="52">
        <f t="shared" ca="1" si="286"/>
        <v>1.0025054600000001</v>
      </c>
      <c r="I881" s="53">
        <f t="shared" si="293"/>
        <v>0.04</v>
      </c>
      <c r="J881" s="149">
        <f t="shared" si="300"/>
        <v>43707</v>
      </c>
      <c r="K881" s="54">
        <f t="shared" si="294"/>
        <v>11</v>
      </c>
      <c r="L881" s="55">
        <f t="shared" si="295"/>
        <v>11</v>
      </c>
      <c r="M881" s="56">
        <f t="shared" si="287"/>
        <v>1.001713482</v>
      </c>
      <c r="N881" s="56">
        <f t="shared" ca="1" si="288"/>
        <v>1.004223235</v>
      </c>
      <c r="O881" s="55">
        <f t="shared" si="301"/>
        <v>0</v>
      </c>
      <c r="P881" s="52">
        <f t="shared" ca="1" si="289"/>
        <v>304.80584671999998</v>
      </c>
      <c r="Q881" s="52">
        <f t="shared" si="296"/>
        <v>0</v>
      </c>
      <c r="R881" s="85"/>
      <c r="S881" s="85"/>
      <c r="T881" s="86" t="str">
        <f t="shared" si="297"/>
        <v>A+J=</v>
      </c>
      <c r="U881" s="149">
        <f t="shared" si="298"/>
        <v>43738</v>
      </c>
      <c r="V881" s="57" t="str">
        <f t="shared" si="290"/>
        <v>-</v>
      </c>
      <c r="W881" s="9"/>
      <c r="X881" s="9"/>
      <c r="Y881" s="9"/>
      <c r="Z881" s="9"/>
      <c r="AA881" s="1"/>
      <c r="AB881" s="9"/>
      <c r="AC881" s="9"/>
      <c r="AD881" s="9"/>
      <c r="AE881" s="9"/>
      <c r="AF881" s="9"/>
      <c r="AG881" s="10"/>
      <c r="AH881" s="9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</row>
    <row r="882" spans="1:149" ht="11.25" x14ac:dyDescent="0.15">
      <c r="A882" s="50">
        <f t="shared" si="291"/>
        <v>43725</v>
      </c>
      <c r="B882" s="51">
        <f t="shared" ca="1" si="292"/>
        <v>72506.125446659993</v>
      </c>
      <c r="C882" s="52">
        <f t="shared" ca="1" si="299"/>
        <v>72173.546281069997</v>
      </c>
      <c r="D882" s="13">
        <f ca="1">IF(A882&lt;$B$1,VLOOKUP(A882,[1]DI!$A$4:$B$15000,2,FALSE),0)</f>
        <v>5.8999999999999997E-2</v>
      </c>
      <c r="E882" s="52">
        <f t="shared" ca="1" si="285"/>
        <v>1.00022751</v>
      </c>
      <c r="F882" s="52">
        <f ca="1">(TRUNC(PRODUCT($E$12:$E881),16))</f>
        <v>1.1766324086284099</v>
      </c>
      <c r="G882" s="52">
        <f t="shared" ca="1" si="302"/>
        <v>1.1734248063855499</v>
      </c>
      <c r="H882" s="52">
        <f t="shared" ca="1" si="286"/>
        <v>1.0027335399999999</v>
      </c>
      <c r="I882" s="53">
        <f t="shared" si="293"/>
        <v>0.04</v>
      </c>
      <c r="J882" s="149">
        <f t="shared" si="300"/>
        <v>43707</v>
      </c>
      <c r="K882" s="54">
        <f t="shared" si="294"/>
        <v>12</v>
      </c>
      <c r="L882" s="55">
        <f t="shared" si="295"/>
        <v>12</v>
      </c>
      <c r="M882" s="56">
        <f t="shared" si="287"/>
        <v>1.001869398</v>
      </c>
      <c r="N882" s="56">
        <f t="shared" ca="1" si="288"/>
        <v>1.0046080479999999</v>
      </c>
      <c r="O882" s="55">
        <f t="shared" si="301"/>
        <v>0</v>
      </c>
      <c r="P882" s="52">
        <f t="shared" ca="1" si="289"/>
        <v>332.57916559</v>
      </c>
      <c r="Q882" s="52">
        <f t="shared" si="296"/>
        <v>0</v>
      </c>
      <c r="R882" s="85"/>
      <c r="S882" s="85"/>
      <c r="T882" s="86" t="str">
        <f t="shared" si="297"/>
        <v>A+J=</v>
      </c>
      <c r="U882" s="149">
        <f t="shared" si="298"/>
        <v>43738</v>
      </c>
      <c r="V882" s="57" t="str">
        <f t="shared" si="290"/>
        <v>-</v>
      </c>
      <c r="W882" s="9"/>
      <c r="X882" s="9"/>
      <c r="Y882" s="9"/>
      <c r="Z882" s="9"/>
      <c r="AA882" s="1"/>
      <c r="AB882" s="9"/>
      <c r="AC882" s="9"/>
      <c r="AD882" s="9"/>
      <c r="AE882" s="9"/>
      <c r="AF882" s="9"/>
      <c r="AG882" s="10"/>
      <c r="AH882" s="9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</row>
    <row r="883" spans="1:149" ht="11.25" x14ac:dyDescent="0.15">
      <c r="A883" s="50">
        <f t="shared" si="291"/>
        <v>43726</v>
      </c>
      <c r="B883" s="51">
        <f t="shared" ca="1" si="292"/>
        <v>72533.909302860004</v>
      </c>
      <c r="C883" s="52">
        <f t="shared" ca="1" si="299"/>
        <v>72173.546281069997</v>
      </c>
      <c r="D883" s="13">
        <f ca="1">IF(A883&lt;$B$1,VLOOKUP(A883,[1]DI!$A$4:$B$15000,2,FALSE),0)</f>
        <v>5.8999999999999997E-2</v>
      </c>
      <c r="E883" s="52">
        <f t="shared" ca="1" si="285"/>
        <v>1.00022751</v>
      </c>
      <c r="F883" s="52">
        <f ca="1">(TRUNC(PRODUCT($E$12:$E882),16))</f>
        <v>1.1769001042677001</v>
      </c>
      <c r="G883" s="52">
        <f t="shared" ca="1" si="302"/>
        <v>1.1734248063855499</v>
      </c>
      <c r="H883" s="52">
        <f t="shared" ca="1" si="286"/>
        <v>1.0029616699999999</v>
      </c>
      <c r="I883" s="53">
        <f t="shared" si="293"/>
        <v>0.04</v>
      </c>
      <c r="J883" s="149">
        <f t="shared" si="300"/>
        <v>43707</v>
      </c>
      <c r="K883" s="54">
        <f t="shared" si="294"/>
        <v>13</v>
      </c>
      <c r="L883" s="55">
        <f t="shared" si="295"/>
        <v>13</v>
      </c>
      <c r="M883" s="56">
        <f t="shared" si="287"/>
        <v>1.002025339</v>
      </c>
      <c r="N883" s="56">
        <f t="shared" ca="1" si="288"/>
        <v>1.0049930069999999</v>
      </c>
      <c r="O883" s="55">
        <f t="shared" si="301"/>
        <v>0</v>
      </c>
      <c r="P883" s="52">
        <f t="shared" ca="1" si="289"/>
        <v>360.36302179</v>
      </c>
      <c r="Q883" s="52">
        <f t="shared" si="296"/>
        <v>0</v>
      </c>
      <c r="R883" s="85"/>
      <c r="S883" s="85"/>
      <c r="T883" s="86" t="str">
        <f t="shared" si="297"/>
        <v>A+J=</v>
      </c>
      <c r="U883" s="149">
        <f t="shared" si="298"/>
        <v>43738</v>
      </c>
      <c r="V883" s="57" t="str">
        <f t="shared" si="290"/>
        <v>-</v>
      </c>
      <c r="W883" s="9"/>
      <c r="X883" s="9"/>
      <c r="Y883" s="9"/>
      <c r="Z883" s="9"/>
      <c r="AA883" s="1"/>
      <c r="AB883" s="9"/>
      <c r="AC883" s="9"/>
      <c r="AD883" s="9"/>
      <c r="AE883" s="9"/>
      <c r="AF883" s="9"/>
      <c r="AG883" s="10"/>
      <c r="AH883" s="9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</row>
    <row r="884" spans="1:149" ht="11.25" x14ac:dyDescent="0.15">
      <c r="A884" s="50">
        <f t="shared" si="291"/>
        <v>43727</v>
      </c>
      <c r="B884" s="51">
        <f t="shared" ca="1" si="292"/>
        <v>72561.7036964</v>
      </c>
      <c r="C884" s="52">
        <f t="shared" ca="1" si="299"/>
        <v>72173.546281069997</v>
      </c>
      <c r="D884" s="13">
        <f ca="1">IF(A884&lt;$B$1,VLOOKUP(A884,[1]DI!$A$4:$B$15000,2,FALSE),0)</f>
        <v>5.3999999999999999E-2</v>
      </c>
      <c r="E884" s="52">
        <f t="shared" ca="1" si="285"/>
        <v>1.0002087200000001</v>
      </c>
      <c r="F884" s="52">
        <f ca="1">(TRUNC(PRODUCT($E$12:$E883),16))</f>
        <v>1.1771678608104199</v>
      </c>
      <c r="G884" s="52">
        <f t="shared" ca="1" si="302"/>
        <v>1.1734248063855499</v>
      </c>
      <c r="H884" s="52">
        <f t="shared" ca="1" si="286"/>
        <v>1.00318985</v>
      </c>
      <c r="I884" s="53">
        <f t="shared" si="293"/>
        <v>0.04</v>
      </c>
      <c r="J884" s="149">
        <f t="shared" si="300"/>
        <v>43707</v>
      </c>
      <c r="K884" s="54">
        <f t="shared" si="294"/>
        <v>14</v>
      </c>
      <c r="L884" s="55">
        <f t="shared" si="295"/>
        <v>14</v>
      </c>
      <c r="M884" s="56">
        <f t="shared" si="287"/>
        <v>1.0021813040000001</v>
      </c>
      <c r="N884" s="56">
        <f t="shared" ca="1" si="288"/>
        <v>1.005378112</v>
      </c>
      <c r="O884" s="55">
        <f t="shared" si="301"/>
        <v>0</v>
      </c>
      <c r="P884" s="52">
        <f t="shared" ca="1" si="289"/>
        <v>388.15741532999999</v>
      </c>
      <c r="Q884" s="52">
        <f t="shared" si="296"/>
        <v>0</v>
      </c>
      <c r="R884" s="85"/>
      <c r="S884" s="85"/>
      <c r="T884" s="86" t="str">
        <f t="shared" si="297"/>
        <v>A+J=</v>
      </c>
      <c r="U884" s="149">
        <f t="shared" si="298"/>
        <v>43738</v>
      </c>
      <c r="V884" s="57" t="str">
        <f t="shared" si="290"/>
        <v>-</v>
      </c>
      <c r="W884" s="9"/>
      <c r="X884" s="9"/>
      <c r="Y884" s="9"/>
      <c r="Z884" s="9"/>
      <c r="AA884" s="1"/>
      <c r="AB884" s="9"/>
      <c r="AC884" s="9"/>
      <c r="AD884" s="9"/>
      <c r="AE884" s="9"/>
      <c r="AF884" s="9"/>
      <c r="AG884" s="10"/>
      <c r="AH884" s="9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</row>
    <row r="885" spans="1:149" ht="11.25" x14ac:dyDescent="0.15">
      <c r="A885" s="50">
        <f t="shared" si="291"/>
        <v>43728</v>
      </c>
      <c r="B885" s="51">
        <f t="shared" ca="1" si="292"/>
        <v>72588.145629859995</v>
      </c>
      <c r="C885" s="52">
        <f t="shared" ca="1" si="299"/>
        <v>72173.546281069997</v>
      </c>
      <c r="D885" s="13">
        <f ca="1">IF(A885&lt;$B$1,VLOOKUP(A885,[1]DI!$A$4:$B$15000,2,FALSE),0)</f>
        <v>5.3999999999999999E-2</v>
      </c>
      <c r="E885" s="52">
        <f t="shared" ca="1" si="285"/>
        <v>1.0002087200000001</v>
      </c>
      <c r="F885" s="52">
        <f ca="1">(TRUNC(PRODUCT($E$12:$E884),16))</f>
        <v>1.17741355928633</v>
      </c>
      <c r="G885" s="52">
        <f t="shared" ca="1" si="302"/>
        <v>1.1734248063855499</v>
      </c>
      <c r="H885" s="52">
        <f t="shared" ca="1" si="286"/>
        <v>1.00339924</v>
      </c>
      <c r="I885" s="53">
        <f t="shared" si="293"/>
        <v>0.04</v>
      </c>
      <c r="J885" s="149">
        <f t="shared" si="300"/>
        <v>43707</v>
      </c>
      <c r="K885" s="54">
        <f t="shared" si="294"/>
        <v>15</v>
      </c>
      <c r="L885" s="55">
        <f t="shared" si="295"/>
        <v>15</v>
      </c>
      <c r="M885" s="56">
        <f t="shared" si="287"/>
        <v>1.0023372930000001</v>
      </c>
      <c r="N885" s="56">
        <f t="shared" ca="1" si="288"/>
        <v>1.005744478</v>
      </c>
      <c r="O885" s="55">
        <f t="shared" si="301"/>
        <v>0</v>
      </c>
      <c r="P885" s="52">
        <f t="shared" ca="1" si="289"/>
        <v>414.59934879000002</v>
      </c>
      <c r="Q885" s="52">
        <f t="shared" si="296"/>
        <v>0</v>
      </c>
      <c r="R885" s="85"/>
      <c r="S885" s="85"/>
      <c r="T885" s="86" t="str">
        <f t="shared" si="297"/>
        <v>A+J=</v>
      </c>
      <c r="U885" s="149">
        <f t="shared" si="298"/>
        <v>43738</v>
      </c>
      <c r="V885" s="57" t="str">
        <f t="shared" si="290"/>
        <v>-</v>
      </c>
      <c r="W885" s="9"/>
      <c r="X885" s="9"/>
      <c r="Y885" s="9"/>
      <c r="Z885" s="9"/>
      <c r="AA885" s="1"/>
      <c r="AB885" s="9"/>
      <c r="AC885" s="9"/>
      <c r="AD885" s="9"/>
      <c r="AE885" s="9"/>
      <c r="AF885" s="9"/>
      <c r="AG885" s="10"/>
      <c r="AH885" s="9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</row>
    <row r="886" spans="1:149" ht="11.25" x14ac:dyDescent="0.15">
      <c r="A886" s="50">
        <f t="shared" si="291"/>
        <v>43729</v>
      </c>
      <c r="B886" s="51">
        <f t="shared" ca="1" si="292"/>
        <v>72614.597018050001</v>
      </c>
      <c r="C886" s="52">
        <f t="shared" ca="1" si="299"/>
        <v>72173.546281069997</v>
      </c>
      <c r="D886" s="13">
        <f ca="1">IF(A886&lt;$B$1,VLOOKUP(A886,[1]DI!$A$4:$B$15000,2,FALSE),0)</f>
        <v>0</v>
      </c>
      <c r="E886" s="52">
        <f t="shared" ca="1" si="285"/>
        <v>1</v>
      </c>
      <c r="F886" s="52">
        <f ca="1">(TRUNC(PRODUCT($E$12:$E885),16))</f>
        <v>1.1776593090444201</v>
      </c>
      <c r="G886" s="52">
        <f t="shared" ca="1" si="302"/>
        <v>1.1734248063855499</v>
      </c>
      <c r="H886" s="52">
        <f t="shared" ca="1" si="286"/>
        <v>1.00360867</v>
      </c>
      <c r="I886" s="53">
        <f t="shared" si="293"/>
        <v>0.04</v>
      </c>
      <c r="J886" s="149">
        <f t="shared" si="300"/>
        <v>43707</v>
      </c>
      <c r="K886" s="54">
        <f t="shared" si="294"/>
        <v>15</v>
      </c>
      <c r="L886" s="55">
        <f t="shared" si="295"/>
        <v>16</v>
      </c>
      <c r="M886" s="56">
        <f t="shared" si="287"/>
        <v>1.0024933069999999</v>
      </c>
      <c r="N886" s="56">
        <f t="shared" ca="1" si="288"/>
        <v>1.0061109749999999</v>
      </c>
      <c r="O886" s="55">
        <f t="shared" si="301"/>
        <v>0</v>
      </c>
      <c r="P886" s="52">
        <f t="shared" ca="1" si="289"/>
        <v>441.05073698000001</v>
      </c>
      <c r="Q886" s="52">
        <f t="shared" si="296"/>
        <v>0</v>
      </c>
      <c r="R886" s="85"/>
      <c r="S886" s="85"/>
      <c r="T886" s="86" t="str">
        <f t="shared" si="297"/>
        <v>A+J=</v>
      </c>
      <c r="U886" s="149">
        <f t="shared" si="298"/>
        <v>43738</v>
      </c>
      <c r="V886" s="57" t="str">
        <f t="shared" si="290"/>
        <v>-</v>
      </c>
      <c r="W886" s="9"/>
      <c r="X886" s="9"/>
      <c r="Y886" s="9"/>
      <c r="Z886" s="9"/>
      <c r="AA886" s="1"/>
      <c r="AB886" s="9"/>
      <c r="AC886" s="9"/>
      <c r="AD886" s="9"/>
      <c r="AE886" s="9"/>
      <c r="AF886" s="9"/>
      <c r="AG886" s="10"/>
      <c r="AH886" s="9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</row>
    <row r="887" spans="1:149" ht="11.25" x14ac:dyDescent="0.15">
      <c r="A887" s="50">
        <f t="shared" si="291"/>
        <v>43730</v>
      </c>
      <c r="B887" s="51">
        <f t="shared" ca="1" si="292"/>
        <v>72614.597018050001</v>
      </c>
      <c r="C887" s="52">
        <f t="shared" ca="1" si="299"/>
        <v>72173.546281069997</v>
      </c>
      <c r="D887" s="13">
        <f ca="1">IF(A887&lt;$B$1,VLOOKUP(A887,[1]DI!$A$4:$B$15000,2,FALSE),0)</f>
        <v>0</v>
      </c>
      <c r="E887" s="52">
        <f t="shared" ca="1" si="285"/>
        <v>1</v>
      </c>
      <c r="F887" s="52">
        <f ca="1">(TRUNC(PRODUCT($E$12:$E886),16))</f>
        <v>1.1776593090444201</v>
      </c>
      <c r="G887" s="52">
        <f t="shared" ca="1" si="302"/>
        <v>1.1734248063855499</v>
      </c>
      <c r="H887" s="52">
        <f t="shared" ca="1" si="286"/>
        <v>1.00360867</v>
      </c>
      <c r="I887" s="53">
        <f t="shared" si="293"/>
        <v>0.04</v>
      </c>
      <c r="J887" s="149">
        <f t="shared" si="300"/>
        <v>43707</v>
      </c>
      <c r="K887" s="54">
        <f t="shared" si="294"/>
        <v>15</v>
      </c>
      <c r="L887" s="55">
        <f t="shared" si="295"/>
        <v>16</v>
      </c>
      <c r="M887" s="56">
        <f t="shared" si="287"/>
        <v>1.0024933069999999</v>
      </c>
      <c r="N887" s="56">
        <f t="shared" ca="1" si="288"/>
        <v>1.0061109749999999</v>
      </c>
      <c r="O887" s="55">
        <f t="shared" si="301"/>
        <v>0</v>
      </c>
      <c r="P887" s="52">
        <f t="shared" ca="1" si="289"/>
        <v>441.05073698000001</v>
      </c>
      <c r="Q887" s="52">
        <f t="shared" si="296"/>
        <v>0</v>
      </c>
      <c r="R887" s="85"/>
      <c r="S887" s="85"/>
      <c r="T887" s="86" t="str">
        <f t="shared" si="297"/>
        <v>A+J=</v>
      </c>
      <c r="U887" s="149">
        <f t="shared" si="298"/>
        <v>43738</v>
      </c>
      <c r="V887" s="57" t="str">
        <f t="shared" si="290"/>
        <v>-</v>
      </c>
      <c r="W887" s="9"/>
      <c r="X887" s="9"/>
      <c r="Y887" s="9"/>
      <c r="Z887" s="9"/>
      <c r="AA887" s="1"/>
      <c r="AB887" s="9"/>
      <c r="AC887" s="9"/>
      <c r="AD887" s="9"/>
      <c r="AE887" s="9"/>
      <c r="AF887" s="9"/>
      <c r="AG887" s="10"/>
      <c r="AH887" s="9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</row>
    <row r="888" spans="1:149" ht="11.25" x14ac:dyDescent="0.15">
      <c r="A888" s="50">
        <f t="shared" si="291"/>
        <v>43731</v>
      </c>
      <c r="B888" s="51">
        <f t="shared" ca="1" si="292"/>
        <v>72614.597018050001</v>
      </c>
      <c r="C888" s="52">
        <f t="shared" ca="1" si="299"/>
        <v>72173.546281069997</v>
      </c>
      <c r="D888" s="13">
        <f ca="1">IF(A888&lt;$B$1,VLOOKUP(A888,[1]DI!$A$4:$B$15000,2,FALSE),0)</f>
        <v>5.3999999999999999E-2</v>
      </c>
      <c r="E888" s="52">
        <f t="shared" ca="1" si="285"/>
        <v>1.0002087200000001</v>
      </c>
      <c r="F888" s="52">
        <f ca="1">(TRUNC(PRODUCT($E$12:$E887),16))</f>
        <v>1.1776593090444201</v>
      </c>
      <c r="G888" s="52">
        <f t="shared" ca="1" si="302"/>
        <v>1.1734248063855499</v>
      </c>
      <c r="H888" s="52">
        <f t="shared" ca="1" si="286"/>
        <v>1.00360867</v>
      </c>
      <c r="I888" s="53">
        <f t="shared" si="293"/>
        <v>0.04</v>
      </c>
      <c r="J888" s="149">
        <f t="shared" si="300"/>
        <v>43707</v>
      </c>
      <c r="K888" s="54">
        <f t="shared" si="294"/>
        <v>16</v>
      </c>
      <c r="L888" s="55">
        <f t="shared" si="295"/>
        <v>16</v>
      </c>
      <c r="M888" s="56">
        <f t="shared" si="287"/>
        <v>1.0024933069999999</v>
      </c>
      <c r="N888" s="56">
        <f t="shared" ca="1" si="288"/>
        <v>1.0061109749999999</v>
      </c>
      <c r="O888" s="55">
        <f t="shared" si="301"/>
        <v>0</v>
      </c>
      <c r="P888" s="52">
        <f t="shared" ca="1" si="289"/>
        <v>441.05073698000001</v>
      </c>
      <c r="Q888" s="52">
        <f t="shared" si="296"/>
        <v>0</v>
      </c>
      <c r="R888" s="85"/>
      <c r="S888" s="85"/>
      <c r="T888" s="86" t="str">
        <f t="shared" si="297"/>
        <v>A+J=</v>
      </c>
      <c r="U888" s="149">
        <f t="shared" si="298"/>
        <v>43738</v>
      </c>
      <c r="V888" s="57" t="str">
        <f t="shared" si="290"/>
        <v>-</v>
      </c>
      <c r="W888" s="9"/>
      <c r="X888" s="9"/>
      <c r="Y888" s="9"/>
      <c r="Z888" s="9"/>
      <c r="AA888" s="1"/>
      <c r="AB888" s="9"/>
      <c r="AC888" s="9"/>
      <c r="AD888" s="9"/>
      <c r="AE888" s="9"/>
      <c r="AF888" s="9"/>
      <c r="AG888" s="10"/>
      <c r="AH888" s="9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</row>
    <row r="889" spans="1:149" ht="11.25" x14ac:dyDescent="0.15">
      <c r="A889" s="50">
        <f t="shared" si="291"/>
        <v>43732</v>
      </c>
      <c r="B889" s="51">
        <f t="shared" ca="1" si="292"/>
        <v>72641.057716629992</v>
      </c>
      <c r="C889" s="52">
        <f t="shared" ca="1" si="299"/>
        <v>72173.546281069997</v>
      </c>
      <c r="D889" s="13">
        <f ca="1">IF(A889&lt;$B$1,VLOOKUP(A889,[1]DI!$A$4:$B$15000,2,FALSE),0)</f>
        <v>5.3999999999999999E-2</v>
      </c>
      <c r="E889" s="52">
        <f t="shared" ca="1" si="285"/>
        <v>1.0002087200000001</v>
      </c>
      <c r="F889" s="52">
        <f ca="1">(TRUNC(PRODUCT($E$12:$E888),16))</f>
        <v>1.1779051100954001</v>
      </c>
      <c r="G889" s="52">
        <f t="shared" ca="1" si="302"/>
        <v>1.1734248063855499</v>
      </c>
      <c r="H889" s="52">
        <f t="shared" ca="1" si="286"/>
        <v>1.0038181399999999</v>
      </c>
      <c r="I889" s="53">
        <f t="shared" si="293"/>
        <v>0.04</v>
      </c>
      <c r="J889" s="149">
        <f t="shared" si="300"/>
        <v>43707</v>
      </c>
      <c r="K889" s="54">
        <f t="shared" si="294"/>
        <v>17</v>
      </c>
      <c r="L889" s="55">
        <f t="shared" si="295"/>
        <v>17</v>
      </c>
      <c r="M889" s="56">
        <f t="shared" si="287"/>
        <v>1.002649345</v>
      </c>
      <c r="N889" s="56">
        <f t="shared" ca="1" si="288"/>
        <v>1.0064776010000001</v>
      </c>
      <c r="O889" s="55">
        <f t="shared" si="301"/>
        <v>0</v>
      </c>
      <c r="P889" s="52">
        <f t="shared" ca="1" si="289"/>
        <v>467.51143556</v>
      </c>
      <c r="Q889" s="52">
        <f t="shared" si="296"/>
        <v>0</v>
      </c>
      <c r="R889" s="85"/>
      <c r="S889" s="85"/>
      <c r="T889" s="86" t="str">
        <f t="shared" si="297"/>
        <v>A+J=</v>
      </c>
      <c r="U889" s="149">
        <f t="shared" si="298"/>
        <v>43738</v>
      </c>
      <c r="V889" s="57" t="str">
        <f t="shared" si="290"/>
        <v>-</v>
      </c>
      <c r="W889" s="9"/>
      <c r="X889" s="9"/>
      <c r="Y889" s="9"/>
      <c r="Z889" s="9"/>
      <c r="AA889" s="1"/>
      <c r="AB889" s="9"/>
      <c r="AC889" s="9"/>
      <c r="AD889" s="9"/>
      <c r="AE889" s="9"/>
      <c r="AF889" s="9"/>
      <c r="AG889" s="10"/>
      <c r="AH889" s="9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</row>
    <row r="890" spans="1:149" ht="11.25" x14ac:dyDescent="0.15">
      <c r="A890" s="50">
        <f t="shared" si="291"/>
        <v>43733</v>
      </c>
      <c r="B890" s="51">
        <f t="shared" ca="1" si="292"/>
        <v>72667.528447329998</v>
      </c>
      <c r="C890" s="52">
        <f t="shared" ca="1" si="299"/>
        <v>72173.546281069997</v>
      </c>
      <c r="D890" s="13">
        <f ca="1">IF(A890&lt;$B$1,VLOOKUP(A890,[1]DI!$A$4:$B$15000,2,FALSE),0)</f>
        <v>5.3999999999999999E-2</v>
      </c>
      <c r="E890" s="52">
        <f t="shared" ca="1" si="285"/>
        <v>1.0002087200000001</v>
      </c>
      <c r="F890" s="52">
        <f ca="1">(TRUNC(PRODUCT($E$12:$E889),16))</f>
        <v>1.17815096244998</v>
      </c>
      <c r="G890" s="52">
        <f t="shared" ca="1" si="302"/>
        <v>1.1734248063855499</v>
      </c>
      <c r="H890" s="52">
        <f t="shared" ca="1" si="286"/>
        <v>1.00402766</v>
      </c>
      <c r="I890" s="53">
        <f t="shared" si="293"/>
        <v>0.04</v>
      </c>
      <c r="J890" s="149">
        <f t="shared" si="300"/>
        <v>43707</v>
      </c>
      <c r="K890" s="54">
        <f t="shared" si="294"/>
        <v>18</v>
      </c>
      <c r="L890" s="55">
        <f t="shared" si="295"/>
        <v>18</v>
      </c>
      <c r="M890" s="56">
        <f t="shared" si="287"/>
        <v>1.0028054070000001</v>
      </c>
      <c r="N890" s="56">
        <f t="shared" ca="1" si="288"/>
        <v>1.0068443659999999</v>
      </c>
      <c r="O890" s="55">
        <f t="shared" si="301"/>
        <v>0</v>
      </c>
      <c r="P890" s="52">
        <f t="shared" ca="1" si="289"/>
        <v>493.98216625999999</v>
      </c>
      <c r="Q890" s="52">
        <f t="shared" si="296"/>
        <v>0</v>
      </c>
      <c r="R890" s="85"/>
      <c r="S890" s="85"/>
      <c r="T890" s="86" t="str">
        <f t="shared" si="297"/>
        <v>A+J=</v>
      </c>
      <c r="U890" s="149">
        <f t="shared" si="298"/>
        <v>43738</v>
      </c>
      <c r="V890" s="57" t="str">
        <f t="shared" si="290"/>
        <v>-</v>
      </c>
      <c r="W890" s="9"/>
      <c r="X890" s="9"/>
      <c r="Y890" s="9"/>
      <c r="Z890" s="9"/>
      <c r="AA890" s="1"/>
      <c r="AB890" s="9"/>
      <c r="AC890" s="9"/>
      <c r="AD890" s="9"/>
      <c r="AE890" s="9"/>
      <c r="AF890" s="9"/>
      <c r="AG890" s="10"/>
      <c r="AH890" s="9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</row>
    <row r="891" spans="1:149" ht="11.25" x14ac:dyDescent="0.15">
      <c r="A891" s="50">
        <f t="shared" si="291"/>
        <v>43734</v>
      </c>
      <c r="B891" s="51">
        <f t="shared" ca="1" si="292"/>
        <v>72694.008704940003</v>
      </c>
      <c r="C891" s="52">
        <f t="shared" ca="1" si="299"/>
        <v>72173.546281069997</v>
      </c>
      <c r="D891" s="13">
        <f ca="1">IF(A891&lt;$B$1,VLOOKUP(A891,[1]DI!$A$4:$B$15000,2,FALSE),0)</f>
        <v>5.3999999999999999E-2</v>
      </c>
      <c r="E891" s="52">
        <f t="shared" ca="1" si="285"/>
        <v>1.0002087200000001</v>
      </c>
      <c r="F891" s="52">
        <f ca="1">(TRUNC(PRODUCT($E$12:$E890),16))</f>
        <v>1.17839686611887</v>
      </c>
      <c r="G891" s="52">
        <f t="shared" ca="1" si="302"/>
        <v>1.1734248063855499</v>
      </c>
      <c r="H891" s="52">
        <f t="shared" ca="1" si="286"/>
        <v>1.00423722</v>
      </c>
      <c r="I891" s="53">
        <f t="shared" si="293"/>
        <v>0.04</v>
      </c>
      <c r="J891" s="149">
        <f t="shared" si="300"/>
        <v>43707</v>
      </c>
      <c r="K891" s="54">
        <f t="shared" si="294"/>
        <v>19</v>
      </c>
      <c r="L891" s="55">
        <f t="shared" si="295"/>
        <v>19</v>
      </c>
      <c r="M891" s="56">
        <f t="shared" si="287"/>
        <v>1.002961494</v>
      </c>
      <c r="N891" s="56">
        <f t="shared" ca="1" si="288"/>
        <v>1.0072112630000001</v>
      </c>
      <c r="O891" s="55">
        <f t="shared" si="301"/>
        <v>0</v>
      </c>
      <c r="P891" s="52">
        <f t="shared" ca="1" si="289"/>
        <v>520.46242386999995</v>
      </c>
      <c r="Q891" s="52">
        <f t="shared" si="296"/>
        <v>0</v>
      </c>
      <c r="R891" s="85"/>
      <c r="S891" s="85"/>
      <c r="T891" s="86" t="str">
        <f t="shared" si="297"/>
        <v>A+J=</v>
      </c>
      <c r="U891" s="149">
        <f t="shared" si="298"/>
        <v>43738</v>
      </c>
      <c r="V891" s="57" t="str">
        <f t="shared" si="290"/>
        <v>-</v>
      </c>
      <c r="W891" s="9"/>
      <c r="X891" s="9"/>
      <c r="Y891" s="9"/>
      <c r="Z891" s="9"/>
      <c r="AA891" s="1"/>
      <c r="AB891" s="9"/>
      <c r="AC891" s="9"/>
      <c r="AD891" s="9"/>
      <c r="AE891" s="9"/>
      <c r="AF891" s="9"/>
      <c r="AG891" s="10"/>
      <c r="AH891" s="9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</row>
    <row r="892" spans="1:149" ht="11.25" x14ac:dyDescent="0.15">
      <c r="A892" s="50">
        <f t="shared" si="291"/>
        <v>43735</v>
      </c>
      <c r="B892" s="51">
        <f t="shared" ca="1" si="292"/>
        <v>72720.49820075999</v>
      </c>
      <c r="C892" s="52">
        <f t="shared" ca="1" si="299"/>
        <v>72173.546281069997</v>
      </c>
      <c r="D892" s="13">
        <f ca="1">IF(A892&lt;$B$1,VLOOKUP(A892,[1]DI!$A$4:$B$15000,2,FALSE),0)</f>
        <v>5.3999999999999999E-2</v>
      </c>
      <c r="E892" s="52">
        <f t="shared" ca="1" si="285"/>
        <v>1.0002087200000001</v>
      </c>
      <c r="F892" s="52">
        <f ca="1">(TRUNC(PRODUCT($E$12:$E891),16))</f>
        <v>1.17864282111276</v>
      </c>
      <c r="G892" s="52">
        <f t="shared" ca="1" si="302"/>
        <v>1.1734248063855499</v>
      </c>
      <c r="H892" s="52">
        <f t="shared" ca="1" si="286"/>
        <v>1.0044468200000001</v>
      </c>
      <c r="I892" s="53">
        <f t="shared" si="293"/>
        <v>0.04</v>
      </c>
      <c r="J892" s="149">
        <f t="shared" si="300"/>
        <v>43707</v>
      </c>
      <c r="K892" s="54">
        <f t="shared" si="294"/>
        <v>20</v>
      </c>
      <c r="L892" s="55">
        <f t="shared" si="295"/>
        <v>20</v>
      </c>
      <c r="M892" s="56">
        <f t="shared" si="287"/>
        <v>1.0031176049999999</v>
      </c>
      <c r="N892" s="56">
        <f t="shared" ca="1" si="288"/>
        <v>1.0075782879999999</v>
      </c>
      <c r="O892" s="55">
        <f t="shared" si="301"/>
        <v>0</v>
      </c>
      <c r="P892" s="52">
        <f t="shared" ca="1" si="289"/>
        <v>546.95191968999995</v>
      </c>
      <c r="Q892" s="52">
        <f t="shared" si="296"/>
        <v>0</v>
      </c>
      <c r="R892" s="85"/>
      <c r="S892" s="85"/>
      <c r="T892" s="86" t="str">
        <f t="shared" si="297"/>
        <v>A+J=</v>
      </c>
      <c r="U892" s="149">
        <f t="shared" si="298"/>
        <v>43738</v>
      </c>
      <c r="V892" s="57" t="str">
        <f t="shared" si="290"/>
        <v>-</v>
      </c>
      <c r="W892" s="9"/>
      <c r="X892" s="9"/>
      <c r="Y892" s="9"/>
      <c r="Z892" s="9"/>
      <c r="AA892" s="1"/>
      <c r="AB892" s="9"/>
      <c r="AC892" s="9"/>
      <c r="AD892" s="9"/>
      <c r="AE892" s="9"/>
      <c r="AF892" s="9"/>
      <c r="AG892" s="10"/>
      <c r="AH892" s="9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</row>
    <row r="893" spans="1:149" ht="11.25" x14ac:dyDescent="0.15">
      <c r="A893" s="50">
        <f t="shared" si="291"/>
        <v>43736</v>
      </c>
      <c r="B893" s="51">
        <f t="shared" ca="1" si="292"/>
        <v>72746.997873059998</v>
      </c>
      <c r="C893" s="52">
        <f t="shared" ca="1" si="299"/>
        <v>72173.546281069997</v>
      </c>
      <c r="D893" s="13">
        <f ca="1">IF(A893&lt;$B$1,VLOOKUP(A893,[1]DI!$A$4:$B$15000,2,FALSE),0)</f>
        <v>0</v>
      </c>
      <c r="E893" s="52">
        <f t="shared" ca="1" si="285"/>
        <v>1</v>
      </c>
      <c r="F893" s="52">
        <f ca="1">(TRUNC(PRODUCT($E$12:$E892),16))</f>
        <v>1.1788888274423901</v>
      </c>
      <c r="G893" s="52">
        <f t="shared" ca="1" si="302"/>
        <v>1.1734248063855499</v>
      </c>
      <c r="H893" s="52">
        <f t="shared" ca="1" si="286"/>
        <v>1.00465647</v>
      </c>
      <c r="I893" s="53">
        <f t="shared" si="293"/>
        <v>0.04</v>
      </c>
      <c r="J893" s="149">
        <f t="shared" si="300"/>
        <v>43707</v>
      </c>
      <c r="K893" s="54">
        <f t="shared" si="294"/>
        <v>20</v>
      </c>
      <c r="L893" s="55">
        <f t="shared" si="295"/>
        <v>21</v>
      </c>
      <c r="M893" s="56">
        <f t="shared" si="287"/>
        <v>1.00327374</v>
      </c>
      <c r="N893" s="56">
        <f t="shared" ca="1" si="288"/>
        <v>1.0079454539999999</v>
      </c>
      <c r="O893" s="55">
        <f t="shared" si="301"/>
        <v>0</v>
      </c>
      <c r="P893" s="52">
        <f t="shared" ca="1" si="289"/>
        <v>573.45159199</v>
      </c>
      <c r="Q893" s="52">
        <f t="shared" si="296"/>
        <v>0</v>
      </c>
      <c r="R893" s="85"/>
      <c r="S893" s="85"/>
      <c r="T893" s="86" t="str">
        <f t="shared" si="297"/>
        <v>A+J=</v>
      </c>
      <c r="U893" s="149">
        <f t="shared" si="298"/>
        <v>43738</v>
      </c>
      <c r="V893" s="57" t="str">
        <f t="shared" si="290"/>
        <v>-</v>
      </c>
      <c r="W893" s="9"/>
      <c r="X893" s="9"/>
      <c r="Y893" s="9"/>
      <c r="Z893" s="9"/>
      <c r="AA893" s="1"/>
      <c r="AB893" s="9"/>
      <c r="AC893" s="9"/>
      <c r="AD893" s="9"/>
      <c r="AE893" s="9"/>
      <c r="AF893" s="9"/>
      <c r="AG893" s="10"/>
      <c r="AH893" s="9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</row>
    <row r="894" spans="1:149" ht="11.25" x14ac:dyDescent="0.15">
      <c r="A894" s="50">
        <f t="shared" si="291"/>
        <v>43737</v>
      </c>
      <c r="B894" s="51">
        <f t="shared" ca="1" si="292"/>
        <v>72746.997873059998</v>
      </c>
      <c r="C894" s="52">
        <f t="shared" ca="1" si="299"/>
        <v>72173.546281069997</v>
      </c>
      <c r="D894" s="13">
        <f ca="1">IF(A894&lt;$B$1,VLOOKUP(A894,[1]DI!$A$4:$B$15000,2,FALSE),0)</f>
        <v>0</v>
      </c>
      <c r="E894" s="52">
        <f t="shared" ca="1" si="285"/>
        <v>1</v>
      </c>
      <c r="F894" s="52">
        <f ca="1">(TRUNC(PRODUCT($E$12:$E893),16))</f>
        <v>1.1788888274423901</v>
      </c>
      <c r="G894" s="52">
        <f t="shared" ca="1" si="302"/>
        <v>1.1734248063855499</v>
      </c>
      <c r="H894" s="52">
        <f t="shared" ca="1" si="286"/>
        <v>1.00465647</v>
      </c>
      <c r="I894" s="53">
        <f t="shared" si="293"/>
        <v>0.04</v>
      </c>
      <c r="J894" s="149">
        <f t="shared" si="300"/>
        <v>43707</v>
      </c>
      <c r="K894" s="54">
        <f t="shared" si="294"/>
        <v>20</v>
      </c>
      <c r="L894" s="55">
        <f t="shared" si="295"/>
        <v>21</v>
      </c>
      <c r="M894" s="56">
        <f t="shared" si="287"/>
        <v>1.00327374</v>
      </c>
      <c r="N894" s="56">
        <f t="shared" ca="1" si="288"/>
        <v>1.0079454539999999</v>
      </c>
      <c r="O894" s="55">
        <f t="shared" si="301"/>
        <v>0</v>
      </c>
      <c r="P894" s="52">
        <f t="shared" ca="1" si="289"/>
        <v>573.45159199</v>
      </c>
      <c r="Q894" s="52">
        <f t="shared" si="296"/>
        <v>0</v>
      </c>
      <c r="R894" s="85"/>
      <c r="S894" s="85"/>
      <c r="T894" s="86" t="str">
        <f t="shared" si="297"/>
        <v>A+J=</v>
      </c>
      <c r="U894" s="149">
        <f t="shared" si="298"/>
        <v>43738</v>
      </c>
      <c r="V894" s="57" t="str">
        <f t="shared" si="290"/>
        <v>-</v>
      </c>
      <c r="W894" s="9"/>
      <c r="X894" s="9"/>
      <c r="Y894" s="9"/>
      <c r="Z894" s="9"/>
      <c r="AA894" s="1"/>
      <c r="AB894" s="9"/>
      <c r="AC894" s="9"/>
      <c r="AD894" s="9"/>
      <c r="AE894" s="9"/>
      <c r="AF894" s="9"/>
      <c r="AG894" s="10"/>
      <c r="AH894" s="9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</row>
    <row r="895" spans="1:149" ht="11.25" x14ac:dyDescent="0.15">
      <c r="A895" s="58">
        <f t="shared" si="291"/>
        <v>43738</v>
      </c>
      <c r="B895" s="59">
        <f t="shared" ca="1" si="292"/>
        <v>72746.997873059998</v>
      </c>
      <c r="C895" s="60">
        <f t="shared" ca="1" si="299"/>
        <v>72173.546281069997</v>
      </c>
      <c r="D895" s="13">
        <f ca="1">IF(A895&lt;$B$1,VLOOKUP(A895,[1]DI!$A$4:$B$15000,2,FALSE),0)</f>
        <v>5.3999999999999999E-2</v>
      </c>
      <c r="E895" s="60">
        <f t="shared" ca="1" si="285"/>
        <v>1.0002087200000001</v>
      </c>
      <c r="F895" s="60">
        <f ca="1">(TRUNC(PRODUCT($E$12:$E894),16))</f>
        <v>1.1788888274423901</v>
      </c>
      <c r="G895" s="60">
        <f t="shared" ca="1" si="302"/>
        <v>1.1734248063855499</v>
      </c>
      <c r="H895" s="60">
        <f t="shared" ca="1" si="286"/>
        <v>1.00465647</v>
      </c>
      <c r="I895" s="61">
        <f t="shared" si="293"/>
        <v>0.04</v>
      </c>
      <c r="J895" s="67">
        <f t="shared" si="300"/>
        <v>43707</v>
      </c>
      <c r="K895" s="62">
        <f t="shared" si="294"/>
        <v>21</v>
      </c>
      <c r="L895" s="63">
        <f t="shared" si="295"/>
        <v>21</v>
      </c>
      <c r="M895" s="64">
        <f t="shared" si="287"/>
        <v>1.00327374</v>
      </c>
      <c r="N895" s="64">
        <f t="shared" ca="1" si="288"/>
        <v>1.0079454539999999</v>
      </c>
      <c r="O895" s="63">
        <f t="shared" si="301"/>
        <v>18</v>
      </c>
      <c r="P895" s="60">
        <f t="shared" ca="1" si="289"/>
        <v>573.45159199</v>
      </c>
      <c r="Q895" s="60">
        <f t="shared" si="296"/>
        <v>376.06106080000006</v>
      </c>
      <c r="R895" s="68"/>
      <c r="S895" s="68"/>
      <c r="T895" s="65" t="str">
        <f t="shared" si="297"/>
        <v>A+J=</v>
      </c>
      <c r="U895" s="67">
        <f t="shared" si="298"/>
        <v>43738</v>
      </c>
      <c r="V895" s="66">
        <f t="shared" ca="1" si="290"/>
        <v>1424268.9791850001</v>
      </c>
      <c r="W895" s="9"/>
      <c r="X895" s="9"/>
      <c r="Y895" s="9"/>
      <c r="Z895" s="9"/>
      <c r="AA895" s="1"/>
      <c r="AB895" s="9"/>
      <c r="AC895" s="9"/>
      <c r="AD895" s="9"/>
      <c r="AE895" s="9"/>
      <c r="AF895" s="9"/>
      <c r="AG895" s="10"/>
      <c r="AH895" s="9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</row>
    <row r="896" spans="1:149" ht="11.25" x14ac:dyDescent="0.15">
      <c r="A896" s="50">
        <f t="shared" si="291"/>
        <v>43739</v>
      </c>
      <c r="B896" s="51">
        <f t="shared" ca="1" si="292"/>
        <v>71823.648367469999</v>
      </c>
      <c r="C896" s="52">
        <f t="shared" ca="1" si="299"/>
        <v>71797.485220269999</v>
      </c>
      <c r="D896" s="13">
        <f ca="1">IF(A896&lt;$B$1,VLOOKUP(A896,[1]DI!$A$4:$B$15000,2,FALSE),0)</f>
        <v>5.3999999999999999E-2</v>
      </c>
      <c r="E896" s="52">
        <f t="shared" ca="1" si="285"/>
        <v>1.0002087200000001</v>
      </c>
      <c r="F896" s="52">
        <f ca="1">(TRUNC(PRODUCT($E$12:$E895),16))</f>
        <v>1.17913488511845</v>
      </c>
      <c r="G896" s="52">
        <f t="shared" ca="1" si="302"/>
        <v>1.1788888274423901</v>
      </c>
      <c r="H896" s="52">
        <f t="shared" ca="1" si="286"/>
        <v>1.0002087200000001</v>
      </c>
      <c r="I896" s="53">
        <f t="shared" si="293"/>
        <v>0.04</v>
      </c>
      <c r="J896" s="149">
        <f t="shared" si="300"/>
        <v>43738</v>
      </c>
      <c r="K896" s="54">
        <f t="shared" si="294"/>
        <v>1</v>
      </c>
      <c r="L896" s="55">
        <f t="shared" si="295"/>
        <v>1</v>
      </c>
      <c r="M896" s="56">
        <f t="shared" si="287"/>
        <v>1.00015565</v>
      </c>
      <c r="N896" s="56">
        <f t="shared" ca="1" si="288"/>
        <v>1.000364402</v>
      </c>
      <c r="O896" s="55">
        <f t="shared" si="301"/>
        <v>0</v>
      </c>
      <c r="P896" s="52">
        <f t="shared" ca="1" si="289"/>
        <v>26.163147200000001</v>
      </c>
      <c r="Q896" s="52">
        <f t="shared" si="296"/>
        <v>0</v>
      </c>
      <c r="R896" s="85"/>
      <c r="S896" s="85"/>
      <c r="T896" s="86" t="str">
        <f t="shared" si="297"/>
        <v>A+J=</v>
      </c>
      <c r="U896" s="149">
        <f t="shared" si="298"/>
        <v>43769</v>
      </c>
      <c r="V896" s="57" t="str">
        <f t="shared" si="290"/>
        <v>-</v>
      </c>
      <c r="W896" s="9"/>
      <c r="X896" s="9"/>
      <c r="Y896" s="9"/>
      <c r="Z896" s="9"/>
      <c r="AA896" s="1"/>
      <c r="AB896" s="9"/>
      <c r="AC896" s="9"/>
      <c r="AD896" s="9"/>
      <c r="AE896" s="9"/>
      <c r="AF896" s="9"/>
      <c r="AG896" s="10"/>
      <c r="AH896" s="9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</row>
    <row r="897" spans="1:149" ht="11.25" x14ac:dyDescent="0.15">
      <c r="A897" s="50">
        <f t="shared" si="291"/>
        <v>43740</v>
      </c>
      <c r="B897" s="51">
        <f t="shared" ca="1" si="292"/>
        <v>71849.820848360003</v>
      </c>
      <c r="C897" s="52">
        <f t="shared" ca="1" si="299"/>
        <v>71797.485220269999</v>
      </c>
      <c r="D897" s="13">
        <f ca="1">IF(A897&lt;$B$1,VLOOKUP(A897,[1]DI!$A$4:$B$15000,2,FALSE),0)</f>
        <v>5.3999999999999999E-2</v>
      </c>
      <c r="E897" s="52">
        <f t="shared" ca="1" si="285"/>
        <v>1.0002087200000001</v>
      </c>
      <c r="F897" s="52">
        <f ca="1">(TRUNC(PRODUCT($E$12:$E896),16))</f>
        <v>1.17938099415167</v>
      </c>
      <c r="G897" s="52">
        <f t="shared" ca="1" si="302"/>
        <v>1.1788888274423901</v>
      </c>
      <c r="H897" s="52">
        <f t="shared" ca="1" si="286"/>
        <v>1.0004174800000001</v>
      </c>
      <c r="I897" s="53">
        <f t="shared" si="293"/>
        <v>0.04</v>
      </c>
      <c r="J897" s="149">
        <f t="shared" si="300"/>
        <v>43738</v>
      </c>
      <c r="K897" s="54">
        <f t="shared" si="294"/>
        <v>2</v>
      </c>
      <c r="L897" s="55">
        <f t="shared" si="295"/>
        <v>2</v>
      </c>
      <c r="M897" s="56">
        <f t="shared" si="287"/>
        <v>1.0003113239999999</v>
      </c>
      <c r="N897" s="56">
        <f t="shared" ca="1" si="288"/>
        <v>1.0007289340000001</v>
      </c>
      <c r="O897" s="55">
        <f t="shared" si="301"/>
        <v>0</v>
      </c>
      <c r="P897" s="52">
        <f t="shared" ca="1" si="289"/>
        <v>52.33562809</v>
      </c>
      <c r="Q897" s="52">
        <f t="shared" si="296"/>
        <v>0</v>
      </c>
      <c r="R897" s="85"/>
      <c r="S897" s="85"/>
      <c r="T897" s="86" t="str">
        <f t="shared" si="297"/>
        <v>A+J=</v>
      </c>
      <c r="U897" s="149">
        <f t="shared" si="298"/>
        <v>43769</v>
      </c>
      <c r="V897" s="57" t="str">
        <f t="shared" si="290"/>
        <v>-</v>
      </c>
      <c r="W897" s="9"/>
      <c r="X897" s="9"/>
      <c r="Y897" s="9"/>
      <c r="Z897" s="9"/>
      <c r="AA897" s="1"/>
      <c r="AB897" s="9"/>
      <c r="AC897" s="9"/>
      <c r="AD897" s="9"/>
      <c r="AE897" s="9"/>
      <c r="AF897" s="9"/>
      <c r="AG897" s="10"/>
      <c r="AH897" s="9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</row>
    <row r="898" spans="1:149" ht="11.25" x14ac:dyDescent="0.15">
      <c r="A898" s="50">
        <f t="shared" si="291"/>
        <v>43741</v>
      </c>
      <c r="B898" s="51">
        <f t="shared" ca="1" si="292"/>
        <v>71876.003237290002</v>
      </c>
      <c r="C898" s="52">
        <f t="shared" ca="1" si="299"/>
        <v>71797.485220269999</v>
      </c>
      <c r="D898" s="13">
        <f ca="1">IF(A898&lt;$B$1,VLOOKUP(A898,[1]DI!$A$4:$B$15000,2,FALSE),0)</f>
        <v>5.3999999999999999E-2</v>
      </c>
      <c r="E898" s="52">
        <f t="shared" ca="1" si="285"/>
        <v>1.0002087200000001</v>
      </c>
      <c r="F898" s="52">
        <f ca="1">(TRUNC(PRODUCT($E$12:$E897),16))</f>
        <v>1.1796271545527699</v>
      </c>
      <c r="G898" s="52">
        <f t="shared" ca="1" si="302"/>
        <v>1.1788888274423901</v>
      </c>
      <c r="H898" s="52">
        <f t="shared" ca="1" si="286"/>
        <v>1.00062629</v>
      </c>
      <c r="I898" s="53">
        <f t="shared" si="293"/>
        <v>0.04</v>
      </c>
      <c r="J898" s="149">
        <f t="shared" si="300"/>
        <v>43738</v>
      </c>
      <c r="K898" s="54">
        <f t="shared" si="294"/>
        <v>3</v>
      </c>
      <c r="L898" s="55">
        <f t="shared" si="295"/>
        <v>3</v>
      </c>
      <c r="M898" s="56">
        <f t="shared" si="287"/>
        <v>1.000467022</v>
      </c>
      <c r="N898" s="56">
        <f t="shared" ca="1" si="288"/>
        <v>1.001093604</v>
      </c>
      <c r="O898" s="55">
        <f t="shared" si="301"/>
        <v>0</v>
      </c>
      <c r="P898" s="52">
        <f t="shared" ca="1" si="289"/>
        <v>78.518017020000002</v>
      </c>
      <c r="Q898" s="52">
        <f t="shared" si="296"/>
        <v>0</v>
      </c>
      <c r="R898" s="85"/>
      <c r="S898" s="85"/>
      <c r="T898" s="86" t="str">
        <f t="shared" si="297"/>
        <v>A+J=</v>
      </c>
      <c r="U898" s="149">
        <f t="shared" si="298"/>
        <v>43769</v>
      </c>
      <c r="V898" s="57" t="str">
        <f t="shared" si="290"/>
        <v>-</v>
      </c>
      <c r="W898" s="9"/>
      <c r="X898" s="9"/>
      <c r="Y898" s="9"/>
      <c r="Z898" s="9"/>
      <c r="AA898" s="1"/>
      <c r="AB898" s="9"/>
      <c r="AC898" s="9"/>
      <c r="AD898" s="9"/>
      <c r="AE898" s="9"/>
      <c r="AF898" s="9"/>
      <c r="AG898" s="10"/>
      <c r="AH898" s="9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</row>
    <row r="899" spans="1:149" ht="11.25" x14ac:dyDescent="0.15">
      <c r="A899" s="50">
        <f t="shared" si="291"/>
        <v>43742</v>
      </c>
      <c r="B899" s="51">
        <f t="shared" ca="1" si="292"/>
        <v>71902.195031700001</v>
      </c>
      <c r="C899" s="52">
        <f t="shared" ca="1" si="299"/>
        <v>71797.485220269999</v>
      </c>
      <c r="D899" s="13">
        <f ca="1">IF(A899&lt;$B$1,VLOOKUP(A899,[1]DI!$A$4:$B$15000,2,FALSE),0)</f>
        <v>5.3999999999999999E-2</v>
      </c>
      <c r="E899" s="52">
        <f t="shared" ca="1" si="285"/>
        <v>1.0002087200000001</v>
      </c>
      <c r="F899" s="52">
        <f ca="1">(TRUNC(PRODUCT($E$12:$E898),16))</f>
        <v>1.1798733663324701</v>
      </c>
      <c r="G899" s="52">
        <f t="shared" ca="1" si="302"/>
        <v>1.1788888274423901</v>
      </c>
      <c r="H899" s="52">
        <f t="shared" ca="1" si="286"/>
        <v>1.00083514</v>
      </c>
      <c r="I899" s="53">
        <f t="shared" si="293"/>
        <v>0.04</v>
      </c>
      <c r="J899" s="149">
        <f t="shared" si="300"/>
        <v>43738</v>
      </c>
      <c r="K899" s="54">
        <f t="shared" si="294"/>
        <v>4</v>
      </c>
      <c r="L899" s="55">
        <f t="shared" si="295"/>
        <v>4</v>
      </c>
      <c r="M899" s="56">
        <f t="shared" si="287"/>
        <v>1.000622745</v>
      </c>
      <c r="N899" s="56">
        <f t="shared" ca="1" si="288"/>
        <v>1.0014584049999999</v>
      </c>
      <c r="O899" s="55">
        <f t="shared" si="301"/>
        <v>0</v>
      </c>
      <c r="P899" s="52">
        <f t="shared" ca="1" si="289"/>
        <v>104.70981143</v>
      </c>
      <c r="Q899" s="52">
        <f t="shared" si="296"/>
        <v>0</v>
      </c>
      <c r="R899" s="85"/>
      <c r="S899" s="85"/>
      <c r="T899" s="86" t="str">
        <f t="shared" si="297"/>
        <v>A+J=</v>
      </c>
      <c r="U899" s="149">
        <f t="shared" si="298"/>
        <v>43769</v>
      </c>
      <c r="V899" s="57" t="str">
        <f t="shared" si="290"/>
        <v>-</v>
      </c>
      <c r="W899" s="9"/>
      <c r="X899" s="9"/>
      <c r="Y899" s="9"/>
      <c r="Z899" s="9"/>
      <c r="AA899" s="1"/>
      <c r="AB899" s="9"/>
      <c r="AC899" s="9"/>
      <c r="AD899" s="9"/>
      <c r="AE899" s="9"/>
      <c r="AF899" s="9"/>
      <c r="AG899" s="10"/>
      <c r="AH899" s="9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</row>
    <row r="900" spans="1:149" ht="11.25" x14ac:dyDescent="0.15">
      <c r="A900" s="50">
        <f t="shared" si="291"/>
        <v>43743</v>
      </c>
      <c r="B900" s="51">
        <f t="shared" ca="1" si="292"/>
        <v>71928.396805950004</v>
      </c>
      <c r="C900" s="52">
        <f t="shared" ca="1" si="299"/>
        <v>71797.485220269999</v>
      </c>
      <c r="D900" s="13">
        <f ca="1">IF(A900&lt;$B$1,VLOOKUP(A900,[1]DI!$A$4:$B$15000,2,FALSE),0)</f>
        <v>0</v>
      </c>
      <c r="E900" s="52">
        <f t="shared" ca="1" si="285"/>
        <v>1</v>
      </c>
      <c r="F900" s="52">
        <f ca="1">(TRUNC(PRODUCT($E$12:$E899),16))</f>
        <v>1.18011962950149</v>
      </c>
      <c r="G900" s="52">
        <f t="shared" ca="1" si="302"/>
        <v>1.1788888274423901</v>
      </c>
      <c r="H900" s="52">
        <f t="shared" ca="1" si="286"/>
        <v>1.00104404</v>
      </c>
      <c r="I900" s="53">
        <f t="shared" si="293"/>
        <v>0.04</v>
      </c>
      <c r="J900" s="149">
        <f t="shared" si="300"/>
        <v>43738</v>
      </c>
      <c r="K900" s="54">
        <f t="shared" si="294"/>
        <v>4</v>
      </c>
      <c r="L900" s="55">
        <f t="shared" si="295"/>
        <v>5</v>
      </c>
      <c r="M900" s="56">
        <f t="shared" si="287"/>
        <v>1.000778492</v>
      </c>
      <c r="N900" s="56">
        <f t="shared" ca="1" si="288"/>
        <v>1.001823345</v>
      </c>
      <c r="O900" s="55">
        <f t="shared" si="301"/>
        <v>0</v>
      </c>
      <c r="P900" s="52">
        <f t="shared" ca="1" si="289"/>
        <v>130.91158568</v>
      </c>
      <c r="Q900" s="52">
        <f t="shared" si="296"/>
        <v>0</v>
      </c>
      <c r="R900" s="85"/>
      <c r="S900" s="85"/>
      <c r="T900" s="86" t="str">
        <f t="shared" si="297"/>
        <v>A+J=</v>
      </c>
      <c r="U900" s="149">
        <f t="shared" si="298"/>
        <v>43769</v>
      </c>
      <c r="V900" s="57" t="str">
        <f t="shared" si="290"/>
        <v>-</v>
      </c>
      <c r="W900" s="9"/>
      <c r="X900" s="9"/>
      <c r="Y900" s="9"/>
      <c r="Z900" s="9"/>
      <c r="AA900" s="1"/>
      <c r="AB900" s="9"/>
      <c r="AC900" s="9"/>
      <c r="AD900" s="9"/>
      <c r="AE900" s="9"/>
      <c r="AF900" s="9"/>
      <c r="AG900" s="10"/>
      <c r="AH900" s="9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</row>
    <row r="901" spans="1:149" ht="11.25" x14ac:dyDescent="0.15">
      <c r="A901" s="50">
        <f t="shared" si="291"/>
        <v>43744</v>
      </c>
      <c r="B901" s="51">
        <f t="shared" ca="1" si="292"/>
        <v>71928.396805950004</v>
      </c>
      <c r="C901" s="52">
        <f t="shared" ca="1" si="299"/>
        <v>71797.485220269999</v>
      </c>
      <c r="D901" s="13">
        <f ca="1">IF(A901&lt;$B$1,VLOOKUP(A901,[1]DI!$A$4:$B$15000,2,FALSE),0)</f>
        <v>0</v>
      </c>
      <c r="E901" s="52">
        <f t="shared" ca="1" si="285"/>
        <v>1</v>
      </c>
      <c r="F901" s="52">
        <f ca="1">(TRUNC(PRODUCT($E$12:$E900),16))</f>
        <v>1.18011962950149</v>
      </c>
      <c r="G901" s="52">
        <f t="shared" ca="1" si="302"/>
        <v>1.1788888274423901</v>
      </c>
      <c r="H901" s="52">
        <f t="shared" ca="1" si="286"/>
        <v>1.00104404</v>
      </c>
      <c r="I901" s="53">
        <f t="shared" si="293"/>
        <v>0.04</v>
      </c>
      <c r="J901" s="149">
        <f t="shared" si="300"/>
        <v>43738</v>
      </c>
      <c r="K901" s="54">
        <f t="shared" si="294"/>
        <v>4</v>
      </c>
      <c r="L901" s="55">
        <f t="shared" si="295"/>
        <v>5</v>
      </c>
      <c r="M901" s="56">
        <f t="shared" si="287"/>
        <v>1.000778492</v>
      </c>
      <c r="N901" s="56">
        <f t="shared" ca="1" si="288"/>
        <v>1.001823345</v>
      </c>
      <c r="O901" s="55">
        <f t="shared" si="301"/>
        <v>0</v>
      </c>
      <c r="P901" s="52">
        <f t="shared" ca="1" si="289"/>
        <v>130.91158568</v>
      </c>
      <c r="Q901" s="52">
        <f t="shared" si="296"/>
        <v>0</v>
      </c>
      <c r="R901" s="85"/>
      <c r="S901" s="85"/>
      <c r="T901" s="86" t="str">
        <f t="shared" si="297"/>
        <v>A+J=</v>
      </c>
      <c r="U901" s="149">
        <f t="shared" si="298"/>
        <v>43769</v>
      </c>
      <c r="V901" s="57" t="str">
        <f t="shared" si="290"/>
        <v>-</v>
      </c>
      <c r="W901" s="9"/>
      <c r="X901" s="9"/>
      <c r="Y901" s="9"/>
      <c r="Z901" s="9"/>
      <c r="AA901" s="1"/>
      <c r="AB901" s="9"/>
      <c r="AC901" s="9"/>
      <c r="AD901" s="9"/>
      <c r="AE901" s="9"/>
      <c r="AF901" s="9"/>
      <c r="AG901" s="10"/>
      <c r="AH901" s="9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</row>
    <row r="902" spans="1:149" ht="11.25" x14ac:dyDescent="0.15">
      <c r="A902" s="50">
        <f t="shared" si="291"/>
        <v>43745</v>
      </c>
      <c r="B902" s="51">
        <f t="shared" ca="1" si="292"/>
        <v>71928.396805950004</v>
      </c>
      <c r="C902" s="52">
        <f t="shared" ca="1" si="299"/>
        <v>71797.485220269999</v>
      </c>
      <c r="D902" s="13">
        <f ca="1">IF(A902&lt;$B$1,VLOOKUP(A902,[1]DI!$A$4:$B$15000,2,FALSE),0)</f>
        <v>5.3999999999999999E-2</v>
      </c>
      <c r="E902" s="52">
        <f t="shared" ca="1" si="285"/>
        <v>1.0002087200000001</v>
      </c>
      <c r="F902" s="52">
        <f ca="1">(TRUNC(PRODUCT($E$12:$E901),16))</f>
        <v>1.18011962950149</v>
      </c>
      <c r="G902" s="52">
        <f t="shared" ca="1" si="302"/>
        <v>1.1788888274423901</v>
      </c>
      <c r="H902" s="52">
        <f t="shared" ca="1" si="286"/>
        <v>1.00104404</v>
      </c>
      <c r="I902" s="53">
        <f t="shared" si="293"/>
        <v>0.04</v>
      </c>
      <c r="J902" s="149">
        <f t="shared" si="300"/>
        <v>43738</v>
      </c>
      <c r="K902" s="54">
        <f t="shared" si="294"/>
        <v>5</v>
      </c>
      <c r="L902" s="55">
        <f t="shared" si="295"/>
        <v>5</v>
      </c>
      <c r="M902" s="56">
        <f t="shared" si="287"/>
        <v>1.000778492</v>
      </c>
      <c r="N902" s="56">
        <f t="shared" ca="1" si="288"/>
        <v>1.001823345</v>
      </c>
      <c r="O902" s="55">
        <f t="shared" si="301"/>
        <v>0</v>
      </c>
      <c r="P902" s="52">
        <f t="shared" ca="1" si="289"/>
        <v>130.91158568</v>
      </c>
      <c r="Q902" s="52">
        <f t="shared" si="296"/>
        <v>0</v>
      </c>
      <c r="R902" s="85"/>
      <c r="S902" s="85"/>
      <c r="T902" s="86" t="str">
        <f t="shared" si="297"/>
        <v>A+J=</v>
      </c>
      <c r="U902" s="149">
        <f t="shared" si="298"/>
        <v>43769</v>
      </c>
      <c r="V902" s="57" t="str">
        <f t="shared" si="290"/>
        <v>-</v>
      </c>
      <c r="W902" s="9"/>
      <c r="X902" s="9"/>
      <c r="Y902" s="9"/>
      <c r="Z902" s="9"/>
      <c r="AA902" s="1"/>
      <c r="AB902" s="9"/>
      <c r="AC902" s="9"/>
      <c r="AD902" s="9"/>
      <c r="AE902" s="9"/>
      <c r="AF902" s="9"/>
      <c r="AG902" s="10"/>
      <c r="AH902" s="9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</row>
    <row r="903" spans="1:149" ht="11.25" x14ac:dyDescent="0.15">
      <c r="A903" s="50">
        <f t="shared" si="291"/>
        <v>43746</v>
      </c>
      <c r="B903" s="51">
        <f t="shared" ca="1" si="292"/>
        <v>71954.60712411</v>
      </c>
      <c r="C903" s="52">
        <f t="shared" ca="1" si="299"/>
        <v>71797.485220269999</v>
      </c>
      <c r="D903" s="13">
        <f ca="1">IF(A903&lt;$B$1,VLOOKUP(A903,[1]DI!$A$4:$B$15000,2,FALSE),0)</f>
        <v>5.3999999999999999E-2</v>
      </c>
      <c r="E903" s="52">
        <f t="shared" ca="1" si="285"/>
        <v>1.0002087200000001</v>
      </c>
      <c r="F903" s="52">
        <f ca="1">(TRUNC(PRODUCT($E$12:$E902),16))</f>
        <v>1.1803659440705601</v>
      </c>
      <c r="G903" s="52">
        <f t="shared" ca="1" si="302"/>
        <v>1.1788888274423901</v>
      </c>
      <c r="H903" s="52">
        <f t="shared" ca="1" si="286"/>
        <v>1.0012529699999999</v>
      </c>
      <c r="I903" s="53">
        <f t="shared" si="293"/>
        <v>0.04</v>
      </c>
      <c r="J903" s="149">
        <f t="shared" si="300"/>
        <v>43738</v>
      </c>
      <c r="K903" s="54">
        <f t="shared" si="294"/>
        <v>6</v>
      </c>
      <c r="L903" s="55">
        <f t="shared" si="295"/>
        <v>6</v>
      </c>
      <c r="M903" s="56">
        <f t="shared" si="287"/>
        <v>1.000934263</v>
      </c>
      <c r="N903" s="56">
        <f t="shared" ca="1" si="288"/>
        <v>1.002188404</v>
      </c>
      <c r="O903" s="55">
        <f t="shared" si="301"/>
        <v>0</v>
      </c>
      <c r="P903" s="52">
        <f t="shared" ca="1" si="289"/>
        <v>157.12190383999999</v>
      </c>
      <c r="Q903" s="52">
        <f t="shared" si="296"/>
        <v>0</v>
      </c>
      <c r="R903" s="85"/>
      <c r="S903" s="85"/>
      <c r="T903" s="86" t="str">
        <f t="shared" si="297"/>
        <v>A+J=</v>
      </c>
      <c r="U903" s="149">
        <f t="shared" si="298"/>
        <v>43769</v>
      </c>
      <c r="V903" s="57" t="str">
        <f t="shared" si="290"/>
        <v>-</v>
      </c>
      <c r="W903" s="9"/>
      <c r="X903" s="9"/>
      <c r="Y903" s="9"/>
      <c r="Z903" s="9"/>
      <c r="AA903" s="1"/>
      <c r="AB903" s="9"/>
      <c r="AC903" s="9"/>
      <c r="AD903" s="9"/>
      <c r="AE903" s="9"/>
      <c r="AF903" s="9"/>
      <c r="AG903" s="10"/>
      <c r="AH903" s="9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</row>
    <row r="904" spans="1:149" ht="11.25" x14ac:dyDescent="0.15">
      <c r="A904" s="50">
        <f t="shared" si="291"/>
        <v>43747</v>
      </c>
      <c r="B904" s="51">
        <f t="shared" ca="1" si="292"/>
        <v>71980.828140090001</v>
      </c>
      <c r="C904" s="52">
        <f t="shared" ca="1" si="299"/>
        <v>71797.485220269999</v>
      </c>
      <c r="D904" s="13">
        <f ca="1">IF(A904&lt;$B$1,VLOOKUP(A904,[1]DI!$A$4:$B$15000,2,FALSE),0)</f>
        <v>5.3999999999999999E-2</v>
      </c>
      <c r="E904" s="52">
        <f t="shared" ca="1" si="285"/>
        <v>1.0002087200000001</v>
      </c>
      <c r="F904" s="52">
        <f ca="1">(TRUNC(PRODUCT($E$12:$E903),16))</f>
        <v>1.18061231005041</v>
      </c>
      <c r="G904" s="52">
        <f t="shared" ca="1" si="302"/>
        <v>1.1788888274423901</v>
      </c>
      <c r="H904" s="52">
        <f t="shared" ca="1" si="286"/>
        <v>1.0014619600000001</v>
      </c>
      <c r="I904" s="53">
        <f t="shared" si="293"/>
        <v>0.04</v>
      </c>
      <c r="J904" s="149">
        <f t="shared" si="300"/>
        <v>43738</v>
      </c>
      <c r="K904" s="54">
        <f t="shared" si="294"/>
        <v>7</v>
      </c>
      <c r="L904" s="55">
        <f t="shared" si="295"/>
        <v>7</v>
      </c>
      <c r="M904" s="56">
        <f t="shared" si="287"/>
        <v>1.0010900579999999</v>
      </c>
      <c r="N904" s="56">
        <f t="shared" ca="1" si="288"/>
        <v>1.002553612</v>
      </c>
      <c r="O904" s="55">
        <f t="shared" si="301"/>
        <v>0</v>
      </c>
      <c r="P904" s="52">
        <f t="shared" ca="1" si="289"/>
        <v>183.34291981999999</v>
      </c>
      <c r="Q904" s="52">
        <f t="shared" si="296"/>
        <v>0</v>
      </c>
      <c r="R904" s="85"/>
      <c r="S904" s="85"/>
      <c r="T904" s="86" t="str">
        <f t="shared" si="297"/>
        <v>A+J=</v>
      </c>
      <c r="U904" s="149">
        <f t="shared" si="298"/>
        <v>43769</v>
      </c>
      <c r="V904" s="57" t="str">
        <f t="shared" si="290"/>
        <v>-</v>
      </c>
      <c r="W904" s="9"/>
      <c r="X904" s="9"/>
      <c r="Y904" s="9"/>
      <c r="Z904" s="9"/>
      <c r="AA904" s="1"/>
      <c r="AB904" s="9"/>
      <c r="AC904" s="9"/>
      <c r="AD904" s="9"/>
      <c r="AE904" s="9"/>
      <c r="AF904" s="9"/>
      <c r="AG904" s="10"/>
      <c r="AH904" s="9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</row>
    <row r="905" spans="1:149" ht="11.25" x14ac:dyDescent="0.15">
      <c r="A905" s="50">
        <f t="shared" si="291"/>
        <v>43748</v>
      </c>
      <c r="B905" s="51">
        <f t="shared" ca="1" si="292"/>
        <v>72007.057699979996</v>
      </c>
      <c r="C905" s="52">
        <f t="shared" ca="1" si="299"/>
        <v>71797.485220269999</v>
      </c>
      <c r="D905" s="13">
        <f ca="1">IF(A905&lt;$B$1,VLOOKUP(A905,[1]DI!$A$4:$B$15000,2,FALSE),0)</f>
        <v>5.3999999999999999E-2</v>
      </c>
      <c r="E905" s="52">
        <f t="shared" ca="1" si="285"/>
        <v>1.0002087200000001</v>
      </c>
      <c r="F905" s="52">
        <f ca="1">(TRUNC(PRODUCT($E$12:$E904),16))</f>
        <v>1.1808587274517599</v>
      </c>
      <c r="G905" s="52">
        <f t="shared" ca="1" si="302"/>
        <v>1.1788888274423901</v>
      </c>
      <c r="H905" s="52">
        <f t="shared" ca="1" si="286"/>
        <v>1.0016709800000001</v>
      </c>
      <c r="I905" s="53">
        <f t="shared" si="293"/>
        <v>0.04</v>
      </c>
      <c r="J905" s="149">
        <f t="shared" si="300"/>
        <v>43738</v>
      </c>
      <c r="K905" s="54">
        <f t="shared" si="294"/>
        <v>8</v>
      </c>
      <c r="L905" s="55">
        <f t="shared" si="295"/>
        <v>8</v>
      </c>
      <c r="M905" s="56">
        <f t="shared" si="287"/>
        <v>1.0012458769999999</v>
      </c>
      <c r="N905" s="56">
        <f t="shared" ca="1" si="288"/>
        <v>1.002918939</v>
      </c>
      <c r="O905" s="55">
        <f t="shared" si="301"/>
        <v>0</v>
      </c>
      <c r="P905" s="52">
        <f t="shared" ca="1" si="289"/>
        <v>209.57247971000001</v>
      </c>
      <c r="Q905" s="52">
        <f t="shared" si="296"/>
        <v>0</v>
      </c>
      <c r="R905" s="85"/>
      <c r="S905" s="85"/>
      <c r="T905" s="86" t="str">
        <f t="shared" si="297"/>
        <v>A+J=</v>
      </c>
      <c r="U905" s="149">
        <f t="shared" si="298"/>
        <v>43769</v>
      </c>
      <c r="V905" s="57" t="str">
        <f t="shared" si="290"/>
        <v>-</v>
      </c>
      <c r="W905" s="9"/>
      <c r="X905" s="9"/>
      <c r="Y905" s="9"/>
      <c r="Z905" s="9"/>
      <c r="AA905" s="1"/>
      <c r="AB905" s="9"/>
      <c r="AC905" s="9"/>
      <c r="AD905" s="9"/>
      <c r="AE905" s="9"/>
      <c r="AF905" s="9"/>
      <c r="AG905" s="10"/>
      <c r="AH905" s="9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</row>
    <row r="906" spans="1:149" ht="11.25" x14ac:dyDescent="0.15">
      <c r="A906" s="50">
        <f t="shared" si="291"/>
        <v>43749</v>
      </c>
      <c r="B906" s="51">
        <f t="shared" ca="1" si="292"/>
        <v>72033.297311510003</v>
      </c>
      <c r="C906" s="52">
        <f t="shared" ca="1" si="299"/>
        <v>71797.485220269999</v>
      </c>
      <c r="D906" s="13">
        <f ca="1">IF(A906&lt;$B$1,VLOOKUP(A906,[1]DI!$A$4:$B$15000,2,FALSE),0)</f>
        <v>5.3999999999999999E-2</v>
      </c>
      <c r="E906" s="52">
        <f t="shared" ca="1" si="285"/>
        <v>1.0002087200000001</v>
      </c>
      <c r="F906" s="52">
        <f ca="1">(TRUNC(PRODUCT($E$12:$E905),16))</f>
        <v>1.18110519628535</v>
      </c>
      <c r="G906" s="52">
        <f t="shared" ca="1" si="302"/>
        <v>1.1788888274423901</v>
      </c>
      <c r="H906" s="52">
        <f t="shared" ca="1" si="286"/>
        <v>1.00188005</v>
      </c>
      <c r="I906" s="53">
        <f t="shared" si="293"/>
        <v>0.04</v>
      </c>
      <c r="J906" s="149">
        <f t="shared" si="300"/>
        <v>43738</v>
      </c>
      <c r="K906" s="54">
        <f t="shared" si="294"/>
        <v>9</v>
      </c>
      <c r="L906" s="55">
        <f t="shared" si="295"/>
        <v>9</v>
      </c>
      <c r="M906" s="56">
        <f t="shared" si="287"/>
        <v>1.0014017209999999</v>
      </c>
      <c r="N906" s="56">
        <f t="shared" ca="1" si="288"/>
        <v>1.0032844059999999</v>
      </c>
      <c r="O906" s="55">
        <f t="shared" si="301"/>
        <v>0</v>
      </c>
      <c r="P906" s="52">
        <f t="shared" ca="1" si="289"/>
        <v>235.81209124</v>
      </c>
      <c r="Q906" s="52">
        <f t="shared" si="296"/>
        <v>0</v>
      </c>
      <c r="R906" s="85"/>
      <c r="S906" s="85"/>
      <c r="T906" s="86" t="str">
        <f t="shared" si="297"/>
        <v>A+J=</v>
      </c>
      <c r="U906" s="149">
        <f t="shared" si="298"/>
        <v>43769</v>
      </c>
      <c r="V906" s="57" t="str">
        <f t="shared" si="290"/>
        <v>-</v>
      </c>
      <c r="W906" s="9"/>
      <c r="X906" s="9"/>
      <c r="Y906" s="9"/>
      <c r="Z906" s="9"/>
      <c r="AA906" s="1"/>
      <c r="AB906" s="9"/>
      <c r="AC906" s="9"/>
      <c r="AD906" s="9"/>
      <c r="AE906" s="9"/>
      <c r="AF906" s="9"/>
      <c r="AG906" s="10"/>
      <c r="AH906" s="9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</row>
    <row r="907" spans="1:149" ht="11.25" x14ac:dyDescent="0.15">
      <c r="A907" s="50">
        <f t="shared" si="291"/>
        <v>43750</v>
      </c>
      <c r="B907" s="51">
        <f t="shared" ca="1" si="292"/>
        <v>72059.546256710004</v>
      </c>
      <c r="C907" s="52">
        <f t="shared" ca="1" si="299"/>
        <v>71797.485220269999</v>
      </c>
      <c r="D907" s="13">
        <f ca="1">IF(A907&lt;$B$1,VLOOKUP(A907,[1]DI!$A$4:$B$15000,2,FALSE),0)</f>
        <v>0</v>
      </c>
      <c r="E907" s="52">
        <f t="shared" ca="1" si="285"/>
        <v>1</v>
      </c>
      <c r="F907" s="52">
        <f ca="1">(TRUNC(PRODUCT($E$12:$E906),16))</f>
        <v>1.1813517165619201</v>
      </c>
      <c r="G907" s="52">
        <f t="shared" ca="1" si="302"/>
        <v>1.1788888274423901</v>
      </c>
      <c r="H907" s="52">
        <f t="shared" ca="1" si="286"/>
        <v>1.0020891599999999</v>
      </c>
      <c r="I907" s="53">
        <f t="shared" si="293"/>
        <v>0.04</v>
      </c>
      <c r="J907" s="149">
        <f t="shared" si="300"/>
        <v>43738</v>
      </c>
      <c r="K907" s="54">
        <f t="shared" si="294"/>
        <v>9</v>
      </c>
      <c r="L907" s="55">
        <f t="shared" si="295"/>
        <v>10</v>
      </c>
      <c r="M907" s="56">
        <f t="shared" si="287"/>
        <v>1.0015575889999999</v>
      </c>
      <c r="N907" s="56">
        <f t="shared" ca="1" si="288"/>
        <v>1.003650003</v>
      </c>
      <c r="O907" s="55">
        <f t="shared" si="301"/>
        <v>0</v>
      </c>
      <c r="P907" s="52">
        <f t="shared" ca="1" si="289"/>
        <v>262.06103644000001</v>
      </c>
      <c r="Q907" s="52">
        <f t="shared" si="296"/>
        <v>0</v>
      </c>
      <c r="R907" s="85"/>
      <c r="S907" s="85"/>
      <c r="T907" s="86" t="str">
        <f t="shared" si="297"/>
        <v>A+J=</v>
      </c>
      <c r="U907" s="149">
        <f t="shared" si="298"/>
        <v>43769</v>
      </c>
      <c r="V907" s="57" t="str">
        <f t="shared" si="290"/>
        <v>-</v>
      </c>
      <c r="W907" s="9"/>
      <c r="X907" s="9"/>
      <c r="Y907" s="9"/>
      <c r="Z907" s="9"/>
      <c r="AA907" s="1"/>
      <c r="AB907" s="9"/>
      <c r="AC907" s="9"/>
      <c r="AD907" s="9"/>
      <c r="AE907" s="9"/>
      <c r="AF907" s="9"/>
      <c r="AG907" s="10"/>
      <c r="AH907" s="9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</row>
    <row r="908" spans="1:149" ht="11.25" x14ac:dyDescent="0.15">
      <c r="A908" s="50">
        <f t="shared" si="291"/>
        <v>43751</v>
      </c>
      <c r="B908" s="51">
        <f t="shared" ca="1" si="292"/>
        <v>72059.546256710004</v>
      </c>
      <c r="C908" s="52">
        <f t="shared" ca="1" si="299"/>
        <v>71797.485220269999</v>
      </c>
      <c r="D908" s="13">
        <f ca="1">IF(A908&lt;$B$1,VLOOKUP(A908,[1]DI!$A$4:$B$15000,2,FALSE),0)</f>
        <v>0</v>
      </c>
      <c r="E908" s="52">
        <f t="shared" ref="E908:E971" ca="1" si="303">IF(A908&lt;A$10,1,ROUND(((1+D908)^(1/252)),8))</f>
        <v>1</v>
      </c>
      <c r="F908" s="52">
        <f ca="1">(TRUNC(PRODUCT($E$12:$E907),16))</f>
        <v>1.1813517165619201</v>
      </c>
      <c r="G908" s="52">
        <f t="shared" ca="1" si="302"/>
        <v>1.1788888274423901</v>
      </c>
      <c r="H908" s="52">
        <f t="shared" ref="H908:H971" ca="1" si="304">ROUND(F908/G908,8)</f>
        <v>1.0020891599999999</v>
      </c>
      <c r="I908" s="53">
        <f t="shared" si="293"/>
        <v>0.04</v>
      </c>
      <c r="J908" s="149">
        <f t="shared" si="300"/>
        <v>43738</v>
      </c>
      <c r="K908" s="54">
        <f t="shared" si="294"/>
        <v>9</v>
      </c>
      <c r="L908" s="55">
        <f t="shared" si="295"/>
        <v>10</v>
      </c>
      <c r="M908" s="56">
        <f t="shared" ref="M908:M971" si="305">ROUND((I908+1)^(L908/252),9)</f>
        <v>1.0015575889999999</v>
      </c>
      <c r="N908" s="56">
        <f t="shared" ref="N908:N971" ca="1" si="306">ROUND(H908*M908,9)</f>
        <v>1.003650003</v>
      </c>
      <c r="O908" s="55">
        <f t="shared" si="301"/>
        <v>0</v>
      </c>
      <c r="P908" s="52">
        <f t="shared" ref="P908:P971" ca="1" si="307">TRUNC(((N908-1)*C908),8)</f>
        <v>262.06103644000001</v>
      </c>
      <c r="Q908" s="52">
        <f t="shared" si="296"/>
        <v>0</v>
      </c>
      <c r="R908" s="85"/>
      <c r="S908" s="85"/>
      <c r="T908" s="86" t="str">
        <f t="shared" si="297"/>
        <v>A+J=</v>
      </c>
      <c r="U908" s="149">
        <f t="shared" si="298"/>
        <v>43769</v>
      </c>
      <c r="V908" s="57" t="str">
        <f t="shared" ref="V908:V971" si="308">IF(O908&gt;0,(P908+Q908)*V$9,"-")</f>
        <v>-</v>
      </c>
      <c r="W908" s="9"/>
      <c r="X908" s="9"/>
      <c r="Y908" s="9"/>
      <c r="Z908" s="9"/>
      <c r="AA908" s="1"/>
      <c r="AB908" s="9"/>
      <c r="AC908" s="9"/>
      <c r="AD908" s="9"/>
      <c r="AE908" s="9"/>
      <c r="AF908" s="9"/>
      <c r="AG908" s="10"/>
      <c r="AH908" s="9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</row>
    <row r="909" spans="1:149" ht="11.25" x14ac:dyDescent="0.15">
      <c r="A909" s="50">
        <f t="shared" ref="A909:A972" si="309">(A908+1)</f>
        <v>43752</v>
      </c>
      <c r="B909" s="51">
        <f t="shared" ref="B909:B972" ca="1" si="310">IF(A909&lt;=TODAY(),C909+P909,IF(AND(A909&gt;TODAY(),A909&lt;=$B$1),IF(VLOOKUP(TODAY(),$A$12:$D$10000,4,FALSE)=0,"n.d",C909+P909),"n.d"))</f>
        <v>72059.546256710004</v>
      </c>
      <c r="C909" s="52">
        <f t="shared" ca="1" si="299"/>
        <v>71797.485220269999</v>
      </c>
      <c r="D909" s="13">
        <f ca="1">IF(A909&lt;$B$1,VLOOKUP(A909,[1]DI!$A$4:$B$15000,2,FALSE),0)</f>
        <v>5.3999999999999999E-2</v>
      </c>
      <c r="E909" s="52">
        <f t="shared" ca="1" si="303"/>
        <v>1.0002087200000001</v>
      </c>
      <c r="F909" s="52">
        <f ca="1">(TRUNC(PRODUCT($E$12:$E908),16))</f>
        <v>1.1813517165619201</v>
      </c>
      <c r="G909" s="52">
        <f t="shared" ca="1" si="302"/>
        <v>1.1788888274423901</v>
      </c>
      <c r="H909" s="52">
        <f t="shared" ca="1" si="304"/>
        <v>1.0020891599999999</v>
      </c>
      <c r="I909" s="53">
        <f t="shared" ref="I909:I972" si="311">I908</f>
        <v>0.04</v>
      </c>
      <c r="J909" s="149">
        <f t="shared" si="300"/>
        <v>43738</v>
      </c>
      <c r="K909" s="54">
        <f t="shared" ref="K909:K972" si="312">IF(A909&gt;J909,IF(NETWORKDAYS(J909,A909,$X$135:$X$519)-1=0,1,NETWORKDAYS(J909,A909,$X$135:$X$519)-1),0)</f>
        <v>10</v>
      </c>
      <c r="L909" s="55">
        <f t="shared" ref="L909:L972" si="313">IF(AND(K909=1,K908=1),1,IF(K909&gt;0,IF(K909=K908,K909+1,K909),0))</f>
        <v>10</v>
      </c>
      <c r="M909" s="56">
        <f t="shared" si="305"/>
        <v>1.0015575889999999</v>
      </c>
      <c r="N909" s="56">
        <f t="shared" ca="1" si="306"/>
        <v>1.003650003</v>
      </c>
      <c r="O909" s="55">
        <f t="shared" si="301"/>
        <v>0</v>
      </c>
      <c r="P909" s="52">
        <f t="shared" ca="1" si="307"/>
        <v>262.06103644000001</v>
      </c>
      <c r="Q909" s="52">
        <f t="shared" ref="Q909:Q972" si="314">IF(O909&gt;0,VLOOKUP(A909,$Y$12:$AD$61,5),0)</f>
        <v>0</v>
      </c>
      <c r="R909" s="85"/>
      <c r="S909" s="85"/>
      <c r="T909" s="86" t="str">
        <f t="shared" ref="T909:T972" si="315">IF(O908&gt;0,VLOOKUP(O908,X$12:AH$61,10),T908)</f>
        <v>A+J=</v>
      </c>
      <c r="U909" s="149">
        <f t="shared" ref="U909:U972" si="316">IF(O908&gt;0,VLOOKUP(O908,X$12:AH$61,11),U908)</f>
        <v>43769</v>
      </c>
      <c r="V909" s="57" t="str">
        <f t="shared" si="308"/>
        <v>-</v>
      </c>
      <c r="W909" s="9"/>
      <c r="X909" s="9"/>
      <c r="Y909" s="9"/>
      <c r="Z909" s="9"/>
      <c r="AA909" s="1"/>
      <c r="AB909" s="9"/>
      <c r="AC909" s="9"/>
      <c r="AD909" s="9"/>
      <c r="AE909" s="9"/>
      <c r="AF909" s="9"/>
      <c r="AG909" s="10"/>
      <c r="AH909" s="9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</row>
    <row r="910" spans="1:149" ht="11.25" x14ac:dyDescent="0.15">
      <c r="A910" s="50">
        <f t="shared" si="309"/>
        <v>43753</v>
      </c>
      <c r="B910" s="51">
        <f t="shared" ca="1" si="310"/>
        <v>72085.80525356</v>
      </c>
      <c r="C910" s="52">
        <f t="shared" ref="C910:C973" ca="1" si="317">TRUNC(C909-Q909,8)</f>
        <v>71797.485220269999</v>
      </c>
      <c r="D910" s="13">
        <f ca="1">IF(A910&lt;$B$1,VLOOKUP(A910,[1]DI!$A$4:$B$15000,2,FALSE),0)</f>
        <v>5.3999999999999999E-2</v>
      </c>
      <c r="E910" s="52">
        <f t="shared" ca="1" si="303"/>
        <v>1.0002087200000001</v>
      </c>
      <c r="F910" s="52">
        <f ca="1">(TRUNC(PRODUCT($E$12:$E909),16))</f>
        <v>1.1815982882922</v>
      </c>
      <c r="G910" s="52">
        <f t="shared" ca="1" si="302"/>
        <v>1.1788888274423901</v>
      </c>
      <c r="H910" s="52">
        <f t="shared" ca="1" si="304"/>
        <v>1.00229832</v>
      </c>
      <c r="I910" s="53">
        <f t="shared" si="311"/>
        <v>0.04</v>
      </c>
      <c r="J910" s="149">
        <f t="shared" ref="J910:J973" si="318">IF(O909&gt;0,VLOOKUP(O909,X$12:AH$60,2),J909)</f>
        <v>43738</v>
      </c>
      <c r="K910" s="54">
        <f t="shared" si="312"/>
        <v>11</v>
      </c>
      <c r="L910" s="55">
        <f t="shared" si="313"/>
        <v>11</v>
      </c>
      <c r="M910" s="56">
        <f t="shared" si="305"/>
        <v>1.001713482</v>
      </c>
      <c r="N910" s="56">
        <f t="shared" ca="1" si="306"/>
        <v>1.00401574</v>
      </c>
      <c r="O910" s="55">
        <f t="shared" si="301"/>
        <v>0</v>
      </c>
      <c r="P910" s="52">
        <f t="shared" ca="1" si="307"/>
        <v>288.32003329000003</v>
      </c>
      <c r="Q910" s="52">
        <f t="shared" si="314"/>
        <v>0</v>
      </c>
      <c r="R910" s="85"/>
      <c r="S910" s="85"/>
      <c r="T910" s="86" t="str">
        <f t="shared" si="315"/>
        <v>A+J=</v>
      </c>
      <c r="U910" s="149">
        <f t="shared" si="316"/>
        <v>43769</v>
      </c>
      <c r="V910" s="57" t="str">
        <f t="shared" si="308"/>
        <v>-</v>
      </c>
      <c r="W910" s="9"/>
      <c r="X910" s="9"/>
      <c r="Y910" s="9"/>
      <c r="Z910" s="9"/>
      <c r="AA910" s="1"/>
      <c r="AB910" s="9"/>
      <c r="AC910" s="9"/>
      <c r="AD910" s="9"/>
      <c r="AE910" s="9"/>
      <c r="AF910" s="9"/>
      <c r="AG910" s="10"/>
      <c r="AH910" s="9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</row>
    <row r="911" spans="1:149" ht="11.25" x14ac:dyDescent="0.15">
      <c r="A911" s="50">
        <f t="shared" si="309"/>
        <v>43754</v>
      </c>
      <c r="B911" s="51">
        <f t="shared" ca="1" si="310"/>
        <v>72112.073512289993</v>
      </c>
      <c r="C911" s="52">
        <f t="shared" ca="1" si="317"/>
        <v>71797.485220269999</v>
      </c>
      <c r="D911" s="13">
        <f ca="1">IF(A911&lt;$B$1,VLOOKUP(A911,[1]DI!$A$4:$B$15000,2,FALSE),0)</f>
        <v>5.3999999999999999E-2</v>
      </c>
      <c r="E911" s="52">
        <f t="shared" ca="1" si="303"/>
        <v>1.0002087200000001</v>
      </c>
      <c r="F911" s="52">
        <f ca="1">(TRUNC(PRODUCT($E$12:$E910),16))</f>
        <v>1.18184491148694</v>
      </c>
      <c r="G911" s="52">
        <f t="shared" ca="1" si="302"/>
        <v>1.1788888274423901</v>
      </c>
      <c r="H911" s="52">
        <f t="shared" ca="1" si="304"/>
        <v>1.00250752</v>
      </c>
      <c r="I911" s="53">
        <f t="shared" si="311"/>
        <v>0.04</v>
      </c>
      <c r="J911" s="149">
        <f t="shared" si="318"/>
        <v>43738</v>
      </c>
      <c r="K911" s="54">
        <f t="shared" si="312"/>
        <v>12</v>
      </c>
      <c r="L911" s="55">
        <f t="shared" si="313"/>
        <v>12</v>
      </c>
      <c r="M911" s="56">
        <f t="shared" si="305"/>
        <v>1.001869398</v>
      </c>
      <c r="N911" s="56">
        <f t="shared" ca="1" si="306"/>
        <v>1.0043816059999999</v>
      </c>
      <c r="O911" s="55">
        <f t="shared" ref="O911:O974" si="319">IF(VLOOKUP(A911,Y$12:AF$61,8)=VLOOKUP(A910,Y$12:AF$61,8),0,VLOOKUP(A911,Y$12:AF$61,8))</f>
        <v>0</v>
      </c>
      <c r="P911" s="52">
        <f t="shared" ca="1" si="307"/>
        <v>314.58829201999998</v>
      </c>
      <c r="Q911" s="52">
        <f t="shared" si="314"/>
        <v>0</v>
      </c>
      <c r="R911" s="85"/>
      <c r="S911" s="85"/>
      <c r="T911" s="86" t="str">
        <f t="shared" si="315"/>
        <v>A+J=</v>
      </c>
      <c r="U911" s="149">
        <f t="shared" si="316"/>
        <v>43769</v>
      </c>
      <c r="V911" s="57" t="str">
        <f t="shared" si="308"/>
        <v>-</v>
      </c>
      <c r="W911" s="9"/>
      <c r="X911" s="9"/>
      <c r="Y911" s="9"/>
      <c r="Z911" s="9"/>
      <c r="AA911" s="1"/>
      <c r="AB911" s="9"/>
      <c r="AC911" s="9"/>
      <c r="AD911" s="9"/>
      <c r="AE911" s="9"/>
      <c r="AF911" s="9"/>
      <c r="AG911" s="10"/>
      <c r="AH911" s="9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</row>
    <row r="912" spans="1:149" ht="11.25" x14ac:dyDescent="0.15">
      <c r="A912" s="50">
        <f t="shared" si="309"/>
        <v>43755</v>
      </c>
      <c r="B912" s="51">
        <f t="shared" ca="1" si="310"/>
        <v>72138.351032890001</v>
      </c>
      <c r="C912" s="52">
        <f t="shared" ca="1" si="317"/>
        <v>71797.485220269999</v>
      </c>
      <c r="D912" s="13">
        <f ca="1">IF(A912&lt;$B$1,VLOOKUP(A912,[1]DI!$A$4:$B$15000,2,FALSE),0)</f>
        <v>5.3999999999999999E-2</v>
      </c>
      <c r="E912" s="52">
        <f t="shared" ca="1" si="303"/>
        <v>1.0002087200000001</v>
      </c>
      <c r="F912" s="52">
        <f ca="1">(TRUNC(PRODUCT($E$12:$E911),16))</f>
        <v>1.1820915861568599</v>
      </c>
      <c r="G912" s="52">
        <f t="shared" ca="1" si="302"/>
        <v>1.1788888274423901</v>
      </c>
      <c r="H912" s="52">
        <f t="shared" ca="1" si="304"/>
        <v>1.00271676</v>
      </c>
      <c r="I912" s="53">
        <f t="shared" si="311"/>
        <v>0.04</v>
      </c>
      <c r="J912" s="149">
        <f t="shared" si="318"/>
        <v>43738</v>
      </c>
      <c r="K912" s="54">
        <f t="shared" si="312"/>
        <v>13</v>
      </c>
      <c r="L912" s="55">
        <f t="shared" si="313"/>
        <v>13</v>
      </c>
      <c r="M912" s="56">
        <f t="shared" si="305"/>
        <v>1.002025339</v>
      </c>
      <c r="N912" s="56">
        <f t="shared" ca="1" si="306"/>
        <v>1.004747601</v>
      </c>
      <c r="O912" s="55">
        <f t="shared" si="319"/>
        <v>0</v>
      </c>
      <c r="P912" s="52">
        <f t="shared" ca="1" si="307"/>
        <v>340.86581261999999</v>
      </c>
      <c r="Q912" s="52">
        <f t="shared" si="314"/>
        <v>0</v>
      </c>
      <c r="R912" s="85"/>
      <c r="S912" s="85"/>
      <c r="T912" s="86" t="str">
        <f t="shared" si="315"/>
        <v>A+J=</v>
      </c>
      <c r="U912" s="149">
        <f t="shared" si="316"/>
        <v>43769</v>
      </c>
      <c r="V912" s="57" t="str">
        <f t="shared" si="308"/>
        <v>-</v>
      </c>
      <c r="W912" s="9"/>
      <c r="X912" s="9"/>
      <c r="Y912" s="9"/>
      <c r="Z912" s="9"/>
      <c r="AA912" s="1"/>
      <c r="AB912" s="9"/>
      <c r="AC912" s="9"/>
      <c r="AD912" s="9"/>
      <c r="AE912" s="9"/>
      <c r="AF912" s="9"/>
      <c r="AG912" s="10"/>
      <c r="AH912" s="9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</row>
    <row r="913" spans="1:149" ht="11.25" x14ac:dyDescent="0.15">
      <c r="A913" s="50">
        <f t="shared" si="309"/>
        <v>43756</v>
      </c>
      <c r="B913" s="51">
        <f t="shared" ca="1" si="310"/>
        <v>72164.638676939998</v>
      </c>
      <c r="C913" s="52">
        <f t="shared" ca="1" si="317"/>
        <v>71797.485220269999</v>
      </c>
      <c r="D913" s="13">
        <f ca="1">IF(A913&lt;$B$1,VLOOKUP(A913,[1]DI!$A$4:$B$15000,2,FALSE),0)</f>
        <v>5.3999999999999999E-2</v>
      </c>
      <c r="E913" s="52">
        <f t="shared" ca="1" si="303"/>
        <v>1.0002087200000001</v>
      </c>
      <c r="F913" s="52">
        <f ca="1">(TRUNC(PRODUCT($E$12:$E912),16))</f>
        <v>1.18233831231272</v>
      </c>
      <c r="G913" s="52">
        <f t="shared" ca="1" si="302"/>
        <v>1.1788888274423901</v>
      </c>
      <c r="H913" s="52">
        <f t="shared" ca="1" si="304"/>
        <v>1.0029260499999999</v>
      </c>
      <c r="I913" s="53">
        <f t="shared" si="311"/>
        <v>0.04</v>
      </c>
      <c r="J913" s="149">
        <f t="shared" si="318"/>
        <v>43738</v>
      </c>
      <c r="K913" s="54">
        <f t="shared" si="312"/>
        <v>14</v>
      </c>
      <c r="L913" s="55">
        <f t="shared" si="313"/>
        <v>14</v>
      </c>
      <c r="M913" s="56">
        <f t="shared" si="305"/>
        <v>1.0021813040000001</v>
      </c>
      <c r="N913" s="56">
        <f t="shared" ca="1" si="306"/>
        <v>1.0051137370000001</v>
      </c>
      <c r="O913" s="55">
        <f t="shared" si="319"/>
        <v>0</v>
      </c>
      <c r="P913" s="52">
        <f t="shared" ca="1" si="307"/>
        <v>367.15345667000003</v>
      </c>
      <c r="Q913" s="52">
        <f t="shared" si="314"/>
        <v>0</v>
      </c>
      <c r="R913" s="85"/>
      <c r="S913" s="85"/>
      <c r="T913" s="86" t="str">
        <f t="shared" si="315"/>
        <v>A+J=</v>
      </c>
      <c r="U913" s="149">
        <f t="shared" si="316"/>
        <v>43769</v>
      </c>
      <c r="V913" s="57" t="str">
        <f t="shared" si="308"/>
        <v>-</v>
      </c>
      <c r="W913" s="9"/>
      <c r="X913" s="9"/>
      <c r="Y913" s="9"/>
      <c r="Z913" s="9"/>
      <c r="AA913" s="1"/>
      <c r="AB913" s="9"/>
      <c r="AC913" s="9"/>
      <c r="AD913" s="9"/>
      <c r="AE913" s="9"/>
      <c r="AF913" s="9"/>
      <c r="AG913" s="10"/>
      <c r="AH913" s="9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</row>
    <row r="914" spans="1:149" ht="11.25" x14ac:dyDescent="0.15">
      <c r="A914" s="50">
        <f t="shared" si="309"/>
        <v>43757</v>
      </c>
      <c r="B914" s="51">
        <f t="shared" ca="1" si="310"/>
        <v>72190.935511069998</v>
      </c>
      <c r="C914" s="52">
        <f t="shared" ca="1" si="317"/>
        <v>71797.485220269999</v>
      </c>
      <c r="D914" s="13">
        <f ca="1">IF(A914&lt;$B$1,VLOOKUP(A914,[1]DI!$A$4:$B$15000,2,FALSE),0)</f>
        <v>0</v>
      </c>
      <c r="E914" s="52">
        <f t="shared" ca="1" si="303"/>
        <v>1</v>
      </c>
      <c r="F914" s="52">
        <f ca="1">(TRUNC(PRODUCT($E$12:$E913),16))</f>
        <v>1.1825850899652699</v>
      </c>
      <c r="G914" s="52">
        <f t="shared" ca="1" si="302"/>
        <v>1.1788888274423901</v>
      </c>
      <c r="H914" s="52">
        <f t="shared" ca="1" si="304"/>
        <v>1.00313538</v>
      </c>
      <c r="I914" s="53">
        <f t="shared" si="311"/>
        <v>0.04</v>
      </c>
      <c r="J914" s="149">
        <f t="shared" si="318"/>
        <v>43738</v>
      </c>
      <c r="K914" s="54">
        <f t="shared" si="312"/>
        <v>14</v>
      </c>
      <c r="L914" s="55">
        <f t="shared" si="313"/>
        <v>15</v>
      </c>
      <c r="M914" s="56">
        <f t="shared" si="305"/>
        <v>1.0023372930000001</v>
      </c>
      <c r="N914" s="56">
        <f t="shared" ca="1" si="306"/>
        <v>1.005480001</v>
      </c>
      <c r="O914" s="55">
        <f t="shared" si="319"/>
        <v>0</v>
      </c>
      <c r="P914" s="52">
        <f t="shared" ca="1" si="307"/>
        <v>393.4502908</v>
      </c>
      <c r="Q914" s="52">
        <f t="shared" si="314"/>
        <v>0</v>
      </c>
      <c r="R914" s="85"/>
      <c r="S914" s="85"/>
      <c r="T914" s="86" t="str">
        <f t="shared" si="315"/>
        <v>A+J=</v>
      </c>
      <c r="U914" s="149">
        <f t="shared" si="316"/>
        <v>43769</v>
      </c>
      <c r="V914" s="57" t="str">
        <f t="shared" si="308"/>
        <v>-</v>
      </c>
      <c r="W914" s="9"/>
      <c r="X914" s="9"/>
      <c r="Y914" s="9"/>
      <c r="Z914" s="9"/>
      <c r="AA914" s="1"/>
      <c r="AB914" s="9"/>
      <c r="AC914" s="9"/>
      <c r="AD914" s="9"/>
      <c r="AE914" s="9"/>
      <c r="AF914" s="9"/>
      <c r="AG914" s="10"/>
      <c r="AH914" s="9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</row>
    <row r="915" spans="1:149" ht="11.25" x14ac:dyDescent="0.15">
      <c r="A915" s="50">
        <f t="shared" si="309"/>
        <v>43758</v>
      </c>
      <c r="B915" s="51">
        <f t="shared" ca="1" si="310"/>
        <v>72190.935511069998</v>
      </c>
      <c r="C915" s="52">
        <f t="shared" ca="1" si="317"/>
        <v>71797.485220269999</v>
      </c>
      <c r="D915" s="13">
        <f ca="1">IF(A915&lt;$B$1,VLOOKUP(A915,[1]DI!$A$4:$B$15000,2,FALSE),0)</f>
        <v>0</v>
      </c>
      <c r="E915" s="52">
        <f t="shared" ca="1" si="303"/>
        <v>1</v>
      </c>
      <c r="F915" s="52">
        <f ca="1">(TRUNC(PRODUCT($E$12:$E914),16))</f>
        <v>1.1825850899652699</v>
      </c>
      <c r="G915" s="52">
        <f t="shared" ca="1" si="302"/>
        <v>1.1788888274423901</v>
      </c>
      <c r="H915" s="52">
        <f t="shared" ca="1" si="304"/>
        <v>1.00313538</v>
      </c>
      <c r="I915" s="53">
        <f t="shared" si="311"/>
        <v>0.04</v>
      </c>
      <c r="J915" s="149">
        <f t="shared" si="318"/>
        <v>43738</v>
      </c>
      <c r="K915" s="54">
        <f t="shared" si="312"/>
        <v>14</v>
      </c>
      <c r="L915" s="55">
        <f t="shared" si="313"/>
        <v>15</v>
      </c>
      <c r="M915" s="56">
        <f t="shared" si="305"/>
        <v>1.0023372930000001</v>
      </c>
      <c r="N915" s="56">
        <f t="shared" ca="1" si="306"/>
        <v>1.005480001</v>
      </c>
      <c r="O915" s="55">
        <f t="shared" si="319"/>
        <v>0</v>
      </c>
      <c r="P915" s="52">
        <f t="shared" ca="1" si="307"/>
        <v>393.4502908</v>
      </c>
      <c r="Q915" s="52">
        <f t="shared" si="314"/>
        <v>0</v>
      </c>
      <c r="R915" s="85"/>
      <c r="S915" s="85"/>
      <c r="T915" s="86" t="str">
        <f t="shared" si="315"/>
        <v>A+J=</v>
      </c>
      <c r="U915" s="149">
        <f t="shared" si="316"/>
        <v>43769</v>
      </c>
      <c r="V915" s="57" t="str">
        <f t="shared" si="308"/>
        <v>-</v>
      </c>
      <c r="W915" s="9"/>
      <c r="X915" s="9"/>
      <c r="Y915" s="9"/>
      <c r="Z915" s="9"/>
      <c r="AA915" s="1"/>
      <c r="AB915" s="9"/>
      <c r="AC915" s="9"/>
      <c r="AD915" s="9"/>
      <c r="AE915" s="9"/>
      <c r="AF915" s="9"/>
      <c r="AG915" s="10"/>
      <c r="AH915" s="9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</row>
    <row r="916" spans="1:149" ht="11.25" x14ac:dyDescent="0.15">
      <c r="A916" s="50">
        <f t="shared" si="309"/>
        <v>43759</v>
      </c>
      <c r="B916" s="51">
        <f t="shared" ca="1" si="310"/>
        <v>72190.935511069998</v>
      </c>
      <c r="C916" s="52">
        <f t="shared" ca="1" si="317"/>
        <v>71797.485220269999</v>
      </c>
      <c r="D916" s="13">
        <f ca="1">IF(A916&lt;$B$1,VLOOKUP(A916,[1]DI!$A$4:$B$15000,2,FALSE),0)</f>
        <v>5.3999999999999999E-2</v>
      </c>
      <c r="E916" s="52">
        <f t="shared" ca="1" si="303"/>
        <v>1.0002087200000001</v>
      </c>
      <c r="F916" s="52">
        <f ca="1">(TRUNC(PRODUCT($E$12:$E915),16))</f>
        <v>1.1825850899652699</v>
      </c>
      <c r="G916" s="52">
        <f t="shared" ca="1" si="302"/>
        <v>1.1788888274423901</v>
      </c>
      <c r="H916" s="52">
        <f t="shared" ca="1" si="304"/>
        <v>1.00313538</v>
      </c>
      <c r="I916" s="53">
        <f t="shared" si="311"/>
        <v>0.04</v>
      </c>
      <c r="J916" s="149">
        <f t="shared" si="318"/>
        <v>43738</v>
      </c>
      <c r="K916" s="54">
        <f t="shared" si="312"/>
        <v>15</v>
      </c>
      <c r="L916" s="55">
        <f t="shared" si="313"/>
        <v>15</v>
      </c>
      <c r="M916" s="56">
        <f t="shared" si="305"/>
        <v>1.0023372930000001</v>
      </c>
      <c r="N916" s="56">
        <f t="shared" ca="1" si="306"/>
        <v>1.005480001</v>
      </c>
      <c r="O916" s="55">
        <f t="shared" si="319"/>
        <v>0</v>
      </c>
      <c r="P916" s="52">
        <f t="shared" ca="1" si="307"/>
        <v>393.4502908</v>
      </c>
      <c r="Q916" s="52">
        <f t="shared" si="314"/>
        <v>0</v>
      </c>
      <c r="R916" s="85"/>
      <c r="S916" s="85"/>
      <c r="T916" s="86" t="str">
        <f t="shared" si="315"/>
        <v>A+J=</v>
      </c>
      <c r="U916" s="149">
        <f t="shared" si="316"/>
        <v>43769</v>
      </c>
      <c r="V916" s="57" t="str">
        <f t="shared" si="308"/>
        <v>-</v>
      </c>
      <c r="W916" s="9"/>
      <c r="X916" s="9"/>
      <c r="Y916" s="9"/>
      <c r="Z916" s="9"/>
      <c r="AA916" s="1"/>
      <c r="AB916" s="9"/>
      <c r="AC916" s="9"/>
      <c r="AD916" s="9"/>
      <c r="AE916" s="9"/>
      <c r="AF916" s="9"/>
      <c r="AG916" s="10"/>
      <c r="AH916" s="9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</row>
    <row r="917" spans="1:149" ht="11.25" x14ac:dyDescent="0.15">
      <c r="A917" s="50">
        <f t="shared" si="309"/>
        <v>43760</v>
      </c>
      <c r="B917" s="51">
        <f t="shared" ca="1" si="310"/>
        <v>72217.24175067</v>
      </c>
      <c r="C917" s="52">
        <f t="shared" ca="1" si="317"/>
        <v>71797.485220269999</v>
      </c>
      <c r="D917" s="13">
        <f ca="1">IF(A917&lt;$B$1,VLOOKUP(A917,[1]DI!$A$4:$B$15000,2,FALSE),0)</f>
        <v>5.3999999999999999E-2</v>
      </c>
      <c r="E917" s="52">
        <f t="shared" ca="1" si="303"/>
        <v>1.0002087200000001</v>
      </c>
      <c r="F917" s="52">
        <f ca="1">(TRUNC(PRODUCT($E$12:$E916),16))</f>
        <v>1.1828319191252501</v>
      </c>
      <c r="G917" s="52">
        <f t="shared" ca="1" si="302"/>
        <v>1.1788888274423901</v>
      </c>
      <c r="H917" s="52">
        <f t="shared" ca="1" si="304"/>
        <v>1.0033447499999999</v>
      </c>
      <c r="I917" s="53">
        <f t="shared" si="311"/>
        <v>0.04</v>
      </c>
      <c r="J917" s="149">
        <f t="shared" si="318"/>
        <v>43738</v>
      </c>
      <c r="K917" s="54">
        <f t="shared" si="312"/>
        <v>16</v>
      </c>
      <c r="L917" s="55">
        <f t="shared" si="313"/>
        <v>16</v>
      </c>
      <c r="M917" s="56">
        <f t="shared" si="305"/>
        <v>1.0024933069999999</v>
      </c>
      <c r="N917" s="56">
        <f t="shared" ca="1" si="306"/>
        <v>1.0058463959999999</v>
      </c>
      <c r="O917" s="55">
        <f t="shared" si="319"/>
        <v>0</v>
      </c>
      <c r="P917" s="52">
        <f t="shared" ca="1" si="307"/>
        <v>419.75653039999997</v>
      </c>
      <c r="Q917" s="52">
        <f t="shared" si="314"/>
        <v>0</v>
      </c>
      <c r="R917" s="85"/>
      <c r="S917" s="85"/>
      <c r="T917" s="86" t="str">
        <f t="shared" si="315"/>
        <v>A+J=</v>
      </c>
      <c r="U917" s="149">
        <f t="shared" si="316"/>
        <v>43769</v>
      </c>
      <c r="V917" s="57" t="str">
        <f t="shared" si="308"/>
        <v>-</v>
      </c>
      <c r="W917" s="9"/>
      <c r="X917" s="9"/>
      <c r="Y917" s="9"/>
      <c r="Z917" s="9"/>
      <c r="AA917" s="1"/>
      <c r="AB917" s="9"/>
      <c r="AC917" s="9"/>
      <c r="AD917" s="9"/>
      <c r="AE917" s="9"/>
      <c r="AF917" s="9"/>
      <c r="AG917" s="10"/>
      <c r="AH917" s="9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</row>
    <row r="918" spans="1:149" ht="11.25" x14ac:dyDescent="0.15">
      <c r="A918" s="50">
        <f t="shared" si="309"/>
        <v>43761</v>
      </c>
      <c r="B918" s="51">
        <f t="shared" ca="1" si="310"/>
        <v>72243.558041910001</v>
      </c>
      <c r="C918" s="52">
        <f t="shared" ca="1" si="317"/>
        <v>71797.485220269999</v>
      </c>
      <c r="D918" s="13">
        <f ca="1">IF(A918&lt;$B$1,VLOOKUP(A918,[1]DI!$A$4:$B$15000,2,FALSE),0)</f>
        <v>5.3999999999999999E-2</v>
      </c>
      <c r="E918" s="52">
        <f t="shared" ca="1" si="303"/>
        <v>1.0002087200000001</v>
      </c>
      <c r="F918" s="52">
        <f ca="1">(TRUNC(PRODUCT($E$12:$E917),16))</f>
        <v>1.18307879980341</v>
      </c>
      <c r="G918" s="52">
        <f t="shared" ca="1" si="302"/>
        <v>1.1788888274423901</v>
      </c>
      <c r="H918" s="52">
        <f t="shared" ca="1" si="304"/>
        <v>1.0035541699999999</v>
      </c>
      <c r="I918" s="53">
        <f t="shared" si="311"/>
        <v>0.04</v>
      </c>
      <c r="J918" s="149">
        <f t="shared" si="318"/>
        <v>43738</v>
      </c>
      <c r="K918" s="54">
        <f t="shared" si="312"/>
        <v>17</v>
      </c>
      <c r="L918" s="55">
        <f t="shared" si="313"/>
        <v>17</v>
      </c>
      <c r="M918" s="56">
        <f t="shared" si="305"/>
        <v>1.002649345</v>
      </c>
      <c r="N918" s="56">
        <f t="shared" ca="1" si="306"/>
        <v>1.0062129310000001</v>
      </c>
      <c r="O918" s="55">
        <f t="shared" si="319"/>
        <v>0</v>
      </c>
      <c r="P918" s="52">
        <f t="shared" ca="1" si="307"/>
        <v>446.07282163999997</v>
      </c>
      <c r="Q918" s="52">
        <f t="shared" si="314"/>
        <v>0</v>
      </c>
      <c r="R918" s="85"/>
      <c r="S918" s="85"/>
      <c r="T918" s="86" t="str">
        <f t="shared" si="315"/>
        <v>A+J=</v>
      </c>
      <c r="U918" s="149">
        <f t="shared" si="316"/>
        <v>43769</v>
      </c>
      <c r="V918" s="57" t="str">
        <f t="shared" si="308"/>
        <v>-</v>
      </c>
      <c r="W918" s="9"/>
      <c r="X918" s="9"/>
      <c r="Y918" s="9"/>
      <c r="Z918" s="9"/>
      <c r="AA918" s="1"/>
      <c r="AB918" s="9"/>
      <c r="AC918" s="9"/>
      <c r="AD918" s="9"/>
      <c r="AE918" s="9"/>
      <c r="AF918" s="9"/>
      <c r="AG918" s="10"/>
      <c r="AH918" s="9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</row>
    <row r="919" spans="1:149" ht="11.25" x14ac:dyDescent="0.15">
      <c r="A919" s="50">
        <f t="shared" si="309"/>
        <v>43762</v>
      </c>
      <c r="B919" s="51">
        <f t="shared" ca="1" si="310"/>
        <v>72269.883666829992</v>
      </c>
      <c r="C919" s="52">
        <f t="shared" ca="1" si="317"/>
        <v>71797.485220269999</v>
      </c>
      <c r="D919" s="13">
        <f ca="1">IF(A919&lt;$B$1,VLOOKUP(A919,[1]DI!$A$4:$B$15000,2,FALSE),0)</f>
        <v>5.3999999999999999E-2</v>
      </c>
      <c r="E919" s="52">
        <f t="shared" ca="1" si="303"/>
        <v>1.0002087200000001</v>
      </c>
      <c r="F919" s="52">
        <f ca="1">(TRUNC(PRODUCT($E$12:$E918),16))</f>
        <v>1.1833257320105</v>
      </c>
      <c r="G919" s="52">
        <f t="shared" ca="1" si="302"/>
        <v>1.1788888274423901</v>
      </c>
      <c r="H919" s="52">
        <f t="shared" ca="1" si="304"/>
        <v>1.0037636299999999</v>
      </c>
      <c r="I919" s="53">
        <f t="shared" si="311"/>
        <v>0.04</v>
      </c>
      <c r="J919" s="149">
        <f t="shared" si="318"/>
        <v>43738</v>
      </c>
      <c r="K919" s="54">
        <f t="shared" si="312"/>
        <v>18</v>
      </c>
      <c r="L919" s="55">
        <f t="shared" si="313"/>
        <v>18</v>
      </c>
      <c r="M919" s="56">
        <f t="shared" si="305"/>
        <v>1.0028054070000001</v>
      </c>
      <c r="N919" s="56">
        <f t="shared" ca="1" si="306"/>
        <v>1.0065795959999999</v>
      </c>
      <c r="O919" s="55">
        <f t="shared" si="319"/>
        <v>0</v>
      </c>
      <c r="P919" s="52">
        <f t="shared" ca="1" si="307"/>
        <v>472.39844656000002</v>
      </c>
      <c r="Q919" s="52">
        <f t="shared" si="314"/>
        <v>0</v>
      </c>
      <c r="R919" s="85"/>
      <c r="S919" s="85"/>
      <c r="T919" s="86" t="str">
        <f t="shared" si="315"/>
        <v>A+J=</v>
      </c>
      <c r="U919" s="149">
        <f t="shared" si="316"/>
        <v>43769</v>
      </c>
      <c r="V919" s="57" t="str">
        <f t="shared" si="308"/>
        <v>-</v>
      </c>
      <c r="W919" s="9"/>
      <c r="X919" s="9"/>
      <c r="Y919" s="9"/>
      <c r="Z919" s="9"/>
      <c r="AA919" s="1"/>
      <c r="AB919" s="9"/>
      <c r="AC919" s="9"/>
      <c r="AD919" s="9"/>
      <c r="AE919" s="9"/>
      <c r="AF919" s="9"/>
      <c r="AG919" s="10"/>
      <c r="AH919" s="9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</row>
    <row r="920" spans="1:149" ht="11.25" x14ac:dyDescent="0.15">
      <c r="A920" s="50">
        <f t="shared" si="309"/>
        <v>43763</v>
      </c>
      <c r="B920" s="51">
        <f t="shared" ca="1" si="310"/>
        <v>72296.219271599999</v>
      </c>
      <c r="C920" s="52">
        <f t="shared" ca="1" si="317"/>
        <v>71797.485220269999</v>
      </c>
      <c r="D920" s="13">
        <f ca="1">IF(A920&lt;$B$1,VLOOKUP(A920,[1]DI!$A$4:$B$15000,2,FALSE),0)</f>
        <v>5.3999999999999999E-2</v>
      </c>
      <c r="E920" s="52">
        <f t="shared" ca="1" si="303"/>
        <v>1.0002087200000001</v>
      </c>
      <c r="F920" s="52">
        <f ca="1">(TRUNC(PRODUCT($E$12:$E919),16))</f>
        <v>1.18357271575729</v>
      </c>
      <c r="G920" s="52">
        <f t="shared" ca="1" si="302"/>
        <v>1.1788888274423901</v>
      </c>
      <c r="H920" s="52">
        <f t="shared" ca="1" si="304"/>
        <v>1.00397314</v>
      </c>
      <c r="I920" s="53">
        <f t="shared" si="311"/>
        <v>0.04</v>
      </c>
      <c r="J920" s="149">
        <f t="shared" si="318"/>
        <v>43738</v>
      </c>
      <c r="K920" s="54">
        <f t="shared" si="312"/>
        <v>19</v>
      </c>
      <c r="L920" s="55">
        <f t="shared" si="313"/>
        <v>19</v>
      </c>
      <c r="M920" s="56">
        <f t="shared" si="305"/>
        <v>1.002961494</v>
      </c>
      <c r="N920" s="56">
        <f t="shared" ca="1" si="306"/>
        <v>1.0069463999999999</v>
      </c>
      <c r="O920" s="55">
        <f t="shared" si="319"/>
        <v>0</v>
      </c>
      <c r="P920" s="52">
        <f t="shared" ca="1" si="307"/>
        <v>498.73405133</v>
      </c>
      <c r="Q920" s="52">
        <f t="shared" si="314"/>
        <v>0</v>
      </c>
      <c r="R920" s="85"/>
      <c r="S920" s="85"/>
      <c r="T920" s="86" t="str">
        <f t="shared" si="315"/>
        <v>A+J=</v>
      </c>
      <c r="U920" s="149">
        <f t="shared" si="316"/>
        <v>43769</v>
      </c>
      <c r="V920" s="57" t="str">
        <f t="shared" si="308"/>
        <v>-</v>
      </c>
      <c r="W920" s="9"/>
      <c r="X920" s="9"/>
      <c r="Y920" s="9"/>
      <c r="Z920" s="9"/>
      <c r="AA920" s="1"/>
      <c r="AB920" s="9"/>
      <c r="AC920" s="9"/>
      <c r="AD920" s="9"/>
      <c r="AE920" s="9"/>
      <c r="AF920" s="9"/>
      <c r="AG920" s="10"/>
      <c r="AH920" s="9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</row>
    <row r="921" spans="1:149" ht="11.25" x14ac:dyDescent="0.15">
      <c r="A921" s="50">
        <f t="shared" si="309"/>
        <v>43764</v>
      </c>
      <c r="B921" s="51">
        <f t="shared" ca="1" si="310"/>
        <v>72322.564281839994</v>
      </c>
      <c r="C921" s="52">
        <f t="shared" ca="1" si="317"/>
        <v>71797.485220269999</v>
      </c>
      <c r="D921" s="13">
        <f ca="1">IF(A921&lt;$B$1,VLOOKUP(A921,[1]DI!$A$4:$B$15000,2,FALSE),0)</f>
        <v>0</v>
      </c>
      <c r="E921" s="52">
        <f t="shared" ca="1" si="303"/>
        <v>1</v>
      </c>
      <c r="F921" s="52">
        <f ca="1">(TRUNC(PRODUCT($E$12:$E920),16))</f>
        <v>1.1838197510545201</v>
      </c>
      <c r="G921" s="52">
        <f t="shared" ca="1" si="302"/>
        <v>1.1788888274423901</v>
      </c>
      <c r="H921" s="52">
        <f t="shared" ca="1" si="304"/>
        <v>1.0041826899999999</v>
      </c>
      <c r="I921" s="53">
        <f t="shared" si="311"/>
        <v>0.04</v>
      </c>
      <c r="J921" s="149">
        <f t="shared" si="318"/>
        <v>43738</v>
      </c>
      <c r="K921" s="54">
        <f t="shared" si="312"/>
        <v>19</v>
      </c>
      <c r="L921" s="55">
        <f t="shared" si="313"/>
        <v>20</v>
      </c>
      <c r="M921" s="56">
        <f t="shared" si="305"/>
        <v>1.0031176049999999</v>
      </c>
      <c r="N921" s="56">
        <f t="shared" ca="1" si="306"/>
        <v>1.0073133350000001</v>
      </c>
      <c r="O921" s="55">
        <f t="shared" si="319"/>
        <v>0</v>
      </c>
      <c r="P921" s="52">
        <f t="shared" ca="1" si="307"/>
        <v>525.07906157000002</v>
      </c>
      <c r="Q921" s="52">
        <f t="shared" si="314"/>
        <v>0</v>
      </c>
      <c r="R921" s="85"/>
      <c r="S921" s="85"/>
      <c r="T921" s="86" t="str">
        <f t="shared" si="315"/>
        <v>A+J=</v>
      </c>
      <c r="U921" s="149">
        <f t="shared" si="316"/>
        <v>43769</v>
      </c>
      <c r="V921" s="57" t="str">
        <f t="shared" si="308"/>
        <v>-</v>
      </c>
      <c r="W921" s="9"/>
      <c r="X921" s="9"/>
      <c r="Y921" s="9"/>
      <c r="Z921" s="9"/>
      <c r="AA921" s="1"/>
      <c r="AB921" s="9"/>
      <c r="AC921" s="9"/>
      <c r="AD921" s="9"/>
      <c r="AE921" s="9"/>
      <c r="AF921" s="9"/>
      <c r="AG921" s="10"/>
      <c r="AH921" s="9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</row>
    <row r="922" spans="1:149" ht="11.25" x14ac:dyDescent="0.15">
      <c r="A922" s="50">
        <f t="shared" si="309"/>
        <v>43765</v>
      </c>
      <c r="B922" s="51">
        <f t="shared" ca="1" si="310"/>
        <v>72322.564281839994</v>
      </c>
      <c r="C922" s="52">
        <f t="shared" ca="1" si="317"/>
        <v>71797.485220269999</v>
      </c>
      <c r="D922" s="13">
        <f ca="1">IF(A922&lt;$B$1,VLOOKUP(A922,[1]DI!$A$4:$B$15000,2,FALSE),0)</f>
        <v>0</v>
      </c>
      <c r="E922" s="52">
        <f t="shared" ca="1" si="303"/>
        <v>1</v>
      </c>
      <c r="F922" s="52">
        <f ca="1">(TRUNC(PRODUCT($E$12:$E921),16))</f>
        <v>1.1838197510545201</v>
      </c>
      <c r="G922" s="52">
        <f t="shared" ca="1" si="302"/>
        <v>1.1788888274423901</v>
      </c>
      <c r="H922" s="52">
        <f t="shared" ca="1" si="304"/>
        <v>1.0041826899999999</v>
      </c>
      <c r="I922" s="53">
        <f t="shared" si="311"/>
        <v>0.04</v>
      </c>
      <c r="J922" s="149">
        <f t="shared" si="318"/>
        <v>43738</v>
      </c>
      <c r="K922" s="54">
        <f t="shared" si="312"/>
        <v>19</v>
      </c>
      <c r="L922" s="55">
        <f t="shared" si="313"/>
        <v>20</v>
      </c>
      <c r="M922" s="56">
        <f t="shared" si="305"/>
        <v>1.0031176049999999</v>
      </c>
      <c r="N922" s="56">
        <f t="shared" ca="1" si="306"/>
        <v>1.0073133350000001</v>
      </c>
      <c r="O922" s="55">
        <f t="shared" si="319"/>
        <v>0</v>
      </c>
      <c r="P922" s="52">
        <f t="shared" ca="1" si="307"/>
        <v>525.07906157000002</v>
      </c>
      <c r="Q922" s="52">
        <f t="shared" si="314"/>
        <v>0</v>
      </c>
      <c r="R922" s="85"/>
      <c r="S922" s="85"/>
      <c r="T922" s="86" t="str">
        <f t="shared" si="315"/>
        <v>A+J=</v>
      </c>
      <c r="U922" s="149">
        <f t="shared" si="316"/>
        <v>43769</v>
      </c>
      <c r="V922" s="57" t="str">
        <f t="shared" si="308"/>
        <v>-</v>
      </c>
      <c r="W922" s="9"/>
      <c r="X922" s="9"/>
      <c r="Y922" s="9"/>
      <c r="Z922" s="9"/>
      <c r="AA922" s="1"/>
      <c r="AB922" s="9"/>
      <c r="AC922" s="9"/>
      <c r="AD922" s="9"/>
      <c r="AE922" s="9"/>
      <c r="AF922" s="9"/>
      <c r="AG922" s="10"/>
      <c r="AH922" s="9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</row>
    <row r="923" spans="1:149" ht="11.25" x14ac:dyDescent="0.15">
      <c r="A923" s="50">
        <f t="shared" si="309"/>
        <v>43766</v>
      </c>
      <c r="B923" s="51">
        <f t="shared" ca="1" si="310"/>
        <v>72322.564281839994</v>
      </c>
      <c r="C923" s="52">
        <f t="shared" ca="1" si="317"/>
        <v>71797.485220269999</v>
      </c>
      <c r="D923" s="13">
        <f ca="1">IF(A923&lt;$B$1,VLOOKUP(A923,[1]DI!$A$4:$B$15000,2,FALSE),0)</f>
        <v>5.3999999999999999E-2</v>
      </c>
      <c r="E923" s="52">
        <f t="shared" ca="1" si="303"/>
        <v>1.0002087200000001</v>
      </c>
      <c r="F923" s="52">
        <f ca="1">(TRUNC(PRODUCT($E$12:$E922),16))</f>
        <v>1.1838197510545201</v>
      </c>
      <c r="G923" s="52">
        <f t="shared" ca="1" si="302"/>
        <v>1.1788888274423901</v>
      </c>
      <c r="H923" s="52">
        <f t="shared" ca="1" si="304"/>
        <v>1.0041826899999999</v>
      </c>
      <c r="I923" s="53">
        <f t="shared" si="311"/>
        <v>0.04</v>
      </c>
      <c r="J923" s="149">
        <f t="shared" si="318"/>
        <v>43738</v>
      </c>
      <c r="K923" s="54">
        <f t="shared" si="312"/>
        <v>20</v>
      </c>
      <c r="L923" s="55">
        <f t="shared" si="313"/>
        <v>20</v>
      </c>
      <c r="M923" s="56">
        <f t="shared" si="305"/>
        <v>1.0031176049999999</v>
      </c>
      <c r="N923" s="56">
        <f t="shared" ca="1" si="306"/>
        <v>1.0073133350000001</v>
      </c>
      <c r="O923" s="55">
        <f t="shared" si="319"/>
        <v>0</v>
      </c>
      <c r="P923" s="52">
        <f t="shared" ca="1" si="307"/>
        <v>525.07906157000002</v>
      </c>
      <c r="Q923" s="52">
        <f t="shared" si="314"/>
        <v>0</v>
      </c>
      <c r="R923" s="85"/>
      <c r="S923" s="85"/>
      <c r="T923" s="86" t="str">
        <f t="shared" si="315"/>
        <v>A+J=</v>
      </c>
      <c r="U923" s="149">
        <f t="shared" si="316"/>
        <v>43769</v>
      </c>
      <c r="V923" s="57" t="str">
        <f t="shared" si="308"/>
        <v>-</v>
      </c>
      <c r="W923" s="9"/>
      <c r="X923" s="9"/>
      <c r="Y923" s="9"/>
      <c r="Z923" s="9"/>
      <c r="AA923" s="1"/>
      <c r="AB923" s="9"/>
      <c r="AC923" s="9"/>
      <c r="AD923" s="9"/>
      <c r="AE923" s="9"/>
      <c r="AF923" s="9"/>
      <c r="AG923" s="10"/>
      <c r="AH923" s="9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</row>
    <row r="924" spans="1:149" ht="11.25" x14ac:dyDescent="0.15">
      <c r="A924" s="50">
        <f t="shared" si="309"/>
        <v>43767</v>
      </c>
      <c r="B924" s="51">
        <f t="shared" ca="1" si="310"/>
        <v>72348.918553950003</v>
      </c>
      <c r="C924" s="52">
        <f t="shared" ca="1" si="317"/>
        <v>71797.485220269999</v>
      </c>
      <c r="D924" s="13">
        <f ca="1">IF(A924&lt;$B$1,VLOOKUP(A924,[1]DI!$A$4:$B$15000,2,FALSE),0)</f>
        <v>5.3999999999999999E-2</v>
      </c>
      <c r="E924" s="52">
        <f t="shared" ca="1" si="303"/>
        <v>1.0002087200000001</v>
      </c>
      <c r="F924" s="52">
        <f ca="1">(TRUNC(PRODUCT($E$12:$E923),16))</f>
        <v>1.18406683791296</v>
      </c>
      <c r="G924" s="52">
        <f t="shared" ca="1" si="302"/>
        <v>1.1788888274423901</v>
      </c>
      <c r="H924" s="52">
        <f t="shared" ca="1" si="304"/>
        <v>1.00439228</v>
      </c>
      <c r="I924" s="53">
        <f t="shared" si="311"/>
        <v>0.04</v>
      </c>
      <c r="J924" s="149">
        <f t="shared" si="318"/>
        <v>43738</v>
      </c>
      <c r="K924" s="54">
        <f t="shared" si="312"/>
        <v>21</v>
      </c>
      <c r="L924" s="55">
        <f t="shared" si="313"/>
        <v>21</v>
      </c>
      <c r="M924" s="56">
        <f t="shared" si="305"/>
        <v>1.00327374</v>
      </c>
      <c r="N924" s="56">
        <f t="shared" ca="1" si="306"/>
        <v>1.0076803990000001</v>
      </c>
      <c r="O924" s="55">
        <f t="shared" si="319"/>
        <v>0</v>
      </c>
      <c r="P924" s="52">
        <f t="shared" ca="1" si="307"/>
        <v>551.43333368000003</v>
      </c>
      <c r="Q924" s="52">
        <f t="shared" si="314"/>
        <v>0</v>
      </c>
      <c r="R924" s="85"/>
      <c r="S924" s="85"/>
      <c r="T924" s="86" t="str">
        <f t="shared" si="315"/>
        <v>A+J=</v>
      </c>
      <c r="U924" s="149">
        <f t="shared" si="316"/>
        <v>43769</v>
      </c>
      <c r="V924" s="57" t="str">
        <f t="shared" si="308"/>
        <v>-</v>
      </c>
      <c r="W924" s="9"/>
      <c r="X924" s="9"/>
      <c r="Y924" s="9"/>
      <c r="Z924" s="9"/>
      <c r="AA924" s="1"/>
      <c r="AB924" s="9"/>
      <c r="AC924" s="9"/>
      <c r="AD924" s="9"/>
      <c r="AE924" s="9"/>
      <c r="AF924" s="9"/>
      <c r="AG924" s="10"/>
      <c r="AH924" s="9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</row>
    <row r="925" spans="1:149" ht="11.25" x14ac:dyDescent="0.15">
      <c r="A925" s="50">
        <f t="shared" si="309"/>
        <v>43768</v>
      </c>
      <c r="B925" s="51">
        <f t="shared" ca="1" si="310"/>
        <v>72375.282877720005</v>
      </c>
      <c r="C925" s="52">
        <f t="shared" ca="1" si="317"/>
        <v>71797.485220269999</v>
      </c>
      <c r="D925" s="13">
        <f ca="1">IF(A925&lt;$B$1,VLOOKUP(A925,[1]DI!$A$4:$B$15000,2,FALSE),0)</f>
        <v>5.3999999999999999E-2</v>
      </c>
      <c r="E925" s="52">
        <f t="shared" ca="1" si="303"/>
        <v>1.0002087200000001</v>
      </c>
      <c r="F925" s="52">
        <f ca="1">(TRUNC(PRODUCT($E$12:$E924),16))</f>
        <v>1.1843139763433701</v>
      </c>
      <c r="G925" s="52">
        <f t="shared" ca="1" si="302"/>
        <v>1.1788888274423901</v>
      </c>
      <c r="H925" s="52">
        <f t="shared" ca="1" si="304"/>
        <v>1.00460192</v>
      </c>
      <c r="I925" s="53">
        <f t="shared" si="311"/>
        <v>0.04</v>
      </c>
      <c r="J925" s="149">
        <f t="shared" si="318"/>
        <v>43738</v>
      </c>
      <c r="K925" s="54">
        <f t="shared" si="312"/>
        <v>22</v>
      </c>
      <c r="L925" s="55">
        <f t="shared" si="313"/>
        <v>22</v>
      </c>
      <c r="M925" s="56">
        <f t="shared" si="305"/>
        <v>1.0034298989999999</v>
      </c>
      <c r="N925" s="56">
        <f t="shared" ca="1" si="306"/>
        <v>1.0080476030000001</v>
      </c>
      <c r="O925" s="55">
        <f t="shared" si="319"/>
        <v>0</v>
      </c>
      <c r="P925" s="52">
        <f t="shared" ca="1" si="307"/>
        <v>577.79765744999997</v>
      </c>
      <c r="Q925" s="52">
        <f t="shared" si="314"/>
        <v>0</v>
      </c>
      <c r="R925" s="85"/>
      <c r="S925" s="85"/>
      <c r="T925" s="86" t="str">
        <f t="shared" si="315"/>
        <v>A+J=</v>
      </c>
      <c r="U925" s="149">
        <f t="shared" si="316"/>
        <v>43769</v>
      </c>
      <c r="V925" s="57" t="str">
        <f t="shared" si="308"/>
        <v>-</v>
      </c>
      <c r="W925" s="21"/>
      <c r="X925" s="21"/>
      <c r="Y925" s="21"/>
      <c r="Z925" s="21"/>
      <c r="AA925" s="22"/>
      <c r="AB925" s="21"/>
      <c r="AC925" s="21"/>
      <c r="AD925" s="21"/>
      <c r="AE925" s="21"/>
      <c r="AF925" s="21"/>
      <c r="AG925" s="23"/>
      <c r="AH925" s="21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</row>
    <row r="926" spans="1:149" ht="11.25" x14ac:dyDescent="0.15">
      <c r="A926" s="58">
        <f t="shared" si="309"/>
        <v>43769</v>
      </c>
      <c r="B926" s="59">
        <f t="shared" ca="1" si="310"/>
        <v>72401.656606949997</v>
      </c>
      <c r="C926" s="60">
        <f t="shared" ca="1" si="317"/>
        <v>71797.485220269999</v>
      </c>
      <c r="D926" s="13">
        <f ca="1">IF(A926&lt;$B$1,VLOOKUP(A926,[1]DI!$A$4:$B$15000,2,FALSE),0)</f>
        <v>4.9000000000000002E-2</v>
      </c>
      <c r="E926" s="60">
        <f t="shared" ca="1" si="303"/>
        <v>1.0001898499999999</v>
      </c>
      <c r="F926" s="60">
        <f ca="1">(TRUNC(PRODUCT($E$12:$E925),16))</f>
        <v>1.1845611663565101</v>
      </c>
      <c r="G926" s="60">
        <f t="shared" ca="1" si="302"/>
        <v>1.1788888274423901</v>
      </c>
      <c r="H926" s="60">
        <f t="shared" ca="1" si="304"/>
        <v>1.0048116</v>
      </c>
      <c r="I926" s="61">
        <f t="shared" si="311"/>
        <v>0.04</v>
      </c>
      <c r="J926" s="67">
        <f t="shared" si="318"/>
        <v>43738</v>
      </c>
      <c r="K926" s="62">
        <f t="shared" si="312"/>
        <v>23</v>
      </c>
      <c r="L926" s="63">
        <f t="shared" si="313"/>
        <v>23</v>
      </c>
      <c r="M926" s="64">
        <f t="shared" si="305"/>
        <v>1.0035860830000001</v>
      </c>
      <c r="N926" s="64">
        <f t="shared" ca="1" si="306"/>
        <v>1.008414938</v>
      </c>
      <c r="O926" s="63">
        <f t="shared" si="319"/>
        <v>19</v>
      </c>
      <c r="P926" s="60">
        <f t="shared" ca="1" si="307"/>
        <v>604.17138667999996</v>
      </c>
      <c r="Q926" s="60">
        <f t="shared" si="314"/>
        <v>376.06106080000006</v>
      </c>
      <c r="R926" s="68"/>
      <c r="S926" s="68"/>
      <c r="T926" s="65" t="str">
        <f t="shared" si="315"/>
        <v>A+J=</v>
      </c>
      <c r="U926" s="67">
        <f t="shared" si="316"/>
        <v>43769</v>
      </c>
      <c r="V926" s="66">
        <f t="shared" ca="1" si="308"/>
        <v>1470348.6712200001</v>
      </c>
      <c r="W926" s="21"/>
      <c r="X926" s="21"/>
      <c r="Y926" s="21"/>
      <c r="Z926" s="21"/>
      <c r="AA926" s="22"/>
      <c r="AB926" s="21"/>
      <c r="AC926" s="21"/>
      <c r="AD926" s="21"/>
      <c r="AE926" s="21"/>
      <c r="AF926" s="21"/>
      <c r="AG926" s="23"/>
      <c r="AH926" s="21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</row>
    <row r="927" spans="1:149" ht="11.25" x14ac:dyDescent="0.15">
      <c r="A927" s="50">
        <f t="shared" si="309"/>
        <v>43770</v>
      </c>
      <c r="B927" s="51">
        <f t="shared" ca="1" si="310"/>
        <v>71446.102404150006</v>
      </c>
      <c r="C927" s="52">
        <f t="shared" ca="1" si="317"/>
        <v>71421.42415947</v>
      </c>
      <c r="D927" s="13">
        <f ca="1">IF(A927&lt;$B$1,VLOOKUP(A927,[1]DI!$A$4:$B$15000,2,FALSE),0)</f>
        <v>4.9000000000000002E-2</v>
      </c>
      <c r="E927" s="52">
        <f t="shared" ca="1" si="303"/>
        <v>1.0001898499999999</v>
      </c>
      <c r="F927" s="52">
        <f ca="1">(TRUNC(PRODUCT($E$12:$E926),16))</f>
        <v>1.18478605529395</v>
      </c>
      <c r="G927" s="52">
        <f t="shared" ca="1" si="302"/>
        <v>1.1845611663565101</v>
      </c>
      <c r="H927" s="52">
        <f t="shared" ca="1" si="304"/>
        <v>1.0001898499999999</v>
      </c>
      <c r="I927" s="53">
        <f t="shared" si="311"/>
        <v>0.04</v>
      </c>
      <c r="J927" s="149">
        <f t="shared" si="318"/>
        <v>43769</v>
      </c>
      <c r="K927" s="54">
        <f t="shared" si="312"/>
        <v>1</v>
      </c>
      <c r="L927" s="55">
        <f t="shared" si="313"/>
        <v>1</v>
      </c>
      <c r="M927" s="56">
        <f t="shared" si="305"/>
        <v>1.00015565</v>
      </c>
      <c r="N927" s="56">
        <f t="shared" ca="1" si="306"/>
        <v>1.0003455299999999</v>
      </c>
      <c r="O927" s="55">
        <f t="shared" si="319"/>
        <v>0</v>
      </c>
      <c r="P927" s="52">
        <f t="shared" ca="1" si="307"/>
        <v>24.678244679999999</v>
      </c>
      <c r="Q927" s="52">
        <f t="shared" si="314"/>
        <v>0</v>
      </c>
      <c r="R927" s="85"/>
      <c r="S927" s="85"/>
      <c r="T927" s="86" t="str">
        <f t="shared" si="315"/>
        <v>A+J=</v>
      </c>
      <c r="U927" s="149">
        <f t="shared" si="316"/>
        <v>43798</v>
      </c>
      <c r="V927" s="57" t="str">
        <f t="shared" si="308"/>
        <v>-</v>
      </c>
      <c r="W927" s="9"/>
      <c r="X927" s="9"/>
      <c r="Y927" s="9"/>
      <c r="Z927" s="9"/>
      <c r="AA927" s="1"/>
      <c r="AB927" s="9"/>
      <c r="AC927" s="9"/>
      <c r="AD927" s="9"/>
      <c r="AE927" s="9"/>
      <c r="AF927" s="9"/>
      <c r="AG927" s="10"/>
      <c r="AH927" s="9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</row>
    <row r="928" spans="1:149" ht="11.25" x14ac:dyDescent="0.15">
      <c r="A928" s="50">
        <f t="shared" si="309"/>
        <v>43771</v>
      </c>
      <c r="B928" s="51">
        <f t="shared" ca="1" si="310"/>
        <v>71459.666689610007</v>
      </c>
      <c r="C928" s="52">
        <f t="shared" ca="1" si="317"/>
        <v>71421.42415947</v>
      </c>
      <c r="D928" s="13">
        <f ca="1">IF(A928&lt;$B$1,VLOOKUP(A928,[1]DI!$A$4:$B$15000,2,FALSE),0)</f>
        <v>0</v>
      </c>
      <c r="E928" s="52">
        <f t="shared" ca="1" si="303"/>
        <v>1</v>
      </c>
      <c r="F928" s="52">
        <f ca="1">(TRUNC(PRODUCT($E$12:$E927),16))</f>
        <v>1.1850109869265399</v>
      </c>
      <c r="G928" s="52">
        <f t="shared" ca="1" si="302"/>
        <v>1.1845611663565101</v>
      </c>
      <c r="H928" s="52">
        <f t="shared" ca="1" si="304"/>
        <v>1.0003797400000001</v>
      </c>
      <c r="I928" s="53">
        <f t="shared" si="311"/>
        <v>0.04</v>
      </c>
      <c r="J928" s="149">
        <f t="shared" si="318"/>
        <v>43769</v>
      </c>
      <c r="K928" s="54">
        <f t="shared" si="312"/>
        <v>1</v>
      </c>
      <c r="L928" s="55">
        <f t="shared" si="313"/>
        <v>1</v>
      </c>
      <c r="M928" s="56">
        <f t="shared" si="305"/>
        <v>1.00015565</v>
      </c>
      <c r="N928" s="56">
        <f t="shared" ca="1" si="306"/>
        <v>1.000535449</v>
      </c>
      <c r="O928" s="55">
        <f t="shared" si="319"/>
        <v>0</v>
      </c>
      <c r="P928" s="52">
        <f t="shared" ca="1" si="307"/>
        <v>38.24253014</v>
      </c>
      <c r="Q928" s="52">
        <f t="shared" si="314"/>
        <v>0</v>
      </c>
      <c r="R928" s="85"/>
      <c r="S928" s="85"/>
      <c r="T928" s="86" t="str">
        <f t="shared" si="315"/>
        <v>A+J=</v>
      </c>
      <c r="U928" s="149">
        <f t="shared" si="316"/>
        <v>43798</v>
      </c>
      <c r="V928" s="57" t="str">
        <f t="shared" si="308"/>
        <v>-</v>
      </c>
      <c r="W928" s="9"/>
      <c r="X928" s="9"/>
      <c r="Y928" s="9"/>
      <c r="Z928" s="9"/>
      <c r="AA928" s="1"/>
      <c r="AB928" s="9"/>
      <c r="AC928" s="9"/>
      <c r="AD928" s="9"/>
      <c r="AE928" s="9"/>
      <c r="AF928" s="9"/>
      <c r="AG928" s="10"/>
      <c r="AH928" s="9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</row>
    <row r="929" spans="1:149" ht="11.25" x14ac:dyDescent="0.15">
      <c r="A929" s="50">
        <f t="shared" si="309"/>
        <v>43772</v>
      </c>
      <c r="B929" s="51">
        <f t="shared" ca="1" si="310"/>
        <v>71459.666689610007</v>
      </c>
      <c r="C929" s="52">
        <f t="shared" ca="1" si="317"/>
        <v>71421.42415947</v>
      </c>
      <c r="D929" s="13">
        <f ca="1">IF(A929&lt;$B$1,VLOOKUP(A929,[1]DI!$A$4:$B$15000,2,FALSE),0)</f>
        <v>0</v>
      </c>
      <c r="E929" s="52">
        <f t="shared" ca="1" si="303"/>
        <v>1</v>
      </c>
      <c r="F929" s="52">
        <f ca="1">(TRUNC(PRODUCT($E$12:$E928),16))</f>
        <v>1.1850109869265399</v>
      </c>
      <c r="G929" s="52">
        <f t="shared" ca="1" si="302"/>
        <v>1.1845611663565101</v>
      </c>
      <c r="H929" s="52">
        <f t="shared" ca="1" si="304"/>
        <v>1.0003797400000001</v>
      </c>
      <c r="I929" s="53">
        <f t="shared" si="311"/>
        <v>0.04</v>
      </c>
      <c r="J929" s="149">
        <f t="shared" si="318"/>
        <v>43769</v>
      </c>
      <c r="K929" s="54">
        <f t="shared" si="312"/>
        <v>1</v>
      </c>
      <c r="L929" s="55">
        <f t="shared" si="313"/>
        <v>1</v>
      </c>
      <c r="M929" s="56">
        <f t="shared" si="305"/>
        <v>1.00015565</v>
      </c>
      <c r="N929" s="56">
        <f t="shared" ca="1" si="306"/>
        <v>1.000535449</v>
      </c>
      <c r="O929" s="55">
        <f t="shared" si="319"/>
        <v>0</v>
      </c>
      <c r="P929" s="52">
        <f t="shared" ca="1" si="307"/>
        <v>38.24253014</v>
      </c>
      <c r="Q929" s="52">
        <f t="shared" si="314"/>
        <v>0</v>
      </c>
      <c r="R929" s="85"/>
      <c r="S929" s="85"/>
      <c r="T929" s="86" t="str">
        <f t="shared" si="315"/>
        <v>A+J=</v>
      </c>
      <c r="U929" s="149">
        <f t="shared" si="316"/>
        <v>43798</v>
      </c>
      <c r="V929" s="57" t="str">
        <f t="shared" si="308"/>
        <v>-</v>
      </c>
      <c r="W929" s="9"/>
      <c r="X929" s="9"/>
      <c r="Y929" s="9"/>
      <c r="Z929" s="9"/>
      <c r="AA929" s="1"/>
      <c r="AB929" s="9"/>
      <c r="AC929" s="9"/>
      <c r="AD929" s="9"/>
      <c r="AE929" s="9"/>
      <c r="AF929" s="9"/>
      <c r="AG929" s="10"/>
      <c r="AH929" s="9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</row>
    <row r="930" spans="1:149" ht="11.25" x14ac:dyDescent="0.15">
      <c r="A930" s="50">
        <f t="shared" si="309"/>
        <v>43773</v>
      </c>
      <c r="B930" s="51">
        <f t="shared" ca="1" si="310"/>
        <v>71470.789362259995</v>
      </c>
      <c r="C930" s="52">
        <f t="shared" ca="1" si="317"/>
        <v>71421.42415947</v>
      </c>
      <c r="D930" s="13">
        <f ca="1">IF(A930&lt;$B$1,VLOOKUP(A930,[1]DI!$A$4:$B$15000,2,FALSE),0)</f>
        <v>4.9000000000000002E-2</v>
      </c>
      <c r="E930" s="52">
        <f t="shared" ca="1" si="303"/>
        <v>1.0001898499999999</v>
      </c>
      <c r="F930" s="52">
        <f ca="1">(TRUNC(PRODUCT($E$12:$E929),16))</f>
        <v>1.1850109869265399</v>
      </c>
      <c r="G930" s="52">
        <f t="shared" ca="1" si="302"/>
        <v>1.1845611663565101</v>
      </c>
      <c r="H930" s="52">
        <f t="shared" ca="1" si="304"/>
        <v>1.0003797400000001</v>
      </c>
      <c r="I930" s="53">
        <f t="shared" si="311"/>
        <v>0.04</v>
      </c>
      <c r="J930" s="149">
        <f t="shared" si="318"/>
        <v>43769</v>
      </c>
      <c r="K930" s="54">
        <f t="shared" si="312"/>
        <v>2</v>
      </c>
      <c r="L930" s="55">
        <f t="shared" si="313"/>
        <v>2</v>
      </c>
      <c r="M930" s="56">
        <f t="shared" si="305"/>
        <v>1.0003113239999999</v>
      </c>
      <c r="N930" s="56">
        <f t="shared" ca="1" si="306"/>
        <v>1.000691182</v>
      </c>
      <c r="O930" s="55">
        <f t="shared" si="319"/>
        <v>0</v>
      </c>
      <c r="P930" s="52">
        <f t="shared" ca="1" si="307"/>
        <v>49.365202789999998</v>
      </c>
      <c r="Q930" s="52">
        <f t="shared" si="314"/>
        <v>0</v>
      </c>
      <c r="R930" s="85"/>
      <c r="S930" s="85"/>
      <c r="T930" s="86" t="str">
        <f t="shared" si="315"/>
        <v>A+J=</v>
      </c>
      <c r="U930" s="149">
        <f t="shared" si="316"/>
        <v>43798</v>
      </c>
      <c r="V930" s="57" t="str">
        <f t="shared" si="308"/>
        <v>-</v>
      </c>
      <c r="W930" s="9"/>
      <c r="X930" s="9"/>
      <c r="Y930" s="9"/>
      <c r="Z930" s="9"/>
      <c r="AA930" s="1"/>
      <c r="AB930" s="9"/>
      <c r="AC930" s="9"/>
      <c r="AD930" s="9"/>
      <c r="AE930" s="9"/>
      <c r="AF930" s="9"/>
      <c r="AG930" s="10"/>
      <c r="AH930" s="9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</row>
    <row r="931" spans="1:149" ht="11.25" x14ac:dyDescent="0.15">
      <c r="A931" s="50">
        <f t="shared" si="309"/>
        <v>43774</v>
      </c>
      <c r="B931" s="51">
        <f t="shared" ca="1" si="310"/>
        <v>71495.484462399996</v>
      </c>
      <c r="C931" s="52">
        <f t="shared" ca="1" si="317"/>
        <v>71421.42415947</v>
      </c>
      <c r="D931" s="13">
        <f ca="1">IF(A931&lt;$B$1,VLOOKUP(A931,[1]DI!$A$4:$B$15000,2,FALSE),0)</f>
        <v>4.9000000000000002E-2</v>
      </c>
      <c r="E931" s="52">
        <f t="shared" ca="1" si="303"/>
        <v>1.0001898499999999</v>
      </c>
      <c r="F931" s="52">
        <f ca="1">(TRUNC(PRODUCT($E$12:$E930),16))</f>
        <v>1.1852359612624099</v>
      </c>
      <c r="G931" s="52">
        <f t="shared" ca="1" si="302"/>
        <v>1.1845611663565101</v>
      </c>
      <c r="H931" s="52">
        <f t="shared" ca="1" si="304"/>
        <v>1.00056966</v>
      </c>
      <c r="I931" s="53">
        <f t="shared" si="311"/>
        <v>0.04</v>
      </c>
      <c r="J931" s="149">
        <f t="shared" si="318"/>
        <v>43769</v>
      </c>
      <c r="K931" s="54">
        <f t="shared" si="312"/>
        <v>3</v>
      </c>
      <c r="L931" s="55">
        <f t="shared" si="313"/>
        <v>3</v>
      </c>
      <c r="M931" s="56">
        <f t="shared" si="305"/>
        <v>1.000467022</v>
      </c>
      <c r="N931" s="56">
        <f t="shared" ca="1" si="306"/>
        <v>1.0010369480000001</v>
      </c>
      <c r="O931" s="55">
        <f t="shared" si="319"/>
        <v>0</v>
      </c>
      <c r="P931" s="52">
        <f t="shared" ca="1" si="307"/>
        <v>74.060302930000006</v>
      </c>
      <c r="Q931" s="52">
        <f t="shared" si="314"/>
        <v>0</v>
      </c>
      <c r="R931" s="85"/>
      <c r="S931" s="85"/>
      <c r="T931" s="86" t="str">
        <f t="shared" si="315"/>
        <v>A+J=</v>
      </c>
      <c r="U931" s="149">
        <f t="shared" si="316"/>
        <v>43798</v>
      </c>
      <c r="V931" s="57" t="str">
        <f t="shared" si="308"/>
        <v>-</v>
      </c>
      <c r="W931" s="9"/>
      <c r="X931" s="9"/>
      <c r="Y931" s="9"/>
      <c r="Z931" s="9"/>
      <c r="AA931" s="1"/>
      <c r="AB931" s="9"/>
      <c r="AC931" s="9"/>
      <c r="AD931" s="9"/>
      <c r="AE931" s="9"/>
      <c r="AF931" s="9"/>
      <c r="AG931" s="10"/>
      <c r="AH931" s="9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</row>
    <row r="932" spans="1:149" ht="11.25" x14ac:dyDescent="0.15">
      <c r="A932" s="50">
        <f t="shared" si="309"/>
        <v>43775</v>
      </c>
      <c r="B932" s="51">
        <f t="shared" ca="1" si="310"/>
        <v>71520.188418809994</v>
      </c>
      <c r="C932" s="52">
        <f t="shared" ca="1" si="317"/>
        <v>71421.42415947</v>
      </c>
      <c r="D932" s="13">
        <f ca="1">IF(A932&lt;$B$1,VLOOKUP(A932,[1]DI!$A$4:$B$15000,2,FALSE),0)</f>
        <v>4.9000000000000002E-2</v>
      </c>
      <c r="E932" s="52">
        <f t="shared" ca="1" si="303"/>
        <v>1.0001898499999999</v>
      </c>
      <c r="F932" s="52">
        <f ca="1">(TRUNC(PRODUCT($E$12:$E931),16))</f>
        <v>1.1854609783096599</v>
      </c>
      <c r="G932" s="52">
        <f t="shared" ca="1" si="302"/>
        <v>1.1845611663565101</v>
      </c>
      <c r="H932" s="52">
        <f t="shared" ca="1" si="304"/>
        <v>1.00075962</v>
      </c>
      <c r="I932" s="53">
        <f t="shared" si="311"/>
        <v>0.04</v>
      </c>
      <c r="J932" s="149">
        <f t="shared" si="318"/>
        <v>43769</v>
      </c>
      <c r="K932" s="54">
        <f t="shared" si="312"/>
        <v>4</v>
      </c>
      <c r="L932" s="55">
        <f t="shared" si="313"/>
        <v>4</v>
      </c>
      <c r="M932" s="56">
        <f t="shared" si="305"/>
        <v>1.000622745</v>
      </c>
      <c r="N932" s="56">
        <f t="shared" ca="1" si="306"/>
        <v>1.0013828380000001</v>
      </c>
      <c r="O932" s="55">
        <f t="shared" si="319"/>
        <v>0</v>
      </c>
      <c r="P932" s="52">
        <f t="shared" ca="1" si="307"/>
        <v>98.764259339999995</v>
      </c>
      <c r="Q932" s="52">
        <f t="shared" si="314"/>
        <v>0</v>
      </c>
      <c r="R932" s="85"/>
      <c r="S932" s="85"/>
      <c r="T932" s="86" t="str">
        <f t="shared" si="315"/>
        <v>A+J=</v>
      </c>
      <c r="U932" s="149">
        <f t="shared" si="316"/>
        <v>43798</v>
      </c>
      <c r="V932" s="57" t="str">
        <f t="shared" si="308"/>
        <v>-</v>
      </c>
      <c r="W932" s="9"/>
      <c r="X932" s="9"/>
      <c r="Y932" s="9"/>
      <c r="Z932" s="9"/>
      <c r="AA932" s="1"/>
      <c r="AB932" s="9"/>
      <c r="AC932" s="9"/>
      <c r="AD932" s="9"/>
      <c r="AE932" s="9"/>
      <c r="AF932" s="9"/>
      <c r="AG932" s="10"/>
      <c r="AH932" s="9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</row>
    <row r="933" spans="1:149" ht="11.25" x14ac:dyDescent="0.15">
      <c r="A933" s="50">
        <f t="shared" si="309"/>
        <v>43776</v>
      </c>
      <c r="B933" s="51">
        <f t="shared" ca="1" si="310"/>
        <v>71544.900445830004</v>
      </c>
      <c r="C933" s="52">
        <f t="shared" ca="1" si="317"/>
        <v>71421.42415947</v>
      </c>
      <c r="D933" s="13">
        <f ca="1">IF(A933&lt;$B$1,VLOOKUP(A933,[1]DI!$A$4:$B$15000,2,FALSE),0)</f>
        <v>4.9000000000000002E-2</v>
      </c>
      <c r="E933" s="52">
        <f t="shared" ca="1" si="303"/>
        <v>1.0001898499999999</v>
      </c>
      <c r="F933" s="52">
        <f ca="1">(TRUNC(PRODUCT($E$12:$E932),16))</f>
        <v>1.1856860380763901</v>
      </c>
      <c r="G933" s="52">
        <f t="shared" ca="1" si="302"/>
        <v>1.1845611663565101</v>
      </c>
      <c r="H933" s="52">
        <f t="shared" ca="1" si="304"/>
        <v>1.0009496099999999</v>
      </c>
      <c r="I933" s="53">
        <f t="shared" si="311"/>
        <v>0.04</v>
      </c>
      <c r="J933" s="149">
        <f t="shared" si="318"/>
        <v>43769</v>
      </c>
      <c r="K933" s="54">
        <f t="shared" si="312"/>
        <v>5</v>
      </c>
      <c r="L933" s="55">
        <f t="shared" si="313"/>
        <v>5</v>
      </c>
      <c r="M933" s="56">
        <f t="shared" si="305"/>
        <v>1.000778492</v>
      </c>
      <c r="N933" s="56">
        <f t="shared" ca="1" si="306"/>
        <v>1.001728841</v>
      </c>
      <c r="O933" s="55">
        <f t="shared" si="319"/>
        <v>0</v>
      </c>
      <c r="P933" s="52">
        <f t="shared" ca="1" si="307"/>
        <v>123.47628636</v>
      </c>
      <c r="Q933" s="52">
        <f t="shared" si="314"/>
        <v>0</v>
      </c>
      <c r="R933" s="85"/>
      <c r="S933" s="85"/>
      <c r="T933" s="86" t="str">
        <f t="shared" si="315"/>
        <v>A+J=</v>
      </c>
      <c r="U933" s="149">
        <f t="shared" si="316"/>
        <v>43798</v>
      </c>
      <c r="V933" s="57" t="str">
        <f t="shared" si="308"/>
        <v>-</v>
      </c>
      <c r="W933" s="9"/>
      <c r="X933" s="9"/>
      <c r="Y933" s="9"/>
      <c r="Z933" s="9"/>
      <c r="AA933" s="1"/>
      <c r="AB933" s="9"/>
      <c r="AC933" s="9"/>
      <c r="AD933" s="9"/>
      <c r="AE933" s="9"/>
      <c r="AF933" s="9"/>
      <c r="AG933" s="10"/>
      <c r="AH933" s="9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</row>
    <row r="934" spans="1:149" ht="11.25" x14ac:dyDescent="0.15">
      <c r="A934" s="50">
        <f t="shared" si="309"/>
        <v>43777</v>
      </c>
      <c r="B934" s="51">
        <f t="shared" ca="1" si="310"/>
        <v>71569.621329109999</v>
      </c>
      <c r="C934" s="52">
        <f t="shared" ca="1" si="317"/>
        <v>71421.42415947</v>
      </c>
      <c r="D934" s="13">
        <f ca="1">IF(A934&lt;$B$1,VLOOKUP(A934,[1]DI!$A$4:$B$15000,2,FALSE),0)</f>
        <v>4.9000000000000002E-2</v>
      </c>
      <c r="E934" s="52">
        <f t="shared" ca="1" si="303"/>
        <v>1.0001898499999999</v>
      </c>
      <c r="F934" s="52">
        <f ca="1">(TRUNC(PRODUCT($E$12:$E933),16))</f>
        <v>1.1859111405707199</v>
      </c>
      <c r="G934" s="52">
        <f t="shared" ca="1" si="302"/>
        <v>1.1845611663565101</v>
      </c>
      <c r="H934" s="52">
        <f t="shared" ca="1" si="304"/>
        <v>1.0011396400000001</v>
      </c>
      <c r="I934" s="53">
        <f t="shared" si="311"/>
        <v>0.04</v>
      </c>
      <c r="J934" s="149">
        <f t="shared" si="318"/>
        <v>43769</v>
      </c>
      <c r="K934" s="54">
        <f t="shared" si="312"/>
        <v>6</v>
      </c>
      <c r="L934" s="55">
        <f t="shared" si="313"/>
        <v>6</v>
      </c>
      <c r="M934" s="56">
        <f t="shared" si="305"/>
        <v>1.000934263</v>
      </c>
      <c r="N934" s="56">
        <f t="shared" ca="1" si="306"/>
        <v>1.0020749680000001</v>
      </c>
      <c r="O934" s="55">
        <f t="shared" si="319"/>
        <v>0</v>
      </c>
      <c r="P934" s="52">
        <f t="shared" ca="1" si="307"/>
        <v>148.19716964</v>
      </c>
      <c r="Q934" s="52">
        <f t="shared" si="314"/>
        <v>0</v>
      </c>
      <c r="R934" s="85"/>
      <c r="S934" s="85"/>
      <c r="T934" s="86" t="str">
        <f t="shared" si="315"/>
        <v>A+J=</v>
      </c>
      <c r="U934" s="149">
        <f t="shared" si="316"/>
        <v>43798</v>
      </c>
      <c r="V934" s="57" t="str">
        <f t="shared" si="308"/>
        <v>-</v>
      </c>
      <c r="W934" s="9"/>
      <c r="X934" s="9"/>
      <c r="Y934" s="9"/>
      <c r="Z934" s="9"/>
      <c r="AA934" s="1"/>
      <c r="AB934" s="9"/>
      <c r="AC934" s="9"/>
      <c r="AD934" s="9"/>
      <c r="AE934" s="9"/>
      <c r="AF934" s="9"/>
      <c r="AG934" s="10"/>
      <c r="AH934" s="9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</row>
    <row r="935" spans="1:149" ht="11.25" x14ac:dyDescent="0.15">
      <c r="A935" s="50">
        <f t="shared" si="309"/>
        <v>43778</v>
      </c>
      <c r="B935" s="51">
        <f t="shared" ca="1" si="310"/>
        <v>71594.350925799998</v>
      </c>
      <c r="C935" s="52">
        <f t="shared" ca="1" si="317"/>
        <v>71421.42415947</v>
      </c>
      <c r="D935" s="13">
        <f ca="1">IF(A935&lt;$B$1,VLOOKUP(A935,[1]DI!$A$4:$B$15000,2,FALSE),0)</f>
        <v>0</v>
      </c>
      <c r="E935" s="52">
        <f t="shared" ca="1" si="303"/>
        <v>1</v>
      </c>
      <c r="F935" s="52">
        <f ca="1">(TRUNC(PRODUCT($E$12:$E934),16))</f>
        <v>1.18613628580075</v>
      </c>
      <c r="G935" s="52">
        <f t="shared" ca="1" si="302"/>
        <v>1.1845611663565101</v>
      </c>
      <c r="H935" s="52">
        <f t="shared" ca="1" si="304"/>
        <v>1.00132971</v>
      </c>
      <c r="I935" s="53">
        <f t="shared" si="311"/>
        <v>0.04</v>
      </c>
      <c r="J935" s="149">
        <f t="shared" si="318"/>
        <v>43769</v>
      </c>
      <c r="K935" s="54">
        <f t="shared" si="312"/>
        <v>6</v>
      </c>
      <c r="L935" s="55">
        <f t="shared" si="313"/>
        <v>7</v>
      </c>
      <c r="M935" s="56">
        <f t="shared" si="305"/>
        <v>1.0010900579999999</v>
      </c>
      <c r="N935" s="56">
        <f t="shared" ca="1" si="306"/>
        <v>1.002421217</v>
      </c>
      <c r="O935" s="55">
        <f t="shared" si="319"/>
        <v>0</v>
      </c>
      <c r="P935" s="52">
        <f t="shared" ca="1" si="307"/>
        <v>172.92676632999999</v>
      </c>
      <c r="Q935" s="52">
        <f t="shared" si="314"/>
        <v>0</v>
      </c>
      <c r="R935" s="85"/>
      <c r="S935" s="85"/>
      <c r="T935" s="86" t="str">
        <f t="shared" si="315"/>
        <v>A+J=</v>
      </c>
      <c r="U935" s="149">
        <f t="shared" si="316"/>
        <v>43798</v>
      </c>
      <c r="V935" s="57" t="str">
        <f t="shared" si="308"/>
        <v>-</v>
      </c>
      <c r="W935" s="9"/>
      <c r="X935" s="9"/>
      <c r="Y935" s="9"/>
      <c r="Z935" s="9"/>
      <c r="AA935" s="1"/>
      <c r="AB935" s="9"/>
      <c r="AC935" s="9"/>
      <c r="AD935" s="9"/>
      <c r="AE935" s="9"/>
      <c r="AF935" s="9"/>
      <c r="AG935" s="10"/>
      <c r="AH935" s="9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</row>
    <row r="936" spans="1:149" ht="11.25" x14ac:dyDescent="0.15">
      <c r="A936" s="50">
        <f t="shared" si="309"/>
        <v>43779</v>
      </c>
      <c r="B936" s="51">
        <f t="shared" ca="1" si="310"/>
        <v>71594.350925799998</v>
      </c>
      <c r="C936" s="52">
        <f t="shared" ca="1" si="317"/>
        <v>71421.42415947</v>
      </c>
      <c r="D936" s="13">
        <f ca="1">IF(A936&lt;$B$1,VLOOKUP(A936,[1]DI!$A$4:$B$15000,2,FALSE),0)</f>
        <v>0</v>
      </c>
      <c r="E936" s="52">
        <f t="shared" ca="1" si="303"/>
        <v>1</v>
      </c>
      <c r="F936" s="52">
        <f ca="1">(TRUNC(PRODUCT($E$12:$E935),16))</f>
        <v>1.18613628580075</v>
      </c>
      <c r="G936" s="52">
        <f t="shared" ca="1" si="302"/>
        <v>1.1845611663565101</v>
      </c>
      <c r="H936" s="52">
        <f t="shared" ca="1" si="304"/>
        <v>1.00132971</v>
      </c>
      <c r="I936" s="53">
        <f t="shared" si="311"/>
        <v>0.04</v>
      </c>
      <c r="J936" s="149">
        <f t="shared" si="318"/>
        <v>43769</v>
      </c>
      <c r="K936" s="54">
        <f t="shared" si="312"/>
        <v>6</v>
      </c>
      <c r="L936" s="55">
        <f t="shared" si="313"/>
        <v>7</v>
      </c>
      <c r="M936" s="56">
        <f t="shared" si="305"/>
        <v>1.0010900579999999</v>
      </c>
      <c r="N936" s="56">
        <f t="shared" ca="1" si="306"/>
        <v>1.002421217</v>
      </c>
      <c r="O936" s="55">
        <f t="shared" si="319"/>
        <v>0</v>
      </c>
      <c r="P936" s="52">
        <f t="shared" ca="1" si="307"/>
        <v>172.92676632999999</v>
      </c>
      <c r="Q936" s="52">
        <f t="shared" si="314"/>
        <v>0</v>
      </c>
      <c r="R936" s="85"/>
      <c r="S936" s="85"/>
      <c r="T936" s="86" t="str">
        <f t="shared" si="315"/>
        <v>A+J=</v>
      </c>
      <c r="U936" s="149">
        <f t="shared" si="316"/>
        <v>43798</v>
      </c>
      <c r="V936" s="57" t="str">
        <f t="shared" si="308"/>
        <v>-</v>
      </c>
      <c r="W936" s="9"/>
      <c r="X936" s="9"/>
      <c r="Y936" s="9"/>
      <c r="Z936" s="9"/>
      <c r="AA936" s="1"/>
      <c r="AB936" s="9"/>
      <c r="AC936" s="9"/>
      <c r="AD936" s="9"/>
      <c r="AE936" s="9"/>
      <c r="AF936" s="9"/>
      <c r="AG936" s="10"/>
      <c r="AH936" s="9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</row>
    <row r="937" spans="1:149" ht="11.25" x14ac:dyDescent="0.15">
      <c r="A937" s="50">
        <f t="shared" si="309"/>
        <v>43780</v>
      </c>
      <c r="B937" s="51">
        <f t="shared" ca="1" si="310"/>
        <v>71594.350925799998</v>
      </c>
      <c r="C937" s="52">
        <f t="shared" ca="1" si="317"/>
        <v>71421.42415947</v>
      </c>
      <c r="D937" s="13">
        <f ca="1">IF(A937&lt;$B$1,VLOOKUP(A937,[1]DI!$A$4:$B$15000,2,FALSE),0)</f>
        <v>4.9000000000000002E-2</v>
      </c>
      <c r="E937" s="52">
        <f t="shared" ca="1" si="303"/>
        <v>1.0001898499999999</v>
      </c>
      <c r="F937" s="52">
        <f ca="1">(TRUNC(PRODUCT($E$12:$E936),16))</f>
        <v>1.18613628580075</v>
      </c>
      <c r="G937" s="52">
        <f t="shared" ca="1" si="302"/>
        <v>1.1845611663565101</v>
      </c>
      <c r="H937" s="52">
        <f t="shared" ca="1" si="304"/>
        <v>1.00132971</v>
      </c>
      <c r="I937" s="53">
        <f t="shared" si="311"/>
        <v>0.04</v>
      </c>
      <c r="J937" s="149">
        <f t="shared" si="318"/>
        <v>43769</v>
      </c>
      <c r="K937" s="54">
        <f t="shared" si="312"/>
        <v>7</v>
      </c>
      <c r="L937" s="55">
        <f t="shared" si="313"/>
        <v>7</v>
      </c>
      <c r="M937" s="56">
        <f t="shared" si="305"/>
        <v>1.0010900579999999</v>
      </c>
      <c r="N937" s="56">
        <f t="shared" ca="1" si="306"/>
        <v>1.002421217</v>
      </c>
      <c r="O937" s="55">
        <f t="shared" si="319"/>
        <v>0</v>
      </c>
      <c r="P937" s="52">
        <f t="shared" ca="1" si="307"/>
        <v>172.92676632999999</v>
      </c>
      <c r="Q937" s="52">
        <f t="shared" si="314"/>
        <v>0</v>
      </c>
      <c r="R937" s="85"/>
      <c r="S937" s="85"/>
      <c r="T937" s="86" t="str">
        <f t="shared" si="315"/>
        <v>A+J=</v>
      </c>
      <c r="U937" s="149">
        <f t="shared" si="316"/>
        <v>43798</v>
      </c>
      <c r="V937" s="57" t="str">
        <f t="shared" si="308"/>
        <v>-</v>
      </c>
      <c r="W937" s="9"/>
      <c r="X937" s="9"/>
      <c r="Y937" s="9"/>
      <c r="Z937" s="9"/>
      <c r="AA937" s="1"/>
      <c r="AB937" s="9"/>
      <c r="AC937" s="9"/>
      <c r="AD937" s="9"/>
      <c r="AE937" s="9"/>
      <c r="AF937" s="9"/>
      <c r="AG937" s="10"/>
      <c r="AH937" s="9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</row>
    <row r="938" spans="1:149" ht="11.25" x14ac:dyDescent="0.15">
      <c r="A938" s="50">
        <f t="shared" si="309"/>
        <v>43781</v>
      </c>
      <c r="B938" s="51">
        <f t="shared" ca="1" si="310"/>
        <v>71619.088664540002</v>
      </c>
      <c r="C938" s="52">
        <f t="shared" ca="1" si="317"/>
        <v>71421.42415947</v>
      </c>
      <c r="D938" s="13">
        <f ca="1">IF(A938&lt;$B$1,VLOOKUP(A938,[1]DI!$A$4:$B$15000,2,FALSE),0)</f>
        <v>4.9000000000000002E-2</v>
      </c>
      <c r="E938" s="52">
        <f t="shared" ca="1" si="303"/>
        <v>1.0001898499999999</v>
      </c>
      <c r="F938" s="52">
        <f ca="1">(TRUNC(PRODUCT($E$12:$E937),16))</f>
        <v>1.18636147377461</v>
      </c>
      <c r="G938" s="52">
        <f t="shared" ca="1" si="302"/>
        <v>1.1845611663565101</v>
      </c>
      <c r="H938" s="52">
        <f t="shared" ca="1" si="304"/>
        <v>1.00151981</v>
      </c>
      <c r="I938" s="53">
        <f t="shared" si="311"/>
        <v>0.04</v>
      </c>
      <c r="J938" s="149">
        <f t="shared" si="318"/>
        <v>43769</v>
      </c>
      <c r="K938" s="54">
        <f t="shared" si="312"/>
        <v>8</v>
      </c>
      <c r="L938" s="55">
        <f t="shared" si="313"/>
        <v>8</v>
      </c>
      <c r="M938" s="56">
        <f t="shared" si="305"/>
        <v>1.0012458769999999</v>
      </c>
      <c r="N938" s="56">
        <f t="shared" ca="1" si="306"/>
        <v>1.00276758</v>
      </c>
      <c r="O938" s="55">
        <f t="shared" si="319"/>
        <v>0</v>
      </c>
      <c r="P938" s="52">
        <f t="shared" ca="1" si="307"/>
        <v>197.66450506999999</v>
      </c>
      <c r="Q938" s="52">
        <f t="shared" si="314"/>
        <v>0</v>
      </c>
      <c r="R938" s="85"/>
      <c r="S938" s="85"/>
      <c r="T938" s="86" t="str">
        <f t="shared" si="315"/>
        <v>A+J=</v>
      </c>
      <c r="U938" s="149">
        <f t="shared" si="316"/>
        <v>43798</v>
      </c>
      <c r="V938" s="57" t="str">
        <f t="shared" si="308"/>
        <v>-</v>
      </c>
      <c r="W938" s="9"/>
      <c r="X938" s="9"/>
      <c r="Y938" s="9"/>
      <c r="Z938" s="9"/>
      <c r="AA938" s="1"/>
      <c r="AB938" s="9"/>
      <c r="AC938" s="9"/>
      <c r="AD938" s="9"/>
      <c r="AE938" s="9"/>
      <c r="AF938" s="9"/>
      <c r="AG938" s="10"/>
      <c r="AH938" s="9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</row>
    <row r="939" spans="1:149" ht="11.25" x14ac:dyDescent="0.15">
      <c r="A939" s="50">
        <f t="shared" si="309"/>
        <v>43782</v>
      </c>
      <c r="B939" s="51">
        <f t="shared" ca="1" si="310"/>
        <v>71643.835330949994</v>
      </c>
      <c r="C939" s="52">
        <f t="shared" ca="1" si="317"/>
        <v>71421.42415947</v>
      </c>
      <c r="D939" s="13">
        <f ca="1">IF(A939&lt;$B$1,VLOOKUP(A939,[1]DI!$A$4:$B$15000,2,FALSE),0)</f>
        <v>4.9000000000000002E-2</v>
      </c>
      <c r="E939" s="52">
        <f t="shared" ca="1" si="303"/>
        <v>1.0001898499999999</v>
      </c>
      <c r="F939" s="52">
        <f ca="1">(TRUNC(PRODUCT($E$12:$E938),16))</f>
        <v>1.1865867045004099</v>
      </c>
      <c r="G939" s="52">
        <f t="shared" ca="1" si="302"/>
        <v>1.1845611663565101</v>
      </c>
      <c r="H939" s="52">
        <f t="shared" ca="1" si="304"/>
        <v>1.00170995</v>
      </c>
      <c r="I939" s="53">
        <f t="shared" si="311"/>
        <v>0.04</v>
      </c>
      <c r="J939" s="149">
        <f t="shared" si="318"/>
        <v>43769</v>
      </c>
      <c r="K939" s="54">
        <f t="shared" si="312"/>
        <v>9</v>
      </c>
      <c r="L939" s="55">
        <f t="shared" si="313"/>
        <v>9</v>
      </c>
      <c r="M939" s="56">
        <f t="shared" si="305"/>
        <v>1.0014017209999999</v>
      </c>
      <c r="N939" s="56">
        <f t="shared" ca="1" si="306"/>
        <v>1.0031140679999999</v>
      </c>
      <c r="O939" s="55">
        <f t="shared" si="319"/>
        <v>0</v>
      </c>
      <c r="P939" s="52">
        <f t="shared" ca="1" si="307"/>
        <v>222.41117148000001</v>
      </c>
      <c r="Q939" s="52">
        <f t="shared" si="314"/>
        <v>0</v>
      </c>
      <c r="R939" s="85"/>
      <c r="S939" s="85"/>
      <c r="T939" s="86" t="str">
        <f t="shared" si="315"/>
        <v>A+J=</v>
      </c>
      <c r="U939" s="149">
        <f t="shared" si="316"/>
        <v>43798</v>
      </c>
      <c r="V939" s="57" t="str">
        <f t="shared" si="308"/>
        <v>-</v>
      </c>
      <c r="W939" s="9"/>
      <c r="X939" s="9"/>
      <c r="Y939" s="9"/>
      <c r="Z939" s="9"/>
      <c r="AA939" s="1"/>
      <c r="AB939" s="9"/>
      <c r="AC939" s="9"/>
      <c r="AD939" s="9"/>
      <c r="AE939" s="9"/>
      <c r="AF939" s="9"/>
      <c r="AG939" s="10"/>
      <c r="AH939" s="9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</row>
    <row r="940" spans="1:149" ht="11.25" x14ac:dyDescent="0.15">
      <c r="A940" s="50">
        <f t="shared" si="309"/>
        <v>43783</v>
      </c>
      <c r="B940" s="51">
        <f t="shared" ca="1" si="310"/>
        <v>71668.590067989993</v>
      </c>
      <c r="C940" s="52">
        <f t="shared" ca="1" si="317"/>
        <v>71421.42415947</v>
      </c>
      <c r="D940" s="13">
        <f ca="1">IF(A940&lt;$B$1,VLOOKUP(A940,[1]DI!$A$4:$B$15000,2,FALSE),0)</f>
        <v>4.9000000000000002E-2</v>
      </c>
      <c r="E940" s="52">
        <f t="shared" ca="1" si="303"/>
        <v>1.0001898499999999</v>
      </c>
      <c r="F940" s="52">
        <f ca="1">(TRUNC(PRODUCT($E$12:$E939),16))</f>
        <v>1.18681197798626</v>
      </c>
      <c r="G940" s="52">
        <f t="shared" ca="1" si="302"/>
        <v>1.1845611663565101</v>
      </c>
      <c r="H940" s="52">
        <f t="shared" ca="1" si="304"/>
        <v>1.0019001199999999</v>
      </c>
      <c r="I940" s="53">
        <f t="shared" si="311"/>
        <v>0.04</v>
      </c>
      <c r="J940" s="149">
        <f t="shared" si="318"/>
        <v>43769</v>
      </c>
      <c r="K940" s="54">
        <f t="shared" si="312"/>
        <v>10</v>
      </c>
      <c r="L940" s="55">
        <f t="shared" si="313"/>
        <v>10</v>
      </c>
      <c r="M940" s="56">
        <f t="shared" si="305"/>
        <v>1.0015575889999999</v>
      </c>
      <c r="N940" s="56">
        <f t="shared" ca="1" si="306"/>
        <v>1.0034606690000001</v>
      </c>
      <c r="O940" s="55">
        <f t="shared" si="319"/>
        <v>0</v>
      </c>
      <c r="P940" s="52">
        <f t="shared" ca="1" si="307"/>
        <v>247.16590851999999</v>
      </c>
      <c r="Q940" s="52">
        <f t="shared" si="314"/>
        <v>0</v>
      </c>
      <c r="R940" s="85"/>
      <c r="S940" s="85"/>
      <c r="T940" s="86" t="str">
        <f t="shared" si="315"/>
        <v>A+J=</v>
      </c>
      <c r="U940" s="149">
        <f t="shared" si="316"/>
        <v>43798</v>
      </c>
      <c r="V940" s="57" t="str">
        <f t="shared" si="308"/>
        <v>-</v>
      </c>
      <c r="W940" s="9"/>
      <c r="X940" s="9"/>
      <c r="Y940" s="9"/>
      <c r="Z940" s="9"/>
      <c r="AA940" s="1"/>
      <c r="AB940" s="9"/>
      <c r="AC940" s="9"/>
      <c r="AD940" s="9"/>
      <c r="AE940" s="9"/>
      <c r="AF940" s="9"/>
      <c r="AG940" s="10"/>
      <c r="AH940" s="9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</row>
    <row r="941" spans="1:149" ht="11.25" x14ac:dyDescent="0.15">
      <c r="A941" s="50">
        <f t="shared" si="309"/>
        <v>43784</v>
      </c>
      <c r="B941" s="51">
        <f t="shared" ca="1" si="310"/>
        <v>71693.353661279994</v>
      </c>
      <c r="C941" s="52">
        <f t="shared" ca="1" si="317"/>
        <v>71421.42415947</v>
      </c>
      <c r="D941" s="13">
        <f ca="1">IF(A941&lt;$B$1,VLOOKUP(A941,[1]DI!$A$4:$B$15000,2,FALSE),0)</f>
        <v>0</v>
      </c>
      <c r="E941" s="52">
        <f t="shared" ca="1" si="303"/>
        <v>1</v>
      </c>
      <c r="F941" s="52">
        <f ca="1">(TRUNC(PRODUCT($E$12:$E940),16))</f>
        <v>1.18703729424028</v>
      </c>
      <c r="G941" s="52">
        <f t="shared" ca="1" si="302"/>
        <v>1.1845611663565101</v>
      </c>
      <c r="H941" s="52">
        <f t="shared" ca="1" si="304"/>
        <v>1.0020903299999999</v>
      </c>
      <c r="I941" s="53">
        <f t="shared" si="311"/>
        <v>0.04</v>
      </c>
      <c r="J941" s="149">
        <f t="shared" si="318"/>
        <v>43769</v>
      </c>
      <c r="K941" s="54">
        <f t="shared" si="312"/>
        <v>10</v>
      </c>
      <c r="L941" s="55">
        <f t="shared" si="313"/>
        <v>11</v>
      </c>
      <c r="M941" s="56">
        <f t="shared" si="305"/>
        <v>1.001713482</v>
      </c>
      <c r="N941" s="56">
        <f t="shared" ca="1" si="306"/>
        <v>1.0038073940000001</v>
      </c>
      <c r="O941" s="55">
        <f t="shared" si="319"/>
        <v>0</v>
      </c>
      <c r="P941" s="52">
        <f t="shared" ca="1" si="307"/>
        <v>271.92950180999998</v>
      </c>
      <c r="Q941" s="52">
        <f t="shared" si="314"/>
        <v>0</v>
      </c>
      <c r="R941" s="85"/>
      <c r="S941" s="85"/>
      <c r="T941" s="86" t="str">
        <f t="shared" si="315"/>
        <v>A+J=</v>
      </c>
      <c r="U941" s="149">
        <f t="shared" si="316"/>
        <v>43798</v>
      </c>
      <c r="V941" s="57" t="str">
        <f t="shared" si="308"/>
        <v>-</v>
      </c>
      <c r="W941" s="9"/>
      <c r="X941" s="9"/>
      <c r="Y941" s="9"/>
      <c r="Z941" s="9"/>
      <c r="AA941" s="1"/>
      <c r="AB941" s="9"/>
      <c r="AC941" s="9"/>
      <c r="AD941" s="9"/>
      <c r="AE941" s="9"/>
      <c r="AF941" s="9"/>
      <c r="AG941" s="10"/>
      <c r="AH941" s="9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</row>
    <row r="942" spans="1:149" ht="11.25" x14ac:dyDescent="0.15">
      <c r="A942" s="50">
        <f t="shared" si="309"/>
        <v>43785</v>
      </c>
      <c r="B942" s="51">
        <f t="shared" ca="1" si="310"/>
        <v>71693.353661279994</v>
      </c>
      <c r="C942" s="52">
        <f t="shared" ca="1" si="317"/>
        <v>71421.42415947</v>
      </c>
      <c r="D942" s="13">
        <f ca="1">IF(A942&lt;$B$1,VLOOKUP(A942,[1]DI!$A$4:$B$15000,2,FALSE),0)</f>
        <v>0</v>
      </c>
      <c r="E942" s="52">
        <f t="shared" ca="1" si="303"/>
        <v>1</v>
      </c>
      <c r="F942" s="52">
        <f ca="1">(TRUNC(PRODUCT($E$12:$E941),16))</f>
        <v>1.18703729424028</v>
      </c>
      <c r="G942" s="52">
        <f t="shared" ca="1" si="302"/>
        <v>1.1845611663565101</v>
      </c>
      <c r="H942" s="52">
        <f t="shared" ca="1" si="304"/>
        <v>1.0020903299999999</v>
      </c>
      <c r="I942" s="53">
        <f t="shared" si="311"/>
        <v>0.04</v>
      </c>
      <c r="J942" s="149">
        <f t="shared" si="318"/>
        <v>43769</v>
      </c>
      <c r="K942" s="54">
        <f t="shared" si="312"/>
        <v>10</v>
      </c>
      <c r="L942" s="55">
        <f t="shared" si="313"/>
        <v>11</v>
      </c>
      <c r="M942" s="56">
        <f t="shared" si="305"/>
        <v>1.001713482</v>
      </c>
      <c r="N942" s="56">
        <f t="shared" ca="1" si="306"/>
        <v>1.0038073940000001</v>
      </c>
      <c r="O942" s="55">
        <f t="shared" si="319"/>
        <v>0</v>
      </c>
      <c r="P942" s="52">
        <f t="shared" ca="1" si="307"/>
        <v>271.92950180999998</v>
      </c>
      <c r="Q942" s="52">
        <f t="shared" si="314"/>
        <v>0</v>
      </c>
      <c r="R942" s="85"/>
      <c r="S942" s="85"/>
      <c r="T942" s="86" t="str">
        <f t="shared" si="315"/>
        <v>A+J=</v>
      </c>
      <c r="U942" s="149">
        <f t="shared" si="316"/>
        <v>43798</v>
      </c>
      <c r="V942" s="57" t="str">
        <f t="shared" si="308"/>
        <v>-</v>
      </c>
      <c r="W942" s="9"/>
      <c r="X942" s="9"/>
      <c r="Y942" s="9"/>
      <c r="Z942" s="9"/>
      <c r="AA942" s="1"/>
      <c r="AB942" s="9"/>
      <c r="AC942" s="9"/>
      <c r="AD942" s="9"/>
      <c r="AE942" s="9"/>
      <c r="AF942" s="9"/>
      <c r="AG942" s="10"/>
      <c r="AH942" s="9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</row>
    <row r="943" spans="1:149" ht="11.25" x14ac:dyDescent="0.15">
      <c r="A943" s="50">
        <f t="shared" si="309"/>
        <v>43786</v>
      </c>
      <c r="B943" s="51">
        <f t="shared" ca="1" si="310"/>
        <v>71693.353661279994</v>
      </c>
      <c r="C943" s="52">
        <f t="shared" ca="1" si="317"/>
        <v>71421.42415947</v>
      </c>
      <c r="D943" s="13">
        <f ca="1">IF(A943&lt;$B$1,VLOOKUP(A943,[1]DI!$A$4:$B$15000,2,FALSE),0)</f>
        <v>0</v>
      </c>
      <c r="E943" s="52">
        <f t="shared" ca="1" si="303"/>
        <v>1</v>
      </c>
      <c r="F943" s="52">
        <f ca="1">(TRUNC(PRODUCT($E$12:$E942),16))</f>
        <v>1.18703729424028</v>
      </c>
      <c r="G943" s="52">
        <f t="shared" ca="1" si="302"/>
        <v>1.1845611663565101</v>
      </c>
      <c r="H943" s="52">
        <f t="shared" ca="1" si="304"/>
        <v>1.0020903299999999</v>
      </c>
      <c r="I943" s="53">
        <f t="shared" si="311"/>
        <v>0.04</v>
      </c>
      <c r="J943" s="149">
        <f t="shared" si="318"/>
        <v>43769</v>
      </c>
      <c r="K943" s="54">
        <f t="shared" si="312"/>
        <v>10</v>
      </c>
      <c r="L943" s="55">
        <f t="shared" si="313"/>
        <v>11</v>
      </c>
      <c r="M943" s="56">
        <f t="shared" si="305"/>
        <v>1.001713482</v>
      </c>
      <c r="N943" s="56">
        <f t="shared" ca="1" si="306"/>
        <v>1.0038073940000001</v>
      </c>
      <c r="O943" s="55">
        <f t="shared" si="319"/>
        <v>0</v>
      </c>
      <c r="P943" s="52">
        <f t="shared" ca="1" si="307"/>
        <v>271.92950180999998</v>
      </c>
      <c r="Q943" s="52">
        <f t="shared" si="314"/>
        <v>0</v>
      </c>
      <c r="R943" s="85"/>
      <c r="S943" s="85"/>
      <c r="T943" s="86" t="str">
        <f t="shared" si="315"/>
        <v>A+J=</v>
      </c>
      <c r="U943" s="149">
        <f t="shared" si="316"/>
        <v>43798</v>
      </c>
      <c r="V943" s="57" t="str">
        <f t="shared" si="308"/>
        <v>-</v>
      </c>
      <c r="W943" s="9"/>
      <c r="X943" s="9"/>
      <c r="Y943" s="9"/>
      <c r="Z943" s="9"/>
      <c r="AA943" s="1"/>
      <c r="AB943" s="9"/>
      <c r="AC943" s="9"/>
      <c r="AD943" s="9"/>
      <c r="AE943" s="9"/>
      <c r="AF943" s="9"/>
      <c r="AG943" s="10"/>
      <c r="AH943" s="9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</row>
    <row r="944" spans="1:149" ht="11.25" x14ac:dyDescent="0.15">
      <c r="A944" s="50">
        <f t="shared" si="309"/>
        <v>43787</v>
      </c>
      <c r="B944" s="51">
        <f t="shared" ca="1" si="310"/>
        <v>71693.353661279994</v>
      </c>
      <c r="C944" s="52">
        <f t="shared" ca="1" si="317"/>
        <v>71421.42415947</v>
      </c>
      <c r="D944" s="13">
        <f ca="1">IF(A944&lt;$B$1,VLOOKUP(A944,[1]DI!$A$4:$B$15000,2,FALSE),0)</f>
        <v>4.9000000000000002E-2</v>
      </c>
      <c r="E944" s="52">
        <f t="shared" ca="1" si="303"/>
        <v>1.0001898499999999</v>
      </c>
      <c r="F944" s="52">
        <f ca="1">(TRUNC(PRODUCT($E$12:$E943),16))</f>
        <v>1.18703729424028</v>
      </c>
      <c r="G944" s="52">
        <f t="shared" ref="G944:G1007" ca="1" si="320">IF(O943&gt;0,F943,G943)</f>
        <v>1.1845611663565101</v>
      </c>
      <c r="H944" s="52">
        <f t="shared" ca="1" si="304"/>
        <v>1.0020903299999999</v>
      </c>
      <c r="I944" s="53">
        <f t="shared" si="311"/>
        <v>0.04</v>
      </c>
      <c r="J944" s="149">
        <f t="shared" si="318"/>
        <v>43769</v>
      </c>
      <c r="K944" s="54">
        <f t="shared" si="312"/>
        <v>11</v>
      </c>
      <c r="L944" s="55">
        <f t="shared" si="313"/>
        <v>11</v>
      </c>
      <c r="M944" s="56">
        <f t="shared" si="305"/>
        <v>1.001713482</v>
      </c>
      <c r="N944" s="56">
        <f t="shared" ca="1" si="306"/>
        <v>1.0038073940000001</v>
      </c>
      <c r="O944" s="55">
        <f t="shared" si="319"/>
        <v>0</v>
      </c>
      <c r="P944" s="52">
        <f t="shared" ca="1" si="307"/>
        <v>271.92950180999998</v>
      </c>
      <c r="Q944" s="52">
        <f t="shared" si="314"/>
        <v>0</v>
      </c>
      <c r="R944" s="85"/>
      <c r="S944" s="85"/>
      <c r="T944" s="86" t="str">
        <f t="shared" si="315"/>
        <v>A+J=</v>
      </c>
      <c r="U944" s="149">
        <f t="shared" si="316"/>
        <v>43798</v>
      </c>
      <c r="V944" s="57" t="str">
        <f t="shared" si="308"/>
        <v>-</v>
      </c>
      <c r="W944" s="9"/>
      <c r="X944" s="9"/>
      <c r="Y944" s="9"/>
      <c r="Z944" s="9"/>
      <c r="AA944" s="1"/>
      <c r="AB944" s="9"/>
      <c r="AC944" s="9"/>
      <c r="AD944" s="9"/>
      <c r="AE944" s="9"/>
      <c r="AF944" s="9"/>
      <c r="AG944" s="10"/>
      <c r="AH944" s="9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</row>
    <row r="945" spans="1:149" ht="11.25" x14ac:dyDescent="0.15">
      <c r="A945" s="50">
        <f t="shared" si="309"/>
        <v>43788</v>
      </c>
      <c r="B945" s="51">
        <f t="shared" ca="1" si="310"/>
        <v>71718.125967989996</v>
      </c>
      <c r="C945" s="52">
        <f t="shared" ca="1" si="317"/>
        <v>71421.42415947</v>
      </c>
      <c r="D945" s="13">
        <f ca="1">IF(A945&lt;$B$1,VLOOKUP(A945,[1]DI!$A$4:$B$15000,2,FALSE),0)</f>
        <v>4.9000000000000002E-2</v>
      </c>
      <c r="E945" s="52">
        <f t="shared" ca="1" si="303"/>
        <v>1.0001898499999999</v>
      </c>
      <c r="F945" s="52">
        <f ca="1">(TRUNC(PRODUCT($E$12:$E944),16))</f>
        <v>1.1872626532705901</v>
      </c>
      <c r="G945" s="52">
        <f t="shared" ca="1" si="320"/>
        <v>1.1845611663565101</v>
      </c>
      <c r="H945" s="52">
        <f t="shared" ca="1" si="304"/>
        <v>1.0022805800000001</v>
      </c>
      <c r="I945" s="53">
        <f t="shared" si="311"/>
        <v>0.04</v>
      </c>
      <c r="J945" s="149">
        <f t="shared" si="318"/>
        <v>43769</v>
      </c>
      <c r="K945" s="54">
        <f t="shared" si="312"/>
        <v>12</v>
      </c>
      <c r="L945" s="55">
        <f t="shared" si="313"/>
        <v>12</v>
      </c>
      <c r="M945" s="56">
        <f t="shared" si="305"/>
        <v>1.001869398</v>
      </c>
      <c r="N945" s="56">
        <f t="shared" ca="1" si="306"/>
        <v>1.0041542409999999</v>
      </c>
      <c r="O945" s="55">
        <f t="shared" si="319"/>
        <v>0</v>
      </c>
      <c r="P945" s="52">
        <f t="shared" ca="1" si="307"/>
        <v>296.70180851999999</v>
      </c>
      <c r="Q945" s="52">
        <f t="shared" si="314"/>
        <v>0</v>
      </c>
      <c r="R945" s="85"/>
      <c r="S945" s="85"/>
      <c r="T945" s="86" t="str">
        <f t="shared" si="315"/>
        <v>A+J=</v>
      </c>
      <c r="U945" s="149">
        <f t="shared" si="316"/>
        <v>43798</v>
      </c>
      <c r="V945" s="57" t="str">
        <f t="shared" si="308"/>
        <v>-</v>
      </c>
      <c r="W945" s="9"/>
      <c r="X945" s="9"/>
      <c r="Y945" s="9"/>
      <c r="Z945" s="9"/>
      <c r="AA945" s="1"/>
      <c r="AB945" s="9"/>
      <c r="AC945" s="9"/>
      <c r="AD945" s="9"/>
      <c r="AE945" s="9"/>
      <c r="AF945" s="9"/>
      <c r="AG945" s="10"/>
      <c r="AH945" s="9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</row>
    <row r="946" spans="1:149" ht="11.25" x14ac:dyDescent="0.15">
      <c r="A946" s="50">
        <f t="shared" si="309"/>
        <v>43789</v>
      </c>
      <c r="B946" s="51">
        <f t="shared" ca="1" si="310"/>
        <v>71742.906488160006</v>
      </c>
      <c r="C946" s="52">
        <f t="shared" ca="1" si="317"/>
        <v>71421.42415947</v>
      </c>
      <c r="D946" s="13">
        <f ca="1">IF(A946&lt;$B$1,VLOOKUP(A946,[1]DI!$A$4:$B$15000,2,FALSE),0)</f>
        <v>4.9000000000000002E-2</v>
      </c>
      <c r="E946" s="52">
        <f t="shared" ca="1" si="303"/>
        <v>1.0001898499999999</v>
      </c>
      <c r="F946" s="52">
        <f ca="1">(TRUNC(PRODUCT($E$12:$E945),16))</f>
        <v>1.18748805508531</v>
      </c>
      <c r="G946" s="52">
        <f t="shared" ca="1" si="320"/>
        <v>1.1845611663565101</v>
      </c>
      <c r="H946" s="52">
        <f t="shared" ca="1" si="304"/>
        <v>1.0024708600000001</v>
      </c>
      <c r="I946" s="53">
        <f t="shared" si="311"/>
        <v>0.04</v>
      </c>
      <c r="J946" s="149">
        <f t="shared" si="318"/>
        <v>43769</v>
      </c>
      <c r="K946" s="54">
        <f t="shared" si="312"/>
        <v>13</v>
      </c>
      <c r="L946" s="55">
        <f t="shared" si="313"/>
        <v>13</v>
      </c>
      <c r="M946" s="56">
        <f t="shared" si="305"/>
        <v>1.002025339</v>
      </c>
      <c r="N946" s="56">
        <f t="shared" ca="1" si="306"/>
        <v>1.004501203</v>
      </c>
      <c r="O946" s="55">
        <f t="shared" si="319"/>
        <v>0</v>
      </c>
      <c r="P946" s="52">
        <f t="shared" ca="1" si="307"/>
        <v>321.48232868999997</v>
      </c>
      <c r="Q946" s="52">
        <f t="shared" si="314"/>
        <v>0</v>
      </c>
      <c r="R946" s="85"/>
      <c r="S946" s="85"/>
      <c r="T946" s="86" t="str">
        <f t="shared" si="315"/>
        <v>A+J=</v>
      </c>
      <c r="U946" s="149">
        <f t="shared" si="316"/>
        <v>43798</v>
      </c>
      <c r="V946" s="57" t="str">
        <f t="shared" si="308"/>
        <v>-</v>
      </c>
      <c r="W946" s="9"/>
      <c r="X946" s="9"/>
      <c r="Y946" s="9"/>
      <c r="Z946" s="9"/>
      <c r="AA946" s="1"/>
      <c r="AB946" s="9"/>
      <c r="AC946" s="9"/>
      <c r="AD946" s="9"/>
      <c r="AE946" s="9"/>
      <c r="AF946" s="9"/>
      <c r="AG946" s="10"/>
      <c r="AH946" s="9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</row>
    <row r="947" spans="1:149" ht="11.25" x14ac:dyDescent="0.15">
      <c r="A947" s="50">
        <f t="shared" si="309"/>
        <v>43790</v>
      </c>
      <c r="B947" s="51">
        <f t="shared" ca="1" si="310"/>
        <v>71767.695864580004</v>
      </c>
      <c r="C947" s="52">
        <f t="shared" ca="1" si="317"/>
        <v>71421.42415947</v>
      </c>
      <c r="D947" s="13">
        <f ca="1">IF(A947&lt;$B$1,VLOOKUP(A947,[1]DI!$A$4:$B$15000,2,FALSE),0)</f>
        <v>4.9000000000000002E-2</v>
      </c>
      <c r="E947" s="52">
        <f t="shared" ca="1" si="303"/>
        <v>1.0001898499999999</v>
      </c>
      <c r="F947" s="52">
        <f ca="1">(TRUNC(PRODUCT($E$12:$E946),16))</f>
        <v>1.18771349969257</v>
      </c>
      <c r="G947" s="52">
        <f t="shared" ca="1" si="320"/>
        <v>1.1845611663565101</v>
      </c>
      <c r="H947" s="52">
        <f t="shared" ca="1" si="304"/>
        <v>1.00266118</v>
      </c>
      <c r="I947" s="53">
        <f t="shared" si="311"/>
        <v>0.04</v>
      </c>
      <c r="J947" s="149">
        <f t="shared" si="318"/>
        <v>43769</v>
      </c>
      <c r="K947" s="54">
        <f t="shared" si="312"/>
        <v>14</v>
      </c>
      <c r="L947" s="55">
        <f t="shared" si="313"/>
        <v>14</v>
      </c>
      <c r="M947" s="56">
        <f t="shared" si="305"/>
        <v>1.0021813040000001</v>
      </c>
      <c r="N947" s="56">
        <f t="shared" ca="1" si="306"/>
        <v>1.0048482889999999</v>
      </c>
      <c r="O947" s="55">
        <f t="shared" si="319"/>
        <v>0</v>
      </c>
      <c r="P947" s="52">
        <f t="shared" ca="1" si="307"/>
        <v>346.27170511000003</v>
      </c>
      <c r="Q947" s="52">
        <f t="shared" si="314"/>
        <v>0</v>
      </c>
      <c r="R947" s="85"/>
      <c r="S947" s="85"/>
      <c r="T947" s="86" t="str">
        <f t="shared" si="315"/>
        <v>A+J=</v>
      </c>
      <c r="U947" s="149">
        <f t="shared" si="316"/>
        <v>43798</v>
      </c>
      <c r="V947" s="57" t="str">
        <f t="shared" si="308"/>
        <v>-</v>
      </c>
      <c r="W947" s="9"/>
      <c r="X947" s="9"/>
      <c r="Y947" s="9"/>
      <c r="Z947" s="9"/>
      <c r="AA947" s="1"/>
      <c r="AB947" s="9"/>
      <c r="AC947" s="9"/>
      <c r="AD947" s="9"/>
      <c r="AE947" s="9"/>
      <c r="AF947" s="9"/>
      <c r="AG947" s="10"/>
      <c r="AH947" s="9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</row>
    <row r="948" spans="1:149" ht="11.25" x14ac:dyDescent="0.15">
      <c r="A948" s="50">
        <f t="shared" si="309"/>
        <v>43791</v>
      </c>
      <c r="B948" s="51">
        <f t="shared" ca="1" si="310"/>
        <v>71792.494025840002</v>
      </c>
      <c r="C948" s="52">
        <f t="shared" ca="1" si="317"/>
        <v>71421.42415947</v>
      </c>
      <c r="D948" s="13">
        <f ca="1">IF(A948&lt;$B$1,VLOOKUP(A948,[1]DI!$A$4:$B$15000,2,FALSE),0)</f>
        <v>4.9000000000000002E-2</v>
      </c>
      <c r="E948" s="52">
        <f t="shared" ca="1" si="303"/>
        <v>1.0001898499999999</v>
      </c>
      <c r="F948" s="52">
        <f ca="1">(TRUNC(PRODUCT($E$12:$E947),16))</f>
        <v>1.18793898710049</v>
      </c>
      <c r="G948" s="52">
        <f t="shared" ca="1" si="320"/>
        <v>1.1845611663565101</v>
      </c>
      <c r="H948" s="52">
        <f t="shared" ca="1" si="304"/>
        <v>1.00285154</v>
      </c>
      <c r="I948" s="53">
        <f t="shared" si="311"/>
        <v>0.04</v>
      </c>
      <c r="J948" s="149">
        <f t="shared" si="318"/>
        <v>43769</v>
      </c>
      <c r="K948" s="54">
        <f t="shared" si="312"/>
        <v>15</v>
      </c>
      <c r="L948" s="55">
        <f t="shared" si="313"/>
        <v>15</v>
      </c>
      <c r="M948" s="56">
        <f t="shared" si="305"/>
        <v>1.0023372930000001</v>
      </c>
      <c r="N948" s="56">
        <f t="shared" ca="1" si="306"/>
        <v>1.005195498</v>
      </c>
      <c r="O948" s="55">
        <f t="shared" si="319"/>
        <v>0</v>
      </c>
      <c r="P948" s="52">
        <f t="shared" ca="1" si="307"/>
        <v>371.06986637</v>
      </c>
      <c r="Q948" s="52">
        <f t="shared" si="314"/>
        <v>0</v>
      </c>
      <c r="R948" s="85"/>
      <c r="S948" s="85"/>
      <c r="T948" s="86" t="str">
        <f t="shared" si="315"/>
        <v>A+J=</v>
      </c>
      <c r="U948" s="149">
        <f t="shared" si="316"/>
        <v>43798</v>
      </c>
      <c r="V948" s="57" t="str">
        <f t="shared" si="308"/>
        <v>-</v>
      </c>
      <c r="W948" s="9"/>
      <c r="X948" s="9"/>
      <c r="Y948" s="9"/>
      <c r="Z948" s="9"/>
      <c r="AA948" s="1"/>
      <c r="AB948" s="9"/>
      <c r="AC948" s="9"/>
      <c r="AD948" s="9"/>
      <c r="AE948" s="9"/>
      <c r="AF948" s="9"/>
      <c r="AG948" s="10"/>
      <c r="AH948" s="9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</row>
    <row r="949" spans="1:149" ht="11.25" x14ac:dyDescent="0.15">
      <c r="A949" s="50">
        <f t="shared" si="309"/>
        <v>43792</v>
      </c>
      <c r="B949" s="51">
        <f t="shared" ca="1" si="310"/>
        <v>71817.300329150006</v>
      </c>
      <c r="C949" s="52">
        <f t="shared" ca="1" si="317"/>
        <v>71421.42415947</v>
      </c>
      <c r="D949" s="13">
        <f ca="1">IF(A949&lt;$B$1,VLOOKUP(A949,[1]DI!$A$4:$B$15000,2,FALSE),0)</f>
        <v>0</v>
      </c>
      <c r="E949" s="52">
        <f t="shared" ca="1" si="303"/>
        <v>1</v>
      </c>
      <c r="F949" s="52">
        <f ca="1">(TRUNC(PRODUCT($E$12:$E948),16))</f>
        <v>1.18816451731719</v>
      </c>
      <c r="G949" s="52">
        <f t="shared" ca="1" si="320"/>
        <v>1.1845611663565101</v>
      </c>
      <c r="H949" s="52">
        <f t="shared" ca="1" si="304"/>
        <v>1.00304193</v>
      </c>
      <c r="I949" s="53">
        <f t="shared" si="311"/>
        <v>0.04</v>
      </c>
      <c r="J949" s="149">
        <f t="shared" si="318"/>
        <v>43769</v>
      </c>
      <c r="K949" s="54">
        <f t="shared" si="312"/>
        <v>15</v>
      </c>
      <c r="L949" s="55">
        <f t="shared" si="313"/>
        <v>16</v>
      </c>
      <c r="M949" s="56">
        <f t="shared" si="305"/>
        <v>1.0024933069999999</v>
      </c>
      <c r="N949" s="56">
        <f t="shared" ca="1" si="306"/>
        <v>1.0055428209999999</v>
      </c>
      <c r="O949" s="55">
        <f t="shared" si="319"/>
        <v>0</v>
      </c>
      <c r="P949" s="52">
        <f t="shared" ca="1" si="307"/>
        <v>395.87616967999998</v>
      </c>
      <c r="Q949" s="52">
        <f t="shared" si="314"/>
        <v>0</v>
      </c>
      <c r="R949" s="85"/>
      <c r="S949" s="85"/>
      <c r="T949" s="86" t="str">
        <f t="shared" si="315"/>
        <v>A+J=</v>
      </c>
      <c r="U949" s="149">
        <f t="shared" si="316"/>
        <v>43798</v>
      </c>
      <c r="V949" s="57" t="str">
        <f t="shared" si="308"/>
        <v>-</v>
      </c>
      <c r="W949" s="9"/>
      <c r="X949" s="9"/>
      <c r="Y949" s="9"/>
      <c r="Z949" s="9"/>
      <c r="AA949" s="1"/>
      <c r="AB949" s="9"/>
      <c r="AC949" s="9"/>
      <c r="AD949" s="9"/>
      <c r="AE949" s="9"/>
      <c r="AF949" s="9"/>
      <c r="AG949" s="10"/>
      <c r="AH949" s="9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</row>
    <row r="950" spans="1:149" ht="11.25" x14ac:dyDescent="0.15">
      <c r="A950" s="50">
        <f t="shared" si="309"/>
        <v>43793</v>
      </c>
      <c r="B950" s="51">
        <f t="shared" ca="1" si="310"/>
        <v>71817.300329150006</v>
      </c>
      <c r="C950" s="52">
        <f t="shared" ca="1" si="317"/>
        <v>71421.42415947</v>
      </c>
      <c r="D950" s="13">
        <f ca="1">IF(A950&lt;$B$1,VLOOKUP(A950,[1]DI!$A$4:$B$15000,2,FALSE),0)</f>
        <v>0</v>
      </c>
      <c r="E950" s="52">
        <f t="shared" ca="1" si="303"/>
        <v>1</v>
      </c>
      <c r="F950" s="52">
        <f ca="1">(TRUNC(PRODUCT($E$12:$E949),16))</f>
        <v>1.18816451731719</v>
      </c>
      <c r="G950" s="52">
        <f t="shared" ca="1" si="320"/>
        <v>1.1845611663565101</v>
      </c>
      <c r="H950" s="52">
        <f t="shared" ca="1" si="304"/>
        <v>1.00304193</v>
      </c>
      <c r="I950" s="53">
        <f t="shared" si="311"/>
        <v>0.04</v>
      </c>
      <c r="J950" s="149">
        <f t="shared" si="318"/>
        <v>43769</v>
      </c>
      <c r="K950" s="54">
        <f t="shared" si="312"/>
        <v>15</v>
      </c>
      <c r="L950" s="55">
        <f t="shared" si="313"/>
        <v>16</v>
      </c>
      <c r="M950" s="56">
        <f t="shared" si="305"/>
        <v>1.0024933069999999</v>
      </c>
      <c r="N950" s="56">
        <f t="shared" ca="1" si="306"/>
        <v>1.0055428209999999</v>
      </c>
      <c r="O950" s="55">
        <f t="shared" si="319"/>
        <v>0</v>
      </c>
      <c r="P950" s="52">
        <f t="shared" ca="1" si="307"/>
        <v>395.87616967999998</v>
      </c>
      <c r="Q950" s="52">
        <f t="shared" si="314"/>
        <v>0</v>
      </c>
      <c r="R950" s="85"/>
      <c r="S950" s="85"/>
      <c r="T950" s="86" t="str">
        <f t="shared" si="315"/>
        <v>A+J=</v>
      </c>
      <c r="U950" s="149">
        <f t="shared" si="316"/>
        <v>43798</v>
      </c>
      <c r="V950" s="57" t="str">
        <f t="shared" si="308"/>
        <v>-</v>
      </c>
      <c r="W950" s="9"/>
      <c r="X950" s="9"/>
      <c r="Y950" s="9"/>
      <c r="Z950" s="9"/>
      <c r="AA950" s="1"/>
      <c r="AB950" s="9"/>
      <c r="AC950" s="9"/>
      <c r="AD950" s="9"/>
      <c r="AE950" s="9"/>
      <c r="AF950" s="9"/>
      <c r="AG950" s="10"/>
      <c r="AH950" s="9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</row>
    <row r="951" spans="1:149" ht="11.25" x14ac:dyDescent="0.15">
      <c r="A951" s="50">
        <f t="shared" si="309"/>
        <v>43794</v>
      </c>
      <c r="B951" s="51">
        <f t="shared" ca="1" si="310"/>
        <v>71817.300329150006</v>
      </c>
      <c r="C951" s="52">
        <f t="shared" ca="1" si="317"/>
        <v>71421.42415947</v>
      </c>
      <c r="D951" s="13">
        <f ca="1">IF(A951&lt;$B$1,VLOOKUP(A951,[1]DI!$A$4:$B$15000,2,FALSE),0)</f>
        <v>4.9000000000000002E-2</v>
      </c>
      <c r="E951" s="52">
        <f t="shared" ca="1" si="303"/>
        <v>1.0001898499999999</v>
      </c>
      <c r="F951" s="52">
        <f ca="1">(TRUNC(PRODUCT($E$12:$E950),16))</f>
        <v>1.18816451731719</v>
      </c>
      <c r="G951" s="52">
        <f t="shared" ca="1" si="320"/>
        <v>1.1845611663565101</v>
      </c>
      <c r="H951" s="52">
        <f t="shared" ca="1" si="304"/>
        <v>1.00304193</v>
      </c>
      <c r="I951" s="53">
        <f t="shared" si="311"/>
        <v>0.04</v>
      </c>
      <c r="J951" s="149">
        <f t="shared" si="318"/>
        <v>43769</v>
      </c>
      <c r="K951" s="54">
        <f t="shared" si="312"/>
        <v>16</v>
      </c>
      <c r="L951" s="55">
        <f t="shared" si="313"/>
        <v>16</v>
      </c>
      <c r="M951" s="56">
        <f t="shared" si="305"/>
        <v>1.0024933069999999</v>
      </c>
      <c r="N951" s="56">
        <f t="shared" ca="1" si="306"/>
        <v>1.0055428209999999</v>
      </c>
      <c r="O951" s="55">
        <f t="shared" si="319"/>
        <v>0</v>
      </c>
      <c r="P951" s="52">
        <f t="shared" ca="1" si="307"/>
        <v>395.87616967999998</v>
      </c>
      <c r="Q951" s="52">
        <f t="shared" si="314"/>
        <v>0</v>
      </c>
      <c r="R951" s="85"/>
      <c r="S951" s="85"/>
      <c r="T951" s="86" t="str">
        <f t="shared" si="315"/>
        <v>A+J=</v>
      </c>
      <c r="U951" s="149">
        <f t="shared" si="316"/>
        <v>43798</v>
      </c>
      <c r="V951" s="57" t="str">
        <f t="shared" si="308"/>
        <v>-</v>
      </c>
      <c r="W951" s="9"/>
      <c r="X951" s="9"/>
      <c r="Y951" s="9"/>
      <c r="Z951" s="9"/>
      <c r="AA951" s="1"/>
      <c r="AB951" s="9"/>
      <c r="AC951" s="9"/>
      <c r="AD951" s="9"/>
      <c r="AE951" s="9"/>
      <c r="AF951" s="9"/>
      <c r="AG951" s="10"/>
      <c r="AH951" s="9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</row>
    <row r="952" spans="1:149" ht="11.25" x14ac:dyDescent="0.15">
      <c r="A952" s="50">
        <f t="shared" si="309"/>
        <v>43795</v>
      </c>
      <c r="B952" s="51">
        <f t="shared" ca="1" si="310"/>
        <v>71842.115560129998</v>
      </c>
      <c r="C952" s="52">
        <f t="shared" ca="1" si="317"/>
        <v>71421.42415947</v>
      </c>
      <c r="D952" s="13">
        <f ca="1">IF(A952&lt;$B$1,VLOOKUP(A952,[1]DI!$A$4:$B$15000,2,FALSE),0)</f>
        <v>4.9000000000000002E-2</v>
      </c>
      <c r="E952" s="52">
        <f t="shared" ca="1" si="303"/>
        <v>1.0001898499999999</v>
      </c>
      <c r="F952" s="52">
        <f ca="1">(TRUNC(PRODUCT($E$12:$E951),16))</f>
        <v>1.1883900903508</v>
      </c>
      <c r="G952" s="52">
        <f t="shared" ca="1" si="320"/>
        <v>1.1845611663565101</v>
      </c>
      <c r="H952" s="52">
        <f t="shared" ca="1" si="304"/>
        <v>1.0032323599999999</v>
      </c>
      <c r="I952" s="53">
        <f t="shared" si="311"/>
        <v>0.04</v>
      </c>
      <c r="J952" s="149">
        <f t="shared" si="318"/>
        <v>43769</v>
      </c>
      <c r="K952" s="54">
        <f t="shared" si="312"/>
        <v>17</v>
      </c>
      <c r="L952" s="55">
        <f t="shared" si="313"/>
        <v>17</v>
      </c>
      <c r="M952" s="56">
        <f t="shared" si="305"/>
        <v>1.002649345</v>
      </c>
      <c r="N952" s="56">
        <f t="shared" ca="1" si="306"/>
        <v>1.005890269</v>
      </c>
      <c r="O952" s="55">
        <f t="shared" si="319"/>
        <v>0</v>
      </c>
      <c r="P952" s="52">
        <f t="shared" ca="1" si="307"/>
        <v>420.69140066</v>
      </c>
      <c r="Q952" s="52">
        <f t="shared" si="314"/>
        <v>0</v>
      </c>
      <c r="R952" s="85"/>
      <c r="S952" s="85"/>
      <c r="T952" s="86" t="str">
        <f t="shared" si="315"/>
        <v>A+J=</v>
      </c>
      <c r="U952" s="149">
        <f t="shared" si="316"/>
        <v>43798</v>
      </c>
      <c r="V952" s="57" t="str">
        <f t="shared" si="308"/>
        <v>-</v>
      </c>
      <c r="W952" s="9"/>
      <c r="X952" s="9"/>
      <c r="Y952" s="9"/>
      <c r="Z952" s="9"/>
      <c r="AA952" s="1"/>
      <c r="AB952" s="9"/>
      <c r="AC952" s="9"/>
      <c r="AD952" s="9"/>
      <c r="AE952" s="9"/>
      <c r="AF952" s="9"/>
      <c r="AG952" s="10"/>
      <c r="AH952" s="9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</row>
    <row r="953" spans="1:149" ht="11.25" x14ac:dyDescent="0.15">
      <c r="A953" s="50">
        <f t="shared" si="309"/>
        <v>43796</v>
      </c>
      <c r="B953" s="51">
        <f t="shared" ca="1" si="310"/>
        <v>71866.93879031</v>
      </c>
      <c r="C953" s="52">
        <f t="shared" ca="1" si="317"/>
        <v>71421.42415947</v>
      </c>
      <c r="D953" s="13">
        <f ca="1">IF(A953&lt;$B$1,VLOOKUP(A953,[1]DI!$A$4:$B$15000,2,FALSE),0)</f>
        <v>4.9000000000000002E-2</v>
      </c>
      <c r="E953" s="52">
        <f t="shared" ca="1" si="303"/>
        <v>1.0001898499999999</v>
      </c>
      <c r="F953" s="52">
        <f ca="1">(TRUNC(PRODUCT($E$12:$E952),16))</f>
        <v>1.18861570620946</v>
      </c>
      <c r="G953" s="52">
        <f t="shared" ca="1" si="320"/>
        <v>1.1845611663565101</v>
      </c>
      <c r="H953" s="52">
        <f t="shared" ca="1" si="304"/>
        <v>1.0034228199999999</v>
      </c>
      <c r="I953" s="53">
        <f t="shared" si="311"/>
        <v>0.04</v>
      </c>
      <c r="J953" s="149">
        <f t="shared" si="318"/>
        <v>43769</v>
      </c>
      <c r="K953" s="54">
        <f t="shared" si="312"/>
        <v>18</v>
      </c>
      <c r="L953" s="55">
        <f t="shared" si="313"/>
        <v>18</v>
      </c>
      <c r="M953" s="56">
        <f t="shared" si="305"/>
        <v>1.0028054070000001</v>
      </c>
      <c r="N953" s="56">
        <f t="shared" ca="1" si="306"/>
        <v>1.006237829</v>
      </c>
      <c r="O953" s="55">
        <f t="shared" si="319"/>
        <v>0</v>
      </c>
      <c r="P953" s="52">
        <f t="shared" ca="1" si="307"/>
        <v>445.51463084</v>
      </c>
      <c r="Q953" s="52">
        <f t="shared" si="314"/>
        <v>0</v>
      </c>
      <c r="R953" s="85"/>
      <c r="S953" s="85"/>
      <c r="T953" s="86" t="str">
        <f t="shared" si="315"/>
        <v>A+J=</v>
      </c>
      <c r="U953" s="149">
        <f t="shared" si="316"/>
        <v>43798</v>
      </c>
      <c r="V953" s="57" t="str">
        <f t="shared" si="308"/>
        <v>-</v>
      </c>
      <c r="W953" s="9"/>
      <c r="X953" s="9"/>
      <c r="Y953" s="9"/>
      <c r="Z953" s="9"/>
      <c r="AA953" s="1"/>
      <c r="AB953" s="9"/>
      <c r="AC953" s="9"/>
      <c r="AD953" s="9"/>
      <c r="AE953" s="9"/>
      <c r="AF953" s="9"/>
      <c r="AG953" s="10"/>
      <c r="AH953" s="9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</row>
    <row r="954" spans="1:149" ht="11.25" x14ac:dyDescent="0.15">
      <c r="A954" s="50">
        <f t="shared" si="309"/>
        <v>43797</v>
      </c>
      <c r="B954" s="51">
        <f t="shared" ca="1" si="310"/>
        <v>71891.77101959</v>
      </c>
      <c r="C954" s="52">
        <f t="shared" ca="1" si="317"/>
        <v>71421.42415947</v>
      </c>
      <c r="D954" s="13">
        <f ca="1">IF(A954&lt;$B$1,VLOOKUP(A954,[1]DI!$A$4:$B$15000,2,FALSE),0)</f>
        <v>4.9000000000000002E-2</v>
      </c>
      <c r="E954" s="52">
        <f t="shared" ca="1" si="303"/>
        <v>1.0001898499999999</v>
      </c>
      <c r="F954" s="52">
        <f ca="1">(TRUNC(PRODUCT($E$12:$E953),16))</f>
        <v>1.1888413649012799</v>
      </c>
      <c r="G954" s="52">
        <f t="shared" ca="1" si="320"/>
        <v>1.1845611663565101</v>
      </c>
      <c r="H954" s="52">
        <f t="shared" ca="1" si="304"/>
        <v>1.0036133199999999</v>
      </c>
      <c r="I954" s="53">
        <f t="shared" si="311"/>
        <v>0.04</v>
      </c>
      <c r="J954" s="149">
        <f t="shared" si="318"/>
        <v>43769</v>
      </c>
      <c r="K954" s="54">
        <f t="shared" si="312"/>
        <v>19</v>
      </c>
      <c r="L954" s="55">
        <f t="shared" si="313"/>
        <v>19</v>
      </c>
      <c r="M954" s="56">
        <f t="shared" si="305"/>
        <v>1.002961494</v>
      </c>
      <c r="N954" s="56">
        <f t="shared" ca="1" si="306"/>
        <v>1.006585515</v>
      </c>
      <c r="O954" s="55">
        <f t="shared" si="319"/>
        <v>0</v>
      </c>
      <c r="P954" s="52">
        <f t="shared" ca="1" si="307"/>
        <v>470.34686011999997</v>
      </c>
      <c r="Q954" s="52">
        <f t="shared" si="314"/>
        <v>0</v>
      </c>
      <c r="R954" s="85"/>
      <c r="S954" s="85"/>
      <c r="T954" s="86" t="str">
        <f t="shared" si="315"/>
        <v>A+J=</v>
      </c>
      <c r="U954" s="149">
        <f t="shared" si="316"/>
        <v>43798</v>
      </c>
      <c r="V954" s="57" t="str">
        <f t="shared" si="308"/>
        <v>-</v>
      </c>
      <c r="W954" s="9"/>
      <c r="X954" s="9"/>
      <c r="Y954" s="9"/>
      <c r="Z954" s="9"/>
      <c r="AA954" s="1"/>
      <c r="AB954" s="9"/>
      <c r="AC954" s="9"/>
      <c r="AD954" s="9"/>
      <c r="AE954" s="9"/>
      <c r="AF954" s="9"/>
      <c r="AG954" s="10"/>
      <c r="AH954" s="9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</row>
    <row r="955" spans="1:149" ht="11.25" x14ac:dyDescent="0.15">
      <c r="A955" s="50">
        <f t="shared" si="309"/>
        <v>43798</v>
      </c>
      <c r="B955" s="51">
        <f t="shared" ca="1" si="310"/>
        <v>71916.612033700003</v>
      </c>
      <c r="C955" s="52">
        <f t="shared" ca="1" si="317"/>
        <v>71421.42415947</v>
      </c>
      <c r="D955" s="13">
        <f ca="1">IF(A955&lt;$B$1,VLOOKUP(A955,[1]DI!$A$4:$B$15000,2,FALSE),0)</f>
        <v>4.9000000000000002E-2</v>
      </c>
      <c r="E955" s="52">
        <f t="shared" ca="1" si="303"/>
        <v>1.0001898499999999</v>
      </c>
      <c r="F955" s="52">
        <f ca="1">(TRUNC(PRODUCT($E$12:$E954),16))</f>
        <v>1.1890670664344101</v>
      </c>
      <c r="G955" s="52">
        <f t="shared" ca="1" si="320"/>
        <v>1.1845611663565101</v>
      </c>
      <c r="H955" s="52">
        <f t="shared" ca="1" si="304"/>
        <v>1.0038038600000001</v>
      </c>
      <c r="I955" s="53">
        <f t="shared" si="311"/>
        <v>0.04</v>
      </c>
      <c r="J955" s="149">
        <f t="shared" si="318"/>
        <v>43769</v>
      </c>
      <c r="K955" s="54">
        <f t="shared" si="312"/>
        <v>20</v>
      </c>
      <c r="L955" s="55">
        <f t="shared" si="313"/>
        <v>20</v>
      </c>
      <c r="M955" s="56">
        <f t="shared" si="305"/>
        <v>1.0031176049999999</v>
      </c>
      <c r="N955" s="56">
        <f t="shared" ca="1" si="306"/>
        <v>1.006933324</v>
      </c>
      <c r="O955" s="55">
        <f t="shared" si="319"/>
        <v>20</v>
      </c>
      <c r="P955" s="52">
        <f t="shared" ca="1" si="307"/>
        <v>495.18787422999998</v>
      </c>
      <c r="Q955" s="52">
        <f t="shared" si="314"/>
        <v>376.06106080000006</v>
      </c>
      <c r="R955" s="85"/>
      <c r="S955" s="85"/>
      <c r="T955" s="86" t="str">
        <f t="shared" si="315"/>
        <v>A+J=</v>
      </c>
      <c r="U955" s="149">
        <f t="shared" si="316"/>
        <v>43798</v>
      </c>
      <c r="V955" s="57">
        <f t="shared" ca="1" si="308"/>
        <v>1306873.402545</v>
      </c>
      <c r="W955" s="9"/>
      <c r="X955" s="9"/>
      <c r="Y955" s="9"/>
      <c r="Z955" s="9"/>
      <c r="AA955" s="1"/>
      <c r="AB955" s="9"/>
      <c r="AC955" s="9"/>
      <c r="AD955" s="9"/>
      <c r="AE955" s="9"/>
      <c r="AF955" s="9"/>
      <c r="AG955" s="10"/>
      <c r="AH955" s="9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</row>
    <row r="956" spans="1:149" ht="11.25" x14ac:dyDescent="0.15">
      <c r="A956" s="50">
        <f t="shared" si="309"/>
        <v>43799</v>
      </c>
      <c r="B956" s="51">
        <f t="shared" ca="1" si="310"/>
        <v>71069.911402979997</v>
      </c>
      <c r="C956" s="52">
        <f t="shared" ca="1" si="317"/>
        <v>71045.363098670001</v>
      </c>
      <c r="D956" s="13">
        <f ca="1">IF(A956&lt;$B$1,VLOOKUP(A956,[1]DI!$A$4:$B$15000,2,FALSE),0)</f>
        <v>0</v>
      </c>
      <c r="E956" s="52">
        <f t="shared" ca="1" si="303"/>
        <v>1</v>
      </c>
      <c r="F956" s="52">
        <f ca="1">(TRUNC(PRODUCT($E$12:$E955),16))</f>
        <v>1.18929281081697</v>
      </c>
      <c r="G956" s="52">
        <f t="shared" ca="1" si="320"/>
        <v>1.1890670664344101</v>
      </c>
      <c r="H956" s="52">
        <f t="shared" ca="1" si="304"/>
        <v>1.0001898499999999</v>
      </c>
      <c r="I956" s="53">
        <f t="shared" si="311"/>
        <v>0.04</v>
      </c>
      <c r="J956" s="149">
        <f t="shared" si="318"/>
        <v>43798</v>
      </c>
      <c r="K956" s="54">
        <f t="shared" si="312"/>
        <v>1</v>
      </c>
      <c r="L956" s="55">
        <f t="shared" si="313"/>
        <v>1</v>
      </c>
      <c r="M956" s="56">
        <f t="shared" si="305"/>
        <v>1.00015565</v>
      </c>
      <c r="N956" s="56">
        <f t="shared" ca="1" si="306"/>
        <v>1.0003455299999999</v>
      </c>
      <c r="O956" s="55">
        <f t="shared" si="319"/>
        <v>0</v>
      </c>
      <c r="P956" s="52">
        <f t="shared" ca="1" si="307"/>
        <v>24.548304309999999</v>
      </c>
      <c r="Q956" s="52">
        <f t="shared" si="314"/>
        <v>0</v>
      </c>
      <c r="R956" s="85"/>
      <c r="S956" s="85"/>
      <c r="T956" s="86" t="str">
        <f t="shared" si="315"/>
        <v>A+J=</v>
      </c>
      <c r="U956" s="149">
        <f t="shared" si="316"/>
        <v>43830</v>
      </c>
      <c r="V956" s="57" t="str">
        <f t="shared" si="308"/>
        <v>-</v>
      </c>
      <c r="W956" s="9"/>
      <c r="X956" s="9"/>
      <c r="Y956" s="9"/>
      <c r="Z956" s="9"/>
      <c r="AA956" s="1"/>
      <c r="AB956" s="9"/>
      <c r="AC956" s="9"/>
      <c r="AD956" s="9"/>
      <c r="AE956" s="9"/>
      <c r="AF956" s="9"/>
      <c r="AG956" s="10"/>
      <c r="AH956" s="9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</row>
    <row r="957" spans="1:149" ht="11.25" x14ac:dyDescent="0.15">
      <c r="A957" s="50">
        <f t="shared" si="309"/>
        <v>43800</v>
      </c>
      <c r="B957" s="51">
        <f t="shared" ca="1" si="310"/>
        <v>71069.911402979997</v>
      </c>
      <c r="C957" s="52">
        <f t="shared" ca="1" si="317"/>
        <v>71045.363098670001</v>
      </c>
      <c r="D957" s="13">
        <f ca="1">IF(A957&lt;$B$1,VLOOKUP(A957,[1]DI!$A$4:$B$15000,2,FALSE),0)</f>
        <v>0</v>
      </c>
      <c r="E957" s="52">
        <f t="shared" ca="1" si="303"/>
        <v>1</v>
      </c>
      <c r="F957" s="52">
        <f ca="1">(TRUNC(PRODUCT($E$12:$E956),16))</f>
        <v>1.18929281081697</v>
      </c>
      <c r="G957" s="52">
        <f t="shared" ca="1" si="320"/>
        <v>1.1890670664344101</v>
      </c>
      <c r="H957" s="52">
        <f t="shared" ca="1" si="304"/>
        <v>1.0001898499999999</v>
      </c>
      <c r="I957" s="53">
        <f t="shared" si="311"/>
        <v>0.04</v>
      </c>
      <c r="J957" s="149">
        <f t="shared" si="318"/>
        <v>43798</v>
      </c>
      <c r="K957" s="54">
        <f t="shared" si="312"/>
        <v>1</v>
      </c>
      <c r="L957" s="55">
        <f t="shared" si="313"/>
        <v>1</v>
      </c>
      <c r="M957" s="56">
        <f t="shared" si="305"/>
        <v>1.00015565</v>
      </c>
      <c r="N957" s="56">
        <f t="shared" ca="1" si="306"/>
        <v>1.0003455299999999</v>
      </c>
      <c r="O957" s="55">
        <f t="shared" si="319"/>
        <v>0</v>
      </c>
      <c r="P957" s="52">
        <f t="shared" ca="1" si="307"/>
        <v>24.548304309999999</v>
      </c>
      <c r="Q957" s="52">
        <f t="shared" si="314"/>
        <v>0</v>
      </c>
      <c r="R957" s="85"/>
      <c r="S957" s="85"/>
      <c r="T957" s="86" t="str">
        <f t="shared" si="315"/>
        <v>A+J=</v>
      </c>
      <c r="U957" s="149">
        <f t="shared" si="316"/>
        <v>43830</v>
      </c>
      <c r="V957" s="57" t="str">
        <f t="shared" si="308"/>
        <v>-</v>
      </c>
      <c r="W957" s="9"/>
      <c r="X957" s="9"/>
      <c r="Y957" s="9"/>
      <c r="Z957" s="9"/>
      <c r="AA957" s="1"/>
      <c r="AB957" s="9"/>
      <c r="AC957" s="9"/>
      <c r="AD957" s="9"/>
      <c r="AE957" s="9"/>
      <c r="AF957" s="9"/>
      <c r="AG957" s="10"/>
      <c r="AH957" s="9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</row>
    <row r="958" spans="1:149" ht="11.25" x14ac:dyDescent="0.15">
      <c r="A958" s="50">
        <f t="shared" si="309"/>
        <v>43801</v>
      </c>
      <c r="B958" s="51">
        <f t="shared" ca="1" si="310"/>
        <v>71069.911402979997</v>
      </c>
      <c r="C958" s="52">
        <f t="shared" ca="1" si="317"/>
        <v>71045.363098670001</v>
      </c>
      <c r="D958" s="13">
        <f ca="1">IF(A958&lt;$B$1,VLOOKUP(A958,[1]DI!$A$4:$B$15000,2,FALSE),0)</f>
        <v>4.9000000000000002E-2</v>
      </c>
      <c r="E958" s="52">
        <f t="shared" ca="1" si="303"/>
        <v>1.0001898499999999</v>
      </c>
      <c r="F958" s="52">
        <f ca="1">(TRUNC(PRODUCT($E$12:$E957),16))</f>
        <v>1.18929281081697</v>
      </c>
      <c r="G958" s="52">
        <f t="shared" ca="1" si="320"/>
        <v>1.1890670664344101</v>
      </c>
      <c r="H958" s="52">
        <f t="shared" ca="1" si="304"/>
        <v>1.0001898499999999</v>
      </c>
      <c r="I958" s="53">
        <f t="shared" si="311"/>
        <v>0.04</v>
      </c>
      <c r="J958" s="149">
        <f t="shared" si="318"/>
        <v>43798</v>
      </c>
      <c r="K958" s="54">
        <f t="shared" si="312"/>
        <v>1</v>
      </c>
      <c r="L958" s="55">
        <f t="shared" si="313"/>
        <v>1</v>
      </c>
      <c r="M958" s="56">
        <f t="shared" si="305"/>
        <v>1.00015565</v>
      </c>
      <c r="N958" s="56">
        <f t="shared" ca="1" si="306"/>
        <v>1.0003455299999999</v>
      </c>
      <c r="O958" s="55">
        <f t="shared" si="319"/>
        <v>0</v>
      </c>
      <c r="P958" s="52">
        <f t="shared" ca="1" si="307"/>
        <v>24.548304309999999</v>
      </c>
      <c r="Q958" s="52">
        <f t="shared" si="314"/>
        <v>0</v>
      </c>
      <c r="R958" s="85"/>
      <c r="S958" s="85"/>
      <c r="T958" s="86" t="str">
        <f t="shared" si="315"/>
        <v>A+J=</v>
      </c>
      <c r="U958" s="149">
        <f t="shared" si="316"/>
        <v>43830</v>
      </c>
      <c r="V958" s="57" t="str">
        <f t="shared" si="308"/>
        <v>-</v>
      </c>
      <c r="W958" s="9"/>
      <c r="X958" s="9"/>
      <c r="Y958" s="9"/>
      <c r="Z958" s="9"/>
      <c r="AA958" s="1"/>
      <c r="AB958" s="9"/>
      <c r="AC958" s="9"/>
      <c r="AD958" s="9"/>
      <c r="AE958" s="9"/>
      <c r="AF958" s="9"/>
      <c r="AG958" s="10"/>
      <c r="AH958" s="9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</row>
    <row r="959" spans="1:149" ht="11.25" x14ac:dyDescent="0.15">
      <c r="A959" s="50">
        <f t="shared" si="309"/>
        <v>43802</v>
      </c>
      <c r="B959" s="51">
        <f t="shared" ca="1" si="310"/>
        <v>71094.468374820004</v>
      </c>
      <c r="C959" s="52">
        <f t="shared" ca="1" si="317"/>
        <v>71045.363098670001</v>
      </c>
      <c r="D959" s="13">
        <f ca="1">IF(A959&lt;$B$1,VLOOKUP(A959,[1]DI!$A$4:$B$15000,2,FALSE),0)</f>
        <v>4.9000000000000002E-2</v>
      </c>
      <c r="E959" s="52">
        <f t="shared" ca="1" si="303"/>
        <v>1.0001898499999999</v>
      </c>
      <c r="F959" s="52">
        <f ca="1">(TRUNC(PRODUCT($E$12:$E958),16))</f>
        <v>1.1895185980570999</v>
      </c>
      <c r="G959" s="52">
        <f t="shared" ca="1" si="320"/>
        <v>1.1890670664344101</v>
      </c>
      <c r="H959" s="52">
        <f t="shared" ca="1" si="304"/>
        <v>1.0003797400000001</v>
      </c>
      <c r="I959" s="53">
        <f t="shared" si="311"/>
        <v>0.04</v>
      </c>
      <c r="J959" s="149">
        <f t="shared" si="318"/>
        <v>43798</v>
      </c>
      <c r="K959" s="54">
        <f t="shared" si="312"/>
        <v>2</v>
      </c>
      <c r="L959" s="55">
        <f t="shared" si="313"/>
        <v>2</v>
      </c>
      <c r="M959" s="56">
        <f t="shared" si="305"/>
        <v>1.0003113239999999</v>
      </c>
      <c r="N959" s="56">
        <f t="shared" ca="1" si="306"/>
        <v>1.000691182</v>
      </c>
      <c r="O959" s="55">
        <f t="shared" si="319"/>
        <v>0</v>
      </c>
      <c r="P959" s="52">
        <f t="shared" ca="1" si="307"/>
        <v>49.105276150000002</v>
      </c>
      <c r="Q959" s="52">
        <f t="shared" si="314"/>
        <v>0</v>
      </c>
      <c r="R959" s="85"/>
      <c r="S959" s="85"/>
      <c r="T959" s="86" t="str">
        <f t="shared" si="315"/>
        <v>A+J=</v>
      </c>
      <c r="U959" s="149">
        <f t="shared" si="316"/>
        <v>43830</v>
      </c>
      <c r="V959" s="57" t="str">
        <f t="shared" si="308"/>
        <v>-</v>
      </c>
      <c r="W959" s="9"/>
      <c r="X959" s="9"/>
      <c r="Y959" s="9"/>
      <c r="Z959" s="9"/>
      <c r="AA959" s="1"/>
      <c r="AB959" s="9"/>
      <c r="AC959" s="9"/>
      <c r="AD959" s="9"/>
      <c r="AE959" s="9"/>
      <c r="AF959" s="9"/>
      <c r="AG959" s="10"/>
      <c r="AH959" s="9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</row>
    <row r="960" spans="1:149" ht="11.25" x14ac:dyDescent="0.15">
      <c r="A960" s="50">
        <f t="shared" si="309"/>
        <v>43803</v>
      </c>
      <c r="B960" s="51">
        <f t="shared" ca="1" si="310"/>
        <v>71119.033445840003</v>
      </c>
      <c r="C960" s="52">
        <f t="shared" ca="1" si="317"/>
        <v>71045.363098670001</v>
      </c>
      <c r="D960" s="13">
        <f ca="1">IF(A960&lt;$B$1,VLOOKUP(A960,[1]DI!$A$4:$B$15000,2,FALSE),0)</f>
        <v>4.9000000000000002E-2</v>
      </c>
      <c r="E960" s="52">
        <f t="shared" ca="1" si="303"/>
        <v>1.0001898499999999</v>
      </c>
      <c r="F960" s="52">
        <f ca="1">(TRUNC(PRODUCT($E$12:$E959),16))</f>
        <v>1.1897444281629399</v>
      </c>
      <c r="G960" s="52">
        <f t="shared" ca="1" si="320"/>
        <v>1.1890670664344101</v>
      </c>
      <c r="H960" s="52">
        <f t="shared" ca="1" si="304"/>
        <v>1.00056966</v>
      </c>
      <c r="I960" s="53">
        <f t="shared" si="311"/>
        <v>0.04</v>
      </c>
      <c r="J960" s="149">
        <f t="shared" si="318"/>
        <v>43798</v>
      </c>
      <c r="K960" s="54">
        <f t="shared" si="312"/>
        <v>3</v>
      </c>
      <c r="L960" s="55">
        <f t="shared" si="313"/>
        <v>3</v>
      </c>
      <c r="M960" s="56">
        <f t="shared" si="305"/>
        <v>1.000467022</v>
      </c>
      <c r="N960" s="56">
        <f t="shared" ca="1" si="306"/>
        <v>1.0010369480000001</v>
      </c>
      <c r="O960" s="55">
        <f t="shared" si="319"/>
        <v>0</v>
      </c>
      <c r="P960" s="52">
        <f t="shared" ca="1" si="307"/>
        <v>73.670347169999999</v>
      </c>
      <c r="Q960" s="52">
        <f t="shared" si="314"/>
        <v>0</v>
      </c>
      <c r="R960" s="85"/>
      <c r="S960" s="85"/>
      <c r="T960" s="86" t="str">
        <f t="shared" si="315"/>
        <v>A+J=</v>
      </c>
      <c r="U960" s="149">
        <f t="shared" si="316"/>
        <v>43830</v>
      </c>
      <c r="V960" s="57" t="str">
        <f t="shared" si="308"/>
        <v>-</v>
      </c>
      <c r="W960" s="9"/>
      <c r="X960" s="9"/>
      <c r="Y960" s="9"/>
      <c r="Z960" s="9"/>
      <c r="AA960" s="1"/>
      <c r="AB960" s="9"/>
      <c r="AC960" s="9"/>
      <c r="AD960" s="9"/>
      <c r="AE960" s="9"/>
      <c r="AF960" s="9"/>
      <c r="AG960" s="10"/>
      <c r="AH960" s="9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</row>
    <row r="961" spans="1:149" ht="11.25" x14ac:dyDescent="0.15">
      <c r="A961" s="50">
        <f t="shared" si="309"/>
        <v>43804</v>
      </c>
      <c r="B961" s="51">
        <f t="shared" ca="1" si="310"/>
        <v>71143.607326480007</v>
      </c>
      <c r="C961" s="52">
        <f t="shared" ca="1" si="317"/>
        <v>71045.363098670001</v>
      </c>
      <c r="D961" s="13">
        <f ca="1">IF(A961&lt;$B$1,VLOOKUP(A961,[1]DI!$A$4:$B$15000,2,FALSE),0)</f>
        <v>4.9000000000000002E-2</v>
      </c>
      <c r="E961" s="52">
        <f t="shared" ca="1" si="303"/>
        <v>1.0001898499999999</v>
      </c>
      <c r="F961" s="52">
        <f ca="1">(TRUNC(PRODUCT($E$12:$E960),16))</f>
        <v>1.1899703011426299</v>
      </c>
      <c r="G961" s="52">
        <f t="shared" ca="1" si="320"/>
        <v>1.1890670664344101</v>
      </c>
      <c r="H961" s="52">
        <f t="shared" ca="1" si="304"/>
        <v>1.00075962</v>
      </c>
      <c r="I961" s="53">
        <f t="shared" si="311"/>
        <v>0.04</v>
      </c>
      <c r="J961" s="149">
        <f t="shared" si="318"/>
        <v>43798</v>
      </c>
      <c r="K961" s="54">
        <f t="shared" si="312"/>
        <v>4</v>
      </c>
      <c r="L961" s="55">
        <f t="shared" si="313"/>
        <v>4</v>
      </c>
      <c r="M961" s="56">
        <f t="shared" si="305"/>
        <v>1.000622745</v>
      </c>
      <c r="N961" s="56">
        <f t="shared" ca="1" si="306"/>
        <v>1.0013828380000001</v>
      </c>
      <c r="O961" s="55">
        <f t="shared" si="319"/>
        <v>0</v>
      </c>
      <c r="P961" s="52">
        <f t="shared" ca="1" si="307"/>
        <v>98.244227809999998</v>
      </c>
      <c r="Q961" s="52">
        <f t="shared" si="314"/>
        <v>0</v>
      </c>
      <c r="R961" s="85"/>
      <c r="S961" s="85"/>
      <c r="T961" s="86" t="str">
        <f t="shared" si="315"/>
        <v>A+J=</v>
      </c>
      <c r="U961" s="149">
        <f t="shared" si="316"/>
        <v>43830</v>
      </c>
      <c r="V961" s="57" t="str">
        <f t="shared" si="308"/>
        <v>-</v>
      </c>
      <c r="W961" s="9"/>
      <c r="X961" s="9"/>
      <c r="Y961" s="9"/>
      <c r="Z961" s="9"/>
      <c r="AA961" s="1"/>
      <c r="AB961" s="9"/>
      <c r="AC961" s="9"/>
      <c r="AD961" s="9"/>
      <c r="AE961" s="9"/>
      <c r="AF961" s="9"/>
      <c r="AG961" s="10"/>
      <c r="AH961" s="9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</row>
    <row r="962" spans="1:149" ht="11.25" x14ac:dyDescent="0.15">
      <c r="A962" s="50">
        <f t="shared" si="309"/>
        <v>43805</v>
      </c>
      <c r="B962" s="51">
        <f t="shared" ca="1" si="310"/>
        <v>71168.18923525</v>
      </c>
      <c r="C962" s="52">
        <f t="shared" ca="1" si="317"/>
        <v>71045.363098670001</v>
      </c>
      <c r="D962" s="13">
        <f ca="1">IF(A962&lt;$B$1,VLOOKUP(A962,[1]DI!$A$4:$B$15000,2,FALSE),0)</f>
        <v>4.9000000000000002E-2</v>
      </c>
      <c r="E962" s="52">
        <f t="shared" ca="1" si="303"/>
        <v>1.0001898499999999</v>
      </c>
      <c r="F962" s="52">
        <f ca="1">(TRUNC(PRODUCT($E$12:$E961),16))</f>
        <v>1.1901962170042999</v>
      </c>
      <c r="G962" s="52">
        <f t="shared" ca="1" si="320"/>
        <v>1.1890670664344101</v>
      </c>
      <c r="H962" s="52">
        <f t="shared" ca="1" si="304"/>
        <v>1.0009496099999999</v>
      </c>
      <c r="I962" s="53">
        <f t="shared" si="311"/>
        <v>0.04</v>
      </c>
      <c r="J962" s="149">
        <f t="shared" si="318"/>
        <v>43798</v>
      </c>
      <c r="K962" s="54">
        <f t="shared" si="312"/>
        <v>5</v>
      </c>
      <c r="L962" s="55">
        <f t="shared" si="313"/>
        <v>5</v>
      </c>
      <c r="M962" s="56">
        <f t="shared" si="305"/>
        <v>1.000778492</v>
      </c>
      <c r="N962" s="56">
        <f t="shared" ca="1" si="306"/>
        <v>1.001728841</v>
      </c>
      <c r="O962" s="55">
        <f t="shared" si="319"/>
        <v>0</v>
      </c>
      <c r="P962" s="52">
        <f t="shared" ca="1" si="307"/>
        <v>122.82613658</v>
      </c>
      <c r="Q962" s="52">
        <f t="shared" si="314"/>
        <v>0</v>
      </c>
      <c r="R962" s="85"/>
      <c r="S962" s="85"/>
      <c r="T962" s="86" t="str">
        <f t="shared" si="315"/>
        <v>A+J=</v>
      </c>
      <c r="U962" s="149">
        <f t="shared" si="316"/>
        <v>43830</v>
      </c>
      <c r="V962" s="57" t="str">
        <f t="shared" si="308"/>
        <v>-</v>
      </c>
      <c r="W962" s="9"/>
      <c r="X962" s="9"/>
      <c r="Y962" s="9"/>
      <c r="Z962" s="9"/>
      <c r="AA962" s="1"/>
      <c r="AB962" s="9"/>
      <c r="AC962" s="9"/>
      <c r="AD962" s="9"/>
      <c r="AE962" s="9"/>
      <c r="AF962" s="9"/>
      <c r="AG962" s="10"/>
      <c r="AH962" s="9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</row>
    <row r="963" spans="1:149" ht="11.25" x14ac:dyDescent="0.15">
      <c r="A963" s="50">
        <f t="shared" si="309"/>
        <v>43806</v>
      </c>
      <c r="B963" s="51">
        <f t="shared" ca="1" si="310"/>
        <v>71192.779953639998</v>
      </c>
      <c r="C963" s="52">
        <f t="shared" ca="1" si="317"/>
        <v>71045.363098670001</v>
      </c>
      <c r="D963" s="13">
        <f ca="1">IF(A963&lt;$B$1,VLOOKUP(A963,[1]DI!$A$4:$B$15000,2,FALSE),0)</f>
        <v>0</v>
      </c>
      <c r="E963" s="52">
        <f t="shared" ca="1" si="303"/>
        <v>1</v>
      </c>
      <c r="F963" s="52">
        <f ca="1">(TRUNC(PRODUCT($E$12:$E962),16))</f>
        <v>1.1904221757561</v>
      </c>
      <c r="G963" s="52">
        <f t="shared" ca="1" si="320"/>
        <v>1.1890670664344101</v>
      </c>
      <c r="H963" s="52">
        <f t="shared" ca="1" si="304"/>
        <v>1.0011396400000001</v>
      </c>
      <c r="I963" s="53">
        <f t="shared" si="311"/>
        <v>0.04</v>
      </c>
      <c r="J963" s="149">
        <f t="shared" si="318"/>
        <v>43798</v>
      </c>
      <c r="K963" s="54">
        <f t="shared" si="312"/>
        <v>5</v>
      </c>
      <c r="L963" s="55">
        <f t="shared" si="313"/>
        <v>6</v>
      </c>
      <c r="M963" s="56">
        <f t="shared" si="305"/>
        <v>1.000934263</v>
      </c>
      <c r="N963" s="56">
        <f t="shared" ca="1" si="306"/>
        <v>1.0020749680000001</v>
      </c>
      <c r="O963" s="55">
        <f t="shared" si="319"/>
        <v>0</v>
      </c>
      <c r="P963" s="52">
        <f t="shared" ca="1" si="307"/>
        <v>147.41685497</v>
      </c>
      <c r="Q963" s="52">
        <f t="shared" si="314"/>
        <v>0</v>
      </c>
      <c r="R963" s="85"/>
      <c r="S963" s="85"/>
      <c r="T963" s="86" t="str">
        <f t="shared" si="315"/>
        <v>A+J=</v>
      </c>
      <c r="U963" s="149">
        <f t="shared" si="316"/>
        <v>43830</v>
      </c>
      <c r="V963" s="57" t="str">
        <f t="shared" si="308"/>
        <v>-</v>
      </c>
      <c r="W963" s="9"/>
      <c r="X963" s="9"/>
      <c r="Y963" s="9"/>
      <c r="Z963" s="9"/>
      <c r="AA963" s="1"/>
      <c r="AB963" s="9"/>
      <c r="AC963" s="9"/>
      <c r="AD963" s="9"/>
      <c r="AE963" s="9"/>
      <c r="AF963" s="9"/>
      <c r="AG963" s="10"/>
      <c r="AH963" s="9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</row>
    <row r="964" spans="1:149" ht="11.25" x14ac:dyDescent="0.15">
      <c r="A964" s="50">
        <f t="shared" si="309"/>
        <v>43807</v>
      </c>
      <c r="B964" s="51">
        <f t="shared" ca="1" si="310"/>
        <v>71192.779953639998</v>
      </c>
      <c r="C964" s="52">
        <f t="shared" ca="1" si="317"/>
        <v>71045.363098670001</v>
      </c>
      <c r="D964" s="13">
        <f ca="1">IF(A964&lt;$B$1,VLOOKUP(A964,[1]DI!$A$4:$B$15000,2,FALSE),0)</f>
        <v>0</v>
      </c>
      <c r="E964" s="52">
        <f t="shared" ca="1" si="303"/>
        <v>1</v>
      </c>
      <c r="F964" s="52">
        <f ca="1">(TRUNC(PRODUCT($E$12:$E963),16))</f>
        <v>1.1904221757561</v>
      </c>
      <c r="G964" s="52">
        <f t="shared" ca="1" si="320"/>
        <v>1.1890670664344101</v>
      </c>
      <c r="H964" s="52">
        <f t="shared" ca="1" si="304"/>
        <v>1.0011396400000001</v>
      </c>
      <c r="I964" s="53">
        <f t="shared" si="311"/>
        <v>0.04</v>
      </c>
      <c r="J964" s="149">
        <f t="shared" si="318"/>
        <v>43798</v>
      </c>
      <c r="K964" s="54">
        <f t="shared" si="312"/>
        <v>5</v>
      </c>
      <c r="L964" s="55">
        <f t="shared" si="313"/>
        <v>6</v>
      </c>
      <c r="M964" s="56">
        <f t="shared" si="305"/>
        <v>1.000934263</v>
      </c>
      <c r="N964" s="56">
        <f t="shared" ca="1" si="306"/>
        <v>1.0020749680000001</v>
      </c>
      <c r="O964" s="55">
        <f t="shared" si="319"/>
        <v>0</v>
      </c>
      <c r="P964" s="52">
        <f t="shared" ca="1" si="307"/>
        <v>147.41685497</v>
      </c>
      <c r="Q964" s="52">
        <f t="shared" si="314"/>
        <v>0</v>
      </c>
      <c r="R964" s="85"/>
      <c r="S964" s="85"/>
      <c r="T964" s="86" t="str">
        <f t="shared" si="315"/>
        <v>A+J=</v>
      </c>
      <c r="U964" s="149">
        <f t="shared" si="316"/>
        <v>43830</v>
      </c>
      <c r="V964" s="57" t="str">
        <f t="shared" si="308"/>
        <v>-</v>
      </c>
      <c r="W964" s="9"/>
      <c r="X964" s="9"/>
      <c r="Y964" s="9"/>
      <c r="Z964" s="9"/>
      <c r="AA964" s="1"/>
      <c r="AB964" s="9"/>
      <c r="AC964" s="9"/>
      <c r="AD964" s="9"/>
      <c r="AE964" s="9"/>
      <c r="AF964" s="9"/>
      <c r="AG964" s="10"/>
      <c r="AH964" s="9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</row>
    <row r="965" spans="1:149" ht="11.25" x14ac:dyDescent="0.15">
      <c r="A965" s="50">
        <f t="shared" si="309"/>
        <v>43808</v>
      </c>
      <c r="B965" s="51">
        <f t="shared" ca="1" si="310"/>
        <v>71192.779953639998</v>
      </c>
      <c r="C965" s="52">
        <f t="shared" ca="1" si="317"/>
        <v>71045.363098670001</v>
      </c>
      <c r="D965" s="13">
        <f ca="1">IF(A965&lt;$B$1,VLOOKUP(A965,[1]DI!$A$4:$B$15000,2,FALSE),0)</f>
        <v>4.9000000000000002E-2</v>
      </c>
      <c r="E965" s="52">
        <f t="shared" ca="1" si="303"/>
        <v>1.0001898499999999</v>
      </c>
      <c r="F965" s="52">
        <f ca="1">(TRUNC(PRODUCT($E$12:$E964),16))</f>
        <v>1.1904221757561</v>
      </c>
      <c r="G965" s="52">
        <f t="shared" ca="1" si="320"/>
        <v>1.1890670664344101</v>
      </c>
      <c r="H965" s="52">
        <f t="shared" ca="1" si="304"/>
        <v>1.0011396400000001</v>
      </c>
      <c r="I965" s="53">
        <f t="shared" si="311"/>
        <v>0.04</v>
      </c>
      <c r="J965" s="149">
        <f t="shared" si="318"/>
        <v>43798</v>
      </c>
      <c r="K965" s="54">
        <f t="shared" si="312"/>
        <v>6</v>
      </c>
      <c r="L965" s="55">
        <f t="shared" si="313"/>
        <v>6</v>
      </c>
      <c r="M965" s="56">
        <f t="shared" si="305"/>
        <v>1.000934263</v>
      </c>
      <c r="N965" s="56">
        <f t="shared" ca="1" si="306"/>
        <v>1.0020749680000001</v>
      </c>
      <c r="O965" s="55">
        <f t="shared" si="319"/>
        <v>0</v>
      </c>
      <c r="P965" s="52">
        <f t="shared" ca="1" si="307"/>
        <v>147.41685497</v>
      </c>
      <c r="Q965" s="52">
        <f t="shared" si="314"/>
        <v>0</v>
      </c>
      <c r="R965" s="85"/>
      <c r="S965" s="85"/>
      <c r="T965" s="86" t="str">
        <f t="shared" si="315"/>
        <v>A+J=</v>
      </c>
      <c r="U965" s="149">
        <f t="shared" si="316"/>
        <v>43830</v>
      </c>
      <c r="V965" s="57" t="str">
        <f t="shared" si="308"/>
        <v>-</v>
      </c>
      <c r="W965" s="9"/>
      <c r="X965" s="9"/>
      <c r="Y965" s="9"/>
      <c r="Z965" s="9"/>
      <c r="AA965" s="1"/>
      <c r="AB965" s="9"/>
      <c r="AC965" s="9"/>
      <c r="AD965" s="9"/>
      <c r="AE965" s="9"/>
      <c r="AF965" s="9"/>
      <c r="AG965" s="10"/>
      <c r="AH965" s="9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</row>
    <row r="966" spans="1:149" ht="11.25" x14ac:dyDescent="0.15">
      <c r="A966" s="50">
        <f t="shared" si="309"/>
        <v>43809</v>
      </c>
      <c r="B966" s="51">
        <f t="shared" ca="1" si="310"/>
        <v>71217.379339570005</v>
      </c>
      <c r="C966" s="52">
        <f t="shared" ca="1" si="317"/>
        <v>71045.363098670001</v>
      </c>
      <c r="D966" s="13">
        <f ca="1">IF(A966&lt;$B$1,VLOOKUP(A966,[1]DI!$A$4:$B$15000,2,FALSE),0)</f>
        <v>4.9000000000000002E-2</v>
      </c>
      <c r="E966" s="52">
        <f t="shared" ca="1" si="303"/>
        <v>1.0001898499999999</v>
      </c>
      <c r="F966" s="52">
        <f ca="1">(TRUNC(PRODUCT($E$12:$E965),16))</f>
        <v>1.1906481774061699</v>
      </c>
      <c r="G966" s="52">
        <f t="shared" ca="1" si="320"/>
        <v>1.1890670664344101</v>
      </c>
      <c r="H966" s="52">
        <f t="shared" ca="1" si="304"/>
        <v>1.00132971</v>
      </c>
      <c r="I966" s="53">
        <f t="shared" si="311"/>
        <v>0.04</v>
      </c>
      <c r="J966" s="149">
        <f t="shared" si="318"/>
        <v>43798</v>
      </c>
      <c r="K966" s="54">
        <f t="shared" si="312"/>
        <v>7</v>
      </c>
      <c r="L966" s="55">
        <f t="shared" si="313"/>
        <v>7</v>
      </c>
      <c r="M966" s="56">
        <f t="shared" si="305"/>
        <v>1.0010900579999999</v>
      </c>
      <c r="N966" s="56">
        <f t="shared" ca="1" si="306"/>
        <v>1.002421217</v>
      </c>
      <c r="O966" s="55">
        <f t="shared" si="319"/>
        <v>0</v>
      </c>
      <c r="P966" s="52">
        <f t="shared" ca="1" si="307"/>
        <v>172.01624090000001</v>
      </c>
      <c r="Q966" s="52">
        <f t="shared" si="314"/>
        <v>0</v>
      </c>
      <c r="R966" s="85"/>
      <c r="S966" s="85"/>
      <c r="T966" s="86" t="str">
        <f t="shared" si="315"/>
        <v>A+J=</v>
      </c>
      <c r="U966" s="149">
        <f t="shared" si="316"/>
        <v>43830</v>
      </c>
      <c r="V966" s="57" t="str">
        <f t="shared" si="308"/>
        <v>-</v>
      </c>
      <c r="W966" s="9"/>
      <c r="X966" s="9"/>
      <c r="Y966" s="9"/>
      <c r="Z966" s="9"/>
      <c r="AA966" s="1"/>
      <c r="AB966" s="9"/>
      <c r="AC966" s="9"/>
      <c r="AD966" s="9"/>
      <c r="AE966" s="9"/>
      <c r="AF966" s="9"/>
      <c r="AG966" s="10"/>
      <c r="AH966" s="9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</row>
    <row r="967" spans="1:149" ht="11.25" x14ac:dyDescent="0.15">
      <c r="A967" s="50">
        <f t="shared" si="309"/>
        <v>43810</v>
      </c>
      <c r="B967" s="51">
        <f t="shared" ca="1" si="310"/>
        <v>71241.986824670006</v>
      </c>
      <c r="C967" s="52">
        <f t="shared" ca="1" si="317"/>
        <v>71045.363098670001</v>
      </c>
      <c r="D967" s="13">
        <f ca="1">IF(A967&lt;$B$1,VLOOKUP(A967,[1]DI!$A$4:$B$15000,2,FALSE),0)</f>
        <v>4.9000000000000002E-2</v>
      </c>
      <c r="E967" s="52">
        <f t="shared" ca="1" si="303"/>
        <v>1.0001898499999999</v>
      </c>
      <c r="F967" s="52">
        <f ca="1">(TRUNC(PRODUCT($E$12:$E966),16))</f>
        <v>1.19087422196265</v>
      </c>
      <c r="G967" s="52">
        <f t="shared" ca="1" si="320"/>
        <v>1.1890670664344101</v>
      </c>
      <c r="H967" s="52">
        <f t="shared" ca="1" si="304"/>
        <v>1.00151981</v>
      </c>
      <c r="I967" s="53">
        <f t="shared" si="311"/>
        <v>0.04</v>
      </c>
      <c r="J967" s="149">
        <f t="shared" si="318"/>
        <v>43798</v>
      </c>
      <c r="K967" s="54">
        <f t="shared" si="312"/>
        <v>8</v>
      </c>
      <c r="L967" s="55">
        <f t="shared" si="313"/>
        <v>8</v>
      </c>
      <c r="M967" s="56">
        <f t="shared" si="305"/>
        <v>1.0012458769999999</v>
      </c>
      <c r="N967" s="56">
        <f t="shared" ca="1" si="306"/>
        <v>1.00276758</v>
      </c>
      <c r="O967" s="55">
        <f t="shared" si="319"/>
        <v>0</v>
      </c>
      <c r="P967" s="52">
        <f t="shared" ca="1" si="307"/>
        <v>196.623726</v>
      </c>
      <c r="Q967" s="52">
        <f t="shared" si="314"/>
        <v>0</v>
      </c>
      <c r="R967" s="85"/>
      <c r="S967" s="85"/>
      <c r="T967" s="86" t="str">
        <f t="shared" si="315"/>
        <v>A+J=</v>
      </c>
      <c r="U967" s="149">
        <f t="shared" si="316"/>
        <v>43830</v>
      </c>
      <c r="V967" s="57" t="str">
        <f t="shared" si="308"/>
        <v>-</v>
      </c>
      <c r="W967" s="9"/>
      <c r="X967" s="9"/>
      <c r="Y967" s="9"/>
      <c r="Z967" s="9"/>
      <c r="AA967" s="1"/>
      <c r="AB967" s="9"/>
      <c r="AC967" s="9"/>
      <c r="AD967" s="9"/>
      <c r="AE967" s="9"/>
      <c r="AF967" s="9"/>
      <c r="AG967" s="10"/>
      <c r="AH967" s="9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</row>
    <row r="968" spans="1:149" ht="11.25" x14ac:dyDescent="0.15">
      <c r="A968" s="50">
        <f t="shared" si="309"/>
        <v>43811</v>
      </c>
      <c r="B968" s="51">
        <f t="shared" ca="1" si="310"/>
        <v>71266.603190440001</v>
      </c>
      <c r="C968" s="52">
        <f t="shared" ca="1" si="317"/>
        <v>71045.363098670001</v>
      </c>
      <c r="D968" s="13">
        <f ca="1">IF(A968&lt;$B$1,VLOOKUP(A968,[1]DI!$A$4:$B$15000,2,FALSE),0)</f>
        <v>4.4000000000000004E-2</v>
      </c>
      <c r="E968" s="52">
        <f t="shared" ca="1" si="303"/>
        <v>1.0001708899999999</v>
      </c>
      <c r="F968" s="52">
        <f ca="1">(TRUNC(PRODUCT($E$12:$E967),16))</f>
        <v>1.1911003094336901</v>
      </c>
      <c r="G968" s="52">
        <f t="shared" ca="1" si="320"/>
        <v>1.1890670664344101</v>
      </c>
      <c r="H968" s="52">
        <f t="shared" ca="1" si="304"/>
        <v>1.00170995</v>
      </c>
      <c r="I968" s="53">
        <f t="shared" si="311"/>
        <v>0.04</v>
      </c>
      <c r="J968" s="149">
        <f t="shared" si="318"/>
        <v>43798</v>
      </c>
      <c r="K968" s="54">
        <f t="shared" si="312"/>
        <v>9</v>
      </c>
      <c r="L968" s="55">
        <f t="shared" si="313"/>
        <v>9</v>
      </c>
      <c r="M968" s="56">
        <f t="shared" si="305"/>
        <v>1.0014017209999999</v>
      </c>
      <c r="N968" s="56">
        <f t="shared" ca="1" si="306"/>
        <v>1.0031140679999999</v>
      </c>
      <c r="O968" s="55">
        <f t="shared" si="319"/>
        <v>0</v>
      </c>
      <c r="P968" s="52">
        <f t="shared" ca="1" si="307"/>
        <v>221.24009176999999</v>
      </c>
      <c r="Q968" s="52">
        <f t="shared" si="314"/>
        <v>0</v>
      </c>
      <c r="R968" s="85"/>
      <c r="S968" s="85"/>
      <c r="T968" s="86" t="str">
        <f t="shared" si="315"/>
        <v>A+J=</v>
      </c>
      <c r="U968" s="149">
        <f t="shared" si="316"/>
        <v>43830</v>
      </c>
      <c r="V968" s="57" t="str">
        <f t="shared" si="308"/>
        <v>-</v>
      </c>
      <c r="W968" s="9"/>
      <c r="X968" s="9"/>
      <c r="Y968" s="9"/>
      <c r="Z968" s="9"/>
      <c r="AA968" s="1"/>
      <c r="AB968" s="9"/>
      <c r="AC968" s="9"/>
      <c r="AD968" s="9"/>
      <c r="AE968" s="9"/>
      <c r="AF968" s="9"/>
      <c r="AG968" s="10"/>
      <c r="AH968" s="9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</row>
    <row r="969" spans="1:149" ht="11.25" x14ac:dyDescent="0.15">
      <c r="A969" s="50">
        <f t="shared" si="309"/>
        <v>43812</v>
      </c>
      <c r="B969" s="51">
        <f t="shared" ca="1" si="310"/>
        <v>71289.876301530006</v>
      </c>
      <c r="C969" s="52">
        <f t="shared" ca="1" si="317"/>
        <v>71045.363098670001</v>
      </c>
      <c r="D969" s="13">
        <f ca="1">IF(A969&lt;$B$1,VLOOKUP(A969,[1]DI!$A$4:$B$15000,2,FALSE),0)</f>
        <v>4.4000000000000004E-2</v>
      </c>
      <c r="E969" s="52">
        <f t="shared" ca="1" si="303"/>
        <v>1.0001708899999999</v>
      </c>
      <c r="F969" s="52">
        <f ca="1">(TRUNC(PRODUCT($E$12:$E968),16))</f>
        <v>1.19130385656557</v>
      </c>
      <c r="G969" s="52">
        <f t="shared" ca="1" si="320"/>
        <v>1.1890670664344101</v>
      </c>
      <c r="H969" s="52">
        <f t="shared" ca="1" si="304"/>
        <v>1.0018811299999999</v>
      </c>
      <c r="I969" s="53">
        <f t="shared" si="311"/>
        <v>0.04</v>
      </c>
      <c r="J969" s="149">
        <f t="shared" si="318"/>
        <v>43798</v>
      </c>
      <c r="K969" s="54">
        <f t="shared" si="312"/>
        <v>10</v>
      </c>
      <c r="L969" s="55">
        <f t="shared" si="313"/>
        <v>10</v>
      </c>
      <c r="M969" s="56">
        <f t="shared" si="305"/>
        <v>1.0015575889999999</v>
      </c>
      <c r="N969" s="56">
        <f t="shared" ca="1" si="306"/>
        <v>1.003441649</v>
      </c>
      <c r="O969" s="55">
        <f t="shared" si="319"/>
        <v>0</v>
      </c>
      <c r="P969" s="52">
        <f t="shared" ca="1" si="307"/>
        <v>244.51320286000001</v>
      </c>
      <c r="Q969" s="52">
        <f t="shared" si="314"/>
        <v>0</v>
      </c>
      <c r="R969" s="85"/>
      <c r="S969" s="85"/>
      <c r="T969" s="86" t="str">
        <f t="shared" si="315"/>
        <v>A+J=</v>
      </c>
      <c r="U969" s="149">
        <f t="shared" si="316"/>
        <v>43830</v>
      </c>
      <c r="V969" s="57" t="str">
        <f t="shared" si="308"/>
        <v>-</v>
      </c>
      <c r="W969" s="9"/>
      <c r="X969" s="9"/>
      <c r="Y969" s="9"/>
      <c r="Z969" s="9"/>
      <c r="AA969" s="1"/>
      <c r="AB969" s="9"/>
      <c r="AC969" s="9"/>
      <c r="AD969" s="9"/>
      <c r="AE969" s="9"/>
      <c r="AF969" s="9"/>
      <c r="AG969" s="10"/>
      <c r="AH969" s="9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</row>
    <row r="970" spans="1:149" ht="11.25" x14ac:dyDescent="0.15">
      <c r="A970" s="50">
        <f t="shared" si="309"/>
        <v>43813</v>
      </c>
      <c r="B970" s="51">
        <f t="shared" ca="1" si="310"/>
        <v>71313.157156560002</v>
      </c>
      <c r="C970" s="52">
        <f t="shared" ca="1" si="317"/>
        <v>71045.363098670001</v>
      </c>
      <c r="D970" s="13">
        <f ca="1">IF(A970&lt;$B$1,VLOOKUP(A970,[1]DI!$A$4:$B$15000,2,FALSE),0)</f>
        <v>0</v>
      </c>
      <c r="E970" s="52">
        <f t="shared" ca="1" si="303"/>
        <v>1</v>
      </c>
      <c r="F970" s="52">
        <f ca="1">(TRUNC(PRODUCT($E$12:$E969),16))</f>
        <v>1.19150743848161</v>
      </c>
      <c r="G970" s="52">
        <f t="shared" ca="1" si="320"/>
        <v>1.1890670664344101</v>
      </c>
      <c r="H970" s="52">
        <f t="shared" ca="1" si="304"/>
        <v>1.0020523400000001</v>
      </c>
      <c r="I970" s="53">
        <f t="shared" si="311"/>
        <v>0.04</v>
      </c>
      <c r="J970" s="149">
        <f t="shared" si="318"/>
        <v>43798</v>
      </c>
      <c r="K970" s="54">
        <f t="shared" si="312"/>
        <v>10</v>
      </c>
      <c r="L970" s="55">
        <f t="shared" si="313"/>
        <v>11</v>
      </c>
      <c r="M970" s="56">
        <f t="shared" si="305"/>
        <v>1.001713482</v>
      </c>
      <c r="N970" s="56">
        <f t="shared" ca="1" si="306"/>
        <v>1.003769339</v>
      </c>
      <c r="O970" s="55">
        <f t="shared" si="319"/>
        <v>0</v>
      </c>
      <c r="P970" s="52">
        <f t="shared" ca="1" si="307"/>
        <v>267.79405788999998</v>
      </c>
      <c r="Q970" s="52">
        <f t="shared" si="314"/>
        <v>0</v>
      </c>
      <c r="R970" s="85"/>
      <c r="S970" s="85"/>
      <c r="T970" s="86" t="str">
        <f t="shared" si="315"/>
        <v>A+J=</v>
      </c>
      <c r="U970" s="149">
        <f t="shared" si="316"/>
        <v>43830</v>
      </c>
      <c r="V970" s="57" t="str">
        <f t="shared" si="308"/>
        <v>-</v>
      </c>
      <c r="W970" s="9"/>
      <c r="X970" s="9"/>
      <c r="Y970" s="9"/>
      <c r="Z970" s="9"/>
      <c r="AA970" s="1"/>
      <c r="AB970" s="9"/>
      <c r="AC970" s="9"/>
      <c r="AD970" s="9"/>
      <c r="AE970" s="9"/>
      <c r="AF970" s="9"/>
      <c r="AG970" s="10"/>
      <c r="AH970" s="9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</row>
    <row r="971" spans="1:149" ht="11.25" x14ac:dyDescent="0.15">
      <c r="A971" s="50">
        <f t="shared" si="309"/>
        <v>43814</v>
      </c>
      <c r="B971" s="51">
        <f t="shared" ca="1" si="310"/>
        <v>71313.157156560002</v>
      </c>
      <c r="C971" s="52">
        <f t="shared" ca="1" si="317"/>
        <v>71045.363098670001</v>
      </c>
      <c r="D971" s="13">
        <f ca="1">IF(A971&lt;$B$1,VLOOKUP(A971,[1]DI!$A$4:$B$15000,2,FALSE),0)</f>
        <v>0</v>
      </c>
      <c r="E971" s="52">
        <f t="shared" ca="1" si="303"/>
        <v>1</v>
      </c>
      <c r="F971" s="52">
        <f ca="1">(TRUNC(PRODUCT($E$12:$E970),16))</f>
        <v>1.19150743848161</v>
      </c>
      <c r="G971" s="52">
        <f t="shared" ca="1" si="320"/>
        <v>1.1890670664344101</v>
      </c>
      <c r="H971" s="52">
        <f t="shared" ca="1" si="304"/>
        <v>1.0020523400000001</v>
      </c>
      <c r="I971" s="53">
        <f t="shared" si="311"/>
        <v>0.04</v>
      </c>
      <c r="J971" s="149">
        <f t="shared" si="318"/>
        <v>43798</v>
      </c>
      <c r="K971" s="54">
        <f t="shared" si="312"/>
        <v>10</v>
      </c>
      <c r="L971" s="55">
        <f t="shared" si="313"/>
        <v>11</v>
      </c>
      <c r="M971" s="56">
        <f t="shared" si="305"/>
        <v>1.001713482</v>
      </c>
      <c r="N971" s="56">
        <f t="shared" ca="1" si="306"/>
        <v>1.003769339</v>
      </c>
      <c r="O971" s="55">
        <f t="shared" si="319"/>
        <v>0</v>
      </c>
      <c r="P971" s="52">
        <f t="shared" ca="1" si="307"/>
        <v>267.79405788999998</v>
      </c>
      <c r="Q971" s="52">
        <f t="shared" si="314"/>
        <v>0</v>
      </c>
      <c r="R971" s="85"/>
      <c r="S971" s="85"/>
      <c r="T971" s="86" t="str">
        <f t="shared" si="315"/>
        <v>A+J=</v>
      </c>
      <c r="U971" s="149">
        <f t="shared" si="316"/>
        <v>43830</v>
      </c>
      <c r="V971" s="57" t="str">
        <f t="shared" si="308"/>
        <v>-</v>
      </c>
      <c r="W971" s="9"/>
      <c r="X971" s="9"/>
      <c r="Y971" s="9"/>
      <c r="Z971" s="9"/>
      <c r="AA971" s="1"/>
      <c r="AB971" s="9"/>
      <c r="AC971" s="9"/>
      <c r="AD971" s="9"/>
      <c r="AE971" s="9"/>
      <c r="AF971" s="9"/>
      <c r="AG971" s="10"/>
      <c r="AH971" s="9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</row>
    <row r="972" spans="1:149" ht="11.25" x14ac:dyDescent="0.15">
      <c r="A972" s="50">
        <f t="shared" si="309"/>
        <v>43815</v>
      </c>
      <c r="B972" s="51">
        <f t="shared" ca="1" si="310"/>
        <v>71313.157156560002</v>
      </c>
      <c r="C972" s="52">
        <f t="shared" ca="1" si="317"/>
        <v>71045.363098670001</v>
      </c>
      <c r="D972" s="13">
        <f ca="1">IF(A972&lt;$B$1,VLOOKUP(A972,[1]DI!$A$4:$B$15000,2,FALSE),0)</f>
        <v>4.4000000000000004E-2</v>
      </c>
      <c r="E972" s="52">
        <f t="shared" ref="E972:E1035" ca="1" si="321">IF(A972&lt;A$10,1,ROUND(((1+D972)^(1/252)),8))</f>
        <v>1.0001708899999999</v>
      </c>
      <c r="F972" s="52">
        <f ca="1">(TRUNC(PRODUCT($E$12:$E971),16))</f>
        <v>1.19150743848161</v>
      </c>
      <c r="G972" s="52">
        <f t="shared" ca="1" si="320"/>
        <v>1.1890670664344101</v>
      </c>
      <c r="H972" s="52">
        <f t="shared" ref="H972:H1035" ca="1" si="322">ROUND(F972/G972,8)</f>
        <v>1.0020523400000001</v>
      </c>
      <c r="I972" s="53">
        <f t="shared" si="311"/>
        <v>0.04</v>
      </c>
      <c r="J972" s="149">
        <f t="shared" si="318"/>
        <v>43798</v>
      </c>
      <c r="K972" s="54">
        <f t="shared" si="312"/>
        <v>11</v>
      </c>
      <c r="L972" s="55">
        <f t="shared" si="313"/>
        <v>11</v>
      </c>
      <c r="M972" s="56">
        <f t="shared" ref="M972:M1035" si="323">ROUND((I972+1)^(L972/252),9)</f>
        <v>1.001713482</v>
      </c>
      <c r="N972" s="56">
        <f t="shared" ref="N972:N1035" ca="1" si="324">ROUND(H972*M972,9)</f>
        <v>1.003769339</v>
      </c>
      <c r="O972" s="55">
        <f t="shared" si="319"/>
        <v>0</v>
      </c>
      <c r="P972" s="52">
        <f t="shared" ref="P972:P1035" ca="1" si="325">TRUNC(((N972-1)*C972),8)</f>
        <v>267.79405788999998</v>
      </c>
      <c r="Q972" s="52">
        <f t="shared" si="314"/>
        <v>0</v>
      </c>
      <c r="R972" s="85"/>
      <c r="S972" s="85"/>
      <c r="T972" s="86" t="str">
        <f t="shared" si="315"/>
        <v>A+J=</v>
      </c>
      <c r="U972" s="149">
        <f t="shared" si="316"/>
        <v>43830</v>
      </c>
      <c r="V972" s="57" t="str">
        <f t="shared" ref="V972:V1035" si="326">IF(O972&gt;0,(P972+Q972)*V$9,"-")</f>
        <v>-</v>
      </c>
      <c r="W972" s="9"/>
      <c r="X972" s="9"/>
      <c r="Y972" s="9"/>
      <c r="Z972" s="9"/>
      <c r="AA972" s="1"/>
      <c r="AB972" s="9"/>
      <c r="AC972" s="9"/>
      <c r="AD972" s="9"/>
      <c r="AE972" s="9"/>
      <c r="AF972" s="9"/>
      <c r="AG972" s="10"/>
      <c r="AH972" s="9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</row>
    <row r="973" spans="1:149" ht="11.25" x14ac:dyDescent="0.15">
      <c r="A973" s="50">
        <f t="shared" ref="A973:A1036" si="327">(A972+1)</f>
        <v>43816</v>
      </c>
      <c r="B973" s="51">
        <f t="shared" ref="B973:B1018" ca="1" si="328">IF(A973&lt;=TODAY(),C973+P973,IF(AND(A973&gt;TODAY(),A973&lt;=$B$1),IF(VLOOKUP(TODAY(),$A$12:$D$10000,4,FALSE)=0,"n.d",C973+P973),"n.d"))</f>
        <v>71336.445542400004</v>
      </c>
      <c r="C973" s="52">
        <f t="shared" ca="1" si="317"/>
        <v>71045.363098670001</v>
      </c>
      <c r="D973" s="13">
        <f ca="1">IF(A973&lt;$B$1,VLOOKUP(A973,[1]DI!$A$4:$B$15000,2,FALSE),0)</f>
        <v>4.4000000000000004E-2</v>
      </c>
      <c r="E973" s="52">
        <f t="shared" ca="1" si="321"/>
        <v>1.0001708899999999</v>
      </c>
      <c r="F973" s="52">
        <f ca="1">(TRUNC(PRODUCT($E$12:$E972),16))</f>
        <v>1.1917110551877801</v>
      </c>
      <c r="G973" s="52">
        <f t="shared" ca="1" si="320"/>
        <v>1.1890670664344101</v>
      </c>
      <c r="H973" s="52">
        <f t="shared" ca="1" si="322"/>
        <v>1.0022235799999999</v>
      </c>
      <c r="I973" s="53">
        <f t="shared" ref="I973:I1036" si="329">I972</f>
        <v>0.04</v>
      </c>
      <c r="J973" s="149">
        <f t="shared" si="318"/>
        <v>43798</v>
      </c>
      <c r="K973" s="54">
        <f t="shared" ref="K973:K1036" si="330">IF(A973&gt;J973,IF(NETWORKDAYS(J973,A973,$X$135:$X$519)-1=0,1,NETWORKDAYS(J973,A973,$X$135:$X$519)-1),0)</f>
        <v>12</v>
      </c>
      <c r="L973" s="55">
        <f t="shared" ref="L973:L1036" si="331">IF(AND(K973=1,K972=1),1,IF(K973&gt;0,IF(K973=K972,K973+1,K973),0))</f>
        <v>12</v>
      </c>
      <c r="M973" s="56">
        <f t="shared" si="323"/>
        <v>1.001869398</v>
      </c>
      <c r="N973" s="56">
        <f t="shared" ca="1" si="324"/>
        <v>1.0040971350000001</v>
      </c>
      <c r="O973" s="55">
        <f t="shared" si="319"/>
        <v>0</v>
      </c>
      <c r="P973" s="52">
        <f t="shared" ca="1" si="325"/>
        <v>291.08244373000002</v>
      </c>
      <c r="Q973" s="52">
        <f t="shared" ref="Q973:Q1036" si="332">IF(O973&gt;0,VLOOKUP(A973,$Y$12:$AD$61,5),0)</f>
        <v>0</v>
      </c>
      <c r="R973" s="85"/>
      <c r="S973" s="85"/>
      <c r="T973" s="86" t="str">
        <f t="shared" ref="T973:T1036" si="333">IF(O972&gt;0,VLOOKUP(O972,X$12:AH$61,10),T972)</f>
        <v>A+J=</v>
      </c>
      <c r="U973" s="149">
        <f t="shared" ref="U973:U1036" si="334">IF(O972&gt;0,VLOOKUP(O972,X$12:AH$61,11),U972)</f>
        <v>43830</v>
      </c>
      <c r="V973" s="57" t="str">
        <f t="shared" si="326"/>
        <v>-</v>
      </c>
      <c r="W973" s="9"/>
      <c r="X973" s="9"/>
      <c r="Y973" s="9"/>
      <c r="Z973" s="9"/>
      <c r="AA973" s="1"/>
      <c r="AB973" s="9"/>
      <c r="AC973" s="9"/>
      <c r="AD973" s="9"/>
      <c r="AE973" s="9"/>
      <c r="AF973" s="9"/>
      <c r="AG973" s="10"/>
      <c r="AH973" s="9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</row>
    <row r="974" spans="1:149" ht="11.25" x14ac:dyDescent="0.15">
      <c r="A974" s="50">
        <f t="shared" si="327"/>
        <v>43817</v>
      </c>
      <c r="B974" s="51">
        <f t="shared" ca="1" si="328"/>
        <v>71359.741601150003</v>
      </c>
      <c r="C974" s="52">
        <f t="shared" ref="C974:C1037" ca="1" si="335">TRUNC(C973-Q973,8)</f>
        <v>71045.363098670001</v>
      </c>
      <c r="D974" s="13">
        <f ca="1">IF(A974&lt;$B$1,VLOOKUP(A974,[1]DI!$A$4:$B$15000,2,FALSE),0)</f>
        <v>4.4000000000000004E-2</v>
      </c>
      <c r="E974" s="52">
        <f t="shared" ca="1" si="321"/>
        <v>1.0001708899999999</v>
      </c>
      <c r="F974" s="52">
        <f ca="1">(TRUNC(PRODUCT($E$12:$E973),16))</f>
        <v>1.19191470669</v>
      </c>
      <c r="G974" s="52">
        <f t="shared" ca="1" si="320"/>
        <v>1.1890670664344101</v>
      </c>
      <c r="H974" s="52">
        <f t="shared" ca="1" si="322"/>
        <v>1.0023948499999999</v>
      </c>
      <c r="I974" s="53">
        <f t="shared" si="329"/>
        <v>0.04</v>
      </c>
      <c r="J974" s="149">
        <f t="shared" ref="J974:J1037" si="336">IF(O973&gt;0,VLOOKUP(O973,X$12:AH$60,2),J973)</f>
        <v>43798</v>
      </c>
      <c r="K974" s="54">
        <f t="shared" si="330"/>
        <v>13</v>
      </c>
      <c r="L974" s="55">
        <f t="shared" si="331"/>
        <v>13</v>
      </c>
      <c r="M974" s="56">
        <f t="shared" si="323"/>
        <v>1.002025339</v>
      </c>
      <c r="N974" s="56">
        <f t="shared" ca="1" si="324"/>
        <v>1.004425039</v>
      </c>
      <c r="O974" s="55">
        <f t="shared" si="319"/>
        <v>0</v>
      </c>
      <c r="P974" s="52">
        <f t="shared" ca="1" si="325"/>
        <v>314.37850248000001</v>
      </c>
      <c r="Q974" s="52">
        <f t="shared" si="332"/>
        <v>0</v>
      </c>
      <c r="R974" s="85"/>
      <c r="S974" s="85"/>
      <c r="T974" s="86" t="str">
        <f t="shared" si="333"/>
        <v>A+J=</v>
      </c>
      <c r="U974" s="149">
        <f t="shared" si="334"/>
        <v>43830</v>
      </c>
      <c r="V974" s="57" t="str">
        <f t="shared" si="326"/>
        <v>-</v>
      </c>
      <c r="W974" s="9"/>
      <c r="X974" s="9"/>
      <c r="Y974" s="9"/>
      <c r="Z974" s="9"/>
      <c r="AA974" s="1"/>
      <c r="AB974" s="9"/>
      <c r="AC974" s="9"/>
      <c r="AD974" s="9"/>
      <c r="AE974" s="9"/>
      <c r="AF974" s="9"/>
      <c r="AG974" s="10"/>
      <c r="AH974" s="9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</row>
    <row r="975" spans="1:149" ht="11.25" x14ac:dyDescent="0.15">
      <c r="A975" s="50">
        <f t="shared" si="327"/>
        <v>43818</v>
      </c>
      <c r="B975" s="51">
        <f t="shared" ca="1" si="328"/>
        <v>71383.045403829994</v>
      </c>
      <c r="C975" s="52">
        <f t="shared" ca="1" si="335"/>
        <v>71045.363098670001</v>
      </c>
      <c r="D975" s="13">
        <f ca="1">IF(A975&lt;$B$1,VLOOKUP(A975,[1]DI!$A$4:$B$15000,2,FALSE),0)</f>
        <v>4.4000000000000004E-2</v>
      </c>
      <c r="E975" s="52">
        <f t="shared" ca="1" si="321"/>
        <v>1.0001708899999999</v>
      </c>
      <c r="F975" s="52">
        <f ca="1">(TRUNC(PRODUCT($E$12:$E974),16))</f>
        <v>1.1921183929942201</v>
      </c>
      <c r="G975" s="52">
        <f t="shared" ca="1" si="320"/>
        <v>1.1890670664344101</v>
      </c>
      <c r="H975" s="52">
        <f t="shared" ca="1" si="322"/>
        <v>1.00256615</v>
      </c>
      <c r="I975" s="53">
        <f t="shared" si="329"/>
        <v>0.04</v>
      </c>
      <c r="J975" s="149">
        <f t="shared" si="336"/>
        <v>43798</v>
      </c>
      <c r="K975" s="54">
        <f t="shared" si="330"/>
        <v>14</v>
      </c>
      <c r="L975" s="55">
        <f t="shared" si="331"/>
        <v>14</v>
      </c>
      <c r="M975" s="56">
        <f t="shared" si="323"/>
        <v>1.0021813040000001</v>
      </c>
      <c r="N975" s="56">
        <f t="shared" ca="1" si="324"/>
        <v>1.0047530520000001</v>
      </c>
      <c r="O975" s="55">
        <f t="shared" ref="O975:O1038" si="337">IF(VLOOKUP(A975,Y$12:AF$61,8)=VLOOKUP(A974,Y$12:AF$61,8),0,VLOOKUP(A975,Y$12:AF$61,8))</f>
        <v>0</v>
      </c>
      <c r="P975" s="52">
        <f t="shared" ca="1" si="325"/>
        <v>337.68230516</v>
      </c>
      <c r="Q975" s="52">
        <f t="shared" si="332"/>
        <v>0</v>
      </c>
      <c r="R975" s="85"/>
      <c r="S975" s="85"/>
      <c r="T975" s="86" t="str">
        <f t="shared" si="333"/>
        <v>A+J=</v>
      </c>
      <c r="U975" s="149">
        <f t="shared" si="334"/>
        <v>43830</v>
      </c>
      <c r="V975" s="57" t="str">
        <f t="shared" si="326"/>
        <v>-</v>
      </c>
      <c r="W975" s="9"/>
      <c r="X975" s="9"/>
      <c r="Y975" s="9"/>
      <c r="Z975" s="9"/>
      <c r="AA975" s="1"/>
      <c r="AB975" s="9"/>
      <c r="AC975" s="9"/>
      <c r="AD975" s="9"/>
      <c r="AE975" s="9"/>
      <c r="AF975" s="9"/>
      <c r="AG975" s="10"/>
      <c r="AH975" s="9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</row>
    <row r="976" spans="1:149" ht="11.25" x14ac:dyDescent="0.15">
      <c r="A976" s="50">
        <f t="shared" si="327"/>
        <v>43819</v>
      </c>
      <c r="B976" s="51">
        <f t="shared" ca="1" si="328"/>
        <v>71406.356737330003</v>
      </c>
      <c r="C976" s="52">
        <f t="shared" ca="1" si="335"/>
        <v>71045.363098670001</v>
      </c>
      <c r="D976" s="13">
        <f ca="1">IF(A976&lt;$B$1,VLOOKUP(A976,[1]DI!$A$4:$B$15000,2,FALSE),0)</f>
        <v>4.4000000000000004E-2</v>
      </c>
      <c r="E976" s="52">
        <f t="shared" ca="1" si="321"/>
        <v>1.0001708899999999</v>
      </c>
      <c r="F976" s="52">
        <f ca="1">(TRUNC(PRODUCT($E$12:$E975),16))</f>
        <v>1.1923221141064</v>
      </c>
      <c r="G976" s="52">
        <f t="shared" ca="1" si="320"/>
        <v>1.1890670664344101</v>
      </c>
      <c r="H976" s="52">
        <f t="shared" ca="1" si="322"/>
        <v>1.00273748</v>
      </c>
      <c r="I976" s="53">
        <f t="shared" si="329"/>
        <v>0.04</v>
      </c>
      <c r="J976" s="149">
        <f t="shared" si="336"/>
        <v>43798</v>
      </c>
      <c r="K976" s="54">
        <f t="shared" si="330"/>
        <v>15</v>
      </c>
      <c r="L976" s="55">
        <f t="shared" si="331"/>
        <v>15</v>
      </c>
      <c r="M976" s="56">
        <f t="shared" si="323"/>
        <v>1.0023372930000001</v>
      </c>
      <c r="N976" s="56">
        <f t="shared" ca="1" si="324"/>
        <v>1.0050811710000001</v>
      </c>
      <c r="O976" s="55">
        <f t="shared" si="337"/>
        <v>0</v>
      </c>
      <c r="P976" s="52">
        <f t="shared" ca="1" si="325"/>
        <v>360.99363865999999</v>
      </c>
      <c r="Q976" s="52">
        <f t="shared" si="332"/>
        <v>0</v>
      </c>
      <c r="R976" s="85"/>
      <c r="S976" s="85"/>
      <c r="T976" s="86" t="str">
        <f t="shared" si="333"/>
        <v>A+J=</v>
      </c>
      <c r="U976" s="149">
        <f t="shared" si="334"/>
        <v>43830</v>
      </c>
      <c r="V976" s="57" t="str">
        <f t="shared" si="326"/>
        <v>-</v>
      </c>
      <c r="W976" s="9"/>
      <c r="X976" s="9"/>
      <c r="Y976" s="9"/>
      <c r="Z976" s="9"/>
      <c r="AA976" s="1"/>
      <c r="AB976" s="9"/>
      <c r="AC976" s="9"/>
      <c r="AD976" s="9"/>
      <c r="AE976" s="9"/>
      <c r="AF976" s="9"/>
      <c r="AG976" s="10"/>
      <c r="AH976" s="9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</row>
    <row r="977" spans="1:149" ht="11.25" x14ac:dyDescent="0.15">
      <c r="A977" s="50">
        <f t="shared" si="327"/>
        <v>43820</v>
      </c>
      <c r="B977" s="51">
        <f t="shared" ca="1" si="328"/>
        <v>71429.675885810007</v>
      </c>
      <c r="C977" s="52">
        <f t="shared" ca="1" si="335"/>
        <v>71045.363098670001</v>
      </c>
      <c r="D977" s="13">
        <f ca="1">IF(A977&lt;$B$1,VLOOKUP(A977,[1]DI!$A$4:$B$15000,2,FALSE),0)</f>
        <v>0</v>
      </c>
      <c r="E977" s="52">
        <f t="shared" ca="1" si="321"/>
        <v>1</v>
      </c>
      <c r="F977" s="52">
        <f ca="1">(TRUNC(PRODUCT($E$12:$E976),16))</f>
        <v>1.1925258700324799</v>
      </c>
      <c r="G977" s="52">
        <f t="shared" ca="1" si="320"/>
        <v>1.1890670664344101</v>
      </c>
      <c r="H977" s="52">
        <f t="shared" ca="1" si="322"/>
        <v>1.0029088399999999</v>
      </c>
      <c r="I977" s="53">
        <f t="shared" si="329"/>
        <v>0.04</v>
      </c>
      <c r="J977" s="149">
        <f t="shared" si="336"/>
        <v>43798</v>
      </c>
      <c r="K977" s="54">
        <f t="shared" si="330"/>
        <v>15</v>
      </c>
      <c r="L977" s="55">
        <f t="shared" si="331"/>
        <v>16</v>
      </c>
      <c r="M977" s="56">
        <f t="shared" si="323"/>
        <v>1.0024933069999999</v>
      </c>
      <c r="N977" s="56">
        <f t="shared" ca="1" si="324"/>
        <v>1.0054094</v>
      </c>
      <c r="O977" s="55">
        <f t="shared" si="337"/>
        <v>0</v>
      </c>
      <c r="P977" s="52">
        <f t="shared" ca="1" si="325"/>
        <v>384.31278714000001</v>
      </c>
      <c r="Q977" s="52">
        <f t="shared" si="332"/>
        <v>0</v>
      </c>
      <c r="R977" s="85"/>
      <c r="S977" s="85"/>
      <c r="T977" s="86" t="str">
        <f t="shared" si="333"/>
        <v>A+J=</v>
      </c>
      <c r="U977" s="149">
        <f t="shared" si="334"/>
        <v>43830</v>
      </c>
      <c r="V977" s="57" t="str">
        <f t="shared" si="326"/>
        <v>-</v>
      </c>
      <c r="W977" s="9"/>
      <c r="X977" s="9"/>
      <c r="Y977" s="9"/>
      <c r="Z977" s="9"/>
      <c r="AA977" s="1"/>
      <c r="AB977" s="9"/>
      <c r="AC977" s="9"/>
      <c r="AD977" s="9"/>
      <c r="AE977" s="9"/>
      <c r="AF977" s="9"/>
      <c r="AG977" s="10"/>
      <c r="AH977" s="9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</row>
    <row r="978" spans="1:149" ht="11.25" x14ac:dyDescent="0.15">
      <c r="A978" s="50">
        <f t="shared" si="327"/>
        <v>43821</v>
      </c>
      <c r="B978" s="51">
        <f t="shared" ca="1" si="328"/>
        <v>71429.675885810007</v>
      </c>
      <c r="C978" s="52">
        <f t="shared" ca="1" si="335"/>
        <v>71045.363098670001</v>
      </c>
      <c r="D978" s="13">
        <f ca="1">IF(A978&lt;$B$1,VLOOKUP(A978,[1]DI!$A$4:$B$15000,2,FALSE),0)</f>
        <v>0</v>
      </c>
      <c r="E978" s="52">
        <f t="shared" ca="1" si="321"/>
        <v>1</v>
      </c>
      <c r="F978" s="52">
        <f ca="1">(TRUNC(PRODUCT($E$12:$E977),16))</f>
        <v>1.1925258700324799</v>
      </c>
      <c r="G978" s="52">
        <f t="shared" ca="1" si="320"/>
        <v>1.1890670664344101</v>
      </c>
      <c r="H978" s="52">
        <f t="shared" ca="1" si="322"/>
        <v>1.0029088399999999</v>
      </c>
      <c r="I978" s="53">
        <f t="shared" si="329"/>
        <v>0.04</v>
      </c>
      <c r="J978" s="149">
        <f t="shared" si="336"/>
        <v>43798</v>
      </c>
      <c r="K978" s="54">
        <f t="shared" si="330"/>
        <v>15</v>
      </c>
      <c r="L978" s="55">
        <f t="shared" si="331"/>
        <v>16</v>
      </c>
      <c r="M978" s="56">
        <f t="shared" si="323"/>
        <v>1.0024933069999999</v>
      </c>
      <c r="N978" s="56">
        <f t="shared" ca="1" si="324"/>
        <v>1.0054094</v>
      </c>
      <c r="O978" s="55">
        <f t="shared" si="337"/>
        <v>0</v>
      </c>
      <c r="P978" s="52">
        <f t="shared" ca="1" si="325"/>
        <v>384.31278714000001</v>
      </c>
      <c r="Q978" s="52">
        <f t="shared" si="332"/>
        <v>0</v>
      </c>
      <c r="R978" s="85"/>
      <c r="S978" s="85"/>
      <c r="T978" s="86" t="str">
        <f t="shared" si="333"/>
        <v>A+J=</v>
      </c>
      <c r="U978" s="149">
        <f t="shared" si="334"/>
        <v>43830</v>
      </c>
      <c r="V978" s="57" t="str">
        <f t="shared" si="326"/>
        <v>-</v>
      </c>
      <c r="W978" s="9"/>
      <c r="X978" s="9"/>
      <c r="Y978" s="9"/>
      <c r="Z978" s="9"/>
      <c r="AA978" s="1"/>
      <c r="AB978" s="9"/>
      <c r="AC978" s="9"/>
      <c r="AD978" s="9"/>
      <c r="AE978" s="9"/>
      <c r="AF978" s="9"/>
      <c r="AG978" s="10"/>
      <c r="AH978" s="9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</row>
    <row r="979" spans="1:149" ht="11.25" x14ac:dyDescent="0.15">
      <c r="A979" s="50">
        <f t="shared" si="327"/>
        <v>43822</v>
      </c>
      <c r="B979" s="51">
        <f t="shared" ca="1" si="328"/>
        <v>71429.675885810007</v>
      </c>
      <c r="C979" s="52">
        <f t="shared" ca="1" si="335"/>
        <v>71045.363098670001</v>
      </c>
      <c r="D979" s="13">
        <f ca="1">IF(A979&lt;$B$1,VLOOKUP(A979,[1]DI!$A$4:$B$15000,2,FALSE),0)</f>
        <v>4.4000000000000004E-2</v>
      </c>
      <c r="E979" s="52">
        <f t="shared" ca="1" si="321"/>
        <v>1.0001708899999999</v>
      </c>
      <c r="F979" s="52">
        <f ca="1">(TRUNC(PRODUCT($E$12:$E978),16))</f>
        <v>1.1925258700324799</v>
      </c>
      <c r="G979" s="52">
        <f t="shared" ca="1" si="320"/>
        <v>1.1890670664344101</v>
      </c>
      <c r="H979" s="52">
        <f t="shared" ca="1" si="322"/>
        <v>1.0029088399999999</v>
      </c>
      <c r="I979" s="53">
        <f t="shared" si="329"/>
        <v>0.04</v>
      </c>
      <c r="J979" s="149">
        <f t="shared" si="336"/>
        <v>43798</v>
      </c>
      <c r="K979" s="54">
        <f t="shared" si="330"/>
        <v>16</v>
      </c>
      <c r="L979" s="55">
        <f t="shared" si="331"/>
        <v>16</v>
      </c>
      <c r="M979" s="56">
        <f t="shared" si="323"/>
        <v>1.0024933069999999</v>
      </c>
      <c r="N979" s="56">
        <f t="shared" ca="1" si="324"/>
        <v>1.0054094</v>
      </c>
      <c r="O979" s="55">
        <f t="shared" si="337"/>
        <v>0</v>
      </c>
      <c r="P979" s="52">
        <f t="shared" ca="1" si="325"/>
        <v>384.31278714000001</v>
      </c>
      <c r="Q979" s="52">
        <f t="shared" si="332"/>
        <v>0</v>
      </c>
      <c r="R979" s="85"/>
      <c r="S979" s="85"/>
      <c r="T979" s="86" t="str">
        <f t="shared" si="333"/>
        <v>A+J=</v>
      </c>
      <c r="U979" s="149">
        <f t="shared" si="334"/>
        <v>43830</v>
      </c>
      <c r="V979" s="57" t="str">
        <f t="shared" si="326"/>
        <v>-</v>
      </c>
      <c r="W979" s="9"/>
      <c r="X979" s="9"/>
      <c r="Y979" s="9"/>
      <c r="Z979" s="9"/>
      <c r="AA979" s="1"/>
      <c r="AB979" s="9"/>
      <c r="AC979" s="9"/>
      <c r="AD979" s="9"/>
      <c r="AE979" s="9"/>
      <c r="AF979" s="9"/>
      <c r="AG979" s="10"/>
      <c r="AH979" s="9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</row>
    <row r="980" spans="1:149" ht="11.25" x14ac:dyDescent="0.15">
      <c r="A980" s="50">
        <f t="shared" si="327"/>
        <v>43823</v>
      </c>
      <c r="B980" s="51">
        <f t="shared" ca="1" si="328"/>
        <v>71453.002636150006</v>
      </c>
      <c r="C980" s="52">
        <f t="shared" ca="1" si="335"/>
        <v>71045.363098670001</v>
      </c>
      <c r="D980" s="13">
        <f ca="1">IF(A980&lt;$B$1,VLOOKUP(A980,[1]DI!$A$4:$B$15000,2,FALSE),0)</f>
        <v>4.4000000000000004E-2</v>
      </c>
      <c r="E980" s="52">
        <f t="shared" ca="1" si="321"/>
        <v>1.0001708899999999</v>
      </c>
      <c r="F980" s="52">
        <f ca="1">(TRUNC(PRODUCT($E$12:$E979),16))</f>
        <v>1.1927296607784099</v>
      </c>
      <c r="G980" s="52">
        <f t="shared" ca="1" si="320"/>
        <v>1.1890670664344101</v>
      </c>
      <c r="H980" s="52">
        <f t="shared" ca="1" si="322"/>
        <v>1.0030802299999999</v>
      </c>
      <c r="I980" s="53">
        <f t="shared" si="329"/>
        <v>0.04</v>
      </c>
      <c r="J980" s="149">
        <f t="shared" si="336"/>
        <v>43798</v>
      </c>
      <c r="K980" s="54">
        <f t="shared" si="330"/>
        <v>17</v>
      </c>
      <c r="L980" s="55">
        <f t="shared" si="331"/>
        <v>17</v>
      </c>
      <c r="M980" s="56">
        <f t="shared" si="323"/>
        <v>1.002649345</v>
      </c>
      <c r="N980" s="56">
        <f t="shared" ca="1" si="324"/>
        <v>1.0057377359999999</v>
      </c>
      <c r="O980" s="55">
        <f t="shared" si="337"/>
        <v>0</v>
      </c>
      <c r="P980" s="52">
        <f t="shared" ca="1" si="325"/>
        <v>407.63953748</v>
      </c>
      <c r="Q980" s="52">
        <f t="shared" si="332"/>
        <v>0</v>
      </c>
      <c r="R980" s="85"/>
      <c r="S980" s="85"/>
      <c r="T980" s="86" t="str">
        <f t="shared" si="333"/>
        <v>A+J=</v>
      </c>
      <c r="U980" s="149">
        <f t="shared" si="334"/>
        <v>43830</v>
      </c>
      <c r="V980" s="57" t="str">
        <f t="shared" si="326"/>
        <v>-</v>
      </c>
      <c r="W980" s="9"/>
      <c r="X980" s="9"/>
      <c r="Y980" s="9"/>
      <c r="Z980" s="9"/>
      <c r="AA980" s="1"/>
      <c r="AB980" s="9"/>
      <c r="AC980" s="9"/>
      <c r="AD980" s="9"/>
      <c r="AE980" s="9"/>
      <c r="AF980" s="9"/>
      <c r="AG980" s="10"/>
      <c r="AH980" s="9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</row>
    <row r="981" spans="1:149" ht="11.25" x14ac:dyDescent="0.15">
      <c r="A981" s="50">
        <f t="shared" si="327"/>
        <v>43824</v>
      </c>
      <c r="B981" s="51">
        <f t="shared" ca="1" si="328"/>
        <v>71476.336277890005</v>
      </c>
      <c r="C981" s="52">
        <f t="shared" ca="1" si="335"/>
        <v>71045.363098670001</v>
      </c>
      <c r="D981" s="13">
        <f ca="1">IF(A981&lt;$B$1,VLOOKUP(A981,[1]DI!$A$4:$B$15000,2,FALSE),0)</f>
        <v>0</v>
      </c>
      <c r="E981" s="52">
        <f t="shared" ca="1" si="321"/>
        <v>1</v>
      </c>
      <c r="F981" s="52">
        <f ca="1">(TRUNC(PRODUCT($E$12:$E980),16))</f>
        <v>1.19293348635014</v>
      </c>
      <c r="G981" s="52">
        <f t="shared" ca="1" si="320"/>
        <v>1.1890670664344101</v>
      </c>
      <c r="H981" s="52">
        <f t="shared" ca="1" si="322"/>
        <v>1.00325164</v>
      </c>
      <c r="I981" s="53">
        <f t="shared" si="329"/>
        <v>0.04</v>
      </c>
      <c r="J981" s="149">
        <f t="shared" si="336"/>
        <v>43798</v>
      </c>
      <c r="K981" s="54">
        <f t="shared" si="330"/>
        <v>17</v>
      </c>
      <c r="L981" s="55">
        <f t="shared" si="331"/>
        <v>18</v>
      </c>
      <c r="M981" s="56">
        <f t="shared" si="323"/>
        <v>1.0028054070000001</v>
      </c>
      <c r="N981" s="56">
        <f t="shared" ca="1" si="324"/>
        <v>1.0060661689999999</v>
      </c>
      <c r="O981" s="55">
        <f t="shared" si="337"/>
        <v>0</v>
      </c>
      <c r="P981" s="52">
        <f t="shared" ca="1" si="325"/>
        <v>430.97317922000002</v>
      </c>
      <c r="Q981" s="52">
        <f t="shared" si="332"/>
        <v>0</v>
      </c>
      <c r="R981" s="85"/>
      <c r="S981" s="85"/>
      <c r="T981" s="86" t="str">
        <f t="shared" si="333"/>
        <v>A+J=</v>
      </c>
      <c r="U981" s="149">
        <f t="shared" si="334"/>
        <v>43830</v>
      </c>
      <c r="V981" s="57" t="str">
        <f t="shared" si="326"/>
        <v>-</v>
      </c>
      <c r="W981" s="9"/>
      <c r="X981" s="9"/>
      <c r="Y981" s="9"/>
      <c r="Z981" s="9"/>
      <c r="AA981" s="1"/>
      <c r="AB981" s="9"/>
      <c r="AC981" s="9"/>
      <c r="AD981" s="9"/>
      <c r="AE981" s="9"/>
      <c r="AF981" s="9"/>
      <c r="AG981" s="10"/>
      <c r="AH981" s="9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</row>
    <row r="982" spans="1:149" ht="11.25" x14ac:dyDescent="0.15">
      <c r="A982" s="50">
        <f t="shared" si="327"/>
        <v>43825</v>
      </c>
      <c r="B982" s="51">
        <f t="shared" ca="1" si="328"/>
        <v>71476.336277890005</v>
      </c>
      <c r="C982" s="52">
        <f t="shared" ca="1" si="335"/>
        <v>71045.363098670001</v>
      </c>
      <c r="D982" s="13">
        <f ca="1">IF(A982&lt;$B$1,VLOOKUP(A982,[1]DI!$A$4:$B$15000,2,FALSE),0)</f>
        <v>4.4000000000000004E-2</v>
      </c>
      <c r="E982" s="52">
        <f t="shared" ca="1" si="321"/>
        <v>1.0001708899999999</v>
      </c>
      <c r="F982" s="52">
        <f ca="1">(TRUNC(PRODUCT($E$12:$E981),16))</f>
        <v>1.19293348635014</v>
      </c>
      <c r="G982" s="52">
        <f t="shared" ca="1" si="320"/>
        <v>1.1890670664344101</v>
      </c>
      <c r="H982" s="52">
        <f t="shared" ca="1" si="322"/>
        <v>1.00325164</v>
      </c>
      <c r="I982" s="53">
        <f t="shared" si="329"/>
        <v>0.04</v>
      </c>
      <c r="J982" s="149">
        <f t="shared" si="336"/>
        <v>43798</v>
      </c>
      <c r="K982" s="54">
        <f t="shared" si="330"/>
        <v>18</v>
      </c>
      <c r="L982" s="55">
        <f t="shared" si="331"/>
        <v>18</v>
      </c>
      <c r="M982" s="56">
        <f t="shared" si="323"/>
        <v>1.0028054070000001</v>
      </c>
      <c r="N982" s="56">
        <f t="shared" ca="1" si="324"/>
        <v>1.0060661689999999</v>
      </c>
      <c r="O982" s="55">
        <f t="shared" si="337"/>
        <v>0</v>
      </c>
      <c r="P982" s="52">
        <f t="shared" ca="1" si="325"/>
        <v>430.97317922000002</v>
      </c>
      <c r="Q982" s="52">
        <f t="shared" si="332"/>
        <v>0</v>
      </c>
      <c r="R982" s="85"/>
      <c r="S982" s="85"/>
      <c r="T982" s="86" t="str">
        <f t="shared" si="333"/>
        <v>A+J=</v>
      </c>
      <c r="U982" s="149">
        <f t="shared" si="334"/>
        <v>43830</v>
      </c>
      <c r="V982" s="57" t="str">
        <f t="shared" si="326"/>
        <v>-</v>
      </c>
      <c r="W982" s="9"/>
      <c r="X982" s="9"/>
      <c r="Y982" s="9"/>
      <c r="Z982" s="9"/>
      <c r="AA982" s="1"/>
      <c r="AB982" s="9"/>
      <c r="AC982" s="9"/>
      <c r="AD982" s="9"/>
      <c r="AE982" s="9"/>
      <c r="AF982" s="9"/>
      <c r="AG982" s="10"/>
      <c r="AH982" s="9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</row>
    <row r="983" spans="1:149" ht="11.25" x14ac:dyDescent="0.15">
      <c r="A983" s="50">
        <f t="shared" si="327"/>
        <v>43826</v>
      </c>
      <c r="B983" s="51">
        <f t="shared" ca="1" si="328"/>
        <v>71499.678374020004</v>
      </c>
      <c r="C983" s="52">
        <f t="shared" ca="1" si="335"/>
        <v>71045.363098670001</v>
      </c>
      <c r="D983" s="13">
        <f ca="1">IF(A983&lt;$B$1,VLOOKUP(A983,[1]DI!$A$4:$B$15000,2,FALSE),0)</f>
        <v>4.4000000000000004E-2</v>
      </c>
      <c r="E983" s="52">
        <f t="shared" ca="1" si="321"/>
        <v>1.0001708899999999</v>
      </c>
      <c r="F983" s="52">
        <f ca="1">(TRUNC(PRODUCT($E$12:$E982),16))</f>
        <v>1.1931373467536199</v>
      </c>
      <c r="G983" s="52">
        <f t="shared" ca="1" si="320"/>
        <v>1.1890670664344101</v>
      </c>
      <c r="H983" s="52">
        <f t="shared" ca="1" si="322"/>
        <v>1.0034230900000001</v>
      </c>
      <c r="I983" s="53">
        <f t="shared" si="329"/>
        <v>0.04</v>
      </c>
      <c r="J983" s="149">
        <f t="shared" si="336"/>
        <v>43798</v>
      </c>
      <c r="K983" s="54">
        <f t="shared" si="330"/>
        <v>19</v>
      </c>
      <c r="L983" s="55">
        <f t="shared" si="331"/>
        <v>19</v>
      </c>
      <c r="M983" s="56">
        <f t="shared" si="323"/>
        <v>1.002961494</v>
      </c>
      <c r="N983" s="56">
        <f t="shared" ca="1" si="324"/>
        <v>1.0063947209999999</v>
      </c>
      <c r="O983" s="55">
        <f t="shared" si="337"/>
        <v>0</v>
      </c>
      <c r="P983" s="52">
        <f t="shared" ca="1" si="325"/>
        <v>454.31527534999998</v>
      </c>
      <c r="Q983" s="52">
        <f t="shared" si="332"/>
        <v>0</v>
      </c>
      <c r="R983" s="85"/>
      <c r="S983" s="85"/>
      <c r="T983" s="86" t="str">
        <f t="shared" si="333"/>
        <v>A+J=</v>
      </c>
      <c r="U983" s="149">
        <f t="shared" si="334"/>
        <v>43830</v>
      </c>
      <c r="V983" s="57" t="str">
        <f t="shared" si="326"/>
        <v>-</v>
      </c>
      <c r="W983" s="9"/>
      <c r="X983" s="9"/>
      <c r="Y983" s="9"/>
      <c r="Z983" s="9"/>
      <c r="AA983" s="1"/>
      <c r="AB983" s="9"/>
      <c r="AC983" s="9"/>
      <c r="AD983" s="9"/>
      <c r="AE983" s="9"/>
      <c r="AF983" s="9"/>
      <c r="AG983" s="10"/>
      <c r="AH983" s="9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</row>
    <row r="984" spans="1:149" ht="11.25" x14ac:dyDescent="0.15">
      <c r="A984" s="50">
        <f t="shared" si="327"/>
        <v>43827</v>
      </c>
      <c r="B984" s="51">
        <f t="shared" ca="1" si="328"/>
        <v>71523.027432610004</v>
      </c>
      <c r="C984" s="52">
        <f t="shared" ca="1" si="335"/>
        <v>71045.363098670001</v>
      </c>
      <c r="D984" s="13">
        <f ca="1">IF(A984&lt;$B$1,VLOOKUP(A984,[1]DI!$A$4:$B$15000,2,FALSE),0)</f>
        <v>0</v>
      </c>
      <c r="E984" s="52">
        <f t="shared" ca="1" si="321"/>
        <v>1</v>
      </c>
      <c r="F984" s="52">
        <f ca="1">(TRUNC(PRODUCT($E$12:$E983),16))</f>
        <v>1.19334124199481</v>
      </c>
      <c r="G984" s="52">
        <f t="shared" ca="1" si="320"/>
        <v>1.1890670664344101</v>
      </c>
      <c r="H984" s="52">
        <f t="shared" ca="1" si="322"/>
        <v>1.00359456</v>
      </c>
      <c r="I984" s="53">
        <f t="shared" si="329"/>
        <v>0.04</v>
      </c>
      <c r="J984" s="149">
        <f t="shared" si="336"/>
        <v>43798</v>
      </c>
      <c r="K984" s="54">
        <f t="shared" si="330"/>
        <v>19</v>
      </c>
      <c r="L984" s="55">
        <f t="shared" si="331"/>
        <v>20</v>
      </c>
      <c r="M984" s="56">
        <f t="shared" si="323"/>
        <v>1.0031176049999999</v>
      </c>
      <c r="N984" s="56">
        <f t="shared" ca="1" si="324"/>
        <v>1.0067233710000001</v>
      </c>
      <c r="O984" s="55">
        <f t="shared" si="337"/>
        <v>0</v>
      </c>
      <c r="P984" s="52">
        <f t="shared" ca="1" si="325"/>
        <v>477.66433394000001</v>
      </c>
      <c r="Q984" s="52">
        <f t="shared" si="332"/>
        <v>0</v>
      </c>
      <c r="R984" s="85"/>
      <c r="S984" s="85"/>
      <c r="T984" s="86" t="str">
        <f t="shared" si="333"/>
        <v>A+J=</v>
      </c>
      <c r="U984" s="149">
        <f t="shared" si="334"/>
        <v>43830</v>
      </c>
      <c r="V984" s="57" t="str">
        <f t="shared" si="326"/>
        <v>-</v>
      </c>
      <c r="W984" s="9"/>
      <c r="X984" s="9"/>
      <c r="Y984" s="9"/>
      <c r="Z984" s="9"/>
      <c r="AA984" s="1"/>
      <c r="AB984" s="9"/>
      <c r="AC984" s="9"/>
      <c r="AD984" s="9"/>
      <c r="AE984" s="9"/>
      <c r="AF984" s="9"/>
      <c r="AG984" s="10"/>
      <c r="AH984" s="9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</row>
    <row r="985" spans="1:149" ht="11.25" x14ac:dyDescent="0.15">
      <c r="A985" s="50">
        <f t="shared" si="327"/>
        <v>43828</v>
      </c>
      <c r="B985" s="51">
        <f t="shared" ca="1" si="328"/>
        <v>71523.027432610004</v>
      </c>
      <c r="C985" s="52">
        <f t="shared" ca="1" si="335"/>
        <v>71045.363098670001</v>
      </c>
      <c r="D985" s="13">
        <f ca="1">IF(A985&lt;$B$1,VLOOKUP(A985,[1]DI!$A$4:$B$15000,2,FALSE),0)</f>
        <v>0</v>
      </c>
      <c r="E985" s="52">
        <f t="shared" ca="1" si="321"/>
        <v>1</v>
      </c>
      <c r="F985" s="52">
        <f ca="1">(TRUNC(PRODUCT($E$12:$E984),16))</f>
        <v>1.19334124199481</v>
      </c>
      <c r="G985" s="52">
        <f t="shared" ca="1" si="320"/>
        <v>1.1890670664344101</v>
      </c>
      <c r="H985" s="52">
        <f t="shared" ca="1" si="322"/>
        <v>1.00359456</v>
      </c>
      <c r="I985" s="53">
        <f t="shared" si="329"/>
        <v>0.04</v>
      </c>
      <c r="J985" s="149">
        <f t="shared" si="336"/>
        <v>43798</v>
      </c>
      <c r="K985" s="54">
        <f t="shared" si="330"/>
        <v>19</v>
      </c>
      <c r="L985" s="55">
        <f t="shared" si="331"/>
        <v>20</v>
      </c>
      <c r="M985" s="56">
        <f t="shared" si="323"/>
        <v>1.0031176049999999</v>
      </c>
      <c r="N985" s="56">
        <f t="shared" ca="1" si="324"/>
        <v>1.0067233710000001</v>
      </c>
      <c r="O985" s="55">
        <f t="shared" si="337"/>
        <v>0</v>
      </c>
      <c r="P985" s="52">
        <f t="shared" ca="1" si="325"/>
        <v>477.66433394000001</v>
      </c>
      <c r="Q985" s="52">
        <f t="shared" si="332"/>
        <v>0</v>
      </c>
      <c r="R985" s="85"/>
      <c r="S985" s="85"/>
      <c r="T985" s="86" t="str">
        <f t="shared" si="333"/>
        <v>A+J=</v>
      </c>
      <c r="U985" s="149">
        <f t="shared" si="334"/>
        <v>43830</v>
      </c>
      <c r="V985" s="57" t="str">
        <f t="shared" si="326"/>
        <v>-</v>
      </c>
      <c r="W985" s="9"/>
      <c r="X985" s="9"/>
      <c r="Y985" s="9"/>
      <c r="Z985" s="9"/>
      <c r="AA985" s="1"/>
      <c r="AB985" s="9"/>
      <c r="AC985" s="9"/>
      <c r="AD985" s="9"/>
      <c r="AE985" s="9"/>
      <c r="AF985" s="9"/>
      <c r="AG985" s="10"/>
      <c r="AH985" s="9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</row>
    <row r="986" spans="1:149" ht="11.25" x14ac:dyDescent="0.15">
      <c r="A986" s="50">
        <f t="shared" si="327"/>
        <v>43829</v>
      </c>
      <c r="B986" s="51">
        <f t="shared" ca="1" si="328"/>
        <v>71523.027432610004</v>
      </c>
      <c r="C986" s="52">
        <f t="shared" ca="1" si="335"/>
        <v>71045.363098670001</v>
      </c>
      <c r="D986" s="13">
        <f ca="1">IF(A986&lt;$B$1,VLOOKUP(A986,[1]DI!$A$4:$B$15000,2,FALSE),0)</f>
        <v>4.4000000000000004E-2</v>
      </c>
      <c r="E986" s="52">
        <f t="shared" ca="1" si="321"/>
        <v>1.0001708899999999</v>
      </c>
      <c r="F986" s="52">
        <f ca="1">(TRUNC(PRODUCT($E$12:$E985),16))</f>
        <v>1.19334124199481</v>
      </c>
      <c r="G986" s="52">
        <f t="shared" ca="1" si="320"/>
        <v>1.1890670664344101</v>
      </c>
      <c r="H986" s="52">
        <f t="shared" ca="1" si="322"/>
        <v>1.00359456</v>
      </c>
      <c r="I986" s="53">
        <f t="shared" si="329"/>
        <v>0.04</v>
      </c>
      <c r="J986" s="149">
        <f t="shared" si="336"/>
        <v>43798</v>
      </c>
      <c r="K986" s="54">
        <f t="shared" si="330"/>
        <v>20</v>
      </c>
      <c r="L986" s="55">
        <f t="shared" si="331"/>
        <v>20</v>
      </c>
      <c r="M986" s="56">
        <f t="shared" si="323"/>
        <v>1.0031176049999999</v>
      </c>
      <c r="N986" s="56">
        <f t="shared" ca="1" si="324"/>
        <v>1.0067233710000001</v>
      </c>
      <c r="O986" s="55">
        <f t="shared" si="337"/>
        <v>0</v>
      </c>
      <c r="P986" s="52">
        <f t="shared" ca="1" si="325"/>
        <v>477.66433394000001</v>
      </c>
      <c r="Q986" s="52">
        <f t="shared" si="332"/>
        <v>0</v>
      </c>
      <c r="R986" s="85"/>
      <c r="S986" s="85"/>
      <c r="T986" s="86" t="str">
        <f t="shared" si="333"/>
        <v>A+J=</v>
      </c>
      <c r="U986" s="149">
        <f t="shared" si="334"/>
        <v>43830</v>
      </c>
      <c r="V986" s="57" t="str">
        <f t="shared" si="326"/>
        <v>-</v>
      </c>
      <c r="W986" s="9"/>
      <c r="X986" s="9"/>
      <c r="Y986" s="9"/>
      <c r="Z986" s="9"/>
      <c r="AA986" s="1"/>
      <c r="AB986" s="9"/>
      <c r="AC986" s="9"/>
      <c r="AD986" s="9"/>
      <c r="AE986" s="9"/>
      <c r="AF986" s="9"/>
      <c r="AG986" s="10"/>
      <c r="AH986" s="9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</row>
    <row r="987" spans="1:149" ht="11.25" x14ac:dyDescent="0.15">
      <c r="A987" s="50">
        <f t="shared" si="327"/>
        <v>43830</v>
      </c>
      <c r="B987" s="51">
        <f t="shared" ca="1" si="328"/>
        <v>71546.384874540003</v>
      </c>
      <c r="C987" s="52">
        <f t="shared" ca="1" si="335"/>
        <v>71045.363098670001</v>
      </c>
      <c r="D987" s="13">
        <f ca="1">IF(A987&lt;$B$1,VLOOKUP(A987,[1]DI!$A$4:$B$15000,2,FALSE),0)</f>
        <v>4.4000000000000004E-2</v>
      </c>
      <c r="E987" s="52">
        <f t="shared" ca="1" si="321"/>
        <v>1.0001708899999999</v>
      </c>
      <c r="F987" s="52">
        <f ca="1">(TRUNC(PRODUCT($E$12:$E986),16))</f>
        <v>1.1935451720796599</v>
      </c>
      <c r="G987" s="52">
        <f t="shared" ca="1" si="320"/>
        <v>1.1890670664344101</v>
      </c>
      <c r="H987" s="52">
        <f t="shared" ca="1" si="322"/>
        <v>1.00376607</v>
      </c>
      <c r="I987" s="53">
        <f t="shared" si="329"/>
        <v>0.04</v>
      </c>
      <c r="J987" s="149">
        <f t="shared" si="336"/>
        <v>43798</v>
      </c>
      <c r="K987" s="54">
        <f t="shared" si="330"/>
        <v>21</v>
      </c>
      <c r="L987" s="55">
        <f t="shared" si="331"/>
        <v>21</v>
      </c>
      <c r="M987" s="56">
        <f t="shared" si="323"/>
        <v>1.00327374</v>
      </c>
      <c r="N987" s="56">
        <f t="shared" ca="1" si="324"/>
        <v>1.007052139</v>
      </c>
      <c r="O987" s="55">
        <f t="shared" si="337"/>
        <v>21</v>
      </c>
      <c r="P987" s="52">
        <f t="shared" ca="1" si="325"/>
        <v>501.02177587</v>
      </c>
      <c r="Q987" s="52">
        <f t="shared" si="332"/>
        <v>376.06106080000006</v>
      </c>
      <c r="R987" s="85"/>
      <c r="S987" s="85"/>
      <c r="T987" s="86" t="str">
        <f t="shared" si="333"/>
        <v>A+J=</v>
      </c>
      <c r="U987" s="149">
        <f t="shared" si="334"/>
        <v>43830</v>
      </c>
      <c r="V987" s="57">
        <f t="shared" ca="1" si="326"/>
        <v>1315624.2550049999</v>
      </c>
      <c r="W987" s="9"/>
      <c r="X987" s="9"/>
      <c r="Y987" s="9"/>
      <c r="Z987" s="9"/>
      <c r="AA987" s="1"/>
      <c r="AB987" s="9"/>
      <c r="AC987" s="9"/>
      <c r="AD987" s="9"/>
      <c r="AE987" s="9"/>
      <c r="AF987" s="9"/>
      <c r="AG987" s="10"/>
      <c r="AH987" s="9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</row>
    <row r="988" spans="1:149" ht="11.25" x14ac:dyDescent="0.15">
      <c r="A988" s="50">
        <f t="shared" si="327"/>
        <v>43831</v>
      </c>
      <c r="B988" s="51">
        <f t="shared" ca="1" si="328"/>
        <v>70692.380299819997</v>
      </c>
      <c r="C988" s="52">
        <f t="shared" ca="1" si="335"/>
        <v>70669.302037870002</v>
      </c>
      <c r="D988" s="13">
        <f ca="1">IF(A988&lt;$B$1,VLOOKUP(A988,[1]DI!$A$4:$B$15000,2,FALSE),0)</f>
        <v>0</v>
      </c>
      <c r="E988" s="52">
        <f t="shared" ca="1" si="321"/>
        <v>1</v>
      </c>
      <c r="F988" s="52">
        <f ca="1">(TRUNC(PRODUCT($E$12:$E987),16))</f>
        <v>1.19374913701411</v>
      </c>
      <c r="G988" s="52">
        <f t="shared" ca="1" si="320"/>
        <v>1.1935451720796599</v>
      </c>
      <c r="H988" s="52">
        <f t="shared" ca="1" si="322"/>
        <v>1.0001708899999999</v>
      </c>
      <c r="I988" s="53">
        <f t="shared" si="329"/>
        <v>0.04</v>
      </c>
      <c r="J988" s="149">
        <f t="shared" si="336"/>
        <v>43830</v>
      </c>
      <c r="K988" s="54">
        <f t="shared" si="330"/>
        <v>1</v>
      </c>
      <c r="L988" s="55">
        <f t="shared" si="331"/>
        <v>1</v>
      </c>
      <c r="M988" s="56">
        <f t="shared" si="323"/>
        <v>1.00015565</v>
      </c>
      <c r="N988" s="56">
        <f t="shared" ca="1" si="324"/>
        <v>1.0003265670000001</v>
      </c>
      <c r="O988" s="55">
        <f t="shared" si="337"/>
        <v>0</v>
      </c>
      <c r="P988" s="52">
        <f t="shared" ca="1" si="325"/>
        <v>23.078261950000002</v>
      </c>
      <c r="Q988" s="52">
        <f t="shared" si="332"/>
        <v>0</v>
      </c>
      <c r="R988" s="85"/>
      <c r="S988" s="85"/>
      <c r="T988" s="86" t="str">
        <f t="shared" si="333"/>
        <v>J=</v>
      </c>
      <c r="U988" s="149">
        <f t="shared" si="334"/>
        <v>43861</v>
      </c>
      <c r="V988" s="57" t="str">
        <f t="shared" si="326"/>
        <v>-</v>
      </c>
      <c r="W988" s="9"/>
      <c r="X988" s="9"/>
      <c r="Y988" s="9"/>
      <c r="Z988" s="9"/>
      <c r="AA988" s="1"/>
      <c r="AB988" s="9"/>
      <c r="AC988" s="9"/>
      <c r="AD988" s="9"/>
      <c r="AE988" s="9"/>
      <c r="AF988" s="9"/>
      <c r="AG988" s="10"/>
      <c r="AH988" s="9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</row>
    <row r="989" spans="1:149" ht="11.25" x14ac:dyDescent="0.15">
      <c r="A989" s="50">
        <f t="shared" si="327"/>
        <v>43832</v>
      </c>
      <c r="B989" s="51">
        <f t="shared" ca="1" si="328"/>
        <v>70692.380299819997</v>
      </c>
      <c r="C989" s="52">
        <f t="shared" ca="1" si="335"/>
        <v>70669.302037870002</v>
      </c>
      <c r="D989" s="13">
        <f ca="1">IF(A989&lt;$B$1,VLOOKUP(A989,[1]DI!$A$4:$B$15000,2,FALSE),0)</f>
        <v>4.4000000000000004E-2</v>
      </c>
      <c r="E989" s="52">
        <f t="shared" ca="1" si="321"/>
        <v>1.0001708899999999</v>
      </c>
      <c r="F989" s="52">
        <f ca="1">(TRUNC(PRODUCT($E$12:$E988),16))</f>
        <v>1.19374913701411</v>
      </c>
      <c r="G989" s="52">
        <f t="shared" ca="1" si="320"/>
        <v>1.1935451720796599</v>
      </c>
      <c r="H989" s="52">
        <f t="shared" ca="1" si="322"/>
        <v>1.0001708899999999</v>
      </c>
      <c r="I989" s="53">
        <f t="shared" si="329"/>
        <v>0.04</v>
      </c>
      <c r="J989" s="149">
        <f t="shared" si="336"/>
        <v>43830</v>
      </c>
      <c r="K989" s="54">
        <f t="shared" si="330"/>
        <v>1</v>
      </c>
      <c r="L989" s="55">
        <f t="shared" si="331"/>
        <v>1</v>
      </c>
      <c r="M989" s="56">
        <f t="shared" si="323"/>
        <v>1.00015565</v>
      </c>
      <c r="N989" s="56">
        <f t="shared" ca="1" si="324"/>
        <v>1.0003265670000001</v>
      </c>
      <c r="O989" s="55">
        <f t="shared" si="337"/>
        <v>0</v>
      </c>
      <c r="P989" s="52">
        <f t="shared" ca="1" si="325"/>
        <v>23.078261950000002</v>
      </c>
      <c r="Q989" s="52">
        <f t="shared" si="332"/>
        <v>0</v>
      </c>
      <c r="R989" s="85"/>
      <c r="S989" s="85"/>
      <c r="T989" s="86" t="str">
        <f t="shared" si="333"/>
        <v>J=</v>
      </c>
      <c r="U989" s="149">
        <f t="shared" si="334"/>
        <v>43861</v>
      </c>
      <c r="V989" s="57" t="str">
        <f t="shared" si="326"/>
        <v>-</v>
      </c>
      <c r="W989" s="9"/>
      <c r="X989" s="9"/>
      <c r="Y989" s="9"/>
      <c r="Z989" s="9"/>
      <c r="AA989" s="1"/>
      <c r="AB989" s="9"/>
      <c r="AC989" s="9"/>
      <c r="AD989" s="9"/>
      <c r="AE989" s="9"/>
      <c r="AF989" s="9"/>
      <c r="AG989" s="10"/>
      <c r="AH989" s="9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</row>
    <row r="990" spans="1:149" ht="11.25" x14ac:dyDescent="0.15">
      <c r="A990" s="50">
        <f t="shared" si="327"/>
        <v>43833</v>
      </c>
      <c r="B990" s="51">
        <f t="shared" ca="1" si="328"/>
        <v>70715.46605273</v>
      </c>
      <c r="C990" s="52">
        <f t="shared" ca="1" si="335"/>
        <v>70669.302037870002</v>
      </c>
      <c r="D990" s="13">
        <f ca="1">IF(A990&lt;$B$1,VLOOKUP(A990,[1]DI!$A$4:$B$15000,2,FALSE),0)</f>
        <v>4.4000000000000004E-2</v>
      </c>
      <c r="E990" s="52">
        <f t="shared" ca="1" si="321"/>
        <v>1.0001708899999999</v>
      </c>
      <c r="F990" s="52">
        <f ca="1">(TRUNC(PRODUCT($E$12:$E989),16))</f>
        <v>1.1939531368041401</v>
      </c>
      <c r="G990" s="52">
        <f t="shared" ca="1" si="320"/>
        <v>1.1935451720796599</v>
      </c>
      <c r="H990" s="52">
        <f t="shared" ca="1" si="322"/>
        <v>1.0003418100000001</v>
      </c>
      <c r="I990" s="53">
        <f t="shared" si="329"/>
        <v>0.04</v>
      </c>
      <c r="J990" s="149">
        <f t="shared" si="336"/>
        <v>43830</v>
      </c>
      <c r="K990" s="54">
        <f t="shared" si="330"/>
        <v>2</v>
      </c>
      <c r="L990" s="55">
        <f t="shared" si="331"/>
        <v>2</v>
      </c>
      <c r="M990" s="56">
        <f t="shared" si="323"/>
        <v>1.0003113239999999</v>
      </c>
      <c r="N990" s="56">
        <f t="shared" ca="1" si="324"/>
        <v>1.0006532400000001</v>
      </c>
      <c r="O990" s="55">
        <f t="shared" si="337"/>
        <v>0</v>
      </c>
      <c r="P990" s="52">
        <f t="shared" ca="1" si="325"/>
        <v>46.164014860000002</v>
      </c>
      <c r="Q990" s="52">
        <f t="shared" si="332"/>
        <v>0</v>
      </c>
      <c r="R990" s="85"/>
      <c r="S990" s="85"/>
      <c r="T990" s="86" t="str">
        <f t="shared" si="333"/>
        <v>J=</v>
      </c>
      <c r="U990" s="149">
        <f t="shared" si="334"/>
        <v>43861</v>
      </c>
      <c r="V990" s="57" t="str">
        <f t="shared" si="326"/>
        <v>-</v>
      </c>
      <c r="W990" s="9"/>
      <c r="X990" s="9"/>
      <c r="Y990" s="9"/>
      <c r="Z990" s="9"/>
      <c r="AA990" s="1"/>
      <c r="AB990" s="9"/>
      <c r="AC990" s="9"/>
      <c r="AD990" s="9"/>
      <c r="AE990" s="9"/>
      <c r="AF990" s="9"/>
      <c r="AG990" s="10"/>
      <c r="AH990" s="9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</row>
    <row r="991" spans="1:149" ht="11.25" x14ac:dyDescent="0.15">
      <c r="A991" s="50">
        <f t="shared" si="327"/>
        <v>43834</v>
      </c>
      <c r="B991" s="51">
        <f t="shared" ca="1" si="328"/>
        <v>70738.559437920005</v>
      </c>
      <c r="C991" s="52">
        <f t="shared" ca="1" si="335"/>
        <v>70669.302037870002</v>
      </c>
      <c r="D991" s="13">
        <f ca="1">IF(A991&lt;$B$1,VLOOKUP(A991,[1]DI!$A$4:$B$15000,2,FALSE),0)</f>
        <v>0</v>
      </c>
      <c r="E991" s="52">
        <f t="shared" ca="1" si="321"/>
        <v>1</v>
      </c>
      <c r="F991" s="52">
        <f ca="1">(TRUNC(PRODUCT($E$12:$E990),16))</f>
        <v>1.19415717145568</v>
      </c>
      <c r="G991" s="52">
        <f t="shared" ca="1" si="320"/>
        <v>1.1935451720796599</v>
      </c>
      <c r="H991" s="52">
        <f t="shared" ca="1" si="322"/>
        <v>1.0005127599999999</v>
      </c>
      <c r="I991" s="53">
        <f t="shared" si="329"/>
        <v>0.04</v>
      </c>
      <c r="J991" s="149">
        <f t="shared" si="336"/>
        <v>43830</v>
      </c>
      <c r="K991" s="54">
        <f t="shared" si="330"/>
        <v>2</v>
      </c>
      <c r="L991" s="55">
        <f t="shared" si="331"/>
        <v>3</v>
      </c>
      <c r="M991" s="56">
        <f t="shared" si="323"/>
        <v>1.000467022</v>
      </c>
      <c r="N991" s="56">
        <f t="shared" ca="1" si="324"/>
        <v>1.0009800209999999</v>
      </c>
      <c r="O991" s="55">
        <f t="shared" si="337"/>
        <v>0</v>
      </c>
      <c r="P991" s="52">
        <f t="shared" ca="1" si="325"/>
        <v>69.257400050000001</v>
      </c>
      <c r="Q991" s="52">
        <f t="shared" si="332"/>
        <v>0</v>
      </c>
      <c r="R991" s="85"/>
      <c r="S991" s="85"/>
      <c r="T991" s="86" t="str">
        <f t="shared" si="333"/>
        <v>J=</v>
      </c>
      <c r="U991" s="149">
        <f t="shared" si="334"/>
        <v>43861</v>
      </c>
      <c r="V991" s="57" t="str">
        <f t="shared" si="326"/>
        <v>-</v>
      </c>
      <c r="W991" s="9"/>
      <c r="X991" s="9"/>
      <c r="Y991" s="9"/>
      <c r="Z991" s="9"/>
      <c r="AA991" s="1"/>
      <c r="AB991" s="9"/>
      <c r="AC991" s="9"/>
      <c r="AD991" s="9"/>
      <c r="AE991" s="9"/>
      <c r="AF991" s="9"/>
      <c r="AG991" s="10"/>
      <c r="AH991" s="9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</row>
    <row r="992" spans="1:149" ht="11.25" x14ac:dyDescent="0.15">
      <c r="A992" s="50">
        <f t="shared" si="327"/>
        <v>43835</v>
      </c>
      <c r="B992" s="51">
        <f t="shared" ca="1" si="328"/>
        <v>70738.559437920005</v>
      </c>
      <c r="C992" s="52">
        <f t="shared" ca="1" si="335"/>
        <v>70669.302037870002</v>
      </c>
      <c r="D992" s="13">
        <f ca="1">IF(A992&lt;$B$1,VLOOKUP(A992,[1]DI!$A$4:$B$15000,2,FALSE),0)</f>
        <v>0</v>
      </c>
      <c r="E992" s="52">
        <f t="shared" ca="1" si="321"/>
        <v>1</v>
      </c>
      <c r="F992" s="52">
        <f ca="1">(TRUNC(PRODUCT($E$12:$E991),16))</f>
        <v>1.19415717145568</v>
      </c>
      <c r="G992" s="52">
        <f t="shared" ca="1" si="320"/>
        <v>1.1935451720796599</v>
      </c>
      <c r="H992" s="52">
        <f t="shared" ca="1" si="322"/>
        <v>1.0005127599999999</v>
      </c>
      <c r="I992" s="53">
        <f t="shared" si="329"/>
        <v>0.04</v>
      </c>
      <c r="J992" s="149">
        <f t="shared" si="336"/>
        <v>43830</v>
      </c>
      <c r="K992" s="54">
        <f t="shared" si="330"/>
        <v>2</v>
      </c>
      <c r="L992" s="55">
        <f t="shared" si="331"/>
        <v>3</v>
      </c>
      <c r="M992" s="56">
        <f t="shared" si="323"/>
        <v>1.000467022</v>
      </c>
      <c r="N992" s="56">
        <f t="shared" ca="1" si="324"/>
        <v>1.0009800209999999</v>
      </c>
      <c r="O992" s="55">
        <f t="shared" si="337"/>
        <v>0</v>
      </c>
      <c r="P992" s="52">
        <f t="shared" ca="1" si="325"/>
        <v>69.257400050000001</v>
      </c>
      <c r="Q992" s="52">
        <f t="shared" si="332"/>
        <v>0</v>
      </c>
      <c r="R992" s="85"/>
      <c r="S992" s="85"/>
      <c r="T992" s="86" t="str">
        <f t="shared" si="333"/>
        <v>J=</v>
      </c>
      <c r="U992" s="149">
        <f t="shared" si="334"/>
        <v>43861</v>
      </c>
      <c r="V992" s="57" t="str">
        <f t="shared" si="326"/>
        <v>-</v>
      </c>
      <c r="W992" s="9"/>
      <c r="X992" s="9"/>
      <c r="Y992" s="9"/>
      <c r="Z992" s="9"/>
      <c r="AA992" s="1"/>
      <c r="AB992" s="9"/>
      <c r="AC992" s="9"/>
      <c r="AD992" s="9"/>
      <c r="AE992" s="9"/>
      <c r="AF992" s="9"/>
      <c r="AG992" s="10"/>
      <c r="AH992" s="9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</row>
    <row r="993" spans="1:149" ht="11.25" x14ac:dyDescent="0.15">
      <c r="A993" s="50">
        <f t="shared" si="327"/>
        <v>43836</v>
      </c>
      <c r="B993" s="51">
        <f t="shared" ca="1" si="328"/>
        <v>70738.559437920005</v>
      </c>
      <c r="C993" s="52">
        <f t="shared" ca="1" si="335"/>
        <v>70669.302037870002</v>
      </c>
      <c r="D993" s="13">
        <f ca="1">IF(A993&lt;$B$1,VLOOKUP(A993,[1]DI!$A$4:$B$15000,2,FALSE),0)</f>
        <v>4.4000000000000004E-2</v>
      </c>
      <c r="E993" s="52">
        <f t="shared" ca="1" si="321"/>
        <v>1.0001708899999999</v>
      </c>
      <c r="F993" s="52">
        <f ca="1">(TRUNC(PRODUCT($E$12:$E992),16))</f>
        <v>1.19415717145568</v>
      </c>
      <c r="G993" s="52">
        <f t="shared" ca="1" si="320"/>
        <v>1.1935451720796599</v>
      </c>
      <c r="H993" s="52">
        <f t="shared" ca="1" si="322"/>
        <v>1.0005127599999999</v>
      </c>
      <c r="I993" s="53">
        <f t="shared" si="329"/>
        <v>0.04</v>
      </c>
      <c r="J993" s="149">
        <f t="shared" si="336"/>
        <v>43830</v>
      </c>
      <c r="K993" s="54">
        <f t="shared" si="330"/>
        <v>3</v>
      </c>
      <c r="L993" s="55">
        <f t="shared" si="331"/>
        <v>3</v>
      </c>
      <c r="M993" s="56">
        <f t="shared" si="323"/>
        <v>1.000467022</v>
      </c>
      <c r="N993" s="56">
        <f t="shared" ca="1" si="324"/>
        <v>1.0009800209999999</v>
      </c>
      <c r="O993" s="55">
        <f t="shared" si="337"/>
        <v>0</v>
      </c>
      <c r="P993" s="52">
        <f t="shared" ca="1" si="325"/>
        <v>69.257400050000001</v>
      </c>
      <c r="Q993" s="52">
        <f t="shared" si="332"/>
        <v>0</v>
      </c>
      <c r="R993" s="85"/>
      <c r="S993" s="85"/>
      <c r="T993" s="86" t="str">
        <f t="shared" si="333"/>
        <v>J=</v>
      </c>
      <c r="U993" s="149">
        <f t="shared" si="334"/>
        <v>43861</v>
      </c>
      <c r="V993" s="57" t="str">
        <f t="shared" si="326"/>
        <v>-</v>
      </c>
      <c r="W993" s="9"/>
      <c r="X993" s="9"/>
      <c r="Y993" s="9"/>
      <c r="Z993" s="9"/>
      <c r="AA993" s="1"/>
      <c r="AB993" s="9"/>
      <c r="AC993" s="9"/>
      <c r="AD993" s="9"/>
      <c r="AE993" s="9"/>
      <c r="AF993" s="9"/>
      <c r="AG993" s="10"/>
      <c r="AH993" s="9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</row>
    <row r="994" spans="1:149" ht="11.25" x14ac:dyDescent="0.15">
      <c r="A994" s="50">
        <f t="shared" si="327"/>
        <v>43837</v>
      </c>
      <c r="B994" s="51">
        <f t="shared" ca="1" si="328"/>
        <v>70761.660526060004</v>
      </c>
      <c r="C994" s="52">
        <f t="shared" ca="1" si="335"/>
        <v>70669.302037870002</v>
      </c>
      <c r="D994" s="13">
        <f ca="1">IF(A994&lt;$B$1,VLOOKUP(A994,[1]DI!$A$4:$B$15000,2,FALSE),0)</f>
        <v>4.4000000000000004E-2</v>
      </c>
      <c r="E994" s="52">
        <f t="shared" ca="1" si="321"/>
        <v>1.0001708899999999</v>
      </c>
      <c r="F994" s="52">
        <f ca="1">(TRUNC(PRODUCT($E$12:$E993),16))</f>
        <v>1.19436124097471</v>
      </c>
      <c r="G994" s="52">
        <f t="shared" ca="1" si="320"/>
        <v>1.1935451720796599</v>
      </c>
      <c r="H994" s="52">
        <f t="shared" ca="1" si="322"/>
        <v>1.0006837399999999</v>
      </c>
      <c r="I994" s="53">
        <f t="shared" si="329"/>
        <v>0.04</v>
      </c>
      <c r="J994" s="149">
        <f t="shared" si="336"/>
        <v>43830</v>
      </c>
      <c r="K994" s="54">
        <f t="shared" si="330"/>
        <v>4</v>
      </c>
      <c r="L994" s="55">
        <f t="shared" si="331"/>
        <v>4</v>
      </c>
      <c r="M994" s="56">
        <f t="shared" si="323"/>
        <v>1.000622745</v>
      </c>
      <c r="N994" s="56">
        <f t="shared" ca="1" si="324"/>
        <v>1.0013069109999999</v>
      </c>
      <c r="O994" s="55">
        <f t="shared" si="337"/>
        <v>0</v>
      </c>
      <c r="P994" s="52">
        <f t="shared" ca="1" si="325"/>
        <v>92.358488190000003</v>
      </c>
      <c r="Q994" s="52">
        <f t="shared" si="332"/>
        <v>0</v>
      </c>
      <c r="R994" s="85"/>
      <c r="S994" s="85"/>
      <c r="T994" s="86" t="str">
        <f t="shared" si="333"/>
        <v>J=</v>
      </c>
      <c r="U994" s="149">
        <f t="shared" si="334"/>
        <v>43861</v>
      </c>
      <c r="V994" s="57" t="str">
        <f t="shared" si="326"/>
        <v>-</v>
      </c>
      <c r="W994" s="9"/>
      <c r="X994" s="9"/>
      <c r="Y994" s="9"/>
      <c r="Z994" s="9"/>
      <c r="AA994" s="1"/>
      <c r="AB994" s="9"/>
      <c r="AC994" s="9"/>
      <c r="AD994" s="9"/>
      <c r="AE994" s="9"/>
      <c r="AF994" s="9"/>
      <c r="AG994" s="10"/>
      <c r="AH994" s="9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</row>
    <row r="995" spans="1:149" ht="11.25" x14ac:dyDescent="0.15">
      <c r="A995" s="50">
        <f t="shared" si="327"/>
        <v>43838</v>
      </c>
      <c r="B995" s="51">
        <f t="shared" ca="1" si="328"/>
        <v>70784.768398460001</v>
      </c>
      <c r="C995" s="52">
        <f t="shared" ca="1" si="335"/>
        <v>70669.302037870002</v>
      </c>
      <c r="D995" s="13">
        <f ca="1">IF(A995&lt;$B$1,VLOOKUP(A995,[1]DI!$A$4:$B$15000,2,FALSE),0)</f>
        <v>4.4000000000000004E-2</v>
      </c>
      <c r="E995" s="52">
        <f t="shared" ca="1" si="321"/>
        <v>1.0001708899999999</v>
      </c>
      <c r="F995" s="52">
        <f ca="1">(TRUNC(PRODUCT($E$12:$E994),16))</f>
        <v>1.1945653453671801</v>
      </c>
      <c r="G995" s="52">
        <f t="shared" ca="1" si="320"/>
        <v>1.1935451720796599</v>
      </c>
      <c r="H995" s="52">
        <f t="shared" ca="1" si="322"/>
        <v>1.0008547400000001</v>
      </c>
      <c r="I995" s="53">
        <f t="shared" si="329"/>
        <v>0.04</v>
      </c>
      <c r="J995" s="149">
        <f t="shared" si="336"/>
        <v>43830</v>
      </c>
      <c r="K995" s="54">
        <f t="shared" si="330"/>
        <v>5</v>
      </c>
      <c r="L995" s="55">
        <f t="shared" si="331"/>
        <v>5</v>
      </c>
      <c r="M995" s="56">
        <f t="shared" si="323"/>
        <v>1.000778492</v>
      </c>
      <c r="N995" s="56">
        <f t="shared" ca="1" si="324"/>
        <v>1.0016338970000001</v>
      </c>
      <c r="O995" s="55">
        <f t="shared" si="337"/>
        <v>0</v>
      </c>
      <c r="P995" s="52">
        <f t="shared" ca="1" si="325"/>
        <v>115.46636058999999</v>
      </c>
      <c r="Q995" s="52">
        <f t="shared" si="332"/>
        <v>0</v>
      </c>
      <c r="R995" s="85"/>
      <c r="S995" s="85"/>
      <c r="T995" s="86" t="str">
        <f t="shared" si="333"/>
        <v>J=</v>
      </c>
      <c r="U995" s="149">
        <f t="shared" si="334"/>
        <v>43861</v>
      </c>
      <c r="V995" s="57" t="str">
        <f t="shared" si="326"/>
        <v>-</v>
      </c>
      <c r="W995" s="9"/>
      <c r="X995" s="9"/>
      <c r="Y995" s="9"/>
      <c r="Z995" s="9"/>
      <c r="AA995" s="1"/>
      <c r="AB995" s="9"/>
      <c r="AC995" s="9"/>
      <c r="AD995" s="9"/>
      <c r="AE995" s="9"/>
      <c r="AF995" s="9"/>
      <c r="AG995" s="10"/>
      <c r="AH995" s="9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</row>
    <row r="996" spans="1:149" ht="11.25" x14ac:dyDescent="0.15">
      <c r="A996" s="50">
        <f t="shared" si="327"/>
        <v>43839</v>
      </c>
      <c r="B996" s="51">
        <f t="shared" ca="1" si="328"/>
        <v>70807.884609829998</v>
      </c>
      <c r="C996" s="52">
        <f t="shared" ca="1" si="335"/>
        <v>70669.302037870002</v>
      </c>
      <c r="D996" s="13">
        <f ca="1">IF(A996&lt;$B$1,VLOOKUP(A996,[1]DI!$A$4:$B$15000,2,FALSE),0)</f>
        <v>4.4000000000000004E-2</v>
      </c>
      <c r="E996" s="52">
        <f t="shared" ca="1" si="321"/>
        <v>1.0001708899999999</v>
      </c>
      <c r="F996" s="52">
        <f ca="1">(TRUNC(PRODUCT($E$12:$E995),16))</f>
        <v>1.19476948463905</v>
      </c>
      <c r="G996" s="52">
        <f t="shared" ca="1" si="320"/>
        <v>1.1935451720796599</v>
      </c>
      <c r="H996" s="52">
        <f t="shared" ca="1" si="322"/>
        <v>1.00102578</v>
      </c>
      <c r="I996" s="53">
        <f t="shared" si="329"/>
        <v>0.04</v>
      </c>
      <c r="J996" s="149">
        <f t="shared" si="336"/>
        <v>43830</v>
      </c>
      <c r="K996" s="54">
        <f t="shared" si="330"/>
        <v>6</v>
      </c>
      <c r="L996" s="55">
        <f t="shared" si="331"/>
        <v>6</v>
      </c>
      <c r="M996" s="56">
        <f t="shared" si="323"/>
        <v>1.000934263</v>
      </c>
      <c r="N996" s="56">
        <f t="shared" ca="1" si="324"/>
        <v>1.001961001</v>
      </c>
      <c r="O996" s="55">
        <f t="shared" si="337"/>
        <v>0</v>
      </c>
      <c r="P996" s="52">
        <f t="shared" ca="1" si="325"/>
        <v>138.58257196</v>
      </c>
      <c r="Q996" s="52">
        <f t="shared" si="332"/>
        <v>0</v>
      </c>
      <c r="R996" s="85"/>
      <c r="S996" s="85"/>
      <c r="T996" s="86" t="str">
        <f t="shared" si="333"/>
        <v>J=</v>
      </c>
      <c r="U996" s="149">
        <f t="shared" si="334"/>
        <v>43861</v>
      </c>
      <c r="V996" s="57" t="str">
        <f t="shared" si="326"/>
        <v>-</v>
      </c>
      <c r="W996" s="9"/>
      <c r="X996" s="9"/>
      <c r="Y996" s="9"/>
      <c r="Z996" s="9"/>
      <c r="AA996" s="1"/>
      <c r="AB996" s="9"/>
      <c r="AC996" s="9"/>
      <c r="AD996" s="9"/>
      <c r="AE996" s="9"/>
      <c r="AF996" s="9"/>
      <c r="AG996" s="10"/>
      <c r="AH996" s="9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</row>
    <row r="997" spans="1:149" ht="11.25" x14ac:dyDescent="0.15">
      <c r="A997" s="50">
        <f t="shared" si="327"/>
        <v>43840</v>
      </c>
      <c r="B997" s="51">
        <f t="shared" ca="1" si="328"/>
        <v>70831.007746800009</v>
      </c>
      <c r="C997" s="52">
        <f t="shared" ca="1" si="335"/>
        <v>70669.302037870002</v>
      </c>
      <c r="D997" s="13">
        <f ca="1">IF(A997&lt;$B$1,VLOOKUP(A997,[1]DI!$A$4:$B$15000,2,FALSE),0)</f>
        <v>4.4000000000000004E-2</v>
      </c>
      <c r="E997" s="52">
        <f t="shared" ca="1" si="321"/>
        <v>1.0001708899999999</v>
      </c>
      <c r="F997" s="52">
        <f ca="1">(TRUNC(PRODUCT($E$12:$E996),16))</f>
        <v>1.19497365879628</v>
      </c>
      <c r="G997" s="52">
        <f t="shared" ca="1" si="320"/>
        <v>1.1935451720796599</v>
      </c>
      <c r="H997" s="52">
        <f t="shared" ca="1" si="322"/>
        <v>1.00119684</v>
      </c>
      <c r="I997" s="53">
        <f t="shared" si="329"/>
        <v>0.04</v>
      </c>
      <c r="J997" s="149">
        <f t="shared" si="336"/>
        <v>43830</v>
      </c>
      <c r="K997" s="54">
        <f t="shared" si="330"/>
        <v>7</v>
      </c>
      <c r="L997" s="55">
        <f t="shared" si="331"/>
        <v>7</v>
      </c>
      <c r="M997" s="56">
        <f t="shared" si="323"/>
        <v>1.0010900579999999</v>
      </c>
      <c r="N997" s="56">
        <f t="shared" ca="1" si="324"/>
        <v>1.002288203</v>
      </c>
      <c r="O997" s="55">
        <f t="shared" si="337"/>
        <v>0</v>
      </c>
      <c r="P997" s="52">
        <f t="shared" ca="1" si="325"/>
        <v>161.70570892999999</v>
      </c>
      <c r="Q997" s="52">
        <f t="shared" si="332"/>
        <v>0</v>
      </c>
      <c r="R997" s="85"/>
      <c r="S997" s="85"/>
      <c r="T997" s="86" t="str">
        <f t="shared" si="333"/>
        <v>J=</v>
      </c>
      <c r="U997" s="149">
        <f t="shared" si="334"/>
        <v>43861</v>
      </c>
      <c r="V997" s="57" t="str">
        <f t="shared" si="326"/>
        <v>-</v>
      </c>
      <c r="W997" s="9"/>
      <c r="X997" s="9"/>
      <c r="Y997" s="9"/>
      <c r="Z997" s="9"/>
      <c r="AA997" s="1"/>
      <c r="AB997" s="9"/>
      <c r="AC997" s="9"/>
      <c r="AD997" s="9"/>
      <c r="AE997" s="9"/>
      <c r="AF997" s="9"/>
      <c r="AG997" s="10"/>
      <c r="AH997" s="9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</row>
    <row r="998" spans="1:149" ht="11.25" x14ac:dyDescent="0.15">
      <c r="A998" s="50">
        <f t="shared" si="327"/>
        <v>43841</v>
      </c>
      <c r="B998" s="51">
        <f t="shared" ca="1" si="328"/>
        <v>70854.139081400004</v>
      </c>
      <c r="C998" s="52">
        <f t="shared" ca="1" si="335"/>
        <v>70669.302037870002</v>
      </c>
      <c r="D998" s="13">
        <f ca="1">IF(A998&lt;$B$1,VLOOKUP(A998,[1]DI!$A$4:$B$15000,2,FALSE),0)</f>
        <v>0</v>
      </c>
      <c r="E998" s="52">
        <f t="shared" ca="1" si="321"/>
        <v>1</v>
      </c>
      <c r="F998" s="52">
        <f ca="1">(TRUNC(PRODUCT($E$12:$E997),16))</f>
        <v>1.1951778678448399</v>
      </c>
      <c r="G998" s="52">
        <f t="shared" ca="1" si="320"/>
        <v>1.1935451720796599</v>
      </c>
      <c r="H998" s="52">
        <f t="shared" ca="1" si="322"/>
        <v>1.00136794</v>
      </c>
      <c r="I998" s="53">
        <f t="shared" si="329"/>
        <v>0.04</v>
      </c>
      <c r="J998" s="149">
        <f t="shared" si="336"/>
        <v>43830</v>
      </c>
      <c r="K998" s="54">
        <f t="shared" si="330"/>
        <v>7</v>
      </c>
      <c r="L998" s="55">
        <f t="shared" si="331"/>
        <v>8</v>
      </c>
      <c r="M998" s="56">
        <f t="shared" si="323"/>
        <v>1.0012458769999999</v>
      </c>
      <c r="N998" s="56">
        <f t="shared" ca="1" si="324"/>
        <v>1.0026155210000001</v>
      </c>
      <c r="O998" s="55">
        <f t="shared" si="337"/>
        <v>0</v>
      </c>
      <c r="P998" s="52">
        <f t="shared" ca="1" si="325"/>
        <v>184.83704352999999</v>
      </c>
      <c r="Q998" s="52">
        <f t="shared" si="332"/>
        <v>0</v>
      </c>
      <c r="R998" s="85"/>
      <c r="S998" s="85"/>
      <c r="T998" s="86" t="str">
        <f t="shared" si="333"/>
        <v>J=</v>
      </c>
      <c r="U998" s="149">
        <f t="shared" si="334"/>
        <v>43861</v>
      </c>
      <c r="V998" s="57" t="str">
        <f t="shared" si="326"/>
        <v>-</v>
      </c>
      <c r="W998" s="9"/>
      <c r="X998" s="9"/>
      <c r="Y998" s="9"/>
      <c r="Z998" s="9"/>
      <c r="AA998" s="1"/>
      <c r="AB998" s="9"/>
      <c r="AC998" s="9"/>
      <c r="AD998" s="9"/>
      <c r="AE998" s="9"/>
      <c r="AF998" s="9"/>
      <c r="AG998" s="10"/>
      <c r="AH998" s="9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</row>
    <row r="999" spans="1:149" ht="11.25" x14ac:dyDescent="0.15">
      <c r="A999" s="50">
        <f t="shared" si="327"/>
        <v>43842</v>
      </c>
      <c r="B999" s="51">
        <f t="shared" ca="1" si="328"/>
        <v>70854.139081400004</v>
      </c>
      <c r="C999" s="52">
        <f t="shared" ca="1" si="335"/>
        <v>70669.302037870002</v>
      </c>
      <c r="D999" s="13">
        <f ca="1">IF(A999&lt;$B$1,VLOOKUP(A999,[1]DI!$A$4:$B$15000,2,FALSE),0)</f>
        <v>0</v>
      </c>
      <c r="E999" s="52">
        <f t="shared" ca="1" si="321"/>
        <v>1</v>
      </c>
      <c r="F999" s="52">
        <f ca="1">(TRUNC(PRODUCT($E$12:$E998),16))</f>
        <v>1.1951778678448399</v>
      </c>
      <c r="G999" s="52">
        <f t="shared" ca="1" si="320"/>
        <v>1.1935451720796599</v>
      </c>
      <c r="H999" s="52">
        <f t="shared" ca="1" si="322"/>
        <v>1.00136794</v>
      </c>
      <c r="I999" s="53">
        <f t="shared" si="329"/>
        <v>0.04</v>
      </c>
      <c r="J999" s="149">
        <f t="shared" si="336"/>
        <v>43830</v>
      </c>
      <c r="K999" s="54">
        <f t="shared" si="330"/>
        <v>7</v>
      </c>
      <c r="L999" s="55">
        <f t="shared" si="331"/>
        <v>8</v>
      </c>
      <c r="M999" s="56">
        <f t="shared" si="323"/>
        <v>1.0012458769999999</v>
      </c>
      <c r="N999" s="56">
        <f t="shared" ca="1" si="324"/>
        <v>1.0026155210000001</v>
      </c>
      <c r="O999" s="55">
        <f t="shared" si="337"/>
        <v>0</v>
      </c>
      <c r="P999" s="52">
        <f t="shared" ca="1" si="325"/>
        <v>184.83704352999999</v>
      </c>
      <c r="Q999" s="52">
        <f t="shared" si="332"/>
        <v>0</v>
      </c>
      <c r="R999" s="85"/>
      <c r="S999" s="85"/>
      <c r="T999" s="86" t="str">
        <f t="shared" si="333"/>
        <v>J=</v>
      </c>
      <c r="U999" s="149">
        <f t="shared" si="334"/>
        <v>43861</v>
      </c>
      <c r="V999" s="57" t="str">
        <f t="shared" si="326"/>
        <v>-</v>
      </c>
      <c r="W999" s="9"/>
      <c r="X999" s="9"/>
      <c r="Y999" s="9"/>
      <c r="Z999" s="9"/>
      <c r="AA999" s="1"/>
      <c r="AB999" s="9"/>
      <c r="AC999" s="9"/>
      <c r="AD999" s="9"/>
      <c r="AE999" s="9"/>
      <c r="AF999" s="9"/>
      <c r="AG999" s="10"/>
      <c r="AH999" s="9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</row>
    <row r="1000" spans="1:149" ht="11.25" x14ac:dyDescent="0.15">
      <c r="A1000" s="50">
        <f t="shared" si="327"/>
        <v>43843</v>
      </c>
      <c r="B1000" s="51">
        <f t="shared" ca="1" si="328"/>
        <v>70854.139081400004</v>
      </c>
      <c r="C1000" s="52">
        <f t="shared" ca="1" si="335"/>
        <v>70669.302037870002</v>
      </c>
      <c r="D1000" s="13">
        <f ca="1">IF(A1000&lt;$B$1,VLOOKUP(A1000,[1]DI!$A$4:$B$15000,2,FALSE),0)</f>
        <v>4.4000000000000004E-2</v>
      </c>
      <c r="E1000" s="52">
        <f t="shared" ca="1" si="321"/>
        <v>1.0001708899999999</v>
      </c>
      <c r="F1000" s="52">
        <f ca="1">(TRUNC(PRODUCT($E$12:$E999),16))</f>
        <v>1.1951778678448399</v>
      </c>
      <c r="G1000" s="52">
        <f t="shared" ca="1" si="320"/>
        <v>1.1935451720796599</v>
      </c>
      <c r="H1000" s="52">
        <f t="shared" ca="1" si="322"/>
        <v>1.00136794</v>
      </c>
      <c r="I1000" s="53">
        <f t="shared" si="329"/>
        <v>0.04</v>
      </c>
      <c r="J1000" s="149">
        <f t="shared" si="336"/>
        <v>43830</v>
      </c>
      <c r="K1000" s="54">
        <f t="shared" si="330"/>
        <v>8</v>
      </c>
      <c r="L1000" s="55">
        <f t="shared" si="331"/>
        <v>8</v>
      </c>
      <c r="M1000" s="56">
        <f t="shared" si="323"/>
        <v>1.0012458769999999</v>
      </c>
      <c r="N1000" s="56">
        <f t="shared" ca="1" si="324"/>
        <v>1.0026155210000001</v>
      </c>
      <c r="O1000" s="55">
        <f t="shared" si="337"/>
        <v>0</v>
      </c>
      <c r="P1000" s="52">
        <f t="shared" ca="1" si="325"/>
        <v>184.83704352999999</v>
      </c>
      <c r="Q1000" s="52">
        <f t="shared" si="332"/>
        <v>0</v>
      </c>
      <c r="R1000" s="85"/>
      <c r="S1000" s="85"/>
      <c r="T1000" s="86" t="str">
        <f t="shared" si="333"/>
        <v>J=</v>
      </c>
      <c r="U1000" s="149">
        <f t="shared" si="334"/>
        <v>43861</v>
      </c>
      <c r="V1000" s="57" t="str">
        <f t="shared" si="326"/>
        <v>-</v>
      </c>
      <c r="W1000" s="9"/>
      <c r="X1000" s="9"/>
      <c r="Y1000" s="9"/>
      <c r="Z1000" s="9"/>
      <c r="AA1000" s="1"/>
      <c r="AB1000" s="9"/>
      <c r="AC1000" s="9"/>
      <c r="AD1000" s="9"/>
      <c r="AE1000" s="9"/>
      <c r="AF1000" s="9"/>
      <c r="AG1000" s="10"/>
      <c r="AH1000" s="9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</row>
    <row r="1001" spans="1:149" ht="11.25" x14ac:dyDescent="0.15">
      <c r="A1001" s="50">
        <f t="shared" si="327"/>
        <v>43844</v>
      </c>
      <c r="B1001" s="51">
        <f t="shared" ca="1" si="328"/>
        <v>70877.277412270007</v>
      </c>
      <c r="C1001" s="52">
        <f t="shared" ca="1" si="335"/>
        <v>70669.302037870002</v>
      </c>
      <c r="D1001" s="13">
        <f ca="1">IF(A1001&lt;$B$1,VLOOKUP(A1001,[1]DI!$A$4:$B$15000,2,FALSE),0)</f>
        <v>4.4000000000000004E-2</v>
      </c>
      <c r="E1001" s="52">
        <f t="shared" ca="1" si="321"/>
        <v>1.0001708899999999</v>
      </c>
      <c r="F1001" s="52">
        <f ca="1">(TRUNC(PRODUCT($E$12:$E1000),16))</f>
        <v>1.19538211179067</v>
      </c>
      <c r="G1001" s="52">
        <f t="shared" ca="1" si="320"/>
        <v>1.1935451720796599</v>
      </c>
      <c r="H1001" s="52">
        <f t="shared" ca="1" si="322"/>
        <v>1.00153906</v>
      </c>
      <c r="I1001" s="53">
        <f t="shared" si="329"/>
        <v>0.04</v>
      </c>
      <c r="J1001" s="149">
        <f t="shared" si="336"/>
        <v>43830</v>
      </c>
      <c r="K1001" s="54">
        <f t="shared" si="330"/>
        <v>9</v>
      </c>
      <c r="L1001" s="55">
        <f t="shared" si="331"/>
        <v>9</v>
      </c>
      <c r="M1001" s="56">
        <f t="shared" si="323"/>
        <v>1.0014017209999999</v>
      </c>
      <c r="N1001" s="56">
        <f t="shared" ca="1" si="324"/>
        <v>1.0029429379999999</v>
      </c>
      <c r="O1001" s="55">
        <f t="shared" si="337"/>
        <v>0</v>
      </c>
      <c r="P1001" s="52">
        <f t="shared" ca="1" si="325"/>
        <v>207.97537439999999</v>
      </c>
      <c r="Q1001" s="52">
        <f t="shared" si="332"/>
        <v>0</v>
      </c>
      <c r="R1001" s="85"/>
      <c r="S1001" s="85"/>
      <c r="T1001" s="86" t="str">
        <f t="shared" si="333"/>
        <v>J=</v>
      </c>
      <c r="U1001" s="149">
        <f t="shared" si="334"/>
        <v>43861</v>
      </c>
      <c r="V1001" s="57" t="str">
        <f t="shared" si="326"/>
        <v>-</v>
      </c>
      <c r="W1001" s="9"/>
      <c r="X1001" s="9"/>
      <c r="Y1001" s="9"/>
      <c r="Z1001" s="9"/>
      <c r="AA1001" s="1"/>
      <c r="AB1001" s="9"/>
      <c r="AC1001" s="9"/>
      <c r="AD1001" s="9"/>
      <c r="AE1001" s="9"/>
      <c r="AF1001" s="9"/>
      <c r="AG1001" s="10"/>
      <c r="AH1001" s="9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</row>
    <row r="1002" spans="1:149" ht="11.25" x14ac:dyDescent="0.15">
      <c r="A1002" s="50">
        <f t="shared" si="327"/>
        <v>43845</v>
      </c>
      <c r="B1002" s="51">
        <f t="shared" ca="1" si="328"/>
        <v>70900.423375419996</v>
      </c>
      <c r="C1002" s="52">
        <f t="shared" ca="1" si="335"/>
        <v>70669.302037870002</v>
      </c>
      <c r="D1002" s="13">
        <f ca="1">IF(A1002&lt;$B$1,VLOOKUP(A1002,[1]DI!$A$4:$B$15000,2,FALSE),0)</f>
        <v>4.4000000000000004E-2</v>
      </c>
      <c r="E1002" s="52">
        <f t="shared" ca="1" si="321"/>
        <v>1.0001708899999999</v>
      </c>
      <c r="F1002" s="52">
        <f ca="1">(TRUNC(PRODUCT($E$12:$E1001),16))</f>
        <v>1.1955863906397599</v>
      </c>
      <c r="G1002" s="52">
        <f t="shared" ca="1" si="320"/>
        <v>1.1935451720796599</v>
      </c>
      <c r="H1002" s="52">
        <f t="shared" ca="1" si="322"/>
        <v>1.0017102099999999</v>
      </c>
      <c r="I1002" s="53">
        <f t="shared" si="329"/>
        <v>0.04</v>
      </c>
      <c r="J1002" s="149">
        <f t="shared" si="336"/>
        <v>43830</v>
      </c>
      <c r="K1002" s="54">
        <f t="shared" si="330"/>
        <v>10</v>
      </c>
      <c r="L1002" s="55">
        <f t="shared" si="331"/>
        <v>10</v>
      </c>
      <c r="M1002" s="56">
        <f t="shared" si="323"/>
        <v>1.0015575889999999</v>
      </c>
      <c r="N1002" s="56">
        <f t="shared" ca="1" si="324"/>
        <v>1.003270463</v>
      </c>
      <c r="O1002" s="55">
        <f t="shared" si="337"/>
        <v>0</v>
      </c>
      <c r="P1002" s="52">
        <f t="shared" ca="1" si="325"/>
        <v>231.12133754999999</v>
      </c>
      <c r="Q1002" s="52">
        <f t="shared" si="332"/>
        <v>0</v>
      </c>
      <c r="R1002" s="85"/>
      <c r="S1002" s="85"/>
      <c r="T1002" s="86" t="str">
        <f t="shared" si="333"/>
        <v>J=</v>
      </c>
      <c r="U1002" s="149">
        <f t="shared" si="334"/>
        <v>43861</v>
      </c>
      <c r="V1002" s="57" t="str">
        <f t="shared" si="326"/>
        <v>-</v>
      </c>
      <c r="W1002" s="9"/>
      <c r="X1002" s="9"/>
      <c r="Y1002" s="9"/>
      <c r="Z1002" s="9"/>
      <c r="AA1002" s="1"/>
      <c r="AB1002" s="9"/>
      <c r="AC1002" s="9"/>
      <c r="AD1002" s="9"/>
      <c r="AE1002" s="9"/>
      <c r="AF1002" s="9"/>
      <c r="AG1002" s="10"/>
      <c r="AH1002" s="9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</row>
    <row r="1003" spans="1:149" ht="11.25" x14ac:dyDescent="0.15">
      <c r="A1003" s="50">
        <f t="shared" si="327"/>
        <v>43846</v>
      </c>
      <c r="B1003" s="51">
        <f t="shared" ca="1" si="328"/>
        <v>70923.577677540001</v>
      </c>
      <c r="C1003" s="52">
        <f t="shared" ca="1" si="335"/>
        <v>70669.302037870002</v>
      </c>
      <c r="D1003" s="13">
        <f ca="1">IF(A1003&lt;$B$1,VLOOKUP(A1003,[1]DI!$A$4:$B$15000,2,FALSE),0)</f>
        <v>4.4000000000000004E-2</v>
      </c>
      <c r="E1003" s="52">
        <f t="shared" ca="1" si="321"/>
        <v>1.0001708899999999</v>
      </c>
      <c r="F1003" s="52">
        <f ca="1">(TRUNC(PRODUCT($E$12:$E1002),16))</f>
        <v>1.19579070439805</v>
      </c>
      <c r="G1003" s="52">
        <f t="shared" ca="1" si="320"/>
        <v>1.1935451720796599</v>
      </c>
      <c r="H1003" s="52">
        <f t="shared" ca="1" si="322"/>
        <v>1.0018814</v>
      </c>
      <c r="I1003" s="53">
        <f t="shared" si="329"/>
        <v>0.04</v>
      </c>
      <c r="J1003" s="149">
        <f t="shared" si="336"/>
        <v>43830</v>
      </c>
      <c r="K1003" s="54">
        <f t="shared" si="330"/>
        <v>11</v>
      </c>
      <c r="L1003" s="55">
        <f t="shared" si="331"/>
        <v>11</v>
      </c>
      <c r="M1003" s="56">
        <f t="shared" si="323"/>
        <v>1.001713482</v>
      </c>
      <c r="N1003" s="56">
        <f t="shared" ca="1" si="324"/>
        <v>1.0035981060000001</v>
      </c>
      <c r="O1003" s="55">
        <f t="shared" si="337"/>
        <v>0</v>
      </c>
      <c r="P1003" s="52">
        <f t="shared" ca="1" si="325"/>
        <v>254.27563967</v>
      </c>
      <c r="Q1003" s="52">
        <f t="shared" si="332"/>
        <v>0</v>
      </c>
      <c r="R1003" s="85"/>
      <c r="S1003" s="85"/>
      <c r="T1003" s="86" t="str">
        <f t="shared" si="333"/>
        <v>J=</v>
      </c>
      <c r="U1003" s="149">
        <f t="shared" si="334"/>
        <v>43861</v>
      </c>
      <c r="V1003" s="57" t="str">
        <f t="shared" si="326"/>
        <v>-</v>
      </c>
      <c r="W1003" s="9"/>
      <c r="X1003" s="9"/>
      <c r="Y1003" s="9"/>
      <c r="Z1003" s="9"/>
      <c r="AA1003" s="1"/>
      <c r="AB1003" s="9"/>
      <c r="AC1003" s="9"/>
      <c r="AD1003" s="9"/>
      <c r="AE1003" s="9"/>
      <c r="AF1003" s="9"/>
      <c r="AG1003" s="10"/>
      <c r="AH1003" s="9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</row>
    <row r="1004" spans="1:149" ht="11.25" x14ac:dyDescent="0.15">
      <c r="A1004" s="50">
        <f t="shared" si="327"/>
        <v>43847</v>
      </c>
      <c r="B1004" s="51">
        <f t="shared" ca="1" si="328"/>
        <v>70946.738763920002</v>
      </c>
      <c r="C1004" s="52">
        <f t="shared" ca="1" si="335"/>
        <v>70669.302037870002</v>
      </c>
      <c r="D1004" s="13">
        <f ca="1">IF(A1004&lt;$B$1,VLOOKUP(A1004,[1]DI!$A$4:$B$15000,2,FALSE),0)</f>
        <v>4.4000000000000004E-2</v>
      </c>
      <c r="E1004" s="52">
        <f t="shared" ca="1" si="321"/>
        <v>1.0001708899999999</v>
      </c>
      <c r="F1004" s="52">
        <f ca="1">(TRUNC(PRODUCT($E$12:$E1003),16))</f>
        <v>1.19599505307153</v>
      </c>
      <c r="G1004" s="52">
        <f t="shared" ca="1" si="320"/>
        <v>1.1935451720796599</v>
      </c>
      <c r="H1004" s="52">
        <f t="shared" ca="1" si="322"/>
        <v>1.00205261</v>
      </c>
      <c r="I1004" s="53">
        <f t="shared" si="329"/>
        <v>0.04</v>
      </c>
      <c r="J1004" s="149">
        <f t="shared" si="336"/>
        <v>43830</v>
      </c>
      <c r="K1004" s="54">
        <f t="shared" si="330"/>
        <v>12</v>
      </c>
      <c r="L1004" s="55">
        <f t="shared" si="331"/>
        <v>12</v>
      </c>
      <c r="M1004" s="56">
        <f t="shared" si="323"/>
        <v>1.001869398</v>
      </c>
      <c r="N1004" s="56">
        <f t="shared" ca="1" si="324"/>
        <v>1.0039258449999999</v>
      </c>
      <c r="O1004" s="55">
        <f t="shared" si="337"/>
        <v>0</v>
      </c>
      <c r="P1004" s="52">
        <f t="shared" ca="1" si="325"/>
        <v>277.43672605</v>
      </c>
      <c r="Q1004" s="52">
        <f t="shared" si="332"/>
        <v>0</v>
      </c>
      <c r="R1004" s="85"/>
      <c r="S1004" s="85"/>
      <c r="T1004" s="86" t="str">
        <f t="shared" si="333"/>
        <v>J=</v>
      </c>
      <c r="U1004" s="149">
        <f t="shared" si="334"/>
        <v>43861</v>
      </c>
      <c r="V1004" s="57" t="str">
        <f t="shared" si="326"/>
        <v>-</v>
      </c>
      <c r="W1004" s="9"/>
      <c r="X1004" s="9"/>
      <c r="Y1004" s="9"/>
      <c r="Z1004" s="9"/>
      <c r="AA1004" s="1"/>
      <c r="AB1004" s="9"/>
      <c r="AC1004" s="9"/>
      <c r="AD1004" s="9"/>
      <c r="AE1004" s="9"/>
      <c r="AF1004" s="9"/>
      <c r="AG1004" s="10"/>
      <c r="AH1004" s="9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</row>
    <row r="1005" spans="1:149" ht="11.25" x14ac:dyDescent="0.15">
      <c r="A1005" s="50">
        <f t="shared" si="327"/>
        <v>43848</v>
      </c>
      <c r="B1005" s="51">
        <f t="shared" ca="1" si="328"/>
        <v>70969.907553259996</v>
      </c>
      <c r="C1005" s="52">
        <f t="shared" ca="1" si="335"/>
        <v>70669.302037870002</v>
      </c>
      <c r="D1005" s="13">
        <f ca="1">IF(A1005&lt;$B$1,VLOOKUP(A1005,[1]DI!$A$4:$B$15000,2,FALSE),0)</f>
        <v>0</v>
      </c>
      <c r="E1005" s="52">
        <f t="shared" ca="1" si="321"/>
        <v>1</v>
      </c>
      <c r="F1005" s="52">
        <f ca="1">(TRUNC(PRODUCT($E$12:$E1004),16))</f>
        <v>1.1961994366661499</v>
      </c>
      <c r="G1005" s="52">
        <f t="shared" ca="1" si="320"/>
        <v>1.1935451720796599</v>
      </c>
      <c r="H1005" s="52">
        <f t="shared" ca="1" si="322"/>
        <v>1.00222385</v>
      </c>
      <c r="I1005" s="53">
        <f t="shared" si="329"/>
        <v>0.04</v>
      </c>
      <c r="J1005" s="149">
        <f t="shared" si="336"/>
        <v>43830</v>
      </c>
      <c r="K1005" s="54">
        <f t="shared" si="330"/>
        <v>12</v>
      </c>
      <c r="L1005" s="55">
        <f t="shared" si="331"/>
        <v>13</v>
      </c>
      <c r="M1005" s="56">
        <f t="shared" si="323"/>
        <v>1.002025339</v>
      </c>
      <c r="N1005" s="56">
        <f t="shared" ca="1" si="324"/>
        <v>1.0042536929999999</v>
      </c>
      <c r="O1005" s="55">
        <f t="shared" si="337"/>
        <v>0</v>
      </c>
      <c r="P1005" s="52">
        <f t="shared" ca="1" si="325"/>
        <v>300.60551538999999</v>
      </c>
      <c r="Q1005" s="52">
        <f t="shared" si="332"/>
        <v>0</v>
      </c>
      <c r="R1005" s="85"/>
      <c r="S1005" s="85"/>
      <c r="T1005" s="86" t="str">
        <f t="shared" si="333"/>
        <v>J=</v>
      </c>
      <c r="U1005" s="149">
        <f t="shared" si="334"/>
        <v>43861</v>
      </c>
      <c r="V1005" s="57" t="str">
        <f t="shared" si="326"/>
        <v>-</v>
      </c>
      <c r="W1005" s="9"/>
      <c r="X1005" s="9"/>
      <c r="Y1005" s="9"/>
      <c r="Z1005" s="9"/>
      <c r="AA1005" s="1"/>
      <c r="AB1005" s="9"/>
      <c r="AC1005" s="9"/>
      <c r="AD1005" s="9"/>
      <c r="AE1005" s="9"/>
      <c r="AF1005" s="9"/>
      <c r="AG1005" s="10"/>
      <c r="AH1005" s="9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</row>
    <row r="1006" spans="1:149" ht="11.25" x14ac:dyDescent="0.15">
      <c r="A1006" s="50">
        <f t="shared" si="327"/>
        <v>43849</v>
      </c>
      <c r="B1006" s="51">
        <f t="shared" ca="1" si="328"/>
        <v>70969.907553259996</v>
      </c>
      <c r="C1006" s="52">
        <f t="shared" ca="1" si="335"/>
        <v>70669.302037870002</v>
      </c>
      <c r="D1006" s="13">
        <f ca="1">IF(A1006&lt;$B$1,VLOOKUP(A1006,[1]DI!$A$4:$B$15000,2,FALSE),0)</f>
        <v>0</v>
      </c>
      <c r="E1006" s="52">
        <f t="shared" ca="1" si="321"/>
        <v>1</v>
      </c>
      <c r="F1006" s="52">
        <f ca="1">(TRUNC(PRODUCT($E$12:$E1005),16))</f>
        <v>1.1961994366661499</v>
      </c>
      <c r="G1006" s="52">
        <f t="shared" ca="1" si="320"/>
        <v>1.1935451720796599</v>
      </c>
      <c r="H1006" s="52">
        <f t="shared" ca="1" si="322"/>
        <v>1.00222385</v>
      </c>
      <c r="I1006" s="53">
        <f t="shared" si="329"/>
        <v>0.04</v>
      </c>
      <c r="J1006" s="149">
        <f t="shared" si="336"/>
        <v>43830</v>
      </c>
      <c r="K1006" s="54">
        <f t="shared" si="330"/>
        <v>12</v>
      </c>
      <c r="L1006" s="55">
        <f t="shared" si="331"/>
        <v>13</v>
      </c>
      <c r="M1006" s="56">
        <f t="shared" si="323"/>
        <v>1.002025339</v>
      </c>
      <c r="N1006" s="56">
        <f t="shared" ca="1" si="324"/>
        <v>1.0042536929999999</v>
      </c>
      <c r="O1006" s="55">
        <f t="shared" si="337"/>
        <v>0</v>
      </c>
      <c r="P1006" s="52">
        <f t="shared" ca="1" si="325"/>
        <v>300.60551538999999</v>
      </c>
      <c r="Q1006" s="52">
        <f t="shared" si="332"/>
        <v>0</v>
      </c>
      <c r="R1006" s="85"/>
      <c r="S1006" s="85"/>
      <c r="T1006" s="86" t="str">
        <f t="shared" si="333"/>
        <v>J=</v>
      </c>
      <c r="U1006" s="149">
        <f t="shared" si="334"/>
        <v>43861</v>
      </c>
      <c r="V1006" s="57" t="str">
        <f t="shared" si="326"/>
        <v>-</v>
      </c>
      <c r="W1006" s="9"/>
      <c r="X1006" s="9"/>
      <c r="Y1006" s="9"/>
      <c r="Z1006" s="9"/>
      <c r="AA1006" s="1"/>
      <c r="AB1006" s="9"/>
      <c r="AC1006" s="9"/>
      <c r="AD1006" s="9"/>
      <c r="AE1006" s="9"/>
      <c r="AF1006" s="9"/>
      <c r="AG1006" s="10"/>
      <c r="AH1006" s="9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</row>
    <row r="1007" spans="1:149" ht="11.25" x14ac:dyDescent="0.15">
      <c r="A1007" s="50">
        <f t="shared" si="327"/>
        <v>43850</v>
      </c>
      <c r="B1007" s="51">
        <f t="shared" ca="1" si="328"/>
        <v>70969.907553259996</v>
      </c>
      <c r="C1007" s="52">
        <f t="shared" ca="1" si="335"/>
        <v>70669.302037870002</v>
      </c>
      <c r="D1007" s="13">
        <f ca="1">IF(A1007&lt;$B$1,VLOOKUP(A1007,[1]DI!$A$4:$B$15000,2,FALSE),0)</f>
        <v>4.4000000000000004E-2</v>
      </c>
      <c r="E1007" s="52">
        <f t="shared" ca="1" si="321"/>
        <v>1.0001708899999999</v>
      </c>
      <c r="F1007" s="52">
        <f ca="1">(TRUNC(PRODUCT($E$12:$E1006),16))</f>
        <v>1.1961994366661499</v>
      </c>
      <c r="G1007" s="52">
        <f t="shared" ca="1" si="320"/>
        <v>1.1935451720796599</v>
      </c>
      <c r="H1007" s="52">
        <f t="shared" ca="1" si="322"/>
        <v>1.00222385</v>
      </c>
      <c r="I1007" s="53">
        <f t="shared" si="329"/>
        <v>0.04</v>
      </c>
      <c r="J1007" s="149">
        <f t="shared" si="336"/>
        <v>43830</v>
      </c>
      <c r="K1007" s="54">
        <f t="shared" si="330"/>
        <v>13</v>
      </c>
      <c r="L1007" s="55">
        <f t="shared" si="331"/>
        <v>13</v>
      </c>
      <c r="M1007" s="56">
        <f t="shared" si="323"/>
        <v>1.002025339</v>
      </c>
      <c r="N1007" s="56">
        <f t="shared" ca="1" si="324"/>
        <v>1.0042536929999999</v>
      </c>
      <c r="O1007" s="55">
        <f t="shared" si="337"/>
        <v>0</v>
      </c>
      <c r="P1007" s="52">
        <f t="shared" ca="1" si="325"/>
        <v>300.60551538999999</v>
      </c>
      <c r="Q1007" s="52">
        <f t="shared" si="332"/>
        <v>0</v>
      </c>
      <c r="R1007" s="85"/>
      <c r="S1007" s="85"/>
      <c r="T1007" s="86" t="str">
        <f t="shared" si="333"/>
        <v>J=</v>
      </c>
      <c r="U1007" s="149">
        <f t="shared" si="334"/>
        <v>43861</v>
      </c>
      <c r="V1007" s="57" t="str">
        <f t="shared" si="326"/>
        <v>-</v>
      </c>
      <c r="W1007" s="9"/>
      <c r="X1007" s="9"/>
      <c r="Y1007" s="9"/>
      <c r="Z1007" s="9"/>
      <c r="AA1007" s="1"/>
      <c r="AB1007" s="9"/>
      <c r="AC1007" s="9"/>
      <c r="AD1007" s="9"/>
      <c r="AE1007" s="9"/>
      <c r="AF1007" s="9"/>
      <c r="AG1007" s="10"/>
      <c r="AH1007" s="9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</row>
    <row r="1008" spans="1:149" ht="11.25" x14ac:dyDescent="0.15">
      <c r="A1008" s="50">
        <f t="shared" si="327"/>
        <v>43851</v>
      </c>
      <c r="B1008" s="51">
        <f t="shared" ca="1" si="328"/>
        <v>70993.083904209998</v>
      </c>
      <c r="C1008" s="52">
        <f t="shared" ca="1" si="335"/>
        <v>70669.302037870002</v>
      </c>
      <c r="D1008" s="13">
        <f ca="1">IF(A1008&lt;$B$1,VLOOKUP(A1008,[1]DI!$A$4:$B$15000,2,FALSE),0)</f>
        <v>4.4000000000000004E-2</v>
      </c>
      <c r="E1008" s="52">
        <f t="shared" ca="1" si="321"/>
        <v>1.0001708899999999</v>
      </c>
      <c r="F1008" s="52">
        <f ca="1">(TRUNC(PRODUCT($E$12:$E1007),16))</f>
        <v>1.1964038551878799</v>
      </c>
      <c r="G1008" s="52">
        <f t="shared" ref="G1008:G1071" ca="1" si="338">IF(O1007&gt;0,F1007,G1007)</f>
        <v>1.1935451720796599</v>
      </c>
      <c r="H1008" s="52">
        <f t="shared" ca="1" si="322"/>
        <v>1.0023951200000001</v>
      </c>
      <c r="I1008" s="53">
        <f t="shared" si="329"/>
        <v>0.04</v>
      </c>
      <c r="J1008" s="149">
        <f t="shared" si="336"/>
        <v>43830</v>
      </c>
      <c r="K1008" s="54">
        <f t="shared" si="330"/>
        <v>14</v>
      </c>
      <c r="L1008" s="55">
        <f t="shared" si="331"/>
        <v>14</v>
      </c>
      <c r="M1008" s="56">
        <f t="shared" si="323"/>
        <v>1.0021813040000001</v>
      </c>
      <c r="N1008" s="56">
        <f t="shared" ca="1" si="324"/>
        <v>1.004581648</v>
      </c>
      <c r="O1008" s="55">
        <f t="shared" si="337"/>
        <v>0</v>
      </c>
      <c r="P1008" s="52">
        <f t="shared" ca="1" si="325"/>
        <v>323.78186634000002</v>
      </c>
      <c r="Q1008" s="52">
        <f t="shared" si="332"/>
        <v>0</v>
      </c>
      <c r="R1008" s="85"/>
      <c r="S1008" s="85"/>
      <c r="T1008" s="86" t="str">
        <f t="shared" si="333"/>
        <v>J=</v>
      </c>
      <c r="U1008" s="149">
        <f t="shared" si="334"/>
        <v>43861</v>
      </c>
      <c r="V1008" s="57" t="str">
        <f t="shared" si="326"/>
        <v>-</v>
      </c>
      <c r="W1008" s="9"/>
      <c r="X1008" s="9"/>
      <c r="Y1008" s="9"/>
      <c r="Z1008" s="9"/>
      <c r="AA1008" s="1"/>
      <c r="AB1008" s="9"/>
      <c r="AC1008" s="9"/>
      <c r="AD1008" s="9"/>
      <c r="AE1008" s="9"/>
      <c r="AF1008" s="9"/>
      <c r="AG1008" s="10"/>
      <c r="AH1008" s="9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</row>
    <row r="1009" spans="1:149" ht="11.25" x14ac:dyDescent="0.15">
      <c r="A1009" s="50">
        <f t="shared" si="327"/>
        <v>43852</v>
      </c>
      <c r="B1009" s="51">
        <f t="shared" ca="1" si="328"/>
        <v>71016.267887440001</v>
      </c>
      <c r="C1009" s="52">
        <f t="shared" ca="1" si="335"/>
        <v>70669.302037870002</v>
      </c>
      <c r="D1009" s="13">
        <f ca="1">IF(A1009&lt;$B$1,VLOOKUP(A1009,[1]DI!$A$4:$B$15000,2,FALSE),0)</f>
        <v>4.4000000000000004E-2</v>
      </c>
      <c r="E1009" s="52">
        <f t="shared" ca="1" si="321"/>
        <v>1.0001708899999999</v>
      </c>
      <c r="F1009" s="52">
        <f ca="1">(TRUNC(PRODUCT($E$12:$E1008),16))</f>
        <v>1.19660830864269</v>
      </c>
      <c r="G1009" s="52">
        <f t="shared" ca="1" si="338"/>
        <v>1.1935451720796599</v>
      </c>
      <c r="H1009" s="52">
        <f t="shared" ca="1" si="322"/>
        <v>1.00256642</v>
      </c>
      <c r="I1009" s="53">
        <f t="shared" si="329"/>
        <v>0.04</v>
      </c>
      <c r="J1009" s="149">
        <f t="shared" si="336"/>
        <v>43830</v>
      </c>
      <c r="K1009" s="54">
        <f t="shared" si="330"/>
        <v>15</v>
      </c>
      <c r="L1009" s="55">
        <f t="shared" si="331"/>
        <v>15</v>
      </c>
      <c r="M1009" s="56">
        <f t="shared" si="323"/>
        <v>1.0023372930000001</v>
      </c>
      <c r="N1009" s="56">
        <f t="shared" ca="1" si="324"/>
        <v>1.004909711</v>
      </c>
      <c r="O1009" s="55">
        <f t="shared" si="337"/>
        <v>0</v>
      </c>
      <c r="P1009" s="52">
        <f t="shared" ca="1" si="325"/>
        <v>346.96584956999999</v>
      </c>
      <c r="Q1009" s="52">
        <f t="shared" si="332"/>
        <v>0</v>
      </c>
      <c r="R1009" s="85"/>
      <c r="S1009" s="85"/>
      <c r="T1009" s="86" t="str">
        <f t="shared" si="333"/>
        <v>J=</v>
      </c>
      <c r="U1009" s="149">
        <f t="shared" si="334"/>
        <v>43861</v>
      </c>
      <c r="V1009" s="57" t="str">
        <f t="shared" si="326"/>
        <v>-</v>
      </c>
      <c r="W1009" s="9"/>
      <c r="X1009" s="9"/>
      <c r="Y1009" s="9"/>
      <c r="Z1009" s="9"/>
      <c r="AA1009" s="1"/>
      <c r="AB1009" s="9"/>
      <c r="AC1009" s="9"/>
      <c r="AD1009" s="9"/>
      <c r="AE1009" s="9"/>
      <c r="AF1009" s="9"/>
      <c r="AG1009" s="10"/>
      <c r="AH1009" s="9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</row>
    <row r="1010" spans="1:149" ht="11.25" x14ac:dyDescent="0.15">
      <c r="A1010" s="50">
        <f t="shared" si="327"/>
        <v>43853</v>
      </c>
      <c r="B1010" s="51">
        <f t="shared" ca="1" si="328"/>
        <v>71039.459573629996</v>
      </c>
      <c r="C1010" s="52">
        <f t="shared" ca="1" si="335"/>
        <v>70669.302037870002</v>
      </c>
      <c r="D1010" s="13">
        <f ca="1">IF(A1010&lt;$B$1,VLOOKUP(A1010,[1]DI!$A$4:$B$15000,2,FALSE),0)</f>
        <v>4.4000000000000004E-2</v>
      </c>
      <c r="E1010" s="52">
        <f t="shared" ca="1" si="321"/>
        <v>1.0001708899999999</v>
      </c>
      <c r="F1010" s="52">
        <f ca="1">(TRUNC(PRODUCT($E$12:$E1009),16))</f>
        <v>1.1968127970365501</v>
      </c>
      <c r="G1010" s="52">
        <f t="shared" ca="1" si="338"/>
        <v>1.1935451720796599</v>
      </c>
      <c r="H1010" s="52">
        <f t="shared" ca="1" si="322"/>
        <v>1.0027377500000001</v>
      </c>
      <c r="I1010" s="53">
        <f t="shared" si="329"/>
        <v>0.04</v>
      </c>
      <c r="J1010" s="149">
        <f t="shared" si="336"/>
        <v>43830</v>
      </c>
      <c r="K1010" s="54">
        <f t="shared" si="330"/>
        <v>16</v>
      </c>
      <c r="L1010" s="55">
        <f t="shared" si="331"/>
        <v>16</v>
      </c>
      <c r="M1010" s="56">
        <f t="shared" si="323"/>
        <v>1.0024933069999999</v>
      </c>
      <c r="N1010" s="56">
        <f t="shared" ca="1" si="324"/>
        <v>1.0052378829999999</v>
      </c>
      <c r="O1010" s="55">
        <f t="shared" si="337"/>
        <v>0</v>
      </c>
      <c r="P1010" s="52">
        <f t="shared" ca="1" si="325"/>
        <v>370.15753575999997</v>
      </c>
      <c r="Q1010" s="52">
        <f t="shared" si="332"/>
        <v>0</v>
      </c>
      <c r="R1010" s="85"/>
      <c r="S1010" s="85"/>
      <c r="T1010" s="86" t="str">
        <f t="shared" si="333"/>
        <v>J=</v>
      </c>
      <c r="U1010" s="149">
        <f t="shared" si="334"/>
        <v>43861</v>
      </c>
      <c r="V1010" s="57" t="str">
        <f t="shared" si="326"/>
        <v>-</v>
      </c>
      <c r="W1010" s="9"/>
      <c r="X1010" s="9"/>
      <c r="Y1010" s="9"/>
      <c r="Z1010" s="9"/>
      <c r="AA1010" s="1"/>
      <c r="AB1010" s="9"/>
      <c r="AC1010" s="9"/>
      <c r="AD1010" s="9"/>
      <c r="AE1010" s="9"/>
      <c r="AF1010" s="9"/>
      <c r="AG1010" s="10"/>
      <c r="AH1010" s="9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</row>
    <row r="1011" spans="1:149" ht="11.25" x14ac:dyDescent="0.15">
      <c r="A1011" s="50">
        <f t="shared" si="327"/>
        <v>43854</v>
      </c>
      <c r="B1011" s="51">
        <f t="shared" ca="1" si="328"/>
        <v>71062.658821429999</v>
      </c>
      <c r="C1011" s="52">
        <f t="shared" ca="1" si="335"/>
        <v>70669.302037870002</v>
      </c>
      <c r="D1011" s="13">
        <f ca="1">IF(A1011&lt;$B$1,VLOOKUP(A1011,[1]DI!$A$4:$B$15000,2,FALSE),0)</f>
        <v>4.4000000000000004E-2</v>
      </c>
      <c r="E1011" s="52">
        <f t="shared" ca="1" si="321"/>
        <v>1.0001708899999999</v>
      </c>
      <c r="F1011" s="52">
        <f ca="1">(TRUNC(PRODUCT($E$12:$E1010),16))</f>
        <v>1.19701732037544</v>
      </c>
      <c r="G1011" s="52">
        <f t="shared" ca="1" si="338"/>
        <v>1.1935451720796599</v>
      </c>
      <c r="H1011" s="52">
        <f t="shared" ca="1" si="322"/>
        <v>1.00290911</v>
      </c>
      <c r="I1011" s="53">
        <f t="shared" si="329"/>
        <v>0.04</v>
      </c>
      <c r="J1011" s="149">
        <f t="shared" si="336"/>
        <v>43830</v>
      </c>
      <c r="K1011" s="54">
        <f t="shared" si="330"/>
        <v>17</v>
      </c>
      <c r="L1011" s="55">
        <f t="shared" si="331"/>
        <v>17</v>
      </c>
      <c r="M1011" s="56">
        <f t="shared" si="323"/>
        <v>1.002649345</v>
      </c>
      <c r="N1011" s="56">
        <f t="shared" ca="1" si="324"/>
        <v>1.005566162</v>
      </c>
      <c r="O1011" s="55">
        <f t="shared" si="337"/>
        <v>0</v>
      </c>
      <c r="P1011" s="52">
        <f t="shared" ca="1" si="325"/>
        <v>393.35678356</v>
      </c>
      <c r="Q1011" s="52">
        <f t="shared" si="332"/>
        <v>0</v>
      </c>
      <c r="R1011" s="85"/>
      <c r="S1011" s="85"/>
      <c r="T1011" s="86" t="str">
        <f t="shared" si="333"/>
        <v>J=</v>
      </c>
      <c r="U1011" s="149">
        <f t="shared" si="334"/>
        <v>43861</v>
      </c>
      <c r="V1011" s="57" t="str">
        <f t="shared" si="326"/>
        <v>-</v>
      </c>
      <c r="W1011" s="9"/>
      <c r="X1011" s="9"/>
      <c r="Y1011" s="9"/>
      <c r="Z1011" s="9"/>
      <c r="AA1011" s="1"/>
      <c r="AB1011" s="9"/>
      <c r="AC1011" s="9"/>
      <c r="AD1011" s="9"/>
      <c r="AE1011" s="9"/>
      <c r="AF1011" s="9"/>
      <c r="AG1011" s="10"/>
      <c r="AH1011" s="9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</row>
    <row r="1012" spans="1:149" ht="11.25" x14ac:dyDescent="0.15">
      <c r="A1012" s="50">
        <f t="shared" si="327"/>
        <v>43855</v>
      </c>
      <c r="B1012" s="51">
        <f t="shared" ca="1" si="328"/>
        <v>71085.864994830001</v>
      </c>
      <c r="C1012" s="52">
        <f t="shared" ca="1" si="335"/>
        <v>70669.302037870002</v>
      </c>
      <c r="D1012" s="13">
        <f ca="1">IF(A1012&lt;$B$1,VLOOKUP(A1012,[1]DI!$A$4:$B$15000,2,FALSE),0)</f>
        <v>0</v>
      </c>
      <c r="E1012" s="52">
        <f t="shared" ca="1" si="321"/>
        <v>1</v>
      </c>
      <c r="F1012" s="52">
        <f ca="1">(TRUNC(PRODUCT($E$12:$E1011),16))</f>
        <v>1.1972218786653199</v>
      </c>
      <c r="G1012" s="52">
        <f t="shared" ca="1" si="338"/>
        <v>1.1935451720796599</v>
      </c>
      <c r="H1012" s="52">
        <f t="shared" ca="1" si="322"/>
        <v>1.0030804900000001</v>
      </c>
      <c r="I1012" s="53">
        <f t="shared" si="329"/>
        <v>0.04</v>
      </c>
      <c r="J1012" s="149">
        <f t="shared" si="336"/>
        <v>43830</v>
      </c>
      <c r="K1012" s="54">
        <f t="shared" si="330"/>
        <v>17</v>
      </c>
      <c r="L1012" s="55">
        <f t="shared" si="331"/>
        <v>18</v>
      </c>
      <c r="M1012" s="56">
        <f t="shared" si="323"/>
        <v>1.0028054070000001</v>
      </c>
      <c r="N1012" s="56">
        <f t="shared" ca="1" si="324"/>
        <v>1.005894539</v>
      </c>
      <c r="O1012" s="55">
        <f t="shared" si="337"/>
        <v>0</v>
      </c>
      <c r="P1012" s="52">
        <f t="shared" ca="1" si="325"/>
        <v>416.56295696000001</v>
      </c>
      <c r="Q1012" s="52">
        <f t="shared" si="332"/>
        <v>0</v>
      </c>
      <c r="R1012" s="85"/>
      <c r="S1012" s="85"/>
      <c r="T1012" s="86" t="str">
        <f t="shared" si="333"/>
        <v>J=</v>
      </c>
      <c r="U1012" s="149">
        <f t="shared" si="334"/>
        <v>43861</v>
      </c>
      <c r="V1012" s="57" t="str">
        <f t="shared" si="326"/>
        <v>-</v>
      </c>
      <c r="W1012" s="9"/>
      <c r="X1012" s="9"/>
      <c r="Y1012" s="9"/>
      <c r="Z1012" s="9"/>
      <c r="AA1012" s="1"/>
      <c r="AB1012" s="9"/>
      <c r="AC1012" s="9"/>
      <c r="AD1012" s="9"/>
      <c r="AE1012" s="9"/>
      <c r="AF1012" s="9"/>
      <c r="AG1012" s="10"/>
      <c r="AH1012" s="9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</row>
    <row r="1013" spans="1:149" ht="11.25" x14ac:dyDescent="0.15">
      <c r="A1013" s="50">
        <f t="shared" si="327"/>
        <v>43856</v>
      </c>
      <c r="B1013" s="51">
        <f t="shared" ca="1" si="328"/>
        <v>71085.864994830001</v>
      </c>
      <c r="C1013" s="52">
        <f t="shared" ca="1" si="335"/>
        <v>70669.302037870002</v>
      </c>
      <c r="D1013" s="13">
        <f ca="1">IF(A1013&lt;$B$1,VLOOKUP(A1013,[1]DI!$A$4:$B$15000,2,FALSE),0)</f>
        <v>0</v>
      </c>
      <c r="E1013" s="52">
        <f t="shared" ca="1" si="321"/>
        <v>1</v>
      </c>
      <c r="F1013" s="52">
        <f ca="1">(TRUNC(PRODUCT($E$12:$E1012),16))</f>
        <v>1.1972218786653199</v>
      </c>
      <c r="G1013" s="52">
        <f t="shared" ca="1" si="338"/>
        <v>1.1935451720796599</v>
      </c>
      <c r="H1013" s="52">
        <f t="shared" ca="1" si="322"/>
        <v>1.0030804900000001</v>
      </c>
      <c r="I1013" s="53">
        <f t="shared" si="329"/>
        <v>0.04</v>
      </c>
      <c r="J1013" s="149">
        <f t="shared" si="336"/>
        <v>43830</v>
      </c>
      <c r="K1013" s="54">
        <f t="shared" si="330"/>
        <v>17</v>
      </c>
      <c r="L1013" s="55">
        <f t="shared" si="331"/>
        <v>18</v>
      </c>
      <c r="M1013" s="56">
        <f t="shared" si="323"/>
        <v>1.0028054070000001</v>
      </c>
      <c r="N1013" s="56">
        <f t="shared" ca="1" si="324"/>
        <v>1.005894539</v>
      </c>
      <c r="O1013" s="55">
        <f t="shared" si="337"/>
        <v>0</v>
      </c>
      <c r="P1013" s="52">
        <f t="shared" ca="1" si="325"/>
        <v>416.56295696000001</v>
      </c>
      <c r="Q1013" s="52">
        <f t="shared" si="332"/>
        <v>0</v>
      </c>
      <c r="R1013" s="85"/>
      <c r="S1013" s="85"/>
      <c r="T1013" s="86" t="str">
        <f t="shared" si="333"/>
        <v>J=</v>
      </c>
      <c r="U1013" s="149">
        <f t="shared" si="334"/>
        <v>43861</v>
      </c>
      <c r="V1013" s="57" t="str">
        <f t="shared" si="326"/>
        <v>-</v>
      </c>
      <c r="W1013" s="9"/>
      <c r="X1013" s="9"/>
      <c r="Y1013" s="9"/>
      <c r="Z1013" s="9"/>
      <c r="AA1013" s="1"/>
      <c r="AB1013" s="9"/>
      <c r="AC1013" s="9"/>
      <c r="AD1013" s="9"/>
      <c r="AE1013" s="9"/>
      <c r="AF1013" s="9"/>
      <c r="AG1013" s="10"/>
      <c r="AH1013" s="9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</row>
    <row r="1014" spans="1:149" ht="11.25" x14ac:dyDescent="0.15">
      <c r="A1014" s="50">
        <f t="shared" si="327"/>
        <v>43857</v>
      </c>
      <c r="B1014" s="51">
        <f t="shared" ca="1" si="328"/>
        <v>71085.864994830001</v>
      </c>
      <c r="C1014" s="52">
        <f t="shared" ca="1" si="335"/>
        <v>70669.302037870002</v>
      </c>
      <c r="D1014" s="13">
        <f ca="1">IF(A1014&lt;$B$1,VLOOKUP(A1014,[1]DI!$A$4:$B$15000,2,FALSE),0)</f>
        <v>4.4000000000000004E-2</v>
      </c>
      <c r="E1014" s="52">
        <f t="shared" ca="1" si="321"/>
        <v>1.0001708899999999</v>
      </c>
      <c r="F1014" s="52">
        <f ca="1">(TRUNC(PRODUCT($E$12:$E1013),16))</f>
        <v>1.1972218786653199</v>
      </c>
      <c r="G1014" s="52">
        <f t="shared" ca="1" si="338"/>
        <v>1.1935451720796599</v>
      </c>
      <c r="H1014" s="52">
        <f t="shared" ca="1" si="322"/>
        <v>1.0030804900000001</v>
      </c>
      <c r="I1014" s="53">
        <f t="shared" si="329"/>
        <v>0.04</v>
      </c>
      <c r="J1014" s="149">
        <f t="shared" si="336"/>
        <v>43830</v>
      </c>
      <c r="K1014" s="54">
        <f t="shared" si="330"/>
        <v>18</v>
      </c>
      <c r="L1014" s="55">
        <f t="shared" si="331"/>
        <v>18</v>
      </c>
      <c r="M1014" s="56">
        <f t="shared" si="323"/>
        <v>1.0028054070000001</v>
      </c>
      <c r="N1014" s="56">
        <f t="shared" ca="1" si="324"/>
        <v>1.005894539</v>
      </c>
      <c r="O1014" s="55">
        <f t="shared" si="337"/>
        <v>0</v>
      </c>
      <c r="P1014" s="52">
        <f t="shared" ca="1" si="325"/>
        <v>416.56295696000001</v>
      </c>
      <c r="Q1014" s="52">
        <f t="shared" si="332"/>
        <v>0</v>
      </c>
      <c r="R1014" s="85"/>
      <c r="S1014" s="85"/>
      <c r="T1014" s="86" t="str">
        <f t="shared" si="333"/>
        <v>J=</v>
      </c>
      <c r="U1014" s="149">
        <f t="shared" si="334"/>
        <v>43861</v>
      </c>
      <c r="V1014" s="57" t="str">
        <f t="shared" si="326"/>
        <v>-</v>
      </c>
      <c r="W1014" s="9"/>
      <c r="X1014" s="9"/>
      <c r="Y1014" s="9"/>
      <c r="Z1014" s="9"/>
      <c r="AA1014" s="1"/>
      <c r="AB1014" s="9"/>
      <c r="AC1014" s="9"/>
      <c r="AD1014" s="9"/>
      <c r="AE1014" s="9"/>
      <c r="AF1014" s="9"/>
      <c r="AG1014" s="10"/>
      <c r="AH1014" s="9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</row>
    <row r="1015" spans="1:149" ht="11.25" x14ac:dyDescent="0.15">
      <c r="A1015" s="50">
        <f t="shared" si="327"/>
        <v>43858</v>
      </c>
      <c r="B1015" s="51">
        <f t="shared" ca="1" si="328"/>
        <v>71109.079577869998</v>
      </c>
      <c r="C1015" s="52">
        <f t="shared" ca="1" si="335"/>
        <v>70669.302037870002</v>
      </c>
      <c r="D1015" s="13">
        <f ca="1">IF(A1015&lt;$B$1,VLOOKUP(A1015,[1]DI!$A$4:$B$15000,2,FALSE),0)</f>
        <v>4.4000000000000004E-2</v>
      </c>
      <c r="E1015" s="52">
        <f t="shared" ca="1" si="321"/>
        <v>1.0001708899999999</v>
      </c>
      <c r="F1015" s="52">
        <f ca="1">(TRUNC(PRODUCT($E$12:$E1014),16))</f>
        <v>1.1974264719121599</v>
      </c>
      <c r="G1015" s="52">
        <f t="shared" ca="1" si="338"/>
        <v>1.1935451720796599</v>
      </c>
      <c r="H1015" s="52">
        <f t="shared" ca="1" si="322"/>
        <v>1.0032519099999999</v>
      </c>
      <c r="I1015" s="53">
        <f t="shared" si="329"/>
        <v>0.04</v>
      </c>
      <c r="J1015" s="149">
        <f t="shared" si="336"/>
        <v>43830</v>
      </c>
      <c r="K1015" s="54">
        <f t="shared" si="330"/>
        <v>19</v>
      </c>
      <c r="L1015" s="55">
        <f t="shared" si="331"/>
        <v>19</v>
      </c>
      <c r="M1015" s="56">
        <f t="shared" si="323"/>
        <v>1.002961494</v>
      </c>
      <c r="N1015" s="56">
        <f t="shared" ca="1" si="324"/>
        <v>1.0062230350000001</v>
      </c>
      <c r="O1015" s="55">
        <f t="shared" si="337"/>
        <v>0</v>
      </c>
      <c r="P1015" s="52">
        <f t="shared" ca="1" si="325"/>
        <v>439.77753999999999</v>
      </c>
      <c r="Q1015" s="52">
        <f t="shared" si="332"/>
        <v>0</v>
      </c>
      <c r="R1015" s="85"/>
      <c r="S1015" s="85"/>
      <c r="T1015" s="86" t="str">
        <f t="shared" si="333"/>
        <v>J=</v>
      </c>
      <c r="U1015" s="149">
        <f t="shared" si="334"/>
        <v>43861</v>
      </c>
      <c r="V1015" s="57" t="str">
        <f t="shared" si="326"/>
        <v>-</v>
      </c>
      <c r="W1015" s="9"/>
      <c r="X1015" s="9"/>
      <c r="Y1015" s="9"/>
      <c r="Z1015" s="9"/>
      <c r="AA1015" s="1"/>
      <c r="AB1015" s="9"/>
      <c r="AC1015" s="9"/>
      <c r="AD1015" s="9"/>
      <c r="AE1015" s="9"/>
      <c r="AF1015" s="9"/>
      <c r="AG1015" s="10"/>
      <c r="AH1015" s="9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</row>
    <row r="1016" spans="1:149" ht="11.25" x14ac:dyDescent="0.15">
      <c r="A1016" s="50">
        <f t="shared" si="327"/>
        <v>43859</v>
      </c>
      <c r="B1016" s="51">
        <f t="shared" ca="1" si="328"/>
        <v>71132.301015839999</v>
      </c>
      <c r="C1016" s="52">
        <f t="shared" ca="1" si="335"/>
        <v>70669.302037870002</v>
      </c>
      <c r="D1016" s="13">
        <f ca="1">IF(A1016&lt;$B$1,VLOOKUP(A1016,[1]DI!$A$4:$B$15000,2,FALSE),0)</f>
        <v>4.4000000000000004E-2</v>
      </c>
      <c r="E1016" s="52">
        <f t="shared" ca="1" si="321"/>
        <v>1.0001708899999999</v>
      </c>
      <c r="F1016" s="52">
        <f ca="1">(TRUNC(PRODUCT($E$12:$E1015),16))</f>
        <v>1.19763110012195</v>
      </c>
      <c r="G1016" s="52">
        <f t="shared" ca="1" si="338"/>
        <v>1.1935451720796599</v>
      </c>
      <c r="H1016" s="52">
        <f t="shared" ca="1" si="322"/>
        <v>1.00342335</v>
      </c>
      <c r="I1016" s="53">
        <f t="shared" si="329"/>
        <v>0.04</v>
      </c>
      <c r="J1016" s="149">
        <f t="shared" si="336"/>
        <v>43830</v>
      </c>
      <c r="K1016" s="54">
        <f t="shared" si="330"/>
        <v>20</v>
      </c>
      <c r="L1016" s="55">
        <f t="shared" si="331"/>
        <v>20</v>
      </c>
      <c r="M1016" s="56">
        <f t="shared" si="323"/>
        <v>1.0031176049999999</v>
      </c>
      <c r="N1016" s="56">
        <f t="shared" ca="1" si="324"/>
        <v>1.006551628</v>
      </c>
      <c r="O1016" s="55">
        <f t="shared" si="337"/>
        <v>0</v>
      </c>
      <c r="P1016" s="52">
        <f t="shared" ca="1" si="325"/>
        <v>462.99897797</v>
      </c>
      <c r="Q1016" s="52">
        <f t="shared" si="332"/>
        <v>0</v>
      </c>
      <c r="R1016" s="85"/>
      <c r="S1016" s="85"/>
      <c r="T1016" s="86" t="str">
        <f t="shared" si="333"/>
        <v>J=</v>
      </c>
      <c r="U1016" s="149">
        <f t="shared" si="334"/>
        <v>43861</v>
      </c>
      <c r="V1016" s="57" t="str">
        <f t="shared" si="326"/>
        <v>-</v>
      </c>
      <c r="W1016" s="9"/>
      <c r="X1016" s="9"/>
      <c r="Y1016" s="9"/>
      <c r="Z1016" s="9"/>
      <c r="AA1016" s="1"/>
      <c r="AB1016" s="9"/>
      <c r="AC1016" s="9"/>
      <c r="AD1016" s="9"/>
      <c r="AE1016" s="9"/>
      <c r="AF1016" s="9"/>
      <c r="AG1016" s="10"/>
      <c r="AH1016" s="9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</row>
    <row r="1017" spans="1:149" ht="11.25" x14ac:dyDescent="0.15">
      <c r="A1017" s="50">
        <f t="shared" si="327"/>
        <v>43860</v>
      </c>
      <c r="B1017" s="51">
        <f t="shared" ca="1" si="328"/>
        <v>71155.530792780002</v>
      </c>
      <c r="C1017" s="52">
        <f t="shared" ca="1" si="335"/>
        <v>70669.302037870002</v>
      </c>
      <c r="D1017" s="13">
        <f ca="1">IF(A1017&lt;$B$1,VLOOKUP(A1017,[1]DI!$A$4:$B$15000,2,FALSE),0)</f>
        <v>4.4000000000000004E-2</v>
      </c>
      <c r="E1017" s="52">
        <f t="shared" ca="1" si="321"/>
        <v>1.0001708899999999</v>
      </c>
      <c r="F1017" s="52">
        <f ca="1">(TRUNC(PRODUCT($E$12:$E1016),16))</f>
        <v>1.19783576330065</v>
      </c>
      <c r="G1017" s="52">
        <f t="shared" ca="1" si="338"/>
        <v>1.1935451720796599</v>
      </c>
      <c r="H1017" s="52">
        <f t="shared" ca="1" si="322"/>
        <v>1.0035948299999999</v>
      </c>
      <c r="I1017" s="53">
        <f t="shared" si="329"/>
        <v>0.04</v>
      </c>
      <c r="J1017" s="149">
        <f t="shared" si="336"/>
        <v>43830</v>
      </c>
      <c r="K1017" s="54">
        <f t="shared" si="330"/>
        <v>21</v>
      </c>
      <c r="L1017" s="55">
        <f t="shared" si="331"/>
        <v>21</v>
      </c>
      <c r="M1017" s="56">
        <f t="shared" si="323"/>
        <v>1.00327374</v>
      </c>
      <c r="N1017" s="56">
        <f t="shared" ca="1" si="324"/>
        <v>1.0068803390000001</v>
      </c>
      <c r="O1017" s="55">
        <f t="shared" si="337"/>
        <v>0</v>
      </c>
      <c r="P1017" s="52">
        <f t="shared" ca="1" si="325"/>
        <v>486.22875491000002</v>
      </c>
      <c r="Q1017" s="52">
        <f t="shared" si="332"/>
        <v>0</v>
      </c>
      <c r="R1017" s="85"/>
      <c r="S1017" s="85"/>
      <c r="T1017" s="86" t="str">
        <f t="shared" si="333"/>
        <v>J=</v>
      </c>
      <c r="U1017" s="149">
        <f t="shared" si="334"/>
        <v>43861</v>
      </c>
      <c r="V1017" s="57" t="str">
        <f t="shared" si="326"/>
        <v>-</v>
      </c>
      <c r="W1017" s="9"/>
      <c r="X1017" s="9"/>
      <c r="Y1017" s="9"/>
      <c r="Z1017" s="9"/>
      <c r="AA1017" s="1"/>
      <c r="AB1017" s="9"/>
      <c r="AC1017" s="9"/>
      <c r="AD1017" s="9"/>
      <c r="AE1017" s="9"/>
      <c r="AF1017" s="9"/>
      <c r="AG1017" s="10"/>
      <c r="AH1017" s="9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</row>
    <row r="1018" spans="1:149" x14ac:dyDescent="0.25">
      <c r="A1018" s="98">
        <f t="shared" si="327"/>
        <v>43861</v>
      </c>
      <c r="B1018" s="99">
        <f t="shared" ca="1" si="328"/>
        <v>71178.767424639998</v>
      </c>
      <c r="C1018" s="100">
        <f t="shared" ca="1" si="335"/>
        <v>70669.302037870002</v>
      </c>
      <c r="D1018" s="13">
        <f ca="1">IF(A1018&lt;$B$1,VLOOKUP(A1018,[1]DI!$A$4:$B$15000,2,FALSE),0)</f>
        <v>4.4000000000000004E-2</v>
      </c>
      <c r="E1018" s="100">
        <f t="shared" ca="1" si="321"/>
        <v>1.0001708899999999</v>
      </c>
      <c r="F1018" s="100">
        <f ca="1">(TRUNC(PRODUCT($E$12:$E1017),16))</f>
        <v>1.1980404614542399</v>
      </c>
      <c r="G1018" s="100">
        <f t="shared" ca="1" si="338"/>
        <v>1.1935451720796599</v>
      </c>
      <c r="H1018" s="100">
        <f t="shared" ca="1" si="322"/>
        <v>1.0037663299999999</v>
      </c>
      <c r="I1018" s="101">
        <f t="shared" si="329"/>
        <v>0.04</v>
      </c>
      <c r="J1018" s="98">
        <f t="shared" si="336"/>
        <v>43830</v>
      </c>
      <c r="K1018" s="102">
        <f t="shared" si="330"/>
        <v>22</v>
      </c>
      <c r="L1018" s="103">
        <f t="shared" si="331"/>
        <v>22</v>
      </c>
      <c r="M1018" s="104">
        <f t="shared" si="323"/>
        <v>1.0034298989999999</v>
      </c>
      <c r="N1018" s="104">
        <f t="shared" ca="1" si="324"/>
        <v>1.007209147</v>
      </c>
      <c r="O1018" s="103">
        <f t="shared" si="337"/>
        <v>22</v>
      </c>
      <c r="P1018" s="100">
        <f t="shared" ca="1" si="325"/>
        <v>509.46538677000001</v>
      </c>
      <c r="Q1018" s="100">
        <f t="shared" si="332"/>
        <v>0</v>
      </c>
      <c r="R1018" s="100"/>
      <c r="S1018" s="105"/>
      <c r="T1018" s="106" t="str">
        <f t="shared" si="333"/>
        <v>J=</v>
      </c>
      <c r="U1018" s="98">
        <f t="shared" si="334"/>
        <v>43861</v>
      </c>
      <c r="V1018" s="107">
        <f t="shared" ca="1" si="326"/>
        <v>764198.08015499997</v>
      </c>
      <c r="W1018" s="9"/>
      <c r="X1018" s="9"/>
      <c r="Y1018" s="9"/>
      <c r="Z1018" s="9"/>
      <c r="AA1018" s="1"/>
      <c r="AB1018" s="9"/>
      <c r="AC1018" s="9"/>
      <c r="AD1018" s="9"/>
      <c r="AE1018" s="9"/>
      <c r="AF1018" s="9"/>
      <c r="AG1018" s="10"/>
      <c r="AH1018" s="9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</row>
    <row r="1019" spans="1:149" x14ac:dyDescent="0.15">
      <c r="A1019" s="50">
        <f t="shared" si="327"/>
        <v>43862</v>
      </c>
      <c r="B1019" s="99">
        <f ca="1">IF(A1019&lt;=TODAY(),C1019+P1019+S1019,IF(AND(A1019&gt;TODAY(),A1019&lt;=$B$1),IF(VLOOKUP(TODAY(),$A$12:$D$10000,4,FALSE)=0,"n.d",C1019+P1019+S1019),"n.d"))</f>
        <v>70692.380299819997</v>
      </c>
      <c r="C1019" s="52">
        <f t="shared" ca="1" si="335"/>
        <v>70669.302037870002</v>
      </c>
      <c r="D1019" s="13">
        <f ca="1">IF(A1019&lt;$B$1,VLOOKUP(A1019,[1]DI!$A$4:$B$15000,2,FALSE),0)</f>
        <v>0</v>
      </c>
      <c r="E1019" s="52">
        <f t="shared" ca="1" si="321"/>
        <v>1</v>
      </c>
      <c r="F1019" s="52">
        <f ca="1">(TRUNC(PRODUCT($E$12:$E1018),16))</f>
        <v>1.1982451945887</v>
      </c>
      <c r="G1019" s="52">
        <f t="shared" ca="1" si="338"/>
        <v>1.1980404614542399</v>
      </c>
      <c r="H1019" s="52">
        <f t="shared" ca="1" si="322"/>
        <v>1.0001708899999999</v>
      </c>
      <c r="I1019" s="53">
        <f t="shared" si="329"/>
        <v>0.04</v>
      </c>
      <c r="J1019" s="149">
        <f t="shared" si="336"/>
        <v>43861</v>
      </c>
      <c r="K1019" s="54">
        <f t="shared" si="330"/>
        <v>1</v>
      </c>
      <c r="L1019" s="55">
        <f t="shared" si="331"/>
        <v>1</v>
      </c>
      <c r="M1019" s="56">
        <f t="shared" si="323"/>
        <v>1.00015565</v>
      </c>
      <c r="N1019" s="56">
        <f t="shared" ca="1" si="324"/>
        <v>1.0003265670000001</v>
      </c>
      <c r="O1019" s="55">
        <f t="shared" si="337"/>
        <v>0</v>
      </c>
      <c r="P1019" s="52">
        <f t="shared" ca="1" si="325"/>
        <v>23.078261950000002</v>
      </c>
      <c r="Q1019" s="52">
        <f t="shared" si="332"/>
        <v>0</v>
      </c>
      <c r="R1019" s="85"/>
      <c r="S1019" s="52"/>
      <c r="T1019" s="86" t="str">
        <f t="shared" si="333"/>
        <v>J=</v>
      </c>
      <c r="U1019" s="149">
        <f t="shared" si="334"/>
        <v>43889</v>
      </c>
      <c r="V1019" s="57" t="str">
        <f t="shared" si="326"/>
        <v>-</v>
      </c>
      <c r="W1019" s="9"/>
      <c r="X1019" s="9"/>
      <c r="Y1019" s="9"/>
      <c r="Z1019" s="9"/>
      <c r="AA1019" s="1"/>
      <c r="AB1019" s="9"/>
      <c r="AC1019" s="9"/>
      <c r="AD1019" s="9"/>
      <c r="AE1019" s="9"/>
      <c r="AF1019" s="9"/>
      <c r="AG1019" s="10"/>
      <c r="AH1019" s="9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</row>
    <row r="1020" spans="1:149" x14ac:dyDescent="0.15">
      <c r="A1020" s="50">
        <f t="shared" si="327"/>
        <v>43863</v>
      </c>
      <c r="B1020" s="99">
        <f ca="1">IF(A1020&lt;=TODAY(),C1020+P1020+S1020,IF(AND(A1020&gt;TODAY(),A1020&lt;=$B$1),IF(VLOOKUP(TODAY(),$A$12:$D$10000,4,FALSE)=0,"n.d",C1020+P1020+S1020),"n.d"))</f>
        <v>70692.380299819997</v>
      </c>
      <c r="C1020" s="52">
        <f t="shared" ca="1" si="335"/>
        <v>70669.302037870002</v>
      </c>
      <c r="D1020" s="13">
        <f ca="1">IF(A1020&lt;$B$1,VLOOKUP(A1020,[1]DI!$A$4:$B$15000,2,FALSE),0)</f>
        <v>0</v>
      </c>
      <c r="E1020" s="52">
        <f t="shared" ca="1" si="321"/>
        <v>1</v>
      </c>
      <c r="F1020" s="52">
        <f ca="1">(TRUNC(PRODUCT($E$12:$E1019),16))</f>
        <v>1.1982451945887</v>
      </c>
      <c r="G1020" s="52">
        <f t="shared" ca="1" si="338"/>
        <v>1.1980404614542399</v>
      </c>
      <c r="H1020" s="52">
        <f t="shared" ca="1" si="322"/>
        <v>1.0001708899999999</v>
      </c>
      <c r="I1020" s="53">
        <f t="shared" si="329"/>
        <v>0.04</v>
      </c>
      <c r="J1020" s="149">
        <f t="shared" si="336"/>
        <v>43861</v>
      </c>
      <c r="K1020" s="54">
        <f t="shared" si="330"/>
        <v>1</v>
      </c>
      <c r="L1020" s="55">
        <f t="shared" si="331"/>
        <v>1</v>
      </c>
      <c r="M1020" s="56">
        <f t="shared" si="323"/>
        <v>1.00015565</v>
      </c>
      <c r="N1020" s="56">
        <f t="shared" ca="1" si="324"/>
        <v>1.0003265670000001</v>
      </c>
      <c r="O1020" s="55">
        <f t="shared" si="337"/>
        <v>0</v>
      </c>
      <c r="P1020" s="52">
        <f t="shared" ca="1" si="325"/>
        <v>23.078261950000002</v>
      </c>
      <c r="Q1020" s="52">
        <f t="shared" si="332"/>
        <v>0</v>
      </c>
      <c r="R1020" s="85"/>
      <c r="S1020" s="52"/>
      <c r="T1020" s="86" t="str">
        <f t="shared" si="333"/>
        <v>J=</v>
      </c>
      <c r="U1020" s="149">
        <f t="shared" si="334"/>
        <v>43889</v>
      </c>
      <c r="V1020" s="57" t="str">
        <f t="shared" si="326"/>
        <v>-</v>
      </c>
      <c r="W1020" s="9"/>
      <c r="X1020" s="9"/>
      <c r="Y1020" s="9"/>
      <c r="Z1020" s="9"/>
      <c r="AA1020" s="1"/>
      <c r="AB1020" s="9"/>
      <c r="AC1020" s="9"/>
      <c r="AD1020" s="9"/>
      <c r="AE1020" s="9"/>
      <c r="AF1020" s="9"/>
      <c r="AG1020" s="10"/>
      <c r="AH1020" s="9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</row>
    <row r="1021" spans="1:149" x14ac:dyDescent="0.15">
      <c r="A1021" s="50">
        <f t="shared" si="327"/>
        <v>43864</v>
      </c>
      <c r="B1021" s="99">
        <f ca="1">IF(A1021&lt;=TODAY(),C1021+P1021+S1021,IF(AND(A1021&gt;TODAY(),A1021&lt;=$B$1),IF(VLOOKUP(TODAY(),$A$12:$D$10000,4,FALSE)=0,"n.d",C1021+P1021+S1021),"n.d"))</f>
        <v>70692.380299819997</v>
      </c>
      <c r="C1021" s="52">
        <f t="shared" ca="1" si="335"/>
        <v>70669.302037870002</v>
      </c>
      <c r="D1021" s="13">
        <f ca="1">IF(A1021&lt;$B$1,VLOOKUP(A1021,[1]DI!$A$4:$B$15000,2,FALSE),0)</f>
        <v>4.4000000000000004E-2</v>
      </c>
      <c r="E1021" s="52">
        <f t="shared" ca="1" si="321"/>
        <v>1.0001708899999999</v>
      </c>
      <c r="F1021" s="52">
        <f ca="1">(TRUNC(PRODUCT($E$12:$E1020),16))</f>
        <v>1.1982451945887</v>
      </c>
      <c r="G1021" s="52">
        <f t="shared" ca="1" si="338"/>
        <v>1.1980404614542399</v>
      </c>
      <c r="H1021" s="52">
        <f t="shared" ca="1" si="322"/>
        <v>1.0001708899999999</v>
      </c>
      <c r="I1021" s="53">
        <f t="shared" si="329"/>
        <v>0.04</v>
      </c>
      <c r="J1021" s="149">
        <f t="shared" si="336"/>
        <v>43861</v>
      </c>
      <c r="K1021" s="54">
        <f t="shared" si="330"/>
        <v>1</v>
      </c>
      <c r="L1021" s="55">
        <f t="shared" si="331"/>
        <v>1</v>
      </c>
      <c r="M1021" s="56">
        <f t="shared" si="323"/>
        <v>1.00015565</v>
      </c>
      <c r="N1021" s="56">
        <f t="shared" ca="1" si="324"/>
        <v>1.0003265670000001</v>
      </c>
      <c r="O1021" s="55">
        <f t="shared" si="337"/>
        <v>0</v>
      </c>
      <c r="P1021" s="52">
        <f t="shared" ca="1" si="325"/>
        <v>23.078261950000002</v>
      </c>
      <c r="Q1021" s="52">
        <f t="shared" si="332"/>
        <v>0</v>
      </c>
      <c r="R1021" s="85"/>
      <c r="S1021" s="52"/>
      <c r="T1021" s="86" t="str">
        <f t="shared" si="333"/>
        <v>J=</v>
      </c>
      <c r="U1021" s="149">
        <f t="shared" si="334"/>
        <v>43889</v>
      </c>
      <c r="V1021" s="57" t="str">
        <f t="shared" si="326"/>
        <v>-</v>
      </c>
      <c r="W1021" s="9"/>
      <c r="X1021" s="9"/>
      <c r="Y1021" s="9"/>
      <c r="Z1021" s="9"/>
      <c r="AA1021" s="1"/>
      <c r="AB1021" s="9"/>
      <c r="AC1021" s="9"/>
      <c r="AD1021" s="9"/>
      <c r="AE1021" s="9"/>
      <c r="AF1021" s="9"/>
      <c r="AG1021" s="10"/>
      <c r="AH1021" s="9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</row>
    <row r="1022" spans="1:149" x14ac:dyDescent="0.15">
      <c r="A1022" s="50">
        <f t="shared" si="327"/>
        <v>43865</v>
      </c>
      <c r="B1022" s="99">
        <f ca="1">IF(A1022&lt;=TODAY(),C1022+P1022+S1022,IF(AND(A1022&gt;TODAY(),A1022&lt;=$B$1),IF(VLOOKUP(TODAY(),$A$12:$D$10000,4,FALSE)=0,"n.d",C1022+P1022+S1022),"n.d"))</f>
        <v>70715.46605273</v>
      </c>
      <c r="C1022" s="52">
        <f t="shared" ca="1" si="335"/>
        <v>70669.302037870002</v>
      </c>
      <c r="D1022" s="13">
        <f ca="1">IF(A1022&lt;$B$1,VLOOKUP(A1022,[1]DI!$A$4:$B$15000,2,FALSE),0)</f>
        <v>4.4000000000000004E-2</v>
      </c>
      <c r="E1022" s="52">
        <f t="shared" ca="1" si="321"/>
        <v>1.0001708899999999</v>
      </c>
      <c r="F1022" s="52">
        <f ca="1">(TRUNC(PRODUCT($E$12:$E1021),16))</f>
        <v>1.19844996271</v>
      </c>
      <c r="G1022" s="52">
        <f t="shared" ca="1" si="338"/>
        <v>1.1980404614542399</v>
      </c>
      <c r="H1022" s="52">
        <f t="shared" ca="1" si="322"/>
        <v>1.0003418100000001</v>
      </c>
      <c r="I1022" s="53">
        <f t="shared" si="329"/>
        <v>0.04</v>
      </c>
      <c r="J1022" s="149">
        <f t="shared" si="336"/>
        <v>43861</v>
      </c>
      <c r="K1022" s="54">
        <f t="shared" si="330"/>
        <v>2</v>
      </c>
      <c r="L1022" s="55">
        <f t="shared" si="331"/>
        <v>2</v>
      </c>
      <c r="M1022" s="56">
        <f t="shared" si="323"/>
        <v>1.0003113239999999</v>
      </c>
      <c r="N1022" s="56">
        <f t="shared" ca="1" si="324"/>
        <v>1.0006532400000001</v>
      </c>
      <c r="O1022" s="55">
        <f t="shared" si="337"/>
        <v>0</v>
      </c>
      <c r="P1022" s="52">
        <f t="shared" ca="1" si="325"/>
        <v>46.164014860000002</v>
      </c>
      <c r="Q1022" s="52">
        <f t="shared" si="332"/>
        <v>0</v>
      </c>
      <c r="R1022" s="85"/>
      <c r="S1022" s="52"/>
      <c r="T1022" s="86" t="str">
        <f t="shared" si="333"/>
        <v>J=</v>
      </c>
      <c r="U1022" s="149">
        <f t="shared" si="334"/>
        <v>43889</v>
      </c>
      <c r="V1022" s="57" t="str">
        <f t="shared" si="326"/>
        <v>-</v>
      </c>
      <c r="W1022" s="9"/>
      <c r="X1022" s="9"/>
      <c r="Y1022" s="9"/>
      <c r="Z1022" s="9"/>
      <c r="AA1022" s="1"/>
      <c r="AB1022" s="9"/>
      <c r="AC1022" s="9"/>
      <c r="AD1022" s="9"/>
      <c r="AE1022" s="9"/>
      <c r="AF1022" s="9"/>
      <c r="AG1022" s="10"/>
      <c r="AH1022" s="9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</row>
    <row r="1023" spans="1:149" x14ac:dyDescent="0.15">
      <c r="A1023" s="50">
        <f t="shared" si="327"/>
        <v>43866</v>
      </c>
      <c r="B1023" s="99">
        <f t="shared" ref="B1023:B1086" ca="1" si="339">IF(A1023&lt;=TODAY(),C1023+P1023+S1023,IF(AND(A1023&gt;TODAY(),A1023&lt;=$B$1),IF(VLOOKUP(TODAY(),$A$12:$D$10000,4,FALSE)=0,"n.d",C1023+P1023+S1023),"n.d"))</f>
        <v>70738.559437920005</v>
      </c>
      <c r="C1023" s="52">
        <f t="shared" ca="1" si="335"/>
        <v>70669.302037870002</v>
      </c>
      <c r="D1023" s="13">
        <f ca="1">IF(A1023&lt;$B$1,VLOOKUP(A1023,[1]DI!$A$4:$B$15000,2,FALSE),0)</f>
        <v>4.4000000000000004E-2</v>
      </c>
      <c r="E1023" s="52">
        <f t="shared" ca="1" si="321"/>
        <v>1.0001708899999999</v>
      </c>
      <c r="F1023" s="52">
        <f ca="1">(TRUNC(PRODUCT($E$12:$E1022),16))</f>
        <v>1.19865476582413</v>
      </c>
      <c r="G1023" s="52">
        <f t="shared" ca="1" si="338"/>
        <v>1.1980404614542399</v>
      </c>
      <c r="H1023" s="52">
        <f t="shared" ca="1" si="322"/>
        <v>1.0005127599999999</v>
      </c>
      <c r="I1023" s="53">
        <f t="shared" si="329"/>
        <v>0.04</v>
      </c>
      <c r="J1023" s="149">
        <f t="shared" si="336"/>
        <v>43861</v>
      </c>
      <c r="K1023" s="54">
        <f t="shared" si="330"/>
        <v>3</v>
      </c>
      <c r="L1023" s="55">
        <f t="shared" si="331"/>
        <v>3</v>
      </c>
      <c r="M1023" s="56">
        <f t="shared" si="323"/>
        <v>1.000467022</v>
      </c>
      <c r="N1023" s="56">
        <f t="shared" ca="1" si="324"/>
        <v>1.0009800209999999</v>
      </c>
      <c r="O1023" s="55">
        <f t="shared" si="337"/>
        <v>0</v>
      </c>
      <c r="P1023" s="52">
        <f t="shared" ca="1" si="325"/>
        <v>69.257400050000001</v>
      </c>
      <c r="Q1023" s="52">
        <f t="shared" si="332"/>
        <v>0</v>
      </c>
      <c r="R1023" s="85"/>
      <c r="S1023" s="52"/>
      <c r="T1023" s="86" t="str">
        <f t="shared" si="333"/>
        <v>J=</v>
      </c>
      <c r="U1023" s="149">
        <f t="shared" si="334"/>
        <v>43889</v>
      </c>
      <c r="V1023" s="57" t="str">
        <f t="shared" si="326"/>
        <v>-</v>
      </c>
      <c r="W1023" s="9"/>
      <c r="X1023" s="9"/>
      <c r="Y1023" s="9"/>
      <c r="Z1023" s="9"/>
      <c r="AA1023" s="1"/>
      <c r="AB1023" s="9"/>
      <c r="AC1023" s="9"/>
      <c r="AD1023" s="9"/>
      <c r="AE1023" s="9"/>
      <c r="AF1023" s="9"/>
      <c r="AG1023" s="10"/>
      <c r="AH1023" s="9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</row>
    <row r="1024" spans="1:149" x14ac:dyDescent="0.15">
      <c r="A1024" s="50">
        <f t="shared" si="327"/>
        <v>43867</v>
      </c>
      <c r="B1024" s="99">
        <f t="shared" ca="1" si="339"/>
        <v>70761.660526060004</v>
      </c>
      <c r="C1024" s="52">
        <f t="shared" ca="1" si="335"/>
        <v>70669.302037870002</v>
      </c>
      <c r="D1024" s="13">
        <f ca="1">IF(A1024&lt;$B$1,VLOOKUP(A1024,[1]DI!$A$4:$B$15000,2,FALSE),0)</f>
        <v>4.1500000000000002E-2</v>
      </c>
      <c r="E1024" s="52">
        <f t="shared" ca="1" si="321"/>
        <v>1.00016137</v>
      </c>
      <c r="F1024" s="52">
        <f ca="1">(TRUNC(PRODUCT($E$12:$E1023),16))</f>
        <v>1.19885960393706</v>
      </c>
      <c r="G1024" s="52">
        <f t="shared" ca="1" si="338"/>
        <v>1.1980404614542399</v>
      </c>
      <c r="H1024" s="52">
        <f t="shared" ca="1" si="322"/>
        <v>1.0006837399999999</v>
      </c>
      <c r="I1024" s="53">
        <f t="shared" si="329"/>
        <v>0.04</v>
      </c>
      <c r="J1024" s="149">
        <f t="shared" si="336"/>
        <v>43861</v>
      </c>
      <c r="K1024" s="54">
        <f t="shared" si="330"/>
        <v>4</v>
      </c>
      <c r="L1024" s="55">
        <f t="shared" si="331"/>
        <v>4</v>
      </c>
      <c r="M1024" s="56">
        <f t="shared" si="323"/>
        <v>1.000622745</v>
      </c>
      <c r="N1024" s="56">
        <f t="shared" ca="1" si="324"/>
        <v>1.0013069109999999</v>
      </c>
      <c r="O1024" s="55">
        <f t="shared" si="337"/>
        <v>0</v>
      </c>
      <c r="P1024" s="52">
        <f t="shared" ca="1" si="325"/>
        <v>92.358488190000003</v>
      </c>
      <c r="Q1024" s="52">
        <f t="shared" si="332"/>
        <v>0</v>
      </c>
      <c r="R1024" s="85"/>
      <c r="S1024" s="52"/>
      <c r="T1024" s="86" t="str">
        <f t="shared" si="333"/>
        <v>J=</v>
      </c>
      <c r="U1024" s="149">
        <f t="shared" si="334"/>
        <v>43889</v>
      </c>
      <c r="V1024" s="57" t="str">
        <f t="shared" si="326"/>
        <v>-</v>
      </c>
      <c r="W1024" s="9"/>
      <c r="X1024" s="9"/>
      <c r="Y1024" s="9"/>
      <c r="Z1024" s="9"/>
      <c r="AA1024" s="1"/>
      <c r="AB1024" s="9"/>
      <c r="AC1024" s="9"/>
      <c r="AD1024" s="9"/>
      <c r="AE1024" s="9"/>
      <c r="AF1024" s="9"/>
      <c r="AG1024" s="10"/>
      <c r="AH1024" s="9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</row>
    <row r="1025" spans="1:149" x14ac:dyDescent="0.15">
      <c r="A1025" s="50">
        <f t="shared" si="327"/>
        <v>43868</v>
      </c>
      <c r="B1025" s="99">
        <f t="shared" ca="1" si="339"/>
        <v>70784.095132019997</v>
      </c>
      <c r="C1025" s="52">
        <f t="shared" ca="1" si="335"/>
        <v>70669.302037870002</v>
      </c>
      <c r="D1025" s="13">
        <f ca="1">IF(A1025&lt;$B$1,VLOOKUP(A1025,[1]DI!$A$4:$B$15000,2,FALSE),0)</f>
        <v>4.1500000000000002E-2</v>
      </c>
      <c r="E1025" s="52">
        <f t="shared" ca="1" si="321"/>
        <v>1.00016137</v>
      </c>
      <c r="F1025" s="52">
        <f ca="1">(TRUNC(PRODUCT($E$12:$E1024),16))</f>
        <v>1.1990530639113499</v>
      </c>
      <c r="G1025" s="52">
        <f t="shared" ca="1" si="338"/>
        <v>1.1980404614542399</v>
      </c>
      <c r="H1025" s="52">
        <f t="shared" ca="1" si="322"/>
        <v>1.00084522</v>
      </c>
      <c r="I1025" s="53">
        <f t="shared" si="329"/>
        <v>0.04</v>
      </c>
      <c r="J1025" s="149">
        <f t="shared" si="336"/>
        <v>43861</v>
      </c>
      <c r="K1025" s="54">
        <f t="shared" si="330"/>
        <v>5</v>
      </c>
      <c r="L1025" s="55">
        <f t="shared" si="331"/>
        <v>5</v>
      </c>
      <c r="M1025" s="56">
        <f t="shared" si="323"/>
        <v>1.000778492</v>
      </c>
      <c r="N1025" s="56">
        <f t="shared" ca="1" si="324"/>
        <v>1.00162437</v>
      </c>
      <c r="O1025" s="55">
        <f t="shared" si="337"/>
        <v>0</v>
      </c>
      <c r="P1025" s="52">
        <f t="shared" ca="1" si="325"/>
        <v>114.79309415</v>
      </c>
      <c r="Q1025" s="52">
        <f t="shared" si="332"/>
        <v>0</v>
      </c>
      <c r="R1025" s="85"/>
      <c r="S1025" s="52"/>
      <c r="T1025" s="86" t="str">
        <f t="shared" si="333"/>
        <v>J=</v>
      </c>
      <c r="U1025" s="149">
        <f t="shared" si="334"/>
        <v>43889</v>
      </c>
      <c r="V1025" s="57" t="str">
        <f t="shared" si="326"/>
        <v>-</v>
      </c>
      <c r="W1025" s="9"/>
      <c r="X1025" s="9"/>
      <c r="Y1025" s="9"/>
      <c r="Z1025" s="9"/>
      <c r="AA1025" s="1"/>
      <c r="AB1025" s="9"/>
      <c r="AC1025" s="9"/>
      <c r="AD1025" s="9"/>
      <c r="AE1025" s="9"/>
      <c r="AF1025" s="9"/>
      <c r="AG1025" s="10"/>
      <c r="AH1025" s="9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</row>
    <row r="1026" spans="1:149" x14ac:dyDescent="0.15">
      <c r="A1026" s="50">
        <f t="shared" si="327"/>
        <v>43869</v>
      </c>
      <c r="B1026" s="99">
        <f t="shared" ca="1" si="339"/>
        <v>70806.536451560009</v>
      </c>
      <c r="C1026" s="52">
        <f t="shared" ca="1" si="335"/>
        <v>70669.302037870002</v>
      </c>
      <c r="D1026" s="13">
        <f ca="1">IF(A1026&lt;$B$1,VLOOKUP(A1026,[1]DI!$A$4:$B$15000,2,FALSE),0)</f>
        <v>0</v>
      </c>
      <c r="E1026" s="52">
        <f t="shared" ca="1" si="321"/>
        <v>1</v>
      </c>
      <c r="F1026" s="52">
        <f ca="1">(TRUNC(PRODUCT($E$12:$E1025),16))</f>
        <v>1.1992465551042699</v>
      </c>
      <c r="G1026" s="52">
        <f t="shared" ca="1" si="338"/>
        <v>1.1980404614542399</v>
      </c>
      <c r="H1026" s="52">
        <f t="shared" ca="1" si="322"/>
        <v>1.0010067199999999</v>
      </c>
      <c r="I1026" s="53">
        <f t="shared" si="329"/>
        <v>0.04</v>
      </c>
      <c r="J1026" s="149">
        <f t="shared" si="336"/>
        <v>43861</v>
      </c>
      <c r="K1026" s="54">
        <f t="shared" si="330"/>
        <v>5</v>
      </c>
      <c r="L1026" s="55">
        <f t="shared" si="331"/>
        <v>6</v>
      </c>
      <c r="M1026" s="56">
        <f t="shared" si="323"/>
        <v>1.000934263</v>
      </c>
      <c r="N1026" s="56">
        <f t="shared" ca="1" si="324"/>
        <v>1.001941924</v>
      </c>
      <c r="O1026" s="55">
        <f t="shared" si="337"/>
        <v>0</v>
      </c>
      <c r="P1026" s="52">
        <f t="shared" ca="1" si="325"/>
        <v>137.23441369</v>
      </c>
      <c r="Q1026" s="52">
        <f t="shared" si="332"/>
        <v>0</v>
      </c>
      <c r="R1026" s="85"/>
      <c r="S1026" s="52"/>
      <c r="T1026" s="86" t="str">
        <f t="shared" si="333"/>
        <v>J=</v>
      </c>
      <c r="U1026" s="149">
        <f t="shared" si="334"/>
        <v>43889</v>
      </c>
      <c r="V1026" s="57" t="str">
        <f t="shared" si="326"/>
        <v>-</v>
      </c>
      <c r="W1026" s="9"/>
      <c r="X1026" s="9"/>
      <c r="Y1026" s="9"/>
      <c r="Z1026" s="9"/>
      <c r="AA1026" s="1"/>
      <c r="AB1026" s="9"/>
      <c r="AC1026" s="9"/>
      <c r="AD1026" s="9"/>
      <c r="AE1026" s="9"/>
      <c r="AF1026" s="9"/>
      <c r="AG1026" s="10"/>
      <c r="AH1026" s="9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</row>
    <row r="1027" spans="1:149" x14ac:dyDescent="0.15">
      <c r="A1027" s="50">
        <f t="shared" si="327"/>
        <v>43870</v>
      </c>
      <c r="B1027" s="99">
        <f t="shared" ca="1" si="339"/>
        <v>70806.536451560009</v>
      </c>
      <c r="C1027" s="52">
        <f t="shared" ca="1" si="335"/>
        <v>70669.302037870002</v>
      </c>
      <c r="D1027" s="13">
        <f ca="1">IF(A1027&lt;$B$1,VLOOKUP(A1027,[1]DI!$A$4:$B$15000,2,FALSE),0)</f>
        <v>0</v>
      </c>
      <c r="E1027" s="52">
        <f t="shared" ca="1" si="321"/>
        <v>1</v>
      </c>
      <c r="F1027" s="52">
        <f ca="1">(TRUNC(PRODUCT($E$12:$E1026),16))</f>
        <v>1.1992465551042699</v>
      </c>
      <c r="G1027" s="52">
        <f t="shared" ca="1" si="338"/>
        <v>1.1980404614542399</v>
      </c>
      <c r="H1027" s="52">
        <f t="shared" ca="1" si="322"/>
        <v>1.0010067199999999</v>
      </c>
      <c r="I1027" s="53">
        <f t="shared" si="329"/>
        <v>0.04</v>
      </c>
      <c r="J1027" s="149">
        <f t="shared" si="336"/>
        <v>43861</v>
      </c>
      <c r="K1027" s="54">
        <f t="shared" si="330"/>
        <v>5</v>
      </c>
      <c r="L1027" s="55">
        <f t="shared" si="331"/>
        <v>6</v>
      </c>
      <c r="M1027" s="56">
        <f t="shared" si="323"/>
        <v>1.000934263</v>
      </c>
      <c r="N1027" s="56">
        <f t="shared" ca="1" si="324"/>
        <v>1.001941924</v>
      </c>
      <c r="O1027" s="55">
        <f t="shared" si="337"/>
        <v>0</v>
      </c>
      <c r="P1027" s="52">
        <f t="shared" ca="1" si="325"/>
        <v>137.23441369</v>
      </c>
      <c r="Q1027" s="52">
        <f t="shared" si="332"/>
        <v>0</v>
      </c>
      <c r="R1027" s="85"/>
      <c r="S1027" s="52"/>
      <c r="T1027" s="86" t="str">
        <f t="shared" si="333"/>
        <v>J=</v>
      </c>
      <c r="U1027" s="149">
        <f t="shared" si="334"/>
        <v>43889</v>
      </c>
      <c r="V1027" s="57" t="str">
        <f t="shared" si="326"/>
        <v>-</v>
      </c>
      <c r="W1027" s="9"/>
      <c r="X1027" s="9"/>
      <c r="Y1027" s="9"/>
      <c r="Z1027" s="9"/>
      <c r="AA1027" s="1"/>
      <c r="AB1027" s="9"/>
      <c r="AC1027" s="9"/>
      <c r="AD1027" s="9"/>
      <c r="AE1027" s="9"/>
      <c r="AF1027" s="9"/>
      <c r="AG1027" s="10"/>
      <c r="AH1027" s="9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</row>
    <row r="1028" spans="1:149" x14ac:dyDescent="0.15">
      <c r="A1028" s="50">
        <f t="shared" si="327"/>
        <v>43871</v>
      </c>
      <c r="B1028" s="99">
        <f t="shared" ca="1" si="339"/>
        <v>70806.536451560009</v>
      </c>
      <c r="C1028" s="52">
        <f t="shared" ca="1" si="335"/>
        <v>70669.302037870002</v>
      </c>
      <c r="D1028" s="13">
        <f ca="1">IF(A1028&lt;$B$1,VLOOKUP(A1028,[1]DI!$A$4:$B$15000,2,FALSE),0)</f>
        <v>4.1500000000000002E-2</v>
      </c>
      <c r="E1028" s="52">
        <f t="shared" ca="1" si="321"/>
        <v>1.00016137</v>
      </c>
      <c r="F1028" s="52">
        <f ca="1">(TRUNC(PRODUCT($E$12:$E1027),16))</f>
        <v>1.1992465551042699</v>
      </c>
      <c r="G1028" s="52">
        <f t="shared" ca="1" si="338"/>
        <v>1.1980404614542399</v>
      </c>
      <c r="H1028" s="52">
        <f t="shared" ca="1" si="322"/>
        <v>1.0010067199999999</v>
      </c>
      <c r="I1028" s="53">
        <f t="shared" si="329"/>
        <v>0.04</v>
      </c>
      <c r="J1028" s="149">
        <f t="shared" si="336"/>
        <v>43861</v>
      </c>
      <c r="K1028" s="54">
        <f t="shared" si="330"/>
        <v>6</v>
      </c>
      <c r="L1028" s="55">
        <f t="shared" si="331"/>
        <v>6</v>
      </c>
      <c r="M1028" s="56">
        <f t="shared" si="323"/>
        <v>1.000934263</v>
      </c>
      <c r="N1028" s="56">
        <f t="shared" ca="1" si="324"/>
        <v>1.001941924</v>
      </c>
      <c r="O1028" s="55">
        <f t="shared" si="337"/>
        <v>0</v>
      </c>
      <c r="P1028" s="52">
        <f t="shared" ca="1" si="325"/>
        <v>137.23441369</v>
      </c>
      <c r="Q1028" s="52">
        <f t="shared" si="332"/>
        <v>0</v>
      </c>
      <c r="R1028" s="85"/>
      <c r="S1028" s="52"/>
      <c r="T1028" s="86" t="str">
        <f t="shared" si="333"/>
        <v>J=</v>
      </c>
      <c r="U1028" s="149">
        <f t="shared" si="334"/>
        <v>43889</v>
      </c>
      <c r="V1028" s="57" t="str">
        <f t="shared" si="326"/>
        <v>-</v>
      </c>
      <c r="W1028" s="9"/>
      <c r="X1028" s="9"/>
      <c r="Y1028" s="9"/>
      <c r="Z1028" s="9"/>
      <c r="AA1028" s="1"/>
      <c r="AB1028" s="9"/>
      <c r="AC1028" s="9"/>
      <c r="AD1028" s="9"/>
      <c r="AE1028" s="9"/>
      <c r="AF1028" s="9"/>
      <c r="AG1028" s="10"/>
      <c r="AH1028" s="9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</row>
    <row r="1029" spans="1:149" x14ac:dyDescent="0.15">
      <c r="A1029" s="50">
        <f t="shared" si="327"/>
        <v>43872</v>
      </c>
      <c r="B1029" s="99">
        <f t="shared" ca="1" si="339"/>
        <v>70828.985050030009</v>
      </c>
      <c r="C1029" s="52">
        <f t="shared" ca="1" si="335"/>
        <v>70669.302037870002</v>
      </c>
      <c r="D1029" s="13">
        <f ca="1">IF(A1029&lt;$B$1,VLOOKUP(A1029,[1]DI!$A$4:$B$15000,2,FALSE),0)</f>
        <v>4.1500000000000002E-2</v>
      </c>
      <c r="E1029" s="52">
        <f t="shared" ca="1" si="321"/>
        <v>1.00016137</v>
      </c>
      <c r="F1029" s="52">
        <f ca="1">(TRUNC(PRODUCT($E$12:$E1028),16))</f>
        <v>1.19944007752087</v>
      </c>
      <c r="G1029" s="52">
        <f t="shared" ca="1" si="338"/>
        <v>1.1980404614542399</v>
      </c>
      <c r="H1029" s="52">
        <f t="shared" ca="1" si="322"/>
        <v>1.0011682500000001</v>
      </c>
      <c r="I1029" s="53">
        <f t="shared" si="329"/>
        <v>0.04</v>
      </c>
      <c r="J1029" s="149">
        <f t="shared" si="336"/>
        <v>43861</v>
      </c>
      <c r="K1029" s="54">
        <f t="shared" si="330"/>
        <v>7</v>
      </c>
      <c r="L1029" s="55">
        <f t="shared" si="331"/>
        <v>7</v>
      </c>
      <c r="M1029" s="56">
        <f t="shared" si="323"/>
        <v>1.0010900579999999</v>
      </c>
      <c r="N1029" s="56">
        <f t="shared" ca="1" si="324"/>
        <v>1.0022595809999999</v>
      </c>
      <c r="O1029" s="55">
        <f t="shared" si="337"/>
        <v>0</v>
      </c>
      <c r="P1029" s="52">
        <f t="shared" ca="1" si="325"/>
        <v>159.68301216</v>
      </c>
      <c r="Q1029" s="52">
        <f t="shared" si="332"/>
        <v>0</v>
      </c>
      <c r="R1029" s="85"/>
      <c r="S1029" s="52"/>
      <c r="T1029" s="86" t="str">
        <f t="shared" si="333"/>
        <v>J=</v>
      </c>
      <c r="U1029" s="149">
        <f t="shared" si="334"/>
        <v>43889</v>
      </c>
      <c r="V1029" s="57" t="str">
        <f t="shared" si="326"/>
        <v>-</v>
      </c>
      <c r="W1029" s="9"/>
      <c r="X1029" s="9"/>
      <c r="Y1029" s="9"/>
      <c r="Z1029" s="9"/>
      <c r="AA1029" s="1"/>
      <c r="AB1029" s="9"/>
      <c r="AC1029" s="9"/>
      <c r="AD1029" s="9"/>
      <c r="AE1029" s="9"/>
      <c r="AF1029" s="9"/>
      <c r="AG1029" s="10"/>
      <c r="AH1029" s="9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</row>
    <row r="1030" spans="1:149" x14ac:dyDescent="0.15">
      <c r="A1030" s="50">
        <f t="shared" si="327"/>
        <v>43873</v>
      </c>
      <c r="B1030" s="99">
        <f t="shared" ca="1" si="339"/>
        <v>70851.441139460003</v>
      </c>
      <c r="C1030" s="52">
        <f t="shared" ca="1" si="335"/>
        <v>70669.302037870002</v>
      </c>
      <c r="D1030" s="13">
        <f ca="1">IF(A1030&lt;$B$1,VLOOKUP(A1030,[1]DI!$A$4:$B$15000,2,FALSE),0)</f>
        <v>4.1500000000000002E-2</v>
      </c>
      <c r="E1030" s="52">
        <f t="shared" ca="1" si="321"/>
        <v>1.00016137</v>
      </c>
      <c r="F1030" s="52">
        <f ca="1">(TRUNC(PRODUCT($E$12:$E1029),16))</f>
        <v>1.1996336311661799</v>
      </c>
      <c r="G1030" s="52">
        <f t="shared" ca="1" si="338"/>
        <v>1.1980404614542399</v>
      </c>
      <c r="H1030" s="52">
        <f t="shared" ca="1" si="322"/>
        <v>1.0013298100000001</v>
      </c>
      <c r="I1030" s="53">
        <f t="shared" si="329"/>
        <v>0.04</v>
      </c>
      <c r="J1030" s="149">
        <f t="shared" si="336"/>
        <v>43861</v>
      </c>
      <c r="K1030" s="54">
        <f t="shared" si="330"/>
        <v>8</v>
      </c>
      <c r="L1030" s="55">
        <f t="shared" si="331"/>
        <v>8</v>
      </c>
      <c r="M1030" s="56">
        <f t="shared" si="323"/>
        <v>1.0012458769999999</v>
      </c>
      <c r="N1030" s="56">
        <f t="shared" ca="1" si="324"/>
        <v>1.0025773440000001</v>
      </c>
      <c r="O1030" s="55">
        <f t="shared" si="337"/>
        <v>0</v>
      </c>
      <c r="P1030" s="52">
        <f t="shared" ca="1" si="325"/>
        <v>182.13910159</v>
      </c>
      <c r="Q1030" s="52">
        <f t="shared" si="332"/>
        <v>0</v>
      </c>
      <c r="R1030" s="85"/>
      <c r="S1030" s="52"/>
      <c r="T1030" s="86" t="str">
        <f t="shared" si="333"/>
        <v>J=</v>
      </c>
      <c r="U1030" s="149">
        <f t="shared" si="334"/>
        <v>43889</v>
      </c>
      <c r="V1030" s="57" t="str">
        <f t="shared" si="326"/>
        <v>-</v>
      </c>
      <c r="W1030" s="9"/>
      <c r="X1030" s="9"/>
      <c r="Y1030" s="9"/>
      <c r="Z1030" s="9"/>
      <c r="AA1030" s="1"/>
      <c r="AB1030" s="9"/>
      <c r="AC1030" s="9"/>
      <c r="AD1030" s="9"/>
      <c r="AE1030" s="9"/>
      <c r="AF1030" s="9"/>
      <c r="AG1030" s="10"/>
      <c r="AH1030" s="9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</row>
    <row r="1031" spans="1:149" x14ac:dyDescent="0.15">
      <c r="A1031" s="50">
        <f t="shared" si="327"/>
        <v>43874</v>
      </c>
      <c r="B1031" s="99">
        <f t="shared" ca="1" si="339"/>
        <v>70873.904649160002</v>
      </c>
      <c r="C1031" s="52">
        <f t="shared" ca="1" si="335"/>
        <v>70669.302037870002</v>
      </c>
      <c r="D1031" s="13">
        <f ca="1">IF(A1031&lt;$B$1,VLOOKUP(A1031,[1]DI!$A$4:$B$15000,2,FALSE),0)</f>
        <v>4.1500000000000002E-2</v>
      </c>
      <c r="E1031" s="52">
        <f t="shared" ca="1" si="321"/>
        <v>1.00016137</v>
      </c>
      <c r="F1031" s="52">
        <f ca="1">(TRUNC(PRODUCT($E$12:$E1030),16))</f>
        <v>1.1998272160452399</v>
      </c>
      <c r="G1031" s="52">
        <f t="shared" ca="1" si="338"/>
        <v>1.1980404614542399</v>
      </c>
      <c r="H1031" s="52">
        <f t="shared" ca="1" si="322"/>
        <v>1.0014913999999999</v>
      </c>
      <c r="I1031" s="53">
        <f t="shared" si="329"/>
        <v>0.04</v>
      </c>
      <c r="J1031" s="149">
        <f t="shared" si="336"/>
        <v>43861</v>
      </c>
      <c r="K1031" s="54">
        <f t="shared" si="330"/>
        <v>9</v>
      </c>
      <c r="L1031" s="55">
        <f t="shared" si="331"/>
        <v>9</v>
      </c>
      <c r="M1031" s="56">
        <f t="shared" si="323"/>
        <v>1.0014017209999999</v>
      </c>
      <c r="N1031" s="56">
        <f t="shared" ca="1" si="324"/>
        <v>1.0028952120000001</v>
      </c>
      <c r="O1031" s="55">
        <f t="shared" si="337"/>
        <v>0</v>
      </c>
      <c r="P1031" s="52">
        <f t="shared" ca="1" si="325"/>
        <v>204.60261129</v>
      </c>
      <c r="Q1031" s="52">
        <f t="shared" si="332"/>
        <v>0</v>
      </c>
      <c r="R1031" s="85"/>
      <c r="S1031" s="52"/>
      <c r="T1031" s="86" t="str">
        <f t="shared" si="333"/>
        <v>J=</v>
      </c>
      <c r="U1031" s="149">
        <f t="shared" si="334"/>
        <v>43889</v>
      </c>
      <c r="V1031" s="57" t="str">
        <f t="shared" si="326"/>
        <v>-</v>
      </c>
      <c r="W1031" s="9"/>
      <c r="X1031" s="9"/>
      <c r="Y1031" s="9"/>
      <c r="Z1031" s="9"/>
      <c r="AA1031" s="1"/>
      <c r="AB1031" s="9"/>
      <c r="AC1031" s="9"/>
      <c r="AD1031" s="9"/>
      <c r="AE1031" s="9"/>
      <c r="AF1031" s="9"/>
      <c r="AG1031" s="10"/>
      <c r="AH1031" s="9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</row>
    <row r="1032" spans="1:149" x14ac:dyDescent="0.15">
      <c r="A1032" s="50">
        <f t="shared" si="327"/>
        <v>43875</v>
      </c>
      <c r="B1032" s="99">
        <f t="shared" ca="1" si="339"/>
        <v>70896.374801769998</v>
      </c>
      <c r="C1032" s="52">
        <f t="shared" ca="1" si="335"/>
        <v>70669.302037870002</v>
      </c>
      <c r="D1032" s="13">
        <f ca="1">IF(A1032&lt;$B$1,VLOOKUP(A1032,[1]DI!$A$4:$B$15000,2,FALSE),0)</f>
        <v>4.1500000000000002E-2</v>
      </c>
      <c r="E1032" s="52">
        <f t="shared" ca="1" si="321"/>
        <v>1.00016137</v>
      </c>
      <c r="F1032" s="52">
        <f ca="1">(TRUNC(PRODUCT($E$12:$E1031),16))</f>
        <v>1.2000208321630901</v>
      </c>
      <c r="G1032" s="52">
        <f t="shared" ca="1" si="338"/>
        <v>1.1980404614542399</v>
      </c>
      <c r="H1032" s="52">
        <f t="shared" ca="1" si="322"/>
        <v>1.0016530100000001</v>
      </c>
      <c r="I1032" s="53">
        <f t="shared" si="329"/>
        <v>0.04</v>
      </c>
      <c r="J1032" s="149">
        <f t="shared" si="336"/>
        <v>43861</v>
      </c>
      <c r="K1032" s="54">
        <f t="shared" si="330"/>
        <v>10</v>
      </c>
      <c r="L1032" s="55">
        <f t="shared" si="331"/>
        <v>10</v>
      </c>
      <c r="M1032" s="56">
        <f t="shared" si="323"/>
        <v>1.0015575889999999</v>
      </c>
      <c r="N1032" s="56">
        <f t="shared" ca="1" si="324"/>
        <v>1.0032131740000001</v>
      </c>
      <c r="O1032" s="55">
        <f t="shared" si="337"/>
        <v>0</v>
      </c>
      <c r="P1032" s="52">
        <f t="shared" ca="1" si="325"/>
        <v>227.07276390000001</v>
      </c>
      <c r="Q1032" s="52">
        <f t="shared" si="332"/>
        <v>0</v>
      </c>
      <c r="R1032" s="85"/>
      <c r="S1032" s="52"/>
      <c r="T1032" s="86" t="str">
        <f t="shared" si="333"/>
        <v>J=</v>
      </c>
      <c r="U1032" s="149">
        <f t="shared" si="334"/>
        <v>43889</v>
      </c>
      <c r="V1032" s="57" t="str">
        <f t="shared" si="326"/>
        <v>-</v>
      </c>
      <c r="W1032" s="9"/>
      <c r="X1032" s="9"/>
      <c r="Y1032" s="9"/>
      <c r="Z1032" s="9"/>
      <c r="AA1032" s="1"/>
      <c r="AB1032" s="9"/>
      <c r="AC1032" s="9"/>
      <c r="AD1032" s="9"/>
      <c r="AE1032" s="9"/>
      <c r="AF1032" s="9"/>
      <c r="AG1032" s="10"/>
      <c r="AH1032" s="9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</row>
    <row r="1033" spans="1:149" x14ac:dyDescent="0.15">
      <c r="A1033" s="50">
        <f t="shared" si="327"/>
        <v>43876</v>
      </c>
      <c r="B1033" s="99">
        <f t="shared" ca="1" si="339"/>
        <v>70918.851667969997</v>
      </c>
      <c r="C1033" s="52">
        <f t="shared" ca="1" si="335"/>
        <v>70669.302037870002</v>
      </c>
      <c r="D1033" s="13">
        <f ca="1">IF(A1033&lt;$B$1,VLOOKUP(A1033,[1]DI!$A$4:$B$15000,2,FALSE),0)</f>
        <v>0</v>
      </c>
      <c r="E1033" s="52">
        <f t="shared" ca="1" si="321"/>
        <v>1</v>
      </c>
      <c r="F1033" s="52">
        <f ca="1">(TRUNC(PRODUCT($E$12:$E1032),16))</f>
        <v>1.20021447952478</v>
      </c>
      <c r="G1033" s="52">
        <f t="shared" ca="1" si="338"/>
        <v>1.1980404614542399</v>
      </c>
      <c r="H1033" s="52">
        <f t="shared" ca="1" si="322"/>
        <v>1.0018146400000001</v>
      </c>
      <c r="I1033" s="53">
        <f t="shared" si="329"/>
        <v>0.04</v>
      </c>
      <c r="J1033" s="149">
        <f t="shared" si="336"/>
        <v>43861</v>
      </c>
      <c r="K1033" s="54">
        <f t="shared" si="330"/>
        <v>10</v>
      </c>
      <c r="L1033" s="55">
        <f t="shared" si="331"/>
        <v>11</v>
      </c>
      <c r="M1033" s="56">
        <f t="shared" si="323"/>
        <v>1.001713482</v>
      </c>
      <c r="N1033" s="56">
        <f t="shared" ca="1" si="324"/>
        <v>1.003531231</v>
      </c>
      <c r="O1033" s="55">
        <f t="shared" si="337"/>
        <v>0</v>
      </c>
      <c r="P1033" s="52">
        <f t="shared" ca="1" si="325"/>
        <v>249.5496301</v>
      </c>
      <c r="Q1033" s="52">
        <f t="shared" si="332"/>
        <v>0</v>
      </c>
      <c r="R1033" s="85"/>
      <c r="S1033" s="52"/>
      <c r="T1033" s="86" t="str">
        <f t="shared" si="333"/>
        <v>J=</v>
      </c>
      <c r="U1033" s="149">
        <f t="shared" si="334"/>
        <v>43889</v>
      </c>
      <c r="V1033" s="57" t="str">
        <f t="shared" si="326"/>
        <v>-</v>
      </c>
      <c r="W1033" s="9"/>
      <c r="X1033" s="9"/>
      <c r="Y1033" s="9"/>
      <c r="Z1033" s="9"/>
      <c r="AA1033" s="1"/>
      <c r="AB1033" s="9"/>
      <c r="AC1033" s="9"/>
      <c r="AD1033" s="9"/>
      <c r="AE1033" s="9"/>
      <c r="AF1033" s="9"/>
      <c r="AG1033" s="10"/>
      <c r="AH1033" s="9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</row>
    <row r="1034" spans="1:149" x14ac:dyDescent="0.15">
      <c r="A1034" s="50">
        <f t="shared" si="327"/>
        <v>43877</v>
      </c>
      <c r="B1034" s="99">
        <f t="shared" ca="1" si="339"/>
        <v>70918.851667969997</v>
      </c>
      <c r="C1034" s="52">
        <f t="shared" ca="1" si="335"/>
        <v>70669.302037870002</v>
      </c>
      <c r="D1034" s="13">
        <f ca="1">IF(A1034&lt;$B$1,VLOOKUP(A1034,[1]DI!$A$4:$B$15000,2,FALSE),0)</f>
        <v>0</v>
      </c>
      <c r="E1034" s="52">
        <f t="shared" ca="1" si="321"/>
        <v>1</v>
      </c>
      <c r="F1034" s="52">
        <f ca="1">(TRUNC(PRODUCT($E$12:$E1033),16))</f>
        <v>1.20021447952478</v>
      </c>
      <c r="G1034" s="52">
        <f t="shared" ca="1" si="338"/>
        <v>1.1980404614542399</v>
      </c>
      <c r="H1034" s="52">
        <f t="shared" ca="1" si="322"/>
        <v>1.0018146400000001</v>
      </c>
      <c r="I1034" s="53">
        <f t="shared" si="329"/>
        <v>0.04</v>
      </c>
      <c r="J1034" s="149">
        <f t="shared" si="336"/>
        <v>43861</v>
      </c>
      <c r="K1034" s="54">
        <f t="shared" si="330"/>
        <v>10</v>
      </c>
      <c r="L1034" s="55">
        <f t="shared" si="331"/>
        <v>11</v>
      </c>
      <c r="M1034" s="56">
        <f t="shared" si="323"/>
        <v>1.001713482</v>
      </c>
      <c r="N1034" s="56">
        <f t="shared" ca="1" si="324"/>
        <v>1.003531231</v>
      </c>
      <c r="O1034" s="55">
        <f t="shared" si="337"/>
        <v>0</v>
      </c>
      <c r="P1034" s="52">
        <f t="shared" ca="1" si="325"/>
        <v>249.5496301</v>
      </c>
      <c r="Q1034" s="52">
        <f t="shared" si="332"/>
        <v>0</v>
      </c>
      <c r="R1034" s="85"/>
      <c r="S1034" s="52"/>
      <c r="T1034" s="86" t="str">
        <f t="shared" si="333"/>
        <v>J=</v>
      </c>
      <c r="U1034" s="149">
        <f t="shared" si="334"/>
        <v>43889</v>
      </c>
      <c r="V1034" s="57" t="str">
        <f t="shared" si="326"/>
        <v>-</v>
      </c>
      <c r="W1034" s="9"/>
      <c r="X1034" s="9"/>
      <c r="Y1034" s="9"/>
      <c r="Z1034" s="9"/>
      <c r="AA1034" s="1"/>
      <c r="AB1034" s="9"/>
      <c r="AC1034" s="9"/>
      <c r="AD1034" s="9"/>
      <c r="AE1034" s="9"/>
      <c r="AF1034" s="9"/>
      <c r="AG1034" s="10"/>
      <c r="AH1034" s="9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</row>
    <row r="1035" spans="1:149" x14ac:dyDescent="0.15">
      <c r="A1035" s="50">
        <f t="shared" si="327"/>
        <v>43878</v>
      </c>
      <c r="B1035" s="99">
        <f t="shared" ca="1" si="339"/>
        <v>70918.851667969997</v>
      </c>
      <c r="C1035" s="52">
        <f t="shared" ca="1" si="335"/>
        <v>70669.302037870002</v>
      </c>
      <c r="D1035" s="13">
        <f ca="1">IF(A1035&lt;$B$1,VLOOKUP(A1035,[1]DI!$A$4:$B$15000,2,FALSE),0)</f>
        <v>4.1500000000000002E-2</v>
      </c>
      <c r="E1035" s="52">
        <f t="shared" ca="1" si="321"/>
        <v>1.00016137</v>
      </c>
      <c r="F1035" s="52">
        <f ca="1">(TRUNC(PRODUCT($E$12:$E1034),16))</f>
        <v>1.20021447952478</v>
      </c>
      <c r="G1035" s="52">
        <f t="shared" ca="1" si="338"/>
        <v>1.1980404614542399</v>
      </c>
      <c r="H1035" s="52">
        <f t="shared" ca="1" si="322"/>
        <v>1.0018146400000001</v>
      </c>
      <c r="I1035" s="53">
        <f t="shared" si="329"/>
        <v>0.04</v>
      </c>
      <c r="J1035" s="149">
        <f t="shared" si="336"/>
        <v>43861</v>
      </c>
      <c r="K1035" s="54">
        <f t="shared" si="330"/>
        <v>11</v>
      </c>
      <c r="L1035" s="55">
        <f t="shared" si="331"/>
        <v>11</v>
      </c>
      <c r="M1035" s="56">
        <f t="shared" si="323"/>
        <v>1.001713482</v>
      </c>
      <c r="N1035" s="56">
        <f t="shared" ca="1" si="324"/>
        <v>1.003531231</v>
      </c>
      <c r="O1035" s="55">
        <f t="shared" si="337"/>
        <v>0</v>
      </c>
      <c r="P1035" s="52">
        <f t="shared" ca="1" si="325"/>
        <v>249.5496301</v>
      </c>
      <c r="Q1035" s="52">
        <f t="shared" si="332"/>
        <v>0</v>
      </c>
      <c r="R1035" s="85"/>
      <c r="S1035" s="52"/>
      <c r="T1035" s="86" t="str">
        <f t="shared" si="333"/>
        <v>J=</v>
      </c>
      <c r="U1035" s="149">
        <f t="shared" si="334"/>
        <v>43889</v>
      </c>
      <c r="V1035" s="57" t="str">
        <f t="shared" si="326"/>
        <v>-</v>
      </c>
      <c r="W1035" s="9"/>
      <c r="X1035" s="9"/>
      <c r="Y1035" s="9"/>
      <c r="Z1035" s="9"/>
      <c r="AA1035" s="1"/>
      <c r="AB1035" s="9"/>
      <c r="AC1035" s="9"/>
      <c r="AD1035" s="9"/>
      <c r="AE1035" s="9"/>
      <c r="AF1035" s="9"/>
      <c r="AG1035" s="10"/>
      <c r="AH1035" s="9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</row>
    <row r="1036" spans="1:149" x14ac:dyDescent="0.15">
      <c r="A1036" s="50">
        <f t="shared" si="327"/>
        <v>43879</v>
      </c>
      <c r="B1036" s="99">
        <f t="shared" ca="1" si="339"/>
        <v>70941.336661139998</v>
      </c>
      <c r="C1036" s="52">
        <f t="shared" ca="1" si="335"/>
        <v>70669.302037870002</v>
      </c>
      <c r="D1036" s="13">
        <f ca="1">IF(A1036&lt;$B$1,VLOOKUP(A1036,[1]DI!$A$4:$B$15000,2,FALSE),0)</f>
        <v>4.1500000000000002E-2</v>
      </c>
      <c r="E1036" s="52">
        <f t="shared" ref="E1036:E1099" ca="1" si="340">IF(A1036&lt;A$10,1,ROUND(((1+D1036)^(1/252)),8))</f>
        <v>1.00016137</v>
      </c>
      <c r="F1036" s="52">
        <f ca="1">(TRUNC(PRODUCT($E$12:$E1035),16))</f>
        <v>1.2004081581353401</v>
      </c>
      <c r="G1036" s="52">
        <f t="shared" ca="1" si="338"/>
        <v>1.1980404614542399</v>
      </c>
      <c r="H1036" s="52">
        <f t="shared" ref="H1036:H1099" ca="1" si="341">ROUND(F1036/G1036,8)</f>
        <v>1.0019763100000001</v>
      </c>
      <c r="I1036" s="53">
        <f t="shared" si="329"/>
        <v>0.04</v>
      </c>
      <c r="J1036" s="149">
        <f t="shared" si="336"/>
        <v>43861</v>
      </c>
      <c r="K1036" s="54">
        <f t="shared" si="330"/>
        <v>12</v>
      </c>
      <c r="L1036" s="55">
        <f t="shared" si="331"/>
        <v>12</v>
      </c>
      <c r="M1036" s="56">
        <f t="shared" ref="M1036:M1099" si="342">ROUND((I1036+1)^(L1036/252),9)</f>
        <v>1.001869398</v>
      </c>
      <c r="N1036" s="56">
        <f t="shared" ref="N1036:N1099" ca="1" si="343">ROUND(H1036*M1036,9)</f>
        <v>1.003849403</v>
      </c>
      <c r="O1036" s="55">
        <f t="shared" si="337"/>
        <v>0</v>
      </c>
      <c r="P1036" s="52">
        <f t="shared" ref="P1036:P1046" ca="1" si="344">TRUNC(((N1036-1)*C1036),8)</f>
        <v>272.03462327</v>
      </c>
      <c r="Q1036" s="52">
        <f t="shared" si="332"/>
        <v>0</v>
      </c>
      <c r="R1036" s="85"/>
      <c r="S1036" s="52"/>
      <c r="T1036" s="86" t="str">
        <f t="shared" si="333"/>
        <v>J=</v>
      </c>
      <c r="U1036" s="149">
        <f t="shared" si="334"/>
        <v>43889</v>
      </c>
      <c r="V1036" s="57" t="str">
        <f t="shared" ref="V1036:V1099" si="345">IF(O1036&gt;0,(P1036+Q1036)*V$9,"-")</f>
        <v>-</v>
      </c>
      <c r="W1036" s="9"/>
      <c r="X1036" s="9"/>
      <c r="Y1036" s="9"/>
      <c r="Z1036" s="9"/>
      <c r="AA1036" s="1"/>
      <c r="AB1036" s="9"/>
      <c r="AC1036" s="9"/>
      <c r="AD1036" s="9"/>
      <c r="AE1036" s="9"/>
      <c r="AF1036" s="9"/>
      <c r="AG1036" s="10"/>
      <c r="AH1036" s="9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</row>
    <row r="1037" spans="1:149" x14ac:dyDescent="0.15">
      <c r="A1037" s="50">
        <f t="shared" ref="A1037:A1100" si="346">(A1036+1)</f>
        <v>43880</v>
      </c>
      <c r="B1037" s="99">
        <f t="shared" ca="1" si="339"/>
        <v>70963.828297219996</v>
      </c>
      <c r="C1037" s="52">
        <f t="shared" ca="1" si="335"/>
        <v>70669.302037870002</v>
      </c>
      <c r="D1037" s="13">
        <f ca="1">IF(A1037&lt;$B$1,VLOOKUP(A1037,[1]DI!$A$4:$B$15000,2,FALSE),0)</f>
        <v>4.1500000000000002E-2</v>
      </c>
      <c r="E1037" s="52">
        <f t="shared" ca="1" si="340"/>
        <v>1.00016137</v>
      </c>
      <c r="F1037" s="52">
        <f ca="1">(TRUNC(PRODUCT($E$12:$E1036),16))</f>
        <v>1.20060186799982</v>
      </c>
      <c r="G1037" s="52">
        <f t="shared" ca="1" si="338"/>
        <v>1.1980404614542399</v>
      </c>
      <c r="H1037" s="52">
        <f t="shared" ca="1" si="341"/>
        <v>1.002138</v>
      </c>
      <c r="I1037" s="53">
        <f t="shared" ref="I1037:I1100" si="347">I1036</f>
        <v>0.04</v>
      </c>
      <c r="J1037" s="149">
        <f t="shared" si="336"/>
        <v>43861</v>
      </c>
      <c r="K1037" s="54">
        <f t="shared" ref="K1037:K1100" si="348">IF(A1037&gt;J1037,IF(NETWORKDAYS(J1037,A1037,$X$135:$X$519)-1=0,1,NETWORKDAYS(J1037,A1037,$X$135:$X$519)-1),0)</f>
        <v>13</v>
      </c>
      <c r="L1037" s="55">
        <f t="shared" ref="L1037:L1100" si="349">IF(AND(K1037=1,K1036=1),1,IF(K1037&gt;0,IF(K1037=K1036,K1037+1,K1037),0))</f>
        <v>13</v>
      </c>
      <c r="M1037" s="56">
        <f t="shared" si="342"/>
        <v>1.002025339</v>
      </c>
      <c r="N1037" s="56">
        <f t="shared" ca="1" si="343"/>
        <v>1.0041676690000001</v>
      </c>
      <c r="O1037" s="55">
        <f t="shared" si="337"/>
        <v>0</v>
      </c>
      <c r="P1037" s="52">
        <f t="shared" ca="1" si="344"/>
        <v>294.52625934999998</v>
      </c>
      <c r="Q1037" s="52">
        <f t="shared" ref="Q1037:Q1100" si="350">IF(O1037&gt;0,VLOOKUP(A1037,$Y$12:$AD$61,5),0)</f>
        <v>0</v>
      </c>
      <c r="R1037" s="85"/>
      <c r="S1037" s="52"/>
      <c r="T1037" s="86" t="str">
        <f t="shared" ref="T1037:T1100" si="351">IF(O1036&gt;0,VLOOKUP(O1036,X$12:AH$61,10),T1036)</f>
        <v>J=</v>
      </c>
      <c r="U1037" s="149">
        <f t="shared" ref="U1037:U1100" si="352">IF(O1036&gt;0,VLOOKUP(O1036,X$12:AH$61,11),U1036)</f>
        <v>43889</v>
      </c>
      <c r="V1037" s="57" t="str">
        <f t="shared" si="345"/>
        <v>-</v>
      </c>
      <c r="W1037" s="9"/>
      <c r="X1037" s="9"/>
      <c r="Y1037" s="9"/>
      <c r="Z1037" s="9"/>
      <c r="AA1037" s="1"/>
      <c r="AB1037" s="9"/>
      <c r="AC1037" s="9"/>
      <c r="AD1037" s="9"/>
      <c r="AE1037" s="9"/>
      <c r="AF1037" s="9"/>
      <c r="AG1037" s="10"/>
      <c r="AH1037" s="9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</row>
    <row r="1038" spans="1:149" x14ac:dyDescent="0.15">
      <c r="A1038" s="50">
        <f t="shared" si="346"/>
        <v>43881</v>
      </c>
      <c r="B1038" s="99">
        <f t="shared" ca="1" si="339"/>
        <v>70986.326646889996</v>
      </c>
      <c r="C1038" s="52">
        <f t="shared" ref="C1038:C1101" ca="1" si="353">TRUNC(C1037-Q1037,8)</f>
        <v>70669.302037870002</v>
      </c>
      <c r="D1038" s="13">
        <f ca="1">IF(A1038&lt;$B$1,VLOOKUP(A1038,[1]DI!$A$4:$B$15000,2,FALSE),0)</f>
        <v>4.1500000000000002E-2</v>
      </c>
      <c r="E1038" s="52">
        <f t="shared" ca="1" si="340"/>
        <v>1.00016137</v>
      </c>
      <c r="F1038" s="52">
        <f ca="1">(TRUNC(PRODUCT($E$12:$E1037),16))</f>
        <v>1.2007956091232601</v>
      </c>
      <c r="G1038" s="52">
        <f t="shared" ca="1" si="338"/>
        <v>1.1980404614542399</v>
      </c>
      <c r="H1038" s="52">
        <f t="shared" ca="1" si="341"/>
        <v>1.00229971</v>
      </c>
      <c r="I1038" s="53">
        <f t="shared" si="347"/>
        <v>0.04</v>
      </c>
      <c r="J1038" s="149">
        <f t="shared" ref="J1038:J1101" si="354">IF(O1037&gt;0,VLOOKUP(O1037,X$12:AH$60,2),J1037)</f>
        <v>43861</v>
      </c>
      <c r="K1038" s="54">
        <f t="shared" si="348"/>
        <v>14</v>
      </c>
      <c r="L1038" s="55">
        <f t="shared" si="349"/>
        <v>14</v>
      </c>
      <c r="M1038" s="56">
        <f t="shared" si="342"/>
        <v>1.0021813040000001</v>
      </c>
      <c r="N1038" s="56">
        <f t="shared" ca="1" si="343"/>
        <v>1.00448603</v>
      </c>
      <c r="O1038" s="55">
        <f t="shared" si="337"/>
        <v>0</v>
      </c>
      <c r="P1038" s="52">
        <f t="shared" ca="1" si="344"/>
        <v>317.02460902000001</v>
      </c>
      <c r="Q1038" s="52">
        <f t="shared" si="350"/>
        <v>0</v>
      </c>
      <c r="R1038" s="85"/>
      <c r="S1038" s="52"/>
      <c r="T1038" s="86" t="str">
        <f t="shared" si="351"/>
        <v>J=</v>
      </c>
      <c r="U1038" s="149">
        <f t="shared" si="352"/>
        <v>43889</v>
      </c>
      <c r="V1038" s="57" t="str">
        <f t="shared" si="345"/>
        <v>-</v>
      </c>
      <c r="W1038" s="9"/>
      <c r="X1038" s="9"/>
      <c r="Y1038" s="9"/>
      <c r="Z1038" s="9"/>
      <c r="AA1038" s="1"/>
      <c r="AB1038" s="9"/>
      <c r="AC1038" s="9"/>
      <c r="AD1038" s="9"/>
      <c r="AE1038" s="9"/>
      <c r="AF1038" s="9"/>
      <c r="AG1038" s="10"/>
      <c r="AH1038" s="9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</row>
    <row r="1039" spans="1:149" x14ac:dyDescent="0.15">
      <c r="A1039" s="50">
        <f t="shared" si="346"/>
        <v>43882</v>
      </c>
      <c r="B1039" s="99">
        <f t="shared" ca="1" si="339"/>
        <v>71008.832416830002</v>
      </c>
      <c r="C1039" s="52">
        <f t="shared" ca="1" si="353"/>
        <v>70669.302037870002</v>
      </c>
      <c r="D1039" s="13">
        <f ca="1">IF(A1039&lt;$B$1,VLOOKUP(A1039,[1]DI!$A$4:$B$15000,2,FALSE),0)</f>
        <v>4.1500000000000002E-2</v>
      </c>
      <c r="E1039" s="52">
        <f t="shared" ca="1" si="340"/>
        <v>1.00016137</v>
      </c>
      <c r="F1039" s="52">
        <f ca="1">(TRUNC(PRODUCT($E$12:$E1038),16))</f>
        <v>1.2009893815107</v>
      </c>
      <c r="G1039" s="52">
        <f t="shared" ca="1" si="338"/>
        <v>1.1980404614542399</v>
      </c>
      <c r="H1039" s="52">
        <f t="shared" ca="1" si="341"/>
        <v>1.00246145</v>
      </c>
      <c r="I1039" s="53">
        <f t="shared" si="347"/>
        <v>0.04</v>
      </c>
      <c r="J1039" s="149">
        <f t="shared" si="354"/>
        <v>43861</v>
      </c>
      <c r="K1039" s="54">
        <f t="shared" si="348"/>
        <v>15</v>
      </c>
      <c r="L1039" s="55">
        <f t="shared" si="349"/>
        <v>15</v>
      </c>
      <c r="M1039" s="56">
        <f t="shared" si="342"/>
        <v>1.0023372930000001</v>
      </c>
      <c r="N1039" s="56">
        <f t="shared" ca="1" si="343"/>
        <v>1.004804496</v>
      </c>
      <c r="O1039" s="55">
        <f t="shared" ref="O1039:O1102" si="355">IF(VLOOKUP(A1039,Y$12:AF$61,8)=VLOOKUP(A1038,Y$12:AF$61,8),0,VLOOKUP(A1039,Y$12:AF$61,8))</f>
        <v>0</v>
      </c>
      <c r="P1039" s="52">
        <f t="shared" ca="1" si="344"/>
        <v>339.53037896000001</v>
      </c>
      <c r="Q1039" s="52">
        <f t="shared" si="350"/>
        <v>0</v>
      </c>
      <c r="R1039" s="85"/>
      <c r="S1039" s="52"/>
      <c r="T1039" s="86" t="str">
        <f t="shared" si="351"/>
        <v>J=</v>
      </c>
      <c r="U1039" s="149">
        <f t="shared" si="352"/>
        <v>43889</v>
      </c>
      <c r="V1039" s="57" t="str">
        <f t="shared" si="345"/>
        <v>-</v>
      </c>
      <c r="W1039" s="9"/>
      <c r="X1039" s="9"/>
      <c r="Y1039" s="9"/>
      <c r="Z1039" s="9"/>
      <c r="AA1039" s="1"/>
      <c r="AB1039" s="9"/>
      <c r="AC1039" s="9"/>
      <c r="AD1039" s="9"/>
      <c r="AE1039" s="9"/>
      <c r="AF1039" s="9"/>
      <c r="AG1039" s="10"/>
      <c r="AH1039" s="9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</row>
    <row r="1040" spans="1:149" x14ac:dyDescent="0.15">
      <c r="A1040" s="50">
        <f t="shared" si="346"/>
        <v>43883</v>
      </c>
      <c r="B1040" s="99">
        <f t="shared" ca="1" si="339"/>
        <v>71031.345607049996</v>
      </c>
      <c r="C1040" s="52">
        <f t="shared" ca="1" si="353"/>
        <v>70669.302037870002</v>
      </c>
      <c r="D1040" s="13">
        <f ca="1">IF(A1040&lt;$B$1,VLOOKUP(A1040,[1]DI!$A$4:$B$15000,2,FALSE),0)</f>
        <v>0</v>
      </c>
      <c r="E1040" s="52">
        <f t="shared" ca="1" si="340"/>
        <v>1</v>
      </c>
      <c r="F1040" s="52">
        <f ca="1">(TRUNC(PRODUCT($E$12:$E1039),16))</f>
        <v>1.2011831851671899</v>
      </c>
      <c r="G1040" s="52">
        <f t="shared" ca="1" si="338"/>
        <v>1.1980404614542399</v>
      </c>
      <c r="H1040" s="52">
        <f t="shared" ca="1" si="341"/>
        <v>1.00262322</v>
      </c>
      <c r="I1040" s="53">
        <f t="shared" si="347"/>
        <v>0.04</v>
      </c>
      <c r="J1040" s="149">
        <f t="shared" si="354"/>
        <v>43861</v>
      </c>
      <c r="K1040" s="54">
        <f t="shared" si="348"/>
        <v>15</v>
      </c>
      <c r="L1040" s="55">
        <f t="shared" si="349"/>
        <v>16</v>
      </c>
      <c r="M1040" s="56">
        <f t="shared" si="342"/>
        <v>1.0024933069999999</v>
      </c>
      <c r="N1040" s="56">
        <f t="shared" ca="1" si="343"/>
        <v>1.005123067</v>
      </c>
      <c r="O1040" s="55">
        <f t="shared" si="355"/>
        <v>0</v>
      </c>
      <c r="P1040" s="52">
        <f t="shared" ca="1" si="344"/>
        <v>362.04356918000002</v>
      </c>
      <c r="Q1040" s="52">
        <f t="shared" si="350"/>
        <v>0</v>
      </c>
      <c r="R1040" s="85"/>
      <c r="S1040" s="52"/>
      <c r="T1040" s="86" t="str">
        <f t="shared" si="351"/>
        <v>J=</v>
      </c>
      <c r="U1040" s="149">
        <f t="shared" si="352"/>
        <v>43889</v>
      </c>
      <c r="V1040" s="57" t="str">
        <f t="shared" si="345"/>
        <v>-</v>
      </c>
      <c r="W1040" s="9"/>
      <c r="X1040" s="9"/>
      <c r="Y1040" s="9"/>
      <c r="Z1040" s="9"/>
      <c r="AA1040" s="1"/>
      <c r="AB1040" s="9"/>
      <c r="AC1040" s="9"/>
      <c r="AD1040" s="9"/>
      <c r="AE1040" s="9"/>
      <c r="AF1040" s="9"/>
      <c r="AG1040" s="10"/>
      <c r="AH1040" s="9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</row>
    <row r="1041" spans="1:149" x14ac:dyDescent="0.15">
      <c r="A1041" s="50">
        <f t="shared" si="346"/>
        <v>43884</v>
      </c>
      <c r="B1041" s="99">
        <f t="shared" ca="1" si="339"/>
        <v>71031.345607049996</v>
      </c>
      <c r="C1041" s="52">
        <f t="shared" ca="1" si="353"/>
        <v>70669.302037870002</v>
      </c>
      <c r="D1041" s="13">
        <f ca="1">IF(A1041&lt;$B$1,VLOOKUP(A1041,[1]DI!$A$4:$B$15000,2,FALSE),0)</f>
        <v>0</v>
      </c>
      <c r="E1041" s="52">
        <f t="shared" ca="1" si="340"/>
        <v>1</v>
      </c>
      <c r="F1041" s="52">
        <f ca="1">(TRUNC(PRODUCT($E$12:$E1040),16))</f>
        <v>1.2011831851671899</v>
      </c>
      <c r="G1041" s="52">
        <f t="shared" ca="1" si="338"/>
        <v>1.1980404614542399</v>
      </c>
      <c r="H1041" s="52">
        <f t="shared" ca="1" si="341"/>
        <v>1.00262322</v>
      </c>
      <c r="I1041" s="53">
        <f t="shared" si="347"/>
        <v>0.04</v>
      </c>
      <c r="J1041" s="149">
        <f t="shared" si="354"/>
        <v>43861</v>
      </c>
      <c r="K1041" s="54">
        <f t="shared" si="348"/>
        <v>15</v>
      </c>
      <c r="L1041" s="55">
        <f t="shared" si="349"/>
        <v>16</v>
      </c>
      <c r="M1041" s="56">
        <f t="shared" si="342"/>
        <v>1.0024933069999999</v>
      </c>
      <c r="N1041" s="56">
        <f t="shared" ca="1" si="343"/>
        <v>1.005123067</v>
      </c>
      <c r="O1041" s="55">
        <f t="shared" si="355"/>
        <v>0</v>
      </c>
      <c r="P1041" s="52">
        <f t="shared" ca="1" si="344"/>
        <v>362.04356918000002</v>
      </c>
      <c r="Q1041" s="52">
        <f t="shared" si="350"/>
        <v>0</v>
      </c>
      <c r="R1041" s="85"/>
      <c r="S1041" s="52"/>
      <c r="T1041" s="86" t="str">
        <f t="shared" si="351"/>
        <v>J=</v>
      </c>
      <c r="U1041" s="149">
        <f t="shared" si="352"/>
        <v>43889</v>
      </c>
      <c r="V1041" s="57" t="str">
        <f t="shared" si="345"/>
        <v>-</v>
      </c>
      <c r="W1041" s="9"/>
      <c r="X1041" s="9"/>
      <c r="Y1041" s="9"/>
      <c r="Z1041" s="9"/>
      <c r="AA1041" s="1"/>
      <c r="AB1041" s="9"/>
      <c r="AC1041" s="9"/>
      <c r="AD1041" s="9"/>
      <c r="AE1041" s="9"/>
      <c r="AF1041" s="9"/>
      <c r="AG1041" s="10"/>
      <c r="AH1041" s="9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</row>
    <row r="1042" spans="1:149" x14ac:dyDescent="0.15">
      <c r="A1042" s="50">
        <f t="shared" si="346"/>
        <v>43885</v>
      </c>
      <c r="B1042" s="99">
        <f t="shared" ca="1" si="339"/>
        <v>71031.345607049996</v>
      </c>
      <c r="C1042" s="52">
        <f t="shared" ca="1" si="353"/>
        <v>70669.302037870002</v>
      </c>
      <c r="D1042" s="13">
        <f ca="1">IF(A1042&lt;$B$1,VLOOKUP(A1042,[1]DI!$A$4:$B$15000,2,FALSE),0)</f>
        <v>0</v>
      </c>
      <c r="E1042" s="52">
        <f t="shared" ca="1" si="340"/>
        <v>1</v>
      </c>
      <c r="F1042" s="52">
        <f ca="1">(TRUNC(PRODUCT($E$12:$E1041),16))</f>
        <v>1.2011831851671899</v>
      </c>
      <c r="G1042" s="52">
        <f t="shared" ca="1" si="338"/>
        <v>1.1980404614542399</v>
      </c>
      <c r="H1042" s="52">
        <f t="shared" ca="1" si="341"/>
        <v>1.00262322</v>
      </c>
      <c r="I1042" s="53">
        <f t="shared" si="347"/>
        <v>0.04</v>
      </c>
      <c r="J1042" s="149">
        <f t="shared" si="354"/>
        <v>43861</v>
      </c>
      <c r="K1042" s="54">
        <f t="shared" si="348"/>
        <v>15</v>
      </c>
      <c r="L1042" s="55">
        <f t="shared" si="349"/>
        <v>16</v>
      </c>
      <c r="M1042" s="56">
        <f t="shared" si="342"/>
        <v>1.0024933069999999</v>
      </c>
      <c r="N1042" s="56">
        <f t="shared" ca="1" si="343"/>
        <v>1.005123067</v>
      </c>
      <c r="O1042" s="55">
        <f t="shared" si="355"/>
        <v>0</v>
      </c>
      <c r="P1042" s="52">
        <f t="shared" ca="1" si="344"/>
        <v>362.04356918000002</v>
      </c>
      <c r="Q1042" s="52">
        <f t="shared" si="350"/>
        <v>0</v>
      </c>
      <c r="R1042" s="85"/>
      <c r="S1042" s="52"/>
      <c r="T1042" s="86" t="str">
        <f t="shared" si="351"/>
        <v>J=</v>
      </c>
      <c r="U1042" s="149">
        <f t="shared" si="352"/>
        <v>43889</v>
      </c>
      <c r="V1042" s="57" t="str">
        <f t="shared" si="345"/>
        <v>-</v>
      </c>
      <c r="W1042" s="9"/>
      <c r="X1042" s="9"/>
      <c r="Y1042" s="9"/>
      <c r="Z1042" s="9"/>
      <c r="AA1042" s="1"/>
      <c r="AB1042" s="9"/>
      <c r="AC1042" s="9"/>
      <c r="AD1042" s="9"/>
      <c r="AE1042" s="9"/>
      <c r="AF1042" s="9"/>
      <c r="AG1042" s="10"/>
      <c r="AH1042" s="9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</row>
    <row r="1043" spans="1:149" x14ac:dyDescent="0.15">
      <c r="A1043" s="50">
        <f t="shared" si="346"/>
        <v>43886</v>
      </c>
      <c r="B1043" s="99">
        <f t="shared" ca="1" si="339"/>
        <v>71031.345607049996</v>
      </c>
      <c r="C1043" s="52">
        <f t="shared" ca="1" si="353"/>
        <v>70669.302037870002</v>
      </c>
      <c r="D1043" s="13">
        <f ca="1">IF(A1043&lt;$B$1,VLOOKUP(A1043,[1]DI!$A$4:$B$15000,2,FALSE),0)</f>
        <v>0</v>
      </c>
      <c r="E1043" s="52">
        <f t="shared" ca="1" si="340"/>
        <v>1</v>
      </c>
      <c r="F1043" s="52">
        <f ca="1">(TRUNC(PRODUCT($E$12:$E1042),16))</f>
        <v>1.2011831851671899</v>
      </c>
      <c r="G1043" s="52">
        <f t="shared" ca="1" si="338"/>
        <v>1.1980404614542399</v>
      </c>
      <c r="H1043" s="52">
        <f t="shared" ca="1" si="341"/>
        <v>1.00262322</v>
      </c>
      <c r="I1043" s="53">
        <f t="shared" si="347"/>
        <v>0.04</v>
      </c>
      <c r="J1043" s="149">
        <f t="shared" si="354"/>
        <v>43861</v>
      </c>
      <c r="K1043" s="54">
        <f t="shared" si="348"/>
        <v>15</v>
      </c>
      <c r="L1043" s="55">
        <f t="shared" si="349"/>
        <v>16</v>
      </c>
      <c r="M1043" s="56">
        <f t="shared" si="342"/>
        <v>1.0024933069999999</v>
      </c>
      <c r="N1043" s="56">
        <f t="shared" ca="1" si="343"/>
        <v>1.005123067</v>
      </c>
      <c r="O1043" s="55">
        <f t="shared" si="355"/>
        <v>0</v>
      </c>
      <c r="P1043" s="52">
        <f t="shared" ca="1" si="344"/>
        <v>362.04356918000002</v>
      </c>
      <c r="Q1043" s="52">
        <f t="shared" si="350"/>
        <v>0</v>
      </c>
      <c r="R1043" s="85"/>
      <c r="S1043" s="52"/>
      <c r="T1043" s="86" t="str">
        <f t="shared" si="351"/>
        <v>J=</v>
      </c>
      <c r="U1043" s="149">
        <f t="shared" si="352"/>
        <v>43889</v>
      </c>
      <c r="V1043" s="57" t="str">
        <f t="shared" si="345"/>
        <v>-</v>
      </c>
      <c r="W1043" s="9"/>
      <c r="X1043" s="9"/>
      <c r="Y1043" s="9"/>
      <c r="Z1043" s="9"/>
      <c r="AA1043" s="1"/>
      <c r="AB1043" s="9"/>
      <c r="AC1043" s="9"/>
      <c r="AD1043" s="9"/>
      <c r="AE1043" s="9"/>
      <c r="AF1043" s="9"/>
      <c r="AG1043" s="10"/>
      <c r="AH1043" s="9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</row>
    <row r="1044" spans="1:149" x14ac:dyDescent="0.15">
      <c r="A1044" s="50">
        <f t="shared" si="346"/>
        <v>43887</v>
      </c>
      <c r="B1044" s="99">
        <f t="shared" ca="1" si="339"/>
        <v>71031.345607049996</v>
      </c>
      <c r="C1044" s="52">
        <f t="shared" ca="1" si="353"/>
        <v>70669.302037870002</v>
      </c>
      <c r="D1044" s="13">
        <f ca="1">IF(A1044&lt;$B$1,VLOOKUP(A1044,[1]DI!$A$4:$B$15000,2,FALSE),0)</f>
        <v>4.1500000000000002E-2</v>
      </c>
      <c r="E1044" s="52">
        <f t="shared" ca="1" si="340"/>
        <v>1.00016137</v>
      </c>
      <c r="F1044" s="52">
        <f ca="1">(TRUNC(PRODUCT($E$12:$E1043),16))</f>
        <v>1.2011831851671899</v>
      </c>
      <c r="G1044" s="52">
        <f t="shared" ca="1" si="338"/>
        <v>1.1980404614542399</v>
      </c>
      <c r="H1044" s="52">
        <f t="shared" ca="1" si="341"/>
        <v>1.00262322</v>
      </c>
      <c r="I1044" s="53">
        <f t="shared" si="347"/>
        <v>0.04</v>
      </c>
      <c r="J1044" s="149">
        <f t="shared" si="354"/>
        <v>43861</v>
      </c>
      <c r="K1044" s="54">
        <f t="shared" si="348"/>
        <v>16</v>
      </c>
      <c r="L1044" s="55">
        <f t="shared" si="349"/>
        <v>16</v>
      </c>
      <c r="M1044" s="56">
        <f t="shared" si="342"/>
        <v>1.0024933069999999</v>
      </c>
      <c r="N1044" s="56">
        <f t="shared" ca="1" si="343"/>
        <v>1.005123067</v>
      </c>
      <c r="O1044" s="55">
        <f t="shared" si="355"/>
        <v>0</v>
      </c>
      <c r="P1044" s="52">
        <f t="shared" ca="1" si="344"/>
        <v>362.04356918000002</v>
      </c>
      <c r="Q1044" s="52">
        <f t="shared" si="350"/>
        <v>0</v>
      </c>
      <c r="R1044" s="85"/>
      <c r="S1044" s="52"/>
      <c r="T1044" s="86" t="str">
        <f t="shared" si="351"/>
        <v>J=</v>
      </c>
      <c r="U1044" s="149">
        <f t="shared" si="352"/>
        <v>43889</v>
      </c>
      <c r="V1044" s="57" t="str">
        <f t="shared" si="345"/>
        <v>-</v>
      </c>
      <c r="W1044" s="9"/>
      <c r="X1044" s="9"/>
      <c r="Y1044" s="9"/>
      <c r="Z1044" s="9"/>
      <c r="AA1044" s="1"/>
      <c r="AB1044" s="9"/>
      <c r="AC1044" s="9"/>
      <c r="AD1044" s="9"/>
      <c r="AE1044" s="9"/>
      <c r="AF1044" s="9"/>
      <c r="AG1044" s="10"/>
      <c r="AH1044" s="9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</row>
    <row r="1045" spans="1:149" x14ac:dyDescent="0.25">
      <c r="A1045" s="50">
        <f t="shared" si="346"/>
        <v>43888</v>
      </c>
      <c r="B1045" s="99">
        <f t="shared" ca="1" si="339"/>
        <v>71053.865510849995</v>
      </c>
      <c r="C1045" s="52">
        <f t="shared" ca="1" si="353"/>
        <v>70669.302037870002</v>
      </c>
      <c r="D1045" s="13">
        <f ca="1">IF(A1045&lt;$B$1,VLOOKUP(A1045,[1]DI!$A$4:$B$15000,2,FALSE),0)</f>
        <v>4.1500000000000002E-2</v>
      </c>
      <c r="E1045" s="52">
        <f t="shared" ca="1" si="340"/>
        <v>1.00016137</v>
      </c>
      <c r="F1045" s="52">
        <f ca="1">(TRUNC(PRODUCT($E$12:$E1044),16))</f>
        <v>1.20137702009778</v>
      </c>
      <c r="G1045" s="52">
        <f t="shared" ca="1" si="338"/>
        <v>1.1980404614542399</v>
      </c>
      <c r="H1045" s="52">
        <f t="shared" ca="1" si="341"/>
        <v>1.00278501</v>
      </c>
      <c r="I1045" s="53">
        <f t="shared" si="347"/>
        <v>0.04</v>
      </c>
      <c r="J1045" s="149">
        <f t="shared" si="354"/>
        <v>43861</v>
      </c>
      <c r="K1045" s="54">
        <f t="shared" si="348"/>
        <v>17</v>
      </c>
      <c r="L1045" s="55">
        <f t="shared" si="349"/>
        <v>17</v>
      </c>
      <c r="M1045" s="56">
        <f t="shared" si="342"/>
        <v>1.002649345</v>
      </c>
      <c r="N1045" s="56">
        <f t="shared" ca="1" si="343"/>
        <v>1.0054417330000001</v>
      </c>
      <c r="O1045" s="55">
        <f t="shared" si="355"/>
        <v>0</v>
      </c>
      <c r="P1045" s="52">
        <f t="shared" ca="1" si="344"/>
        <v>384.56347297999997</v>
      </c>
      <c r="Q1045" s="52">
        <f t="shared" si="350"/>
        <v>0</v>
      </c>
      <c r="R1045" s="85"/>
      <c r="S1045" s="52"/>
      <c r="T1045" s="86" t="str">
        <f t="shared" si="351"/>
        <v>J=</v>
      </c>
      <c r="U1045" s="149">
        <f t="shared" si="352"/>
        <v>43889</v>
      </c>
      <c r="V1045" s="57" t="str">
        <f t="shared" si="345"/>
        <v>-</v>
      </c>
      <c r="W1045" s="110" t="s">
        <v>63</v>
      </c>
      <c r="X1045" s="9"/>
      <c r="Y1045" s="9"/>
      <c r="Z1045" s="9"/>
      <c r="AA1045" s="1"/>
      <c r="AB1045" s="9"/>
      <c r="AC1045" s="9"/>
      <c r="AD1045" s="9"/>
      <c r="AE1045" s="9"/>
      <c r="AF1045" s="9"/>
      <c r="AG1045" s="10"/>
      <c r="AH1045" s="9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</row>
    <row r="1046" spans="1:149" x14ac:dyDescent="0.25">
      <c r="A1046" s="98">
        <f t="shared" si="346"/>
        <v>43889</v>
      </c>
      <c r="B1046" s="99">
        <f t="shared" ca="1" si="339"/>
        <v>71076.392834929997</v>
      </c>
      <c r="C1046" s="100">
        <f t="shared" ca="1" si="353"/>
        <v>70669.302037870002</v>
      </c>
      <c r="D1046" s="13">
        <f ca="1">IF(A1046&lt;$B$1,VLOOKUP(A1046,[1]DI!$A$4:$B$15000,2,FALSE),0)</f>
        <v>4.1500000000000002E-2</v>
      </c>
      <c r="E1046" s="100">
        <f t="shared" ca="1" si="340"/>
        <v>1.00016137</v>
      </c>
      <c r="F1046" s="100">
        <f ca="1">(TRUNC(PRODUCT($E$12:$E1045),16))</f>
        <v>1.2015708863075201</v>
      </c>
      <c r="G1046" s="100">
        <f t="shared" ca="1" si="338"/>
        <v>1.1980404614542399</v>
      </c>
      <c r="H1046" s="100">
        <f t="shared" ca="1" si="341"/>
        <v>1.00294683</v>
      </c>
      <c r="I1046" s="101">
        <f t="shared" si="347"/>
        <v>0.04</v>
      </c>
      <c r="J1046" s="98">
        <f t="shared" si="354"/>
        <v>43861</v>
      </c>
      <c r="K1046" s="102">
        <f t="shared" si="348"/>
        <v>18</v>
      </c>
      <c r="L1046" s="103">
        <f t="shared" si="349"/>
        <v>18</v>
      </c>
      <c r="M1046" s="104">
        <f t="shared" si="342"/>
        <v>1.0028054070000001</v>
      </c>
      <c r="N1046" s="104">
        <f t="shared" ca="1" si="343"/>
        <v>1.0057605039999999</v>
      </c>
      <c r="O1046" s="103">
        <f t="shared" si="355"/>
        <v>23</v>
      </c>
      <c r="P1046" s="100">
        <f t="shared" ca="1" si="344"/>
        <v>407.09079706</v>
      </c>
      <c r="Q1046" s="100">
        <f t="shared" si="350"/>
        <v>0</v>
      </c>
      <c r="R1046" s="100"/>
      <c r="S1046" s="100"/>
      <c r="T1046" s="106" t="str">
        <f t="shared" si="351"/>
        <v>J=</v>
      </c>
      <c r="U1046" s="98">
        <f t="shared" si="352"/>
        <v>43889</v>
      </c>
      <c r="V1046" s="107">
        <f t="shared" ca="1" si="345"/>
        <v>610636.19559000002</v>
      </c>
      <c r="W1046" s="97">
        <v>402.75819457</v>
      </c>
      <c r="X1046" s="9"/>
      <c r="Y1046" s="9"/>
      <c r="Z1046" s="9"/>
      <c r="AA1046" s="1"/>
      <c r="AB1046" s="9"/>
      <c r="AC1046" s="9"/>
      <c r="AD1046" s="9"/>
      <c r="AE1046" s="9"/>
      <c r="AF1046" s="9"/>
      <c r="AG1046" s="10"/>
      <c r="AH1046" s="9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</row>
    <row r="1047" spans="1:149" x14ac:dyDescent="0.25">
      <c r="A1047" s="50">
        <f t="shared" si="346"/>
        <v>43890</v>
      </c>
      <c r="B1047" s="99">
        <f t="shared" ca="1" si="339"/>
        <v>70696.041362839998</v>
      </c>
      <c r="C1047" s="52">
        <f t="shared" ca="1" si="353"/>
        <v>70669.302037870002</v>
      </c>
      <c r="D1047" s="13">
        <f ca="1">IF(A1047&lt;$B$1,VLOOKUP(A1047,[1]DI!$A$4:$B$15000,2,FALSE),0)</f>
        <v>0</v>
      </c>
      <c r="E1047" s="52">
        <f t="shared" ca="1" si="340"/>
        <v>1</v>
      </c>
      <c r="F1047" s="52">
        <f ca="1">(TRUNC(PRODUCT($E$12:$E1046),16))</f>
        <v>1.20176478380144</v>
      </c>
      <c r="G1047" s="52">
        <f t="shared" ca="1" si="338"/>
        <v>1.2015708863075201</v>
      </c>
      <c r="H1047" s="52">
        <f t="shared" ca="1" si="341"/>
        <v>1.00016137</v>
      </c>
      <c r="I1047" s="53">
        <f t="shared" si="347"/>
        <v>0.04</v>
      </c>
      <c r="J1047" s="149">
        <f t="shared" si="354"/>
        <v>43889</v>
      </c>
      <c r="K1047" s="54">
        <f t="shared" si="348"/>
        <v>1</v>
      </c>
      <c r="L1047" s="55">
        <f t="shared" si="349"/>
        <v>1</v>
      </c>
      <c r="M1047" s="56">
        <f t="shared" si="342"/>
        <v>1.00015565</v>
      </c>
      <c r="N1047" s="56">
        <f t="shared" ca="1" si="343"/>
        <v>1.0003170450000001</v>
      </c>
      <c r="O1047" s="55">
        <f t="shared" si="355"/>
        <v>0</v>
      </c>
      <c r="P1047" s="52">
        <f ca="1">TRUNC(((N1047-1)*C1047),8)+TRUNC(N1047*W$1048,8)</f>
        <v>26.739324969999998</v>
      </c>
      <c r="Q1047" s="52">
        <f t="shared" si="350"/>
        <v>0</v>
      </c>
      <c r="R1047" s="85"/>
      <c r="S1047" s="52"/>
      <c r="T1047" s="86" t="str">
        <f t="shared" si="351"/>
        <v>J=</v>
      </c>
      <c r="U1047" s="149">
        <f t="shared" si="352"/>
        <v>43921</v>
      </c>
      <c r="V1047" s="57" t="str">
        <f t="shared" si="345"/>
        <v>-</v>
      </c>
      <c r="W1047" s="110" t="s">
        <v>64</v>
      </c>
      <c r="X1047" s="9"/>
      <c r="Y1047" s="9"/>
      <c r="Z1047" s="9"/>
      <c r="AA1047" s="1"/>
      <c r="AB1047" s="9"/>
      <c r="AC1047" s="9"/>
      <c r="AD1047" s="9"/>
      <c r="AE1047" s="9"/>
      <c r="AF1047" s="9"/>
      <c r="AG1047" s="10"/>
      <c r="AH1047" s="9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</row>
    <row r="1048" spans="1:149" x14ac:dyDescent="0.25">
      <c r="A1048" s="50">
        <f t="shared" si="346"/>
        <v>43891</v>
      </c>
      <c r="B1048" s="99">
        <f t="shared" ca="1" si="339"/>
        <v>70696.041362839998</v>
      </c>
      <c r="C1048" s="52">
        <f t="shared" ca="1" si="353"/>
        <v>70669.302037870002</v>
      </c>
      <c r="D1048" s="13">
        <f ca="1">IF(A1048&lt;$B$1,VLOOKUP(A1048,[1]DI!$A$4:$B$15000,2,FALSE),0)</f>
        <v>0</v>
      </c>
      <c r="E1048" s="52">
        <f t="shared" ca="1" si="340"/>
        <v>1</v>
      </c>
      <c r="F1048" s="52">
        <f ca="1">(TRUNC(PRODUCT($E$12:$E1047),16))</f>
        <v>1.20176478380144</v>
      </c>
      <c r="G1048" s="52">
        <f t="shared" ca="1" si="338"/>
        <v>1.2015708863075201</v>
      </c>
      <c r="H1048" s="52">
        <f t="shared" ca="1" si="341"/>
        <v>1.00016137</v>
      </c>
      <c r="I1048" s="53">
        <f t="shared" si="347"/>
        <v>0.04</v>
      </c>
      <c r="J1048" s="149">
        <f t="shared" si="354"/>
        <v>43889</v>
      </c>
      <c r="K1048" s="54">
        <f t="shared" si="348"/>
        <v>1</v>
      </c>
      <c r="L1048" s="55">
        <f t="shared" si="349"/>
        <v>1</v>
      </c>
      <c r="M1048" s="56">
        <f t="shared" si="342"/>
        <v>1.00015565</v>
      </c>
      <c r="N1048" s="56">
        <f t="shared" ca="1" si="343"/>
        <v>1.0003170450000001</v>
      </c>
      <c r="O1048" s="55">
        <f t="shared" si="355"/>
        <v>0</v>
      </c>
      <c r="P1048" s="52">
        <f t="shared" ref="P1048:P1078" ca="1" si="356">TRUNC(((N1048-1)*C1048),8)+TRUNC(N1048*W$1048,8)</f>
        <v>26.739324969999998</v>
      </c>
      <c r="Q1048" s="52">
        <f t="shared" si="350"/>
        <v>0</v>
      </c>
      <c r="R1048" s="85"/>
      <c r="S1048" s="52"/>
      <c r="T1048" s="86" t="str">
        <f t="shared" si="351"/>
        <v>J=</v>
      </c>
      <c r="U1048" s="149">
        <f t="shared" si="352"/>
        <v>43921</v>
      </c>
      <c r="V1048" s="57" t="str">
        <f t="shared" si="345"/>
        <v>-</v>
      </c>
      <c r="W1048" s="97">
        <f ca="1">P1046-W1046</f>
        <v>4.3326024899999993</v>
      </c>
      <c r="X1048" s="9"/>
      <c r="Y1048" s="9"/>
      <c r="Z1048" s="9"/>
      <c r="AA1048" s="1"/>
      <c r="AB1048" s="9"/>
      <c r="AC1048" s="9"/>
      <c r="AD1048" s="9"/>
      <c r="AE1048" s="9"/>
      <c r="AF1048" s="9"/>
      <c r="AG1048" s="10"/>
      <c r="AH1048" s="9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</row>
    <row r="1049" spans="1:149" x14ac:dyDescent="0.15">
      <c r="A1049" s="50">
        <f t="shared" si="346"/>
        <v>43892</v>
      </c>
      <c r="B1049" s="99">
        <f t="shared" ca="1" si="339"/>
        <v>70696.041362839998</v>
      </c>
      <c r="C1049" s="52">
        <f t="shared" ca="1" si="353"/>
        <v>70669.302037870002</v>
      </c>
      <c r="D1049" s="13">
        <f ca="1">IF(A1049&lt;$B$1,VLOOKUP(A1049,[1]DI!$A$4:$B$15000,2,FALSE),0)</f>
        <v>4.1500000000000002E-2</v>
      </c>
      <c r="E1049" s="52">
        <f t="shared" ca="1" si="340"/>
        <v>1.00016137</v>
      </c>
      <c r="F1049" s="52">
        <f ca="1">(TRUNC(PRODUCT($E$12:$E1048),16))</f>
        <v>1.20176478380144</v>
      </c>
      <c r="G1049" s="52">
        <f t="shared" ca="1" si="338"/>
        <v>1.2015708863075201</v>
      </c>
      <c r="H1049" s="52">
        <f t="shared" ca="1" si="341"/>
        <v>1.00016137</v>
      </c>
      <c r="I1049" s="53">
        <f t="shared" si="347"/>
        <v>0.04</v>
      </c>
      <c r="J1049" s="149">
        <f t="shared" si="354"/>
        <v>43889</v>
      </c>
      <c r="K1049" s="54">
        <f t="shared" si="348"/>
        <v>1</v>
      </c>
      <c r="L1049" s="55">
        <f t="shared" si="349"/>
        <v>1</v>
      </c>
      <c r="M1049" s="56">
        <f t="shared" si="342"/>
        <v>1.00015565</v>
      </c>
      <c r="N1049" s="56">
        <f t="shared" ca="1" si="343"/>
        <v>1.0003170450000001</v>
      </c>
      <c r="O1049" s="55">
        <f t="shared" si="355"/>
        <v>0</v>
      </c>
      <c r="P1049" s="52">
        <f t="shared" ca="1" si="356"/>
        <v>26.739324969999998</v>
      </c>
      <c r="Q1049" s="52">
        <f t="shared" si="350"/>
        <v>0</v>
      </c>
      <c r="R1049" s="85"/>
      <c r="S1049" s="52"/>
      <c r="T1049" s="86" t="str">
        <f t="shared" si="351"/>
        <v>J=</v>
      </c>
      <c r="U1049" s="149">
        <f t="shared" si="352"/>
        <v>43921</v>
      </c>
      <c r="V1049" s="57" t="str">
        <f t="shared" si="345"/>
        <v>-</v>
      </c>
      <c r="W1049" s="9"/>
      <c r="X1049" s="9"/>
      <c r="Y1049" s="9"/>
      <c r="Z1049" s="9"/>
      <c r="AA1049" s="1"/>
      <c r="AB1049" s="9"/>
      <c r="AC1049" s="9"/>
      <c r="AD1049" s="9"/>
      <c r="AE1049" s="9"/>
      <c r="AF1049" s="9"/>
      <c r="AG1049" s="10"/>
      <c r="AH1049" s="9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</row>
    <row r="1050" spans="1:149" x14ac:dyDescent="0.15">
      <c r="A1050" s="50">
        <f t="shared" si="346"/>
        <v>43893</v>
      </c>
      <c r="B1050" s="99">
        <f t="shared" ca="1" si="339"/>
        <v>70718.455435399999</v>
      </c>
      <c r="C1050" s="52">
        <f t="shared" ca="1" si="353"/>
        <v>70669.302037870002</v>
      </c>
      <c r="D1050" s="13">
        <f ca="1">IF(A1050&lt;$B$1,VLOOKUP(A1050,[1]DI!$A$4:$B$15000,2,FALSE),0)</f>
        <v>4.1500000000000002E-2</v>
      </c>
      <c r="E1050" s="52">
        <f t="shared" ca="1" si="340"/>
        <v>1.00016137</v>
      </c>
      <c r="F1050" s="52">
        <f ca="1">(TRUNC(PRODUCT($E$12:$E1049),16))</f>
        <v>1.2019587125846001</v>
      </c>
      <c r="G1050" s="52">
        <f t="shared" ca="1" si="338"/>
        <v>1.2015708863075201</v>
      </c>
      <c r="H1050" s="52">
        <f t="shared" ca="1" si="341"/>
        <v>1.0003227699999999</v>
      </c>
      <c r="I1050" s="53">
        <f t="shared" si="347"/>
        <v>0.04</v>
      </c>
      <c r="J1050" s="149">
        <f t="shared" si="354"/>
        <v>43889</v>
      </c>
      <c r="K1050" s="54">
        <f t="shared" si="348"/>
        <v>2</v>
      </c>
      <c r="L1050" s="55">
        <f t="shared" si="349"/>
        <v>2</v>
      </c>
      <c r="M1050" s="56">
        <f t="shared" si="342"/>
        <v>1.0003113239999999</v>
      </c>
      <c r="N1050" s="56">
        <v>1.0006341940000001</v>
      </c>
      <c r="O1050" s="55">
        <f t="shared" si="355"/>
        <v>0</v>
      </c>
      <c r="P1050" s="52">
        <f t="shared" ca="1" si="356"/>
        <v>49.153397529999999</v>
      </c>
      <c r="Q1050" s="52">
        <f t="shared" si="350"/>
        <v>0</v>
      </c>
      <c r="R1050" s="85"/>
      <c r="S1050" s="52"/>
      <c r="T1050" s="86" t="str">
        <f t="shared" si="351"/>
        <v>J=</v>
      </c>
      <c r="U1050" s="149">
        <f t="shared" si="352"/>
        <v>43921</v>
      </c>
      <c r="V1050" s="57" t="str">
        <f t="shared" si="345"/>
        <v>-</v>
      </c>
      <c r="W1050" s="9"/>
      <c r="X1050" s="9"/>
      <c r="Y1050" s="9"/>
      <c r="Z1050" s="9"/>
      <c r="AA1050" s="1"/>
      <c r="AB1050" s="9"/>
      <c r="AC1050" s="9"/>
      <c r="AD1050" s="9"/>
      <c r="AE1050" s="9"/>
      <c r="AF1050" s="9"/>
      <c r="AG1050" s="10"/>
      <c r="AH1050" s="9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</row>
    <row r="1051" spans="1:149" x14ac:dyDescent="0.15">
      <c r="A1051" s="50">
        <f t="shared" si="346"/>
        <v>43894</v>
      </c>
      <c r="B1051" s="99">
        <f t="shared" ca="1" si="339"/>
        <v>70740.876221950006</v>
      </c>
      <c r="C1051" s="52">
        <f t="shared" ca="1" si="353"/>
        <v>70669.302037870002</v>
      </c>
      <c r="D1051" s="13">
        <f ca="1">IF(A1051&lt;$B$1,VLOOKUP(A1051,[1]DI!$A$4:$B$15000,2,FALSE),0)</f>
        <v>4.1500000000000002E-2</v>
      </c>
      <c r="E1051" s="52">
        <f t="shared" ca="1" si="340"/>
        <v>1.00016137</v>
      </c>
      <c r="F1051" s="52">
        <f ca="1">(TRUNC(PRODUCT($E$12:$E1050),16))</f>
        <v>1.2021526726620499</v>
      </c>
      <c r="G1051" s="52">
        <f t="shared" ca="1" si="338"/>
        <v>1.2015708863075201</v>
      </c>
      <c r="H1051" s="52">
        <f t="shared" ca="1" si="341"/>
        <v>1.0004841900000001</v>
      </c>
      <c r="I1051" s="53">
        <f t="shared" si="347"/>
        <v>0.04</v>
      </c>
      <c r="J1051" s="149">
        <f t="shared" si="354"/>
        <v>43889</v>
      </c>
      <c r="K1051" s="54">
        <f t="shared" si="348"/>
        <v>3</v>
      </c>
      <c r="L1051" s="55">
        <f t="shared" si="349"/>
        <v>3</v>
      </c>
      <c r="M1051" s="56">
        <f t="shared" si="342"/>
        <v>1.000467022</v>
      </c>
      <c r="N1051" s="56">
        <f t="shared" ca="1" si="343"/>
        <v>1.000951438</v>
      </c>
      <c r="O1051" s="55">
        <f t="shared" si="355"/>
        <v>0</v>
      </c>
      <c r="P1051" s="52">
        <f t="shared" ca="1" si="356"/>
        <v>71.574184079999995</v>
      </c>
      <c r="Q1051" s="52">
        <f t="shared" si="350"/>
        <v>0</v>
      </c>
      <c r="R1051" s="85"/>
      <c r="S1051" s="52"/>
      <c r="T1051" s="86" t="str">
        <f t="shared" si="351"/>
        <v>J=</v>
      </c>
      <c r="U1051" s="149">
        <f t="shared" si="352"/>
        <v>43921</v>
      </c>
      <c r="V1051" s="57" t="str">
        <f t="shared" si="345"/>
        <v>-</v>
      </c>
      <c r="W1051" s="9"/>
      <c r="X1051" s="9"/>
      <c r="Y1051" s="9"/>
      <c r="Z1051" s="9"/>
      <c r="AA1051" s="1"/>
      <c r="AB1051" s="9"/>
      <c r="AC1051" s="9"/>
      <c r="AD1051" s="9"/>
      <c r="AE1051" s="9"/>
      <c r="AF1051" s="9"/>
      <c r="AG1051" s="10"/>
      <c r="AH1051" s="9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</row>
    <row r="1052" spans="1:149" x14ac:dyDescent="0.15">
      <c r="A1052" s="50">
        <f t="shared" si="346"/>
        <v>43895</v>
      </c>
      <c r="B1052" s="99">
        <f t="shared" ca="1" si="339"/>
        <v>70763.304429220007</v>
      </c>
      <c r="C1052" s="52">
        <f t="shared" ca="1" si="353"/>
        <v>70669.302037870002</v>
      </c>
      <c r="D1052" s="13">
        <f ca="1">IF(A1052&lt;$B$1,VLOOKUP(A1052,[1]DI!$A$4:$B$15000,2,FALSE),0)</f>
        <v>4.1500000000000002E-2</v>
      </c>
      <c r="E1052" s="52">
        <f t="shared" ca="1" si="340"/>
        <v>1.00016137</v>
      </c>
      <c r="F1052" s="52">
        <f ca="1">(TRUNC(PRODUCT($E$12:$E1051),16))</f>
        <v>1.2023466640388401</v>
      </c>
      <c r="G1052" s="52">
        <f t="shared" ca="1" si="338"/>
        <v>1.2015708863075201</v>
      </c>
      <c r="H1052" s="52">
        <f t="shared" ca="1" si="341"/>
        <v>1.0006456399999999</v>
      </c>
      <c r="I1052" s="53">
        <f t="shared" si="347"/>
        <v>0.04</v>
      </c>
      <c r="J1052" s="149">
        <f t="shared" si="354"/>
        <v>43889</v>
      </c>
      <c r="K1052" s="54">
        <f t="shared" si="348"/>
        <v>4</v>
      </c>
      <c r="L1052" s="55">
        <f t="shared" si="349"/>
        <v>4</v>
      </c>
      <c r="M1052" s="56">
        <f t="shared" si="342"/>
        <v>1.000622745</v>
      </c>
      <c r="N1052" s="56">
        <f t="shared" ca="1" si="343"/>
        <v>1.0012687870000001</v>
      </c>
      <c r="O1052" s="55">
        <f t="shared" si="355"/>
        <v>0</v>
      </c>
      <c r="P1052" s="52">
        <f t="shared" ca="1" si="356"/>
        <v>94.002391349999996</v>
      </c>
      <c r="Q1052" s="52">
        <f t="shared" si="350"/>
        <v>0</v>
      </c>
      <c r="R1052" s="85"/>
      <c r="S1052" s="52"/>
      <c r="T1052" s="86" t="str">
        <f t="shared" si="351"/>
        <v>J=</v>
      </c>
      <c r="U1052" s="149">
        <f t="shared" si="352"/>
        <v>43921</v>
      </c>
      <c r="V1052" s="57" t="str">
        <f t="shared" si="345"/>
        <v>-</v>
      </c>
      <c r="W1052" s="9"/>
      <c r="X1052" s="9"/>
      <c r="Y1052" s="9"/>
      <c r="Z1052" s="9"/>
      <c r="AA1052" s="1"/>
      <c r="AB1052" s="9"/>
      <c r="AC1052" s="9"/>
      <c r="AD1052" s="9"/>
      <c r="AE1052" s="9"/>
      <c r="AF1052" s="9"/>
      <c r="AG1052" s="10"/>
      <c r="AH1052" s="9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</row>
    <row r="1053" spans="1:149" x14ac:dyDescent="0.15">
      <c r="A1053" s="50">
        <f t="shared" si="346"/>
        <v>43896</v>
      </c>
      <c r="B1053" s="99">
        <f t="shared" ca="1" si="339"/>
        <v>70785.739279829999</v>
      </c>
      <c r="C1053" s="52">
        <f t="shared" ca="1" si="353"/>
        <v>70669.302037870002</v>
      </c>
      <c r="D1053" s="13">
        <f ca="1">IF(A1053&lt;$B$1,VLOOKUP(A1053,[1]DI!$A$4:$B$15000,2,FALSE),0)</f>
        <v>4.1500000000000002E-2</v>
      </c>
      <c r="E1053" s="52">
        <f t="shared" ca="1" si="340"/>
        <v>1.00016137</v>
      </c>
      <c r="F1053" s="52">
        <f ca="1">(TRUNC(PRODUCT($E$12:$E1052),16))</f>
        <v>1.2025406867200199</v>
      </c>
      <c r="G1053" s="52">
        <f t="shared" ca="1" si="338"/>
        <v>1.2015708863075201</v>
      </c>
      <c r="H1053" s="52">
        <f t="shared" ca="1" si="341"/>
        <v>1.00080711</v>
      </c>
      <c r="I1053" s="53">
        <f t="shared" si="347"/>
        <v>0.04</v>
      </c>
      <c r="J1053" s="149">
        <f t="shared" si="354"/>
        <v>43889</v>
      </c>
      <c r="K1053" s="54">
        <f t="shared" si="348"/>
        <v>5</v>
      </c>
      <c r="L1053" s="55">
        <f t="shared" si="349"/>
        <v>5</v>
      </c>
      <c r="M1053" s="56">
        <f t="shared" si="342"/>
        <v>1.000778492</v>
      </c>
      <c r="N1053" s="56">
        <f t="shared" ca="1" si="343"/>
        <v>1.00158623</v>
      </c>
      <c r="O1053" s="55">
        <f t="shared" si="355"/>
        <v>0</v>
      </c>
      <c r="P1053" s="52">
        <f t="shared" ca="1" si="356"/>
        <v>116.43724195999999</v>
      </c>
      <c r="Q1053" s="52">
        <f t="shared" si="350"/>
        <v>0</v>
      </c>
      <c r="R1053" s="85"/>
      <c r="S1053" s="52"/>
      <c r="T1053" s="86" t="str">
        <f t="shared" si="351"/>
        <v>J=</v>
      </c>
      <c r="U1053" s="149">
        <f t="shared" si="352"/>
        <v>43921</v>
      </c>
      <c r="V1053" s="57" t="str">
        <f t="shared" si="345"/>
        <v>-</v>
      </c>
      <c r="W1053" s="9"/>
      <c r="X1053" s="9"/>
      <c r="Y1053" s="9"/>
      <c r="Z1053" s="9"/>
      <c r="AA1053" s="1"/>
      <c r="AB1053" s="9"/>
      <c r="AC1053" s="9"/>
      <c r="AD1053" s="9"/>
      <c r="AE1053" s="9"/>
      <c r="AF1053" s="9"/>
      <c r="AG1053" s="10"/>
      <c r="AH1053" s="9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</row>
    <row r="1054" spans="1:149" x14ac:dyDescent="0.15">
      <c r="A1054" s="50">
        <f t="shared" si="346"/>
        <v>43897</v>
      </c>
      <c r="B1054" s="99">
        <f t="shared" ca="1" si="339"/>
        <v>70808.18155116</v>
      </c>
      <c r="C1054" s="52">
        <f t="shared" ca="1" si="353"/>
        <v>70669.302037870002</v>
      </c>
      <c r="D1054" s="13">
        <f ca="1">IF(A1054&lt;$B$1,VLOOKUP(A1054,[1]DI!$A$4:$B$15000,2,FALSE),0)</f>
        <v>0</v>
      </c>
      <c r="E1054" s="52">
        <f t="shared" ca="1" si="340"/>
        <v>1</v>
      </c>
      <c r="F1054" s="52">
        <f ca="1">(TRUNC(PRODUCT($E$12:$E1053),16))</f>
        <v>1.2027347407106299</v>
      </c>
      <c r="G1054" s="52">
        <f t="shared" ca="1" si="338"/>
        <v>1.2015708863075201</v>
      </c>
      <c r="H1054" s="52">
        <f t="shared" ca="1" si="341"/>
        <v>1.0009686099999999</v>
      </c>
      <c r="I1054" s="53">
        <f t="shared" si="347"/>
        <v>0.04</v>
      </c>
      <c r="J1054" s="149">
        <f t="shared" si="354"/>
        <v>43889</v>
      </c>
      <c r="K1054" s="54">
        <f t="shared" si="348"/>
        <v>5</v>
      </c>
      <c r="L1054" s="55">
        <f t="shared" si="349"/>
        <v>6</v>
      </c>
      <c r="M1054" s="56">
        <f t="shared" si="342"/>
        <v>1.000934263</v>
      </c>
      <c r="N1054" s="56">
        <f t="shared" ca="1" si="343"/>
        <v>1.001903778</v>
      </c>
      <c r="O1054" s="55">
        <f t="shared" si="355"/>
        <v>0</v>
      </c>
      <c r="P1054" s="52">
        <f t="shared" ca="1" si="356"/>
        <v>138.87951329000001</v>
      </c>
      <c r="Q1054" s="52">
        <f t="shared" si="350"/>
        <v>0</v>
      </c>
      <c r="R1054" s="85"/>
      <c r="S1054" s="52"/>
      <c r="T1054" s="86" t="str">
        <f t="shared" si="351"/>
        <v>J=</v>
      </c>
      <c r="U1054" s="149">
        <f t="shared" si="352"/>
        <v>43921</v>
      </c>
      <c r="V1054" s="57" t="str">
        <f t="shared" si="345"/>
        <v>-</v>
      </c>
      <c r="W1054" s="9"/>
      <c r="X1054" s="9"/>
      <c r="Y1054" s="9"/>
      <c r="Z1054" s="9"/>
      <c r="AA1054" s="1"/>
      <c r="AB1054" s="9"/>
      <c r="AC1054" s="9"/>
      <c r="AD1054" s="9"/>
      <c r="AE1054" s="9"/>
      <c r="AF1054" s="9"/>
      <c r="AG1054" s="10"/>
      <c r="AH1054" s="9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</row>
    <row r="1055" spans="1:149" x14ac:dyDescent="0.15">
      <c r="A1055" s="50">
        <f t="shared" si="346"/>
        <v>43898</v>
      </c>
      <c r="B1055" s="99">
        <f t="shared" ca="1" si="339"/>
        <v>70808.18155116</v>
      </c>
      <c r="C1055" s="52">
        <f t="shared" ca="1" si="353"/>
        <v>70669.302037870002</v>
      </c>
      <c r="D1055" s="13">
        <f ca="1">IF(A1055&lt;$B$1,VLOOKUP(A1055,[1]DI!$A$4:$B$15000,2,FALSE),0)</f>
        <v>0</v>
      </c>
      <c r="E1055" s="52">
        <f t="shared" ca="1" si="340"/>
        <v>1</v>
      </c>
      <c r="F1055" s="52">
        <f ca="1">(TRUNC(PRODUCT($E$12:$E1054),16))</f>
        <v>1.2027347407106299</v>
      </c>
      <c r="G1055" s="52">
        <f t="shared" ca="1" si="338"/>
        <v>1.2015708863075201</v>
      </c>
      <c r="H1055" s="52">
        <f t="shared" ca="1" si="341"/>
        <v>1.0009686099999999</v>
      </c>
      <c r="I1055" s="53">
        <f t="shared" si="347"/>
        <v>0.04</v>
      </c>
      <c r="J1055" s="149">
        <f t="shared" si="354"/>
        <v>43889</v>
      </c>
      <c r="K1055" s="54">
        <f t="shared" si="348"/>
        <v>5</v>
      </c>
      <c r="L1055" s="55">
        <f t="shared" si="349"/>
        <v>6</v>
      </c>
      <c r="M1055" s="56">
        <f t="shared" si="342"/>
        <v>1.000934263</v>
      </c>
      <c r="N1055" s="56">
        <f t="shared" ca="1" si="343"/>
        <v>1.001903778</v>
      </c>
      <c r="O1055" s="55">
        <f t="shared" si="355"/>
        <v>0</v>
      </c>
      <c r="P1055" s="52">
        <f t="shared" ca="1" si="356"/>
        <v>138.87951329000001</v>
      </c>
      <c r="Q1055" s="52">
        <f t="shared" si="350"/>
        <v>0</v>
      </c>
      <c r="R1055" s="85"/>
      <c r="S1055" s="52"/>
      <c r="T1055" s="86" t="str">
        <f t="shared" si="351"/>
        <v>J=</v>
      </c>
      <c r="U1055" s="149">
        <f t="shared" si="352"/>
        <v>43921</v>
      </c>
      <c r="V1055" s="57" t="str">
        <f t="shared" si="345"/>
        <v>-</v>
      </c>
      <c r="W1055" s="9"/>
      <c r="X1055" s="9"/>
      <c r="Y1055" s="9"/>
      <c r="Z1055" s="9"/>
      <c r="AA1055" s="1"/>
      <c r="AB1055" s="9"/>
      <c r="AC1055" s="9"/>
      <c r="AD1055" s="9"/>
      <c r="AE1055" s="9"/>
      <c r="AF1055" s="9"/>
      <c r="AG1055" s="10"/>
      <c r="AH1055" s="9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</row>
    <row r="1056" spans="1:149" x14ac:dyDescent="0.15">
      <c r="A1056" s="50">
        <f t="shared" si="346"/>
        <v>43899</v>
      </c>
      <c r="B1056" s="99">
        <f t="shared" ca="1" si="339"/>
        <v>70808.18155116</v>
      </c>
      <c r="C1056" s="52">
        <f t="shared" ca="1" si="353"/>
        <v>70669.302037870002</v>
      </c>
      <c r="D1056" s="13">
        <f ca="1">IF(A1056&lt;$B$1,VLOOKUP(A1056,[1]DI!$A$4:$B$15000,2,FALSE),0)</f>
        <v>4.1500000000000002E-2</v>
      </c>
      <c r="E1056" s="52">
        <f t="shared" ca="1" si="340"/>
        <v>1.00016137</v>
      </c>
      <c r="F1056" s="52">
        <f ca="1">(TRUNC(PRODUCT($E$12:$E1055),16))</f>
        <v>1.2027347407106299</v>
      </c>
      <c r="G1056" s="52">
        <f t="shared" ca="1" si="338"/>
        <v>1.2015708863075201</v>
      </c>
      <c r="H1056" s="52">
        <f t="shared" ca="1" si="341"/>
        <v>1.0009686099999999</v>
      </c>
      <c r="I1056" s="53">
        <f t="shared" si="347"/>
        <v>0.04</v>
      </c>
      <c r="J1056" s="149">
        <f t="shared" si="354"/>
        <v>43889</v>
      </c>
      <c r="K1056" s="54">
        <f t="shared" si="348"/>
        <v>6</v>
      </c>
      <c r="L1056" s="55">
        <f t="shared" si="349"/>
        <v>6</v>
      </c>
      <c r="M1056" s="56">
        <f t="shared" si="342"/>
        <v>1.000934263</v>
      </c>
      <c r="N1056" s="56">
        <f t="shared" ca="1" si="343"/>
        <v>1.001903778</v>
      </c>
      <c r="O1056" s="55">
        <f t="shared" si="355"/>
        <v>0</v>
      </c>
      <c r="P1056" s="52">
        <f t="shared" ca="1" si="356"/>
        <v>138.87951329000001</v>
      </c>
      <c r="Q1056" s="52">
        <f t="shared" si="350"/>
        <v>0</v>
      </c>
      <c r="R1056" s="85"/>
      <c r="S1056" s="52"/>
      <c r="T1056" s="86" t="str">
        <f t="shared" si="351"/>
        <v>J=</v>
      </c>
      <c r="U1056" s="149">
        <f t="shared" si="352"/>
        <v>43921</v>
      </c>
      <c r="V1056" s="57" t="str">
        <f t="shared" si="345"/>
        <v>-</v>
      </c>
      <c r="W1056" s="9"/>
      <c r="X1056" s="9"/>
      <c r="Y1056" s="9"/>
      <c r="Z1056" s="9"/>
      <c r="AA1056" s="1"/>
      <c r="AB1056" s="9"/>
      <c r="AC1056" s="9"/>
      <c r="AD1056" s="9"/>
      <c r="AE1056" s="9"/>
      <c r="AF1056" s="9"/>
      <c r="AG1056" s="10"/>
      <c r="AH1056" s="9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</row>
    <row r="1057" spans="1:149" x14ac:dyDescent="0.15">
      <c r="A1057" s="50">
        <f t="shared" si="346"/>
        <v>43900</v>
      </c>
      <c r="B1057" s="99">
        <f t="shared" ca="1" si="339"/>
        <v>70830.631172549998</v>
      </c>
      <c r="C1057" s="52">
        <f t="shared" ca="1" si="353"/>
        <v>70669.302037870002</v>
      </c>
      <c r="D1057" s="13">
        <f ca="1">IF(A1057&lt;$B$1,VLOOKUP(A1057,[1]DI!$A$4:$B$15000,2,FALSE),0)</f>
        <v>4.1500000000000002E-2</v>
      </c>
      <c r="E1057" s="52">
        <f t="shared" ca="1" si="340"/>
        <v>1.00016137</v>
      </c>
      <c r="F1057" s="52">
        <f ca="1">(TRUNC(PRODUCT($E$12:$E1056),16))</f>
        <v>1.20292882601574</v>
      </c>
      <c r="G1057" s="52">
        <f t="shared" ca="1" si="338"/>
        <v>1.2015708863075201</v>
      </c>
      <c r="H1057" s="52">
        <f t="shared" ca="1" si="341"/>
        <v>1.0011301399999999</v>
      </c>
      <c r="I1057" s="53">
        <f t="shared" si="347"/>
        <v>0.04</v>
      </c>
      <c r="J1057" s="149">
        <f t="shared" si="354"/>
        <v>43889</v>
      </c>
      <c r="K1057" s="54">
        <f t="shared" si="348"/>
        <v>7</v>
      </c>
      <c r="L1057" s="55">
        <f t="shared" si="349"/>
        <v>7</v>
      </c>
      <c r="M1057" s="56">
        <f t="shared" si="342"/>
        <v>1.0010900579999999</v>
      </c>
      <c r="N1057" s="56">
        <f t="shared" ca="1" si="343"/>
        <v>1.0022214300000001</v>
      </c>
      <c r="O1057" s="55">
        <f t="shared" si="355"/>
        <v>0</v>
      </c>
      <c r="P1057" s="52">
        <f t="shared" ca="1" si="356"/>
        <v>161.32913468000001</v>
      </c>
      <c r="Q1057" s="52">
        <f t="shared" si="350"/>
        <v>0</v>
      </c>
      <c r="R1057" s="85"/>
      <c r="S1057" s="52"/>
      <c r="T1057" s="86" t="str">
        <f t="shared" si="351"/>
        <v>J=</v>
      </c>
      <c r="U1057" s="149">
        <f t="shared" si="352"/>
        <v>43921</v>
      </c>
      <c r="V1057" s="57" t="str">
        <f t="shared" si="345"/>
        <v>-</v>
      </c>
      <c r="W1057" s="9"/>
      <c r="X1057" s="9"/>
      <c r="Y1057" s="9"/>
      <c r="Z1057" s="9"/>
      <c r="AA1057" s="1"/>
      <c r="AB1057" s="9"/>
      <c r="AC1057" s="9"/>
      <c r="AD1057" s="9"/>
      <c r="AE1057" s="9"/>
      <c r="AF1057" s="9"/>
      <c r="AG1057" s="10"/>
      <c r="AH1057" s="9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</row>
    <row r="1058" spans="1:149" x14ac:dyDescent="0.15">
      <c r="A1058" s="50">
        <f t="shared" si="346"/>
        <v>43901</v>
      </c>
      <c r="B1058" s="99">
        <f t="shared" ca="1" si="339"/>
        <v>70853.087437270005</v>
      </c>
      <c r="C1058" s="52">
        <f t="shared" ca="1" si="353"/>
        <v>70669.302037870002</v>
      </c>
      <c r="D1058" s="13">
        <f ca="1">IF(A1058&lt;$B$1,VLOOKUP(A1058,[1]DI!$A$4:$B$15000,2,FALSE),0)</f>
        <v>4.1500000000000002E-2</v>
      </c>
      <c r="E1058" s="52">
        <f t="shared" ca="1" si="340"/>
        <v>1.00016137</v>
      </c>
      <c r="F1058" s="52">
        <f ca="1">(TRUNC(PRODUCT($E$12:$E1057),16))</f>
        <v>1.2031229426404</v>
      </c>
      <c r="G1058" s="52">
        <f t="shared" ca="1" si="338"/>
        <v>1.2015708863075201</v>
      </c>
      <c r="H1058" s="52">
        <f t="shared" ca="1" si="341"/>
        <v>1.00129169</v>
      </c>
      <c r="I1058" s="53">
        <f t="shared" si="347"/>
        <v>0.04</v>
      </c>
      <c r="J1058" s="149">
        <f t="shared" si="354"/>
        <v>43889</v>
      </c>
      <c r="K1058" s="54">
        <f t="shared" si="348"/>
        <v>8</v>
      </c>
      <c r="L1058" s="55">
        <f t="shared" si="349"/>
        <v>8</v>
      </c>
      <c r="M1058" s="56">
        <f t="shared" si="342"/>
        <v>1.0012458769999999</v>
      </c>
      <c r="N1058" s="56">
        <f t="shared" ca="1" si="343"/>
        <v>1.002539176</v>
      </c>
      <c r="O1058" s="55">
        <f t="shared" si="355"/>
        <v>0</v>
      </c>
      <c r="P1058" s="52">
        <f t="shared" ca="1" si="356"/>
        <v>183.78539940000002</v>
      </c>
      <c r="Q1058" s="52">
        <f t="shared" si="350"/>
        <v>0</v>
      </c>
      <c r="R1058" s="85"/>
      <c r="S1058" s="52"/>
      <c r="T1058" s="86" t="str">
        <f t="shared" si="351"/>
        <v>J=</v>
      </c>
      <c r="U1058" s="149">
        <f t="shared" si="352"/>
        <v>43921</v>
      </c>
      <c r="V1058" s="57" t="str">
        <f t="shared" si="345"/>
        <v>-</v>
      </c>
      <c r="W1058" s="9"/>
      <c r="X1058" s="9"/>
      <c r="Y1058" s="9"/>
      <c r="Z1058" s="9"/>
      <c r="AA1058" s="1"/>
      <c r="AB1058" s="9"/>
      <c r="AC1058" s="9"/>
      <c r="AD1058" s="9"/>
      <c r="AE1058" s="9"/>
      <c r="AF1058" s="9"/>
      <c r="AG1058" s="10"/>
      <c r="AH1058" s="9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</row>
    <row r="1059" spans="1:149" x14ac:dyDescent="0.15">
      <c r="A1059" s="50">
        <f t="shared" si="346"/>
        <v>43902</v>
      </c>
      <c r="B1059" s="99">
        <f t="shared" ca="1" si="339"/>
        <v>70875.551193380001</v>
      </c>
      <c r="C1059" s="52">
        <f t="shared" ca="1" si="353"/>
        <v>70669.302037870002</v>
      </c>
      <c r="D1059" s="13">
        <f ca="1">IF(A1059&lt;$B$1,VLOOKUP(A1059,[1]DI!$A$4:$B$15000,2,FALSE),0)</f>
        <v>4.1500000000000002E-2</v>
      </c>
      <c r="E1059" s="52">
        <f t="shared" ca="1" si="340"/>
        <v>1.00016137</v>
      </c>
      <c r="F1059" s="52">
        <f ca="1">(TRUNC(PRODUCT($E$12:$E1058),16))</f>
        <v>1.20331709058965</v>
      </c>
      <c r="G1059" s="52">
        <f t="shared" ca="1" si="338"/>
        <v>1.2015708863075201</v>
      </c>
      <c r="H1059" s="52">
        <f t="shared" ca="1" si="341"/>
        <v>1.0014532700000001</v>
      </c>
      <c r="I1059" s="53">
        <f t="shared" si="347"/>
        <v>0.04</v>
      </c>
      <c r="J1059" s="149">
        <f t="shared" si="354"/>
        <v>43889</v>
      </c>
      <c r="K1059" s="54">
        <f t="shared" si="348"/>
        <v>9</v>
      </c>
      <c r="L1059" s="55">
        <f t="shared" si="349"/>
        <v>9</v>
      </c>
      <c r="M1059" s="56">
        <f t="shared" si="342"/>
        <v>1.0014017209999999</v>
      </c>
      <c r="N1059" s="56">
        <f t="shared" ca="1" si="343"/>
        <v>1.002857028</v>
      </c>
      <c r="O1059" s="55">
        <f t="shared" si="355"/>
        <v>0</v>
      </c>
      <c r="P1059" s="52">
        <f t="shared" ca="1" si="356"/>
        <v>206.24915551000001</v>
      </c>
      <c r="Q1059" s="52">
        <f t="shared" si="350"/>
        <v>0</v>
      </c>
      <c r="R1059" s="85"/>
      <c r="S1059" s="52"/>
      <c r="T1059" s="86" t="str">
        <f t="shared" si="351"/>
        <v>J=</v>
      </c>
      <c r="U1059" s="149">
        <f t="shared" si="352"/>
        <v>43921</v>
      </c>
      <c r="V1059" s="57" t="str">
        <f t="shared" si="345"/>
        <v>-</v>
      </c>
      <c r="W1059" s="9"/>
      <c r="X1059" s="9"/>
      <c r="Y1059" s="9"/>
      <c r="Z1059" s="9"/>
      <c r="AA1059" s="1"/>
      <c r="AB1059" s="9"/>
      <c r="AC1059" s="9"/>
      <c r="AD1059" s="9"/>
      <c r="AE1059" s="9"/>
      <c r="AF1059" s="9"/>
      <c r="AG1059" s="10"/>
      <c r="AH1059" s="9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</row>
    <row r="1060" spans="1:149" x14ac:dyDescent="0.15">
      <c r="A1060" s="50">
        <f t="shared" si="346"/>
        <v>43903</v>
      </c>
      <c r="B1060" s="99">
        <f t="shared" ca="1" si="339"/>
        <v>70898.021592820005</v>
      </c>
      <c r="C1060" s="52">
        <f t="shared" ca="1" si="353"/>
        <v>70669.302037870002</v>
      </c>
      <c r="D1060" s="13">
        <f ca="1">IF(A1060&lt;$B$1,VLOOKUP(A1060,[1]DI!$A$4:$B$15000,2,FALSE),0)</f>
        <v>4.1500000000000002E-2</v>
      </c>
      <c r="E1060" s="52">
        <f t="shared" ca="1" si="340"/>
        <v>1.00016137</v>
      </c>
      <c r="F1060" s="52">
        <f ca="1">(TRUNC(PRODUCT($E$12:$E1059),16))</f>
        <v>1.2035112698685599</v>
      </c>
      <c r="G1060" s="52">
        <f t="shared" ca="1" si="338"/>
        <v>1.2015708863075201</v>
      </c>
      <c r="H1060" s="52">
        <f t="shared" ca="1" si="341"/>
        <v>1.00161487</v>
      </c>
      <c r="I1060" s="53">
        <f t="shared" si="347"/>
        <v>0.04</v>
      </c>
      <c r="J1060" s="149">
        <f t="shared" si="354"/>
        <v>43889</v>
      </c>
      <c r="K1060" s="54">
        <f t="shared" si="348"/>
        <v>10</v>
      </c>
      <c r="L1060" s="55">
        <f t="shared" si="349"/>
        <v>10</v>
      </c>
      <c r="M1060" s="56">
        <f t="shared" si="342"/>
        <v>1.0015575889999999</v>
      </c>
      <c r="N1060" s="56">
        <f t="shared" ca="1" si="343"/>
        <v>1.003174974</v>
      </c>
      <c r="O1060" s="55">
        <f t="shared" si="355"/>
        <v>0</v>
      </c>
      <c r="P1060" s="52">
        <f t="shared" ca="1" si="356"/>
        <v>228.71955495</v>
      </c>
      <c r="Q1060" s="52">
        <f t="shared" si="350"/>
        <v>0</v>
      </c>
      <c r="R1060" s="85"/>
      <c r="S1060" s="52"/>
      <c r="T1060" s="86" t="str">
        <f t="shared" si="351"/>
        <v>J=</v>
      </c>
      <c r="U1060" s="149">
        <f t="shared" si="352"/>
        <v>43921</v>
      </c>
      <c r="V1060" s="57" t="str">
        <f t="shared" si="345"/>
        <v>-</v>
      </c>
      <c r="W1060" s="9"/>
      <c r="X1060" s="9"/>
      <c r="Y1060" s="9"/>
      <c r="Z1060" s="9"/>
      <c r="AA1060" s="1"/>
      <c r="AB1060" s="9"/>
      <c r="AC1060" s="9"/>
      <c r="AD1060" s="9"/>
      <c r="AE1060" s="9"/>
      <c r="AF1060" s="9"/>
      <c r="AG1060" s="10"/>
      <c r="AH1060" s="9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</row>
    <row r="1061" spans="1:149" x14ac:dyDescent="0.15">
      <c r="A1061" s="50">
        <f t="shared" si="346"/>
        <v>43904</v>
      </c>
      <c r="B1061" s="99">
        <f t="shared" ca="1" si="339"/>
        <v>70920.499483670006</v>
      </c>
      <c r="C1061" s="52">
        <f t="shared" ca="1" si="353"/>
        <v>70669.302037870002</v>
      </c>
      <c r="D1061" s="13">
        <f ca="1">IF(A1061&lt;$B$1,VLOOKUP(A1061,[1]DI!$A$4:$B$15000,2,FALSE),0)</f>
        <v>0</v>
      </c>
      <c r="E1061" s="52">
        <f t="shared" ca="1" si="340"/>
        <v>1</v>
      </c>
      <c r="F1061" s="52">
        <f ca="1">(TRUNC(PRODUCT($E$12:$E1060),16))</f>
        <v>1.2037054804821801</v>
      </c>
      <c r="G1061" s="52">
        <f t="shared" ca="1" si="338"/>
        <v>1.2015708863075201</v>
      </c>
      <c r="H1061" s="52">
        <f t="shared" ca="1" si="341"/>
        <v>1.0017765000000001</v>
      </c>
      <c r="I1061" s="53">
        <f t="shared" si="347"/>
        <v>0.04</v>
      </c>
      <c r="J1061" s="149">
        <f t="shared" si="354"/>
        <v>43889</v>
      </c>
      <c r="K1061" s="54">
        <f t="shared" si="348"/>
        <v>10</v>
      </c>
      <c r="L1061" s="55">
        <f t="shared" si="349"/>
        <v>11</v>
      </c>
      <c r="M1061" s="56">
        <f t="shared" si="342"/>
        <v>1.001713482</v>
      </c>
      <c r="N1061" s="56">
        <f t="shared" ca="1" si="343"/>
        <v>1.0034930259999999</v>
      </c>
      <c r="O1061" s="55">
        <f t="shared" si="355"/>
        <v>0</v>
      </c>
      <c r="P1061" s="52">
        <f t="shared" ca="1" si="356"/>
        <v>251.1974458</v>
      </c>
      <c r="Q1061" s="52">
        <f t="shared" si="350"/>
        <v>0</v>
      </c>
      <c r="R1061" s="85"/>
      <c r="S1061" s="52"/>
      <c r="T1061" s="86" t="str">
        <f t="shared" si="351"/>
        <v>J=</v>
      </c>
      <c r="U1061" s="149">
        <f t="shared" si="352"/>
        <v>43921</v>
      </c>
      <c r="V1061" s="57" t="str">
        <f t="shared" si="345"/>
        <v>-</v>
      </c>
      <c r="W1061" s="9"/>
      <c r="X1061" s="9"/>
      <c r="Y1061" s="9"/>
      <c r="Z1061" s="9"/>
      <c r="AA1061" s="1"/>
      <c r="AB1061" s="9"/>
      <c r="AC1061" s="9"/>
      <c r="AD1061" s="9"/>
      <c r="AE1061" s="9"/>
      <c r="AF1061" s="9"/>
      <c r="AG1061" s="10"/>
      <c r="AH1061" s="9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</row>
    <row r="1062" spans="1:149" x14ac:dyDescent="0.15">
      <c r="A1062" s="50">
        <f t="shared" si="346"/>
        <v>43905</v>
      </c>
      <c r="B1062" s="99">
        <f t="shared" ca="1" si="339"/>
        <v>70920.499483670006</v>
      </c>
      <c r="C1062" s="52">
        <f t="shared" ca="1" si="353"/>
        <v>70669.302037870002</v>
      </c>
      <c r="D1062" s="13">
        <f ca="1">IF(A1062&lt;$B$1,VLOOKUP(A1062,[1]DI!$A$4:$B$15000,2,FALSE),0)</f>
        <v>0</v>
      </c>
      <c r="E1062" s="52">
        <f t="shared" ca="1" si="340"/>
        <v>1</v>
      </c>
      <c r="F1062" s="52">
        <f ca="1">(TRUNC(PRODUCT($E$12:$E1061),16))</f>
        <v>1.2037054804821801</v>
      </c>
      <c r="G1062" s="52">
        <f t="shared" ca="1" si="338"/>
        <v>1.2015708863075201</v>
      </c>
      <c r="H1062" s="52">
        <f t="shared" ca="1" si="341"/>
        <v>1.0017765000000001</v>
      </c>
      <c r="I1062" s="53">
        <f t="shared" si="347"/>
        <v>0.04</v>
      </c>
      <c r="J1062" s="149">
        <f t="shared" si="354"/>
        <v>43889</v>
      </c>
      <c r="K1062" s="54">
        <f t="shared" si="348"/>
        <v>10</v>
      </c>
      <c r="L1062" s="55">
        <f t="shared" si="349"/>
        <v>11</v>
      </c>
      <c r="M1062" s="56">
        <f t="shared" si="342"/>
        <v>1.001713482</v>
      </c>
      <c r="N1062" s="56">
        <f t="shared" ca="1" si="343"/>
        <v>1.0034930259999999</v>
      </c>
      <c r="O1062" s="55">
        <f t="shared" si="355"/>
        <v>0</v>
      </c>
      <c r="P1062" s="52">
        <f t="shared" ca="1" si="356"/>
        <v>251.1974458</v>
      </c>
      <c r="Q1062" s="52">
        <f t="shared" si="350"/>
        <v>0</v>
      </c>
      <c r="R1062" s="85"/>
      <c r="S1062" s="52"/>
      <c r="T1062" s="86" t="str">
        <f t="shared" si="351"/>
        <v>J=</v>
      </c>
      <c r="U1062" s="149">
        <f t="shared" si="352"/>
        <v>43921</v>
      </c>
      <c r="V1062" s="57" t="str">
        <f t="shared" si="345"/>
        <v>-</v>
      </c>
      <c r="W1062" s="9"/>
      <c r="X1062" s="9"/>
      <c r="Y1062" s="9"/>
      <c r="Z1062" s="9"/>
      <c r="AA1062" s="1"/>
      <c r="AB1062" s="9"/>
      <c r="AC1062" s="9"/>
      <c r="AD1062" s="9"/>
      <c r="AE1062" s="9"/>
      <c r="AF1062" s="9"/>
      <c r="AG1062" s="10"/>
      <c r="AH1062" s="9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</row>
    <row r="1063" spans="1:149" x14ac:dyDescent="0.15">
      <c r="A1063" s="50">
        <f t="shared" si="346"/>
        <v>43906</v>
      </c>
      <c r="B1063" s="99">
        <f t="shared" ca="1" si="339"/>
        <v>70920.499483670006</v>
      </c>
      <c r="C1063" s="52">
        <f t="shared" ca="1" si="353"/>
        <v>70669.302037870002</v>
      </c>
      <c r="D1063" s="13">
        <f ca="1">IF(A1063&lt;$B$1,VLOOKUP(A1063,[1]DI!$A$4:$B$15000,2,FALSE),0)</f>
        <v>4.1500000000000002E-2</v>
      </c>
      <c r="E1063" s="52">
        <f t="shared" ca="1" si="340"/>
        <v>1.00016137</v>
      </c>
      <c r="F1063" s="52">
        <f ca="1">(TRUNC(PRODUCT($E$12:$E1062),16))</f>
        <v>1.2037054804821801</v>
      </c>
      <c r="G1063" s="52">
        <f t="shared" ca="1" si="338"/>
        <v>1.2015708863075201</v>
      </c>
      <c r="H1063" s="52">
        <f t="shared" ca="1" si="341"/>
        <v>1.0017765000000001</v>
      </c>
      <c r="I1063" s="53">
        <f t="shared" si="347"/>
        <v>0.04</v>
      </c>
      <c r="J1063" s="149">
        <f t="shared" si="354"/>
        <v>43889</v>
      </c>
      <c r="K1063" s="54">
        <f t="shared" si="348"/>
        <v>11</v>
      </c>
      <c r="L1063" s="55">
        <f t="shared" si="349"/>
        <v>11</v>
      </c>
      <c r="M1063" s="56">
        <f t="shared" si="342"/>
        <v>1.001713482</v>
      </c>
      <c r="N1063" s="56">
        <f t="shared" ca="1" si="343"/>
        <v>1.0034930259999999</v>
      </c>
      <c r="O1063" s="55">
        <f t="shared" si="355"/>
        <v>0</v>
      </c>
      <c r="P1063" s="52">
        <f t="shared" ca="1" si="356"/>
        <v>251.1974458</v>
      </c>
      <c r="Q1063" s="52">
        <f t="shared" si="350"/>
        <v>0</v>
      </c>
      <c r="R1063" s="85"/>
      <c r="S1063" s="52"/>
      <c r="T1063" s="86" t="str">
        <f t="shared" si="351"/>
        <v>J=</v>
      </c>
      <c r="U1063" s="149">
        <f t="shared" si="352"/>
        <v>43921</v>
      </c>
      <c r="V1063" s="57" t="str">
        <f t="shared" si="345"/>
        <v>-</v>
      </c>
      <c r="W1063" s="9"/>
      <c r="X1063" s="9"/>
      <c r="Y1063" s="9"/>
      <c r="Z1063" s="9"/>
      <c r="AA1063" s="1"/>
      <c r="AB1063" s="9"/>
      <c r="AC1063" s="9"/>
      <c r="AD1063" s="9"/>
      <c r="AE1063" s="9"/>
      <c r="AF1063" s="9"/>
      <c r="AG1063" s="10"/>
      <c r="AH1063" s="9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</row>
    <row r="1064" spans="1:149" x14ac:dyDescent="0.15">
      <c r="A1064" s="50">
        <f t="shared" si="346"/>
        <v>43907</v>
      </c>
      <c r="B1064" s="99">
        <f t="shared" ca="1" si="339"/>
        <v>70942.984653890002</v>
      </c>
      <c r="C1064" s="52">
        <f t="shared" ca="1" si="353"/>
        <v>70669.302037870002</v>
      </c>
      <c r="D1064" s="13">
        <f ca="1">IF(A1064&lt;$B$1,VLOOKUP(A1064,[1]DI!$A$4:$B$15000,2,FALSE),0)</f>
        <v>4.1500000000000002E-2</v>
      </c>
      <c r="E1064" s="52">
        <f t="shared" ca="1" si="340"/>
        <v>1.00016137</v>
      </c>
      <c r="F1064" s="52">
        <f ca="1">(TRUNC(PRODUCT($E$12:$E1063),16))</f>
        <v>1.2038997224355601</v>
      </c>
      <c r="G1064" s="52">
        <f t="shared" ca="1" si="338"/>
        <v>1.2015708863075201</v>
      </c>
      <c r="H1064" s="52">
        <f t="shared" ca="1" si="341"/>
        <v>1.0019381599999999</v>
      </c>
      <c r="I1064" s="53">
        <f t="shared" si="347"/>
        <v>0.04</v>
      </c>
      <c r="J1064" s="149">
        <f t="shared" si="354"/>
        <v>43889</v>
      </c>
      <c r="K1064" s="54">
        <f t="shared" si="348"/>
        <v>12</v>
      </c>
      <c r="L1064" s="55">
        <f t="shared" si="349"/>
        <v>12</v>
      </c>
      <c r="M1064" s="56">
        <f t="shared" si="342"/>
        <v>1.001869398</v>
      </c>
      <c r="N1064" s="56">
        <f t="shared" ca="1" si="343"/>
        <v>1.0038111810000001</v>
      </c>
      <c r="O1064" s="55">
        <f t="shared" si="355"/>
        <v>0</v>
      </c>
      <c r="P1064" s="52">
        <f t="shared" ca="1" si="356"/>
        <v>273.68261602000001</v>
      </c>
      <c r="Q1064" s="52">
        <f t="shared" si="350"/>
        <v>0</v>
      </c>
      <c r="R1064" s="85"/>
      <c r="S1064" s="52"/>
      <c r="T1064" s="86" t="str">
        <f t="shared" si="351"/>
        <v>J=</v>
      </c>
      <c r="U1064" s="149">
        <f t="shared" si="352"/>
        <v>43921</v>
      </c>
      <c r="V1064" s="57" t="str">
        <f t="shared" si="345"/>
        <v>-</v>
      </c>
      <c r="W1064" s="9"/>
      <c r="X1064" s="9"/>
      <c r="Y1064" s="9"/>
      <c r="Z1064" s="9"/>
      <c r="AA1064" s="1"/>
      <c r="AB1064" s="9"/>
      <c r="AC1064" s="9"/>
      <c r="AD1064" s="9"/>
      <c r="AE1064" s="9"/>
      <c r="AF1064" s="9"/>
      <c r="AG1064" s="10"/>
      <c r="AH1064" s="9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</row>
    <row r="1065" spans="1:149" x14ac:dyDescent="0.15">
      <c r="A1065" s="50">
        <f t="shared" si="346"/>
        <v>43908</v>
      </c>
      <c r="B1065" s="99">
        <f t="shared" ca="1" si="339"/>
        <v>70965.476608790006</v>
      </c>
      <c r="C1065" s="52">
        <f t="shared" ca="1" si="353"/>
        <v>70669.302037870002</v>
      </c>
      <c r="D1065" s="13">
        <f ca="1">IF(A1065&lt;$B$1,VLOOKUP(A1065,[1]DI!$A$4:$B$15000,2,FALSE),0)</f>
        <v>4.1500000000000002E-2</v>
      </c>
      <c r="E1065" s="52">
        <f t="shared" ca="1" si="340"/>
        <v>1.00016137</v>
      </c>
      <c r="F1065" s="52">
        <f ca="1">(TRUNC(PRODUCT($E$12:$E1064),16))</f>
        <v>1.20409399573377</v>
      </c>
      <c r="G1065" s="52">
        <f t="shared" ca="1" si="338"/>
        <v>1.2015708863075201</v>
      </c>
      <c r="H1065" s="52">
        <f t="shared" ca="1" si="341"/>
        <v>1.0020998400000001</v>
      </c>
      <c r="I1065" s="53">
        <f t="shared" si="347"/>
        <v>0.04</v>
      </c>
      <c r="J1065" s="149">
        <f t="shared" si="354"/>
        <v>43889</v>
      </c>
      <c r="K1065" s="54">
        <f t="shared" si="348"/>
        <v>13</v>
      </c>
      <c r="L1065" s="55">
        <f t="shared" si="349"/>
        <v>13</v>
      </c>
      <c r="M1065" s="56">
        <f t="shared" si="342"/>
        <v>1.002025339</v>
      </c>
      <c r="N1065" s="56">
        <f t="shared" ca="1" si="343"/>
        <v>1.004129432</v>
      </c>
      <c r="O1065" s="55">
        <f t="shared" si="355"/>
        <v>0</v>
      </c>
      <c r="P1065" s="52">
        <f t="shared" ca="1" si="356"/>
        <v>296.17457092000001</v>
      </c>
      <c r="Q1065" s="52">
        <f t="shared" si="350"/>
        <v>0</v>
      </c>
      <c r="R1065" s="85"/>
      <c r="S1065" s="52"/>
      <c r="T1065" s="86" t="str">
        <f t="shared" si="351"/>
        <v>J=</v>
      </c>
      <c r="U1065" s="149">
        <f t="shared" si="352"/>
        <v>43921</v>
      </c>
      <c r="V1065" s="57" t="str">
        <f t="shared" si="345"/>
        <v>-</v>
      </c>
      <c r="W1065" s="9"/>
      <c r="X1065" s="9"/>
      <c r="Y1065" s="9"/>
      <c r="Z1065" s="9"/>
      <c r="AA1065" s="1"/>
      <c r="AB1065" s="9"/>
      <c r="AC1065" s="9"/>
      <c r="AD1065" s="9"/>
      <c r="AE1065" s="9"/>
      <c r="AF1065" s="9"/>
      <c r="AG1065" s="10"/>
      <c r="AH1065" s="9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</row>
    <row r="1066" spans="1:149" x14ac:dyDescent="0.15">
      <c r="A1066" s="50">
        <f t="shared" si="346"/>
        <v>43909</v>
      </c>
      <c r="B1066" s="99">
        <f t="shared" ca="1" si="339"/>
        <v>70987.975913750008</v>
      </c>
      <c r="C1066" s="52">
        <f t="shared" ca="1" si="353"/>
        <v>70669.302037870002</v>
      </c>
      <c r="D1066" s="13">
        <f ca="1">IF(A1066&lt;$B$1,VLOOKUP(A1066,[1]DI!$A$4:$B$15000,2,FALSE),0)</f>
        <v>3.6500000000000005E-2</v>
      </c>
      <c r="E1066" s="52">
        <f t="shared" ca="1" si="340"/>
        <v>1.00014227</v>
      </c>
      <c r="F1066" s="52">
        <f ca="1">(TRUNC(PRODUCT($E$12:$E1065),16))</f>
        <v>1.2042883003818601</v>
      </c>
      <c r="G1066" s="52">
        <f t="shared" ca="1" si="338"/>
        <v>1.2015708863075201</v>
      </c>
      <c r="H1066" s="52">
        <f t="shared" ca="1" si="341"/>
        <v>1.0022615500000001</v>
      </c>
      <c r="I1066" s="53">
        <f t="shared" si="347"/>
        <v>0.04</v>
      </c>
      <c r="J1066" s="149">
        <f t="shared" si="354"/>
        <v>43889</v>
      </c>
      <c r="K1066" s="54">
        <f t="shared" si="348"/>
        <v>14</v>
      </c>
      <c r="L1066" s="55">
        <f t="shared" si="349"/>
        <v>14</v>
      </c>
      <c r="M1066" s="56">
        <f t="shared" si="342"/>
        <v>1.0021813040000001</v>
      </c>
      <c r="N1066" s="56">
        <f t="shared" ca="1" si="343"/>
        <v>1.0044477869999999</v>
      </c>
      <c r="O1066" s="55">
        <f t="shared" si="355"/>
        <v>0</v>
      </c>
      <c r="P1066" s="52">
        <f t="shared" ca="1" si="356"/>
        <v>318.67387587999997</v>
      </c>
      <c r="Q1066" s="52">
        <f t="shared" si="350"/>
        <v>0</v>
      </c>
      <c r="R1066" s="85"/>
      <c r="S1066" s="52"/>
      <c r="T1066" s="86" t="str">
        <f t="shared" si="351"/>
        <v>J=</v>
      </c>
      <c r="U1066" s="149">
        <f t="shared" si="352"/>
        <v>43921</v>
      </c>
      <c r="V1066" s="57" t="str">
        <f t="shared" si="345"/>
        <v>-</v>
      </c>
      <c r="W1066" s="9"/>
      <c r="X1066" s="9"/>
      <c r="Y1066" s="9"/>
      <c r="Z1066" s="9"/>
      <c r="AA1066" s="1"/>
      <c r="AB1066" s="9"/>
      <c r="AC1066" s="9"/>
      <c r="AD1066" s="9"/>
      <c r="AE1066" s="9"/>
      <c r="AF1066" s="9"/>
      <c r="AG1066" s="10"/>
      <c r="AH1066" s="9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</row>
    <row r="1067" spans="1:149" x14ac:dyDescent="0.15">
      <c r="A1067" s="50">
        <f t="shared" si="346"/>
        <v>43910</v>
      </c>
      <c r="B1067" s="99">
        <f t="shared" ca="1" si="339"/>
        <v>71009.126059009999</v>
      </c>
      <c r="C1067" s="52">
        <f t="shared" ca="1" si="353"/>
        <v>70669.302037870002</v>
      </c>
      <c r="D1067" s="13">
        <f ca="1">IF(A1067&lt;$B$1,VLOOKUP(A1067,[1]DI!$A$4:$B$15000,2,FALSE),0)</f>
        <v>3.6500000000000005E-2</v>
      </c>
      <c r="E1067" s="52">
        <f t="shared" ca="1" si="340"/>
        <v>1.00014227</v>
      </c>
      <c r="F1067" s="52">
        <f ca="1">(TRUNC(PRODUCT($E$12:$E1066),16))</f>
        <v>1.20445963447836</v>
      </c>
      <c r="G1067" s="52">
        <f t="shared" ca="1" si="338"/>
        <v>1.2015708863075201</v>
      </c>
      <c r="H1067" s="52">
        <f t="shared" ca="1" si="341"/>
        <v>1.0024041400000001</v>
      </c>
      <c r="I1067" s="53">
        <f t="shared" si="347"/>
        <v>0.04</v>
      </c>
      <c r="J1067" s="149">
        <f t="shared" si="354"/>
        <v>43889</v>
      </c>
      <c r="K1067" s="54">
        <f t="shared" si="348"/>
        <v>15</v>
      </c>
      <c r="L1067" s="55">
        <f t="shared" si="349"/>
        <v>15</v>
      </c>
      <c r="M1067" s="56">
        <f t="shared" si="342"/>
        <v>1.0023372930000001</v>
      </c>
      <c r="N1067" s="56">
        <f t="shared" ca="1" si="343"/>
        <v>1.0047470519999999</v>
      </c>
      <c r="O1067" s="55">
        <f t="shared" si="355"/>
        <v>0</v>
      </c>
      <c r="P1067" s="52">
        <f t="shared" ca="1" si="356"/>
        <v>339.82402113999996</v>
      </c>
      <c r="Q1067" s="52">
        <f t="shared" si="350"/>
        <v>0</v>
      </c>
      <c r="R1067" s="85"/>
      <c r="S1067" s="52"/>
      <c r="T1067" s="86" t="str">
        <f t="shared" si="351"/>
        <v>J=</v>
      </c>
      <c r="U1067" s="149">
        <f t="shared" si="352"/>
        <v>43921</v>
      </c>
      <c r="V1067" s="57" t="str">
        <f t="shared" si="345"/>
        <v>-</v>
      </c>
      <c r="W1067" s="9"/>
      <c r="X1067" s="9"/>
      <c r="Y1067" s="9"/>
      <c r="Z1067" s="9"/>
      <c r="AA1067" s="1"/>
      <c r="AB1067" s="9"/>
      <c r="AC1067" s="9"/>
      <c r="AD1067" s="9"/>
      <c r="AE1067" s="9"/>
      <c r="AF1067" s="9"/>
      <c r="AG1067" s="10"/>
      <c r="AH1067" s="9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</row>
    <row r="1068" spans="1:149" x14ac:dyDescent="0.15">
      <c r="A1068" s="50">
        <f t="shared" si="346"/>
        <v>43911</v>
      </c>
      <c r="B1068" s="99">
        <f t="shared" ca="1" si="339"/>
        <v>71030.282564909998</v>
      </c>
      <c r="C1068" s="52">
        <f t="shared" ca="1" si="353"/>
        <v>70669.302037870002</v>
      </c>
      <c r="D1068" s="13">
        <f ca="1">IF(A1068&lt;$B$1,VLOOKUP(A1068,[1]DI!$A$4:$B$15000,2,FALSE),0)</f>
        <v>0</v>
      </c>
      <c r="E1068" s="52">
        <f t="shared" ca="1" si="340"/>
        <v>1</v>
      </c>
      <c r="F1068" s="52">
        <f ca="1">(TRUNC(PRODUCT($E$12:$E1067),16))</f>
        <v>1.2046309929505601</v>
      </c>
      <c r="G1068" s="52">
        <f t="shared" ca="1" si="338"/>
        <v>1.2015708863075201</v>
      </c>
      <c r="H1068" s="52">
        <f t="shared" ca="1" si="341"/>
        <v>1.00254675</v>
      </c>
      <c r="I1068" s="53">
        <f t="shared" si="347"/>
        <v>0.04</v>
      </c>
      <c r="J1068" s="149">
        <f t="shared" si="354"/>
        <v>43889</v>
      </c>
      <c r="K1068" s="54">
        <f t="shared" si="348"/>
        <v>15</v>
      </c>
      <c r="L1068" s="55">
        <f t="shared" si="349"/>
        <v>16</v>
      </c>
      <c r="M1068" s="56">
        <f t="shared" si="342"/>
        <v>1.0024933069999999</v>
      </c>
      <c r="N1068" s="56">
        <f t="shared" ca="1" si="343"/>
        <v>1.005046407</v>
      </c>
      <c r="O1068" s="55">
        <f t="shared" si="355"/>
        <v>0</v>
      </c>
      <c r="P1068" s="52">
        <f t="shared" ca="1" si="356"/>
        <v>360.98052703999997</v>
      </c>
      <c r="Q1068" s="52">
        <f t="shared" si="350"/>
        <v>0</v>
      </c>
      <c r="R1068" s="85"/>
      <c r="S1068" s="52"/>
      <c r="T1068" s="86" t="str">
        <f t="shared" si="351"/>
        <v>J=</v>
      </c>
      <c r="U1068" s="149">
        <f t="shared" si="352"/>
        <v>43921</v>
      </c>
      <c r="V1068" s="57" t="str">
        <f t="shared" si="345"/>
        <v>-</v>
      </c>
      <c r="W1068" s="9"/>
      <c r="X1068" s="9"/>
      <c r="Y1068" s="9"/>
      <c r="Z1068" s="9"/>
      <c r="AA1068" s="1"/>
      <c r="AB1068" s="9"/>
      <c r="AC1068" s="9"/>
      <c r="AD1068" s="9"/>
      <c r="AE1068" s="9"/>
      <c r="AF1068" s="9"/>
      <c r="AG1068" s="10"/>
      <c r="AH1068" s="9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</row>
    <row r="1069" spans="1:149" x14ac:dyDescent="0.15">
      <c r="A1069" s="50">
        <f t="shared" si="346"/>
        <v>43912</v>
      </c>
      <c r="B1069" s="99">
        <f t="shared" ca="1" si="339"/>
        <v>71030.282564909998</v>
      </c>
      <c r="C1069" s="52">
        <f t="shared" ca="1" si="353"/>
        <v>70669.302037870002</v>
      </c>
      <c r="D1069" s="13">
        <f ca="1">IF(A1069&lt;$B$1,VLOOKUP(A1069,[1]DI!$A$4:$B$15000,2,FALSE),0)</f>
        <v>0</v>
      </c>
      <c r="E1069" s="52">
        <f t="shared" ca="1" si="340"/>
        <v>1</v>
      </c>
      <c r="F1069" s="52">
        <f ca="1">(TRUNC(PRODUCT($E$12:$E1068),16))</f>
        <v>1.2046309929505601</v>
      </c>
      <c r="G1069" s="52">
        <f t="shared" ca="1" si="338"/>
        <v>1.2015708863075201</v>
      </c>
      <c r="H1069" s="52">
        <f t="shared" ca="1" si="341"/>
        <v>1.00254675</v>
      </c>
      <c r="I1069" s="53">
        <f t="shared" si="347"/>
        <v>0.04</v>
      </c>
      <c r="J1069" s="149">
        <f t="shared" si="354"/>
        <v>43889</v>
      </c>
      <c r="K1069" s="54">
        <f t="shared" si="348"/>
        <v>15</v>
      </c>
      <c r="L1069" s="55">
        <f t="shared" si="349"/>
        <v>16</v>
      </c>
      <c r="M1069" s="56">
        <f t="shared" si="342"/>
        <v>1.0024933069999999</v>
      </c>
      <c r="N1069" s="56">
        <f t="shared" ca="1" si="343"/>
        <v>1.005046407</v>
      </c>
      <c r="O1069" s="55">
        <f t="shared" si="355"/>
        <v>0</v>
      </c>
      <c r="P1069" s="52">
        <f t="shared" ca="1" si="356"/>
        <v>360.98052703999997</v>
      </c>
      <c r="Q1069" s="52">
        <f t="shared" si="350"/>
        <v>0</v>
      </c>
      <c r="R1069" s="85"/>
      <c r="S1069" s="52"/>
      <c r="T1069" s="86" t="str">
        <f t="shared" si="351"/>
        <v>J=</v>
      </c>
      <c r="U1069" s="149">
        <f t="shared" si="352"/>
        <v>43921</v>
      </c>
      <c r="V1069" s="57" t="str">
        <f t="shared" si="345"/>
        <v>-</v>
      </c>
      <c r="W1069" s="9"/>
      <c r="X1069" s="9"/>
      <c r="Y1069" s="9"/>
      <c r="Z1069" s="9"/>
      <c r="AA1069" s="1"/>
      <c r="AB1069" s="9"/>
      <c r="AC1069" s="9"/>
      <c r="AD1069" s="9"/>
      <c r="AE1069" s="9"/>
      <c r="AF1069" s="9"/>
      <c r="AG1069" s="10"/>
      <c r="AH1069" s="9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</row>
    <row r="1070" spans="1:149" x14ac:dyDescent="0.15">
      <c r="A1070" s="50">
        <f t="shared" si="346"/>
        <v>43913</v>
      </c>
      <c r="B1070" s="99">
        <f t="shared" ca="1" si="339"/>
        <v>71030.282564909998</v>
      </c>
      <c r="C1070" s="52">
        <f t="shared" ca="1" si="353"/>
        <v>70669.302037870002</v>
      </c>
      <c r="D1070" s="13">
        <f ca="1">IF(A1070&lt;$B$1,VLOOKUP(A1070,[1]DI!$A$4:$B$15000,2,FALSE),0)</f>
        <v>3.6500000000000005E-2</v>
      </c>
      <c r="E1070" s="52">
        <f t="shared" ca="1" si="340"/>
        <v>1.00014227</v>
      </c>
      <c r="F1070" s="52">
        <f ca="1">(TRUNC(PRODUCT($E$12:$E1069),16))</f>
        <v>1.2046309929505601</v>
      </c>
      <c r="G1070" s="52">
        <f t="shared" ca="1" si="338"/>
        <v>1.2015708863075201</v>
      </c>
      <c r="H1070" s="52">
        <f t="shared" ca="1" si="341"/>
        <v>1.00254675</v>
      </c>
      <c r="I1070" s="53">
        <f t="shared" si="347"/>
        <v>0.04</v>
      </c>
      <c r="J1070" s="149">
        <f t="shared" si="354"/>
        <v>43889</v>
      </c>
      <c r="K1070" s="54">
        <f t="shared" si="348"/>
        <v>16</v>
      </c>
      <c r="L1070" s="55">
        <f t="shared" si="349"/>
        <v>16</v>
      </c>
      <c r="M1070" s="56">
        <f t="shared" si="342"/>
        <v>1.0024933069999999</v>
      </c>
      <c r="N1070" s="56">
        <f t="shared" ca="1" si="343"/>
        <v>1.005046407</v>
      </c>
      <c r="O1070" s="55">
        <f t="shared" si="355"/>
        <v>0</v>
      </c>
      <c r="P1070" s="52">
        <f t="shared" ca="1" si="356"/>
        <v>360.98052703999997</v>
      </c>
      <c r="Q1070" s="52">
        <f t="shared" si="350"/>
        <v>0</v>
      </c>
      <c r="R1070" s="85"/>
      <c r="S1070" s="52"/>
      <c r="T1070" s="86" t="str">
        <f t="shared" si="351"/>
        <v>J=</v>
      </c>
      <c r="U1070" s="149">
        <f t="shared" si="352"/>
        <v>43921</v>
      </c>
      <c r="V1070" s="57" t="str">
        <f t="shared" si="345"/>
        <v>-</v>
      </c>
      <c r="W1070" s="9"/>
      <c r="X1070" s="9"/>
      <c r="Y1070" s="9"/>
      <c r="Z1070" s="9"/>
      <c r="AA1070" s="1"/>
      <c r="AB1070" s="9"/>
      <c r="AC1070" s="9"/>
      <c r="AD1070" s="9"/>
      <c r="AE1070" s="9"/>
      <c r="AF1070" s="9"/>
      <c r="AG1070" s="10"/>
      <c r="AH1070" s="9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</row>
    <row r="1071" spans="1:149" x14ac:dyDescent="0.15">
      <c r="A1071" s="50">
        <f t="shared" si="346"/>
        <v>43914</v>
      </c>
      <c r="B1071" s="99">
        <f t="shared" ca="1" si="339"/>
        <v>71051.445996830007</v>
      </c>
      <c r="C1071" s="52">
        <f t="shared" ca="1" si="353"/>
        <v>70669.302037870002</v>
      </c>
      <c r="D1071" s="13">
        <f ca="1">IF(A1071&lt;$B$1,VLOOKUP(A1071,[1]DI!$A$4:$B$15000,2,FALSE),0)</f>
        <v>3.6500000000000005E-2</v>
      </c>
      <c r="E1071" s="52">
        <f t="shared" ca="1" si="340"/>
        <v>1.00014227</v>
      </c>
      <c r="F1071" s="52">
        <f ca="1">(TRUNC(PRODUCT($E$12:$E1070),16))</f>
        <v>1.20480237580192</v>
      </c>
      <c r="G1071" s="52">
        <f t="shared" ca="1" si="338"/>
        <v>1.2015708863075201</v>
      </c>
      <c r="H1071" s="52">
        <f t="shared" ca="1" si="341"/>
        <v>1.00268939</v>
      </c>
      <c r="I1071" s="53">
        <f t="shared" si="347"/>
        <v>0.04</v>
      </c>
      <c r="J1071" s="149">
        <f t="shared" si="354"/>
        <v>43889</v>
      </c>
      <c r="K1071" s="54">
        <f t="shared" si="348"/>
        <v>17</v>
      </c>
      <c r="L1071" s="55">
        <f t="shared" si="349"/>
        <v>17</v>
      </c>
      <c r="M1071" s="56">
        <f t="shared" si="342"/>
        <v>1.002649345</v>
      </c>
      <c r="N1071" s="56">
        <f t="shared" ca="1" si="343"/>
        <v>1.00534586</v>
      </c>
      <c r="O1071" s="55">
        <f t="shared" si="355"/>
        <v>0</v>
      </c>
      <c r="P1071" s="52">
        <f t="shared" ca="1" si="356"/>
        <v>382.14395896000002</v>
      </c>
      <c r="Q1071" s="52">
        <f t="shared" si="350"/>
        <v>0</v>
      </c>
      <c r="R1071" s="85"/>
      <c r="S1071" s="52"/>
      <c r="T1071" s="86" t="str">
        <f t="shared" si="351"/>
        <v>J=</v>
      </c>
      <c r="U1071" s="149">
        <f t="shared" si="352"/>
        <v>43921</v>
      </c>
      <c r="V1071" s="57" t="str">
        <f t="shared" si="345"/>
        <v>-</v>
      </c>
      <c r="W1071" s="9"/>
      <c r="X1071" s="9"/>
      <c r="Y1071" s="9"/>
      <c r="Z1071" s="9"/>
      <c r="AA1071" s="1"/>
      <c r="AB1071" s="9"/>
      <c r="AC1071" s="9"/>
      <c r="AD1071" s="9"/>
      <c r="AE1071" s="9"/>
      <c r="AF1071" s="9"/>
      <c r="AG1071" s="10"/>
      <c r="AH1071" s="9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</row>
    <row r="1072" spans="1:149" x14ac:dyDescent="0.15">
      <c r="A1072" s="50">
        <f t="shared" si="346"/>
        <v>43915</v>
      </c>
      <c r="B1072" s="99">
        <f t="shared" ca="1" si="339"/>
        <v>71072.615011960006</v>
      </c>
      <c r="C1072" s="52">
        <f t="shared" ca="1" si="353"/>
        <v>70669.302037870002</v>
      </c>
      <c r="D1072" s="13">
        <f ca="1">IF(A1072&lt;$B$1,VLOOKUP(A1072,[1]DI!$A$4:$B$15000,2,FALSE),0)</f>
        <v>3.6500000000000005E-2</v>
      </c>
      <c r="E1072" s="52">
        <f t="shared" ca="1" si="340"/>
        <v>1.00014227</v>
      </c>
      <c r="F1072" s="52">
        <f ca="1">(TRUNC(PRODUCT($E$12:$E1071),16))</f>
        <v>1.2049737830359299</v>
      </c>
      <c r="G1072" s="52">
        <f t="shared" ref="G1072:G1135" ca="1" si="357">IF(O1071&gt;0,F1071,G1071)</f>
        <v>1.2015708863075201</v>
      </c>
      <c r="H1072" s="52">
        <f t="shared" ca="1" si="341"/>
        <v>1.0028320399999999</v>
      </c>
      <c r="I1072" s="53">
        <f t="shared" si="347"/>
        <v>0.04</v>
      </c>
      <c r="J1072" s="149">
        <f t="shared" si="354"/>
        <v>43889</v>
      </c>
      <c r="K1072" s="54">
        <f t="shared" si="348"/>
        <v>18</v>
      </c>
      <c r="L1072" s="55">
        <f t="shared" si="349"/>
        <v>18</v>
      </c>
      <c r="M1072" s="56">
        <f t="shared" si="342"/>
        <v>1.0028054070000001</v>
      </c>
      <c r="N1072" s="56">
        <f t="shared" ca="1" si="343"/>
        <v>1.0056453919999999</v>
      </c>
      <c r="O1072" s="55">
        <f t="shared" si="355"/>
        <v>0</v>
      </c>
      <c r="P1072" s="52">
        <f t="shared" ca="1" si="356"/>
        <v>403.31297409000001</v>
      </c>
      <c r="Q1072" s="52">
        <f t="shared" si="350"/>
        <v>0</v>
      </c>
      <c r="R1072" s="85"/>
      <c r="S1072" s="52"/>
      <c r="T1072" s="86" t="str">
        <f t="shared" si="351"/>
        <v>J=</v>
      </c>
      <c r="U1072" s="149">
        <f t="shared" si="352"/>
        <v>43921</v>
      </c>
      <c r="V1072" s="57" t="str">
        <f t="shared" si="345"/>
        <v>-</v>
      </c>
      <c r="W1072" s="9"/>
      <c r="X1072" s="9"/>
      <c r="Y1072" s="9"/>
      <c r="Z1072" s="9"/>
      <c r="AA1072" s="1"/>
      <c r="AB1072" s="9"/>
      <c r="AC1072" s="9"/>
      <c r="AD1072" s="9"/>
      <c r="AE1072" s="9"/>
      <c r="AF1072" s="9"/>
      <c r="AG1072" s="10"/>
      <c r="AH1072" s="9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</row>
    <row r="1073" spans="1:149" x14ac:dyDescent="0.15">
      <c r="A1073" s="50">
        <f t="shared" si="346"/>
        <v>43916</v>
      </c>
      <c r="B1073" s="99">
        <f t="shared" ca="1" si="339"/>
        <v>71093.790387720001</v>
      </c>
      <c r="C1073" s="52">
        <f t="shared" ca="1" si="353"/>
        <v>70669.302037870002</v>
      </c>
      <c r="D1073" s="13">
        <f ca="1">IF(A1073&lt;$B$1,VLOOKUP(A1073,[1]DI!$A$4:$B$15000,2,FALSE),0)</f>
        <v>3.6500000000000005E-2</v>
      </c>
      <c r="E1073" s="52">
        <f t="shared" ca="1" si="340"/>
        <v>1.00014227</v>
      </c>
      <c r="F1073" s="52">
        <f ca="1">(TRUNC(PRODUCT($E$12:$E1072),16))</f>
        <v>1.20514521465604</v>
      </c>
      <c r="G1073" s="52">
        <f t="shared" ca="1" si="357"/>
        <v>1.2015708863075201</v>
      </c>
      <c r="H1073" s="52">
        <f t="shared" ca="1" si="341"/>
        <v>1.0029747099999999</v>
      </c>
      <c r="I1073" s="53">
        <f t="shared" si="347"/>
        <v>0.04</v>
      </c>
      <c r="J1073" s="149">
        <f t="shared" si="354"/>
        <v>43889</v>
      </c>
      <c r="K1073" s="54">
        <f t="shared" si="348"/>
        <v>19</v>
      </c>
      <c r="L1073" s="55">
        <f t="shared" si="349"/>
        <v>19</v>
      </c>
      <c r="M1073" s="56">
        <f t="shared" si="342"/>
        <v>1.002961494</v>
      </c>
      <c r="N1073" s="56">
        <f t="shared" ca="1" si="343"/>
        <v>1.0059450139999999</v>
      </c>
      <c r="O1073" s="55">
        <f t="shared" si="355"/>
        <v>0</v>
      </c>
      <c r="P1073" s="52">
        <f t="shared" ca="1" si="356"/>
        <v>424.48834985000002</v>
      </c>
      <c r="Q1073" s="52">
        <f t="shared" si="350"/>
        <v>0</v>
      </c>
      <c r="R1073" s="85"/>
      <c r="S1073" s="52"/>
      <c r="T1073" s="86" t="str">
        <f t="shared" si="351"/>
        <v>J=</v>
      </c>
      <c r="U1073" s="149">
        <f t="shared" si="352"/>
        <v>43921</v>
      </c>
      <c r="V1073" s="57" t="str">
        <f t="shared" si="345"/>
        <v>-</v>
      </c>
      <c r="W1073" s="9"/>
      <c r="X1073" s="9"/>
      <c r="Y1073" s="9"/>
      <c r="Z1073" s="9"/>
      <c r="AA1073" s="1"/>
      <c r="AB1073" s="9"/>
      <c r="AC1073" s="9"/>
      <c r="AD1073" s="9"/>
      <c r="AE1073" s="9"/>
      <c r="AF1073" s="9"/>
      <c r="AG1073" s="10"/>
      <c r="AH1073" s="9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</row>
    <row r="1074" spans="1:149" x14ac:dyDescent="0.15">
      <c r="A1074" s="50">
        <f t="shared" si="346"/>
        <v>43917</v>
      </c>
      <c r="B1074" s="99">
        <f t="shared" ca="1" si="339"/>
        <v>71114.972689500006</v>
      </c>
      <c r="C1074" s="52">
        <f t="shared" ca="1" si="353"/>
        <v>70669.302037870002</v>
      </c>
      <c r="D1074" s="13">
        <f ca="1">IF(A1074&lt;$B$1,VLOOKUP(A1074,[1]DI!$A$4:$B$15000,2,FALSE),0)</f>
        <v>3.6500000000000005E-2</v>
      </c>
      <c r="E1074" s="52">
        <f t="shared" ca="1" si="340"/>
        <v>1.00014227</v>
      </c>
      <c r="F1074" s="52">
        <f ca="1">(TRUNC(PRODUCT($E$12:$E1073),16))</f>
        <v>1.2053166706657299</v>
      </c>
      <c r="G1074" s="52">
        <f t="shared" ca="1" si="357"/>
        <v>1.2015708863075201</v>
      </c>
      <c r="H1074" s="52">
        <f t="shared" ca="1" si="341"/>
        <v>1.00311741</v>
      </c>
      <c r="I1074" s="53">
        <f t="shared" si="347"/>
        <v>0.04</v>
      </c>
      <c r="J1074" s="149">
        <f t="shared" si="354"/>
        <v>43889</v>
      </c>
      <c r="K1074" s="54">
        <f t="shared" si="348"/>
        <v>20</v>
      </c>
      <c r="L1074" s="55">
        <f t="shared" si="349"/>
        <v>20</v>
      </c>
      <c r="M1074" s="56">
        <f t="shared" si="342"/>
        <v>1.0031176049999999</v>
      </c>
      <c r="N1074" s="56">
        <f t="shared" ca="1" si="343"/>
        <v>1.006244734</v>
      </c>
      <c r="O1074" s="55">
        <f t="shared" si="355"/>
        <v>0</v>
      </c>
      <c r="P1074" s="52">
        <f t="shared" ca="1" si="356"/>
        <v>445.67065162999995</v>
      </c>
      <c r="Q1074" s="52">
        <f t="shared" si="350"/>
        <v>0</v>
      </c>
      <c r="R1074" s="85"/>
      <c r="S1074" s="52"/>
      <c r="T1074" s="86" t="str">
        <f t="shared" si="351"/>
        <v>J=</v>
      </c>
      <c r="U1074" s="149">
        <f t="shared" si="352"/>
        <v>43921</v>
      </c>
      <c r="V1074" s="57" t="str">
        <f t="shared" si="345"/>
        <v>-</v>
      </c>
      <c r="W1074" s="9"/>
      <c r="X1074" s="9"/>
      <c r="Y1074" s="9"/>
      <c r="Z1074" s="9"/>
      <c r="AA1074" s="1"/>
      <c r="AB1074" s="9"/>
      <c r="AC1074" s="9"/>
      <c r="AD1074" s="9"/>
      <c r="AE1074" s="9"/>
      <c r="AF1074" s="9"/>
      <c r="AG1074" s="10"/>
      <c r="AH1074" s="9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</row>
    <row r="1075" spans="1:149" x14ac:dyDescent="0.15">
      <c r="A1075" s="50">
        <f t="shared" si="346"/>
        <v>43918</v>
      </c>
      <c r="B1075" s="99">
        <f t="shared" ca="1" si="339"/>
        <v>71136.160574480004</v>
      </c>
      <c r="C1075" s="52">
        <f t="shared" ca="1" si="353"/>
        <v>70669.302037870002</v>
      </c>
      <c r="D1075" s="13">
        <f ca="1">IF(A1075&lt;$B$1,VLOOKUP(A1075,[1]DI!$A$4:$B$15000,2,FALSE),0)</f>
        <v>0</v>
      </c>
      <c r="E1075" s="52">
        <f t="shared" ca="1" si="340"/>
        <v>1</v>
      </c>
      <c r="F1075" s="52">
        <f ca="1">(TRUNC(PRODUCT($E$12:$E1074),16))</f>
        <v>1.2054881510684701</v>
      </c>
      <c r="G1075" s="52">
        <f t="shared" ca="1" si="357"/>
        <v>1.2015708863075201</v>
      </c>
      <c r="H1075" s="52">
        <f t="shared" ca="1" si="341"/>
        <v>1.00326012</v>
      </c>
      <c r="I1075" s="53">
        <f t="shared" si="347"/>
        <v>0.04</v>
      </c>
      <c r="J1075" s="149">
        <f t="shared" si="354"/>
        <v>43889</v>
      </c>
      <c r="K1075" s="54">
        <f t="shared" si="348"/>
        <v>20</v>
      </c>
      <c r="L1075" s="55">
        <f t="shared" si="349"/>
        <v>21</v>
      </c>
      <c r="M1075" s="56">
        <f t="shared" si="342"/>
        <v>1.00327374</v>
      </c>
      <c r="N1075" s="56">
        <f t="shared" ca="1" si="343"/>
        <v>1.006544533</v>
      </c>
      <c r="O1075" s="55">
        <f t="shared" si="355"/>
        <v>0</v>
      </c>
      <c r="P1075" s="52">
        <f t="shared" ca="1" si="356"/>
        <v>466.85853661000004</v>
      </c>
      <c r="Q1075" s="52">
        <f t="shared" si="350"/>
        <v>0</v>
      </c>
      <c r="R1075" s="85"/>
      <c r="S1075" s="52"/>
      <c r="T1075" s="86" t="str">
        <f t="shared" si="351"/>
        <v>J=</v>
      </c>
      <c r="U1075" s="149">
        <f t="shared" si="352"/>
        <v>43921</v>
      </c>
      <c r="V1075" s="57" t="str">
        <f t="shared" si="345"/>
        <v>-</v>
      </c>
      <c r="W1075" s="9"/>
      <c r="X1075" s="9"/>
      <c r="Y1075" s="9"/>
      <c r="Z1075" s="9"/>
      <c r="AA1075" s="1"/>
      <c r="AB1075" s="9"/>
      <c r="AC1075" s="9"/>
      <c r="AD1075" s="9"/>
      <c r="AE1075" s="9"/>
      <c r="AF1075" s="9"/>
      <c r="AG1075" s="10"/>
      <c r="AH1075" s="9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</row>
    <row r="1076" spans="1:149" x14ac:dyDescent="0.15">
      <c r="A1076" s="50">
        <f t="shared" si="346"/>
        <v>43919</v>
      </c>
      <c r="B1076" s="99">
        <f t="shared" ca="1" si="339"/>
        <v>71136.160574480004</v>
      </c>
      <c r="C1076" s="52">
        <f t="shared" ca="1" si="353"/>
        <v>70669.302037870002</v>
      </c>
      <c r="D1076" s="13">
        <f ca="1">IF(A1076&lt;$B$1,VLOOKUP(A1076,[1]DI!$A$4:$B$15000,2,FALSE),0)</f>
        <v>0</v>
      </c>
      <c r="E1076" s="52">
        <f t="shared" ca="1" si="340"/>
        <v>1</v>
      </c>
      <c r="F1076" s="52">
        <f ca="1">(TRUNC(PRODUCT($E$12:$E1075),16))</f>
        <v>1.2054881510684701</v>
      </c>
      <c r="G1076" s="52">
        <f t="shared" ca="1" si="357"/>
        <v>1.2015708863075201</v>
      </c>
      <c r="H1076" s="52">
        <f t="shared" ca="1" si="341"/>
        <v>1.00326012</v>
      </c>
      <c r="I1076" s="53">
        <f t="shared" si="347"/>
        <v>0.04</v>
      </c>
      <c r="J1076" s="149">
        <f t="shared" si="354"/>
        <v>43889</v>
      </c>
      <c r="K1076" s="54">
        <f t="shared" si="348"/>
        <v>20</v>
      </c>
      <c r="L1076" s="55">
        <f t="shared" si="349"/>
        <v>21</v>
      </c>
      <c r="M1076" s="56">
        <f t="shared" si="342"/>
        <v>1.00327374</v>
      </c>
      <c r="N1076" s="56">
        <f t="shared" ca="1" si="343"/>
        <v>1.006544533</v>
      </c>
      <c r="O1076" s="55">
        <f t="shared" si="355"/>
        <v>0</v>
      </c>
      <c r="P1076" s="52">
        <f t="shared" ca="1" si="356"/>
        <v>466.85853661000004</v>
      </c>
      <c r="Q1076" s="52">
        <f t="shared" si="350"/>
        <v>0</v>
      </c>
      <c r="R1076" s="85"/>
      <c r="S1076" s="52"/>
      <c r="T1076" s="86" t="str">
        <f t="shared" si="351"/>
        <v>J=</v>
      </c>
      <c r="U1076" s="149">
        <f t="shared" si="352"/>
        <v>43921</v>
      </c>
      <c r="V1076" s="57" t="str">
        <f t="shared" si="345"/>
        <v>-</v>
      </c>
      <c r="W1076" s="9"/>
      <c r="X1076" s="9"/>
      <c r="Y1076" s="9"/>
      <c r="Z1076" s="9"/>
      <c r="AA1076" s="1"/>
      <c r="AB1076" s="9"/>
      <c r="AC1076" s="9"/>
      <c r="AD1076" s="9"/>
      <c r="AE1076" s="9"/>
      <c r="AF1076" s="9"/>
      <c r="AG1076" s="10"/>
      <c r="AH1076" s="9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</row>
    <row r="1077" spans="1:149" x14ac:dyDescent="0.15">
      <c r="A1077" s="50">
        <f t="shared" si="346"/>
        <v>43920</v>
      </c>
      <c r="B1077" s="99">
        <f t="shared" ca="1" si="339"/>
        <v>71136.160574480004</v>
      </c>
      <c r="C1077" s="52">
        <f t="shared" ca="1" si="353"/>
        <v>70669.302037870002</v>
      </c>
      <c r="D1077" s="13">
        <f ca="1">IF(A1077&lt;$B$1,VLOOKUP(A1077,[1]DI!$A$4:$B$15000,2,FALSE),0)</f>
        <v>3.6500000000000005E-2</v>
      </c>
      <c r="E1077" s="52">
        <f t="shared" ca="1" si="340"/>
        <v>1.00014227</v>
      </c>
      <c r="F1077" s="52">
        <f ca="1">(TRUNC(PRODUCT($E$12:$E1076),16))</f>
        <v>1.2054881510684701</v>
      </c>
      <c r="G1077" s="52">
        <f t="shared" ca="1" si="357"/>
        <v>1.2015708863075201</v>
      </c>
      <c r="H1077" s="52">
        <f t="shared" ca="1" si="341"/>
        <v>1.00326012</v>
      </c>
      <c r="I1077" s="53">
        <f t="shared" si="347"/>
        <v>0.04</v>
      </c>
      <c r="J1077" s="149">
        <f t="shared" si="354"/>
        <v>43889</v>
      </c>
      <c r="K1077" s="54">
        <f t="shared" si="348"/>
        <v>21</v>
      </c>
      <c r="L1077" s="55">
        <f t="shared" si="349"/>
        <v>21</v>
      </c>
      <c r="M1077" s="56">
        <f t="shared" si="342"/>
        <v>1.00327374</v>
      </c>
      <c r="N1077" s="56">
        <f t="shared" ca="1" si="343"/>
        <v>1.006544533</v>
      </c>
      <c r="O1077" s="55">
        <f t="shared" si="355"/>
        <v>0</v>
      </c>
      <c r="P1077" s="52">
        <f t="shared" ca="1" si="356"/>
        <v>466.85853661000004</v>
      </c>
      <c r="Q1077" s="52">
        <f t="shared" si="350"/>
        <v>0</v>
      </c>
      <c r="R1077" s="85"/>
      <c r="S1077" s="52"/>
      <c r="T1077" s="86" t="str">
        <f t="shared" si="351"/>
        <v>J=</v>
      </c>
      <c r="U1077" s="149">
        <f t="shared" si="352"/>
        <v>43921</v>
      </c>
      <c r="V1077" s="57" t="str">
        <f t="shared" si="345"/>
        <v>-</v>
      </c>
      <c r="W1077" s="9"/>
      <c r="X1077" s="9"/>
      <c r="Y1077" s="9"/>
      <c r="Z1077" s="9"/>
      <c r="AA1077" s="1"/>
      <c r="AB1077" s="9"/>
      <c r="AC1077" s="9"/>
      <c r="AD1077" s="9"/>
      <c r="AE1077" s="9"/>
      <c r="AF1077" s="9"/>
      <c r="AG1077" s="10"/>
      <c r="AH1077" s="9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</row>
    <row r="1078" spans="1:149" ht="15.75" x14ac:dyDescent="0.25">
      <c r="A1078" s="98">
        <f t="shared" si="346"/>
        <v>43921</v>
      </c>
      <c r="B1078" s="99">
        <f t="shared" ca="1" si="339"/>
        <v>71157.354678760006</v>
      </c>
      <c r="C1078" s="100">
        <f t="shared" ca="1" si="353"/>
        <v>70669.302037870002</v>
      </c>
      <c r="D1078" s="13">
        <f ca="1">IF(A1078&lt;$B$1,VLOOKUP(A1078,[1]DI!$A$4:$B$15000,2,FALSE),0)</f>
        <v>3.6500000000000005E-2</v>
      </c>
      <c r="E1078" s="100">
        <f t="shared" ca="1" si="340"/>
        <v>1.00014227</v>
      </c>
      <c r="F1078" s="100">
        <f ca="1">(TRUNC(PRODUCT($E$12:$E1077),16))</f>
        <v>1.2056596558677199</v>
      </c>
      <c r="G1078" s="100">
        <f t="shared" ca="1" si="357"/>
        <v>1.2015708863075201</v>
      </c>
      <c r="H1078" s="100">
        <f t="shared" ca="1" si="341"/>
        <v>1.0034028500000001</v>
      </c>
      <c r="I1078" s="101">
        <f t="shared" si="347"/>
        <v>0.04</v>
      </c>
      <c r="J1078" s="98">
        <f t="shared" si="354"/>
        <v>43889</v>
      </c>
      <c r="K1078" s="102">
        <f t="shared" si="348"/>
        <v>22</v>
      </c>
      <c r="L1078" s="103">
        <f t="shared" si="349"/>
        <v>22</v>
      </c>
      <c r="M1078" s="104">
        <f t="shared" si="342"/>
        <v>1.0034298989999999</v>
      </c>
      <c r="N1078" s="104">
        <f t="shared" ca="1" si="343"/>
        <v>1.00684442</v>
      </c>
      <c r="O1078" s="103">
        <f t="shared" si="355"/>
        <v>24</v>
      </c>
      <c r="P1078" s="108">
        <f t="shared" ca="1" si="356"/>
        <v>488.05264089000002</v>
      </c>
      <c r="Q1078" s="100">
        <f t="shared" si="350"/>
        <v>0</v>
      </c>
      <c r="R1078" s="105"/>
      <c r="S1078" s="100"/>
      <c r="T1078" s="106" t="str">
        <f t="shared" si="351"/>
        <v>J=</v>
      </c>
      <c r="U1078" s="98">
        <f t="shared" si="352"/>
        <v>43921</v>
      </c>
      <c r="V1078" s="107">
        <f t="shared" ca="1" si="345"/>
        <v>732078.961335</v>
      </c>
      <c r="W1078" s="9"/>
      <c r="X1078" s="9"/>
      <c r="Y1078" s="9"/>
      <c r="Z1078" s="9"/>
      <c r="AA1078" s="1"/>
      <c r="AB1078" s="9"/>
      <c r="AC1078" s="9"/>
      <c r="AD1078" s="9"/>
      <c r="AE1078" s="9"/>
      <c r="AF1078" s="9"/>
      <c r="AG1078" s="10"/>
      <c r="AH1078" s="9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</row>
    <row r="1079" spans="1:149" x14ac:dyDescent="0.25">
      <c r="A1079" s="50">
        <f t="shared" si="346"/>
        <v>43922</v>
      </c>
      <c r="B1079" s="99">
        <f t="shared" ca="1" si="339"/>
        <v>71178.555443310004</v>
      </c>
      <c r="C1079" s="52">
        <f t="shared" ca="1" si="353"/>
        <v>70669.302037870002</v>
      </c>
      <c r="D1079" s="13">
        <f ca="1">IF(A1079&lt;$B$1,VLOOKUP(A1079,[1]DI!$A$4:$B$15000,2,FALSE),0)</f>
        <v>3.6500000000000005E-2</v>
      </c>
      <c r="E1079" s="52">
        <f t="shared" ca="1" si="340"/>
        <v>1.00014227</v>
      </c>
      <c r="F1079" s="52">
        <f ca="1">(TRUNC(PRODUCT($E$12:$E1078),16))</f>
        <v>1.2058311850669601</v>
      </c>
      <c r="G1079" s="52">
        <f t="shared" ca="1" si="357"/>
        <v>1.2056596558677199</v>
      </c>
      <c r="H1079" s="52">
        <f t="shared" ca="1" si="341"/>
        <v>1.00014227</v>
      </c>
      <c r="I1079" s="53">
        <f t="shared" si="347"/>
        <v>0.04</v>
      </c>
      <c r="J1079" s="149">
        <f t="shared" si="354"/>
        <v>43921</v>
      </c>
      <c r="K1079" s="54">
        <f t="shared" si="348"/>
        <v>1</v>
      </c>
      <c r="L1079" s="55">
        <f t="shared" si="349"/>
        <v>1</v>
      </c>
      <c r="M1079" s="56">
        <f t="shared" si="342"/>
        <v>1.00015565</v>
      </c>
      <c r="N1079" s="56">
        <f t="shared" ca="1" si="343"/>
        <v>1.000297942</v>
      </c>
      <c r="O1079" s="55">
        <f t="shared" si="355"/>
        <v>0</v>
      </c>
      <c r="P1079" s="100">
        <f ca="1">TRUNC(((N1079-1)*C1079),8)+TRUNC(N1079*P$1078,8)</f>
        <v>509.25340543999999</v>
      </c>
      <c r="Q1079" s="52">
        <f t="shared" si="350"/>
        <v>0</v>
      </c>
      <c r="R1079" s="85"/>
      <c r="S1079" s="52"/>
      <c r="T1079" s="86" t="str">
        <f t="shared" si="351"/>
        <v>J=</v>
      </c>
      <c r="U1079" s="149">
        <f t="shared" si="352"/>
        <v>43951</v>
      </c>
      <c r="V1079" s="57" t="str">
        <f t="shared" si="345"/>
        <v>-</v>
      </c>
      <c r="W1079" s="9"/>
      <c r="X1079" s="9"/>
      <c r="Y1079" s="9"/>
      <c r="Z1079" s="9"/>
      <c r="AA1079" s="1"/>
      <c r="AB1079" s="9"/>
      <c r="AC1079" s="9"/>
      <c r="AD1079" s="9"/>
      <c r="AE1079" s="9"/>
      <c r="AF1079" s="9"/>
      <c r="AG1079" s="10"/>
      <c r="AH1079" s="9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</row>
    <row r="1080" spans="1:149" x14ac:dyDescent="0.25">
      <c r="A1080" s="50">
        <f t="shared" si="346"/>
        <v>43923</v>
      </c>
      <c r="B1080" s="99">
        <f t="shared" ca="1" si="339"/>
        <v>71199.762540890006</v>
      </c>
      <c r="C1080" s="52">
        <f t="shared" ca="1" si="353"/>
        <v>70669.302037870002</v>
      </c>
      <c r="D1080" s="13">
        <f ca="1">IF(A1080&lt;$B$1,VLOOKUP(A1080,[1]DI!$A$4:$B$15000,2,FALSE),0)</f>
        <v>3.6500000000000005E-2</v>
      </c>
      <c r="E1080" s="52">
        <f t="shared" ca="1" si="340"/>
        <v>1.00014227</v>
      </c>
      <c r="F1080" s="52">
        <f ca="1">(TRUNC(PRODUCT($E$12:$E1079),16))</f>
        <v>1.2060027386696599</v>
      </c>
      <c r="G1080" s="52">
        <f t="shared" ca="1" si="357"/>
        <v>1.2056596558677199</v>
      </c>
      <c r="H1080" s="52">
        <f t="shared" ca="1" si="341"/>
        <v>1.0002845600000001</v>
      </c>
      <c r="I1080" s="53">
        <f t="shared" si="347"/>
        <v>0.04</v>
      </c>
      <c r="J1080" s="149">
        <f t="shared" si="354"/>
        <v>43921</v>
      </c>
      <c r="K1080" s="54">
        <f t="shared" si="348"/>
        <v>2</v>
      </c>
      <c r="L1080" s="55">
        <f t="shared" si="349"/>
        <v>2</v>
      </c>
      <c r="M1080" s="56">
        <f t="shared" si="342"/>
        <v>1.0003113239999999</v>
      </c>
      <c r="N1080" s="56">
        <f t="shared" ca="1" si="343"/>
        <v>1.000595973</v>
      </c>
      <c r="O1080" s="55">
        <f t="shared" si="355"/>
        <v>0</v>
      </c>
      <c r="P1080" s="100">
        <f t="shared" ref="P1080:P1108" ca="1" si="358">TRUNC(((N1080-1)*C1080),8)+TRUNC(N1080*P$1078,8)</f>
        <v>530.46050302000003</v>
      </c>
      <c r="Q1080" s="52">
        <f t="shared" si="350"/>
        <v>0</v>
      </c>
      <c r="R1080" s="85"/>
      <c r="S1080" s="52"/>
      <c r="T1080" s="86" t="str">
        <f t="shared" si="351"/>
        <v>J=</v>
      </c>
      <c r="U1080" s="149">
        <f t="shared" si="352"/>
        <v>43951</v>
      </c>
      <c r="V1080" s="57" t="str">
        <f t="shared" si="345"/>
        <v>-</v>
      </c>
      <c r="W1080" s="9"/>
      <c r="X1080" s="9"/>
      <c r="Y1080" s="9"/>
      <c r="Z1080" s="9"/>
      <c r="AA1080" s="1"/>
      <c r="AB1080" s="9"/>
      <c r="AC1080" s="9"/>
      <c r="AD1080" s="9"/>
      <c r="AE1080" s="9"/>
      <c r="AF1080" s="9"/>
      <c r="AG1080" s="10"/>
      <c r="AH1080" s="9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</row>
    <row r="1081" spans="1:149" x14ac:dyDescent="0.25">
      <c r="A1081" s="50">
        <f t="shared" si="346"/>
        <v>43924</v>
      </c>
      <c r="B1081" s="99">
        <f t="shared" ca="1" si="339"/>
        <v>71220.975829150004</v>
      </c>
      <c r="C1081" s="52">
        <f t="shared" ca="1" si="353"/>
        <v>70669.302037870002</v>
      </c>
      <c r="D1081" s="13">
        <f ca="1">IF(A1081&lt;$B$1,VLOOKUP(A1081,[1]DI!$A$4:$B$15000,2,FALSE),0)</f>
        <v>3.6500000000000005E-2</v>
      </c>
      <c r="E1081" s="52">
        <f t="shared" ca="1" si="340"/>
        <v>1.00014227</v>
      </c>
      <c r="F1081" s="52">
        <f ca="1">(TRUNC(PRODUCT($E$12:$E1080),16))</f>
        <v>1.20617431667929</v>
      </c>
      <c r="G1081" s="52">
        <f t="shared" ca="1" si="357"/>
        <v>1.2056596558677199</v>
      </c>
      <c r="H1081" s="52">
        <f t="shared" ca="1" si="341"/>
        <v>1.0004268700000001</v>
      </c>
      <c r="I1081" s="53">
        <f t="shared" si="347"/>
        <v>0.04</v>
      </c>
      <c r="J1081" s="149">
        <f t="shared" si="354"/>
        <v>43921</v>
      </c>
      <c r="K1081" s="54">
        <f t="shared" si="348"/>
        <v>3</v>
      </c>
      <c r="L1081" s="55">
        <f t="shared" si="349"/>
        <v>3</v>
      </c>
      <c r="M1081" s="56">
        <f t="shared" si="342"/>
        <v>1.000467022</v>
      </c>
      <c r="N1081" s="56">
        <f t="shared" ca="1" si="343"/>
        <v>1.0008940909999999</v>
      </c>
      <c r="O1081" s="55">
        <f t="shared" si="355"/>
        <v>0</v>
      </c>
      <c r="P1081" s="100">
        <f t="shared" ca="1" si="358"/>
        <v>551.67379128000005</v>
      </c>
      <c r="Q1081" s="52">
        <f t="shared" si="350"/>
        <v>0</v>
      </c>
      <c r="R1081" s="85"/>
      <c r="S1081" s="52"/>
      <c r="T1081" s="86" t="str">
        <f t="shared" si="351"/>
        <v>J=</v>
      </c>
      <c r="U1081" s="149">
        <f t="shared" si="352"/>
        <v>43951</v>
      </c>
      <c r="V1081" s="57" t="str">
        <f t="shared" si="345"/>
        <v>-</v>
      </c>
      <c r="W1081" s="9"/>
      <c r="X1081" s="9"/>
      <c r="Y1081" s="9"/>
      <c r="Z1081" s="9"/>
      <c r="AA1081" s="1"/>
      <c r="AB1081" s="9"/>
      <c r="AC1081" s="9"/>
      <c r="AD1081" s="9"/>
      <c r="AE1081" s="9"/>
      <c r="AF1081" s="9"/>
      <c r="AG1081" s="10"/>
      <c r="AH1081" s="9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</row>
    <row r="1082" spans="1:149" x14ac:dyDescent="0.25">
      <c r="A1082" s="50">
        <f t="shared" si="346"/>
        <v>43925</v>
      </c>
      <c r="B1082" s="99">
        <f t="shared" ca="1" si="339"/>
        <v>71242.195521579997</v>
      </c>
      <c r="C1082" s="52">
        <f t="shared" ca="1" si="353"/>
        <v>70669.302037870002</v>
      </c>
      <c r="D1082" s="13">
        <f ca="1">IF(A1082&lt;$B$1,VLOOKUP(A1082,[1]DI!$A$4:$B$15000,2,FALSE),0)</f>
        <v>0</v>
      </c>
      <c r="E1082" s="52">
        <f t="shared" ca="1" si="340"/>
        <v>1</v>
      </c>
      <c r="F1082" s="52">
        <f ca="1">(TRUNC(PRODUCT($E$12:$E1081),16))</f>
        <v>1.20634591909932</v>
      </c>
      <c r="G1082" s="52">
        <f t="shared" ca="1" si="357"/>
        <v>1.2056596558677199</v>
      </c>
      <c r="H1082" s="52">
        <f t="shared" ca="1" si="341"/>
        <v>1.0005691999999999</v>
      </c>
      <c r="I1082" s="53">
        <f t="shared" si="347"/>
        <v>0.04</v>
      </c>
      <c r="J1082" s="149">
        <f t="shared" si="354"/>
        <v>43921</v>
      </c>
      <c r="K1082" s="54">
        <f t="shared" si="348"/>
        <v>3</v>
      </c>
      <c r="L1082" s="55">
        <f t="shared" si="349"/>
        <v>4</v>
      </c>
      <c r="M1082" s="56">
        <f t="shared" si="342"/>
        <v>1.000622745</v>
      </c>
      <c r="N1082" s="56">
        <f t="shared" ca="1" si="343"/>
        <v>1.001192299</v>
      </c>
      <c r="O1082" s="55">
        <f t="shared" si="355"/>
        <v>0</v>
      </c>
      <c r="P1082" s="100">
        <f t="shared" ca="1" si="358"/>
        <v>572.89348371000005</v>
      </c>
      <c r="Q1082" s="52">
        <f t="shared" si="350"/>
        <v>0</v>
      </c>
      <c r="R1082" s="85"/>
      <c r="S1082" s="52"/>
      <c r="T1082" s="86" t="str">
        <f t="shared" si="351"/>
        <v>J=</v>
      </c>
      <c r="U1082" s="149">
        <f t="shared" si="352"/>
        <v>43951</v>
      </c>
      <c r="V1082" s="57" t="str">
        <f t="shared" si="345"/>
        <v>-</v>
      </c>
      <c r="W1082" s="9"/>
      <c r="X1082" s="9"/>
      <c r="Y1082" s="9"/>
      <c r="Z1082" s="9"/>
      <c r="AA1082" s="1"/>
      <c r="AB1082" s="9"/>
      <c r="AC1082" s="9"/>
      <c r="AD1082" s="9"/>
      <c r="AE1082" s="9"/>
      <c r="AF1082" s="9"/>
      <c r="AG1082" s="10"/>
      <c r="AH1082" s="9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</row>
    <row r="1083" spans="1:149" x14ac:dyDescent="0.25">
      <c r="A1083" s="50">
        <f t="shared" si="346"/>
        <v>43926</v>
      </c>
      <c r="B1083" s="99">
        <f t="shared" ca="1" si="339"/>
        <v>71242.195521579997</v>
      </c>
      <c r="C1083" s="52">
        <f t="shared" ca="1" si="353"/>
        <v>70669.302037870002</v>
      </c>
      <c r="D1083" s="13">
        <f ca="1">IF(A1083&lt;$B$1,VLOOKUP(A1083,[1]DI!$A$4:$B$15000,2,FALSE),0)</f>
        <v>0</v>
      </c>
      <c r="E1083" s="52">
        <f t="shared" ca="1" si="340"/>
        <v>1</v>
      </c>
      <c r="F1083" s="52">
        <f ca="1">(TRUNC(PRODUCT($E$12:$E1082),16))</f>
        <v>1.20634591909932</v>
      </c>
      <c r="G1083" s="52">
        <f t="shared" ca="1" si="357"/>
        <v>1.2056596558677199</v>
      </c>
      <c r="H1083" s="52">
        <f t="shared" ca="1" si="341"/>
        <v>1.0005691999999999</v>
      </c>
      <c r="I1083" s="53">
        <f t="shared" si="347"/>
        <v>0.04</v>
      </c>
      <c r="J1083" s="149">
        <f t="shared" si="354"/>
        <v>43921</v>
      </c>
      <c r="K1083" s="54">
        <f t="shared" si="348"/>
        <v>3</v>
      </c>
      <c r="L1083" s="55">
        <f t="shared" si="349"/>
        <v>4</v>
      </c>
      <c r="M1083" s="56">
        <f t="shared" si="342"/>
        <v>1.000622745</v>
      </c>
      <c r="N1083" s="56">
        <f t="shared" ca="1" si="343"/>
        <v>1.001192299</v>
      </c>
      <c r="O1083" s="55">
        <f t="shared" si="355"/>
        <v>0</v>
      </c>
      <c r="P1083" s="100">
        <f t="shared" ca="1" si="358"/>
        <v>572.89348371000005</v>
      </c>
      <c r="Q1083" s="52">
        <f t="shared" si="350"/>
        <v>0</v>
      </c>
      <c r="R1083" s="85"/>
      <c r="S1083" s="52"/>
      <c r="T1083" s="86" t="str">
        <f t="shared" si="351"/>
        <v>J=</v>
      </c>
      <c r="U1083" s="149">
        <f t="shared" si="352"/>
        <v>43951</v>
      </c>
      <c r="V1083" s="57" t="str">
        <f t="shared" si="345"/>
        <v>-</v>
      </c>
      <c r="W1083" s="9"/>
      <c r="X1083" s="9"/>
      <c r="Y1083" s="9"/>
      <c r="Z1083" s="9"/>
      <c r="AA1083" s="1"/>
      <c r="AB1083" s="9"/>
      <c r="AC1083" s="9"/>
      <c r="AD1083" s="9"/>
      <c r="AE1083" s="9"/>
      <c r="AF1083" s="9"/>
      <c r="AG1083" s="10"/>
      <c r="AH1083" s="9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</row>
    <row r="1084" spans="1:149" x14ac:dyDescent="0.25">
      <c r="A1084" s="50">
        <f t="shared" si="346"/>
        <v>43927</v>
      </c>
      <c r="B1084" s="99">
        <f t="shared" ca="1" si="339"/>
        <v>71242.195521579997</v>
      </c>
      <c r="C1084" s="52">
        <f t="shared" ca="1" si="353"/>
        <v>70669.302037870002</v>
      </c>
      <c r="D1084" s="13">
        <f ca="1">IF(A1084&lt;$B$1,VLOOKUP(A1084,[1]DI!$A$4:$B$15000,2,FALSE),0)</f>
        <v>3.6500000000000005E-2</v>
      </c>
      <c r="E1084" s="52">
        <f t="shared" ca="1" si="340"/>
        <v>1.00014227</v>
      </c>
      <c r="F1084" s="52">
        <f ca="1">(TRUNC(PRODUCT($E$12:$E1083),16))</f>
        <v>1.20634591909932</v>
      </c>
      <c r="G1084" s="52">
        <f t="shared" ca="1" si="357"/>
        <v>1.2056596558677199</v>
      </c>
      <c r="H1084" s="52">
        <f t="shared" ca="1" si="341"/>
        <v>1.0005691999999999</v>
      </c>
      <c r="I1084" s="53">
        <f t="shared" si="347"/>
        <v>0.04</v>
      </c>
      <c r="J1084" s="149">
        <f t="shared" si="354"/>
        <v>43921</v>
      </c>
      <c r="K1084" s="54">
        <f t="shared" si="348"/>
        <v>4</v>
      </c>
      <c r="L1084" s="55">
        <f t="shared" si="349"/>
        <v>4</v>
      </c>
      <c r="M1084" s="56">
        <f t="shared" si="342"/>
        <v>1.000622745</v>
      </c>
      <c r="N1084" s="56">
        <f t="shared" ca="1" si="343"/>
        <v>1.001192299</v>
      </c>
      <c r="O1084" s="55">
        <f t="shared" si="355"/>
        <v>0</v>
      </c>
      <c r="P1084" s="100">
        <f t="shared" ca="1" si="358"/>
        <v>572.89348371000005</v>
      </c>
      <c r="Q1084" s="52">
        <f t="shared" si="350"/>
        <v>0</v>
      </c>
      <c r="R1084" s="85"/>
      <c r="S1084" s="52"/>
      <c r="T1084" s="86" t="str">
        <f t="shared" si="351"/>
        <v>J=</v>
      </c>
      <c r="U1084" s="149">
        <f t="shared" si="352"/>
        <v>43951</v>
      </c>
      <c r="V1084" s="57" t="str">
        <f t="shared" si="345"/>
        <v>-</v>
      </c>
      <c r="W1084" s="9"/>
      <c r="X1084" s="9"/>
      <c r="Y1084" s="9"/>
      <c r="Z1084" s="9"/>
      <c r="AA1084" s="1"/>
      <c r="AB1084" s="9"/>
      <c r="AC1084" s="9"/>
      <c r="AD1084" s="9"/>
      <c r="AE1084" s="9"/>
      <c r="AF1084" s="9"/>
      <c r="AG1084" s="10"/>
      <c r="AH1084" s="9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</row>
    <row r="1085" spans="1:149" x14ac:dyDescent="0.25">
      <c r="A1085" s="50">
        <f t="shared" si="346"/>
        <v>43928</v>
      </c>
      <c r="B1085" s="99">
        <f t="shared" ca="1" si="339"/>
        <v>71263.421547010003</v>
      </c>
      <c r="C1085" s="52">
        <f t="shared" ca="1" si="353"/>
        <v>70669.302037870002</v>
      </c>
      <c r="D1085" s="13">
        <f ca="1">IF(A1085&lt;$B$1,VLOOKUP(A1085,[1]DI!$A$4:$B$15000,2,FALSE),0)</f>
        <v>3.6500000000000005E-2</v>
      </c>
      <c r="E1085" s="52">
        <f t="shared" ca="1" si="340"/>
        <v>1.00014227</v>
      </c>
      <c r="F1085" s="52">
        <f ca="1">(TRUNC(PRODUCT($E$12:$E1084),16))</f>
        <v>1.20651754593323</v>
      </c>
      <c r="G1085" s="52">
        <f t="shared" ca="1" si="357"/>
        <v>1.2056596558677199</v>
      </c>
      <c r="H1085" s="52">
        <f t="shared" ca="1" si="341"/>
        <v>1.0007115499999999</v>
      </c>
      <c r="I1085" s="53">
        <f t="shared" si="347"/>
        <v>0.04</v>
      </c>
      <c r="J1085" s="149">
        <f t="shared" si="354"/>
        <v>43921</v>
      </c>
      <c r="K1085" s="54">
        <f t="shared" si="348"/>
        <v>5</v>
      </c>
      <c r="L1085" s="55">
        <f t="shared" si="349"/>
        <v>5</v>
      </c>
      <c r="M1085" s="56">
        <f t="shared" si="342"/>
        <v>1.000778492</v>
      </c>
      <c r="N1085" s="56">
        <f t="shared" ca="1" si="343"/>
        <v>1.001490596</v>
      </c>
      <c r="O1085" s="55">
        <f t="shared" si="355"/>
        <v>0</v>
      </c>
      <c r="P1085" s="100">
        <f t="shared" ca="1" si="358"/>
        <v>594.11950913999999</v>
      </c>
      <c r="Q1085" s="52">
        <f t="shared" si="350"/>
        <v>0</v>
      </c>
      <c r="R1085" s="85"/>
      <c r="S1085" s="52"/>
      <c r="T1085" s="86" t="str">
        <f t="shared" si="351"/>
        <v>J=</v>
      </c>
      <c r="U1085" s="149">
        <f t="shared" si="352"/>
        <v>43951</v>
      </c>
      <c r="V1085" s="57" t="str">
        <f t="shared" si="345"/>
        <v>-</v>
      </c>
      <c r="W1085" s="9"/>
      <c r="X1085" s="9"/>
      <c r="Y1085" s="9"/>
      <c r="Z1085" s="9"/>
      <c r="AA1085" s="1"/>
      <c r="AB1085" s="9"/>
      <c r="AC1085" s="9"/>
      <c r="AD1085" s="9"/>
      <c r="AE1085" s="9"/>
      <c r="AF1085" s="9"/>
      <c r="AG1085" s="10"/>
      <c r="AH1085" s="9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</row>
    <row r="1086" spans="1:149" x14ac:dyDescent="0.25">
      <c r="A1086" s="50">
        <f t="shared" si="346"/>
        <v>43929</v>
      </c>
      <c r="B1086" s="99">
        <f t="shared" ca="1" si="339"/>
        <v>71284.653834280005</v>
      </c>
      <c r="C1086" s="52">
        <f t="shared" ca="1" si="353"/>
        <v>70669.302037870002</v>
      </c>
      <c r="D1086" s="13">
        <f ca="1">IF(A1086&lt;$B$1,VLOOKUP(A1086,[1]DI!$A$4:$B$15000,2,FALSE),0)</f>
        <v>3.6500000000000005E-2</v>
      </c>
      <c r="E1086" s="52">
        <f t="shared" ca="1" si="340"/>
        <v>1.00014227</v>
      </c>
      <c r="F1086" s="52">
        <f ca="1">(TRUNC(PRODUCT($E$12:$E1085),16))</f>
        <v>1.20668919718449</v>
      </c>
      <c r="G1086" s="52">
        <f t="shared" ca="1" si="357"/>
        <v>1.2056596558677199</v>
      </c>
      <c r="H1086" s="52">
        <f t="shared" ca="1" si="341"/>
        <v>1.00085392</v>
      </c>
      <c r="I1086" s="53">
        <f t="shared" si="347"/>
        <v>0.04</v>
      </c>
      <c r="J1086" s="149">
        <f t="shared" si="354"/>
        <v>43921</v>
      </c>
      <c r="K1086" s="54">
        <f t="shared" si="348"/>
        <v>6</v>
      </c>
      <c r="L1086" s="55">
        <f t="shared" si="349"/>
        <v>6</v>
      </c>
      <c r="M1086" s="56">
        <f t="shared" si="342"/>
        <v>1.000934263</v>
      </c>
      <c r="N1086" s="56">
        <f t="shared" ca="1" si="343"/>
        <v>1.001788981</v>
      </c>
      <c r="O1086" s="55">
        <f t="shared" si="355"/>
        <v>0</v>
      </c>
      <c r="P1086" s="100">
        <f t="shared" ca="1" si="358"/>
        <v>615.35179641000002</v>
      </c>
      <c r="Q1086" s="52">
        <f t="shared" si="350"/>
        <v>0</v>
      </c>
      <c r="R1086" s="85"/>
      <c r="S1086" s="52"/>
      <c r="T1086" s="86" t="str">
        <f t="shared" si="351"/>
        <v>J=</v>
      </c>
      <c r="U1086" s="149">
        <f t="shared" si="352"/>
        <v>43951</v>
      </c>
      <c r="V1086" s="57" t="str">
        <f t="shared" si="345"/>
        <v>-</v>
      </c>
      <c r="W1086" s="9"/>
      <c r="X1086" s="9"/>
      <c r="Y1086" s="9"/>
      <c r="Z1086" s="9"/>
      <c r="AA1086" s="1"/>
      <c r="AB1086" s="9"/>
      <c r="AC1086" s="9"/>
      <c r="AD1086" s="9"/>
      <c r="AE1086" s="9"/>
      <c r="AF1086" s="9"/>
      <c r="AG1086" s="10"/>
      <c r="AH1086" s="9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</row>
    <row r="1087" spans="1:149" x14ac:dyDescent="0.25">
      <c r="A1087" s="50">
        <f t="shared" si="346"/>
        <v>43930</v>
      </c>
      <c r="B1087" s="99">
        <f t="shared" ref="B1087:B1150" ca="1" si="359">IF(A1087&lt;=TODAY(),C1087+P1087+S1087,IF(AND(A1087&gt;TODAY(),A1087&lt;=$B$1),IF(VLOOKUP(TODAY(),$A$12:$D$10000,4,FALSE)=0,"n.d",C1087+P1087+S1087),"n.d"))</f>
        <v>71305.893094970001</v>
      </c>
      <c r="C1087" s="52">
        <f t="shared" ca="1" si="353"/>
        <v>70669.302037870002</v>
      </c>
      <c r="D1087" s="13">
        <f ca="1">IF(A1087&lt;$B$1,VLOOKUP(A1087,[1]DI!$A$4:$B$15000,2,FALSE),0)</f>
        <v>3.6500000000000005E-2</v>
      </c>
      <c r="E1087" s="52">
        <f t="shared" ca="1" si="340"/>
        <v>1.00014227</v>
      </c>
      <c r="F1087" s="52">
        <f ca="1">(TRUNC(PRODUCT($E$12:$E1086),16))</f>
        <v>1.2068608728565799</v>
      </c>
      <c r="G1087" s="52">
        <f t="shared" ca="1" si="357"/>
        <v>1.2056596558677199</v>
      </c>
      <c r="H1087" s="52">
        <f t="shared" ca="1" si="341"/>
        <v>1.0009963200000001</v>
      </c>
      <c r="I1087" s="53">
        <f t="shared" si="347"/>
        <v>0.04</v>
      </c>
      <c r="J1087" s="149">
        <f t="shared" si="354"/>
        <v>43921</v>
      </c>
      <c r="K1087" s="54">
        <f t="shared" si="348"/>
        <v>7</v>
      </c>
      <c r="L1087" s="55">
        <f t="shared" si="349"/>
        <v>7</v>
      </c>
      <c r="M1087" s="56">
        <f t="shared" si="342"/>
        <v>1.0010900579999999</v>
      </c>
      <c r="N1087" s="56">
        <f t="shared" ca="1" si="343"/>
        <v>1.0020874639999999</v>
      </c>
      <c r="O1087" s="55">
        <f t="shared" si="355"/>
        <v>0</v>
      </c>
      <c r="P1087" s="100">
        <f t="shared" ca="1" si="358"/>
        <v>636.59105709999994</v>
      </c>
      <c r="Q1087" s="52">
        <f t="shared" si="350"/>
        <v>0</v>
      </c>
      <c r="R1087" s="85"/>
      <c r="S1087" s="52"/>
      <c r="T1087" s="86" t="str">
        <f t="shared" si="351"/>
        <v>J=</v>
      </c>
      <c r="U1087" s="149">
        <f t="shared" si="352"/>
        <v>43951</v>
      </c>
      <c r="V1087" s="57" t="str">
        <f t="shared" si="345"/>
        <v>-</v>
      </c>
      <c r="W1087" s="9"/>
      <c r="X1087" s="9"/>
      <c r="Y1087" s="9"/>
      <c r="Z1087" s="9"/>
      <c r="AA1087" s="1"/>
      <c r="AB1087" s="9"/>
      <c r="AC1087" s="9"/>
      <c r="AD1087" s="9"/>
      <c r="AE1087" s="9"/>
      <c r="AF1087" s="9"/>
      <c r="AG1087" s="10"/>
      <c r="AH1087" s="9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</row>
    <row r="1088" spans="1:149" x14ac:dyDescent="0.25">
      <c r="A1088" s="50">
        <f t="shared" si="346"/>
        <v>43931</v>
      </c>
      <c r="B1088" s="99">
        <f t="shared" ca="1" si="359"/>
        <v>71327.137977110004</v>
      </c>
      <c r="C1088" s="52">
        <f t="shared" ca="1" si="353"/>
        <v>70669.302037870002</v>
      </c>
      <c r="D1088" s="13">
        <f ca="1">IF(A1088&lt;$B$1,VLOOKUP(A1088,[1]DI!$A$4:$B$15000,2,FALSE),0)</f>
        <v>0</v>
      </c>
      <c r="E1088" s="52">
        <f t="shared" ca="1" si="340"/>
        <v>1</v>
      </c>
      <c r="F1088" s="52">
        <f ca="1">(TRUNC(PRODUCT($E$12:$E1087),16))</f>
        <v>1.2070325729529601</v>
      </c>
      <c r="G1088" s="52">
        <f t="shared" ca="1" si="357"/>
        <v>1.2056596558677199</v>
      </c>
      <c r="H1088" s="52">
        <f t="shared" ca="1" si="341"/>
        <v>1.0011387300000001</v>
      </c>
      <c r="I1088" s="53">
        <f t="shared" si="347"/>
        <v>0.04</v>
      </c>
      <c r="J1088" s="149">
        <f t="shared" si="354"/>
        <v>43921</v>
      </c>
      <c r="K1088" s="54">
        <f t="shared" si="348"/>
        <v>7</v>
      </c>
      <c r="L1088" s="55">
        <f t="shared" si="349"/>
        <v>8</v>
      </c>
      <c r="M1088" s="56">
        <f t="shared" si="342"/>
        <v>1.0012458769999999</v>
      </c>
      <c r="N1088" s="56">
        <f t="shared" ca="1" si="343"/>
        <v>1.0023860259999999</v>
      </c>
      <c r="O1088" s="55">
        <f t="shared" si="355"/>
        <v>0</v>
      </c>
      <c r="P1088" s="100">
        <f t="shared" ca="1" si="358"/>
        <v>657.83593924000002</v>
      </c>
      <c r="Q1088" s="52">
        <f t="shared" si="350"/>
        <v>0</v>
      </c>
      <c r="R1088" s="85"/>
      <c r="S1088" s="52"/>
      <c r="T1088" s="86" t="str">
        <f t="shared" si="351"/>
        <v>J=</v>
      </c>
      <c r="U1088" s="149">
        <f t="shared" si="352"/>
        <v>43951</v>
      </c>
      <c r="V1088" s="57" t="str">
        <f t="shared" si="345"/>
        <v>-</v>
      </c>
      <c r="W1088" s="9"/>
      <c r="X1088" s="9"/>
      <c r="Y1088" s="9"/>
      <c r="Z1088" s="9"/>
      <c r="AA1088" s="1"/>
      <c r="AB1088" s="9"/>
      <c r="AC1088" s="9"/>
      <c r="AD1088" s="9"/>
      <c r="AE1088" s="9"/>
      <c r="AF1088" s="9"/>
      <c r="AG1088" s="10"/>
      <c r="AH1088" s="9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</row>
    <row r="1089" spans="1:149" x14ac:dyDescent="0.25">
      <c r="A1089" s="50">
        <f t="shared" si="346"/>
        <v>43932</v>
      </c>
      <c r="B1089" s="99">
        <f t="shared" ca="1" si="359"/>
        <v>71327.137977110004</v>
      </c>
      <c r="C1089" s="52">
        <f t="shared" ca="1" si="353"/>
        <v>70669.302037870002</v>
      </c>
      <c r="D1089" s="13">
        <f ca="1">IF(A1089&lt;$B$1,VLOOKUP(A1089,[1]DI!$A$4:$B$15000,2,FALSE),0)</f>
        <v>0</v>
      </c>
      <c r="E1089" s="52">
        <f t="shared" ca="1" si="340"/>
        <v>1</v>
      </c>
      <c r="F1089" s="52">
        <f ca="1">(TRUNC(PRODUCT($E$12:$E1088),16))</f>
        <v>1.2070325729529601</v>
      </c>
      <c r="G1089" s="52">
        <f t="shared" ca="1" si="357"/>
        <v>1.2056596558677199</v>
      </c>
      <c r="H1089" s="52">
        <f t="shared" ca="1" si="341"/>
        <v>1.0011387300000001</v>
      </c>
      <c r="I1089" s="53">
        <f t="shared" si="347"/>
        <v>0.04</v>
      </c>
      <c r="J1089" s="149">
        <f t="shared" si="354"/>
        <v>43921</v>
      </c>
      <c r="K1089" s="54">
        <f t="shared" si="348"/>
        <v>7</v>
      </c>
      <c r="L1089" s="55">
        <f t="shared" si="349"/>
        <v>8</v>
      </c>
      <c r="M1089" s="56">
        <f t="shared" si="342"/>
        <v>1.0012458769999999</v>
      </c>
      <c r="N1089" s="56">
        <f t="shared" ca="1" si="343"/>
        <v>1.0023860259999999</v>
      </c>
      <c r="O1089" s="55">
        <f t="shared" si="355"/>
        <v>0</v>
      </c>
      <c r="P1089" s="100">
        <f t="shared" ca="1" si="358"/>
        <v>657.83593924000002</v>
      </c>
      <c r="Q1089" s="52">
        <f t="shared" si="350"/>
        <v>0</v>
      </c>
      <c r="R1089" s="85"/>
      <c r="S1089" s="52"/>
      <c r="T1089" s="86" t="str">
        <f t="shared" si="351"/>
        <v>J=</v>
      </c>
      <c r="U1089" s="149">
        <f t="shared" si="352"/>
        <v>43951</v>
      </c>
      <c r="V1089" s="57" t="str">
        <f t="shared" si="345"/>
        <v>-</v>
      </c>
      <c r="W1089" s="9"/>
      <c r="X1089" s="9"/>
      <c r="Y1089" s="9"/>
      <c r="Z1089" s="9"/>
      <c r="AA1089" s="1"/>
      <c r="AB1089" s="9"/>
      <c r="AC1089" s="9"/>
      <c r="AD1089" s="9"/>
      <c r="AE1089" s="9"/>
      <c r="AF1089" s="9"/>
      <c r="AG1089" s="10"/>
      <c r="AH1089" s="9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</row>
    <row r="1090" spans="1:149" x14ac:dyDescent="0.25">
      <c r="A1090" s="50">
        <f t="shared" si="346"/>
        <v>43933</v>
      </c>
      <c r="B1090" s="99">
        <f t="shared" ca="1" si="359"/>
        <v>71327.137977110004</v>
      </c>
      <c r="C1090" s="52">
        <f t="shared" ca="1" si="353"/>
        <v>70669.302037870002</v>
      </c>
      <c r="D1090" s="13">
        <f ca="1">IF(A1090&lt;$B$1,VLOOKUP(A1090,[1]DI!$A$4:$B$15000,2,FALSE),0)</f>
        <v>0</v>
      </c>
      <c r="E1090" s="52">
        <f t="shared" ca="1" si="340"/>
        <v>1</v>
      </c>
      <c r="F1090" s="52">
        <f ca="1">(TRUNC(PRODUCT($E$12:$E1089),16))</f>
        <v>1.2070325729529601</v>
      </c>
      <c r="G1090" s="52">
        <f t="shared" ca="1" si="357"/>
        <v>1.2056596558677199</v>
      </c>
      <c r="H1090" s="52">
        <f t="shared" ca="1" si="341"/>
        <v>1.0011387300000001</v>
      </c>
      <c r="I1090" s="53">
        <f t="shared" si="347"/>
        <v>0.04</v>
      </c>
      <c r="J1090" s="149">
        <f t="shared" si="354"/>
        <v>43921</v>
      </c>
      <c r="K1090" s="54">
        <f t="shared" si="348"/>
        <v>7</v>
      </c>
      <c r="L1090" s="55">
        <f t="shared" si="349"/>
        <v>8</v>
      </c>
      <c r="M1090" s="56">
        <f t="shared" si="342"/>
        <v>1.0012458769999999</v>
      </c>
      <c r="N1090" s="56">
        <f t="shared" ca="1" si="343"/>
        <v>1.0023860259999999</v>
      </c>
      <c r="O1090" s="55">
        <f t="shared" si="355"/>
        <v>0</v>
      </c>
      <c r="P1090" s="100">
        <f t="shared" ca="1" si="358"/>
        <v>657.83593924000002</v>
      </c>
      <c r="Q1090" s="52">
        <f t="shared" si="350"/>
        <v>0</v>
      </c>
      <c r="R1090" s="85"/>
      <c r="S1090" s="52"/>
      <c r="T1090" s="86" t="str">
        <f t="shared" si="351"/>
        <v>J=</v>
      </c>
      <c r="U1090" s="149">
        <f t="shared" si="352"/>
        <v>43951</v>
      </c>
      <c r="V1090" s="57" t="str">
        <f t="shared" si="345"/>
        <v>-</v>
      </c>
      <c r="W1090" s="9"/>
      <c r="X1090" s="9"/>
      <c r="Y1090" s="9"/>
      <c r="Z1090" s="9"/>
      <c r="AA1090" s="1"/>
      <c r="AB1090" s="9"/>
      <c r="AC1090" s="9"/>
      <c r="AD1090" s="9"/>
      <c r="AE1090" s="9"/>
      <c r="AF1090" s="9"/>
      <c r="AG1090" s="10"/>
      <c r="AH1090" s="9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</row>
    <row r="1091" spans="1:149" x14ac:dyDescent="0.25">
      <c r="A1091" s="50">
        <f t="shared" si="346"/>
        <v>43934</v>
      </c>
      <c r="B1091" s="99">
        <f t="shared" ca="1" si="359"/>
        <v>71327.137977110004</v>
      </c>
      <c r="C1091" s="52">
        <f t="shared" ca="1" si="353"/>
        <v>70669.302037870002</v>
      </c>
      <c r="D1091" s="13">
        <f ca="1">IF(A1091&lt;$B$1,VLOOKUP(A1091,[1]DI!$A$4:$B$15000,2,FALSE),0)</f>
        <v>3.6500000000000005E-2</v>
      </c>
      <c r="E1091" s="52">
        <f t="shared" ca="1" si="340"/>
        <v>1.00014227</v>
      </c>
      <c r="F1091" s="52">
        <f ca="1">(TRUNC(PRODUCT($E$12:$E1090),16))</f>
        <v>1.2070325729529601</v>
      </c>
      <c r="G1091" s="52">
        <f t="shared" ca="1" si="357"/>
        <v>1.2056596558677199</v>
      </c>
      <c r="H1091" s="52">
        <f t="shared" ca="1" si="341"/>
        <v>1.0011387300000001</v>
      </c>
      <c r="I1091" s="53">
        <f t="shared" si="347"/>
        <v>0.04</v>
      </c>
      <c r="J1091" s="149">
        <f t="shared" si="354"/>
        <v>43921</v>
      </c>
      <c r="K1091" s="54">
        <f t="shared" si="348"/>
        <v>8</v>
      </c>
      <c r="L1091" s="55">
        <f t="shared" si="349"/>
        <v>8</v>
      </c>
      <c r="M1091" s="56">
        <f t="shared" si="342"/>
        <v>1.0012458769999999</v>
      </c>
      <c r="N1091" s="56">
        <f t="shared" ca="1" si="343"/>
        <v>1.0023860259999999</v>
      </c>
      <c r="O1091" s="55">
        <f t="shared" si="355"/>
        <v>0</v>
      </c>
      <c r="P1091" s="100">
        <f t="shared" ca="1" si="358"/>
        <v>657.83593924000002</v>
      </c>
      <c r="Q1091" s="52">
        <f t="shared" si="350"/>
        <v>0</v>
      </c>
      <c r="R1091" s="85"/>
      <c r="S1091" s="52"/>
      <c r="T1091" s="86" t="str">
        <f t="shared" si="351"/>
        <v>J=</v>
      </c>
      <c r="U1091" s="149">
        <f t="shared" si="352"/>
        <v>43951</v>
      </c>
      <c r="V1091" s="57" t="str">
        <f t="shared" si="345"/>
        <v>-</v>
      </c>
      <c r="W1091" s="9"/>
      <c r="X1091" s="9"/>
      <c r="Y1091" s="9"/>
      <c r="Z1091" s="9"/>
      <c r="AA1091" s="1"/>
      <c r="AB1091" s="9"/>
      <c r="AC1091" s="9"/>
      <c r="AD1091" s="9"/>
      <c r="AE1091" s="9"/>
      <c r="AF1091" s="9"/>
      <c r="AG1091" s="10"/>
      <c r="AH1091" s="9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</row>
    <row r="1092" spans="1:149" x14ac:dyDescent="0.25">
      <c r="A1092" s="50">
        <f t="shared" si="346"/>
        <v>43935</v>
      </c>
      <c r="B1092" s="99">
        <f t="shared" ca="1" si="359"/>
        <v>71348.389192229995</v>
      </c>
      <c r="C1092" s="52">
        <f t="shared" ca="1" si="353"/>
        <v>70669.302037870002</v>
      </c>
      <c r="D1092" s="13">
        <f ca="1">IF(A1092&lt;$B$1,VLOOKUP(A1092,[1]DI!$A$4:$B$15000,2,FALSE),0)</f>
        <v>3.6500000000000005E-2</v>
      </c>
      <c r="E1092" s="52">
        <f t="shared" ca="1" si="340"/>
        <v>1.00014227</v>
      </c>
      <c r="F1092" s="52">
        <f ca="1">(TRUNC(PRODUCT($E$12:$E1091),16))</f>
        <v>1.20720429747711</v>
      </c>
      <c r="G1092" s="52">
        <f t="shared" ca="1" si="357"/>
        <v>1.2056596558677199</v>
      </c>
      <c r="H1092" s="52">
        <f t="shared" ca="1" si="341"/>
        <v>1.00128116</v>
      </c>
      <c r="I1092" s="53">
        <f t="shared" si="347"/>
        <v>0.04</v>
      </c>
      <c r="J1092" s="149">
        <f t="shared" si="354"/>
        <v>43921</v>
      </c>
      <c r="K1092" s="54">
        <f t="shared" si="348"/>
        <v>9</v>
      </c>
      <c r="L1092" s="55">
        <f t="shared" si="349"/>
        <v>9</v>
      </c>
      <c r="M1092" s="56">
        <f t="shared" si="342"/>
        <v>1.0014017209999999</v>
      </c>
      <c r="N1092" s="56">
        <f t="shared" ca="1" si="343"/>
        <v>1.002684677</v>
      </c>
      <c r="O1092" s="55">
        <f t="shared" si="355"/>
        <v>0</v>
      </c>
      <c r="P1092" s="100">
        <f t="shared" ca="1" si="358"/>
        <v>679.08715436</v>
      </c>
      <c r="Q1092" s="52">
        <f t="shared" si="350"/>
        <v>0</v>
      </c>
      <c r="R1092" s="85"/>
      <c r="S1092" s="52"/>
      <c r="T1092" s="86" t="str">
        <f t="shared" si="351"/>
        <v>J=</v>
      </c>
      <c r="U1092" s="149">
        <f t="shared" si="352"/>
        <v>43951</v>
      </c>
      <c r="V1092" s="57" t="str">
        <f t="shared" si="345"/>
        <v>-</v>
      </c>
      <c r="W1092" s="9"/>
      <c r="X1092" s="9"/>
      <c r="Y1092" s="9"/>
      <c r="Z1092" s="9"/>
      <c r="AA1092" s="1"/>
      <c r="AB1092" s="9"/>
      <c r="AC1092" s="9"/>
      <c r="AD1092" s="9"/>
      <c r="AE1092" s="9"/>
      <c r="AF1092" s="9"/>
      <c r="AG1092" s="10"/>
      <c r="AH1092" s="9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</row>
    <row r="1093" spans="1:149" x14ac:dyDescent="0.25">
      <c r="A1093" s="50">
        <f t="shared" si="346"/>
        <v>43936</v>
      </c>
      <c r="B1093" s="99">
        <f t="shared" ca="1" si="359"/>
        <v>71369.646669210008</v>
      </c>
      <c r="C1093" s="52">
        <f t="shared" ca="1" si="353"/>
        <v>70669.302037870002</v>
      </c>
      <c r="D1093" s="13">
        <f ca="1">IF(A1093&lt;$B$1,VLOOKUP(A1093,[1]DI!$A$4:$B$15000,2,FALSE),0)</f>
        <v>3.6500000000000005E-2</v>
      </c>
      <c r="E1093" s="52">
        <f t="shared" ca="1" si="340"/>
        <v>1.00014227</v>
      </c>
      <c r="F1093" s="52">
        <f ca="1">(TRUNC(PRODUCT($E$12:$E1092),16))</f>
        <v>1.2073760464325101</v>
      </c>
      <c r="G1093" s="52">
        <f t="shared" ca="1" si="357"/>
        <v>1.2056596558677199</v>
      </c>
      <c r="H1093" s="52">
        <f t="shared" ca="1" si="341"/>
        <v>1.00142361</v>
      </c>
      <c r="I1093" s="53">
        <f t="shared" si="347"/>
        <v>0.04</v>
      </c>
      <c r="J1093" s="149">
        <f t="shared" si="354"/>
        <v>43921</v>
      </c>
      <c r="K1093" s="54">
        <f t="shared" si="348"/>
        <v>10</v>
      </c>
      <c r="L1093" s="55">
        <f t="shared" si="349"/>
        <v>10</v>
      </c>
      <c r="M1093" s="56">
        <f t="shared" si="342"/>
        <v>1.0015575889999999</v>
      </c>
      <c r="N1093" s="56">
        <f t="shared" ca="1" si="343"/>
        <v>1.002983416</v>
      </c>
      <c r="O1093" s="55">
        <f t="shared" si="355"/>
        <v>0</v>
      </c>
      <c r="P1093" s="100">
        <f t="shared" ca="1" si="358"/>
        <v>700.34463133999998</v>
      </c>
      <c r="Q1093" s="52">
        <f t="shared" si="350"/>
        <v>0</v>
      </c>
      <c r="R1093" s="85"/>
      <c r="S1093" s="52"/>
      <c r="T1093" s="86" t="str">
        <f t="shared" si="351"/>
        <v>J=</v>
      </c>
      <c r="U1093" s="149">
        <f t="shared" si="352"/>
        <v>43951</v>
      </c>
      <c r="V1093" s="57" t="str">
        <f t="shared" si="345"/>
        <v>-</v>
      </c>
      <c r="W1093" s="9"/>
      <c r="X1093" s="9"/>
      <c r="Y1093" s="9"/>
      <c r="Z1093" s="9"/>
      <c r="AA1093" s="1"/>
      <c r="AB1093" s="9"/>
      <c r="AC1093" s="9"/>
      <c r="AD1093" s="9"/>
      <c r="AE1093" s="9"/>
      <c r="AF1093" s="9"/>
      <c r="AG1093" s="10"/>
      <c r="AH1093" s="9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</row>
    <row r="1094" spans="1:149" x14ac:dyDescent="0.25">
      <c r="A1094" s="50">
        <f t="shared" si="346"/>
        <v>43937</v>
      </c>
      <c r="B1094" s="99">
        <f t="shared" ca="1" si="359"/>
        <v>71390.91055036</v>
      </c>
      <c r="C1094" s="52">
        <f t="shared" ca="1" si="353"/>
        <v>70669.302037870002</v>
      </c>
      <c r="D1094" s="13">
        <f ca="1">IF(A1094&lt;$B$1,VLOOKUP(A1094,[1]DI!$A$4:$B$15000,2,FALSE),0)</f>
        <v>3.6500000000000005E-2</v>
      </c>
      <c r="E1094" s="52">
        <f t="shared" ca="1" si="340"/>
        <v>1.00014227</v>
      </c>
      <c r="F1094" s="52">
        <f ca="1">(TRUNC(PRODUCT($E$12:$E1093),16))</f>
        <v>1.2075478198226399</v>
      </c>
      <c r="G1094" s="52">
        <f t="shared" ca="1" si="357"/>
        <v>1.2056596558677199</v>
      </c>
      <c r="H1094" s="52">
        <f t="shared" ca="1" si="341"/>
        <v>1.0015660799999999</v>
      </c>
      <c r="I1094" s="53">
        <f t="shared" si="347"/>
        <v>0.04</v>
      </c>
      <c r="J1094" s="149">
        <f t="shared" si="354"/>
        <v>43921</v>
      </c>
      <c r="K1094" s="54">
        <f t="shared" si="348"/>
        <v>11</v>
      </c>
      <c r="L1094" s="55">
        <f t="shared" si="349"/>
        <v>11</v>
      </c>
      <c r="M1094" s="56">
        <f t="shared" si="342"/>
        <v>1.001713482</v>
      </c>
      <c r="N1094" s="56">
        <f t="shared" ca="1" si="343"/>
        <v>1.0032822450000001</v>
      </c>
      <c r="O1094" s="55">
        <f t="shared" si="355"/>
        <v>0</v>
      </c>
      <c r="P1094" s="100">
        <f t="shared" ca="1" si="358"/>
        <v>721.60851248999995</v>
      </c>
      <c r="Q1094" s="52">
        <f t="shared" si="350"/>
        <v>0</v>
      </c>
      <c r="R1094" s="85"/>
      <c r="S1094" s="52"/>
      <c r="T1094" s="86" t="str">
        <f t="shared" si="351"/>
        <v>J=</v>
      </c>
      <c r="U1094" s="149">
        <f t="shared" si="352"/>
        <v>43951</v>
      </c>
      <c r="V1094" s="57" t="str">
        <f t="shared" si="345"/>
        <v>-</v>
      </c>
      <c r="W1094" s="9"/>
      <c r="X1094" s="9"/>
      <c r="Y1094" s="9"/>
      <c r="Z1094" s="9"/>
      <c r="AA1094" s="1"/>
      <c r="AB1094" s="9"/>
      <c r="AC1094" s="9"/>
      <c r="AD1094" s="9"/>
      <c r="AE1094" s="9"/>
      <c r="AF1094" s="9"/>
      <c r="AG1094" s="10"/>
      <c r="AH1094" s="9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</row>
    <row r="1095" spans="1:149" x14ac:dyDescent="0.25">
      <c r="A1095" s="50">
        <f t="shared" si="346"/>
        <v>43938</v>
      </c>
      <c r="B1095" s="99">
        <f t="shared" ca="1" si="359"/>
        <v>71412.181404920004</v>
      </c>
      <c r="C1095" s="52">
        <f t="shared" ca="1" si="353"/>
        <v>70669.302037870002</v>
      </c>
      <c r="D1095" s="13">
        <f ca="1">IF(A1095&lt;$B$1,VLOOKUP(A1095,[1]DI!$A$4:$B$15000,2,FALSE),0)</f>
        <v>3.6500000000000005E-2</v>
      </c>
      <c r="E1095" s="52">
        <f t="shared" ca="1" si="340"/>
        <v>1.00014227</v>
      </c>
      <c r="F1095" s="52">
        <f ca="1">(TRUNC(PRODUCT($E$12:$E1094),16))</f>
        <v>1.2077196176509699</v>
      </c>
      <c r="G1095" s="52">
        <f t="shared" ca="1" si="357"/>
        <v>1.2056596558677199</v>
      </c>
      <c r="H1095" s="52">
        <f t="shared" ca="1" si="341"/>
        <v>1.0017085800000001</v>
      </c>
      <c r="I1095" s="53">
        <f t="shared" si="347"/>
        <v>0.04</v>
      </c>
      <c r="J1095" s="149">
        <f t="shared" si="354"/>
        <v>43921</v>
      </c>
      <c r="K1095" s="54">
        <f t="shared" si="348"/>
        <v>12</v>
      </c>
      <c r="L1095" s="55">
        <f t="shared" si="349"/>
        <v>12</v>
      </c>
      <c r="M1095" s="56">
        <f t="shared" si="342"/>
        <v>1.001869398</v>
      </c>
      <c r="N1095" s="56">
        <f t="shared" ca="1" si="343"/>
        <v>1.0035811720000001</v>
      </c>
      <c r="O1095" s="55">
        <f t="shared" si="355"/>
        <v>0</v>
      </c>
      <c r="P1095" s="100">
        <f t="shared" ca="1" si="358"/>
        <v>742.87936705000004</v>
      </c>
      <c r="Q1095" s="52">
        <f t="shared" si="350"/>
        <v>0</v>
      </c>
      <c r="R1095" s="85"/>
      <c r="S1095" s="52"/>
      <c r="T1095" s="86" t="str">
        <f t="shared" si="351"/>
        <v>J=</v>
      </c>
      <c r="U1095" s="149">
        <f t="shared" si="352"/>
        <v>43951</v>
      </c>
      <c r="V1095" s="57" t="str">
        <f t="shared" si="345"/>
        <v>-</v>
      </c>
      <c r="W1095" s="9"/>
      <c r="X1095" s="9"/>
      <c r="Y1095" s="9"/>
      <c r="Z1095" s="9"/>
      <c r="AA1095" s="1"/>
      <c r="AB1095" s="9"/>
      <c r="AC1095" s="9"/>
      <c r="AD1095" s="9"/>
      <c r="AE1095" s="9"/>
      <c r="AF1095" s="9"/>
      <c r="AG1095" s="10"/>
      <c r="AH1095" s="9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</row>
    <row r="1096" spans="1:149" x14ac:dyDescent="0.25">
      <c r="A1096" s="50">
        <f t="shared" si="346"/>
        <v>43939</v>
      </c>
      <c r="B1096" s="99">
        <f t="shared" ca="1" si="359"/>
        <v>71433.457880920003</v>
      </c>
      <c r="C1096" s="52">
        <f t="shared" ca="1" si="353"/>
        <v>70669.302037870002</v>
      </c>
      <c r="D1096" s="13">
        <f ca="1">IF(A1096&lt;$B$1,VLOOKUP(A1096,[1]DI!$A$4:$B$15000,2,FALSE),0)</f>
        <v>0</v>
      </c>
      <c r="E1096" s="52">
        <f t="shared" ca="1" si="340"/>
        <v>1</v>
      </c>
      <c r="F1096" s="52">
        <f ca="1">(TRUNC(PRODUCT($E$12:$E1095),16))</f>
        <v>1.2078914399209699</v>
      </c>
      <c r="G1096" s="52">
        <f t="shared" ca="1" si="357"/>
        <v>1.2056596558677199</v>
      </c>
      <c r="H1096" s="52">
        <f t="shared" ca="1" si="341"/>
        <v>1.0018510899999999</v>
      </c>
      <c r="I1096" s="53">
        <f t="shared" si="347"/>
        <v>0.04</v>
      </c>
      <c r="J1096" s="149">
        <f t="shared" si="354"/>
        <v>43921</v>
      </c>
      <c r="K1096" s="54">
        <f t="shared" si="348"/>
        <v>12</v>
      </c>
      <c r="L1096" s="55">
        <f t="shared" si="349"/>
        <v>13</v>
      </c>
      <c r="M1096" s="56">
        <f t="shared" si="342"/>
        <v>1.002025339</v>
      </c>
      <c r="N1096" s="56">
        <f t="shared" ca="1" si="343"/>
        <v>1.003880178</v>
      </c>
      <c r="O1096" s="55">
        <f t="shared" si="355"/>
        <v>0</v>
      </c>
      <c r="P1096" s="100">
        <f t="shared" ca="1" si="358"/>
        <v>764.15584304999993</v>
      </c>
      <c r="Q1096" s="52">
        <f t="shared" si="350"/>
        <v>0</v>
      </c>
      <c r="R1096" s="85"/>
      <c r="S1096" s="52"/>
      <c r="T1096" s="86" t="str">
        <f t="shared" si="351"/>
        <v>J=</v>
      </c>
      <c r="U1096" s="149">
        <f t="shared" si="352"/>
        <v>43951</v>
      </c>
      <c r="V1096" s="57" t="str">
        <f t="shared" si="345"/>
        <v>-</v>
      </c>
      <c r="W1096" s="9"/>
      <c r="X1096" s="9"/>
      <c r="Y1096" s="9"/>
      <c r="Z1096" s="9"/>
      <c r="AA1096" s="1"/>
      <c r="AB1096" s="9"/>
      <c r="AC1096" s="9"/>
      <c r="AD1096" s="9"/>
      <c r="AE1096" s="9"/>
      <c r="AF1096" s="9"/>
      <c r="AG1096" s="10"/>
      <c r="AH1096" s="9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</row>
    <row r="1097" spans="1:149" x14ac:dyDescent="0.25">
      <c r="A1097" s="50">
        <f t="shared" si="346"/>
        <v>43940</v>
      </c>
      <c r="B1097" s="99">
        <f t="shared" ca="1" si="359"/>
        <v>71433.457880920003</v>
      </c>
      <c r="C1097" s="52">
        <f t="shared" ca="1" si="353"/>
        <v>70669.302037870002</v>
      </c>
      <c r="D1097" s="13">
        <f ca="1">IF(A1097&lt;$B$1,VLOOKUP(A1097,[1]DI!$A$4:$B$15000,2,FALSE),0)</f>
        <v>0</v>
      </c>
      <c r="E1097" s="52">
        <f t="shared" ca="1" si="340"/>
        <v>1</v>
      </c>
      <c r="F1097" s="52">
        <f ca="1">(TRUNC(PRODUCT($E$12:$E1096),16))</f>
        <v>1.2078914399209699</v>
      </c>
      <c r="G1097" s="52">
        <f t="shared" ca="1" si="357"/>
        <v>1.2056596558677199</v>
      </c>
      <c r="H1097" s="52">
        <f t="shared" ca="1" si="341"/>
        <v>1.0018510899999999</v>
      </c>
      <c r="I1097" s="53">
        <f t="shared" si="347"/>
        <v>0.04</v>
      </c>
      <c r="J1097" s="149">
        <f t="shared" si="354"/>
        <v>43921</v>
      </c>
      <c r="K1097" s="54">
        <f t="shared" si="348"/>
        <v>12</v>
      </c>
      <c r="L1097" s="55">
        <f t="shared" si="349"/>
        <v>13</v>
      </c>
      <c r="M1097" s="56">
        <f t="shared" si="342"/>
        <v>1.002025339</v>
      </c>
      <c r="N1097" s="56">
        <f t="shared" ca="1" si="343"/>
        <v>1.003880178</v>
      </c>
      <c r="O1097" s="55">
        <f t="shared" si="355"/>
        <v>0</v>
      </c>
      <c r="P1097" s="100">
        <f t="shared" ca="1" si="358"/>
        <v>764.15584304999993</v>
      </c>
      <c r="Q1097" s="52">
        <f t="shared" si="350"/>
        <v>0</v>
      </c>
      <c r="R1097" s="85"/>
      <c r="S1097" s="52"/>
      <c r="T1097" s="86" t="str">
        <f t="shared" si="351"/>
        <v>J=</v>
      </c>
      <c r="U1097" s="149">
        <f t="shared" si="352"/>
        <v>43951</v>
      </c>
      <c r="V1097" s="57" t="str">
        <f t="shared" si="345"/>
        <v>-</v>
      </c>
      <c r="W1097" s="9"/>
      <c r="X1097" s="9"/>
      <c r="Y1097" s="9"/>
      <c r="Z1097" s="9"/>
      <c r="AA1097" s="1"/>
      <c r="AB1097" s="9"/>
      <c r="AC1097" s="9"/>
      <c r="AD1097" s="9"/>
      <c r="AE1097" s="9"/>
      <c r="AF1097" s="9"/>
      <c r="AG1097" s="10"/>
      <c r="AH1097" s="9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</row>
    <row r="1098" spans="1:149" x14ac:dyDescent="0.25">
      <c r="A1098" s="50">
        <f t="shared" si="346"/>
        <v>43941</v>
      </c>
      <c r="B1098" s="99">
        <f t="shared" ca="1" si="359"/>
        <v>71433.457880920003</v>
      </c>
      <c r="C1098" s="52">
        <f t="shared" ca="1" si="353"/>
        <v>70669.302037870002</v>
      </c>
      <c r="D1098" s="13">
        <f ca="1">IF(A1098&lt;$B$1,VLOOKUP(A1098,[1]DI!$A$4:$B$15000,2,FALSE),0)</f>
        <v>3.6500000000000005E-2</v>
      </c>
      <c r="E1098" s="52">
        <f t="shared" ca="1" si="340"/>
        <v>1.00014227</v>
      </c>
      <c r="F1098" s="52">
        <f ca="1">(TRUNC(PRODUCT($E$12:$E1097),16))</f>
        <v>1.2078914399209699</v>
      </c>
      <c r="G1098" s="52">
        <f t="shared" ca="1" si="357"/>
        <v>1.2056596558677199</v>
      </c>
      <c r="H1098" s="52">
        <f t="shared" ca="1" si="341"/>
        <v>1.0018510899999999</v>
      </c>
      <c r="I1098" s="53">
        <f t="shared" si="347"/>
        <v>0.04</v>
      </c>
      <c r="J1098" s="149">
        <f t="shared" si="354"/>
        <v>43921</v>
      </c>
      <c r="K1098" s="54">
        <f t="shared" si="348"/>
        <v>13</v>
      </c>
      <c r="L1098" s="55">
        <f t="shared" si="349"/>
        <v>13</v>
      </c>
      <c r="M1098" s="56">
        <f t="shared" si="342"/>
        <v>1.002025339</v>
      </c>
      <c r="N1098" s="56">
        <f t="shared" ca="1" si="343"/>
        <v>1.003880178</v>
      </c>
      <c r="O1098" s="55">
        <f t="shared" si="355"/>
        <v>0</v>
      </c>
      <c r="P1098" s="100">
        <f t="shared" ca="1" si="358"/>
        <v>764.15584304999993</v>
      </c>
      <c r="Q1098" s="52">
        <f t="shared" si="350"/>
        <v>0</v>
      </c>
      <c r="R1098" s="85"/>
      <c r="S1098" s="52"/>
      <c r="T1098" s="86" t="str">
        <f t="shared" si="351"/>
        <v>J=</v>
      </c>
      <c r="U1098" s="149">
        <f t="shared" si="352"/>
        <v>43951</v>
      </c>
      <c r="V1098" s="57" t="str">
        <f t="shared" si="345"/>
        <v>-</v>
      </c>
      <c r="W1098" s="9"/>
      <c r="X1098" s="9"/>
      <c r="Y1098" s="9"/>
      <c r="Z1098" s="9"/>
      <c r="AA1098" s="1"/>
      <c r="AB1098" s="9"/>
      <c r="AC1098" s="9"/>
      <c r="AD1098" s="9"/>
      <c r="AE1098" s="9"/>
      <c r="AF1098" s="9"/>
      <c r="AG1098" s="10"/>
      <c r="AH1098" s="9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</row>
    <row r="1099" spans="1:149" x14ac:dyDescent="0.25">
      <c r="A1099" s="50">
        <f t="shared" si="346"/>
        <v>43942</v>
      </c>
      <c r="B1099" s="99">
        <f t="shared" ca="1" si="359"/>
        <v>71454.740689910002</v>
      </c>
      <c r="C1099" s="52">
        <f t="shared" ca="1" si="353"/>
        <v>70669.302037870002</v>
      </c>
      <c r="D1099" s="13">
        <f ca="1">IF(A1099&lt;$B$1,VLOOKUP(A1099,[1]DI!$A$4:$B$15000,2,FALSE),0)</f>
        <v>0</v>
      </c>
      <c r="E1099" s="52">
        <f t="shared" ca="1" si="340"/>
        <v>1</v>
      </c>
      <c r="F1099" s="52">
        <f ca="1">(TRUNC(PRODUCT($E$12:$E1098),16))</f>
        <v>1.2080632866361301</v>
      </c>
      <c r="G1099" s="52">
        <f t="shared" ca="1" si="357"/>
        <v>1.2056596558677199</v>
      </c>
      <c r="H1099" s="52">
        <f t="shared" ca="1" si="341"/>
        <v>1.0019936199999999</v>
      </c>
      <c r="I1099" s="53">
        <f t="shared" si="347"/>
        <v>0.04</v>
      </c>
      <c r="J1099" s="149">
        <f t="shared" si="354"/>
        <v>43921</v>
      </c>
      <c r="K1099" s="54">
        <f t="shared" si="348"/>
        <v>13</v>
      </c>
      <c r="L1099" s="55">
        <f t="shared" si="349"/>
        <v>14</v>
      </c>
      <c r="M1099" s="56">
        <f t="shared" si="342"/>
        <v>1.0021813040000001</v>
      </c>
      <c r="N1099" s="56">
        <f t="shared" ca="1" si="343"/>
        <v>1.0041792730000001</v>
      </c>
      <c r="O1099" s="55">
        <f t="shared" si="355"/>
        <v>0</v>
      </c>
      <c r="P1099" s="100">
        <f t="shared" ca="1" si="358"/>
        <v>785.43865204000008</v>
      </c>
      <c r="Q1099" s="52">
        <f t="shared" si="350"/>
        <v>0</v>
      </c>
      <c r="R1099" s="85"/>
      <c r="S1099" s="52"/>
      <c r="T1099" s="86" t="str">
        <f t="shared" si="351"/>
        <v>J=</v>
      </c>
      <c r="U1099" s="149">
        <f t="shared" si="352"/>
        <v>43951</v>
      </c>
      <c r="V1099" s="57" t="str">
        <f t="shared" si="345"/>
        <v>-</v>
      </c>
      <c r="W1099" s="9"/>
      <c r="X1099" s="9"/>
      <c r="Y1099" s="9"/>
      <c r="Z1099" s="9"/>
      <c r="AA1099" s="1"/>
      <c r="AB1099" s="9"/>
      <c r="AC1099" s="9"/>
      <c r="AD1099" s="9"/>
      <c r="AE1099" s="9"/>
      <c r="AF1099" s="9"/>
      <c r="AG1099" s="10"/>
      <c r="AH1099" s="9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</row>
    <row r="1100" spans="1:149" x14ac:dyDescent="0.25">
      <c r="A1100" s="50">
        <f t="shared" si="346"/>
        <v>43943</v>
      </c>
      <c r="B1100" s="99">
        <f t="shared" ca="1" si="359"/>
        <v>71454.740689910002</v>
      </c>
      <c r="C1100" s="52">
        <f t="shared" ca="1" si="353"/>
        <v>70669.302037870002</v>
      </c>
      <c r="D1100" s="13">
        <f ca="1">IF(A1100&lt;$B$1,VLOOKUP(A1100,[1]DI!$A$4:$B$15000,2,FALSE),0)</f>
        <v>3.6500000000000005E-2</v>
      </c>
      <c r="E1100" s="52">
        <f t="shared" ref="E1100:E1163" ca="1" si="360">IF(A1100&lt;A$10,1,ROUND(((1+D1100)^(1/252)),8))</f>
        <v>1.00014227</v>
      </c>
      <c r="F1100" s="52">
        <f ca="1">(TRUNC(PRODUCT($E$12:$E1099),16))</f>
        <v>1.2080632866361301</v>
      </c>
      <c r="G1100" s="52">
        <f t="shared" ca="1" si="357"/>
        <v>1.2056596558677199</v>
      </c>
      <c r="H1100" s="52">
        <f t="shared" ref="H1100:H1163" ca="1" si="361">ROUND(F1100/G1100,8)</f>
        <v>1.0019936199999999</v>
      </c>
      <c r="I1100" s="53">
        <f t="shared" si="347"/>
        <v>0.04</v>
      </c>
      <c r="J1100" s="149">
        <f t="shared" si="354"/>
        <v>43921</v>
      </c>
      <c r="K1100" s="54">
        <f t="shared" si="348"/>
        <v>14</v>
      </c>
      <c r="L1100" s="55">
        <f t="shared" si="349"/>
        <v>14</v>
      </c>
      <c r="M1100" s="56">
        <f t="shared" ref="M1100:M1163" si="362">ROUND((I1100+1)^(L1100/252),9)</f>
        <v>1.0021813040000001</v>
      </c>
      <c r="N1100" s="56">
        <f t="shared" ref="N1100:N1163" ca="1" si="363">ROUND(H1100*M1100,9)</f>
        <v>1.0041792730000001</v>
      </c>
      <c r="O1100" s="55">
        <f t="shared" si="355"/>
        <v>0</v>
      </c>
      <c r="P1100" s="100">
        <f t="shared" ca="1" si="358"/>
        <v>785.43865204000008</v>
      </c>
      <c r="Q1100" s="52">
        <f t="shared" si="350"/>
        <v>0</v>
      </c>
      <c r="R1100" s="85"/>
      <c r="S1100" s="52"/>
      <c r="T1100" s="86" t="str">
        <f t="shared" si="351"/>
        <v>J=</v>
      </c>
      <c r="U1100" s="149">
        <f t="shared" si="352"/>
        <v>43951</v>
      </c>
      <c r="V1100" s="57" t="str">
        <f t="shared" ref="V1100:V1163" si="364">IF(O1100&gt;0,(P1100+Q1100)*V$9,"-")</f>
        <v>-</v>
      </c>
      <c r="W1100" s="9"/>
      <c r="X1100" s="9"/>
      <c r="Y1100" s="9"/>
      <c r="Z1100" s="9"/>
      <c r="AA1100" s="1"/>
      <c r="AB1100" s="9"/>
      <c r="AC1100" s="9"/>
      <c r="AD1100" s="9"/>
      <c r="AE1100" s="9"/>
      <c r="AF1100" s="9"/>
      <c r="AG1100" s="10"/>
      <c r="AH1100" s="9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</row>
    <row r="1101" spans="1:149" x14ac:dyDescent="0.25">
      <c r="A1101" s="50">
        <f t="shared" ref="A1101:A1164" si="365">(A1100+1)</f>
        <v>43944</v>
      </c>
      <c r="B1101" s="99">
        <f t="shared" ca="1" si="359"/>
        <v>71476.030472330007</v>
      </c>
      <c r="C1101" s="52">
        <f t="shared" ca="1" si="353"/>
        <v>70669.302037870002</v>
      </c>
      <c r="D1101" s="13">
        <f ca="1">IF(A1101&lt;$B$1,VLOOKUP(A1101,[1]DI!$A$4:$B$15000,2,FALSE),0)</f>
        <v>3.6500000000000005E-2</v>
      </c>
      <c r="E1101" s="52">
        <f t="shared" ca="1" si="360"/>
        <v>1.00014227</v>
      </c>
      <c r="F1101" s="52">
        <f ca="1">(TRUNC(PRODUCT($E$12:$E1100),16))</f>
        <v>1.20823515779992</v>
      </c>
      <c r="G1101" s="52">
        <f t="shared" ca="1" si="357"/>
        <v>1.2056596558677199</v>
      </c>
      <c r="H1101" s="52">
        <f t="shared" ca="1" si="361"/>
        <v>1.0021361799999999</v>
      </c>
      <c r="I1101" s="53">
        <f t="shared" ref="I1101:I1164" si="366">I1100</f>
        <v>0.04</v>
      </c>
      <c r="J1101" s="149">
        <f t="shared" si="354"/>
        <v>43921</v>
      </c>
      <c r="K1101" s="54">
        <f t="shared" ref="K1101:K1164" si="367">IF(A1101&gt;J1101,IF(NETWORKDAYS(J1101,A1101,$X$135:$X$519)-1=0,1,NETWORKDAYS(J1101,A1101,$X$135:$X$519)-1),0)</f>
        <v>15</v>
      </c>
      <c r="L1101" s="55">
        <f t="shared" ref="L1101:L1164" si="368">IF(AND(K1101=1,K1100=1),1,IF(K1101&gt;0,IF(K1101=K1100,K1101+1,K1101),0))</f>
        <v>15</v>
      </c>
      <c r="M1101" s="56">
        <f t="shared" si="362"/>
        <v>1.0023372930000001</v>
      </c>
      <c r="N1101" s="56">
        <f t="shared" ca="1" si="363"/>
        <v>1.0044784659999999</v>
      </c>
      <c r="O1101" s="55">
        <f t="shared" si="355"/>
        <v>0</v>
      </c>
      <c r="P1101" s="100">
        <f t="shared" ca="1" si="358"/>
        <v>806.72843446000002</v>
      </c>
      <c r="Q1101" s="52">
        <f t="shared" ref="Q1101:Q1164" si="369">IF(O1101&gt;0,VLOOKUP(A1101,$Y$12:$AD$61,5),0)</f>
        <v>0</v>
      </c>
      <c r="R1101" s="85"/>
      <c r="S1101" s="52"/>
      <c r="T1101" s="86" t="str">
        <f t="shared" ref="T1101:T1164" si="370">IF(O1100&gt;0,VLOOKUP(O1100,X$12:AH$61,10),T1100)</f>
        <v>J=</v>
      </c>
      <c r="U1101" s="149">
        <f t="shared" ref="U1101:U1164" si="371">IF(O1100&gt;0,VLOOKUP(O1100,X$12:AH$61,11),U1100)</f>
        <v>43951</v>
      </c>
      <c r="V1101" s="57" t="str">
        <f t="shared" si="364"/>
        <v>-</v>
      </c>
      <c r="W1101" s="9"/>
      <c r="X1101" s="9"/>
      <c r="Y1101" s="9"/>
      <c r="Z1101" s="9"/>
      <c r="AA1101" s="1"/>
      <c r="AB1101" s="9"/>
      <c r="AC1101" s="9"/>
      <c r="AD1101" s="9"/>
      <c r="AE1101" s="9"/>
      <c r="AF1101" s="9"/>
      <c r="AG1101" s="10"/>
      <c r="AH1101" s="9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</row>
    <row r="1102" spans="1:149" x14ac:dyDescent="0.25">
      <c r="A1102" s="50">
        <f t="shared" si="365"/>
        <v>43945</v>
      </c>
      <c r="B1102" s="99">
        <f t="shared" ca="1" si="359"/>
        <v>71497.325947329999</v>
      </c>
      <c r="C1102" s="52">
        <f t="shared" ref="C1102:C1165" ca="1" si="372">TRUNC(C1101-Q1101,8)</f>
        <v>70669.302037870002</v>
      </c>
      <c r="D1102" s="13">
        <f ca="1">IF(A1102&lt;$B$1,VLOOKUP(A1102,[1]DI!$A$4:$B$15000,2,FALSE),0)</f>
        <v>3.6500000000000005E-2</v>
      </c>
      <c r="E1102" s="52">
        <f t="shared" ca="1" si="360"/>
        <v>1.00014227</v>
      </c>
      <c r="F1102" s="52">
        <f ca="1">(TRUNC(PRODUCT($E$12:$E1101),16))</f>
        <v>1.20840705341582</v>
      </c>
      <c r="G1102" s="52">
        <f t="shared" ca="1" si="357"/>
        <v>1.2056596558677199</v>
      </c>
      <c r="H1102" s="52">
        <f t="shared" ca="1" si="361"/>
        <v>1.0022787500000001</v>
      </c>
      <c r="I1102" s="53">
        <f t="shared" si="366"/>
        <v>0.04</v>
      </c>
      <c r="J1102" s="149">
        <f t="shared" ref="J1102:J1165" si="373">IF(O1101&gt;0,VLOOKUP(O1101,X$12:AH$60,2),J1101)</f>
        <v>43921</v>
      </c>
      <c r="K1102" s="54">
        <f t="shared" si="367"/>
        <v>16</v>
      </c>
      <c r="L1102" s="55">
        <f t="shared" si="368"/>
        <v>16</v>
      </c>
      <c r="M1102" s="56">
        <f t="shared" si="362"/>
        <v>1.0024933069999999</v>
      </c>
      <c r="N1102" s="56">
        <f t="shared" ca="1" si="363"/>
        <v>1.0047777389999999</v>
      </c>
      <c r="O1102" s="55">
        <f t="shared" si="355"/>
        <v>0</v>
      </c>
      <c r="P1102" s="100">
        <f t="shared" ca="1" si="358"/>
        <v>828.02390946000003</v>
      </c>
      <c r="Q1102" s="52">
        <f t="shared" si="369"/>
        <v>0</v>
      </c>
      <c r="R1102" s="85"/>
      <c r="S1102" s="52"/>
      <c r="T1102" s="86" t="str">
        <f t="shared" si="370"/>
        <v>J=</v>
      </c>
      <c r="U1102" s="149">
        <f t="shared" si="371"/>
        <v>43951</v>
      </c>
      <c r="V1102" s="57" t="str">
        <f t="shared" si="364"/>
        <v>-</v>
      </c>
      <c r="W1102" s="9"/>
      <c r="X1102" s="9"/>
      <c r="Y1102" s="9"/>
      <c r="Z1102" s="9"/>
      <c r="AA1102" s="1"/>
      <c r="AB1102" s="9"/>
      <c r="AC1102" s="9"/>
      <c r="AD1102" s="9"/>
      <c r="AE1102" s="9"/>
      <c r="AF1102" s="9"/>
      <c r="AG1102" s="10"/>
      <c r="AH1102" s="9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</row>
    <row r="1103" spans="1:149" x14ac:dyDescent="0.25">
      <c r="A1103" s="50">
        <f t="shared" si="365"/>
        <v>43946</v>
      </c>
      <c r="B1103" s="99">
        <f t="shared" ca="1" si="359"/>
        <v>71518.627684189996</v>
      </c>
      <c r="C1103" s="52">
        <f t="shared" ca="1" si="372"/>
        <v>70669.302037870002</v>
      </c>
      <c r="D1103" s="13">
        <f ca="1">IF(A1103&lt;$B$1,VLOOKUP(A1103,[1]DI!$A$4:$B$15000,2,FALSE),0)</f>
        <v>0</v>
      </c>
      <c r="E1103" s="52">
        <f t="shared" ca="1" si="360"/>
        <v>1</v>
      </c>
      <c r="F1103" s="52">
        <f ca="1">(TRUNC(PRODUCT($E$12:$E1102),16))</f>
        <v>1.20857897348731</v>
      </c>
      <c r="G1103" s="52">
        <f t="shared" ca="1" si="357"/>
        <v>1.2056596558677199</v>
      </c>
      <c r="H1103" s="52">
        <f t="shared" ca="1" si="361"/>
        <v>1.0024213399999999</v>
      </c>
      <c r="I1103" s="53">
        <f t="shared" si="366"/>
        <v>0.04</v>
      </c>
      <c r="J1103" s="149">
        <f t="shared" si="373"/>
        <v>43921</v>
      </c>
      <c r="K1103" s="54">
        <f t="shared" si="367"/>
        <v>16</v>
      </c>
      <c r="L1103" s="55">
        <f t="shared" si="368"/>
        <v>17</v>
      </c>
      <c r="M1103" s="56">
        <f t="shared" si="362"/>
        <v>1.002649345</v>
      </c>
      <c r="N1103" s="56">
        <f t="shared" ca="1" si="363"/>
        <v>1.0050771000000001</v>
      </c>
      <c r="O1103" s="55">
        <f t="shared" ref="O1103:O1166" si="374">IF(VLOOKUP(A1103,Y$12:AF$61,8)=VLOOKUP(A1102,Y$12:AF$61,8),0,VLOOKUP(A1103,Y$12:AF$61,8))</f>
        <v>0</v>
      </c>
      <c r="P1103" s="100">
        <f t="shared" ca="1" si="358"/>
        <v>849.32564632000003</v>
      </c>
      <c r="Q1103" s="52">
        <f t="shared" si="369"/>
        <v>0</v>
      </c>
      <c r="R1103" s="85"/>
      <c r="S1103" s="52"/>
      <c r="T1103" s="86" t="str">
        <f t="shared" si="370"/>
        <v>J=</v>
      </c>
      <c r="U1103" s="149">
        <f t="shared" si="371"/>
        <v>43951</v>
      </c>
      <c r="V1103" s="57" t="str">
        <f t="shared" si="364"/>
        <v>-</v>
      </c>
      <c r="W1103" s="9"/>
      <c r="X1103" s="9"/>
      <c r="Y1103" s="9"/>
      <c r="Z1103" s="9"/>
      <c r="AA1103" s="1"/>
      <c r="AB1103" s="9"/>
      <c r="AC1103" s="9"/>
      <c r="AD1103" s="9"/>
      <c r="AE1103" s="9"/>
      <c r="AF1103" s="9"/>
      <c r="AG1103" s="10"/>
      <c r="AH1103" s="9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</row>
    <row r="1104" spans="1:149" x14ac:dyDescent="0.25">
      <c r="A1104" s="50">
        <f t="shared" si="365"/>
        <v>43947</v>
      </c>
      <c r="B1104" s="99">
        <f t="shared" ca="1" si="359"/>
        <v>71518.627684189996</v>
      </c>
      <c r="C1104" s="52">
        <f t="shared" ca="1" si="372"/>
        <v>70669.302037870002</v>
      </c>
      <c r="D1104" s="13">
        <f ca="1">IF(A1104&lt;$B$1,VLOOKUP(A1104,[1]DI!$A$4:$B$15000,2,FALSE),0)</f>
        <v>0</v>
      </c>
      <c r="E1104" s="52">
        <f t="shared" ca="1" si="360"/>
        <v>1</v>
      </c>
      <c r="F1104" s="52">
        <f ca="1">(TRUNC(PRODUCT($E$12:$E1103),16))</f>
        <v>1.20857897348731</v>
      </c>
      <c r="G1104" s="52">
        <f t="shared" ca="1" si="357"/>
        <v>1.2056596558677199</v>
      </c>
      <c r="H1104" s="52">
        <f t="shared" ca="1" si="361"/>
        <v>1.0024213399999999</v>
      </c>
      <c r="I1104" s="53">
        <f t="shared" si="366"/>
        <v>0.04</v>
      </c>
      <c r="J1104" s="149">
        <f t="shared" si="373"/>
        <v>43921</v>
      </c>
      <c r="K1104" s="54">
        <f t="shared" si="367"/>
        <v>16</v>
      </c>
      <c r="L1104" s="55">
        <f t="shared" si="368"/>
        <v>17</v>
      </c>
      <c r="M1104" s="56">
        <f t="shared" si="362"/>
        <v>1.002649345</v>
      </c>
      <c r="N1104" s="56">
        <f t="shared" ca="1" si="363"/>
        <v>1.0050771000000001</v>
      </c>
      <c r="O1104" s="55">
        <f t="shared" si="374"/>
        <v>0</v>
      </c>
      <c r="P1104" s="100">
        <f t="shared" ca="1" si="358"/>
        <v>849.32564632000003</v>
      </c>
      <c r="Q1104" s="52">
        <f t="shared" si="369"/>
        <v>0</v>
      </c>
      <c r="R1104" s="85"/>
      <c r="S1104" s="52"/>
      <c r="T1104" s="86" t="str">
        <f t="shared" si="370"/>
        <v>J=</v>
      </c>
      <c r="U1104" s="149">
        <f t="shared" si="371"/>
        <v>43951</v>
      </c>
      <c r="V1104" s="57" t="str">
        <f t="shared" si="364"/>
        <v>-</v>
      </c>
      <c r="W1104" s="9"/>
      <c r="X1104" s="9"/>
      <c r="Y1104" s="9"/>
      <c r="Z1104" s="9"/>
      <c r="AA1104" s="1"/>
      <c r="AB1104" s="9"/>
      <c r="AC1104" s="9"/>
      <c r="AD1104" s="9"/>
      <c r="AE1104" s="9"/>
      <c r="AF1104" s="9"/>
      <c r="AG1104" s="10"/>
      <c r="AH1104" s="9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</row>
    <row r="1105" spans="1:149" x14ac:dyDescent="0.25">
      <c r="A1105" s="50">
        <f t="shared" si="365"/>
        <v>43948</v>
      </c>
      <c r="B1105" s="99">
        <f t="shared" ca="1" si="359"/>
        <v>71518.627684189996</v>
      </c>
      <c r="C1105" s="52">
        <f t="shared" ca="1" si="372"/>
        <v>70669.302037870002</v>
      </c>
      <c r="D1105" s="13">
        <f ca="1">IF(A1105&lt;$B$1,VLOOKUP(A1105,[1]DI!$A$4:$B$15000,2,FALSE),0)</f>
        <v>3.6500000000000005E-2</v>
      </c>
      <c r="E1105" s="52">
        <f t="shared" ca="1" si="360"/>
        <v>1.00014227</v>
      </c>
      <c r="F1105" s="52">
        <f ca="1">(TRUNC(PRODUCT($E$12:$E1104),16))</f>
        <v>1.20857897348731</v>
      </c>
      <c r="G1105" s="52">
        <f t="shared" ca="1" si="357"/>
        <v>1.2056596558677199</v>
      </c>
      <c r="H1105" s="52">
        <f t="shared" ca="1" si="361"/>
        <v>1.0024213399999999</v>
      </c>
      <c r="I1105" s="53">
        <f t="shared" si="366"/>
        <v>0.04</v>
      </c>
      <c r="J1105" s="149">
        <f t="shared" si="373"/>
        <v>43921</v>
      </c>
      <c r="K1105" s="54">
        <f t="shared" si="367"/>
        <v>17</v>
      </c>
      <c r="L1105" s="55">
        <f t="shared" si="368"/>
        <v>17</v>
      </c>
      <c r="M1105" s="56">
        <f t="shared" si="362"/>
        <v>1.002649345</v>
      </c>
      <c r="N1105" s="56">
        <f t="shared" ca="1" si="363"/>
        <v>1.0050771000000001</v>
      </c>
      <c r="O1105" s="55">
        <f t="shared" si="374"/>
        <v>0</v>
      </c>
      <c r="P1105" s="100">
        <f t="shared" ca="1" si="358"/>
        <v>849.32564632000003</v>
      </c>
      <c r="Q1105" s="52">
        <f t="shared" si="369"/>
        <v>0</v>
      </c>
      <c r="R1105" s="85"/>
      <c r="S1105" s="52"/>
      <c r="T1105" s="86" t="str">
        <f t="shared" si="370"/>
        <v>J=</v>
      </c>
      <c r="U1105" s="149">
        <f t="shared" si="371"/>
        <v>43951</v>
      </c>
      <c r="V1105" s="57" t="str">
        <f t="shared" si="364"/>
        <v>-</v>
      </c>
      <c r="W1105" s="9"/>
      <c r="X1105" s="9"/>
      <c r="Y1105" s="9"/>
      <c r="Z1105" s="9"/>
      <c r="AA1105" s="1"/>
      <c r="AB1105" s="9"/>
      <c r="AC1105" s="9"/>
      <c r="AD1105" s="9"/>
      <c r="AE1105" s="9"/>
      <c r="AF1105" s="9"/>
      <c r="AG1105" s="10"/>
      <c r="AH1105" s="9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</row>
    <row r="1106" spans="1:149" x14ac:dyDescent="0.25">
      <c r="A1106" s="50">
        <f t="shared" si="365"/>
        <v>43949</v>
      </c>
      <c r="B1106" s="99">
        <f t="shared" ca="1" si="359"/>
        <v>71539.936465620005</v>
      </c>
      <c r="C1106" s="52">
        <f t="shared" ca="1" si="372"/>
        <v>70669.302037870002</v>
      </c>
      <c r="D1106" s="13">
        <f ca="1">IF(A1106&lt;$B$1,VLOOKUP(A1106,[1]DI!$A$4:$B$15000,2,FALSE),0)</f>
        <v>3.6500000000000005E-2</v>
      </c>
      <c r="E1106" s="52">
        <f t="shared" ca="1" si="360"/>
        <v>1.00014227</v>
      </c>
      <c r="F1106" s="52">
        <f ca="1">(TRUNC(PRODUCT($E$12:$E1105),16))</f>
        <v>1.2087509180178599</v>
      </c>
      <c r="G1106" s="52">
        <f t="shared" ca="1" si="357"/>
        <v>1.2056596558677199</v>
      </c>
      <c r="H1106" s="52">
        <f t="shared" ca="1" si="361"/>
        <v>1.00256396</v>
      </c>
      <c r="I1106" s="53">
        <f t="shared" si="366"/>
        <v>0.04</v>
      </c>
      <c r="J1106" s="149">
        <f t="shared" si="373"/>
        <v>43921</v>
      </c>
      <c r="K1106" s="54">
        <f t="shared" si="367"/>
        <v>18</v>
      </c>
      <c r="L1106" s="55">
        <f t="shared" si="368"/>
        <v>18</v>
      </c>
      <c r="M1106" s="56">
        <f t="shared" si="362"/>
        <v>1.0028054070000001</v>
      </c>
      <c r="N1106" s="56">
        <f t="shared" ca="1" si="363"/>
        <v>1.00537656</v>
      </c>
      <c r="O1106" s="55">
        <f t="shared" si="374"/>
        <v>0</v>
      </c>
      <c r="P1106" s="100">
        <f t="shared" ca="1" si="358"/>
        <v>870.63442774999999</v>
      </c>
      <c r="Q1106" s="52">
        <f t="shared" si="369"/>
        <v>0</v>
      </c>
      <c r="R1106" s="85"/>
      <c r="S1106" s="52"/>
      <c r="T1106" s="86" t="str">
        <f t="shared" si="370"/>
        <v>J=</v>
      </c>
      <c r="U1106" s="149">
        <f t="shared" si="371"/>
        <v>43951</v>
      </c>
      <c r="V1106" s="57" t="str">
        <f t="shared" si="364"/>
        <v>-</v>
      </c>
      <c r="W1106" s="9"/>
      <c r="X1106" s="9"/>
      <c r="Y1106" s="9"/>
      <c r="Z1106" s="9"/>
      <c r="AA1106" s="1"/>
      <c r="AB1106" s="9"/>
      <c r="AC1106" s="9"/>
      <c r="AD1106" s="9"/>
      <c r="AE1106" s="9"/>
      <c r="AF1106" s="9"/>
      <c r="AG1106" s="10"/>
      <c r="AH1106" s="9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</row>
    <row r="1107" spans="1:149" x14ac:dyDescent="0.25">
      <c r="A1107" s="50">
        <f t="shared" si="365"/>
        <v>43950</v>
      </c>
      <c r="B1107" s="99">
        <f t="shared" ca="1" si="359"/>
        <v>71561.250939639998</v>
      </c>
      <c r="C1107" s="52">
        <f t="shared" ca="1" si="372"/>
        <v>70669.302037870002</v>
      </c>
      <c r="D1107" s="13">
        <f ca="1">IF(A1107&lt;$B$1,VLOOKUP(A1107,[1]DI!$A$4:$B$15000,2,FALSE),0)</f>
        <v>3.6500000000000005E-2</v>
      </c>
      <c r="E1107" s="52">
        <f t="shared" ca="1" si="360"/>
        <v>1.00014227</v>
      </c>
      <c r="F1107" s="52">
        <f ca="1">(TRUNC(PRODUCT($E$12:$E1106),16))</f>
        <v>1.2089228870109701</v>
      </c>
      <c r="G1107" s="52">
        <f t="shared" ca="1" si="357"/>
        <v>1.2056596558677199</v>
      </c>
      <c r="H1107" s="52">
        <f t="shared" ca="1" si="361"/>
        <v>1.0027065900000001</v>
      </c>
      <c r="I1107" s="53">
        <f t="shared" si="366"/>
        <v>0.04</v>
      </c>
      <c r="J1107" s="149">
        <f t="shared" si="373"/>
        <v>43921</v>
      </c>
      <c r="K1107" s="54">
        <f t="shared" si="367"/>
        <v>19</v>
      </c>
      <c r="L1107" s="55">
        <f t="shared" si="368"/>
        <v>19</v>
      </c>
      <c r="M1107" s="56">
        <f t="shared" si="362"/>
        <v>1.002961494</v>
      </c>
      <c r="N1107" s="56">
        <f t="shared" ca="1" si="363"/>
        <v>1.0056761000000001</v>
      </c>
      <c r="O1107" s="55">
        <f t="shared" si="374"/>
        <v>0</v>
      </c>
      <c r="P1107" s="100">
        <f t="shared" ca="1" si="358"/>
        <v>891.94890177000002</v>
      </c>
      <c r="Q1107" s="52">
        <f t="shared" si="369"/>
        <v>0</v>
      </c>
      <c r="R1107" s="85"/>
      <c r="S1107" s="52"/>
      <c r="T1107" s="86" t="str">
        <f t="shared" si="370"/>
        <v>J=</v>
      </c>
      <c r="U1107" s="149">
        <f t="shared" si="371"/>
        <v>43951</v>
      </c>
      <c r="V1107" s="57" t="str">
        <f t="shared" si="364"/>
        <v>-</v>
      </c>
      <c r="W1107" s="21"/>
      <c r="X1107" s="21"/>
      <c r="Y1107" s="21"/>
      <c r="Z1107" s="21"/>
      <c r="AA1107" s="22"/>
      <c r="AB1107" s="21"/>
      <c r="AC1107" s="21"/>
      <c r="AD1107" s="21"/>
      <c r="AE1107" s="21"/>
      <c r="AF1107" s="21"/>
      <c r="AG1107" s="23"/>
      <c r="AH1107" s="21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  <c r="CG1107" s="12"/>
      <c r="CH1107" s="12"/>
      <c r="CI1107" s="12"/>
      <c r="CJ1107" s="12"/>
      <c r="CK1107" s="12"/>
      <c r="CL1107" s="12"/>
      <c r="CM1107" s="12"/>
      <c r="CN1107" s="12"/>
      <c r="CO1107" s="12"/>
      <c r="CP1107" s="12"/>
      <c r="CQ1107" s="12"/>
      <c r="CR1107" s="12"/>
      <c r="CS1107" s="12"/>
      <c r="CT1107" s="12"/>
      <c r="CU1107" s="12"/>
      <c r="CV1107" s="12"/>
      <c r="CW1107" s="12"/>
      <c r="CX1107" s="12"/>
      <c r="CY1107" s="12"/>
      <c r="CZ1107" s="12"/>
      <c r="DA1107" s="12"/>
      <c r="DB1107" s="12"/>
      <c r="DC1107" s="12"/>
      <c r="DD1107" s="12"/>
      <c r="DE1107" s="12"/>
      <c r="DF1107" s="12"/>
      <c r="DG1107" s="12"/>
      <c r="DH1107" s="12"/>
      <c r="DI1107" s="12"/>
      <c r="DJ1107" s="12"/>
      <c r="DK1107" s="12"/>
      <c r="DL1107" s="12"/>
      <c r="DM1107" s="12"/>
      <c r="DN1107" s="12"/>
      <c r="DO1107" s="12"/>
      <c r="DP1107" s="12"/>
      <c r="DQ1107" s="12"/>
      <c r="DR1107" s="12"/>
      <c r="DS1107" s="12"/>
      <c r="DT1107" s="12"/>
      <c r="DU1107" s="12"/>
      <c r="DV1107" s="12"/>
      <c r="DW1107" s="12"/>
      <c r="DX1107" s="12"/>
      <c r="DY1107" s="12"/>
      <c r="DZ1107" s="12"/>
      <c r="EA1107" s="22"/>
      <c r="EB1107" s="22"/>
      <c r="EC1107" s="22"/>
      <c r="ED1107" s="22"/>
      <c r="EE1107" s="22"/>
      <c r="EF1107" s="22"/>
      <c r="EG1107" s="22"/>
      <c r="EH1107" s="22"/>
      <c r="EI1107" s="22"/>
      <c r="EJ1107" s="22"/>
      <c r="EK1107" s="22"/>
      <c r="EL1107" s="22"/>
      <c r="EM1107" s="22"/>
      <c r="EN1107" s="22"/>
      <c r="EO1107" s="22"/>
      <c r="EP1107" s="22"/>
      <c r="EQ1107" s="22"/>
      <c r="ER1107" s="22"/>
      <c r="ES1107" s="22"/>
    </row>
    <row r="1108" spans="1:149" x14ac:dyDescent="0.25">
      <c r="A1108" s="98">
        <f t="shared" si="365"/>
        <v>43951</v>
      </c>
      <c r="B1108" s="99">
        <f t="shared" ca="1" si="359"/>
        <v>71582.572387089996</v>
      </c>
      <c r="C1108" s="100">
        <f t="shared" ca="1" si="372"/>
        <v>70669.302037870002</v>
      </c>
      <c r="D1108" s="13">
        <f ca="1">IF(A1108&lt;$B$1,VLOOKUP(A1108,[1]DI!$A$4:$B$15000,2,FALSE),0)</f>
        <v>3.6500000000000005E-2</v>
      </c>
      <c r="E1108" s="100">
        <f t="shared" ca="1" si="360"/>
        <v>1.00014227</v>
      </c>
      <c r="F1108" s="100">
        <f ca="1">(TRUNC(PRODUCT($E$12:$E1107),16))</f>
        <v>1.2090948804701001</v>
      </c>
      <c r="G1108" s="100">
        <f t="shared" ca="1" si="357"/>
        <v>1.2056596558677199</v>
      </c>
      <c r="H1108" s="100">
        <f t="shared" ca="1" si="361"/>
        <v>1.0028492499999999</v>
      </c>
      <c r="I1108" s="101">
        <f t="shared" si="366"/>
        <v>0.04</v>
      </c>
      <c r="J1108" s="98">
        <f t="shared" si="373"/>
        <v>43921</v>
      </c>
      <c r="K1108" s="102">
        <f t="shared" si="367"/>
        <v>20</v>
      </c>
      <c r="L1108" s="103">
        <f t="shared" si="368"/>
        <v>20</v>
      </c>
      <c r="M1108" s="104">
        <f t="shared" si="362"/>
        <v>1.0031176049999999</v>
      </c>
      <c r="N1108" s="104">
        <f t="shared" ca="1" si="363"/>
        <v>1.0059757380000001</v>
      </c>
      <c r="O1108" s="103">
        <f t="shared" si="374"/>
        <v>25</v>
      </c>
      <c r="P1108" s="100">
        <f t="shared" ca="1" si="358"/>
        <v>913.27034922000007</v>
      </c>
      <c r="Q1108" s="100">
        <f t="shared" si="369"/>
        <v>0</v>
      </c>
      <c r="R1108" s="105"/>
      <c r="S1108" s="100"/>
      <c r="T1108" s="106" t="str">
        <f t="shared" si="370"/>
        <v>J=</v>
      </c>
      <c r="U1108" s="98">
        <f t="shared" si="371"/>
        <v>43951</v>
      </c>
      <c r="V1108" s="107">
        <f t="shared" ca="1" si="364"/>
        <v>1369905.5238300001</v>
      </c>
      <c r="W1108" s="8"/>
      <c r="X1108" s="8"/>
      <c r="Y1108" s="8"/>
      <c r="Z1108" s="9"/>
      <c r="AA1108" s="1"/>
      <c r="AB1108" s="8"/>
      <c r="AC1108" s="9"/>
      <c r="AD1108" s="9"/>
      <c r="AE1108" s="9"/>
      <c r="AF1108" s="8"/>
      <c r="AG1108" s="10"/>
      <c r="AH1108" s="8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</row>
    <row r="1109" spans="1:149" x14ac:dyDescent="0.25">
      <c r="A1109" s="50">
        <f t="shared" si="365"/>
        <v>43952</v>
      </c>
      <c r="B1109" s="99">
        <f t="shared" ca="1" si="359"/>
        <v>71603.899841859995</v>
      </c>
      <c r="C1109" s="52">
        <f t="shared" ca="1" si="372"/>
        <v>70669.302037870002</v>
      </c>
      <c r="D1109" s="13">
        <f ca="1">IF(A1109&lt;$B$1,VLOOKUP(A1109,[1]DI!$A$4:$B$15000,2,FALSE),0)</f>
        <v>0</v>
      </c>
      <c r="E1109" s="52">
        <f t="shared" ca="1" si="360"/>
        <v>1</v>
      </c>
      <c r="F1109" s="52">
        <f ca="1">(TRUNC(PRODUCT($E$12:$E1108),16))</f>
        <v>1.20926689839875</v>
      </c>
      <c r="G1109" s="52">
        <f t="shared" ca="1" si="357"/>
        <v>1.2090948804701001</v>
      </c>
      <c r="H1109" s="52">
        <f t="shared" ca="1" si="361"/>
        <v>1.00014227</v>
      </c>
      <c r="I1109" s="53">
        <f t="shared" si="366"/>
        <v>0.04</v>
      </c>
      <c r="J1109" s="149">
        <f t="shared" si="373"/>
        <v>43951</v>
      </c>
      <c r="K1109" s="54">
        <f t="shared" si="367"/>
        <v>1</v>
      </c>
      <c r="L1109" s="55">
        <f t="shared" si="368"/>
        <v>1</v>
      </c>
      <c r="M1109" s="56">
        <f t="shared" si="362"/>
        <v>1.00015565</v>
      </c>
      <c r="N1109" s="56">
        <f t="shared" ca="1" si="363"/>
        <v>1.000297942</v>
      </c>
      <c r="O1109" s="55">
        <f t="shared" si="374"/>
        <v>0</v>
      </c>
      <c r="P1109" s="100">
        <f ca="1">TRUNC(((N1109-1)*C1109),8)+TRUNC(N1109*P$1108,8)</f>
        <v>934.59780398999999</v>
      </c>
      <c r="Q1109" s="52">
        <f t="shared" si="369"/>
        <v>0</v>
      </c>
      <c r="R1109" s="85"/>
      <c r="S1109" s="52"/>
      <c r="T1109" s="86" t="str">
        <f t="shared" si="370"/>
        <v>J=</v>
      </c>
      <c r="U1109" s="149">
        <f t="shared" si="371"/>
        <v>43980</v>
      </c>
      <c r="V1109" s="57" t="str">
        <f t="shared" si="364"/>
        <v>-</v>
      </c>
      <c r="W1109" s="8"/>
      <c r="X1109" s="8"/>
      <c r="Y1109" s="8"/>
      <c r="Z1109" s="9"/>
      <c r="AA1109" s="1"/>
      <c r="AB1109" s="8"/>
      <c r="AC1109" s="9"/>
      <c r="AD1109" s="9"/>
      <c r="AE1109" s="9"/>
      <c r="AF1109" s="8"/>
      <c r="AG1109" s="10"/>
      <c r="AH1109" s="8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</row>
    <row r="1110" spans="1:149" x14ac:dyDescent="0.25">
      <c r="A1110" s="50">
        <f t="shared" si="365"/>
        <v>43953</v>
      </c>
      <c r="B1110" s="99">
        <f t="shared" ca="1" si="359"/>
        <v>71603.899841859995</v>
      </c>
      <c r="C1110" s="52">
        <f t="shared" ca="1" si="372"/>
        <v>70669.302037870002</v>
      </c>
      <c r="D1110" s="13">
        <f ca="1">IF(A1110&lt;$B$1,VLOOKUP(A1110,[1]DI!$A$4:$B$15000,2,FALSE),0)</f>
        <v>0</v>
      </c>
      <c r="E1110" s="52">
        <f t="shared" ca="1" si="360"/>
        <v>1</v>
      </c>
      <c r="F1110" s="52">
        <f ca="1">(TRUNC(PRODUCT($E$12:$E1109),16))</f>
        <v>1.20926689839875</v>
      </c>
      <c r="G1110" s="52">
        <f t="shared" ca="1" si="357"/>
        <v>1.2090948804701001</v>
      </c>
      <c r="H1110" s="52">
        <f t="shared" ca="1" si="361"/>
        <v>1.00014227</v>
      </c>
      <c r="I1110" s="53">
        <f t="shared" si="366"/>
        <v>0.04</v>
      </c>
      <c r="J1110" s="149">
        <f t="shared" si="373"/>
        <v>43951</v>
      </c>
      <c r="K1110" s="54">
        <f t="shared" si="367"/>
        <v>1</v>
      </c>
      <c r="L1110" s="55">
        <f t="shared" si="368"/>
        <v>1</v>
      </c>
      <c r="M1110" s="56">
        <f t="shared" si="362"/>
        <v>1.00015565</v>
      </c>
      <c r="N1110" s="56">
        <f t="shared" ca="1" si="363"/>
        <v>1.000297942</v>
      </c>
      <c r="O1110" s="55">
        <f t="shared" si="374"/>
        <v>0</v>
      </c>
      <c r="P1110" s="100">
        <f t="shared" ref="P1110:P1137" ca="1" si="375">TRUNC(((N1110-1)*C1110),8)+TRUNC(N1110*P$1108,8)</f>
        <v>934.59780398999999</v>
      </c>
      <c r="Q1110" s="52">
        <f t="shared" si="369"/>
        <v>0</v>
      </c>
      <c r="R1110" s="85"/>
      <c r="S1110" s="52"/>
      <c r="T1110" s="86" t="str">
        <f t="shared" si="370"/>
        <v>J=</v>
      </c>
      <c r="U1110" s="149">
        <f t="shared" si="371"/>
        <v>43980</v>
      </c>
      <c r="V1110" s="57" t="str">
        <f t="shared" si="364"/>
        <v>-</v>
      </c>
      <c r="W1110" s="8"/>
      <c r="X1110" s="8"/>
      <c r="Y1110" s="8"/>
      <c r="Z1110" s="9"/>
      <c r="AA1110" s="1"/>
      <c r="AB1110" s="8"/>
      <c r="AC1110" s="9"/>
      <c r="AD1110" s="9"/>
      <c r="AE1110" s="9"/>
      <c r="AF1110" s="8"/>
      <c r="AG1110" s="10"/>
      <c r="AH1110" s="8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</row>
    <row r="1111" spans="1:149" x14ac:dyDescent="0.25">
      <c r="A1111" s="50">
        <f t="shared" si="365"/>
        <v>43954</v>
      </c>
      <c r="B1111" s="99">
        <f t="shared" ca="1" si="359"/>
        <v>71603.899841859995</v>
      </c>
      <c r="C1111" s="52">
        <f t="shared" ca="1" si="372"/>
        <v>70669.302037870002</v>
      </c>
      <c r="D1111" s="13">
        <f ca="1">IF(A1111&lt;$B$1,VLOOKUP(A1111,[1]DI!$A$4:$B$15000,2,FALSE),0)</f>
        <v>0</v>
      </c>
      <c r="E1111" s="52">
        <f t="shared" ca="1" si="360"/>
        <v>1</v>
      </c>
      <c r="F1111" s="52">
        <f ca="1">(TRUNC(PRODUCT($E$12:$E1110),16))</f>
        <v>1.20926689839875</v>
      </c>
      <c r="G1111" s="52">
        <f t="shared" ca="1" si="357"/>
        <v>1.2090948804701001</v>
      </c>
      <c r="H1111" s="52">
        <f t="shared" ca="1" si="361"/>
        <v>1.00014227</v>
      </c>
      <c r="I1111" s="53">
        <f t="shared" si="366"/>
        <v>0.04</v>
      </c>
      <c r="J1111" s="149">
        <f t="shared" si="373"/>
        <v>43951</v>
      </c>
      <c r="K1111" s="54">
        <f t="shared" si="367"/>
        <v>1</v>
      </c>
      <c r="L1111" s="55">
        <f t="shared" si="368"/>
        <v>1</v>
      </c>
      <c r="M1111" s="56">
        <f t="shared" si="362"/>
        <v>1.00015565</v>
      </c>
      <c r="N1111" s="56">
        <f t="shared" ca="1" si="363"/>
        <v>1.000297942</v>
      </c>
      <c r="O1111" s="55">
        <f t="shared" si="374"/>
        <v>0</v>
      </c>
      <c r="P1111" s="100">
        <f t="shared" ca="1" si="375"/>
        <v>934.59780398999999</v>
      </c>
      <c r="Q1111" s="52">
        <f t="shared" si="369"/>
        <v>0</v>
      </c>
      <c r="R1111" s="85"/>
      <c r="S1111" s="52"/>
      <c r="T1111" s="86" t="str">
        <f t="shared" si="370"/>
        <v>J=</v>
      </c>
      <c r="U1111" s="149">
        <f t="shared" si="371"/>
        <v>43980</v>
      </c>
      <c r="V1111" s="57" t="str">
        <f t="shared" si="364"/>
        <v>-</v>
      </c>
      <c r="W1111" s="8"/>
      <c r="X1111" s="8"/>
      <c r="Y1111" s="8"/>
      <c r="Z1111" s="9"/>
      <c r="AA1111" s="1"/>
      <c r="AB1111" s="8"/>
      <c r="AC1111" s="9"/>
      <c r="AD1111" s="9"/>
      <c r="AE1111" s="9"/>
      <c r="AF1111" s="8"/>
      <c r="AG1111" s="10"/>
      <c r="AH1111" s="8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</row>
    <row r="1112" spans="1:149" x14ac:dyDescent="0.25">
      <c r="A1112" s="50">
        <f t="shared" si="365"/>
        <v>43955</v>
      </c>
      <c r="B1112" s="99">
        <f t="shared" ca="1" si="359"/>
        <v>71603.899841859995</v>
      </c>
      <c r="C1112" s="52">
        <f t="shared" ca="1" si="372"/>
        <v>70669.302037870002</v>
      </c>
      <c r="D1112" s="13">
        <f ca="1">IF(A1112&lt;$B$1,VLOOKUP(A1112,[1]DI!$A$4:$B$15000,2,FALSE),0)</f>
        <v>3.6500000000000005E-2</v>
      </c>
      <c r="E1112" s="52">
        <f t="shared" ca="1" si="360"/>
        <v>1.00014227</v>
      </c>
      <c r="F1112" s="52">
        <f ca="1">(TRUNC(PRODUCT($E$12:$E1111),16))</f>
        <v>1.20926689839875</v>
      </c>
      <c r="G1112" s="52">
        <f t="shared" ca="1" si="357"/>
        <v>1.2090948804701001</v>
      </c>
      <c r="H1112" s="52">
        <f t="shared" ca="1" si="361"/>
        <v>1.00014227</v>
      </c>
      <c r="I1112" s="53">
        <f t="shared" si="366"/>
        <v>0.04</v>
      </c>
      <c r="J1112" s="149">
        <f t="shared" si="373"/>
        <v>43951</v>
      </c>
      <c r="K1112" s="54">
        <f t="shared" si="367"/>
        <v>1</v>
      </c>
      <c r="L1112" s="55">
        <f t="shared" si="368"/>
        <v>1</v>
      </c>
      <c r="M1112" s="56">
        <f t="shared" si="362"/>
        <v>1.00015565</v>
      </c>
      <c r="N1112" s="56">
        <f t="shared" ca="1" si="363"/>
        <v>1.000297942</v>
      </c>
      <c r="O1112" s="55">
        <f t="shared" si="374"/>
        <v>0</v>
      </c>
      <c r="P1112" s="100">
        <f t="shared" ca="1" si="375"/>
        <v>934.59780398999999</v>
      </c>
      <c r="Q1112" s="52">
        <f t="shared" si="369"/>
        <v>0</v>
      </c>
      <c r="R1112" s="85"/>
      <c r="S1112" s="52"/>
      <c r="T1112" s="86" t="str">
        <f t="shared" si="370"/>
        <v>J=</v>
      </c>
      <c r="U1112" s="149">
        <f t="shared" si="371"/>
        <v>43980</v>
      </c>
      <c r="V1112" s="57" t="str">
        <f t="shared" si="364"/>
        <v>-</v>
      </c>
      <c r="W1112" s="8"/>
      <c r="X1112" s="8"/>
      <c r="Y1112" s="8"/>
      <c r="Z1112" s="9"/>
      <c r="AA1112" s="1"/>
      <c r="AB1112" s="8"/>
      <c r="AC1112" s="9"/>
      <c r="AD1112" s="9"/>
      <c r="AE1112" s="9"/>
      <c r="AF1112" s="8"/>
      <c r="AG1112" s="10"/>
      <c r="AH1112" s="8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</row>
    <row r="1113" spans="1:149" x14ac:dyDescent="0.25">
      <c r="A1113" s="50">
        <f t="shared" si="365"/>
        <v>43956</v>
      </c>
      <c r="B1113" s="99">
        <f t="shared" ca="1" si="359"/>
        <v>71625.23366749</v>
      </c>
      <c r="C1113" s="52">
        <f t="shared" ca="1" si="372"/>
        <v>70669.302037870002</v>
      </c>
      <c r="D1113" s="13">
        <f ca="1">IF(A1113&lt;$B$1,VLOOKUP(A1113,[1]DI!$A$4:$B$15000,2,FALSE),0)</f>
        <v>3.6500000000000005E-2</v>
      </c>
      <c r="E1113" s="52">
        <f t="shared" ca="1" si="360"/>
        <v>1.00014227</v>
      </c>
      <c r="F1113" s="52">
        <f ca="1">(TRUNC(PRODUCT($E$12:$E1112),16))</f>
        <v>1.2094389408003801</v>
      </c>
      <c r="G1113" s="52">
        <f t="shared" ca="1" si="357"/>
        <v>1.2090948804701001</v>
      </c>
      <c r="H1113" s="52">
        <f t="shared" ca="1" si="361"/>
        <v>1.0002845600000001</v>
      </c>
      <c r="I1113" s="53">
        <f t="shared" si="366"/>
        <v>0.04</v>
      </c>
      <c r="J1113" s="149">
        <f t="shared" si="373"/>
        <v>43951</v>
      </c>
      <c r="K1113" s="54">
        <f t="shared" si="367"/>
        <v>2</v>
      </c>
      <c r="L1113" s="55">
        <f t="shared" si="368"/>
        <v>2</v>
      </c>
      <c r="M1113" s="56">
        <f t="shared" si="362"/>
        <v>1.0003113239999999</v>
      </c>
      <c r="N1113" s="56">
        <f t="shared" ca="1" si="363"/>
        <v>1.000595973</v>
      </c>
      <c r="O1113" s="55">
        <f t="shared" si="374"/>
        <v>0</v>
      </c>
      <c r="P1113" s="100">
        <f t="shared" ca="1" si="375"/>
        <v>955.93162962000008</v>
      </c>
      <c r="Q1113" s="52">
        <f t="shared" si="369"/>
        <v>0</v>
      </c>
      <c r="R1113" s="85"/>
      <c r="S1113" s="52"/>
      <c r="T1113" s="86" t="str">
        <f t="shared" si="370"/>
        <v>J=</v>
      </c>
      <c r="U1113" s="149">
        <f t="shared" si="371"/>
        <v>43980</v>
      </c>
      <c r="V1113" s="57" t="str">
        <f t="shared" si="364"/>
        <v>-</v>
      </c>
      <c r="W1113" s="8"/>
      <c r="X1113" s="8"/>
      <c r="Y1113" s="8"/>
      <c r="Z1113" s="9"/>
      <c r="AA1113" s="1"/>
      <c r="AB1113" s="8"/>
      <c r="AC1113" s="9"/>
      <c r="AD1113" s="9"/>
      <c r="AE1113" s="9"/>
      <c r="AF1113" s="8"/>
      <c r="AG1113" s="10"/>
      <c r="AH1113" s="8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</row>
    <row r="1114" spans="1:149" x14ac:dyDescent="0.25">
      <c r="A1114" s="50">
        <f t="shared" si="365"/>
        <v>43957</v>
      </c>
      <c r="B1114" s="99">
        <f t="shared" ca="1" si="359"/>
        <v>71646.573720800006</v>
      </c>
      <c r="C1114" s="52">
        <f t="shared" ca="1" si="372"/>
        <v>70669.302037870002</v>
      </c>
      <c r="D1114" s="13">
        <f ca="1">IF(A1114&lt;$B$1,VLOOKUP(A1114,[1]DI!$A$4:$B$15000,2,FALSE),0)</f>
        <v>3.6500000000000005E-2</v>
      </c>
      <c r="E1114" s="52">
        <f t="shared" ca="1" si="360"/>
        <v>1.00014227</v>
      </c>
      <c r="F1114" s="52">
        <f ca="1">(TRUNC(PRODUCT($E$12:$E1113),16))</f>
        <v>1.2096110076784901</v>
      </c>
      <c r="G1114" s="52">
        <f t="shared" ca="1" si="357"/>
        <v>1.2090948804701001</v>
      </c>
      <c r="H1114" s="52">
        <f t="shared" ca="1" si="361"/>
        <v>1.0004268700000001</v>
      </c>
      <c r="I1114" s="53">
        <f t="shared" si="366"/>
        <v>0.04</v>
      </c>
      <c r="J1114" s="149">
        <f t="shared" si="373"/>
        <v>43951</v>
      </c>
      <c r="K1114" s="54">
        <f t="shared" si="367"/>
        <v>3</v>
      </c>
      <c r="L1114" s="55">
        <f t="shared" si="368"/>
        <v>3</v>
      </c>
      <c r="M1114" s="56">
        <f t="shared" si="362"/>
        <v>1.000467022</v>
      </c>
      <c r="N1114" s="56">
        <f t="shared" ca="1" si="363"/>
        <v>1.0008940909999999</v>
      </c>
      <c r="O1114" s="55">
        <f t="shared" si="374"/>
        <v>0</v>
      </c>
      <c r="P1114" s="100">
        <f t="shared" ca="1" si="375"/>
        <v>977.27168293</v>
      </c>
      <c r="Q1114" s="52">
        <f t="shared" si="369"/>
        <v>0</v>
      </c>
      <c r="R1114" s="85"/>
      <c r="S1114" s="52"/>
      <c r="T1114" s="86" t="str">
        <f t="shared" si="370"/>
        <v>J=</v>
      </c>
      <c r="U1114" s="149">
        <f t="shared" si="371"/>
        <v>43980</v>
      </c>
      <c r="V1114" s="57" t="str">
        <f t="shared" si="364"/>
        <v>-</v>
      </c>
      <c r="W1114" s="8"/>
      <c r="X1114" s="8"/>
      <c r="Y1114" s="8"/>
      <c r="Z1114" s="9"/>
      <c r="AA1114" s="1"/>
      <c r="AB1114" s="8"/>
      <c r="AC1114" s="9"/>
      <c r="AD1114" s="9"/>
      <c r="AE1114" s="9"/>
      <c r="AF1114" s="8"/>
      <c r="AG1114" s="10"/>
      <c r="AH1114" s="8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</row>
    <row r="1115" spans="1:149" x14ac:dyDescent="0.25">
      <c r="A1115" s="50">
        <f t="shared" si="365"/>
        <v>43958</v>
      </c>
      <c r="B1115" s="99">
        <f t="shared" ca="1" si="359"/>
        <v>71667.92021656</v>
      </c>
      <c r="C1115" s="52">
        <f t="shared" ca="1" si="372"/>
        <v>70669.302037870002</v>
      </c>
      <c r="D1115" s="13">
        <f ca="1">IF(A1115&lt;$B$1,VLOOKUP(A1115,[1]DI!$A$4:$B$15000,2,FALSE),0)</f>
        <v>2.9000000000000005E-2</v>
      </c>
      <c r="E1115" s="52">
        <f t="shared" ca="1" si="360"/>
        <v>1.00011345</v>
      </c>
      <c r="F1115" s="52">
        <f ca="1">(TRUNC(PRODUCT($E$12:$E1114),16))</f>
        <v>1.2097830990365499</v>
      </c>
      <c r="G1115" s="52">
        <f t="shared" ca="1" si="357"/>
        <v>1.2090948804701001</v>
      </c>
      <c r="H1115" s="52">
        <f t="shared" ca="1" si="361"/>
        <v>1.0005691999999999</v>
      </c>
      <c r="I1115" s="53">
        <f t="shared" si="366"/>
        <v>0.04</v>
      </c>
      <c r="J1115" s="149">
        <f t="shared" si="373"/>
        <v>43951</v>
      </c>
      <c r="K1115" s="54">
        <f t="shared" si="367"/>
        <v>4</v>
      </c>
      <c r="L1115" s="55">
        <f t="shared" si="368"/>
        <v>4</v>
      </c>
      <c r="M1115" s="56">
        <f t="shared" si="362"/>
        <v>1.000622745</v>
      </c>
      <c r="N1115" s="56">
        <f t="shared" ca="1" si="363"/>
        <v>1.001192299</v>
      </c>
      <c r="O1115" s="55">
        <f t="shared" si="374"/>
        <v>0</v>
      </c>
      <c r="P1115" s="100">
        <f t="shared" ca="1" si="375"/>
        <v>998.61817868999992</v>
      </c>
      <c r="Q1115" s="52">
        <f t="shared" si="369"/>
        <v>0</v>
      </c>
      <c r="R1115" s="85"/>
      <c r="S1115" s="52"/>
      <c r="T1115" s="86" t="str">
        <f t="shared" si="370"/>
        <v>J=</v>
      </c>
      <c r="U1115" s="149">
        <f t="shared" si="371"/>
        <v>43980</v>
      </c>
      <c r="V1115" s="57" t="str">
        <f t="shared" si="364"/>
        <v>-</v>
      </c>
      <c r="W1115" s="8"/>
      <c r="X1115" s="8"/>
      <c r="Y1115" s="8"/>
      <c r="Z1115" s="9"/>
      <c r="AA1115" s="1"/>
      <c r="AB1115" s="8"/>
      <c r="AC1115" s="9"/>
      <c r="AD1115" s="9"/>
      <c r="AE1115" s="9"/>
      <c r="AF1115" s="8"/>
      <c r="AG1115" s="10"/>
      <c r="AH1115" s="8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</row>
    <row r="1116" spans="1:149" x14ac:dyDescent="0.25">
      <c r="A1116" s="50">
        <f t="shared" si="365"/>
        <v>43959</v>
      </c>
      <c r="B1116" s="99">
        <f t="shared" ca="1" si="359"/>
        <v>71687.20771119</v>
      </c>
      <c r="C1116" s="52">
        <f t="shared" ca="1" si="372"/>
        <v>70669.302037870002</v>
      </c>
      <c r="D1116" s="13">
        <f ca="1">IF(A1116&lt;$B$1,VLOOKUP(A1116,[1]DI!$A$4:$B$15000,2,FALSE),0)</f>
        <v>2.9000000000000005E-2</v>
      </c>
      <c r="E1116" s="52">
        <f t="shared" ca="1" si="360"/>
        <v>1.00011345</v>
      </c>
      <c r="F1116" s="52">
        <f ca="1">(TRUNC(PRODUCT($E$12:$E1115),16))</f>
        <v>1.2099203489291399</v>
      </c>
      <c r="G1116" s="52">
        <f t="shared" ca="1" si="357"/>
        <v>1.2090948804701001</v>
      </c>
      <c r="H1116" s="52">
        <f t="shared" ca="1" si="361"/>
        <v>1.0006827199999999</v>
      </c>
      <c r="I1116" s="53">
        <f t="shared" si="366"/>
        <v>0.04</v>
      </c>
      <c r="J1116" s="149">
        <f t="shared" si="373"/>
        <v>43951</v>
      </c>
      <c r="K1116" s="54">
        <f t="shared" si="367"/>
        <v>5</v>
      </c>
      <c r="L1116" s="55">
        <f t="shared" si="368"/>
        <v>5</v>
      </c>
      <c r="M1116" s="56">
        <f t="shared" si="362"/>
        <v>1.000778492</v>
      </c>
      <c r="N1116" s="56">
        <f t="shared" ca="1" si="363"/>
        <v>1.0014617429999999</v>
      </c>
      <c r="O1116" s="55">
        <f t="shared" si="374"/>
        <v>0</v>
      </c>
      <c r="P1116" s="100">
        <f t="shared" ca="1" si="375"/>
        <v>1017.90567332</v>
      </c>
      <c r="Q1116" s="52">
        <f t="shared" si="369"/>
        <v>0</v>
      </c>
      <c r="R1116" s="85"/>
      <c r="S1116" s="52"/>
      <c r="T1116" s="86" t="str">
        <f t="shared" si="370"/>
        <v>J=</v>
      </c>
      <c r="U1116" s="149">
        <f t="shared" si="371"/>
        <v>43980</v>
      </c>
      <c r="V1116" s="57" t="str">
        <f t="shared" si="364"/>
        <v>-</v>
      </c>
      <c r="W1116" s="8"/>
      <c r="X1116" s="8"/>
      <c r="Y1116" s="8"/>
      <c r="Z1116" s="9"/>
      <c r="AA1116" s="1"/>
      <c r="AB1116" s="8"/>
      <c r="AC1116" s="9"/>
      <c r="AD1116" s="9"/>
      <c r="AE1116" s="9"/>
      <c r="AF1116" s="8"/>
      <c r="AG1116" s="10"/>
      <c r="AH1116" s="8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</row>
    <row r="1117" spans="1:149" x14ac:dyDescent="0.25">
      <c r="A1117" s="50">
        <f t="shared" si="365"/>
        <v>43960</v>
      </c>
      <c r="B1117" s="99">
        <f t="shared" ca="1" si="359"/>
        <v>71706.499500780003</v>
      </c>
      <c r="C1117" s="52">
        <f t="shared" ca="1" si="372"/>
        <v>70669.302037870002</v>
      </c>
      <c r="D1117" s="13">
        <f ca="1">IF(A1117&lt;$B$1,VLOOKUP(A1117,[1]DI!$A$4:$B$15000,2,FALSE),0)</f>
        <v>0</v>
      </c>
      <c r="E1117" s="52">
        <f t="shared" ca="1" si="360"/>
        <v>1</v>
      </c>
      <c r="F1117" s="52">
        <f ca="1">(TRUNC(PRODUCT($E$12:$E1116),16))</f>
        <v>1.21005761439273</v>
      </c>
      <c r="G1117" s="52">
        <f t="shared" ca="1" si="357"/>
        <v>1.2090948804701001</v>
      </c>
      <c r="H1117" s="52">
        <f t="shared" ca="1" si="361"/>
        <v>1.0007962399999999</v>
      </c>
      <c r="I1117" s="53">
        <f t="shared" si="366"/>
        <v>0.04</v>
      </c>
      <c r="J1117" s="149">
        <f t="shared" si="373"/>
        <v>43951</v>
      </c>
      <c r="K1117" s="54">
        <f t="shared" si="367"/>
        <v>5</v>
      </c>
      <c r="L1117" s="55">
        <f t="shared" si="368"/>
        <v>6</v>
      </c>
      <c r="M1117" s="56">
        <f t="shared" si="362"/>
        <v>1.000934263</v>
      </c>
      <c r="N1117" s="56">
        <f t="shared" ca="1" si="363"/>
        <v>1.0017312469999999</v>
      </c>
      <c r="O1117" s="55">
        <f t="shared" si="374"/>
        <v>0</v>
      </c>
      <c r="P1117" s="100">
        <f t="shared" ca="1" si="375"/>
        <v>1037.19746291</v>
      </c>
      <c r="Q1117" s="52">
        <f t="shared" si="369"/>
        <v>0</v>
      </c>
      <c r="R1117" s="85"/>
      <c r="S1117" s="52"/>
      <c r="T1117" s="86" t="str">
        <f t="shared" si="370"/>
        <v>J=</v>
      </c>
      <c r="U1117" s="149">
        <f t="shared" si="371"/>
        <v>43980</v>
      </c>
      <c r="V1117" s="57" t="str">
        <f t="shared" si="364"/>
        <v>-</v>
      </c>
      <c r="W1117" s="8"/>
      <c r="X1117" s="8"/>
      <c r="Y1117" s="8"/>
      <c r="Z1117" s="9"/>
      <c r="AA1117" s="1"/>
      <c r="AB1117" s="8"/>
      <c r="AC1117" s="9"/>
      <c r="AD1117" s="9"/>
      <c r="AE1117" s="9"/>
      <c r="AF1117" s="8"/>
      <c r="AG1117" s="10"/>
      <c r="AH1117" s="8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</row>
    <row r="1118" spans="1:149" x14ac:dyDescent="0.25">
      <c r="A1118" s="50">
        <f t="shared" si="365"/>
        <v>43961</v>
      </c>
      <c r="B1118" s="99">
        <f t="shared" ca="1" si="359"/>
        <v>71706.499500780003</v>
      </c>
      <c r="C1118" s="52">
        <f t="shared" ca="1" si="372"/>
        <v>70669.302037870002</v>
      </c>
      <c r="D1118" s="13">
        <f ca="1">IF(A1118&lt;$B$1,VLOOKUP(A1118,[1]DI!$A$4:$B$15000,2,FALSE),0)</f>
        <v>0</v>
      </c>
      <c r="E1118" s="52">
        <f t="shared" ca="1" si="360"/>
        <v>1</v>
      </c>
      <c r="F1118" s="52">
        <f ca="1">(TRUNC(PRODUCT($E$12:$E1117),16))</f>
        <v>1.21005761439273</v>
      </c>
      <c r="G1118" s="52">
        <f t="shared" ca="1" si="357"/>
        <v>1.2090948804701001</v>
      </c>
      <c r="H1118" s="52">
        <f t="shared" ca="1" si="361"/>
        <v>1.0007962399999999</v>
      </c>
      <c r="I1118" s="53">
        <f t="shared" si="366"/>
        <v>0.04</v>
      </c>
      <c r="J1118" s="149">
        <f t="shared" si="373"/>
        <v>43951</v>
      </c>
      <c r="K1118" s="54">
        <f t="shared" si="367"/>
        <v>5</v>
      </c>
      <c r="L1118" s="55">
        <f t="shared" si="368"/>
        <v>6</v>
      </c>
      <c r="M1118" s="56">
        <f t="shared" si="362"/>
        <v>1.000934263</v>
      </c>
      <c r="N1118" s="56">
        <f t="shared" ca="1" si="363"/>
        <v>1.0017312469999999</v>
      </c>
      <c r="O1118" s="55">
        <f t="shared" si="374"/>
        <v>0</v>
      </c>
      <c r="P1118" s="100">
        <f t="shared" ca="1" si="375"/>
        <v>1037.19746291</v>
      </c>
      <c r="Q1118" s="52">
        <f t="shared" si="369"/>
        <v>0</v>
      </c>
      <c r="R1118" s="85"/>
      <c r="S1118" s="52"/>
      <c r="T1118" s="86" t="str">
        <f t="shared" si="370"/>
        <v>J=</v>
      </c>
      <c r="U1118" s="149">
        <f t="shared" si="371"/>
        <v>43980</v>
      </c>
      <c r="V1118" s="57" t="str">
        <f t="shared" si="364"/>
        <v>-</v>
      </c>
      <c r="W1118" s="8"/>
      <c r="X1118" s="8"/>
      <c r="Y1118" s="8"/>
      <c r="Z1118" s="9"/>
      <c r="AA1118" s="1"/>
      <c r="AB1118" s="8"/>
      <c r="AC1118" s="9"/>
      <c r="AD1118" s="9"/>
      <c r="AE1118" s="9"/>
      <c r="AF1118" s="8"/>
      <c r="AG1118" s="10"/>
      <c r="AH1118" s="8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</row>
    <row r="1119" spans="1:149" x14ac:dyDescent="0.25">
      <c r="A1119" s="50">
        <f t="shared" si="365"/>
        <v>43962</v>
      </c>
      <c r="B1119" s="99">
        <f t="shared" ca="1" si="359"/>
        <v>71706.499500780003</v>
      </c>
      <c r="C1119" s="52">
        <f t="shared" ca="1" si="372"/>
        <v>70669.302037870002</v>
      </c>
      <c r="D1119" s="13">
        <f ca="1">IF(A1119&lt;$B$1,VLOOKUP(A1119,[1]DI!$A$4:$B$15000,2,FALSE),0)</f>
        <v>2.9000000000000005E-2</v>
      </c>
      <c r="E1119" s="52">
        <f t="shared" ca="1" si="360"/>
        <v>1.00011345</v>
      </c>
      <c r="F1119" s="52">
        <f ca="1">(TRUNC(PRODUCT($E$12:$E1118),16))</f>
        <v>1.21005761439273</v>
      </c>
      <c r="G1119" s="52">
        <f t="shared" ca="1" si="357"/>
        <v>1.2090948804701001</v>
      </c>
      <c r="H1119" s="52">
        <f t="shared" ca="1" si="361"/>
        <v>1.0007962399999999</v>
      </c>
      <c r="I1119" s="53">
        <f t="shared" si="366"/>
        <v>0.04</v>
      </c>
      <c r="J1119" s="149">
        <f t="shared" si="373"/>
        <v>43951</v>
      </c>
      <c r="K1119" s="54">
        <f t="shared" si="367"/>
        <v>6</v>
      </c>
      <c r="L1119" s="55">
        <f t="shared" si="368"/>
        <v>6</v>
      </c>
      <c r="M1119" s="56">
        <f t="shared" si="362"/>
        <v>1.000934263</v>
      </c>
      <c r="N1119" s="56">
        <f t="shared" ca="1" si="363"/>
        <v>1.0017312469999999</v>
      </c>
      <c r="O1119" s="55">
        <f t="shared" si="374"/>
        <v>0</v>
      </c>
      <c r="P1119" s="100">
        <f t="shared" ca="1" si="375"/>
        <v>1037.19746291</v>
      </c>
      <c r="Q1119" s="52">
        <f t="shared" si="369"/>
        <v>0</v>
      </c>
      <c r="R1119" s="85"/>
      <c r="S1119" s="52"/>
      <c r="T1119" s="86" t="str">
        <f t="shared" si="370"/>
        <v>J=</v>
      </c>
      <c r="U1119" s="149">
        <f t="shared" si="371"/>
        <v>43980</v>
      </c>
      <c r="V1119" s="57" t="str">
        <f t="shared" si="364"/>
        <v>-</v>
      </c>
      <c r="W1119" s="8"/>
      <c r="X1119" s="8"/>
      <c r="Y1119" s="8"/>
      <c r="Z1119" s="9"/>
      <c r="AA1119" s="1"/>
      <c r="AB1119" s="8"/>
      <c r="AC1119" s="9"/>
      <c r="AD1119" s="9"/>
      <c r="AE1119" s="9"/>
      <c r="AF1119" s="8"/>
      <c r="AG1119" s="10"/>
      <c r="AH1119" s="8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</row>
    <row r="1120" spans="1:149" x14ac:dyDescent="0.25">
      <c r="A1120" s="50">
        <f t="shared" si="365"/>
        <v>43963</v>
      </c>
      <c r="B1120" s="99">
        <f t="shared" ca="1" si="359"/>
        <v>71725.79694539</v>
      </c>
      <c r="C1120" s="52">
        <f t="shared" ca="1" si="372"/>
        <v>70669.302037870002</v>
      </c>
      <c r="D1120" s="13">
        <f ca="1">IF(A1120&lt;$B$1,VLOOKUP(A1120,[1]DI!$A$4:$B$15000,2,FALSE),0)</f>
        <v>2.9000000000000005E-2</v>
      </c>
      <c r="E1120" s="52">
        <f t="shared" ca="1" si="360"/>
        <v>1.00011345</v>
      </c>
      <c r="F1120" s="52">
        <f ca="1">(TRUNC(PRODUCT($E$12:$E1119),16))</f>
        <v>1.21019489542908</v>
      </c>
      <c r="G1120" s="52">
        <f t="shared" ca="1" si="357"/>
        <v>1.2090948804701001</v>
      </c>
      <c r="H1120" s="52">
        <f t="shared" ca="1" si="361"/>
        <v>1.00090978</v>
      </c>
      <c r="I1120" s="53">
        <f t="shared" si="366"/>
        <v>0.04</v>
      </c>
      <c r="J1120" s="149">
        <f t="shared" si="373"/>
        <v>43951</v>
      </c>
      <c r="K1120" s="54">
        <f t="shared" si="367"/>
        <v>7</v>
      </c>
      <c r="L1120" s="55">
        <f t="shared" si="368"/>
        <v>7</v>
      </c>
      <c r="M1120" s="56">
        <f t="shared" si="362"/>
        <v>1.0010900579999999</v>
      </c>
      <c r="N1120" s="56">
        <f t="shared" ca="1" si="363"/>
        <v>1.0020008300000001</v>
      </c>
      <c r="O1120" s="55">
        <f t="shared" si="374"/>
        <v>0</v>
      </c>
      <c r="P1120" s="100">
        <f t="shared" ca="1" si="375"/>
        <v>1056.49490752</v>
      </c>
      <c r="Q1120" s="52">
        <f t="shared" si="369"/>
        <v>0</v>
      </c>
      <c r="R1120" s="85"/>
      <c r="S1120" s="52"/>
      <c r="T1120" s="86" t="str">
        <f t="shared" si="370"/>
        <v>J=</v>
      </c>
      <c r="U1120" s="149">
        <f t="shared" si="371"/>
        <v>43980</v>
      </c>
      <c r="V1120" s="57" t="str">
        <f t="shared" si="364"/>
        <v>-</v>
      </c>
      <c r="W1120" s="8"/>
      <c r="X1120" s="8"/>
      <c r="Y1120" s="8"/>
      <c r="Z1120" s="9"/>
      <c r="AA1120" s="1"/>
      <c r="AB1120" s="8"/>
      <c r="AC1120" s="9"/>
      <c r="AD1120" s="9"/>
      <c r="AE1120" s="9"/>
      <c r="AF1120" s="8"/>
      <c r="AG1120" s="10"/>
      <c r="AH1120" s="8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</row>
    <row r="1121" spans="1:149" x14ac:dyDescent="0.25">
      <c r="A1121" s="50">
        <f t="shared" si="365"/>
        <v>43964</v>
      </c>
      <c r="B1121" s="99">
        <f t="shared" ca="1" si="359"/>
        <v>71745.100045030005</v>
      </c>
      <c r="C1121" s="52">
        <f t="shared" ca="1" si="372"/>
        <v>70669.302037870002</v>
      </c>
      <c r="D1121" s="13">
        <f ca="1">IF(A1121&lt;$B$1,VLOOKUP(A1121,[1]DI!$A$4:$B$15000,2,FALSE),0)</f>
        <v>2.9000000000000005E-2</v>
      </c>
      <c r="E1121" s="52">
        <f t="shared" ca="1" si="360"/>
        <v>1.00011345</v>
      </c>
      <c r="F1121" s="52">
        <f ca="1">(TRUNC(PRODUCT($E$12:$E1120),16))</f>
        <v>1.2103321920399699</v>
      </c>
      <c r="G1121" s="52">
        <f t="shared" ca="1" si="357"/>
        <v>1.2090948804701001</v>
      </c>
      <c r="H1121" s="52">
        <f t="shared" ca="1" si="361"/>
        <v>1.0010233399999999</v>
      </c>
      <c r="I1121" s="53">
        <f t="shared" si="366"/>
        <v>0.04</v>
      </c>
      <c r="J1121" s="149">
        <f t="shared" si="373"/>
        <v>43951</v>
      </c>
      <c r="K1121" s="54">
        <f t="shared" si="367"/>
        <v>8</v>
      </c>
      <c r="L1121" s="55">
        <f t="shared" si="368"/>
        <v>8</v>
      </c>
      <c r="M1121" s="56">
        <f t="shared" si="362"/>
        <v>1.0012458769999999</v>
      </c>
      <c r="N1121" s="56">
        <f t="shared" ca="1" si="363"/>
        <v>1.0022704920000001</v>
      </c>
      <c r="O1121" s="55">
        <f t="shared" si="374"/>
        <v>0</v>
      </c>
      <c r="P1121" s="100">
        <f t="shared" ca="1" si="375"/>
        <v>1075.79800716</v>
      </c>
      <c r="Q1121" s="52">
        <f t="shared" si="369"/>
        <v>0</v>
      </c>
      <c r="R1121" s="85"/>
      <c r="S1121" s="52"/>
      <c r="T1121" s="86" t="str">
        <f t="shared" si="370"/>
        <v>J=</v>
      </c>
      <c r="U1121" s="149">
        <f t="shared" si="371"/>
        <v>43980</v>
      </c>
      <c r="V1121" s="57" t="str">
        <f t="shared" si="364"/>
        <v>-</v>
      </c>
      <c r="W1121" s="8"/>
      <c r="X1121" s="8"/>
      <c r="Y1121" s="8"/>
      <c r="Z1121" s="9"/>
      <c r="AA1121" s="1"/>
      <c r="AB1121" s="8"/>
      <c r="AC1121" s="9"/>
      <c r="AD1121" s="9"/>
      <c r="AE1121" s="9"/>
      <c r="AF1121" s="8"/>
      <c r="AG1121" s="10"/>
      <c r="AH1121" s="8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</row>
    <row r="1122" spans="1:149" x14ac:dyDescent="0.25">
      <c r="A1122" s="50">
        <f t="shared" si="365"/>
        <v>43965</v>
      </c>
      <c r="B1122" s="99">
        <f t="shared" ca="1" si="359"/>
        <v>71764.407511199999</v>
      </c>
      <c r="C1122" s="52">
        <f t="shared" ca="1" si="372"/>
        <v>70669.302037870002</v>
      </c>
      <c r="D1122" s="13">
        <f ca="1">IF(A1122&lt;$B$1,VLOOKUP(A1122,[1]DI!$A$4:$B$15000,2,FALSE),0)</f>
        <v>2.9000000000000005E-2</v>
      </c>
      <c r="E1122" s="52">
        <f t="shared" ca="1" si="360"/>
        <v>1.00011345</v>
      </c>
      <c r="F1122" s="52">
        <f ca="1">(TRUNC(PRODUCT($E$12:$E1121),16))</f>
        <v>1.2104695042271501</v>
      </c>
      <c r="G1122" s="52">
        <f t="shared" ca="1" si="357"/>
        <v>1.2090948804701001</v>
      </c>
      <c r="H1122" s="52">
        <f t="shared" ca="1" si="361"/>
        <v>1.0011369000000001</v>
      </c>
      <c r="I1122" s="53">
        <f t="shared" si="366"/>
        <v>0.04</v>
      </c>
      <c r="J1122" s="149">
        <f t="shared" si="373"/>
        <v>43951</v>
      </c>
      <c r="K1122" s="54">
        <f t="shared" si="367"/>
        <v>9</v>
      </c>
      <c r="L1122" s="55">
        <f t="shared" si="368"/>
        <v>9</v>
      </c>
      <c r="M1122" s="56">
        <f t="shared" si="362"/>
        <v>1.0014017209999999</v>
      </c>
      <c r="N1122" s="56">
        <f t="shared" ca="1" si="363"/>
        <v>1.002540215</v>
      </c>
      <c r="O1122" s="55">
        <f t="shared" si="374"/>
        <v>0</v>
      </c>
      <c r="P1122" s="100">
        <f t="shared" ca="1" si="375"/>
        <v>1095.10547333</v>
      </c>
      <c r="Q1122" s="52">
        <f t="shared" si="369"/>
        <v>0</v>
      </c>
      <c r="R1122" s="85"/>
      <c r="S1122" s="52"/>
      <c r="T1122" s="86" t="str">
        <f t="shared" si="370"/>
        <v>J=</v>
      </c>
      <c r="U1122" s="149">
        <f t="shared" si="371"/>
        <v>43980</v>
      </c>
      <c r="V1122" s="57" t="str">
        <f t="shared" si="364"/>
        <v>-</v>
      </c>
      <c r="W1122" s="8"/>
      <c r="X1122" s="8"/>
      <c r="Y1122" s="8"/>
      <c r="Z1122" s="9"/>
      <c r="AA1122" s="1"/>
      <c r="AB1122" s="8"/>
      <c r="AC1122" s="9"/>
      <c r="AD1122" s="9"/>
      <c r="AE1122" s="9"/>
      <c r="AF1122" s="8"/>
      <c r="AG1122" s="10"/>
      <c r="AH1122" s="8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</row>
    <row r="1123" spans="1:149" x14ac:dyDescent="0.25">
      <c r="A1123" s="50">
        <f t="shared" si="365"/>
        <v>43966</v>
      </c>
      <c r="B1123" s="99">
        <f t="shared" ca="1" si="359"/>
        <v>71783.720632390003</v>
      </c>
      <c r="C1123" s="52">
        <f t="shared" ca="1" si="372"/>
        <v>70669.302037870002</v>
      </c>
      <c r="D1123" s="13">
        <f ca="1">IF(A1123&lt;$B$1,VLOOKUP(A1123,[1]DI!$A$4:$B$15000,2,FALSE),0)</f>
        <v>2.9000000000000005E-2</v>
      </c>
      <c r="E1123" s="52">
        <f t="shared" ca="1" si="360"/>
        <v>1.00011345</v>
      </c>
      <c r="F1123" s="52">
        <f ca="1">(TRUNC(PRODUCT($E$12:$E1122),16))</f>
        <v>1.2106068319924099</v>
      </c>
      <c r="G1123" s="52">
        <f t="shared" ca="1" si="357"/>
        <v>1.2090948804701001</v>
      </c>
      <c r="H1123" s="52">
        <f t="shared" ca="1" si="361"/>
        <v>1.0012504799999999</v>
      </c>
      <c r="I1123" s="53">
        <f t="shared" si="366"/>
        <v>0.04</v>
      </c>
      <c r="J1123" s="149">
        <f t="shared" si="373"/>
        <v>43951</v>
      </c>
      <c r="K1123" s="54">
        <f t="shared" si="367"/>
        <v>10</v>
      </c>
      <c r="L1123" s="55">
        <f t="shared" si="368"/>
        <v>10</v>
      </c>
      <c r="M1123" s="56">
        <f t="shared" si="362"/>
        <v>1.0015575889999999</v>
      </c>
      <c r="N1123" s="56">
        <f t="shared" ca="1" si="363"/>
        <v>1.0028100170000001</v>
      </c>
      <c r="O1123" s="55">
        <f t="shared" si="374"/>
        <v>0</v>
      </c>
      <c r="P1123" s="100">
        <f t="shared" ca="1" si="375"/>
        <v>1114.4185945199999</v>
      </c>
      <c r="Q1123" s="52">
        <f t="shared" si="369"/>
        <v>0</v>
      </c>
      <c r="R1123" s="85"/>
      <c r="S1123" s="52"/>
      <c r="T1123" s="86" t="str">
        <f t="shared" si="370"/>
        <v>J=</v>
      </c>
      <c r="U1123" s="149">
        <f t="shared" si="371"/>
        <v>43980</v>
      </c>
      <c r="V1123" s="57" t="str">
        <f t="shared" si="364"/>
        <v>-</v>
      </c>
      <c r="W1123" s="8"/>
      <c r="X1123" s="8"/>
      <c r="Y1123" s="8"/>
      <c r="Z1123" s="9"/>
      <c r="AA1123" s="1"/>
      <c r="AB1123" s="8"/>
      <c r="AC1123" s="9"/>
      <c r="AD1123" s="9"/>
      <c r="AE1123" s="9"/>
      <c r="AF1123" s="8"/>
      <c r="AG1123" s="10"/>
      <c r="AH1123" s="8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</row>
    <row r="1124" spans="1:149" x14ac:dyDescent="0.25">
      <c r="A1124" s="50">
        <f t="shared" si="365"/>
        <v>43967</v>
      </c>
      <c r="B1124" s="99">
        <f t="shared" ca="1" si="359"/>
        <v>71803.038764370009</v>
      </c>
      <c r="C1124" s="52">
        <f t="shared" ca="1" si="372"/>
        <v>70669.302037870002</v>
      </c>
      <c r="D1124" s="13">
        <f ca="1">IF(A1124&lt;$B$1,VLOOKUP(A1124,[1]DI!$A$4:$B$15000,2,FALSE),0)</f>
        <v>0</v>
      </c>
      <c r="E1124" s="52">
        <f t="shared" ca="1" si="360"/>
        <v>1</v>
      </c>
      <c r="F1124" s="52">
        <f ca="1">(TRUNC(PRODUCT($E$12:$E1123),16))</f>
        <v>1.2107441753374999</v>
      </c>
      <c r="G1124" s="52">
        <f t="shared" ca="1" si="357"/>
        <v>1.2090948804701001</v>
      </c>
      <c r="H1124" s="52">
        <f t="shared" ca="1" si="361"/>
        <v>1.0013640699999999</v>
      </c>
      <c r="I1124" s="53">
        <f t="shared" si="366"/>
        <v>0.04</v>
      </c>
      <c r="J1124" s="149">
        <f t="shared" si="373"/>
        <v>43951</v>
      </c>
      <c r="K1124" s="54">
        <f t="shared" si="367"/>
        <v>10</v>
      </c>
      <c r="L1124" s="55">
        <f t="shared" si="368"/>
        <v>11</v>
      </c>
      <c r="M1124" s="56">
        <f t="shared" si="362"/>
        <v>1.001713482</v>
      </c>
      <c r="N1124" s="56">
        <f t="shared" ca="1" si="363"/>
        <v>1.0030798889999999</v>
      </c>
      <c r="O1124" s="55">
        <f t="shared" si="374"/>
        <v>0</v>
      </c>
      <c r="P1124" s="100">
        <f t="shared" ca="1" si="375"/>
        <v>1133.7367265</v>
      </c>
      <c r="Q1124" s="52">
        <f t="shared" si="369"/>
        <v>0</v>
      </c>
      <c r="R1124" s="85"/>
      <c r="S1124" s="52"/>
      <c r="T1124" s="86" t="str">
        <f t="shared" si="370"/>
        <v>J=</v>
      </c>
      <c r="U1124" s="149">
        <f t="shared" si="371"/>
        <v>43980</v>
      </c>
      <c r="V1124" s="57" t="str">
        <f t="shared" si="364"/>
        <v>-</v>
      </c>
      <c r="W1124" s="8"/>
      <c r="X1124" s="8"/>
      <c r="Y1124" s="8"/>
      <c r="Z1124" s="9"/>
      <c r="AA1124" s="1"/>
      <c r="AB1124" s="8"/>
      <c r="AC1124" s="9"/>
      <c r="AD1124" s="9"/>
      <c r="AE1124" s="9"/>
      <c r="AF1124" s="8"/>
      <c r="AG1124" s="10"/>
      <c r="AH1124" s="8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</row>
    <row r="1125" spans="1:149" x14ac:dyDescent="0.25">
      <c r="A1125" s="50">
        <f t="shared" si="365"/>
        <v>43968</v>
      </c>
      <c r="B1125" s="99">
        <f t="shared" ca="1" si="359"/>
        <v>71803.038764370009</v>
      </c>
      <c r="C1125" s="52">
        <f t="shared" ca="1" si="372"/>
        <v>70669.302037870002</v>
      </c>
      <c r="D1125" s="13">
        <f ca="1">IF(A1125&lt;$B$1,VLOOKUP(A1125,[1]DI!$A$4:$B$15000,2,FALSE),0)</f>
        <v>0</v>
      </c>
      <c r="E1125" s="52">
        <f t="shared" ca="1" si="360"/>
        <v>1</v>
      </c>
      <c r="F1125" s="52">
        <f ca="1">(TRUNC(PRODUCT($E$12:$E1124),16))</f>
        <v>1.2107441753374999</v>
      </c>
      <c r="G1125" s="52">
        <f t="shared" ca="1" si="357"/>
        <v>1.2090948804701001</v>
      </c>
      <c r="H1125" s="52">
        <f t="shared" ca="1" si="361"/>
        <v>1.0013640699999999</v>
      </c>
      <c r="I1125" s="53">
        <f t="shared" si="366"/>
        <v>0.04</v>
      </c>
      <c r="J1125" s="149">
        <f t="shared" si="373"/>
        <v>43951</v>
      </c>
      <c r="K1125" s="54">
        <f t="shared" si="367"/>
        <v>10</v>
      </c>
      <c r="L1125" s="55">
        <f t="shared" si="368"/>
        <v>11</v>
      </c>
      <c r="M1125" s="56">
        <f t="shared" si="362"/>
        <v>1.001713482</v>
      </c>
      <c r="N1125" s="56">
        <f t="shared" ca="1" si="363"/>
        <v>1.0030798889999999</v>
      </c>
      <c r="O1125" s="55">
        <f t="shared" si="374"/>
        <v>0</v>
      </c>
      <c r="P1125" s="100">
        <f t="shared" ca="1" si="375"/>
        <v>1133.7367265</v>
      </c>
      <c r="Q1125" s="52">
        <f t="shared" si="369"/>
        <v>0</v>
      </c>
      <c r="R1125" s="85"/>
      <c r="S1125" s="52"/>
      <c r="T1125" s="86" t="str">
        <f t="shared" si="370"/>
        <v>J=</v>
      </c>
      <c r="U1125" s="149">
        <f t="shared" si="371"/>
        <v>43980</v>
      </c>
      <c r="V1125" s="57" t="str">
        <f t="shared" si="364"/>
        <v>-</v>
      </c>
      <c r="W1125" s="8"/>
      <c r="X1125" s="8"/>
      <c r="Y1125" s="8"/>
      <c r="Z1125" s="9"/>
      <c r="AA1125" s="1"/>
      <c r="AB1125" s="8"/>
      <c r="AC1125" s="9"/>
      <c r="AD1125" s="9"/>
      <c r="AE1125" s="9"/>
      <c r="AF1125" s="8"/>
      <c r="AG1125" s="10"/>
      <c r="AH1125" s="8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</row>
    <row r="1126" spans="1:149" x14ac:dyDescent="0.25">
      <c r="A1126" s="50">
        <f t="shared" si="365"/>
        <v>43969</v>
      </c>
      <c r="B1126" s="99">
        <f t="shared" ca="1" si="359"/>
        <v>71803.038764370009</v>
      </c>
      <c r="C1126" s="52">
        <f t="shared" ca="1" si="372"/>
        <v>70669.302037870002</v>
      </c>
      <c r="D1126" s="13">
        <f ca="1">IF(A1126&lt;$B$1,VLOOKUP(A1126,[1]DI!$A$4:$B$15000,2,FALSE),0)</f>
        <v>2.9000000000000005E-2</v>
      </c>
      <c r="E1126" s="52">
        <f t="shared" ca="1" si="360"/>
        <v>1.00011345</v>
      </c>
      <c r="F1126" s="52">
        <f ca="1">(TRUNC(PRODUCT($E$12:$E1125),16))</f>
        <v>1.2107441753374999</v>
      </c>
      <c r="G1126" s="52">
        <f t="shared" ca="1" si="357"/>
        <v>1.2090948804701001</v>
      </c>
      <c r="H1126" s="52">
        <f t="shared" ca="1" si="361"/>
        <v>1.0013640699999999</v>
      </c>
      <c r="I1126" s="53">
        <f t="shared" si="366"/>
        <v>0.04</v>
      </c>
      <c r="J1126" s="149">
        <f t="shared" si="373"/>
        <v>43951</v>
      </c>
      <c r="K1126" s="54">
        <f t="shared" si="367"/>
        <v>11</v>
      </c>
      <c r="L1126" s="55">
        <f t="shared" si="368"/>
        <v>11</v>
      </c>
      <c r="M1126" s="56">
        <f t="shared" si="362"/>
        <v>1.001713482</v>
      </c>
      <c r="N1126" s="56">
        <f t="shared" ca="1" si="363"/>
        <v>1.0030798889999999</v>
      </c>
      <c r="O1126" s="55">
        <f t="shared" si="374"/>
        <v>0</v>
      </c>
      <c r="P1126" s="100">
        <f t="shared" ca="1" si="375"/>
        <v>1133.7367265</v>
      </c>
      <c r="Q1126" s="52">
        <f t="shared" si="369"/>
        <v>0</v>
      </c>
      <c r="R1126" s="85"/>
      <c r="S1126" s="52"/>
      <c r="T1126" s="86" t="str">
        <f t="shared" si="370"/>
        <v>J=</v>
      </c>
      <c r="U1126" s="149">
        <f t="shared" si="371"/>
        <v>43980</v>
      </c>
      <c r="V1126" s="57" t="str">
        <f t="shared" si="364"/>
        <v>-</v>
      </c>
      <c r="W1126" s="8"/>
      <c r="X1126" s="8"/>
      <c r="Y1126" s="8"/>
      <c r="Z1126" s="9"/>
      <c r="AA1126" s="1"/>
      <c r="AB1126" s="8"/>
      <c r="AC1126" s="9"/>
      <c r="AD1126" s="9"/>
      <c r="AE1126" s="9"/>
      <c r="AF1126" s="8"/>
      <c r="AG1126" s="10"/>
      <c r="AH1126" s="8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</row>
    <row r="1127" spans="1:149" x14ac:dyDescent="0.25">
      <c r="A1127" s="50">
        <f t="shared" si="365"/>
        <v>43970</v>
      </c>
      <c r="B1127" s="99">
        <f t="shared" ca="1" si="359"/>
        <v>71822.362551359998</v>
      </c>
      <c r="C1127" s="52">
        <f t="shared" ca="1" si="372"/>
        <v>70669.302037870002</v>
      </c>
      <c r="D1127" s="13">
        <f ca="1">IF(A1127&lt;$B$1,VLOOKUP(A1127,[1]DI!$A$4:$B$15000,2,FALSE),0)</f>
        <v>2.9000000000000005E-2</v>
      </c>
      <c r="E1127" s="52">
        <f t="shared" ca="1" si="360"/>
        <v>1.00011345</v>
      </c>
      <c r="F1127" s="52">
        <f ca="1">(TRUNC(PRODUCT($E$12:$E1126),16))</f>
        <v>1.2108815342641901</v>
      </c>
      <c r="G1127" s="52">
        <f t="shared" ca="1" si="357"/>
        <v>1.2090948804701001</v>
      </c>
      <c r="H1127" s="52">
        <f t="shared" ca="1" si="361"/>
        <v>1.00147768</v>
      </c>
      <c r="I1127" s="53">
        <f t="shared" si="366"/>
        <v>0.04</v>
      </c>
      <c r="J1127" s="149">
        <f t="shared" si="373"/>
        <v>43951</v>
      </c>
      <c r="K1127" s="54">
        <f t="shared" si="367"/>
        <v>12</v>
      </c>
      <c r="L1127" s="55">
        <f t="shared" si="368"/>
        <v>12</v>
      </c>
      <c r="M1127" s="56">
        <f t="shared" si="362"/>
        <v>1.001869398</v>
      </c>
      <c r="N1127" s="56">
        <f t="shared" ca="1" si="363"/>
        <v>1.00334984</v>
      </c>
      <c r="O1127" s="55">
        <f t="shared" si="374"/>
        <v>0</v>
      </c>
      <c r="P1127" s="100">
        <f t="shared" ca="1" si="375"/>
        <v>1153.0605134899999</v>
      </c>
      <c r="Q1127" s="52">
        <f t="shared" si="369"/>
        <v>0</v>
      </c>
      <c r="R1127" s="85"/>
      <c r="S1127" s="52"/>
      <c r="T1127" s="86" t="str">
        <f t="shared" si="370"/>
        <v>J=</v>
      </c>
      <c r="U1127" s="149">
        <f t="shared" si="371"/>
        <v>43980</v>
      </c>
      <c r="V1127" s="57" t="str">
        <f t="shared" si="364"/>
        <v>-</v>
      </c>
      <c r="W1127" s="8"/>
      <c r="X1127" s="8"/>
      <c r="Y1127" s="8"/>
      <c r="Z1127" s="9"/>
      <c r="AA1127" s="1"/>
      <c r="AB1127" s="8"/>
      <c r="AC1127" s="9"/>
      <c r="AD1127" s="9"/>
      <c r="AE1127" s="9"/>
      <c r="AF1127" s="8"/>
      <c r="AG1127" s="10"/>
      <c r="AH1127" s="8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</row>
    <row r="1128" spans="1:149" x14ac:dyDescent="0.25">
      <c r="A1128" s="50">
        <f t="shared" si="365"/>
        <v>43971</v>
      </c>
      <c r="B1128" s="99">
        <f t="shared" ca="1" si="359"/>
        <v>71841.69142073</v>
      </c>
      <c r="C1128" s="52">
        <f t="shared" ca="1" si="372"/>
        <v>70669.302037870002</v>
      </c>
      <c r="D1128" s="13">
        <f ca="1">IF(A1128&lt;$B$1,VLOOKUP(A1128,[1]DI!$A$4:$B$15000,2,FALSE),0)</f>
        <v>2.9000000000000005E-2</v>
      </c>
      <c r="E1128" s="52">
        <f t="shared" ca="1" si="360"/>
        <v>1.00011345</v>
      </c>
      <c r="F1128" s="52">
        <f ca="1">(TRUNC(PRODUCT($E$12:$E1127),16))</f>
        <v>1.21101890877425</v>
      </c>
      <c r="G1128" s="52">
        <f t="shared" ca="1" si="357"/>
        <v>1.2090948804701001</v>
      </c>
      <c r="H1128" s="52">
        <f t="shared" ca="1" si="361"/>
        <v>1.0015913000000001</v>
      </c>
      <c r="I1128" s="53">
        <f t="shared" si="366"/>
        <v>0.04</v>
      </c>
      <c r="J1128" s="149">
        <f t="shared" si="373"/>
        <v>43951</v>
      </c>
      <c r="K1128" s="54">
        <f t="shared" si="367"/>
        <v>13</v>
      </c>
      <c r="L1128" s="55">
        <f t="shared" si="368"/>
        <v>13</v>
      </c>
      <c r="M1128" s="56">
        <f t="shared" si="362"/>
        <v>1.002025339</v>
      </c>
      <c r="N1128" s="56">
        <f t="shared" ca="1" si="363"/>
        <v>1.0036198620000001</v>
      </c>
      <c r="O1128" s="55">
        <f t="shared" si="374"/>
        <v>0</v>
      </c>
      <c r="P1128" s="100">
        <f t="shared" ca="1" si="375"/>
        <v>1172.3893828600001</v>
      </c>
      <c r="Q1128" s="52">
        <f t="shared" si="369"/>
        <v>0</v>
      </c>
      <c r="R1128" s="85"/>
      <c r="S1128" s="52"/>
      <c r="T1128" s="86" t="str">
        <f t="shared" si="370"/>
        <v>J=</v>
      </c>
      <c r="U1128" s="149">
        <f t="shared" si="371"/>
        <v>43980</v>
      </c>
      <c r="V1128" s="57" t="str">
        <f t="shared" si="364"/>
        <v>-</v>
      </c>
      <c r="W1128" s="8"/>
      <c r="X1128" s="8"/>
      <c r="Y1128" s="8"/>
      <c r="Z1128" s="9"/>
      <c r="AA1128" s="1"/>
      <c r="AB1128" s="8"/>
      <c r="AC1128" s="9"/>
      <c r="AD1128" s="9"/>
      <c r="AE1128" s="9"/>
      <c r="AF1128" s="8"/>
      <c r="AG1128" s="10"/>
      <c r="AH1128" s="8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</row>
    <row r="1129" spans="1:149" x14ac:dyDescent="0.25">
      <c r="A1129" s="50">
        <f t="shared" si="365"/>
        <v>43972</v>
      </c>
      <c r="B1129" s="99">
        <f t="shared" ca="1" si="359"/>
        <v>71861.025229289997</v>
      </c>
      <c r="C1129" s="52">
        <f t="shared" ca="1" si="372"/>
        <v>70669.302037870002</v>
      </c>
      <c r="D1129" s="13">
        <f ca="1">IF(A1129&lt;$B$1,VLOOKUP(A1129,[1]DI!$A$4:$B$15000,2,FALSE),0)</f>
        <v>2.9000000000000005E-2</v>
      </c>
      <c r="E1129" s="52">
        <f t="shared" ca="1" si="360"/>
        <v>1.00011345</v>
      </c>
      <c r="F1129" s="52">
        <f ca="1">(TRUNC(PRODUCT($E$12:$E1128),16))</f>
        <v>1.21115629886945</v>
      </c>
      <c r="G1129" s="52">
        <f t="shared" ca="1" si="357"/>
        <v>1.2090948804701001</v>
      </c>
      <c r="H1129" s="52">
        <f t="shared" ca="1" si="361"/>
        <v>1.00170493</v>
      </c>
      <c r="I1129" s="53">
        <f t="shared" si="366"/>
        <v>0.04</v>
      </c>
      <c r="J1129" s="149">
        <f t="shared" si="373"/>
        <v>43951</v>
      </c>
      <c r="K1129" s="54">
        <f t="shared" si="367"/>
        <v>14</v>
      </c>
      <c r="L1129" s="55">
        <f t="shared" si="368"/>
        <v>14</v>
      </c>
      <c r="M1129" s="56">
        <f t="shared" si="362"/>
        <v>1.0021813040000001</v>
      </c>
      <c r="N1129" s="56">
        <f t="shared" ca="1" si="363"/>
        <v>1.0038899530000001</v>
      </c>
      <c r="O1129" s="55">
        <f t="shared" si="374"/>
        <v>0</v>
      </c>
      <c r="P1129" s="100">
        <f t="shared" ca="1" si="375"/>
        <v>1191.7231914200001</v>
      </c>
      <c r="Q1129" s="52">
        <f t="shared" si="369"/>
        <v>0</v>
      </c>
      <c r="R1129" s="85"/>
      <c r="S1129" s="52"/>
      <c r="T1129" s="86" t="str">
        <f t="shared" si="370"/>
        <v>J=</v>
      </c>
      <c r="U1129" s="149">
        <f t="shared" si="371"/>
        <v>43980</v>
      </c>
      <c r="V1129" s="57" t="str">
        <f t="shared" si="364"/>
        <v>-</v>
      </c>
      <c r="W1129" s="8"/>
      <c r="X1129" s="8"/>
      <c r="Y1129" s="8"/>
      <c r="Z1129" s="9"/>
      <c r="AA1129" s="1"/>
      <c r="AB1129" s="8"/>
      <c r="AC1129" s="9"/>
      <c r="AD1129" s="9"/>
      <c r="AE1129" s="9"/>
      <c r="AF1129" s="8"/>
      <c r="AG1129" s="10"/>
      <c r="AH1129" s="8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</row>
    <row r="1130" spans="1:149" x14ac:dyDescent="0.25">
      <c r="A1130" s="50">
        <f t="shared" si="365"/>
        <v>43973</v>
      </c>
      <c r="B1130" s="99">
        <f t="shared" ca="1" si="359"/>
        <v>71880.364048620002</v>
      </c>
      <c r="C1130" s="52">
        <f t="shared" ca="1" si="372"/>
        <v>70669.302037870002</v>
      </c>
      <c r="D1130" s="13">
        <f ca="1">IF(A1130&lt;$B$1,VLOOKUP(A1130,[1]DI!$A$4:$B$15000,2,FALSE),0)</f>
        <v>2.9000000000000005E-2</v>
      </c>
      <c r="E1130" s="52">
        <f t="shared" ca="1" si="360"/>
        <v>1.00011345</v>
      </c>
      <c r="F1130" s="52">
        <f ca="1">(TRUNC(PRODUCT($E$12:$E1129),16))</f>
        <v>1.2112937045515599</v>
      </c>
      <c r="G1130" s="52">
        <f t="shared" ca="1" si="357"/>
        <v>1.2090948804701001</v>
      </c>
      <c r="H1130" s="52">
        <f t="shared" ca="1" si="361"/>
        <v>1.00181857</v>
      </c>
      <c r="I1130" s="53">
        <f t="shared" si="366"/>
        <v>0.04</v>
      </c>
      <c r="J1130" s="149">
        <f t="shared" si="373"/>
        <v>43951</v>
      </c>
      <c r="K1130" s="54">
        <f t="shared" si="367"/>
        <v>15</v>
      </c>
      <c r="L1130" s="55">
        <f t="shared" si="368"/>
        <v>15</v>
      </c>
      <c r="M1130" s="56">
        <f t="shared" si="362"/>
        <v>1.0023372930000001</v>
      </c>
      <c r="N1130" s="56">
        <f t="shared" ca="1" si="363"/>
        <v>1.004160114</v>
      </c>
      <c r="O1130" s="55">
        <f t="shared" si="374"/>
        <v>0</v>
      </c>
      <c r="P1130" s="100">
        <f t="shared" ca="1" si="375"/>
        <v>1211.0620107499999</v>
      </c>
      <c r="Q1130" s="52">
        <f t="shared" si="369"/>
        <v>0</v>
      </c>
      <c r="R1130" s="85"/>
      <c r="S1130" s="52"/>
      <c r="T1130" s="86" t="str">
        <f t="shared" si="370"/>
        <v>J=</v>
      </c>
      <c r="U1130" s="149">
        <f t="shared" si="371"/>
        <v>43980</v>
      </c>
      <c r="V1130" s="57" t="str">
        <f t="shared" si="364"/>
        <v>-</v>
      </c>
      <c r="W1130" s="8"/>
      <c r="X1130" s="8"/>
      <c r="Y1130" s="8"/>
      <c r="Z1130" s="9"/>
      <c r="AA1130" s="1"/>
      <c r="AB1130" s="8"/>
      <c r="AC1130" s="9"/>
      <c r="AD1130" s="9"/>
      <c r="AE1130" s="9"/>
      <c r="AF1130" s="8"/>
      <c r="AG1130" s="10"/>
      <c r="AH1130" s="8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</row>
    <row r="1131" spans="1:149" x14ac:dyDescent="0.25">
      <c r="A1131" s="50">
        <f t="shared" si="365"/>
        <v>43974</v>
      </c>
      <c r="B1131" s="99">
        <f t="shared" ca="1" si="359"/>
        <v>71899.708594559997</v>
      </c>
      <c r="C1131" s="52">
        <f t="shared" ca="1" si="372"/>
        <v>70669.302037870002</v>
      </c>
      <c r="D1131" s="13">
        <f ca="1">IF(A1131&lt;$B$1,VLOOKUP(A1131,[1]DI!$A$4:$B$15000,2,FALSE),0)</f>
        <v>0</v>
      </c>
      <c r="E1131" s="52">
        <f t="shared" ca="1" si="360"/>
        <v>1</v>
      </c>
      <c r="F1131" s="52">
        <f ca="1">(TRUNC(PRODUCT($E$12:$E1130),16))</f>
        <v>1.21143112582234</v>
      </c>
      <c r="G1131" s="52">
        <f t="shared" ca="1" si="357"/>
        <v>1.2090948804701001</v>
      </c>
      <c r="H1131" s="52">
        <f t="shared" ca="1" si="361"/>
        <v>1.00193223</v>
      </c>
      <c r="I1131" s="53">
        <f t="shared" si="366"/>
        <v>0.04</v>
      </c>
      <c r="J1131" s="149">
        <f t="shared" si="373"/>
        <v>43951</v>
      </c>
      <c r="K1131" s="54">
        <f t="shared" si="367"/>
        <v>15</v>
      </c>
      <c r="L1131" s="55">
        <f t="shared" si="368"/>
        <v>16</v>
      </c>
      <c r="M1131" s="56">
        <f t="shared" si="362"/>
        <v>1.0024933069999999</v>
      </c>
      <c r="N1131" s="56">
        <f t="shared" ca="1" si="363"/>
        <v>1.004430355</v>
      </c>
      <c r="O1131" s="55">
        <f t="shared" si="374"/>
        <v>0</v>
      </c>
      <c r="P1131" s="100">
        <f t="shared" ca="1" si="375"/>
        <v>1230.4065566899999</v>
      </c>
      <c r="Q1131" s="52">
        <f t="shared" si="369"/>
        <v>0</v>
      </c>
      <c r="R1131" s="85"/>
      <c r="S1131" s="52"/>
      <c r="T1131" s="86" t="str">
        <f t="shared" si="370"/>
        <v>J=</v>
      </c>
      <c r="U1131" s="149">
        <f t="shared" si="371"/>
        <v>43980</v>
      </c>
      <c r="V1131" s="57" t="str">
        <f t="shared" si="364"/>
        <v>-</v>
      </c>
      <c r="W1131" s="8"/>
      <c r="X1131" s="8"/>
      <c r="Y1131" s="8"/>
      <c r="Z1131" s="9"/>
      <c r="AA1131" s="1"/>
      <c r="AB1131" s="8"/>
      <c r="AC1131" s="9"/>
      <c r="AD1131" s="9"/>
      <c r="AE1131" s="9"/>
      <c r="AF1131" s="8"/>
      <c r="AG1131" s="10"/>
      <c r="AH1131" s="8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</row>
    <row r="1132" spans="1:149" x14ac:dyDescent="0.25">
      <c r="A1132" s="50">
        <f t="shared" si="365"/>
        <v>43975</v>
      </c>
      <c r="B1132" s="99">
        <f t="shared" ca="1" si="359"/>
        <v>71899.708594559997</v>
      </c>
      <c r="C1132" s="52">
        <f t="shared" ca="1" si="372"/>
        <v>70669.302037870002</v>
      </c>
      <c r="D1132" s="13">
        <f ca="1">IF(A1132&lt;$B$1,VLOOKUP(A1132,[1]DI!$A$4:$B$15000,2,FALSE),0)</f>
        <v>0</v>
      </c>
      <c r="E1132" s="52">
        <f t="shared" ca="1" si="360"/>
        <v>1</v>
      </c>
      <c r="F1132" s="52">
        <f ca="1">(TRUNC(PRODUCT($E$12:$E1131),16))</f>
        <v>1.21143112582234</v>
      </c>
      <c r="G1132" s="52">
        <f t="shared" ca="1" si="357"/>
        <v>1.2090948804701001</v>
      </c>
      <c r="H1132" s="52">
        <f t="shared" ca="1" si="361"/>
        <v>1.00193223</v>
      </c>
      <c r="I1132" s="53">
        <f t="shared" si="366"/>
        <v>0.04</v>
      </c>
      <c r="J1132" s="149">
        <f t="shared" si="373"/>
        <v>43951</v>
      </c>
      <c r="K1132" s="54">
        <f t="shared" si="367"/>
        <v>15</v>
      </c>
      <c r="L1132" s="55">
        <f t="shared" si="368"/>
        <v>16</v>
      </c>
      <c r="M1132" s="56">
        <f t="shared" si="362"/>
        <v>1.0024933069999999</v>
      </c>
      <c r="N1132" s="56">
        <f t="shared" ca="1" si="363"/>
        <v>1.004430355</v>
      </c>
      <c r="O1132" s="55">
        <f t="shared" si="374"/>
        <v>0</v>
      </c>
      <c r="P1132" s="100">
        <f t="shared" ca="1" si="375"/>
        <v>1230.4065566899999</v>
      </c>
      <c r="Q1132" s="52">
        <f t="shared" si="369"/>
        <v>0</v>
      </c>
      <c r="R1132" s="85"/>
      <c r="S1132" s="52"/>
      <c r="T1132" s="86" t="str">
        <f t="shared" si="370"/>
        <v>J=</v>
      </c>
      <c r="U1132" s="149">
        <f t="shared" si="371"/>
        <v>43980</v>
      </c>
      <c r="V1132" s="57" t="str">
        <f t="shared" si="364"/>
        <v>-</v>
      </c>
      <c r="W1132" s="8"/>
      <c r="X1132" s="8"/>
      <c r="Y1132" s="8"/>
      <c r="Z1132" s="9"/>
      <c r="AA1132" s="1"/>
      <c r="AB1132" s="8"/>
      <c r="AC1132" s="9"/>
      <c r="AD1132" s="9"/>
      <c r="AE1132" s="9"/>
      <c r="AF1132" s="8"/>
      <c r="AG1132" s="10"/>
      <c r="AH1132" s="8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</row>
    <row r="1133" spans="1:149" x14ac:dyDescent="0.25">
      <c r="A1133" s="50">
        <f t="shared" si="365"/>
        <v>43976</v>
      </c>
      <c r="B1133" s="99">
        <f t="shared" ca="1" si="359"/>
        <v>71899.708594559997</v>
      </c>
      <c r="C1133" s="52">
        <f t="shared" ca="1" si="372"/>
        <v>70669.302037870002</v>
      </c>
      <c r="D1133" s="13">
        <f ca="1">IF(A1133&lt;$B$1,VLOOKUP(A1133,[1]DI!$A$4:$B$15000,2,FALSE),0)</f>
        <v>2.9000000000000005E-2</v>
      </c>
      <c r="E1133" s="52">
        <f t="shared" ca="1" si="360"/>
        <v>1.00011345</v>
      </c>
      <c r="F1133" s="52">
        <f ca="1">(TRUNC(PRODUCT($E$12:$E1132),16))</f>
        <v>1.21143112582234</v>
      </c>
      <c r="G1133" s="52">
        <f t="shared" ca="1" si="357"/>
        <v>1.2090948804701001</v>
      </c>
      <c r="H1133" s="52">
        <f t="shared" ca="1" si="361"/>
        <v>1.00193223</v>
      </c>
      <c r="I1133" s="53">
        <f t="shared" si="366"/>
        <v>0.04</v>
      </c>
      <c r="J1133" s="149">
        <f t="shared" si="373"/>
        <v>43951</v>
      </c>
      <c r="K1133" s="54">
        <f t="shared" si="367"/>
        <v>16</v>
      </c>
      <c r="L1133" s="55">
        <f t="shared" si="368"/>
        <v>16</v>
      </c>
      <c r="M1133" s="56">
        <f t="shared" si="362"/>
        <v>1.0024933069999999</v>
      </c>
      <c r="N1133" s="56">
        <f t="shared" ca="1" si="363"/>
        <v>1.004430355</v>
      </c>
      <c r="O1133" s="55">
        <f t="shared" si="374"/>
        <v>0</v>
      </c>
      <c r="P1133" s="100">
        <f t="shared" ca="1" si="375"/>
        <v>1230.4065566899999</v>
      </c>
      <c r="Q1133" s="52">
        <f t="shared" si="369"/>
        <v>0</v>
      </c>
      <c r="R1133" s="85"/>
      <c r="S1133" s="52"/>
      <c r="T1133" s="86" t="str">
        <f t="shared" si="370"/>
        <v>J=</v>
      </c>
      <c r="U1133" s="149">
        <f t="shared" si="371"/>
        <v>43980</v>
      </c>
      <c r="V1133" s="57" t="str">
        <f t="shared" si="364"/>
        <v>-</v>
      </c>
      <c r="W1133" s="8"/>
      <c r="X1133" s="8"/>
      <c r="Y1133" s="8"/>
      <c r="Z1133" s="9"/>
      <c r="AA1133" s="1"/>
      <c r="AB1133" s="8"/>
      <c r="AC1133" s="9"/>
      <c r="AD1133" s="9"/>
      <c r="AE1133" s="9"/>
      <c r="AF1133" s="8"/>
      <c r="AG1133" s="10"/>
      <c r="AH1133" s="8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</row>
    <row r="1134" spans="1:149" x14ac:dyDescent="0.25">
      <c r="A1134" s="50">
        <f t="shared" si="365"/>
        <v>43977</v>
      </c>
      <c r="B1134" s="99">
        <f t="shared" ca="1" si="359"/>
        <v>71919.058079709997</v>
      </c>
      <c r="C1134" s="52">
        <f t="shared" ca="1" si="372"/>
        <v>70669.302037870002</v>
      </c>
      <c r="D1134" s="13">
        <f ca="1">IF(A1134&lt;$B$1,VLOOKUP(A1134,[1]DI!$A$4:$B$15000,2,FALSE),0)</f>
        <v>2.9000000000000005E-2</v>
      </c>
      <c r="E1134" s="52">
        <f t="shared" ca="1" si="360"/>
        <v>1.00011345</v>
      </c>
      <c r="F1134" s="52">
        <f ca="1">(TRUNC(PRODUCT($E$12:$E1133),16))</f>
        <v>1.2115685626835599</v>
      </c>
      <c r="G1134" s="52">
        <f t="shared" ca="1" si="357"/>
        <v>1.2090948804701001</v>
      </c>
      <c r="H1134" s="52">
        <f t="shared" ca="1" si="361"/>
        <v>1.0020458999999999</v>
      </c>
      <c r="I1134" s="53">
        <f t="shared" si="366"/>
        <v>0.04</v>
      </c>
      <c r="J1134" s="149">
        <f t="shared" si="373"/>
        <v>43951</v>
      </c>
      <c r="K1134" s="54">
        <f t="shared" si="367"/>
        <v>17</v>
      </c>
      <c r="L1134" s="55">
        <f t="shared" si="368"/>
        <v>17</v>
      </c>
      <c r="M1134" s="56">
        <f t="shared" si="362"/>
        <v>1.002649345</v>
      </c>
      <c r="N1134" s="56">
        <f t="shared" ca="1" si="363"/>
        <v>1.0047006650000001</v>
      </c>
      <c r="O1134" s="55">
        <f t="shared" si="374"/>
        <v>0</v>
      </c>
      <c r="P1134" s="100">
        <f t="shared" ca="1" si="375"/>
        <v>1249.7560418399999</v>
      </c>
      <c r="Q1134" s="52">
        <f t="shared" si="369"/>
        <v>0</v>
      </c>
      <c r="R1134" s="85"/>
      <c r="S1134" s="52"/>
      <c r="T1134" s="86" t="str">
        <f t="shared" si="370"/>
        <v>J=</v>
      </c>
      <c r="U1134" s="149">
        <f t="shared" si="371"/>
        <v>43980</v>
      </c>
      <c r="V1134" s="57" t="str">
        <f t="shared" si="364"/>
        <v>-</v>
      </c>
      <c r="W1134" s="8"/>
      <c r="X1134" s="8"/>
      <c r="Y1134" s="8"/>
      <c r="Z1134" s="9"/>
      <c r="AA1134" s="1"/>
      <c r="AB1134" s="8"/>
      <c r="AC1134" s="9"/>
      <c r="AD1134" s="9"/>
      <c r="AE1134" s="9"/>
      <c r="AF1134" s="8"/>
      <c r="AG1134" s="10"/>
      <c r="AH1134" s="8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</row>
    <row r="1135" spans="1:149" x14ac:dyDescent="0.25">
      <c r="A1135" s="50">
        <f t="shared" si="365"/>
        <v>43978</v>
      </c>
      <c r="B1135" s="99">
        <f t="shared" ca="1" si="359"/>
        <v>71938.412647210003</v>
      </c>
      <c r="C1135" s="52">
        <f t="shared" ca="1" si="372"/>
        <v>70669.302037870002</v>
      </c>
      <c r="D1135" s="13">
        <f ca="1">IF(A1135&lt;$B$1,VLOOKUP(A1135,[1]DI!$A$4:$B$15000,2,FALSE),0)</f>
        <v>2.9000000000000005E-2</v>
      </c>
      <c r="E1135" s="52">
        <f t="shared" ca="1" si="360"/>
        <v>1.00011345</v>
      </c>
      <c r="F1135" s="52">
        <f ca="1">(TRUNC(PRODUCT($E$12:$E1134),16))</f>
        <v>1.211706015137</v>
      </c>
      <c r="G1135" s="52">
        <f t="shared" ca="1" si="357"/>
        <v>1.2090948804701001</v>
      </c>
      <c r="H1135" s="52">
        <f t="shared" ca="1" si="361"/>
        <v>1.00215958</v>
      </c>
      <c r="I1135" s="53">
        <f t="shared" si="366"/>
        <v>0.04</v>
      </c>
      <c r="J1135" s="149">
        <f t="shared" si="373"/>
        <v>43951</v>
      </c>
      <c r="K1135" s="54">
        <f t="shared" si="367"/>
        <v>18</v>
      </c>
      <c r="L1135" s="55">
        <f t="shared" si="368"/>
        <v>18</v>
      </c>
      <c r="M1135" s="56">
        <f t="shared" si="362"/>
        <v>1.0028054070000001</v>
      </c>
      <c r="N1135" s="56">
        <f t="shared" ca="1" si="363"/>
        <v>1.0049710460000001</v>
      </c>
      <c r="O1135" s="55">
        <f t="shared" si="374"/>
        <v>0</v>
      </c>
      <c r="P1135" s="100">
        <f t="shared" ca="1" si="375"/>
        <v>1269.1106093399999</v>
      </c>
      <c r="Q1135" s="52">
        <f t="shared" si="369"/>
        <v>0</v>
      </c>
      <c r="R1135" s="85"/>
      <c r="S1135" s="52"/>
      <c r="T1135" s="86" t="str">
        <f t="shared" si="370"/>
        <v>J=</v>
      </c>
      <c r="U1135" s="149">
        <f t="shared" si="371"/>
        <v>43980</v>
      </c>
      <c r="V1135" s="57" t="str">
        <f t="shared" si="364"/>
        <v>-</v>
      </c>
      <c r="W1135" s="8"/>
      <c r="X1135" s="8"/>
      <c r="Y1135" s="8"/>
      <c r="Z1135" s="9"/>
      <c r="AA1135" s="1"/>
      <c r="AB1135" s="8"/>
      <c r="AC1135" s="9"/>
      <c r="AD1135" s="9"/>
      <c r="AE1135" s="9"/>
      <c r="AF1135" s="8"/>
      <c r="AG1135" s="10"/>
      <c r="AH1135" s="8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</row>
    <row r="1136" spans="1:149" x14ac:dyDescent="0.25">
      <c r="A1136" s="50">
        <f t="shared" si="365"/>
        <v>43979</v>
      </c>
      <c r="B1136" s="99">
        <f t="shared" ca="1" si="359"/>
        <v>71957.772153919999</v>
      </c>
      <c r="C1136" s="52">
        <f t="shared" ca="1" si="372"/>
        <v>70669.302037870002</v>
      </c>
      <c r="D1136" s="13">
        <f ca="1">IF(A1136&lt;$B$1,VLOOKUP(A1136,[1]DI!$A$4:$B$15000,2,FALSE),0)</f>
        <v>2.9000000000000005E-2</v>
      </c>
      <c r="E1136" s="52">
        <f t="shared" ca="1" si="360"/>
        <v>1.00011345</v>
      </c>
      <c r="F1136" s="52">
        <f ca="1">(TRUNC(PRODUCT($E$12:$E1135),16))</f>
        <v>1.21184348318442</v>
      </c>
      <c r="G1136" s="52">
        <f t="shared" ref="G1136:G1199" ca="1" si="376">IF(O1135&gt;0,F1135,G1135)</f>
        <v>1.2090948804701001</v>
      </c>
      <c r="H1136" s="52">
        <f t="shared" ca="1" si="361"/>
        <v>1.0022732700000001</v>
      </c>
      <c r="I1136" s="53">
        <f t="shared" si="366"/>
        <v>0.04</v>
      </c>
      <c r="J1136" s="149">
        <f t="shared" si="373"/>
        <v>43951</v>
      </c>
      <c r="K1136" s="54">
        <f t="shared" si="367"/>
        <v>19</v>
      </c>
      <c r="L1136" s="55">
        <f t="shared" si="368"/>
        <v>19</v>
      </c>
      <c r="M1136" s="56">
        <f t="shared" si="362"/>
        <v>1.002961494</v>
      </c>
      <c r="N1136" s="56">
        <f t="shared" ca="1" si="363"/>
        <v>1.005241496</v>
      </c>
      <c r="O1136" s="55">
        <f t="shared" si="374"/>
        <v>0</v>
      </c>
      <c r="P1136" s="100">
        <f t="shared" ca="1" si="375"/>
        <v>1288.4701160499999</v>
      </c>
      <c r="Q1136" s="52">
        <f t="shared" si="369"/>
        <v>0</v>
      </c>
      <c r="R1136" s="85"/>
      <c r="S1136" s="52"/>
      <c r="T1136" s="86" t="str">
        <f t="shared" si="370"/>
        <v>J=</v>
      </c>
      <c r="U1136" s="149">
        <f t="shared" si="371"/>
        <v>43980</v>
      </c>
      <c r="V1136" s="57" t="str">
        <f t="shared" si="364"/>
        <v>-</v>
      </c>
      <c r="W1136" s="8"/>
      <c r="X1136" s="8"/>
      <c r="Y1136" s="8"/>
      <c r="Z1136" s="9"/>
      <c r="AA1136" s="1"/>
      <c r="AB1136" s="8"/>
      <c r="AC1136" s="9"/>
      <c r="AD1136" s="9"/>
      <c r="AE1136" s="9"/>
      <c r="AF1136" s="8"/>
      <c r="AG1136" s="10"/>
      <c r="AH1136" s="8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</row>
    <row r="1137" spans="1:149" x14ac:dyDescent="0.25">
      <c r="A1137" s="98">
        <f t="shared" si="365"/>
        <v>43980</v>
      </c>
      <c r="B1137" s="99">
        <f t="shared" ca="1" si="359"/>
        <v>71977.137458810001</v>
      </c>
      <c r="C1137" s="100">
        <f t="shared" ca="1" si="372"/>
        <v>70669.302037870002</v>
      </c>
      <c r="D1137" s="13">
        <f ca="1">IF(A1137&lt;$B$1,VLOOKUP(A1137,[1]DI!$A$4:$B$15000,2,FALSE),0)</f>
        <v>2.9000000000000005E-2</v>
      </c>
      <c r="E1137" s="100">
        <f t="shared" ca="1" si="360"/>
        <v>1.00011345</v>
      </c>
      <c r="F1137" s="100">
        <f ca="1">(TRUNC(PRODUCT($E$12:$E1136),16))</f>
        <v>1.2119809668275801</v>
      </c>
      <c r="G1137" s="100">
        <f t="shared" ca="1" si="376"/>
        <v>1.2090948804701001</v>
      </c>
      <c r="H1137" s="100">
        <f t="shared" ca="1" si="361"/>
        <v>1.00238698</v>
      </c>
      <c r="I1137" s="101">
        <f t="shared" si="366"/>
        <v>0.04</v>
      </c>
      <c r="J1137" s="98">
        <f t="shared" si="373"/>
        <v>43951</v>
      </c>
      <c r="K1137" s="102">
        <f t="shared" si="367"/>
        <v>20</v>
      </c>
      <c r="L1137" s="103">
        <f t="shared" si="368"/>
        <v>20</v>
      </c>
      <c r="M1137" s="104">
        <f t="shared" si="362"/>
        <v>1.0031176049999999</v>
      </c>
      <c r="N1137" s="104">
        <f t="shared" ca="1" si="363"/>
        <v>1.005512027</v>
      </c>
      <c r="O1137" s="103">
        <f t="shared" si="374"/>
        <v>26</v>
      </c>
      <c r="P1137" s="100">
        <f t="shared" ca="1" si="375"/>
        <v>1307.8354209399999</v>
      </c>
      <c r="Q1137" s="100">
        <v>0</v>
      </c>
      <c r="R1137" s="105"/>
      <c r="S1137" s="100"/>
      <c r="T1137" s="106" t="str">
        <f t="shared" si="370"/>
        <v>J=</v>
      </c>
      <c r="U1137" s="98">
        <f t="shared" si="371"/>
        <v>43980</v>
      </c>
      <c r="V1137" s="107">
        <f t="shared" ca="1" si="364"/>
        <v>1961753.1314099999</v>
      </c>
      <c r="W1137" s="8"/>
      <c r="X1137" s="8"/>
      <c r="Y1137" s="8"/>
      <c r="Z1137" s="9"/>
      <c r="AA1137" s="1"/>
      <c r="AB1137" s="8"/>
      <c r="AC1137" s="9"/>
      <c r="AD1137" s="9"/>
      <c r="AE1137" s="9"/>
      <c r="AF1137" s="8"/>
      <c r="AG1137" s="10"/>
      <c r="AH1137" s="8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</row>
    <row r="1138" spans="1:149" x14ac:dyDescent="0.25">
      <c r="A1138" s="50">
        <f t="shared" si="365"/>
        <v>43981</v>
      </c>
      <c r="B1138" s="99">
        <f t="shared" ca="1" si="359"/>
        <v>71996.507802079999</v>
      </c>
      <c r="C1138" s="52">
        <f t="shared" ca="1" si="372"/>
        <v>70669.302037870002</v>
      </c>
      <c r="D1138" s="13">
        <f ca="1">IF(A1138&lt;$B$1,VLOOKUP(A1138,[1]DI!$A$4:$B$15000,2,FALSE),0)</f>
        <v>0</v>
      </c>
      <c r="E1138" s="52">
        <f t="shared" ca="1" si="360"/>
        <v>1</v>
      </c>
      <c r="F1138" s="52">
        <f ca="1">(TRUNC(PRODUCT($E$12:$E1137),16))</f>
        <v>1.21211846606827</v>
      </c>
      <c r="G1138" s="52">
        <f t="shared" ca="1" si="376"/>
        <v>1.2119809668275801</v>
      </c>
      <c r="H1138" s="52">
        <f t="shared" ca="1" si="361"/>
        <v>1.00011345</v>
      </c>
      <c r="I1138" s="53">
        <f t="shared" si="366"/>
        <v>0.04</v>
      </c>
      <c r="J1138" s="149">
        <f t="shared" si="373"/>
        <v>43980</v>
      </c>
      <c r="K1138" s="54">
        <f t="shared" si="367"/>
        <v>1</v>
      </c>
      <c r="L1138" s="55">
        <f t="shared" si="368"/>
        <v>1</v>
      </c>
      <c r="M1138" s="56">
        <f t="shared" si="362"/>
        <v>1.00015565</v>
      </c>
      <c r="N1138" s="56">
        <f t="shared" ca="1" si="363"/>
        <v>1.0002691180000001</v>
      </c>
      <c r="O1138" s="55">
        <f t="shared" si="374"/>
        <v>0</v>
      </c>
      <c r="P1138" s="100">
        <f ca="1">TRUNC(((N1138-1)*C1138),8)+TRUNC(N1138*P$1137,8)</f>
        <v>1327.2057642100001</v>
      </c>
      <c r="Q1138" s="52">
        <f t="shared" si="369"/>
        <v>0</v>
      </c>
      <c r="R1138" s="85"/>
      <c r="S1138" s="52"/>
      <c r="T1138" s="86" t="str">
        <f t="shared" si="370"/>
        <v>J=</v>
      </c>
      <c r="U1138" s="149">
        <f t="shared" si="371"/>
        <v>44012</v>
      </c>
      <c r="V1138" s="57" t="str">
        <f t="shared" si="364"/>
        <v>-</v>
      </c>
      <c r="W1138" s="8"/>
      <c r="X1138" s="8"/>
      <c r="Y1138" s="8"/>
      <c r="Z1138" s="9"/>
      <c r="AA1138" s="1"/>
      <c r="AB1138" s="8"/>
      <c r="AC1138" s="9"/>
      <c r="AD1138" s="9"/>
      <c r="AE1138" s="9"/>
      <c r="AF1138" s="8"/>
      <c r="AG1138" s="10"/>
      <c r="AH1138" s="8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</row>
    <row r="1139" spans="1:149" x14ac:dyDescent="0.25">
      <c r="A1139" s="50">
        <f t="shared" si="365"/>
        <v>43982</v>
      </c>
      <c r="B1139" s="99">
        <f t="shared" ca="1" si="359"/>
        <v>71996.507802079999</v>
      </c>
      <c r="C1139" s="52">
        <f t="shared" ca="1" si="372"/>
        <v>70669.302037870002</v>
      </c>
      <c r="D1139" s="13">
        <f ca="1">IF(A1139&lt;$B$1,VLOOKUP(A1139,[1]DI!$A$4:$B$15000,2,FALSE),0)</f>
        <v>0</v>
      </c>
      <c r="E1139" s="52">
        <f t="shared" ca="1" si="360"/>
        <v>1</v>
      </c>
      <c r="F1139" s="52">
        <f ca="1">(TRUNC(PRODUCT($E$12:$E1138),16))</f>
        <v>1.21211846606827</v>
      </c>
      <c r="G1139" s="52">
        <f t="shared" ca="1" si="376"/>
        <v>1.2119809668275801</v>
      </c>
      <c r="H1139" s="52">
        <f t="shared" ca="1" si="361"/>
        <v>1.00011345</v>
      </c>
      <c r="I1139" s="53">
        <f t="shared" si="366"/>
        <v>0.04</v>
      </c>
      <c r="J1139" s="149">
        <f t="shared" si="373"/>
        <v>43980</v>
      </c>
      <c r="K1139" s="54">
        <f t="shared" si="367"/>
        <v>1</v>
      </c>
      <c r="L1139" s="55">
        <f t="shared" si="368"/>
        <v>1</v>
      </c>
      <c r="M1139" s="56">
        <f t="shared" si="362"/>
        <v>1.00015565</v>
      </c>
      <c r="N1139" s="56">
        <f t="shared" ca="1" si="363"/>
        <v>1.0002691180000001</v>
      </c>
      <c r="O1139" s="55">
        <f t="shared" si="374"/>
        <v>0</v>
      </c>
      <c r="P1139" s="100">
        <f t="shared" ref="P1139:P1169" ca="1" si="377">TRUNC(((N1139-1)*C1139),8)+TRUNC(N1139*P$1137,8)</f>
        <v>1327.2057642100001</v>
      </c>
      <c r="Q1139" s="52">
        <f t="shared" si="369"/>
        <v>0</v>
      </c>
      <c r="R1139" s="85"/>
      <c r="S1139" s="52"/>
      <c r="T1139" s="86" t="str">
        <f t="shared" si="370"/>
        <v>J=</v>
      </c>
      <c r="U1139" s="149">
        <f t="shared" si="371"/>
        <v>44012</v>
      </c>
      <c r="V1139" s="57" t="str">
        <f t="shared" si="364"/>
        <v>-</v>
      </c>
      <c r="W1139" s="8"/>
      <c r="X1139" s="8"/>
      <c r="Y1139" s="8"/>
      <c r="Z1139" s="9"/>
      <c r="AA1139" s="1"/>
      <c r="AB1139" s="8"/>
      <c r="AC1139" s="9"/>
      <c r="AD1139" s="9"/>
      <c r="AE1139" s="9"/>
      <c r="AF1139" s="8"/>
      <c r="AG1139" s="10"/>
      <c r="AH1139" s="8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</row>
    <row r="1140" spans="1:149" x14ac:dyDescent="0.25">
      <c r="A1140" s="50">
        <f t="shared" si="365"/>
        <v>43983</v>
      </c>
      <c r="B1140" s="99">
        <f t="shared" ca="1" si="359"/>
        <v>71996.507802079999</v>
      </c>
      <c r="C1140" s="52">
        <f t="shared" ca="1" si="372"/>
        <v>70669.302037870002</v>
      </c>
      <c r="D1140" s="13">
        <f ca="1">IF(A1140&lt;$B$1,VLOOKUP(A1140,[1]DI!$A$4:$B$15000,2,FALSE),0)</f>
        <v>2.9000000000000005E-2</v>
      </c>
      <c r="E1140" s="52">
        <f t="shared" ca="1" si="360"/>
        <v>1.00011345</v>
      </c>
      <c r="F1140" s="52">
        <f ca="1">(TRUNC(PRODUCT($E$12:$E1139),16))</f>
        <v>1.21211846606827</v>
      </c>
      <c r="G1140" s="52">
        <f t="shared" ca="1" si="376"/>
        <v>1.2119809668275801</v>
      </c>
      <c r="H1140" s="52">
        <f t="shared" ca="1" si="361"/>
        <v>1.00011345</v>
      </c>
      <c r="I1140" s="53">
        <f t="shared" si="366"/>
        <v>0.04</v>
      </c>
      <c r="J1140" s="149">
        <f t="shared" si="373"/>
        <v>43980</v>
      </c>
      <c r="K1140" s="54">
        <f t="shared" si="367"/>
        <v>1</v>
      </c>
      <c r="L1140" s="55">
        <f t="shared" si="368"/>
        <v>1</v>
      </c>
      <c r="M1140" s="56">
        <f t="shared" si="362"/>
        <v>1.00015565</v>
      </c>
      <c r="N1140" s="56">
        <f t="shared" ca="1" si="363"/>
        <v>1.0002691180000001</v>
      </c>
      <c r="O1140" s="55">
        <f t="shared" si="374"/>
        <v>0</v>
      </c>
      <c r="P1140" s="100">
        <f t="shared" ca="1" si="377"/>
        <v>1327.2057642100001</v>
      </c>
      <c r="Q1140" s="52">
        <f t="shared" si="369"/>
        <v>0</v>
      </c>
      <c r="R1140" s="85"/>
      <c r="S1140" s="52"/>
      <c r="T1140" s="86" t="str">
        <f t="shared" si="370"/>
        <v>J=</v>
      </c>
      <c r="U1140" s="149">
        <f t="shared" si="371"/>
        <v>44012</v>
      </c>
      <c r="V1140" s="57" t="str">
        <f t="shared" si="364"/>
        <v>-</v>
      </c>
      <c r="W1140" s="8"/>
      <c r="X1140" s="8"/>
      <c r="Y1140" s="8"/>
      <c r="Z1140" s="9"/>
      <c r="AA1140" s="1"/>
      <c r="AB1140" s="8"/>
      <c r="AC1140" s="9"/>
      <c r="AD1140" s="9"/>
      <c r="AE1140" s="9"/>
      <c r="AF1140" s="8"/>
      <c r="AG1140" s="10"/>
      <c r="AH1140" s="8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</row>
    <row r="1141" spans="1:149" x14ac:dyDescent="0.25">
      <c r="A1141" s="50">
        <f t="shared" si="365"/>
        <v>43984</v>
      </c>
      <c r="B1141" s="99">
        <f t="shared" ca="1" si="359"/>
        <v>72015.88311178</v>
      </c>
      <c r="C1141" s="52">
        <f t="shared" ca="1" si="372"/>
        <v>70669.302037870002</v>
      </c>
      <c r="D1141" s="13">
        <f ca="1">IF(A1141&lt;$B$1,VLOOKUP(A1141,[1]DI!$A$4:$B$15000,2,FALSE),0)</f>
        <v>2.9000000000000005E-2</v>
      </c>
      <c r="E1141" s="52">
        <f t="shared" ca="1" si="360"/>
        <v>1.00011345</v>
      </c>
      <c r="F1141" s="52">
        <f ca="1">(TRUNC(PRODUCT($E$12:$E1140),16))</f>
        <v>1.21225598090825</v>
      </c>
      <c r="G1141" s="52">
        <f t="shared" ca="1" si="376"/>
        <v>1.2119809668275801</v>
      </c>
      <c r="H1141" s="52">
        <f t="shared" ca="1" si="361"/>
        <v>1.0002269100000001</v>
      </c>
      <c r="I1141" s="53">
        <f t="shared" si="366"/>
        <v>0.04</v>
      </c>
      <c r="J1141" s="149">
        <f t="shared" si="373"/>
        <v>43980</v>
      </c>
      <c r="K1141" s="54">
        <f t="shared" si="367"/>
        <v>2</v>
      </c>
      <c r="L1141" s="55">
        <f t="shared" si="368"/>
        <v>2</v>
      </c>
      <c r="M1141" s="56">
        <f t="shared" si="362"/>
        <v>1.0003113239999999</v>
      </c>
      <c r="N1141" s="56">
        <f t="shared" ca="1" si="363"/>
        <v>1.0005383050000001</v>
      </c>
      <c r="O1141" s="55">
        <f t="shared" si="374"/>
        <v>0</v>
      </c>
      <c r="P1141" s="100">
        <f t="shared" ca="1" si="377"/>
        <v>1346.58107391</v>
      </c>
      <c r="Q1141" s="52">
        <f t="shared" si="369"/>
        <v>0</v>
      </c>
      <c r="R1141" s="85"/>
      <c r="S1141" s="52"/>
      <c r="T1141" s="86" t="str">
        <f t="shared" si="370"/>
        <v>J=</v>
      </c>
      <c r="U1141" s="149">
        <f t="shared" si="371"/>
        <v>44012</v>
      </c>
      <c r="V1141" s="57" t="str">
        <f t="shared" si="364"/>
        <v>-</v>
      </c>
      <c r="W1141" s="8"/>
      <c r="X1141" s="8"/>
      <c r="Y1141" s="8"/>
      <c r="Z1141" s="9"/>
      <c r="AA1141" s="1"/>
      <c r="AB1141" s="8"/>
      <c r="AC1141" s="9"/>
      <c r="AD1141" s="9"/>
      <c r="AE1141" s="9"/>
      <c r="AF1141" s="8"/>
      <c r="AG1141" s="10"/>
      <c r="AH1141" s="8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</row>
    <row r="1142" spans="1:149" x14ac:dyDescent="0.25">
      <c r="A1142" s="50">
        <f t="shared" si="365"/>
        <v>43985</v>
      </c>
      <c r="B1142" s="99">
        <f t="shared" ca="1" si="359"/>
        <v>72035.264107670009</v>
      </c>
      <c r="C1142" s="52">
        <f t="shared" ca="1" si="372"/>
        <v>70669.302037870002</v>
      </c>
      <c r="D1142" s="13">
        <f ca="1">IF(A1142&lt;$B$1,VLOOKUP(A1142,[1]DI!$A$4:$B$15000,2,FALSE),0)</f>
        <v>2.9000000000000005E-2</v>
      </c>
      <c r="E1142" s="52">
        <f t="shared" ca="1" si="360"/>
        <v>1.00011345</v>
      </c>
      <c r="F1142" s="52">
        <f ca="1">(TRUNC(PRODUCT($E$12:$E1141),16))</f>
        <v>1.2123935113492801</v>
      </c>
      <c r="G1142" s="52">
        <f t="shared" ca="1" si="376"/>
        <v>1.2119809668275801</v>
      </c>
      <c r="H1142" s="52">
        <f t="shared" ca="1" si="361"/>
        <v>1.0003403900000001</v>
      </c>
      <c r="I1142" s="53">
        <f t="shared" si="366"/>
        <v>0.04</v>
      </c>
      <c r="J1142" s="149">
        <f t="shared" si="373"/>
        <v>43980</v>
      </c>
      <c r="K1142" s="54">
        <f t="shared" si="367"/>
        <v>3</v>
      </c>
      <c r="L1142" s="55">
        <f t="shared" si="368"/>
        <v>3</v>
      </c>
      <c r="M1142" s="56">
        <f t="shared" si="362"/>
        <v>1.000467022</v>
      </c>
      <c r="N1142" s="56">
        <f t="shared" ca="1" si="363"/>
        <v>1.000807571</v>
      </c>
      <c r="O1142" s="55">
        <f t="shared" si="374"/>
        <v>0</v>
      </c>
      <c r="P1142" s="100">
        <f t="shared" ca="1" si="377"/>
        <v>1365.9620698000001</v>
      </c>
      <c r="Q1142" s="52">
        <f t="shared" si="369"/>
        <v>0</v>
      </c>
      <c r="R1142" s="85"/>
      <c r="S1142" s="52"/>
      <c r="T1142" s="86" t="str">
        <f t="shared" si="370"/>
        <v>J=</v>
      </c>
      <c r="U1142" s="149">
        <f t="shared" si="371"/>
        <v>44012</v>
      </c>
      <c r="V1142" s="57" t="str">
        <f t="shared" si="364"/>
        <v>-</v>
      </c>
      <c r="W1142" s="8"/>
      <c r="X1142" s="8"/>
      <c r="Y1142" s="8"/>
      <c r="Z1142" s="9"/>
      <c r="AA1142" s="1"/>
      <c r="AB1142" s="8"/>
      <c r="AC1142" s="9"/>
      <c r="AD1142" s="9"/>
      <c r="AE1142" s="9"/>
      <c r="AF1142" s="8"/>
      <c r="AG1142" s="10"/>
      <c r="AH1142" s="8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</row>
    <row r="1143" spans="1:149" x14ac:dyDescent="0.25">
      <c r="A1143" s="50">
        <f t="shared" si="365"/>
        <v>43986</v>
      </c>
      <c r="B1143" s="99">
        <f t="shared" ca="1" si="359"/>
        <v>72054.650213939996</v>
      </c>
      <c r="C1143" s="52">
        <f t="shared" ca="1" si="372"/>
        <v>70669.302037870002</v>
      </c>
      <c r="D1143" s="13">
        <f ca="1">IF(A1143&lt;$B$1,VLOOKUP(A1143,[1]DI!$A$4:$B$15000,2,FALSE),0)</f>
        <v>2.9000000000000005E-2</v>
      </c>
      <c r="E1143" s="52">
        <f t="shared" ca="1" si="360"/>
        <v>1.00011345</v>
      </c>
      <c r="F1143" s="52">
        <f ca="1">(TRUNC(PRODUCT($E$12:$E1142),16))</f>
        <v>1.21253105739314</v>
      </c>
      <c r="G1143" s="52">
        <f t="shared" ca="1" si="376"/>
        <v>1.2119809668275801</v>
      </c>
      <c r="H1143" s="52">
        <f t="shared" ca="1" si="361"/>
        <v>1.00045388</v>
      </c>
      <c r="I1143" s="53">
        <f t="shared" si="366"/>
        <v>0.04</v>
      </c>
      <c r="J1143" s="149">
        <f t="shared" si="373"/>
        <v>43980</v>
      </c>
      <c r="K1143" s="54">
        <f t="shared" si="367"/>
        <v>4</v>
      </c>
      <c r="L1143" s="55">
        <f t="shared" si="368"/>
        <v>4</v>
      </c>
      <c r="M1143" s="56">
        <f t="shared" si="362"/>
        <v>1.000622745</v>
      </c>
      <c r="N1143" s="56">
        <f t="shared" ca="1" si="363"/>
        <v>1.0010769079999999</v>
      </c>
      <c r="O1143" s="55">
        <f t="shared" si="374"/>
        <v>0</v>
      </c>
      <c r="P1143" s="100">
        <f t="shared" ca="1" si="377"/>
        <v>1385.3481760700001</v>
      </c>
      <c r="Q1143" s="52">
        <f t="shared" si="369"/>
        <v>0</v>
      </c>
      <c r="R1143" s="85"/>
      <c r="S1143" s="52"/>
      <c r="T1143" s="86" t="str">
        <f t="shared" si="370"/>
        <v>J=</v>
      </c>
      <c r="U1143" s="149">
        <f t="shared" si="371"/>
        <v>44012</v>
      </c>
      <c r="V1143" s="57" t="str">
        <f t="shared" si="364"/>
        <v>-</v>
      </c>
      <c r="W1143" s="8"/>
      <c r="X1143" s="8"/>
      <c r="Y1143" s="8"/>
      <c r="Z1143" s="9"/>
      <c r="AA1143" s="1"/>
      <c r="AB1143" s="8"/>
      <c r="AC1143" s="9"/>
      <c r="AD1143" s="9"/>
      <c r="AE1143" s="9"/>
      <c r="AF1143" s="8"/>
      <c r="AG1143" s="10"/>
      <c r="AH1143" s="8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</row>
    <row r="1144" spans="1:149" x14ac:dyDescent="0.25">
      <c r="A1144" s="50">
        <f t="shared" si="365"/>
        <v>43987</v>
      </c>
      <c r="B1144" s="99">
        <f t="shared" ca="1" si="359"/>
        <v>72074.04128664</v>
      </c>
      <c r="C1144" s="52">
        <f t="shared" ca="1" si="372"/>
        <v>70669.302037870002</v>
      </c>
      <c r="D1144" s="13">
        <f ca="1">IF(A1144&lt;$B$1,VLOOKUP(A1144,[1]DI!$A$4:$B$15000,2,FALSE),0)</f>
        <v>2.9000000000000005E-2</v>
      </c>
      <c r="E1144" s="52">
        <f t="shared" ca="1" si="360"/>
        <v>1.00011345</v>
      </c>
      <c r="F1144" s="52">
        <f ca="1">(TRUNC(PRODUCT($E$12:$E1143),16))</f>
        <v>1.2126686190416001</v>
      </c>
      <c r="G1144" s="52">
        <f t="shared" ca="1" si="376"/>
        <v>1.2119809668275801</v>
      </c>
      <c r="H1144" s="52">
        <f t="shared" ca="1" si="361"/>
        <v>1.0005673799999999</v>
      </c>
      <c r="I1144" s="53">
        <f t="shared" si="366"/>
        <v>0.04</v>
      </c>
      <c r="J1144" s="149">
        <f t="shared" si="373"/>
        <v>43980</v>
      </c>
      <c r="K1144" s="54">
        <f t="shared" si="367"/>
        <v>5</v>
      </c>
      <c r="L1144" s="55">
        <f t="shared" si="368"/>
        <v>5</v>
      </c>
      <c r="M1144" s="56">
        <f t="shared" si="362"/>
        <v>1.000778492</v>
      </c>
      <c r="N1144" s="56">
        <f t="shared" ca="1" si="363"/>
        <v>1.0013463140000001</v>
      </c>
      <c r="O1144" s="55">
        <f t="shared" si="374"/>
        <v>0</v>
      </c>
      <c r="P1144" s="100">
        <f t="shared" ca="1" si="377"/>
        <v>1404.7392487699999</v>
      </c>
      <c r="Q1144" s="52">
        <f t="shared" si="369"/>
        <v>0</v>
      </c>
      <c r="R1144" s="85"/>
      <c r="S1144" s="52"/>
      <c r="T1144" s="86" t="str">
        <f t="shared" si="370"/>
        <v>J=</v>
      </c>
      <c r="U1144" s="149">
        <f t="shared" si="371"/>
        <v>44012</v>
      </c>
      <c r="V1144" s="57" t="str">
        <f t="shared" si="364"/>
        <v>-</v>
      </c>
      <c r="W1144" s="8"/>
      <c r="X1144" s="8"/>
      <c r="Y1144" s="8"/>
      <c r="Z1144" s="9"/>
      <c r="AA1144" s="1"/>
      <c r="AB1144" s="8"/>
      <c r="AC1144" s="9"/>
      <c r="AD1144" s="9"/>
      <c r="AE1144" s="9"/>
      <c r="AF1144" s="8"/>
      <c r="AG1144" s="10"/>
      <c r="AH1144" s="8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</row>
    <row r="1145" spans="1:149" x14ac:dyDescent="0.25">
      <c r="A1145" s="50">
        <f t="shared" si="365"/>
        <v>43988</v>
      </c>
      <c r="B1145" s="99">
        <f t="shared" ca="1" si="359"/>
        <v>72093.437325760009</v>
      </c>
      <c r="C1145" s="52">
        <f t="shared" ca="1" si="372"/>
        <v>70669.302037870002</v>
      </c>
      <c r="D1145" s="13">
        <f ca="1">IF(A1145&lt;$B$1,VLOOKUP(A1145,[1]DI!$A$4:$B$15000,2,FALSE),0)</f>
        <v>0</v>
      </c>
      <c r="E1145" s="52">
        <f t="shared" ca="1" si="360"/>
        <v>1</v>
      </c>
      <c r="F1145" s="52">
        <f ca="1">(TRUNC(PRODUCT($E$12:$E1144),16))</f>
        <v>1.2128061962964301</v>
      </c>
      <c r="G1145" s="52">
        <f t="shared" ca="1" si="376"/>
        <v>1.2119809668275801</v>
      </c>
      <c r="H1145" s="52">
        <f t="shared" ca="1" si="361"/>
        <v>1.0006808899999999</v>
      </c>
      <c r="I1145" s="53">
        <f t="shared" si="366"/>
        <v>0.04</v>
      </c>
      <c r="J1145" s="149">
        <f t="shared" si="373"/>
        <v>43980</v>
      </c>
      <c r="K1145" s="54">
        <f t="shared" si="367"/>
        <v>5</v>
      </c>
      <c r="L1145" s="55">
        <f t="shared" si="368"/>
        <v>6</v>
      </c>
      <c r="M1145" s="56">
        <f t="shared" si="362"/>
        <v>1.000934263</v>
      </c>
      <c r="N1145" s="56">
        <f t="shared" ca="1" si="363"/>
        <v>1.0016157889999999</v>
      </c>
      <c r="O1145" s="55">
        <f t="shared" si="374"/>
        <v>0</v>
      </c>
      <c r="P1145" s="100">
        <f t="shared" ca="1" si="377"/>
        <v>1424.13528789</v>
      </c>
      <c r="Q1145" s="52">
        <f t="shared" si="369"/>
        <v>0</v>
      </c>
      <c r="R1145" s="85"/>
      <c r="S1145" s="52"/>
      <c r="T1145" s="86" t="str">
        <f t="shared" si="370"/>
        <v>J=</v>
      </c>
      <c r="U1145" s="149">
        <f t="shared" si="371"/>
        <v>44012</v>
      </c>
      <c r="V1145" s="57" t="str">
        <f t="shared" si="364"/>
        <v>-</v>
      </c>
      <c r="W1145" s="8"/>
      <c r="X1145" s="8"/>
      <c r="Y1145" s="8"/>
      <c r="Z1145" s="9"/>
      <c r="AA1145" s="1"/>
      <c r="AB1145" s="8"/>
      <c r="AC1145" s="9"/>
      <c r="AD1145" s="9"/>
      <c r="AE1145" s="9"/>
      <c r="AF1145" s="8"/>
      <c r="AG1145" s="10"/>
      <c r="AH1145" s="8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</row>
    <row r="1146" spans="1:149" x14ac:dyDescent="0.25">
      <c r="A1146" s="50">
        <f t="shared" si="365"/>
        <v>43989</v>
      </c>
      <c r="B1146" s="99">
        <f t="shared" ca="1" si="359"/>
        <v>72093.437325760009</v>
      </c>
      <c r="C1146" s="52">
        <f t="shared" ca="1" si="372"/>
        <v>70669.302037870002</v>
      </c>
      <c r="D1146" s="13">
        <f ca="1">IF(A1146&lt;$B$1,VLOOKUP(A1146,[1]DI!$A$4:$B$15000,2,FALSE),0)</f>
        <v>0</v>
      </c>
      <c r="E1146" s="52">
        <f t="shared" ca="1" si="360"/>
        <v>1</v>
      </c>
      <c r="F1146" s="52">
        <f ca="1">(TRUNC(PRODUCT($E$12:$E1145),16))</f>
        <v>1.2128061962964301</v>
      </c>
      <c r="G1146" s="52">
        <f t="shared" ca="1" si="376"/>
        <v>1.2119809668275801</v>
      </c>
      <c r="H1146" s="52">
        <f t="shared" ca="1" si="361"/>
        <v>1.0006808899999999</v>
      </c>
      <c r="I1146" s="53">
        <f t="shared" si="366"/>
        <v>0.04</v>
      </c>
      <c r="J1146" s="149">
        <f t="shared" si="373"/>
        <v>43980</v>
      </c>
      <c r="K1146" s="54">
        <f t="shared" si="367"/>
        <v>5</v>
      </c>
      <c r="L1146" s="55">
        <f t="shared" si="368"/>
        <v>6</v>
      </c>
      <c r="M1146" s="56">
        <f t="shared" si="362"/>
        <v>1.000934263</v>
      </c>
      <c r="N1146" s="56">
        <f t="shared" ca="1" si="363"/>
        <v>1.0016157889999999</v>
      </c>
      <c r="O1146" s="55">
        <f t="shared" si="374"/>
        <v>0</v>
      </c>
      <c r="P1146" s="100">
        <f t="shared" ca="1" si="377"/>
        <v>1424.13528789</v>
      </c>
      <c r="Q1146" s="52">
        <f t="shared" si="369"/>
        <v>0</v>
      </c>
      <c r="R1146" s="85"/>
      <c r="S1146" s="52"/>
      <c r="T1146" s="86" t="str">
        <f t="shared" si="370"/>
        <v>J=</v>
      </c>
      <c r="U1146" s="149">
        <f t="shared" si="371"/>
        <v>44012</v>
      </c>
      <c r="V1146" s="57" t="str">
        <f t="shared" si="364"/>
        <v>-</v>
      </c>
      <c r="W1146" s="8"/>
      <c r="X1146" s="8"/>
      <c r="Y1146" s="8"/>
      <c r="Z1146" s="9"/>
      <c r="AA1146" s="1"/>
      <c r="AB1146" s="8"/>
      <c r="AC1146" s="9"/>
      <c r="AD1146" s="9"/>
      <c r="AE1146" s="9"/>
      <c r="AF1146" s="8"/>
      <c r="AG1146" s="10"/>
      <c r="AH1146" s="8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</row>
    <row r="1147" spans="1:149" x14ac:dyDescent="0.25">
      <c r="A1147" s="50">
        <f t="shared" si="365"/>
        <v>43990</v>
      </c>
      <c r="B1147" s="99">
        <f t="shared" ca="1" si="359"/>
        <v>72093.437325760009</v>
      </c>
      <c r="C1147" s="52">
        <f t="shared" ca="1" si="372"/>
        <v>70669.302037870002</v>
      </c>
      <c r="D1147" s="13">
        <f ca="1">IF(A1147&lt;$B$1,VLOOKUP(A1147,[1]DI!$A$4:$B$15000,2,FALSE),0)</f>
        <v>2.9000000000000005E-2</v>
      </c>
      <c r="E1147" s="52">
        <f t="shared" ca="1" si="360"/>
        <v>1.00011345</v>
      </c>
      <c r="F1147" s="52">
        <f ca="1">(TRUNC(PRODUCT($E$12:$E1146),16))</f>
        <v>1.2128061962964301</v>
      </c>
      <c r="G1147" s="52">
        <f t="shared" ca="1" si="376"/>
        <v>1.2119809668275801</v>
      </c>
      <c r="H1147" s="52">
        <f t="shared" ca="1" si="361"/>
        <v>1.0006808899999999</v>
      </c>
      <c r="I1147" s="53">
        <f t="shared" si="366"/>
        <v>0.04</v>
      </c>
      <c r="J1147" s="149">
        <f t="shared" si="373"/>
        <v>43980</v>
      </c>
      <c r="K1147" s="54">
        <f t="shared" si="367"/>
        <v>6</v>
      </c>
      <c r="L1147" s="55">
        <f t="shared" si="368"/>
        <v>6</v>
      </c>
      <c r="M1147" s="56">
        <f t="shared" si="362"/>
        <v>1.000934263</v>
      </c>
      <c r="N1147" s="56">
        <f t="shared" ca="1" si="363"/>
        <v>1.0016157889999999</v>
      </c>
      <c r="O1147" s="55">
        <f t="shared" si="374"/>
        <v>0</v>
      </c>
      <c r="P1147" s="100">
        <f t="shared" ca="1" si="377"/>
        <v>1424.13528789</v>
      </c>
      <c r="Q1147" s="52">
        <f t="shared" si="369"/>
        <v>0</v>
      </c>
      <c r="R1147" s="85"/>
      <c r="S1147" s="52"/>
      <c r="T1147" s="86" t="str">
        <f t="shared" si="370"/>
        <v>J=</v>
      </c>
      <c r="U1147" s="149">
        <f t="shared" si="371"/>
        <v>44012</v>
      </c>
      <c r="V1147" s="57" t="str">
        <f t="shared" si="364"/>
        <v>-</v>
      </c>
      <c r="W1147" s="8"/>
      <c r="X1147" s="8"/>
      <c r="Y1147" s="8"/>
      <c r="Z1147" s="9"/>
      <c r="AA1147" s="1"/>
      <c r="AB1147" s="8"/>
      <c r="AC1147" s="9"/>
      <c r="AD1147" s="9"/>
      <c r="AE1147" s="9"/>
      <c r="AF1147" s="8"/>
      <c r="AG1147" s="10"/>
      <c r="AH1147" s="8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</row>
    <row r="1148" spans="1:149" x14ac:dyDescent="0.25">
      <c r="A1148" s="50">
        <f t="shared" si="365"/>
        <v>43991</v>
      </c>
      <c r="B1148" s="99">
        <f t="shared" ca="1" si="359"/>
        <v>72112.839123049998</v>
      </c>
      <c r="C1148" s="52">
        <f t="shared" ca="1" si="372"/>
        <v>70669.302037870002</v>
      </c>
      <c r="D1148" s="13">
        <f ca="1">IF(A1148&lt;$B$1,VLOOKUP(A1148,[1]DI!$A$4:$B$15000,2,FALSE),0)</f>
        <v>2.9000000000000005E-2</v>
      </c>
      <c r="E1148" s="52">
        <f t="shared" ca="1" si="360"/>
        <v>1.00011345</v>
      </c>
      <c r="F1148" s="52">
        <f ca="1">(TRUNC(PRODUCT($E$12:$E1147),16))</f>
        <v>1.2129437891593999</v>
      </c>
      <c r="G1148" s="52">
        <f t="shared" ca="1" si="376"/>
        <v>1.2119809668275801</v>
      </c>
      <c r="H1148" s="52">
        <f t="shared" ca="1" si="361"/>
        <v>1.0007944200000001</v>
      </c>
      <c r="I1148" s="53">
        <f t="shared" si="366"/>
        <v>0.04</v>
      </c>
      <c r="J1148" s="149">
        <f t="shared" si="373"/>
        <v>43980</v>
      </c>
      <c r="K1148" s="54">
        <f t="shared" si="367"/>
        <v>7</v>
      </c>
      <c r="L1148" s="55">
        <f t="shared" si="368"/>
        <v>7</v>
      </c>
      <c r="M1148" s="56">
        <f t="shared" si="362"/>
        <v>1.0010900579999999</v>
      </c>
      <c r="N1148" s="56">
        <f t="shared" ca="1" si="363"/>
        <v>1.001885344</v>
      </c>
      <c r="O1148" s="55">
        <f t="shared" si="374"/>
        <v>0</v>
      </c>
      <c r="P1148" s="100">
        <f t="shared" ca="1" si="377"/>
        <v>1443.5370851800001</v>
      </c>
      <c r="Q1148" s="52">
        <f t="shared" si="369"/>
        <v>0</v>
      </c>
      <c r="R1148" s="85"/>
      <c r="S1148" s="52"/>
      <c r="T1148" s="86" t="str">
        <f t="shared" si="370"/>
        <v>J=</v>
      </c>
      <c r="U1148" s="149">
        <f t="shared" si="371"/>
        <v>44012</v>
      </c>
      <c r="V1148" s="57" t="str">
        <f t="shared" si="364"/>
        <v>-</v>
      </c>
      <c r="W1148" s="8"/>
      <c r="X1148" s="8"/>
      <c r="Y1148" s="8"/>
      <c r="Z1148" s="9"/>
      <c r="AA1148" s="1"/>
      <c r="AB1148" s="8"/>
      <c r="AC1148" s="9"/>
      <c r="AD1148" s="9"/>
      <c r="AE1148" s="9"/>
      <c r="AF1148" s="8"/>
      <c r="AG1148" s="10"/>
      <c r="AH1148" s="8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</row>
    <row r="1149" spans="1:149" x14ac:dyDescent="0.25">
      <c r="A1149" s="50">
        <f t="shared" si="365"/>
        <v>43992</v>
      </c>
      <c r="B1149" s="99">
        <f t="shared" ca="1" si="359"/>
        <v>72132.245886760007</v>
      </c>
      <c r="C1149" s="52">
        <f t="shared" ca="1" si="372"/>
        <v>70669.302037870002</v>
      </c>
      <c r="D1149" s="13">
        <f ca="1">IF(A1149&lt;$B$1,VLOOKUP(A1149,[1]DI!$A$4:$B$15000,2,FALSE),0)</f>
        <v>2.9000000000000005E-2</v>
      </c>
      <c r="E1149" s="52">
        <f t="shared" ca="1" si="360"/>
        <v>1.00011345</v>
      </c>
      <c r="F1149" s="52">
        <f ca="1">(TRUNC(PRODUCT($E$12:$E1148),16))</f>
        <v>1.2130813976322801</v>
      </c>
      <c r="G1149" s="52">
        <f t="shared" ca="1" si="376"/>
        <v>1.2119809668275801</v>
      </c>
      <c r="H1149" s="52">
        <f t="shared" ca="1" si="361"/>
        <v>1.0009079599999999</v>
      </c>
      <c r="I1149" s="53">
        <f t="shared" si="366"/>
        <v>0.04</v>
      </c>
      <c r="J1149" s="149">
        <f t="shared" si="373"/>
        <v>43980</v>
      </c>
      <c r="K1149" s="54">
        <f t="shared" si="367"/>
        <v>8</v>
      </c>
      <c r="L1149" s="55">
        <f t="shared" si="368"/>
        <v>8</v>
      </c>
      <c r="M1149" s="56">
        <f t="shared" si="362"/>
        <v>1.0012458769999999</v>
      </c>
      <c r="N1149" s="56">
        <f t="shared" ca="1" si="363"/>
        <v>1.0021549679999999</v>
      </c>
      <c r="O1149" s="55">
        <f t="shared" si="374"/>
        <v>0</v>
      </c>
      <c r="P1149" s="100">
        <f t="shared" ca="1" si="377"/>
        <v>1462.94384889</v>
      </c>
      <c r="Q1149" s="52">
        <f t="shared" si="369"/>
        <v>0</v>
      </c>
      <c r="R1149" s="85"/>
      <c r="S1149" s="52"/>
      <c r="T1149" s="86" t="str">
        <f t="shared" si="370"/>
        <v>J=</v>
      </c>
      <c r="U1149" s="149">
        <f t="shared" si="371"/>
        <v>44012</v>
      </c>
      <c r="V1149" s="57" t="str">
        <f t="shared" si="364"/>
        <v>-</v>
      </c>
      <c r="W1149" s="8"/>
      <c r="X1149" s="8"/>
      <c r="Y1149" s="8"/>
      <c r="Z1149" s="9"/>
      <c r="AA1149" s="1"/>
      <c r="AB1149" s="8"/>
      <c r="AC1149" s="9"/>
      <c r="AD1149" s="9"/>
      <c r="AE1149" s="9"/>
      <c r="AF1149" s="8"/>
      <c r="AG1149" s="10"/>
      <c r="AH1149" s="8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</row>
    <row r="1150" spans="1:149" x14ac:dyDescent="0.25">
      <c r="A1150" s="50">
        <f t="shared" si="365"/>
        <v>43993</v>
      </c>
      <c r="B1150" s="99">
        <f t="shared" ca="1" si="359"/>
        <v>72151.657760839997</v>
      </c>
      <c r="C1150" s="52">
        <f t="shared" ca="1" si="372"/>
        <v>70669.302037870002</v>
      </c>
      <c r="D1150" s="13">
        <f ca="1">IF(A1150&lt;$B$1,VLOOKUP(A1150,[1]DI!$A$4:$B$15000,2,FALSE),0)</f>
        <v>0</v>
      </c>
      <c r="E1150" s="52">
        <f t="shared" ca="1" si="360"/>
        <v>1</v>
      </c>
      <c r="F1150" s="52">
        <f ca="1">(TRUNC(PRODUCT($E$12:$E1149),16))</f>
        <v>1.2132190217168499</v>
      </c>
      <c r="G1150" s="52">
        <f t="shared" ca="1" si="376"/>
        <v>1.2119809668275801</v>
      </c>
      <c r="H1150" s="52">
        <f t="shared" ca="1" si="361"/>
        <v>1.0010215099999999</v>
      </c>
      <c r="I1150" s="53">
        <f t="shared" si="366"/>
        <v>0.04</v>
      </c>
      <c r="J1150" s="149">
        <f t="shared" si="373"/>
        <v>43980</v>
      </c>
      <c r="K1150" s="54">
        <f t="shared" si="367"/>
        <v>8</v>
      </c>
      <c r="L1150" s="55">
        <f t="shared" si="368"/>
        <v>9</v>
      </c>
      <c r="M1150" s="56">
        <f t="shared" si="362"/>
        <v>1.0014017209999999</v>
      </c>
      <c r="N1150" s="56">
        <f t="shared" ca="1" si="363"/>
        <v>1.002424663</v>
      </c>
      <c r="O1150" s="55">
        <f t="shared" si="374"/>
        <v>0</v>
      </c>
      <c r="P1150" s="100">
        <f t="shared" ca="1" si="377"/>
        <v>1482.35572297</v>
      </c>
      <c r="Q1150" s="52">
        <f t="shared" si="369"/>
        <v>0</v>
      </c>
      <c r="R1150" s="85"/>
      <c r="S1150" s="52"/>
      <c r="T1150" s="86" t="str">
        <f t="shared" si="370"/>
        <v>J=</v>
      </c>
      <c r="U1150" s="149">
        <f t="shared" si="371"/>
        <v>44012</v>
      </c>
      <c r="V1150" s="57" t="str">
        <f t="shared" si="364"/>
        <v>-</v>
      </c>
      <c r="W1150" s="8"/>
      <c r="X1150" s="8"/>
      <c r="Y1150" s="8"/>
      <c r="Z1150" s="9"/>
      <c r="AA1150" s="1"/>
      <c r="AB1150" s="8"/>
      <c r="AC1150" s="9"/>
      <c r="AD1150" s="9"/>
      <c r="AE1150" s="9"/>
      <c r="AF1150" s="8"/>
      <c r="AG1150" s="10"/>
      <c r="AH1150" s="8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</row>
    <row r="1151" spans="1:149" x14ac:dyDescent="0.25">
      <c r="A1151" s="50">
        <f t="shared" si="365"/>
        <v>43994</v>
      </c>
      <c r="B1151" s="99">
        <f t="shared" ref="B1151:B1169" ca="1" si="378">IF(A1151&lt;=TODAY(),C1151+P1151+S1151,IF(AND(A1151&gt;TODAY(),A1151&lt;=$B$1),IF(VLOOKUP(TODAY(),$A$12:$D$10000,4,FALSE)=0,"n.d",C1151+P1151+S1151),"n.d"))</f>
        <v>72151.657760839997</v>
      </c>
      <c r="C1151" s="52">
        <f t="shared" ca="1" si="372"/>
        <v>70669.302037870002</v>
      </c>
      <c r="D1151" s="13">
        <f ca="1">IF(A1151&lt;$B$1,VLOOKUP(A1151,[1]DI!$A$4:$B$15000,2,FALSE),0)</f>
        <v>2.9000000000000005E-2</v>
      </c>
      <c r="E1151" s="52">
        <f t="shared" ca="1" si="360"/>
        <v>1.00011345</v>
      </c>
      <c r="F1151" s="52">
        <f ca="1">(TRUNC(PRODUCT($E$12:$E1150),16))</f>
        <v>1.2132190217168499</v>
      </c>
      <c r="G1151" s="52">
        <f t="shared" ca="1" si="376"/>
        <v>1.2119809668275801</v>
      </c>
      <c r="H1151" s="52">
        <f t="shared" ca="1" si="361"/>
        <v>1.0010215099999999</v>
      </c>
      <c r="I1151" s="53">
        <f t="shared" si="366"/>
        <v>0.04</v>
      </c>
      <c r="J1151" s="149">
        <f t="shared" si="373"/>
        <v>43980</v>
      </c>
      <c r="K1151" s="54">
        <f t="shared" si="367"/>
        <v>9</v>
      </c>
      <c r="L1151" s="55">
        <f t="shared" si="368"/>
        <v>9</v>
      </c>
      <c r="M1151" s="56">
        <f t="shared" si="362"/>
        <v>1.0014017209999999</v>
      </c>
      <c r="N1151" s="56">
        <f t="shared" ca="1" si="363"/>
        <v>1.002424663</v>
      </c>
      <c r="O1151" s="55">
        <f t="shared" si="374"/>
        <v>0</v>
      </c>
      <c r="P1151" s="100">
        <f t="shared" ca="1" si="377"/>
        <v>1482.35572297</v>
      </c>
      <c r="Q1151" s="52">
        <f t="shared" si="369"/>
        <v>0</v>
      </c>
      <c r="R1151" s="85"/>
      <c r="S1151" s="52"/>
      <c r="T1151" s="86" t="str">
        <f t="shared" si="370"/>
        <v>J=</v>
      </c>
      <c r="U1151" s="149">
        <f t="shared" si="371"/>
        <v>44012</v>
      </c>
      <c r="V1151" s="57" t="str">
        <f t="shared" si="364"/>
        <v>-</v>
      </c>
      <c r="W1151" s="8"/>
      <c r="X1151" s="8"/>
      <c r="Y1151" s="8"/>
      <c r="Z1151" s="9"/>
      <c r="AA1151" s="1"/>
      <c r="AB1151" s="8"/>
      <c r="AC1151" s="9"/>
      <c r="AD1151" s="9"/>
      <c r="AE1151" s="9"/>
      <c r="AF1151" s="8"/>
      <c r="AG1151" s="10"/>
      <c r="AH1151" s="8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</row>
    <row r="1152" spans="1:149" x14ac:dyDescent="0.25">
      <c r="A1152" s="50">
        <f t="shared" si="365"/>
        <v>43995</v>
      </c>
      <c r="B1152" s="99">
        <f t="shared" ca="1" si="378"/>
        <v>72171.075321120006</v>
      </c>
      <c r="C1152" s="52">
        <f t="shared" ca="1" si="372"/>
        <v>70669.302037870002</v>
      </c>
      <c r="D1152" s="13">
        <f ca="1">IF(A1152&lt;$B$1,VLOOKUP(A1152,[1]DI!$A$4:$B$15000,2,FALSE),0)</f>
        <v>0</v>
      </c>
      <c r="E1152" s="52">
        <f t="shared" ca="1" si="360"/>
        <v>1</v>
      </c>
      <c r="F1152" s="52">
        <f ca="1">(TRUNC(PRODUCT($E$12:$E1151),16))</f>
        <v>1.2133566614148601</v>
      </c>
      <c r="G1152" s="52">
        <f t="shared" ca="1" si="376"/>
        <v>1.2119809668275801</v>
      </c>
      <c r="H1152" s="52">
        <f t="shared" ca="1" si="361"/>
        <v>1.0011350800000001</v>
      </c>
      <c r="I1152" s="53">
        <f t="shared" si="366"/>
        <v>0.04</v>
      </c>
      <c r="J1152" s="149">
        <f t="shared" si="373"/>
        <v>43980</v>
      </c>
      <c r="K1152" s="54">
        <f t="shared" si="367"/>
        <v>9</v>
      </c>
      <c r="L1152" s="55">
        <f t="shared" si="368"/>
        <v>10</v>
      </c>
      <c r="M1152" s="56">
        <f t="shared" si="362"/>
        <v>1.0015575889999999</v>
      </c>
      <c r="N1152" s="56">
        <f t="shared" ca="1" si="363"/>
        <v>1.0026944369999999</v>
      </c>
      <c r="O1152" s="55">
        <f t="shared" si="374"/>
        <v>0</v>
      </c>
      <c r="P1152" s="100">
        <f t="shared" ca="1" si="377"/>
        <v>1501.7732832500001</v>
      </c>
      <c r="Q1152" s="52">
        <f t="shared" si="369"/>
        <v>0</v>
      </c>
      <c r="R1152" s="85"/>
      <c r="S1152" s="52"/>
      <c r="T1152" s="86" t="str">
        <f t="shared" si="370"/>
        <v>J=</v>
      </c>
      <c r="U1152" s="149">
        <f t="shared" si="371"/>
        <v>44012</v>
      </c>
      <c r="V1152" s="57" t="str">
        <f t="shared" si="364"/>
        <v>-</v>
      </c>
      <c r="W1152" s="8"/>
      <c r="X1152" s="8"/>
      <c r="Y1152" s="8"/>
      <c r="Z1152" s="9"/>
      <c r="AA1152" s="1"/>
      <c r="AB1152" s="8"/>
      <c r="AC1152" s="9"/>
      <c r="AD1152" s="9"/>
      <c r="AE1152" s="9"/>
      <c r="AF1152" s="8"/>
      <c r="AG1152" s="10"/>
      <c r="AH1152" s="8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</row>
    <row r="1153" spans="1:149" x14ac:dyDescent="0.25">
      <c r="A1153" s="50">
        <f t="shared" si="365"/>
        <v>43996</v>
      </c>
      <c r="B1153" s="99">
        <f t="shared" ca="1" si="378"/>
        <v>72171.075321120006</v>
      </c>
      <c r="C1153" s="52">
        <f t="shared" ca="1" si="372"/>
        <v>70669.302037870002</v>
      </c>
      <c r="D1153" s="13">
        <f ca="1">IF(A1153&lt;$B$1,VLOOKUP(A1153,[1]DI!$A$4:$B$15000,2,FALSE),0)</f>
        <v>0</v>
      </c>
      <c r="E1153" s="52">
        <f t="shared" ca="1" si="360"/>
        <v>1</v>
      </c>
      <c r="F1153" s="52">
        <f ca="1">(TRUNC(PRODUCT($E$12:$E1152),16))</f>
        <v>1.2133566614148601</v>
      </c>
      <c r="G1153" s="52">
        <f t="shared" ca="1" si="376"/>
        <v>1.2119809668275801</v>
      </c>
      <c r="H1153" s="52">
        <f t="shared" ca="1" si="361"/>
        <v>1.0011350800000001</v>
      </c>
      <c r="I1153" s="53">
        <f t="shared" si="366"/>
        <v>0.04</v>
      </c>
      <c r="J1153" s="149">
        <f t="shared" si="373"/>
        <v>43980</v>
      </c>
      <c r="K1153" s="54">
        <f t="shared" si="367"/>
        <v>9</v>
      </c>
      <c r="L1153" s="55">
        <f t="shared" si="368"/>
        <v>10</v>
      </c>
      <c r="M1153" s="56">
        <f t="shared" si="362"/>
        <v>1.0015575889999999</v>
      </c>
      <c r="N1153" s="56">
        <f t="shared" ca="1" si="363"/>
        <v>1.0026944369999999</v>
      </c>
      <c r="O1153" s="55">
        <f t="shared" si="374"/>
        <v>0</v>
      </c>
      <c r="P1153" s="100">
        <f t="shared" ca="1" si="377"/>
        <v>1501.7732832500001</v>
      </c>
      <c r="Q1153" s="52">
        <f t="shared" si="369"/>
        <v>0</v>
      </c>
      <c r="R1153" s="85"/>
      <c r="S1153" s="52"/>
      <c r="T1153" s="86" t="str">
        <f t="shared" si="370"/>
        <v>J=</v>
      </c>
      <c r="U1153" s="149">
        <f t="shared" si="371"/>
        <v>44012</v>
      </c>
      <c r="V1153" s="57" t="str">
        <f t="shared" si="364"/>
        <v>-</v>
      </c>
      <c r="W1153" s="8"/>
      <c r="X1153" s="8"/>
      <c r="Y1153" s="8"/>
      <c r="Z1153" s="9"/>
      <c r="AA1153" s="1"/>
      <c r="AB1153" s="8"/>
      <c r="AC1153" s="9"/>
      <c r="AD1153" s="9"/>
      <c r="AE1153" s="9"/>
      <c r="AF1153" s="8"/>
      <c r="AG1153" s="10"/>
      <c r="AH1153" s="8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</row>
    <row r="1154" spans="1:149" x14ac:dyDescent="0.25">
      <c r="A1154" s="50">
        <f t="shared" si="365"/>
        <v>43997</v>
      </c>
      <c r="B1154" s="99">
        <f t="shared" ca="1" si="378"/>
        <v>72171.075321120006</v>
      </c>
      <c r="C1154" s="52">
        <f t="shared" ca="1" si="372"/>
        <v>70669.302037870002</v>
      </c>
      <c r="D1154" s="13">
        <f ca="1">IF(A1154&lt;$B$1,VLOOKUP(A1154,[1]DI!$A$4:$B$15000,2,FALSE),0)</f>
        <v>2.9000000000000005E-2</v>
      </c>
      <c r="E1154" s="52">
        <f t="shared" ca="1" si="360"/>
        <v>1.00011345</v>
      </c>
      <c r="F1154" s="52">
        <f ca="1">(TRUNC(PRODUCT($E$12:$E1153),16))</f>
        <v>1.2133566614148601</v>
      </c>
      <c r="G1154" s="52">
        <f t="shared" ca="1" si="376"/>
        <v>1.2119809668275801</v>
      </c>
      <c r="H1154" s="52">
        <f t="shared" ca="1" si="361"/>
        <v>1.0011350800000001</v>
      </c>
      <c r="I1154" s="53">
        <f t="shared" si="366"/>
        <v>0.04</v>
      </c>
      <c r="J1154" s="149">
        <f t="shared" si="373"/>
        <v>43980</v>
      </c>
      <c r="K1154" s="54">
        <f t="shared" si="367"/>
        <v>10</v>
      </c>
      <c r="L1154" s="55">
        <f t="shared" si="368"/>
        <v>10</v>
      </c>
      <c r="M1154" s="56">
        <f t="shared" si="362"/>
        <v>1.0015575889999999</v>
      </c>
      <c r="N1154" s="56">
        <f t="shared" ca="1" si="363"/>
        <v>1.0026944369999999</v>
      </c>
      <c r="O1154" s="55">
        <f t="shared" si="374"/>
        <v>0</v>
      </c>
      <c r="P1154" s="100">
        <f t="shared" ca="1" si="377"/>
        <v>1501.7732832500001</v>
      </c>
      <c r="Q1154" s="52">
        <f t="shared" si="369"/>
        <v>0</v>
      </c>
      <c r="R1154" s="85"/>
      <c r="S1154" s="52"/>
      <c r="T1154" s="86" t="str">
        <f t="shared" si="370"/>
        <v>J=</v>
      </c>
      <c r="U1154" s="149">
        <f t="shared" si="371"/>
        <v>44012</v>
      </c>
      <c r="V1154" s="57" t="str">
        <f t="shared" si="364"/>
        <v>-</v>
      </c>
      <c r="W1154" s="8"/>
      <c r="X1154" s="8"/>
      <c r="Y1154" s="8"/>
      <c r="Z1154" s="9"/>
      <c r="AA1154" s="1"/>
      <c r="AB1154" s="8"/>
      <c r="AC1154" s="9"/>
      <c r="AD1154" s="9"/>
      <c r="AE1154" s="9"/>
      <c r="AF1154" s="8"/>
      <c r="AG1154" s="10"/>
      <c r="AH1154" s="8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</row>
    <row r="1155" spans="1:149" x14ac:dyDescent="0.25">
      <c r="A1155" s="50">
        <f t="shared" si="365"/>
        <v>43998</v>
      </c>
      <c r="B1155" s="99">
        <f t="shared" ca="1" si="378"/>
        <v>72190.497991780008</v>
      </c>
      <c r="C1155" s="52">
        <f t="shared" ca="1" si="372"/>
        <v>70669.302037870002</v>
      </c>
      <c r="D1155" s="13">
        <f ca="1">IF(A1155&lt;$B$1,VLOOKUP(A1155,[1]DI!$A$4:$B$15000,2,FALSE),0)</f>
        <v>2.9000000000000005E-2</v>
      </c>
      <c r="E1155" s="52">
        <f t="shared" ca="1" si="360"/>
        <v>1.00011345</v>
      </c>
      <c r="F1155" s="52">
        <f ca="1">(TRUNC(PRODUCT($E$12:$E1154),16))</f>
        <v>1.2134943167281</v>
      </c>
      <c r="G1155" s="52">
        <f t="shared" ca="1" si="376"/>
        <v>1.2119809668275801</v>
      </c>
      <c r="H1155" s="52">
        <f t="shared" ca="1" si="361"/>
        <v>1.0012486599999999</v>
      </c>
      <c r="I1155" s="53">
        <f t="shared" si="366"/>
        <v>0.04</v>
      </c>
      <c r="J1155" s="149">
        <f t="shared" si="373"/>
        <v>43980</v>
      </c>
      <c r="K1155" s="54">
        <f t="shared" si="367"/>
        <v>11</v>
      </c>
      <c r="L1155" s="55">
        <f t="shared" si="368"/>
        <v>11</v>
      </c>
      <c r="M1155" s="56">
        <f t="shared" si="362"/>
        <v>1.001713482</v>
      </c>
      <c r="N1155" s="56">
        <f t="shared" ca="1" si="363"/>
        <v>1.002964282</v>
      </c>
      <c r="O1155" s="55">
        <f t="shared" si="374"/>
        <v>0</v>
      </c>
      <c r="P1155" s="100">
        <f t="shared" ca="1" si="377"/>
        <v>1521.1959539099998</v>
      </c>
      <c r="Q1155" s="52">
        <f t="shared" si="369"/>
        <v>0</v>
      </c>
      <c r="R1155" s="85"/>
      <c r="S1155" s="52"/>
      <c r="T1155" s="86" t="str">
        <f t="shared" si="370"/>
        <v>J=</v>
      </c>
      <c r="U1155" s="149">
        <f t="shared" si="371"/>
        <v>44012</v>
      </c>
      <c r="V1155" s="57" t="str">
        <f t="shared" si="364"/>
        <v>-</v>
      </c>
      <c r="W1155" s="8"/>
      <c r="X1155" s="8"/>
      <c r="Y1155" s="8"/>
      <c r="Z1155" s="9"/>
      <c r="AA1155" s="1"/>
      <c r="AB1155" s="8"/>
      <c r="AC1155" s="9"/>
      <c r="AD1155" s="9"/>
      <c r="AE1155" s="9"/>
      <c r="AF1155" s="8"/>
      <c r="AG1155" s="10"/>
      <c r="AH1155" s="8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</row>
    <row r="1156" spans="1:149" x14ac:dyDescent="0.25">
      <c r="A1156" s="50">
        <f t="shared" si="365"/>
        <v>43999</v>
      </c>
      <c r="B1156" s="99">
        <f t="shared" ca="1" si="378"/>
        <v>72209.92555688</v>
      </c>
      <c r="C1156" s="52">
        <f t="shared" ca="1" si="372"/>
        <v>70669.302037870002</v>
      </c>
      <c r="D1156" s="13">
        <f ca="1">IF(A1156&lt;$B$1,VLOOKUP(A1156,[1]DI!$A$4:$B$15000,2,FALSE),0)</f>
        <v>2.9000000000000005E-2</v>
      </c>
      <c r="E1156" s="52">
        <f t="shared" ca="1" si="360"/>
        <v>1.00011345</v>
      </c>
      <c r="F1156" s="52">
        <f ca="1">(TRUNC(PRODUCT($E$12:$E1155),16))</f>
        <v>1.2136319876583299</v>
      </c>
      <c r="G1156" s="52">
        <f t="shared" ca="1" si="376"/>
        <v>1.2119809668275801</v>
      </c>
      <c r="H1156" s="52">
        <f t="shared" ca="1" si="361"/>
        <v>1.0013622499999999</v>
      </c>
      <c r="I1156" s="53">
        <f t="shared" si="366"/>
        <v>0.04</v>
      </c>
      <c r="J1156" s="149">
        <f t="shared" si="373"/>
        <v>43980</v>
      </c>
      <c r="K1156" s="54">
        <f t="shared" si="367"/>
        <v>12</v>
      </c>
      <c r="L1156" s="55">
        <f t="shared" si="368"/>
        <v>12</v>
      </c>
      <c r="M1156" s="56">
        <f t="shared" si="362"/>
        <v>1.001869398</v>
      </c>
      <c r="N1156" s="56">
        <f t="shared" ca="1" si="363"/>
        <v>1.0032341950000001</v>
      </c>
      <c r="O1156" s="55">
        <f t="shared" si="374"/>
        <v>0</v>
      </c>
      <c r="P1156" s="100">
        <f t="shared" ca="1" si="377"/>
        <v>1540.6235190100001</v>
      </c>
      <c r="Q1156" s="52">
        <f t="shared" si="369"/>
        <v>0</v>
      </c>
      <c r="R1156" s="85"/>
      <c r="S1156" s="52"/>
      <c r="T1156" s="86" t="str">
        <f t="shared" si="370"/>
        <v>J=</v>
      </c>
      <c r="U1156" s="149">
        <f t="shared" si="371"/>
        <v>44012</v>
      </c>
      <c r="V1156" s="57" t="str">
        <f t="shared" si="364"/>
        <v>-</v>
      </c>
      <c r="W1156" s="8"/>
      <c r="X1156" s="8"/>
      <c r="Y1156" s="8"/>
      <c r="Z1156" s="9"/>
      <c r="AA1156" s="1"/>
      <c r="AB1156" s="8"/>
      <c r="AC1156" s="9"/>
      <c r="AD1156" s="9"/>
      <c r="AE1156" s="9"/>
      <c r="AF1156" s="8"/>
      <c r="AG1156" s="10"/>
      <c r="AH1156" s="8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</row>
    <row r="1157" spans="1:149" x14ac:dyDescent="0.25">
      <c r="A1157" s="50">
        <f t="shared" si="365"/>
        <v>44000</v>
      </c>
      <c r="B1157" s="99">
        <f t="shared" ca="1" si="378"/>
        <v>72229.358160379998</v>
      </c>
      <c r="C1157" s="52">
        <f t="shared" ca="1" si="372"/>
        <v>70669.302037870002</v>
      </c>
      <c r="D1157" s="13">
        <f ca="1">IF(A1157&lt;$B$1,VLOOKUP(A1157,[1]DI!$A$4:$B$15000,2,FALSE),0)</f>
        <v>2.1500000000000005E-2</v>
      </c>
      <c r="E1157" s="52">
        <f t="shared" ca="1" si="360"/>
        <v>1.0000844200000001</v>
      </c>
      <c r="F1157" s="52">
        <f ca="1">(TRUNC(PRODUCT($E$12:$E1156),16))</f>
        <v>1.2137696742073301</v>
      </c>
      <c r="G1157" s="52">
        <f t="shared" ca="1" si="376"/>
        <v>1.2119809668275801</v>
      </c>
      <c r="H1157" s="52">
        <f t="shared" ca="1" si="361"/>
        <v>1.0014758500000001</v>
      </c>
      <c r="I1157" s="53">
        <f t="shared" si="366"/>
        <v>0.04</v>
      </c>
      <c r="J1157" s="149">
        <f t="shared" si="373"/>
        <v>43980</v>
      </c>
      <c r="K1157" s="54">
        <f t="shared" si="367"/>
        <v>13</v>
      </c>
      <c r="L1157" s="55">
        <f t="shared" si="368"/>
        <v>13</v>
      </c>
      <c r="M1157" s="56">
        <f t="shared" si="362"/>
        <v>1.002025339</v>
      </c>
      <c r="N1157" s="56">
        <f t="shared" ca="1" si="363"/>
        <v>1.003504178</v>
      </c>
      <c r="O1157" s="55">
        <f t="shared" si="374"/>
        <v>0</v>
      </c>
      <c r="P1157" s="100">
        <f t="shared" ca="1" si="377"/>
        <v>1560.05612251</v>
      </c>
      <c r="Q1157" s="52">
        <f t="shared" si="369"/>
        <v>0</v>
      </c>
      <c r="R1157" s="85"/>
      <c r="S1157" s="52"/>
      <c r="T1157" s="86" t="str">
        <f t="shared" si="370"/>
        <v>J=</v>
      </c>
      <c r="U1157" s="149">
        <f t="shared" si="371"/>
        <v>44012</v>
      </c>
      <c r="V1157" s="57" t="str">
        <f t="shared" si="364"/>
        <v>-</v>
      </c>
      <c r="W1157" s="8"/>
      <c r="X1157" s="8"/>
      <c r="Y1157" s="8"/>
      <c r="Z1157" s="9"/>
      <c r="AA1157" s="1"/>
      <c r="AB1157" s="8"/>
      <c r="AC1157" s="9"/>
      <c r="AD1157" s="9"/>
      <c r="AE1157" s="9"/>
      <c r="AF1157" s="8"/>
      <c r="AG1157" s="10"/>
      <c r="AH1157" s="8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</row>
    <row r="1158" spans="1:149" x14ac:dyDescent="0.25">
      <c r="A1158" s="50">
        <f t="shared" si="365"/>
        <v>44001</v>
      </c>
      <c r="B1158" s="99">
        <f t="shared" ca="1" si="378"/>
        <v>72246.699612110009</v>
      </c>
      <c r="C1158" s="52">
        <f t="shared" ca="1" si="372"/>
        <v>70669.302037870002</v>
      </c>
      <c r="D1158" s="13">
        <f ca="1">IF(A1158&lt;$B$1,VLOOKUP(A1158,[1]DI!$A$4:$B$15000,2,FALSE),0)</f>
        <v>2.1500000000000005E-2</v>
      </c>
      <c r="E1158" s="52">
        <f t="shared" ca="1" si="360"/>
        <v>1.0000844200000001</v>
      </c>
      <c r="F1158" s="52">
        <f ca="1">(TRUNC(PRODUCT($E$12:$E1157),16))</f>
        <v>1.21387214064323</v>
      </c>
      <c r="G1158" s="52">
        <f t="shared" ca="1" si="376"/>
        <v>1.2119809668275801</v>
      </c>
      <c r="H1158" s="52">
        <f t="shared" ca="1" si="361"/>
        <v>1.0015604</v>
      </c>
      <c r="I1158" s="53">
        <f t="shared" si="366"/>
        <v>0.04</v>
      </c>
      <c r="J1158" s="149">
        <f t="shared" si="373"/>
        <v>43980</v>
      </c>
      <c r="K1158" s="54">
        <f t="shared" si="367"/>
        <v>14</v>
      </c>
      <c r="L1158" s="55">
        <f t="shared" si="368"/>
        <v>14</v>
      </c>
      <c r="M1158" s="56">
        <f t="shared" si="362"/>
        <v>1.0021813040000001</v>
      </c>
      <c r="N1158" s="56">
        <f t="shared" ca="1" si="363"/>
        <v>1.0037451079999999</v>
      </c>
      <c r="O1158" s="55">
        <f t="shared" si="374"/>
        <v>0</v>
      </c>
      <c r="P1158" s="100">
        <f t="shared" ca="1" si="377"/>
        <v>1577.39757424</v>
      </c>
      <c r="Q1158" s="52">
        <f t="shared" si="369"/>
        <v>0</v>
      </c>
      <c r="R1158" s="85"/>
      <c r="S1158" s="52"/>
      <c r="T1158" s="86" t="str">
        <f t="shared" si="370"/>
        <v>J=</v>
      </c>
      <c r="U1158" s="149">
        <f t="shared" si="371"/>
        <v>44012</v>
      </c>
      <c r="V1158" s="57" t="str">
        <f t="shared" si="364"/>
        <v>-</v>
      </c>
      <c r="W1158" s="8"/>
      <c r="X1158" s="8"/>
      <c r="Y1158" s="8"/>
      <c r="Z1158" s="9"/>
      <c r="AA1158" s="1"/>
      <c r="AB1158" s="8"/>
      <c r="AC1158" s="9"/>
      <c r="AD1158" s="9"/>
      <c r="AE1158" s="9"/>
      <c r="AF1158" s="8"/>
      <c r="AG1158" s="10"/>
      <c r="AH1158" s="8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</row>
    <row r="1159" spans="1:149" x14ac:dyDescent="0.25">
      <c r="A1159" s="50">
        <f t="shared" si="365"/>
        <v>44002</v>
      </c>
      <c r="B1159" s="99">
        <f t="shared" ca="1" si="378"/>
        <v>72264.044662700006</v>
      </c>
      <c r="C1159" s="52">
        <f t="shared" ca="1" si="372"/>
        <v>70669.302037870002</v>
      </c>
      <c r="D1159" s="13">
        <f ca="1">IF(A1159&lt;$B$1,VLOOKUP(A1159,[1]DI!$A$4:$B$15000,2,FALSE),0)</f>
        <v>0</v>
      </c>
      <c r="E1159" s="52">
        <f t="shared" ca="1" si="360"/>
        <v>1</v>
      </c>
      <c r="F1159" s="52">
        <f ca="1">(TRUNC(PRODUCT($E$12:$E1158),16))</f>
        <v>1.2139746157293401</v>
      </c>
      <c r="G1159" s="52">
        <f t="shared" ca="1" si="376"/>
        <v>1.2119809668275801</v>
      </c>
      <c r="H1159" s="52">
        <f t="shared" ca="1" si="361"/>
        <v>1.00164495</v>
      </c>
      <c r="I1159" s="53">
        <f t="shared" si="366"/>
        <v>0.04</v>
      </c>
      <c r="J1159" s="149">
        <f t="shared" si="373"/>
        <v>43980</v>
      </c>
      <c r="K1159" s="54">
        <f t="shared" si="367"/>
        <v>14</v>
      </c>
      <c r="L1159" s="55">
        <f t="shared" si="368"/>
        <v>15</v>
      </c>
      <c r="M1159" s="56">
        <f t="shared" si="362"/>
        <v>1.0023372930000001</v>
      </c>
      <c r="N1159" s="56">
        <f t="shared" ca="1" si="363"/>
        <v>1.003986088</v>
      </c>
      <c r="O1159" s="55">
        <f t="shared" si="374"/>
        <v>0</v>
      </c>
      <c r="P1159" s="100">
        <f t="shared" ca="1" si="377"/>
        <v>1594.7426248300001</v>
      </c>
      <c r="Q1159" s="52">
        <f t="shared" si="369"/>
        <v>0</v>
      </c>
      <c r="R1159" s="85"/>
      <c r="S1159" s="52"/>
      <c r="T1159" s="86" t="str">
        <f t="shared" si="370"/>
        <v>J=</v>
      </c>
      <c r="U1159" s="149">
        <f t="shared" si="371"/>
        <v>44012</v>
      </c>
      <c r="V1159" s="57" t="str">
        <f t="shared" si="364"/>
        <v>-</v>
      </c>
      <c r="W1159" s="8"/>
      <c r="X1159" s="8"/>
      <c r="Y1159" s="8"/>
      <c r="Z1159" s="9"/>
      <c r="AA1159" s="1"/>
      <c r="AB1159" s="8"/>
      <c r="AC1159" s="9"/>
      <c r="AD1159" s="9"/>
      <c r="AE1159" s="9"/>
      <c r="AF1159" s="8"/>
      <c r="AG1159" s="10"/>
      <c r="AH1159" s="8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</row>
    <row r="1160" spans="1:149" x14ac:dyDescent="0.25">
      <c r="A1160" s="50">
        <f t="shared" si="365"/>
        <v>44003</v>
      </c>
      <c r="B1160" s="99">
        <f t="shared" ca="1" si="378"/>
        <v>72264.044662700006</v>
      </c>
      <c r="C1160" s="52">
        <f t="shared" ca="1" si="372"/>
        <v>70669.302037870002</v>
      </c>
      <c r="D1160" s="13">
        <f ca="1">IF(A1160&lt;$B$1,VLOOKUP(A1160,[1]DI!$A$4:$B$15000,2,FALSE),0)</f>
        <v>0</v>
      </c>
      <c r="E1160" s="52">
        <f t="shared" ca="1" si="360"/>
        <v>1</v>
      </c>
      <c r="F1160" s="52">
        <f ca="1">(TRUNC(PRODUCT($E$12:$E1159),16))</f>
        <v>1.2139746157293401</v>
      </c>
      <c r="G1160" s="52">
        <f t="shared" ca="1" si="376"/>
        <v>1.2119809668275801</v>
      </c>
      <c r="H1160" s="52">
        <f t="shared" ca="1" si="361"/>
        <v>1.00164495</v>
      </c>
      <c r="I1160" s="53">
        <f t="shared" si="366"/>
        <v>0.04</v>
      </c>
      <c r="J1160" s="149">
        <f t="shared" si="373"/>
        <v>43980</v>
      </c>
      <c r="K1160" s="54">
        <f t="shared" si="367"/>
        <v>14</v>
      </c>
      <c r="L1160" s="55">
        <f t="shared" si="368"/>
        <v>15</v>
      </c>
      <c r="M1160" s="56">
        <f t="shared" si="362"/>
        <v>1.0023372930000001</v>
      </c>
      <c r="N1160" s="56">
        <f t="shared" ca="1" si="363"/>
        <v>1.003986088</v>
      </c>
      <c r="O1160" s="55">
        <f t="shared" si="374"/>
        <v>0</v>
      </c>
      <c r="P1160" s="100">
        <f t="shared" ca="1" si="377"/>
        <v>1594.7426248300001</v>
      </c>
      <c r="Q1160" s="52">
        <f t="shared" si="369"/>
        <v>0</v>
      </c>
      <c r="R1160" s="85"/>
      <c r="S1160" s="52"/>
      <c r="T1160" s="86" t="str">
        <f t="shared" si="370"/>
        <v>J=</v>
      </c>
      <c r="U1160" s="149">
        <f t="shared" si="371"/>
        <v>44012</v>
      </c>
      <c r="V1160" s="57" t="str">
        <f t="shared" si="364"/>
        <v>-</v>
      </c>
      <c r="W1160" s="8"/>
      <c r="X1160" s="8"/>
      <c r="Y1160" s="8"/>
      <c r="Z1160" s="9"/>
      <c r="AA1160" s="1"/>
      <c r="AB1160" s="8"/>
      <c r="AC1160" s="9"/>
      <c r="AD1160" s="9"/>
      <c r="AE1160" s="9"/>
      <c r="AF1160" s="8"/>
      <c r="AG1160" s="10"/>
      <c r="AH1160" s="8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</row>
    <row r="1161" spans="1:149" x14ac:dyDescent="0.25">
      <c r="A1161" s="50">
        <f t="shared" si="365"/>
        <v>44004</v>
      </c>
      <c r="B1161" s="99">
        <f t="shared" ca="1" si="378"/>
        <v>72264.044662700006</v>
      </c>
      <c r="C1161" s="52">
        <f t="shared" ca="1" si="372"/>
        <v>70669.302037870002</v>
      </c>
      <c r="D1161" s="13">
        <f ca="1">IF(A1161&lt;$B$1,VLOOKUP(A1161,[1]DI!$A$4:$B$15000,2,FALSE),0)</f>
        <v>2.1500000000000005E-2</v>
      </c>
      <c r="E1161" s="52">
        <f t="shared" ca="1" si="360"/>
        <v>1.0000844200000001</v>
      </c>
      <c r="F1161" s="52">
        <f ca="1">(TRUNC(PRODUCT($E$12:$E1160),16))</f>
        <v>1.2139746157293401</v>
      </c>
      <c r="G1161" s="52">
        <f t="shared" ca="1" si="376"/>
        <v>1.2119809668275801</v>
      </c>
      <c r="H1161" s="52">
        <f t="shared" ca="1" si="361"/>
        <v>1.00164495</v>
      </c>
      <c r="I1161" s="53">
        <f t="shared" si="366"/>
        <v>0.04</v>
      </c>
      <c r="J1161" s="149">
        <f t="shared" si="373"/>
        <v>43980</v>
      </c>
      <c r="K1161" s="54">
        <f t="shared" si="367"/>
        <v>15</v>
      </c>
      <c r="L1161" s="55">
        <f t="shared" si="368"/>
        <v>15</v>
      </c>
      <c r="M1161" s="56">
        <f t="shared" si="362"/>
        <v>1.0023372930000001</v>
      </c>
      <c r="N1161" s="56">
        <f t="shared" ca="1" si="363"/>
        <v>1.003986088</v>
      </c>
      <c r="O1161" s="55">
        <f t="shared" si="374"/>
        <v>0</v>
      </c>
      <c r="P1161" s="100">
        <f t="shared" ca="1" si="377"/>
        <v>1594.7426248300001</v>
      </c>
      <c r="Q1161" s="52">
        <f t="shared" si="369"/>
        <v>0</v>
      </c>
      <c r="R1161" s="85"/>
      <c r="S1161" s="52"/>
      <c r="T1161" s="86" t="str">
        <f t="shared" si="370"/>
        <v>J=</v>
      </c>
      <c r="U1161" s="149">
        <f t="shared" si="371"/>
        <v>44012</v>
      </c>
      <c r="V1161" s="57" t="str">
        <f t="shared" si="364"/>
        <v>-</v>
      </c>
      <c r="W1161" s="8"/>
      <c r="X1161" s="8"/>
      <c r="Y1161" s="8"/>
      <c r="Z1161" s="9"/>
      <c r="AA1161" s="1"/>
      <c r="AB1161" s="8"/>
      <c r="AC1161" s="9"/>
      <c r="AD1161" s="9"/>
      <c r="AE1161" s="9"/>
      <c r="AF1161" s="8"/>
      <c r="AG1161" s="10"/>
      <c r="AH1161" s="8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</row>
    <row r="1162" spans="1:149" x14ac:dyDescent="0.25">
      <c r="A1162" s="50">
        <f t="shared" si="365"/>
        <v>44005</v>
      </c>
      <c r="B1162" s="99">
        <f t="shared" ca="1" si="378"/>
        <v>72281.394103890008</v>
      </c>
      <c r="C1162" s="52">
        <f t="shared" ca="1" si="372"/>
        <v>70669.302037870002</v>
      </c>
      <c r="D1162" s="13">
        <f ca="1">IF(A1162&lt;$B$1,VLOOKUP(A1162,[1]DI!$A$4:$B$15000,2,FALSE),0)</f>
        <v>2.1500000000000005E-2</v>
      </c>
      <c r="E1162" s="52">
        <f t="shared" ca="1" si="360"/>
        <v>1.0000844200000001</v>
      </c>
      <c r="F1162" s="52">
        <f ca="1">(TRUNC(PRODUCT($E$12:$E1161),16))</f>
        <v>1.2140770994664001</v>
      </c>
      <c r="G1162" s="52">
        <f t="shared" ca="1" si="376"/>
        <v>1.2119809668275801</v>
      </c>
      <c r="H1162" s="52">
        <f t="shared" ca="1" si="361"/>
        <v>1.0017295100000001</v>
      </c>
      <c r="I1162" s="53">
        <f t="shared" si="366"/>
        <v>0.04</v>
      </c>
      <c r="J1162" s="149">
        <f t="shared" si="373"/>
        <v>43980</v>
      </c>
      <c r="K1162" s="54">
        <f t="shared" si="367"/>
        <v>16</v>
      </c>
      <c r="L1162" s="55">
        <f t="shared" si="368"/>
        <v>16</v>
      </c>
      <c r="M1162" s="56">
        <f t="shared" si="362"/>
        <v>1.0024933069999999</v>
      </c>
      <c r="N1162" s="56">
        <f t="shared" ca="1" si="363"/>
        <v>1.004227129</v>
      </c>
      <c r="O1162" s="55">
        <f t="shared" si="374"/>
        <v>0</v>
      </c>
      <c r="P1162" s="100">
        <f t="shared" ca="1" si="377"/>
        <v>1612.0920660199999</v>
      </c>
      <c r="Q1162" s="52">
        <f t="shared" si="369"/>
        <v>0</v>
      </c>
      <c r="R1162" s="85"/>
      <c r="S1162" s="52"/>
      <c r="T1162" s="86" t="str">
        <f t="shared" si="370"/>
        <v>J=</v>
      </c>
      <c r="U1162" s="149">
        <f t="shared" si="371"/>
        <v>44012</v>
      </c>
      <c r="V1162" s="57" t="str">
        <f t="shared" si="364"/>
        <v>-</v>
      </c>
      <c r="W1162" s="8"/>
      <c r="X1162" s="8"/>
      <c r="Y1162" s="8"/>
      <c r="Z1162" s="9"/>
      <c r="AA1162" s="1"/>
      <c r="AB1162" s="8"/>
      <c r="AC1162" s="9"/>
      <c r="AD1162" s="9"/>
      <c r="AE1162" s="9"/>
      <c r="AF1162" s="8"/>
      <c r="AG1162" s="10"/>
      <c r="AH1162" s="8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</row>
    <row r="1163" spans="1:149" x14ac:dyDescent="0.25">
      <c r="A1163" s="50">
        <f t="shared" si="365"/>
        <v>44006</v>
      </c>
      <c r="B1163" s="99">
        <f t="shared" ca="1" si="378"/>
        <v>72298.74793569</v>
      </c>
      <c r="C1163" s="52">
        <f t="shared" ca="1" si="372"/>
        <v>70669.302037870002</v>
      </c>
      <c r="D1163" s="13">
        <f ca="1">IF(A1163&lt;$B$1,VLOOKUP(A1163,[1]DI!$A$4:$B$15000,2,FALSE),0)</f>
        <v>2.1500000000000005E-2</v>
      </c>
      <c r="E1163" s="52">
        <f t="shared" ca="1" si="360"/>
        <v>1.0000844200000001</v>
      </c>
      <c r="F1163" s="52">
        <f ca="1">(TRUNC(PRODUCT($E$12:$E1162),16))</f>
        <v>1.2141795918551399</v>
      </c>
      <c r="G1163" s="52">
        <f t="shared" ca="1" si="376"/>
        <v>1.2119809668275801</v>
      </c>
      <c r="H1163" s="52">
        <f t="shared" ca="1" si="361"/>
        <v>1.0018140799999999</v>
      </c>
      <c r="I1163" s="53">
        <f t="shared" si="366"/>
        <v>0.04</v>
      </c>
      <c r="J1163" s="149">
        <f t="shared" si="373"/>
        <v>43980</v>
      </c>
      <c r="K1163" s="54">
        <f t="shared" si="367"/>
        <v>17</v>
      </c>
      <c r="L1163" s="55">
        <f t="shared" si="368"/>
        <v>17</v>
      </c>
      <c r="M1163" s="56">
        <f t="shared" si="362"/>
        <v>1.002649345</v>
      </c>
      <c r="N1163" s="56">
        <f t="shared" ca="1" si="363"/>
        <v>1.0044682309999999</v>
      </c>
      <c r="O1163" s="55">
        <f t="shared" si="374"/>
        <v>0</v>
      </c>
      <c r="P1163" s="100">
        <f t="shared" ca="1" si="377"/>
        <v>1629.44589782</v>
      </c>
      <c r="Q1163" s="52">
        <f t="shared" si="369"/>
        <v>0</v>
      </c>
      <c r="R1163" s="85"/>
      <c r="S1163" s="52"/>
      <c r="T1163" s="86" t="str">
        <f t="shared" si="370"/>
        <v>J=</v>
      </c>
      <c r="U1163" s="149">
        <f t="shared" si="371"/>
        <v>44012</v>
      </c>
      <c r="V1163" s="57" t="str">
        <f t="shared" si="364"/>
        <v>-</v>
      </c>
      <c r="W1163" s="8"/>
      <c r="X1163" s="8"/>
      <c r="Y1163" s="8"/>
      <c r="Z1163" s="9"/>
      <c r="AA1163" s="1"/>
      <c r="AB1163" s="8"/>
      <c r="AC1163" s="9"/>
      <c r="AD1163" s="9"/>
      <c r="AE1163" s="9"/>
      <c r="AF1163" s="8"/>
      <c r="AG1163" s="10"/>
      <c r="AH1163" s="8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</row>
    <row r="1164" spans="1:149" x14ac:dyDescent="0.25">
      <c r="A1164" s="50">
        <f t="shared" si="365"/>
        <v>44007</v>
      </c>
      <c r="B1164" s="99">
        <f t="shared" ca="1" si="378"/>
        <v>72316.105366329997</v>
      </c>
      <c r="C1164" s="52">
        <f t="shared" ca="1" si="372"/>
        <v>70669.302037870002</v>
      </c>
      <c r="D1164" s="13">
        <f ca="1">IF(A1164&lt;$B$1,VLOOKUP(A1164,[1]DI!$A$4:$B$15000,2,FALSE),0)</f>
        <v>2.1500000000000005E-2</v>
      </c>
      <c r="E1164" s="52">
        <f t="shared" ref="E1164:E1227" ca="1" si="379">IF(A1164&lt;A$10,1,ROUND(((1+D1164)^(1/252)),8))</f>
        <v>1.0000844200000001</v>
      </c>
      <c r="F1164" s="52">
        <f ca="1">(TRUNC(PRODUCT($E$12:$E1163),16))</f>
        <v>1.2142820928962801</v>
      </c>
      <c r="G1164" s="52">
        <f t="shared" ca="1" si="376"/>
        <v>1.2119809668275801</v>
      </c>
      <c r="H1164" s="52">
        <f t="shared" ref="H1164:H1227" ca="1" si="380">ROUND(F1164/G1164,8)</f>
        <v>1.00189865</v>
      </c>
      <c r="I1164" s="53">
        <f t="shared" si="366"/>
        <v>0.04</v>
      </c>
      <c r="J1164" s="149">
        <f t="shared" si="373"/>
        <v>43980</v>
      </c>
      <c r="K1164" s="54">
        <f t="shared" si="367"/>
        <v>18</v>
      </c>
      <c r="L1164" s="55">
        <f t="shared" si="368"/>
        <v>18</v>
      </c>
      <c r="M1164" s="56">
        <f t="shared" ref="M1164:M1227" si="381">ROUND((I1164+1)^(L1164/252),9)</f>
        <v>1.0028054070000001</v>
      </c>
      <c r="N1164" s="56">
        <f t="shared" ref="N1164:N1227" ca="1" si="382">ROUND(H1164*M1164,9)</f>
        <v>1.004709383</v>
      </c>
      <c r="O1164" s="55">
        <f t="shared" si="374"/>
        <v>0</v>
      </c>
      <c r="P1164" s="100">
        <f t="shared" ca="1" si="377"/>
        <v>1646.8033284600001</v>
      </c>
      <c r="Q1164" s="52">
        <f t="shared" si="369"/>
        <v>0</v>
      </c>
      <c r="R1164" s="85"/>
      <c r="S1164" s="52"/>
      <c r="T1164" s="86" t="str">
        <f t="shared" si="370"/>
        <v>J=</v>
      </c>
      <c r="U1164" s="149">
        <f t="shared" si="371"/>
        <v>44012</v>
      </c>
      <c r="V1164" s="57" t="str">
        <f t="shared" ref="V1164:V1227" si="383">IF(O1164&gt;0,(P1164+Q1164)*V$9,"-")</f>
        <v>-</v>
      </c>
      <c r="W1164" s="8"/>
      <c r="X1164" s="8"/>
      <c r="Y1164" s="8"/>
      <c r="Z1164" s="9"/>
      <c r="AA1164" s="1"/>
      <c r="AB1164" s="8"/>
      <c r="AC1164" s="9"/>
      <c r="AD1164" s="9"/>
      <c r="AE1164" s="9"/>
      <c r="AF1164" s="8"/>
      <c r="AG1164" s="10"/>
      <c r="AH1164" s="8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</row>
    <row r="1165" spans="1:149" x14ac:dyDescent="0.25">
      <c r="A1165" s="50">
        <f t="shared" ref="A1165:A1228" si="384">(A1164+1)</f>
        <v>44008</v>
      </c>
      <c r="B1165" s="99">
        <f t="shared" ca="1" si="378"/>
        <v>72333.467259580008</v>
      </c>
      <c r="C1165" s="52">
        <f t="shared" ca="1" si="372"/>
        <v>70669.302037870002</v>
      </c>
      <c r="D1165" s="13">
        <f ca="1">IF(A1165&lt;$B$1,VLOOKUP(A1165,[1]DI!$A$4:$B$15000,2,FALSE),0)</f>
        <v>2.1500000000000005E-2</v>
      </c>
      <c r="E1165" s="52">
        <f t="shared" ca="1" si="379"/>
        <v>1.0000844200000001</v>
      </c>
      <c r="F1165" s="52">
        <f ca="1">(TRUNC(PRODUCT($E$12:$E1164),16))</f>
        <v>1.21438460259056</v>
      </c>
      <c r="G1165" s="52">
        <f t="shared" ca="1" si="376"/>
        <v>1.2119809668275801</v>
      </c>
      <c r="H1165" s="52">
        <f t="shared" ca="1" si="380"/>
        <v>1.00198323</v>
      </c>
      <c r="I1165" s="53">
        <f t="shared" ref="I1165:I1228" si="385">I1164</f>
        <v>0.04</v>
      </c>
      <c r="J1165" s="149">
        <f t="shared" si="373"/>
        <v>43980</v>
      </c>
      <c r="K1165" s="54">
        <f t="shared" ref="K1165:K1228" si="386">IF(A1165&gt;J1165,IF(NETWORKDAYS(J1165,A1165,$X$135:$X$519)-1=0,1,NETWORKDAYS(J1165,A1165,$X$135:$X$519)-1),0)</f>
        <v>19</v>
      </c>
      <c r="L1165" s="55">
        <f t="shared" ref="L1165:L1228" si="387">IF(AND(K1165=1,K1164=1),1,IF(K1165&gt;0,IF(K1165=K1164,K1165+1,K1165),0))</f>
        <v>19</v>
      </c>
      <c r="M1165" s="56">
        <f t="shared" si="381"/>
        <v>1.002961494</v>
      </c>
      <c r="N1165" s="56">
        <f t="shared" ca="1" si="382"/>
        <v>1.0049505969999999</v>
      </c>
      <c r="O1165" s="55">
        <f t="shared" si="374"/>
        <v>0</v>
      </c>
      <c r="P1165" s="100">
        <f t="shared" ca="1" si="377"/>
        <v>1664.16522171</v>
      </c>
      <c r="Q1165" s="52">
        <f t="shared" ref="Q1165:Q1169" si="388">IF(O1165&gt;0,VLOOKUP(A1165,$Y$12:$AD$61,5),0)</f>
        <v>0</v>
      </c>
      <c r="R1165" s="85"/>
      <c r="S1165" s="52"/>
      <c r="T1165" s="86" t="str">
        <f t="shared" ref="T1165:T1169" si="389">IF(O1164&gt;0,VLOOKUP(O1164,X$12:AH$61,10),T1164)</f>
        <v>J=</v>
      </c>
      <c r="U1165" s="149">
        <f t="shared" ref="U1165:U1169" si="390">IF(O1164&gt;0,VLOOKUP(O1164,X$12:AH$61,11),U1164)</f>
        <v>44012</v>
      </c>
      <c r="V1165" s="57" t="str">
        <f t="shared" si="383"/>
        <v>-</v>
      </c>
      <c r="W1165" s="8"/>
      <c r="X1165" s="8"/>
      <c r="Y1165" s="8"/>
      <c r="Z1165" s="9"/>
      <c r="AA1165" s="1"/>
      <c r="AB1165" s="8"/>
      <c r="AC1165" s="9"/>
      <c r="AD1165" s="9"/>
      <c r="AE1165" s="9"/>
      <c r="AF1165" s="8"/>
      <c r="AG1165" s="10"/>
      <c r="AH1165" s="8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</row>
    <row r="1166" spans="1:149" x14ac:dyDescent="0.25">
      <c r="A1166" s="50">
        <f t="shared" si="384"/>
        <v>44009</v>
      </c>
      <c r="B1166" s="99">
        <f t="shared" ca="1" si="378"/>
        <v>72350.833543410001</v>
      </c>
      <c r="C1166" s="52">
        <f t="shared" ref="C1166:C1229" ca="1" si="391">TRUNC(C1165-Q1165,8)</f>
        <v>70669.302037870002</v>
      </c>
      <c r="D1166" s="13">
        <f ca="1">IF(A1166&lt;$B$1,VLOOKUP(A1166,[1]DI!$A$4:$B$15000,2,FALSE),0)</f>
        <v>0</v>
      </c>
      <c r="E1166" s="52">
        <f t="shared" ca="1" si="379"/>
        <v>1</v>
      </c>
      <c r="F1166" s="52">
        <f ca="1">(TRUNC(PRODUCT($E$12:$E1165),16))</f>
        <v>1.21448712093871</v>
      </c>
      <c r="G1166" s="52">
        <f t="shared" ca="1" si="376"/>
        <v>1.2119809668275801</v>
      </c>
      <c r="H1166" s="52">
        <f t="shared" ca="1" si="380"/>
        <v>1.0020678199999999</v>
      </c>
      <c r="I1166" s="53">
        <f t="shared" si="385"/>
        <v>0.04</v>
      </c>
      <c r="J1166" s="149">
        <f t="shared" ref="J1166:J1169" si="392">IF(O1165&gt;0,VLOOKUP(O1165,X$12:AH$60,2),J1165)</f>
        <v>43980</v>
      </c>
      <c r="K1166" s="54">
        <f t="shared" si="386"/>
        <v>19</v>
      </c>
      <c r="L1166" s="55">
        <f t="shared" si="387"/>
        <v>20</v>
      </c>
      <c r="M1166" s="56">
        <f t="shared" si="381"/>
        <v>1.0031176049999999</v>
      </c>
      <c r="N1166" s="56">
        <f t="shared" ca="1" si="382"/>
        <v>1.0051918719999999</v>
      </c>
      <c r="O1166" s="55">
        <f t="shared" si="374"/>
        <v>0</v>
      </c>
      <c r="P1166" s="100">
        <f t="shared" ca="1" si="377"/>
        <v>1681.5315055399999</v>
      </c>
      <c r="Q1166" s="52">
        <f t="shared" si="388"/>
        <v>0</v>
      </c>
      <c r="R1166" s="85"/>
      <c r="S1166" s="52"/>
      <c r="T1166" s="86" t="str">
        <f t="shared" si="389"/>
        <v>J=</v>
      </c>
      <c r="U1166" s="149">
        <f t="shared" si="390"/>
        <v>44012</v>
      </c>
      <c r="V1166" s="57" t="str">
        <f t="shared" si="383"/>
        <v>-</v>
      </c>
      <c r="W1166" s="8"/>
      <c r="X1166" s="8"/>
      <c r="Y1166" s="8"/>
      <c r="Z1166" s="9"/>
      <c r="AA1166" s="1"/>
      <c r="AB1166" s="8"/>
      <c r="AC1166" s="9"/>
      <c r="AD1166" s="9"/>
      <c r="AE1166" s="9"/>
      <c r="AF1166" s="8"/>
      <c r="AG1166" s="10"/>
      <c r="AH1166" s="8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</row>
    <row r="1167" spans="1:149" x14ac:dyDescent="0.25">
      <c r="A1167" s="50">
        <f t="shared" si="384"/>
        <v>44010</v>
      </c>
      <c r="B1167" s="99">
        <f t="shared" ca="1" si="378"/>
        <v>72350.833543410001</v>
      </c>
      <c r="C1167" s="52">
        <f t="shared" ca="1" si="391"/>
        <v>70669.302037870002</v>
      </c>
      <c r="D1167" s="13">
        <f ca="1">IF(A1167&lt;$B$1,VLOOKUP(A1167,[1]DI!$A$4:$B$15000,2,FALSE),0)</f>
        <v>0</v>
      </c>
      <c r="E1167" s="52">
        <f t="shared" ca="1" si="379"/>
        <v>1</v>
      </c>
      <c r="F1167" s="52">
        <f ca="1">(TRUNC(PRODUCT($E$12:$E1166),16))</f>
        <v>1.21448712093871</v>
      </c>
      <c r="G1167" s="52">
        <f t="shared" ca="1" si="376"/>
        <v>1.2119809668275801</v>
      </c>
      <c r="H1167" s="52">
        <f t="shared" ca="1" si="380"/>
        <v>1.0020678199999999</v>
      </c>
      <c r="I1167" s="53">
        <f t="shared" si="385"/>
        <v>0.04</v>
      </c>
      <c r="J1167" s="149">
        <f t="shared" si="392"/>
        <v>43980</v>
      </c>
      <c r="K1167" s="54">
        <f t="shared" si="386"/>
        <v>19</v>
      </c>
      <c r="L1167" s="55">
        <f t="shared" si="387"/>
        <v>20</v>
      </c>
      <c r="M1167" s="56">
        <f t="shared" si="381"/>
        <v>1.0031176049999999</v>
      </c>
      <c r="N1167" s="56">
        <f t="shared" ca="1" si="382"/>
        <v>1.0051918719999999</v>
      </c>
      <c r="O1167" s="55">
        <f t="shared" ref="O1167:O1169" si="393">IF(VLOOKUP(A1167,Y$12:AF$61,8)=VLOOKUP(A1166,Y$12:AF$61,8),0,VLOOKUP(A1167,Y$12:AF$61,8))</f>
        <v>0</v>
      </c>
      <c r="P1167" s="100">
        <f t="shared" ca="1" si="377"/>
        <v>1681.5315055399999</v>
      </c>
      <c r="Q1167" s="52">
        <f t="shared" si="388"/>
        <v>0</v>
      </c>
      <c r="R1167" s="85"/>
      <c r="S1167" s="52"/>
      <c r="T1167" s="86" t="str">
        <f t="shared" si="389"/>
        <v>J=</v>
      </c>
      <c r="U1167" s="149">
        <f t="shared" si="390"/>
        <v>44012</v>
      </c>
      <c r="V1167" s="57" t="str">
        <f t="shared" si="383"/>
        <v>-</v>
      </c>
      <c r="W1167" s="8"/>
      <c r="X1167" s="8"/>
      <c r="Y1167" s="8"/>
      <c r="Z1167" s="9"/>
      <c r="AA1167" s="1"/>
      <c r="AB1167" s="8"/>
      <c r="AC1167" s="9"/>
      <c r="AD1167" s="9"/>
      <c r="AE1167" s="9"/>
      <c r="AF1167" s="8"/>
      <c r="AG1167" s="10"/>
      <c r="AH1167" s="8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</row>
    <row r="1168" spans="1:149" x14ac:dyDescent="0.25">
      <c r="A1168" s="50">
        <f t="shared" si="384"/>
        <v>44011</v>
      </c>
      <c r="B1168" s="99">
        <f t="shared" ca="1" si="378"/>
        <v>72350.833543410001</v>
      </c>
      <c r="C1168" s="52">
        <f t="shared" ca="1" si="391"/>
        <v>70669.302037870002</v>
      </c>
      <c r="D1168" s="13">
        <f ca="1">IF(A1168&lt;$B$1,VLOOKUP(A1168,[1]DI!$A$4:$B$15000,2,FALSE),0)</f>
        <v>2.1500000000000005E-2</v>
      </c>
      <c r="E1168" s="52">
        <f t="shared" ca="1" si="379"/>
        <v>1.0000844200000001</v>
      </c>
      <c r="F1168" s="52">
        <f ca="1">(TRUNC(PRODUCT($E$12:$E1167),16))</f>
        <v>1.21448712093871</v>
      </c>
      <c r="G1168" s="52">
        <f t="shared" ca="1" si="376"/>
        <v>1.2119809668275801</v>
      </c>
      <c r="H1168" s="52">
        <f t="shared" ca="1" si="380"/>
        <v>1.0020678199999999</v>
      </c>
      <c r="I1168" s="53">
        <f t="shared" si="385"/>
        <v>0.04</v>
      </c>
      <c r="J1168" s="149">
        <f t="shared" si="392"/>
        <v>43980</v>
      </c>
      <c r="K1168" s="54">
        <f t="shared" si="386"/>
        <v>20</v>
      </c>
      <c r="L1168" s="55">
        <f t="shared" si="387"/>
        <v>20</v>
      </c>
      <c r="M1168" s="56">
        <f t="shared" si="381"/>
        <v>1.0031176049999999</v>
      </c>
      <c r="N1168" s="56">
        <f t="shared" ca="1" si="382"/>
        <v>1.0051918719999999</v>
      </c>
      <c r="O1168" s="55">
        <f t="shared" si="393"/>
        <v>0</v>
      </c>
      <c r="P1168" s="100">
        <f t="shared" ca="1" si="377"/>
        <v>1681.5315055399999</v>
      </c>
      <c r="Q1168" s="52">
        <f t="shared" si="388"/>
        <v>0</v>
      </c>
      <c r="R1168" s="85"/>
      <c r="S1168" s="52"/>
      <c r="T1168" s="86" t="str">
        <f t="shared" si="389"/>
        <v>J=</v>
      </c>
      <c r="U1168" s="149">
        <f t="shared" si="390"/>
        <v>44012</v>
      </c>
      <c r="V1168" s="57" t="str">
        <f t="shared" si="383"/>
        <v>-</v>
      </c>
      <c r="W1168" s="8"/>
      <c r="X1168" s="8"/>
      <c r="Y1168" s="8"/>
      <c r="Z1168" s="9"/>
      <c r="AA1168" s="1"/>
      <c r="AB1168" s="8"/>
      <c r="AC1168" s="9"/>
      <c r="AD1168" s="9"/>
      <c r="AE1168" s="9"/>
      <c r="AF1168" s="8"/>
      <c r="AG1168" s="10"/>
      <c r="AH1168" s="8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</row>
    <row r="1169" spans="1:149" x14ac:dyDescent="0.25">
      <c r="A1169" s="98">
        <f t="shared" si="384"/>
        <v>44012</v>
      </c>
      <c r="B1169" s="99">
        <f t="shared" ca="1" si="378"/>
        <v>72368.203354130004</v>
      </c>
      <c r="C1169" s="100">
        <f t="shared" ca="1" si="391"/>
        <v>70669.302037870002</v>
      </c>
      <c r="D1169" s="13">
        <f ca="1">IF(A1169&lt;$B$1,VLOOKUP(A1169,[1]DI!$A$4:$B$15000,2,FALSE),0)</f>
        <v>2.1500000000000005E-2</v>
      </c>
      <c r="E1169" s="100">
        <f t="shared" ca="1" si="379"/>
        <v>1.0000844200000001</v>
      </c>
      <c r="F1169" s="100">
        <f ca="1">(TRUNC(PRODUCT($E$12:$E1168),16))</f>
        <v>1.21458964794146</v>
      </c>
      <c r="G1169" s="100">
        <f t="shared" ca="1" si="376"/>
        <v>1.2119809668275801</v>
      </c>
      <c r="H1169" s="100">
        <f t="shared" ca="1" si="380"/>
        <v>1.0021524100000001</v>
      </c>
      <c r="I1169" s="101">
        <f t="shared" si="385"/>
        <v>0.04</v>
      </c>
      <c r="J1169" s="98">
        <f t="shared" si="392"/>
        <v>43980</v>
      </c>
      <c r="K1169" s="102">
        <f t="shared" si="386"/>
        <v>21</v>
      </c>
      <c r="L1169" s="103">
        <f t="shared" si="387"/>
        <v>21</v>
      </c>
      <c r="M1169" s="104">
        <f t="shared" si="381"/>
        <v>1.00327374</v>
      </c>
      <c r="N1169" s="104">
        <f t="shared" ca="1" si="382"/>
        <v>1.005433196</v>
      </c>
      <c r="O1169" s="103">
        <f t="shared" si="393"/>
        <v>27</v>
      </c>
      <c r="P1169" s="100">
        <f t="shared" ca="1" si="377"/>
        <v>1698.9013162599999</v>
      </c>
      <c r="Q1169" s="100">
        <f t="shared" si="388"/>
        <v>0</v>
      </c>
      <c r="R1169" s="105"/>
      <c r="S1169" s="100"/>
      <c r="T1169" s="106" t="str">
        <f t="shared" si="389"/>
        <v>J=</v>
      </c>
      <c r="U1169" s="98">
        <f t="shared" si="390"/>
        <v>44012</v>
      </c>
      <c r="V1169" s="107">
        <f t="shared" ca="1" si="383"/>
        <v>2548351.9743900001</v>
      </c>
      <c r="W1169" s="8"/>
      <c r="X1169" s="8"/>
      <c r="Y1169" s="8"/>
      <c r="Z1169" s="9"/>
      <c r="AA1169" s="1"/>
      <c r="AB1169" s="8"/>
      <c r="AC1169" s="9"/>
      <c r="AD1169" s="9"/>
      <c r="AE1169" s="9"/>
      <c r="AF1169" s="8"/>
      <c r="AG1169" s="10"/>
      <c r="AH1169" s="8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</row>
    <row r="1170" spans="1:149" ht="18.75" x14ac:dyDescent="0.3">
      <c r="A1170" s="50">
        <f t="shared" si="384"/>
        <v>44013</v>
      </c>
      <c r="B1170" s="112">
        <f ca="1">IF(A1170&lt;=TODAY(),C1170+P1170,IF(AND(A1170&gt;TODAY(),A1170&lt;=$B$1),IF(VLOOKUP(TODAY(),$A$12:$D$10000,4,FALSE)=0,"n.d",C1170+P1170),"n.d"))</f>
        <v>72380.000199549992</v>
      </c>
      <c r="C1170" s="210">
        <f>72368.203314</f>
        <v>72368.203313999998</v>
      </c>
      <c r="D1170" s="13">
        <f ca="1">IF(A1170&lt;$B$1,VLOOKUP(A1170,[1]DI!$A$4:$B$15000,2,FALSE),0)</f>
        <v>2.1500000000000005E-2</v>
      </c>
      <c r="E1170" s="52">
        <f t="shared" ca="1" si="379"/>
        <v>1.0000844200000001</v>
      </c>
      <c r="F1170" s="52">
        <f ca="1">(TRUNC(PRODUCT($E$12:$E1169),16))</f>
        <v>1.2146921835995399</v>
      </c>
      <c r="G1170" s="52">
        <f t="shared" ca="1" si="376"/>
        <v>1.21458964794146</v>
      </c>
      <c r="H1170" s="52">
        <f t="shared" ca="1" si="380"/>
        <v>1.0000844200000001</v>
      </c>
      <c r="I1170" s="111">
        <v>0.02</v>
      </c>
      <c r="J1170" s="149">
        <f>IF(O1169&gt;0,VLOOKUP(O1169,X$12:AH$125,2),J1169)</f>
        <v>44012</v>
      </c>
      <c r="K1170" s="54">
        <f t="shared" si="386"/>
        <v>1</v>
      </c>
      <c r="L1170" s="55">
        <f t="shared" si="387"/>
        <v>1</v>
      </c>
      <c r="M1170" s="56">
        <f t="shared" si="381"/>
        <v>1.000078585</v>
      </c>
      <c r="N1170" s="56">
        <f t="shared" ca="1" si="382"/>
        <v>1.000163012</v>
      </c>
      <c r="O1170" s="55">
        <f>IF(VLOOKUP(A1170,Y$12:AF$125,8)=VLOOKUP(A1169,Y$12:AF$125,8),0,VLOOKUP(A1170,Y$12:AF$125,8))</f>
        <v>0</v>
      </c>
      <c r="P1170" s="109">
        <f ca="1">TRUNC(((N1170-1)*C1170),8)</f>
        <v>11.796885550000001</v>
      </c>
      <c r="Q1170" s="52">
        <f>IF(O1170&gt;0,VLOOKUP(A1170,$Y$12:$AD$125,5),0)</f>
        <v>0</v>
      </c>
      <c r="R1170" s="85"/>
      <c r="S1170" s="52"/>
      <c r="T1170" s="86" t="str">
        <f>IF(O1169&gt;0,VLOOKUP(O1169,X$12:AH$125,10),T1169)</f>
        <v>J=</v>
      </c>
      <c r="U1170" s="149">
        <f>IF(O1169&gt;0,VLOOKUP(O1169,X$12:AH$125,11),U1169)</f>
        <v>44043</v>
      </c>
      <c r="V1170" s="57" t="str">
        <f t="shared" si="383"/>
        <v>-</v>
      </c>
      <c r="W1170" s="8"/>
      <c r="X1170" s="8"/>
      <c r="Y1170" s="8"/>
      <c r="Z1170" s="9"/>
      <c r="AA1170" s="1"/>
      <c r="AB1170" s="8"/>
      <c r="AC1170" s="9"/>
      <c r="AD1170" s="9"/>
      <c r="AE1170" s="9"/>
      <c r="AF1170" s="8"/>
      <c r="AG1170" s="10"/>
      <c r="AH1170" s="8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</row>
    <row r="1171" spans="1:149" x14ac:dyDescent="0.25">
      <c r="A1171" s="50">
        <f t="shared" si="384"/>
        <v>44014</v>
      </c>
      <c r="B1171" s="112">
        <f t="shared" ref="B1171:B1234" ca="1" si="394">IF(A1171&lt;=TODAY(),C1171+P1171,IF(AND(A1171&gt;TODAY(),A1171&lt;=$B$1),IF(VLOOKUP(TODAY(),$A$12:$D$10000,4,FALSE)=0,"n.d",C1171+P1171),"n.d"))</f>
        <v>72391.799183790004</v>
      </c>
      <c r="C1171" s="109">
        <f t="shared" si="391"/>
        <v>72368.203313999998</v>
      </c>
      <c r="D1171" s="13">
        <f ca="1">IF(A1171&lt;$B$1,VLOOKUP(A1171,[1]DI!$A$4:$B$15000,2,FALSE),0)</f>
        <v>2.1500000000000005E-2</v>
      </c>
      <c r="E1171" s="52">
        <f t="shared" ca="1" si="379"/>
        <v>1.0000844200000001</v>
      </c>
      <c r="F1171" s="52">
        <f ca="1">(TRUNC(PRODUCT($E$12:$E1170),16))</f>
        <v>1.2147947279136799</v>
      </c>
      <c r="G1171" s="52">
        <f t="shared" ca="1" si="376"/>
        <v>1.21458964794146</v>
      </c>
      <c r="H1171" s="52">
        <f t="shared" ca="1" si="380"/>
        <v>1.0001688500000001</v>
      </c>
      <c r="I1171" s="111">
        <f t="shared" si="385"/>
        <v>0.02</v>
      </c>
      <c r="J1171" s="149">
        <f t="shared" ref="J1171:J1234" si="395">IF(O1170&gt;0,VLOOKUP(O1170,X$12:AH$125,2),J1170)</f>
        <v>44012</v>
      </c>
      <c r="K1171" s="54">
        <f t="shared" si="386"/>
        <v>2</v>
      </c>
      <c r="L1171" s="55">
        <f t="shared" si="387"/>
        <v>2</v>
      </c>
      <c r="M1171" s="56">
        <f t="shared" si="381"/>
        <v>1.0001571760000001</v>
      </c>
      <c r="N1171" s="56">
        <f t="shared" ca="1" si="382"/>
        <v>1.000326053</v>
      </c>
      <c r="O1171" s="55">
        <f t="shared" ref="O1171:O1234" si="396">IF(VLOOKUP(A1171,Y$12:AF$125,8)=VLOOKUP(A1170,Y$12:AF$125,8),0,VLOOKUP(A1171,Y$12:AF$125,8))</f>
        <v>0</v>
      </c>
      <c r="P1171" s="109">
        <f t="shared" ref="P1171:P1200" ca="1" si="397">TRUNC(((N1171-1)*C1171),8)</f>
        <v>23.595869789999998</v>
      </c>
      <c r="Q1171" s="52">
        <f t="shared" ref="Q1171:Q1234" si="398">IF(O1171&gt;0,VLOOKUP(A1171,$Y$12:$AD$125,5),0)</f>
        <v>0</v>
      </c>
      <c r="R1171" s="85"/>
      <c r="S1171" s="52"/>
      <c r="T1171" s="86" t="str">
        <f t="shared" ref="T1171:T1234" si="399">IF(O1170&gt;0,VLOOKUP(O1170,X$12:AH$125,10),T1170)</f>
        <v>J=</v>
      </c>
      <c r="U1171" s="149">
        <f t="shared" ref="U1171:U1234" si="400">IF(O1170&gt;0,VLOOKUP(O1170,X$12:AH$125,11),U1170)</f>
        <v>44043</v>
      </c>
      <c r="V1171" s="57" t="str">
        <f t="shared" si="383"/>
        <v>-</v>
      </c>
      <c r="W1171" s="8"/>
      <c r="X1171" s="8"/>
      <c r="Y1171" s="8"/>
      <c r="Z1171" s="9"/>
      <c r="AA1171" s="1"/>
      <c r="AB1171" s="8"/>
      <c r="AC1171" s="9"/>
      <c r="AD1171" s="9"/>
      <c r="AE1171" s="9"/>
      <c r="AF1171" s="8"/>
      <c r="AG1171" s="10"/>
      <c r="AH1171" s="8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</row>
    <row r="1172" spans="1:149" x14ac:dyDescent="0.25">
      <c r="A1172" s="50">
        <f t="shared" si="384"/>
        <v>44015</v>
      </c>
      <c r="B1172" s="112">
        <f t="shared" ca="1" si="394"/>
        <v>72403.599543019998</v>
      </c>
      <c r="C1172" s="109">
        <f t="shared" si="391"/>
        <v>72368.203313999998</v>
      </c>
      <c r="D1172" s="13">
        <f ca="1">IF(A1172&lt;$B$1,VLOOKUP(A1172,[1]DI!$A$4:$B$15000,2,FALSE),0)</f>
        <v>2.1500000000000005E-2</v>
      </c>
      <c r="E1172" s="52">
        <f t="shared" ca="1" si="379"/>
        <v>1.0000844200000001</v>
      </c>
      <c r="F1172" s="52">
        <f ca="1">(TRUNC(PRODUCT($E$12:$E1171),16))</f>
        <v>1.2148972808846099</v>
      </c>
      <c r="G1172" s="52">
        <f t="shared" ca="1" si="376"/>
        <v>1.21458964794146</v>
      </c>
      <c r="H1172" s="52">
        <f t="shared" ca="1" si="380"/>
        <v>1.0002532799999999</v>
      </c>
      <c r="I1172" s="111">
        <f t="shared" si="385"/>
        <v>0.02</v>
      </c>
      <c r="J1172" s="149">
        <f t="shared" si="395"/>
        <v>44012</v>
      </c>
      <c r="K1172" s="54">
        <f t="shared" si="386"/>
        <v>3</v>
      </c>
      <c r="L1172" s="55">
        <f t="shared" si="387"/>
        <v>3</v>
      </c>
      <c r="M1172" s="56">
        <f t="shared" si="381"/>
        <v>1.000235773</v>
      </c>
      <c r="N1172" s="56">
        <f t="shared" ca="1" si="382"/>
        <v>1.000489113</v>
      </c>
      <c r="O1172" s="55">
        <f t="shared" si="396"/>
        <v>0</v>
      </c>
      <c r="P1172" s="109">
        <f t="shared" ca="1" si="397"/>
        <v>35.39622902</v>
      </c>
      <c r="Q1172" s="52">
        <f t="shared" si="398"/>
        <v>0</v>
      </c>
      <c r="R1172" s="85"/>
      <c r="S1172" s="52"/>
      <c r="T1172" s="86" t="str">
        <f t="shared" si="399"/>
        <v>J=</v>
      </c>
      <c r="U1172" s="149">
        <f t="shared" si="400"/>
        <v>44043</v>
      </c>
      <c r="V1172" s="57" t="str">
        <f t="shared" si="383"/>
        <v>-</v>
      </c>
      <c r="W1172" s="8"/>
      <c r="X1172" s="8"/>
      <c r="Y1172" s="8"/>
      <c r="Z1172" s="9"/>
      <c r="AA1172" s="1"/>
      <c r="AB1172" s="8"/>
      <c r="AC1172" s="9"/>
      <c r="AD1172" s="9"/>
      <c r="AE1172" s="9"/>
      <c r="AF1172" s="8"/>
      <c r="AG1172" s="10"/>
      <c r="AH1172" s="8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</row>
    <row r="1173" spans="1:149" x14ac:dyDescent="0.25">
      <c r="A1173" s="50">
        <f t="shared" si="384"/>
        <v>44016</v>
      </c>
      <c r="B1173" s="112">
        <f t="shared" ca="1" si="394"/>
        <v>72415.402073299992</v>
      </c>
      <c r="C1173" s="109">
        <f t="shared" si="391"/>
        <v>72368.203313999998</v>
      </c>
      <c r="D1173" s="13">
        <f ca="1">IF(A1173&lt;$B$1,VLOOKUP(A1173,[1]DI!$A$4:$B$15000,2,FALSE),0)</f>
        <v>0</v>
      </c>
      <c r="E1173" s="52">
        <f t="shared" ca="1" si="379"/>
        <v>1</v>
      </c>
      <c r="F1173" s="52">
        <f ca="1">(TRUNC(PRODUCT($E$12:$E1172),16))</f>
        <v>1.2149998425130699</v>
      </c>
      <c r="G1173" s="52">
        <f t="shared" ca="1" si="376"/>
        <v>1.21458964794146</v>
      </c>
      <c r="H1173" s="52">
        <f t="shared" ca="1" si="380"/>
        <v>1.0003377200000001</v>
      </c>
      <c r="I1173" s="111">
        <f t="shared" si="385"/>
        <v>0.02</v>
      </c>
      <c r="J1173" s="149">
        <f t="shared" si="395"/>
        <v>44012</v>
      </c>
      <c r="K1173" s="54">
        <f t="shared" si="386"/>
        <v>3</v>
      </c>
      <c r="L1173" s="55">
        <f t="shared" si="387"/>
        <v>4</v>
      </c>
      <c r="M1173" s="56">
        <f t="shared" si="381"/>
        <v>1.000314377</v>
      </c>
      <c r="N1173" s="56">
        <f t="shared" ca="1" si="382"/>
        <v>1.000652203</v>
      </c>
      <c r="O1173" s="55">
        <f t="shared" si="396"/>
        <v>0</v>
      </c>
      <c r="P1173" s="109">
        <f t="shared" ca="1" si="397"/>
        <v>47.198759299999999</v>
      </c>
      <c r="Q1173" s="52">
        <f t="shared" si="398"/>
        <v>0</v>
      </c>
      <c r="R1173" s="85"/>
      <c r="S1173" s="52"/>
      <c r="T1173" s="86" t="str">
        <f t="shared" si="399"/>
        <v>J=</v>
      </c>
      <c r="U1173" s="149">
        <f t="shared" si="400"/>
        <v>44043</v>
      </c>
      <c r="V1173" s="57" t="str">
        <f t="shared" si="383"/>
        <v>-</v>
      </c>
      <c r="W1173" s="8"/>
      <c r="X1173" s="8"/>
      <c r="Y1173" s="8"/>
      <c r="Z1173" s="9"/>
      <c r="AA1173" s="1"/>
      <c r="AB1173" s="8"/>
      <c r="AC1173" s="9"/>
      <c r="AD1173" s="9"/>
      <c r="AE1173" s="9"/>
      <c r="AF1173" s="8"/>
      <c r="AG1173" s="10"/>
      <c r="AH1173" s="8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</row>
    <row r="1174" spans="1:149" x14ac:dyDescent="0.25">
      <c r="A1174" s="50">
        <f t="shared" si="384"/>
        <v>44017</v>
      </c>
      <c r="B1174" s="112">
        <f t="shared" ca="1" si="394"/>
        <v>72415.402073299992</v>
      </c>
      <c r="C1174" s="109">
        <f t="shared" si="391"/>
        <v>72368.203313999998</v>
      </c>
      <c r="D1174" s="13">
        <f ca="1">IF(A1174&lt;$B$1,VLOOKUP(A1174,[1]DI!$A$4:$B$15000,2,FALSE),0)</f>
        <v>0</v>
      </c>
      <c r="E1174" s="52">
        <f t="shared" ca="1" si="379"/>
        <v>1</v>
      </c>
      <c r="F1174" s="52">
        <f ca="1">(TRUNC(PRODUCT($E$12:$E1173),16))</f>
        <v>1.2149998425130699</v>
      </c>
      <c r="G1174" s="52">
        <f t="shared" ca="1" si="376"/>
        <v>1.21458964794146</v>
      </c>
      <c r="H1174" s="52">
        <f t="shared" ca="1" si="380"/>
        <v>1.0003377200000001</v>
      </c>
      <c r="I1174" s="111">
        <f t="shared" si="385"/>
        <v>0.02</v>
      </c>
      <c r="J1174" s="149">
        <f t="shared" si="395"/>
        <v>44012</v>
      </c>
      <c r="K1174" s="54">
        <f t="shared" si="386"/>
        <v>3</v>
      </c>
      <c r="L1174" s="55">
        <f t="shared" si="387"/>
        <v>4</v>
      </c>
      <c r="M1174" s="56">
        <f t="shared" si="381"/>
        <v>1.000314377</v>
      </c>
      <c r="N1174" s="56">
        <f t="shared" ca="1" si="382"/>
        <v>1.000652203</v>
      </c>
      <c r="O1174" s="55">
        <f t="shared" si="396"/>
        <v>0</v>
      </c>
      <c r="P1174" s="109">
        <f t="shared" ca="1" si="397"/>
        <v>47.198759299999999</v>
      </c>
      <c r="Q1174" s="52">
        <f t="shared" si="398"/>
        <v>0</v>
      </c>
      <c r="R1174" s="85"/>
      <c r="S1174" s="52"/>
      <c r="T1174" s="86" t="str">
        <f t="shared" si="399"/>
        <v>J=</v>
      </c>
      <c r="U1174" s="149">
        <f t="shared" si="400"/>
        <v>44043</v>
      </c>
      <c r="V1174" s="57" t="str">
        <f t="shared" si="383"/>
        <v>-</v>
      </c>
      <c r="W1174" s="8"/>
      <c r="X1174" s="8"/>
      <c r="Y1174" s="8"/>
      <c r="Z1174" s="9"/>
      <c r="AA1174" s="1"/>
      <c r="AB1174" s="8"/>
      <c r="AC1174" s="9"/>
      <c r="AD1174" s="9"/>
      <c r="AE1174" s="9"/>
      <c r="AF1174" s="8"/>
      <c r="AG1174" s="10"/>
      <c r="AH1174" s="8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</row>
    <row r="1175" spans="1:149" x14ac:dyDescent="0.25">
      <c r="A1175" s="50">
        <f t="shared" si="384"/>
        <v>44018</v>
      </c>
      <c r="B1175" s="112">
        <f t="shared" ca="1" si="394"/>
        <v>72415.402073299992</v>
      </c>
      <c r="C1175" s="109">
        <f t="shared" si="391"/>
        <v>72368.203313999998</v>
      </c>
      <c r="D1175" s="13">
        <f ca="1">IF(A1175&lt;$B$1,VLOOKUP(A1175,[1]DI!$A$4:$B$15000,2,FALSE),0)</f>
        <v>2.1500000000000005E-2</v>
      </c>
      <c r="E1175" s="52">
        <f t="shared" ca="1" si="379"/>
        <v>1.0000844200000001</v>
      </c>
      <c r="F1175" s="52">
        <f ca="1">(TRUNC(PRODUCT($E$12:$E1174),16))</f>
        <v>1.2149998425130699</v>
      </c>
      <c r="G1175" s="52">
        <f t="shared" ca="1" si="376"/>
        <v>1.21458964794146</v>
      </c>
      <c r="H1175" s="52">
        <f t="shared" ca="1" si="380"/>
        <v>1.0003377200000001</v>
      </c>
      <c r="I1175" s="111">
        <f t="shared" si="385"/>
        <v>0.02</v>
      </c>
      <c r="J1175" s="149">
        <f t="shared" si="395"/>
        <v>44012</v>
      </c>
      <c r="K1175" s="54">
        <f t="shared" si="386"/>
        <v>4</v>
      </c>
      <c r="L1175" s="55">
        <f t="shared" si="387"/>
        <v>4</v>
      </c>
      <c r="M1175" s="56">
        <f t="shared" si="381"/>
        <v>1.000314377</v>
      </c>
      <c r="N1175" s="56">
        <f t="shared" ca="1" si="382"/>
        <v>1.000652203</v>
      </c>
      <c r="O1175" s="55">
        <f t="shared" si="396"/>
        <v>0</v>
      </c>
      <c r="P1175" s="109">
        <f t="shared" ca="1" si="397"/>
        <v>47.198759299999999</v>
      </c>
      <c r="Q1175" s="52">
        <f t="shared" si="398"/>
        <v>0</v>
      </c>
      <c r="R1175" s="85"/>
      <c r="S1175" s="52"/>
      <c r="T1175" s="86" t="str">
        <f t="shared" si="399"/>
        <v>J=</v>
      </c>
      <c r="U1175" s="149">
        <f t="shared" si="400"/>
        <v>44043</v>
      </c>
      <c r="V1175" s="57" t="str">
        <f t="shared" si="383"/>
        <v>-</v>
      </c>
      <c r="W1175" s="8"/>
      <c r="X1175" s="8"/>
      <c r="Y1175" s="8"/>
      <c r="Z1175" s="9"/>
      <c r="AA1175" s="1"/>
      <c r="AB1175" s="8"/>
      <c r="AC1175" s="9"/>
      <c r="AD1175" s="9"/>
      <c r="AE1175" s="9"/>
      <c r="AF1175" s="8"/>
      <c r="AG1175" s="10"/>
      <c r="AH1175" s="8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</row>
    <row r="1176" spans="1:149" x14ac:dyDescent="0.25">
      <c r="A1176" s="50">
        <f t="shared" si="384"/>
        <v>44019</v>
      </c>
      <c r="B1176" s="112">
        <f t="shared" ca="1" si="394"/>
        <v>72427.206702259995</v>
      </c>
      <c r="C1176" s="109">
        <f t="shared" si="391"/>
        <v>72368.203313999998</v>
      </c>
      <c r="D1176" s="13">
        <f ca="1">IF(A1176&lt;$B$1,VLOOKUP(A1176,[1]DI!$A$4:$B$15000,2,FALSE),0)</f>
        <v>2.1500000000000005E-2</v>
      </c>
      <c r="E1176" s="52">
        <f t="shared" ca="1" si="379"/>
        <v>1.0000844200000001</v>
      </c>
      <c r="F1176" s="52">
        <f ca="1">(TRUNC(PRODUCT($E$12:$E1175),16))</f>
        <v>1.21510241279977</v>
      </c>
      <c r="G1176" s="52">
        <f t="shared" ca="1" si="376"/>
        <v>1.21458964794146</v>
      </c>
      <c r="H1176" s="52">
        <f t="shared" ca="1" si="380"/>
        <v>1.00042217</v>
      </c>
      <c r="I1176" s="111">
        <f t="shared" si="385"/>
        <v>0.02</v>
      </c>
      <c r="J1176" s="149">
        <f t="shared" si="395"/>
        <v>44012</v>
      </c>
      <c r="K1176" s="54">
        <f t="shared" si="386"/>
        <v>5</v>
      </c>
      <c r="L1176" s="55">
        <f t="shared" si="387"/>
        <v>5</v>
      </c>
      <c r="M1176" s="56">
        <f t="shared" si="381"/>
        <v>1.000392986</v>
      </c>
      <c r="N1176" s="56">
        <f t="shared" ca="1" si="382"/>
        <v>1.000815322</v>
      </c>
      <c r="O1176" s="55">
        <f t="shared" si="396"/>
        <v>0</v>
      </c>
      <c r="P1176" s="109">
        <f t="shared" ca="1" si="397"/>
        <v>59.003388260000001</v>
      </c>
      <c r="Q1176" s="52">
        <f t="shared" si="398"/>
        <v>0</v>
      </c>
      <c r="R1176" s="85"/>
      <c r="S1176" s="52"/>
      <c r="T1176" s="86" t="str">
        <f t="shared" si="399"/>
        <v>J=</v>
      </c>
      <c r="U1176" s="149">
        <f t="shared" si="400"/>
        <v>44043</v>
      </c>
      <c r="V1176" s="57" t="str">
        <f t="shared" si="383"/>
        <v>-</v>
      </c>
      <c r="W1176" s="8"/>
      <c r="X1176" s="8"/>
      <c r="Y1176" s="8"/>
      <c r="Z1176" s="9"/>
      <c r="AA1176" s="1"/>
      <c r="AB1176" s="8"/>
      <c r="AC1176" s="9"/>
      <c r="AD1176" s="9"/>
      <c r="AE1176" s="9"/>
      <c r="AF1176" s="8"/>
      <c r="AG1176" s="10"/>
      <c r="AH1176" s="8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</row>
    <row r="1177" spans="1:149" x14ac:dyDescent="0.25">
      <c r="A1177" s="50">
        <f t="shared" si="384"/>
        <v>44020</v>
      </c>
      <c r="B1177" s="112">
        <f t="shared" ca="1" si="394"/>
        <v>72439.013502260001</v>
      </c>
      <c r="C1177" s="109">
        <f t="shared" si="391"/>
        <v>72368.203313999998</v>
      </c>
      <c r="D1177" s="13">
        <f ca="1">IF(A1177&lt;$B$1,VLOOKUP(A1177,[1]DI!$A$4:$B$15000,2,FALSE),0)</f>
        <v>2.1500000000000005E-2</v>
      </c>
      <c r="E1177" s="52">
        <f t="shared" ca="1" si="379"/>
        <v>1.0000844200000001</v>
      </c>
      <c r="F1177" s="52">
        <f ca="1">(TRUNC(PRODUCT($E$12:$E1176),16))</f>
        <v>1.2152049917454599</v>
      </c>
      <c r="G1177" s="52">
        <f t="shared" ca="1" si="376"/>
        <v>1.21458964794146</v>
      </c>
      <c r="H1177" s="52">
        <f t="shared" ca="1" si="380"/>
        <v>1.0005066300000001</v>
      </c>
      <c r="I1177" s="111">
        <f t="shared" si="385"/>
        <v>0.02</v>
      </c>
      <c r="J1177" s="149">
        <f t="shared" si="395"/>
        <v>44012</v>
      </c>
      <c r="K1177" s="54">
        <f t="shared" si="386"/>
        <v>6</v>
      </c>
      <c r="L1177" s="55">
        <f t="shared" si="387"/>
        <v>6</v>
      </c>
      <c r="M1177" s="56">
        <f t="shared" si="381"/>
        <v>1.000471602</v>
      </c>
      <c r="N1177" s="56">
        <f t="shared" ca="1" si="382"/>
        <v>1.000978471</v>
      </c>
      <c r="O1177" s="55">
        <f t="shared" si="396"/>
        <v>0</v>
      </c>
      <c r="P1177" s="109">
        <f t="shared" ca="1" si="397"/>
        <v>70.810188260000004</v>
      </c>
      <c r="Q1177" s="52">
        <f t="shared" si="398"/>
        <v>0</v>
      </c>
      <c r="R1177" s="85"/>
      <c r="S1177" s="52"/>
      <c r="T1177" s="86" t="str">
        <f t="shared" si="399"/>
        <v>J=</v>
      </c>
      <c r="U1177" s="149">
        <f t="shared" si="400"/>
        <v>44043</v>
      </c>
      <c r="V1177" s="57" t="str">
        <f t="shared" si="383"/>
        <v>-</v>
      </c>
      <c r="W1177" s="8"/>
      <c r="X1177" s="8"/>
      <c r="Y1177" s="8"/>
      <c r="Z1177" s="9"/>
      <c r="AA1177" s="1"/>
      <c r="AB1177" s="8"/>
      <c r="AC1177" s="9"/>
      <c r="AD1177" s="9"/>
      <c r="AE1177" s="9"/>
      <c r="AF1177" s="8"/>
      <c r="AG1177" s="10"/>
      <c r="AH1177" s="8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</row>
    <row r="1178" spans="1:149" x14ac:dyDescent="0.25">
      <c r="A1178" s="50">
        <f t="shared" si="384"/>
        <v>44021</v>
      </c>
      <c r="B1178" s="112">
        <f t="shared" ca="1" si="394"/>
        <v>72450.821677259999</v>
      </c>
      <c r="C1178" s="109">
        <f t="shared" si="391"/>
        <v>72368.203313999998</v>
      </c>
      <c r="D1178" s="13">
        <f ca="1">IF(A1178&lt;$B$1,VLOOKUP(A1178,[1]DI!$A$4:$B$15000,2,FALSE),0)</f>
        <v>2.1500000000000005E-2</v>
      </c>
      <c r="E1178" s="52">
        <f t="shared" ca="1" si="379"/>
        <v>1.0000844200000001</v>
      </c>
      <c r="F1178" s="52">
        <f ca="1">(TRUNC(PRODUCT($E$12:$E1177),16))</f>
        <v>1.2153075793508601</v>
      </c>
      <c r="G1178" s="52">
        <f t="shared" ca="1" si="376"/>
        <v>1.21458964794146</v>
      </c>
      <c r="H1178" s="52">
        <f t="shared" ca="1" si="380"/>
        <v>1.0005910899999999</v>
      </c>
      <c r="I1178" s="111">
        <f t="shared" si="385"/>
        <v>0.02</v>
      </c>
      <c r="J1178" s="149">
        <f t="shared" si="395"/>
        <v>44012</v>
      </c>
      <c r="K1178" s="54">
        <f t="shared" si="386"/>
        <v>7</v>
      </c>
      <c r="L1178" s="55">
        <f t="shared" si="387"/>
        <v>7</v>
      </c>
      <c r="M1178" s="56">
        <f t="shared" si="381"/>
        <v>1.0005502239999999</v>
      </c>
      <c r="N1178" s="56">
        <f t="shared" ca="1" si="382"/>
        <v>1.0011416390000001</v>
      </c>
      <c r="O1178" s="55">
        <f t="shared" si="396"/>
        <v>0</v>
      </c>
      <c r="P1178" s="109">
        <f t="shared" ca="1" si="397"/>
        <v>82.618363259999995</v>
      </c>
      <c r="Q1178" s="52">
        <f t="shared" si="398"/>
        <v>0</v>
      </c>
      <c r="R1178" s="85"/>
      <c r="S1178" s="52"/>
      <c r="T1178" s="86" t="str">
        <f t="shared" si="399"/>
        <v>J=</v>
      </c>
      <c r="U1178" s="149">
        <f t="shared" si="400"/>
        <v>44043</v>
      </c>
      <c r="V1178" s="57" t="str">
        <f t="shared" si="383"/>
        <v>-</v>
      </c>
      <c r="W1178" s="8"/>
      <c r="X1178" s="8"/>
      <c r="Y1178" s="8"/>
      <c r="Z1178" s="9"/>
      <c r="AA1178" s="1"/>
      <c r="AB1178" s="8"/>
      <c r="AC1178" s="9"/>
      <c r="AD1178" s="9"/>
      <c r="AE1178" s="9"/>
      <c r="AF1178" s="8"/>
      <c r="AG1178" s="10"/>
      <c r="AH1178" s="8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</row>
    <row r="1179" spans="1:149" x14ac:dyDescent="0.25">
      <c r="A1179" s="50">
        <f t="shared" si="384"/>
        <v>44022</v>
      </c>
      <c r="B1179" s="112">
        <f t="shared" ca="1" si="394"/>
        <v>72462.632023300001</v>
      </c>
      <c r="C1179" s="109">
        <f t="shared" si="391"/>
        <v>72368.203313999998</v>
      </c>
      <c r="D1179" s="13">
        <f ca="1">IF(A1179&lt;$B$1,VLOOKUP(A1179,[1]DI!$A$4:$B$15000,2,FALSE),0)</f>
        <v>2.1500000000000005E-2</v>
      </c>
      <c r="E1179" s="52">
        <f t="shared" ca="1" si="379"/>
        <v>1.0000844200000001</v>
      </c>
      <c r="F1179" s="52">
        <f ca="1">(TRUNC(PRODUCT($E$12:$E1178),16))</f>
        <v>1.2154101756167099</v>
      </c>
      <c r="G1179" s="52">
        <f t="shared" ca="1" si="376"/>
        <v>1.21458964794146</v>
      </c>
      <c r="H1179" s="52">
        <f t="shared" ca="1" si="380"/>
        <v>1.0006755599999999</v>
      </c>
      <c r="I1179" s="111">
        <f t="shared" si="385"/>
        <v>0.02</v>
      </c>
      <c r="J1179" s="149">
        <f t="shared" si="395"/>
        <v>44012</v>
      </c>
      <c r="K1179" s="54">
        <f t="shared" si="386"/>
        <v>8</v>
      </c>
      <c r="L1179" s="55">
        <f t="shared" si="387"/>
        <v>8</v>
      </c>
      <c r="M1179" s="56">
        <f t="shared" si="381"/>
        <v>1.000628852</v>
      </c>
      <c r="N1179" s="56">
        <f t="shared" ca="1" si="382"/>
        <v>1.0013048369999999</v>
      </c>
      <c r="O1179" s="55">
        <f t="shared" si="396"/>
        <v>0</v>
      </c>
      <c r="P1179" s="109">
        <f t="shared" ca="1" si="397"/>
        <v>94.428709299999994</v>
      </c>
      <c r="Q1179" s="52">
        <f t="shared" si="398"/>
        <v>0</v>
      </c>
      <c r="R1179" s="85"/>
      <c r="S1179" s="52"/>
      <c r="T1179" s="86" t="str">
        <f t="shared" si="399"/>
        <v>J=</v>
      </c>
      <c r="U1179" s="149">
        <f t="shared" si="400"/>
        <v>44043</v>
      </c>
      <c r="V1179" s="57" t="str">
        <f t="shared" si="383"/>
        <v>-</v>
      </c>
      <c r="W1179" s="8"/>
      <c r="X1179" s="8"/>
      <c r="Y1179" s="8"/>
      <c r="Z1179" s="9"/>
      <c r="AA1179" s="1"/>
      <c r="AB1179" s="8"/>
      <c r="AC1179" s="9"/>
      <c r="AD1179" s="9"/>
      <c r="AE1179" s="9"/>
      <c r="AF1179" s="8"/>
      <c r="AG1179" s="10"/>
      <c r="AH1179" s="8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</row>
    <row r="1180" spans="1:149" x14ac:dyDescent="0.25">
      <c r="A1180" s="50">
        <f t="shared" si="384"/>
        <v>44023</v>
      </c>
      <c r="B1180" s="112">
        <f t="shared" ca="1" si="394"/>
        <v>72474.444540390003</v>
      </c>
      <c r="C1180" s="109">
        <f t="shared" si="391"/>
        <v>72368.203313999998</v>
      </c>
      <c r="D1180" s="13">
        <f ca="1">IF(A1180&lt;$B$1,VLOOKUP(A1180,[1]DI!$A$4:$B$15000,2,FALSE),0)</f>
        <v>0</v>
      </c>
      <c r="E1180" s="52">
        <f t="shared" ca="1" si="379"/>
        <v>1</v>
      </c>
      <c r="F1180" s="52">
        <f ca="1">(TRUNC(PRODUCT($E$12:$E1179),16))</f>
        <v>1.21551278054374</v>
      </c>
      <c r="G1180" s="52">
        <f t="shared" ca="1" si="376"/>
        <v>1.21458964794146</v>
      </c>
      <c r="H1180" s="52">
        <f t="shared" ca="1" si="380"/>
        <v>1.0007600400000001</v>
      </c>
      <c r="I1180" s="111">
        <f t="shared" si="385"/>
        <v>0.02</v>
      </c>
      <c r="J1180" s="149">
        <f t="shared" si="395"/>
        <v>44012</v>
      </c>
      <c r="K1180" s="54">
        <f t="shared" si="386"/>
        <v>8</v>
      </c>
      <c r="L1180" s="55">
        <f t="shared" si="387"/>
        <v>9</v>
      </c>
      <c r="M1180" s="56">
        <f t="shared" si="381"/>
        <v>1.0007074869999999</v>
      </c>
      <c r="N1180" s="56">
        <f t="shared" ca="1" si="382"/>
        <v>1.0014680650000001</v>
      </c>
      <c r="O1180" s="55">
        <f t="shared" si="396"/>
        <v>0</v>
      </c>
      <c r="P1180" s="109">
        <f t="shared" ca="1" si="397"/>
        <v>106.24122638999999</v>
      </c>
      <c r="Q1180" s="52">
        <f t="shared" si="398"/>
        <v>0</v>
      </c>
      <c r="R1180" s="85"/>
      <c r="S1180" s="52"/>
      <c r="T1180" s="86" t="str">
        <f t="shared" si="399"/>
        <v>J=</v>
      </c>
      <c r="U1180" s="149">
        <f t="shared" si="400"/>
        <v>44043</v>
      </c>
      <c r="V1180" s="57" t="str">
        <f t="shared" si="383"/>
        <v>-</v>
      </c>
      <c r="W1180" s="8"/>
      <c r="X1180" s="8"/>
      <c r="Y1180" s="8"/>
      <c r="Z1180" s="9"/>
      <c r="AA1180" s="1"/>
      <c r="AB1180" s="8"/>
      <c r="AC1180" s="9"/>
      <c r="AD1180" s="9"/>
      <c r="AE1180" s="9"/>
      <c r="AF1180" s="8"/>
      <c r="AG1180" s="10"/>
      <c r="AH1180" s="8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</row>
    <row r="1181" spans="1:149" x14ac:dyDescent="0.25">
      <c r="A1181" s="50">
        <f t="shared" si="384"/>
        <v>44024</v>
      </c>
      <c r="B1181" s="112">
        <f t="shared" ca="1" si="394"/>
        <v>72474.444540390003</v>
      </c>
      <c r="C1181" s="109">
        <f t="shared" si="391"/>
        <v>72368.203313999998</v>
      </c>
      <c r="D1181" s="13">
        <f ca="1">IF(A1181&lt;$B$1,VLOOKUP(A1181,[1]DI!$A$4:$B$15000,2,FALSE),0)</f>
        <v>0</v>
      </c>
      <c r="E1181" s="52">
        <f t="shared" ca="1" si="379"/>
        <v>1</v>
      </c>
      <c r="F1181" s="52">
        <f ca="1">(TRUNC(PRODUCT($E$12:$E1180),16))</f>
        <v>1.21551278054374</v>
      </c>
      <c r="G1181" s="52">
        <f t="shared" ca="1" si="376"/>
        <v>1.21458964794146</v>
      </c>
      <c r="H1181" s="52">
        <f t="shared" ca="1" si="380"/>
        <v>1.0007600400000001</v>
      </c>
      <c r="I1181" s="111">
        <f t="shared" si="385"/>
        <v>0.02</v>
      </c>
      <c r="J1181" s="149">
        <f t="shared" si="395"/>
        <v>44012</v>
      </c>
      <c r="K1181" s="54">
        <f t="shared" si="386"/>
        <v>8</v>
      </c>
      <c r="L1181" s="55">
        <f t="shared" si="387"/>
        <v>9</v>
      </c>
      <c r="M1181" s="56">
        <f t="shared" si="381"/>
        <v>1.0007074869999999</v>
      </c>
      <c r="N1181" s="56">
        <f t="shared" ca="1" si="382"/>
        <v>1.0014680650000001</v>
      </c>
      <c r="O1181" s="55">
        <f t="shared" si="396"/>
        <v>0</v>
      </c>
      <c r="P1181" s="109">
        <f t="shared" ca="1" si="397"/>
        <v>106.24122638999999</v>
      </c>
      <c r="Q1181" s="52">
        <f t="shared" si="398"/>
        <v>0</v>
      </c>
      <c r="R1181" s="85"/>
      <c r="S1181" s="52"/>
      <c r="T1181" s="86" t="str">
        <f t="shared" si="399"/>
        <v>J=</v>
      </c>
      <c r="U1181" s="149">
        <f t="shared" si="400"/>
        <v>44043</v>
      </c>
      <c r="V1181" s="57" t="str">
        <f t="shared" si="383"/>
        <v>-</v>
      </c>
      <c r="W1181" s="8"/>
      <c r="X1181" s="8"/>
      <c r="Y1181" s="8"/>
      <c r="Z1181" s="9"/>
      <c r="AA1181" s="1"/>
      <c r="AB1181" s="8"/>
      <c r="AC1181" s="9"/>
      <c r="AD1181" s="9"/>
      <c r="AE1181" s="9"/>
      <c r="AF1181" s="8"/>
      <c r="AG1181" s="10"/>
      <c r="AH1181" s="8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</row>
    <row r="1182" spans="1:149" x14ac:dyDescent="0.25">
      <c r="A1182" s="50">
        <f t="shared" si="384"/>
        <v>44025</v>
      </c>
      <c r="B1182" s="112">
        <f t="shared" ca="1" si="394"/>
        <v>72474.444540390003</v>
      </c>
      <c r="C1182" s="109">
        <f t="shared" si="391"/>
        <v>72368.203313999998</v>
      </c>
      <c r="D1182" s="13">
        <f ca="1">IF(A1182&lt;$B$1,VLOOKUP(A1182,[1]DI!$A$4:$B$15000,2,FALSE),0)</f>
        <v>2.1500000000000005E-2</v>
      </c>
      <c r="E1182" s="52">
        <f t="shared" ca="1" si="379"/>
        <v>1.0000844200000001</v>
      </c>
      <c r="F1182" s="52">
        <f ca="1">(TRUNC(PRODUCT($E$12:$E1181),16))</f>
        <v>1.21551278054374</v>
      </c>
      <c r="G1182" s="52">
        <f t="shared" ca="1" si="376"/>
        <v>1.21458964794146</v>
      </c>
      <c r="H1182" s="52">
        <f t="shared" ca="1" si="380"/>
        <v>1.0007600400000001</v>
      </c>
      <c r="I1182" s="111">
        <f t="shared" si="385"/>
        <v>0.02</v>
      </c>
      <c r="J1182" s="149">
        <f t="shared" si="395"/>
        <v>44012</v>
      </c>
      <c r="K1182" s="54">
        <f t="shared" si="386"/>
        <v>9</v>
      </c>
      <c r="L1182" s="55">
        <f t="shared" si="387"/>
        <v>9</v>
      </c>
      <c r="M1182" s="56">
        <f t="shared" si="381"/>
        <v>1.0007074869999999</v>
      </c>
      <c r="N1182" s="56">
        <f t="shared" ca="1" si="382"/>
        <v>1.0014680650000001</v>
      </c>
      <c r="O1182" s="55">
        <f t="shared" si="396"/>
        <v>0</v>
      </c>
      <c r="P1182" s="109">
        <f t="shared" ca="1" si="397"/>
        <v>106.24122638999999</v>
      </c>
      <c r="Q1182" s="52">
        <f t="shared" si="398"/>
        <v>0</v>
      </c>
      <c r="R1182" s="85"/>
      <c r="S1182" s="52"/>
      <c r="T1182" s="86" t="str">
        <f t="shared" si="399"/>
        <v>J=</v>
      </c>
      <c r="U1182" s="149">
        <f t="shared" si="400"/>
        <v>44043</v>
      </c>
      <c r="V1182" s="57" t="str">
        <f t="shared" si="383"/>
        <v>-</v>
      </c>
      <c r="W1182" s="8"/>
      <c r="X1182" s="8"/>
      <c r="Y1182" s="8"/>
      <c r="Z1182" s="9"/>
      <c r="AA1182" s="1"/>
      <c r="AB1182" s="8"/>
      <c r="AC1182" s="9"/>
      <c r="AD1182" s="9"/>
      <c r="AE1182" s="9"/>
      <c r="AF1182" s="8"/>
      <c r="AG1182" s="10"/>
      <c r="AH1182" s="8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</row>
    <row r="1183" spans="1:149" x14ac:dyDescent="0.25">
      <c r="A1183" s="50">
        <f t="shared" si="384"/>
        <v>44026</v>
      </c>
      <c r="B1183" s="112">
        <f t="shared" ca="1" si="394"/>
        <v>72486.258360110005</v>
      </c>
      <c r="C1183" s="109">
        <f t="shared" si="391"/>
        <v>72368.203313999998</v>
      </c>
      <c r="D1183" s="13">
        <f ca="1">IF(A1183&lt;$B$1,VLOOKUP(A1183,[1]DI!$A$4:$B$15000,2,FALSE),0)</f>
        <v>2.1500000000000005E-2</v>
      </c>
      <c r="E1183" s="52">
        <f t="shared" ca="1" si="379"/>
        <v>1.0000844200000001</v>
      </c>
      <c r="F1183" s="52">
        <f ca="1">(TRUNC(PRODUCT($E$12:$E1182),16))</f>
        <v>1.2156153941326699</v>
      </c>
      <c r="G1183" s="52">
        <f t="shared" ca="1" si="376"/>
        <v>1.21458964794146</v>
      </c>
      <c r="H1183" s="52">
        <f t="shared" ca="1" si="380"/>
        <v>1.00084452</v>
      </c>
      <c r="I1183" s="111">
        <f t="shared" si="385"/>
        <v>0.02</v>
      </c>
      <c r="J1183" s="149">
        <f t="shared" si="395"/>
        <v>44012</v>
      </c>
      <c r="K1183" s="54">
        <f t="shared" si="386"/>
        <v>10</v>
      </c>
      <c r="L1183" s="55">
        <f t="shared" si="387"/>
        <v>10</v>
      </c>
      <c r="M1183" s="56">
        <f t="shared" si="381"/>
        <v>1.000786127</v>
      </c>
      <c r="N1183" s="56">
        <f t="shared" ca="1" si="382"/>
        <v>1.0016313109999999</v>
      </c>
      <c r="O1183" s="55">
        <f t="shared" si="396"/>
        <v>0</v>
      </c>
      <c r="P1183" s="109">
        <f t="shared" ca="1" si="397"/>
        <v>118.05504611000001</v>
      </c>
      <c r="Q1183" s="52">
        <f t="shared" si="398"/>
        <v>0</v>
      </c>
      <c r="R1183" s="85"/>
      <c r="S1183" s="52"/>
      <c r="T1183" s="86" t="str">
        <f t="shared" si="399"/>
        <v>J=</v>
      </c>
      <c r="U1183" s="149">
        <f t="shared" si="400"/>
        <v>44043</v>
      </c>
      <c r="V1183" s="57" t="str">
        <f t="shared" si="383"/>
        <v>-</v>
      </c>
      <c r="W1183" s="8"/>
      <c r="X1183" s="8"/>
      <c r="Y1183" s="8"/>
      <c r="Z1183" s="9"/>
      <c r="AA1183" s="1"/>
      <c r="AB1183" s="8"/>
      <c r="AC1183" s="9"/>
      <c r="AD1183" s="9"/>
      <c r="AE1183" s="9"/>
      <c r="AF1183" s="8"/>
      <c r="AG1183" s="10"/>
      <c r="AH1183" s="8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</row>
    <row r="1184" spans="1:149" x14ac:dyDescent="0.25">
      <c r="A1184" s="50">
        <f t="shared" si="384"/>
        <v>44027</v>
      </c>
      <c r="B1184" s="112">
        <f t="shared" ca="1" si="394"/>
        <v>72498.074350879993</v>
      </c>
      <c r="C1184" s="109">
        <f t="shared" si="391"/>
        <v>72368.203313999998</v>
      </c>
      <c r="D1184" s="13">
        <f ca="1">IF(A1184&lt;$B$1,VLOOKUP(A1184,[1]DI!$A$4:$B$15000,2,FALSE),0)</f>
        <v>2.1500000000000005E-2</v>
      </c>
      <c r="E1184" s="52">
        <f t="shared" ca="1" si="379"/>
        <v>1.0000844200000001</v>
      </c>
      <c r="F1184" s="52">
        <f ca="1">(TRUNC(PRODUCT($E$12:$E1183),16))</f>
        <v>1.21571801638424</v>
      </c>
      <c r="G1184" s="52">
        <f t="shared" ca="1" si="376"/>
        <v>1.21458964794146</v>
      </c>
      <c r="H1184" s="52">
        <f t="shared" ca="1" si="380"/>
        <v>1.0009290099999999</v>
      </c>
      <c r="I1184" s="111">
        <f t="shared" si="385"/>
        <v>0.02</v>
      </c>
      <c r="J1184" s="149">
        <f t="shared" si="395"/>
        <v>44012</v>
      </c>
      <c r="K1184" s="54">
        <f t="shared" si="386"/>
        <v>11</v>
      </c>
      <c r="L1184" s="55">
        <f t="shared" si="387"/>
        <v>11</v>
      </c>
      <c r="M1184" s="56">
        <f t="shared" si="381"/>
        <v>1.0008647740000001</v>
      </c>
      <c r="N1184" s="56">
        <f t="shared" ca="1" si="382"/>
        <v>1.001794587</v>
      </c>
      <c r="O1184" s="55">
        <f t="shared" si="396"/>
        <v>0</v>
      </c>
      <c r="P1184" s="109">
        <f t="shared" ca="1" si="397"/>
        <v>129.87103687999999</v>
      </c>
      <c r="Q1184" s="52">
        <f t="shared" si="398"/>
        <v>0</v>
      </c>
      <c r="R1184" s="85"/>
      <c r="S1184" s="52"/>
      <c r="T1184" s="86" t="str">
        <f t="shared" si="399"/>
        <v>J=</v>
      </c>
      <c r="U1184" s="149">
        <f t="shared" si="400"/>
        <v>44043</v>
      </c>
      <c r="V1184" s="57" t="str">
        <f t="shared" si="383"/>
        <v>-</v>
      </c>
      <c r="W1184" s="8"/>
      <c r="X1184" s="8"/>
      <c r="Y1184" s="8"/>
      <c r="Z1184" s="9"/>
      <c r="AA1184" s="1"/>
      <c r="AB1184" s="8"/>
      <c r="AC1184" s="9"/>
      <c r="AD1184" s="9"/>
      <c r="AE1184" s="9"/>
      <c r="AF1184" s="8"/>
      <c r="AG1184" s="10"/>
      <c r="AH1184" s="8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</row>
    <row r="1185" spans="1:149" x14ac:dyDescent="0.25">
      <c r="A1185" s="50">
        <f t="shared" si="384"/>
        <v>44028</v>
      </c>
      <c r="B1185" s="112">
        <f t="shared" ca="1" si="394"/>
        <v>72509.892512689999</v>
      </c>
      <c r="C1185" s="109">
        <f t="shared" si="391"/>
        <v>72368.203313999998</v>
      </c>
      <c r="D1185" s="13">
        <f ca="1">IF(A1185&lt;$B$1,VLOOKUP(A1185,[1]DI!$A$4:$B$15000,2,FALSE),0)</f>
        <v>2.1500000000000005E-2</v>
      </c>
      <c r="E1185" s="52">
        <f t="shared" ca="1" si="379"/>
        <v>1.0000844200000001</v>
      </c>
      <c r="F1185" s="52">
        <f ca="1">(TRUNC(PRODUCT($E$12:$E1184),16))</f>
        <v>1.2158206472991899</v>
      </c>
      <c r="G1185" s="52">
        <f t="shared" ca="1" si="376"/>
        <v>1.21458964794146</v>
      </c>
      <c r="H1185" s="52">
        <f t="shared" ca="1" si="380"/>
        <v>1.0010135099999999</v>
      </c>
      <c r="I1185" s="111">
        <f t="shared" si="385"/>
        <v>0.02</v>
      </c>
      <c r="J1185" s="149">
        <f t="shared" si="395"/>
        <v>44012</v>
      </c>
      <c r="K1185" s="54">
        <f t="shared" si="386"/>
        <v>12</v>
      </c>
      <c r="L1185" s="55">
        <f t="shared" si="387"/>
        <v>12</v>
      </c>
      <c r="M1185" s="56">
        <f t="shared" si="381"/>
        <v>1.0009434269999999</v>
      </c>
      <c r="N1185" s="56">
        <f t="shared" ca="1" si="382"/>
        <v>1.0019578929999999</v>
      </c>
      <c r="O1185" s="55">
        <f t="shared" si="396"/>
        <v>0</v>
      </c>
      <c r="P1185" s="109">
        <f t="shared" ca="1" si="397"/>
        <v>141.68919869000001</v>
      </c>
      <c r="Q1185" s="52">
        <f t="shared" si="398"/>
        <v>0</v>
      </c>
      <c r="R1185" s="85"/>
      <c r="S1185" s="52"/>
      <c r="T1185" s="86" t="str">
        <f t="shared" si="399"/>
        <v>J=</v>
      </c>
      <c r="U1185" s="149">
        <f t="shared" si="400"/>
        <v>44043</v>
      </c>
      <c r="V1185" s="57" t="str">
        <f t="shared" si="383"/>
        <v>-</v>
      </c>
      <c r="W1185" s="8"/>
      <c r="X1185" s="8"/>
      <c r="Y1185" s="8"/>
      <c r="Z1185" s="9"/>
      <c r="AA1185" s="1"/>
      <c r="AB1185" s="8"/>
      <c r="AC1185" s="9"/>
      <c r="AD1185" s="9"/>
      <c r="AE1185" s="9"/>
      <c r="AF1185" s="8"/>
      <c r="AG1185" s="10"/>
      <c r="AH1185" s="8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</row>
    <row r="1186" spans="1:149" x14ac:dyDescent="0.25">
      <c r="A1186" s="50">
        <f t="shared" si="384"/>
        <v>44029</v>
      </c>
      <c r="B1186" s="112">
        <f t="shared" ca="1" si="394"/>
        <v>72521.712773170002</v>
      </c>
      <c r="C1186" s="109">
        <f t="shared" si="391"/>
        <v>72368.203313999998</v>
      </c>
      <c r="D1186" s="13">
        <f ca="1">IF(A1186&lt;$B$1,VLOOKUP(A1186,[1]DI!$A$4:$B$15000,2,FALSE),0)</f>
        <v>2.1500000000000005E-2</v>
      </c>
      <c r="E1186" s="52">
        <f t="shared" ca="1" si="379"/>
        <v>1.0000844200000001</v>
      </c>
      <c r="F1186" s="52">
        <f ca="1">(TRUNC(PRODUCT($E$12:$E1185),16))</f>
        <v>1.2159232868782299</v>
      </c>
      <c r="G1186" s="52">
        <f t="shared" ca="1" si="376"/>
        <v>1.21458964794146</v>
      </c>
      <c r="H1186" s="52">
        <f t="shared" ca="1" si="380"/>
        <v>1.0010980199999999</v>
      </c>
      <c r="I1186" s="111">
        <f t="shared" si="385"/>
        <v>0.02</v>
      </c>
      <c r="J1186" s="149">
        <f t="shared" si="395"/>
        <v>44012</v>
      </c>
      <c r="K1186" s="54">
        <f t="shared" si="386"/>
        <v>13</v>
      </c>
      <c r="L1186" s="55">
        <f t="shared" si="387"/>
        <v>13</v>
      </c>
      <c r="M1186" s="56">
        <f t="shared" si="381"/>
        <v>1.0010220860000001</v>
      </c>
      <c r="N1186" s="56">
        <f t="shared" ca="1" si="382"/>
        <v>1.002121228</v>
      </c>
      <c r="O1186" s="55">
        <f t="shared" si="396"/>
        <v>0</v>
      </c>
      <c r="P1186" s="109">
        <f t="shared" ca="1" si="397"/>
        <v>153.50945917000001</v>
      </c>
      <c r="Q1186" s="52">
        <f t="shared" si="398"/>
        <v>0</v>
      </c>
      <c r="R1186" s="85"/>
      <c r="S1186" s="52"/>
      <c r="T1186" s="86" t="str">
        <f t="shared" si="399"/>
        <v>J=</v>
      </c>
      <c r="U1186" s="149">
        <f t="shared" si="400"/>
        <v>44043</v>
      </c>
      <c r="V1186" s="57" t="str">
        <f t="shared" si="383"/>
        <v>-</v>
      </c>
      <c r="W1186" s="8"/>
      <c r="X1186" s="8"/>
      <c r="Y1186" s="8"/>
      <c r="Z1186" s="9"/>
      <c r="AA1186" s="1"/>
      <c r="AB1186" s="8"/>
      <c r="AC1186" s="9"/>
      <c r="AD1186" s="9"/>
      <c r="AE1186" s="9"/>
      <c r="AF1186" s="8"/>
      <c r="AG1186" s="10"/>
      <c r="AH1186" s="8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</row>
    <row r="1187" spans="1:149" x14ac:dyDescent="0.25">
      <c r="A1187" s="50">
        <f t="shared" si="384"/>
        <v>44030</v>
      </c>
      <c r="B1187" s="112">
        <f t="shared" ca="1" si="394"/>
        <v>72533.534481030001</v>
      </c>
      <c r="C1187" s="109">
        <f t="shared" si="391"/>
        <v>72368.203313999998</v>
      </c>
      <c r="D1187" s="13">
        <f ca="1">IF(A1187&lt;$B$1,VLOOKUP(A1187,[1]DI!$A$4:$B$15000,2,FALSE),0)</f>
        <v>0</v>
      </c>
      <c r="E1187" s="52">
        <f t="shared" ca="1" si="379"/>
        <v>1</v>
      </c>
      <c r="F1187" s="52">
        <f ca="1">(TRUNC(PRODUCT($E$12:$E1186),16))</f>
        <v>1.2160259351221101</v>
      </c>
      <c r="G1187" s="52">
        <f t="shared" ca="1" si="376"/>
        <v>1.21458964794146</v>
      </c>
      <c r="H1187" s="52">
        <f t="shared" ca="1" si="380"/>
        <v>1.0011825299999999</v>
      </c>
      <c r="I1187" s="111">
        <f t="shared" si="385"/>
        <v>0.02</v>
      </c>
      <c r="J1187" s="149">
        <f t="shared" si="395"/>
        <v>44012</v>
      </c>
      <c r="K1187" s="54">
        <f t="shared" si="386"/>
        <v>13</v>
      </c>
      <c r="L1187" s="55">
        <f t="shared" si="387"/>
        <v>14</v>
      </c>
      <c r="M1187" s="56">
        <f t="shared" si="381"/>
        <v>1.0011007510000001</v>
      </c>
      <c r="N1187" s="56">
        <f t="shared" ca="1" si="382"/>
        <v>1.002284583</v>
      </c>
      <c r="O1187" s="55">
        <f t="shared" si="396"/>
        <v>0</v>
      </c>
      <c r="P1187" s="109">
        <f t="shared" ca="1" si="397"/>
        <v>165.33116702999999</v>
      </c>
      <c r="Q1187" s="52">
        <f t="shared" si="398"/>
        <v>0</v>
      </c>
      <c r="R1187" s="85"/>
      <c r="S1187" s="52"/>
      <c r="T1187" s="86" t="str">
        <f t="shared" si="399"/>
        <v>J=</v>
      </c>
      <c r="U1187" s="149">
        <f t="shared" si="400"/>
        <v>44043</v>
      </c>
      <c r="V1187" s="57" t="str">
        <f t="shared" si="383"/>
        <v>-</v>
      </c>
      <c r="W1187" s="8"/>
      <c r="X1187" s="8"/>
      <c r="Y1187" s="8"/>
      <c r="Z1187" s="9"/>
      <c r="AA1187" s="1"/>
      <c r="AB1187" s="8"/>
      <c r="AC1187" s="9"/>
      <c r="AD1187" s="9"/>
      <c r="AE1187" s="9"/>
      <c r="AF1187" s="8"/>
      <c r="AG1187" s="10"/>
      <c r="AH1187" s="8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</row>
    <row r="1188" spans="1:149" x14ac:dyDescent="0.25">
      <c r="A1188" s="50">
        <f t="shared" si="384"/>
        <v>44031</v>
      </c>
      <c r="B1188" s="112">
        <f t="shared" ca="1" si="394"/>
        <v>72533.534481030001</v>
      </c>
      <c r="C1188" s="109">
        <f t="shared" si="391"/>
        <v>72368.203313999998</v>
      </c>
      <c r="D1188" s="13">
        <f ca="1">IF(A1188&lt;$B$1,VLOOKUP(A1188,[1]DI!$A$4:$B$15000,2,FALSE),0)</f>
        <v>0</v>
      </c>
      <c r="E1188" s="52">
        <f t="shared" ca="1" si="379"/>
        <v>1</v>
      </c>
      <c r="F1188" s="52">
        <f ca="1">(TRUNC(PRODUCT($E$12:$E1187),16))</f>
        <v>1.2160259351221101</v>
      </c>
      <c r="G1188" s="52">
        <f t="shared" ca="1" si="376"/>
        <v>1.21458964794146</v>
      </c>
      <c r="H1188" s="52">
        <f t="shared" ca="1" si="380"/>
        <v>1.0011825299999999</v>
      </c>
      <c r="I1188" s="111">
        <f t="shared" si="385"/>
        <v>0.02</v>
      </c>
      <c r="J1188" s="149">
        <f t="shared" si="395"/>
        <v>44012</v>
      </c>
      <c r="K1188" s="54">
        <f t="shared" si="386"/>
        <v>13</v>
      </c>
      <c r="L1188" s="55">
        <f t="shared" si="387"/>
        <v>14</v>
      </c>
      <c r="M1188" s="56">
        <f t="shared" si="381"/>
        <v>1.0011007510000001</v>
      </c>
      <c r="N1188" s="56">
        <f t="shared" ca="1" si="382"/>
        <v>1.002284583</v>
      </c>
      <c r="O1188" s="55">
        <f t="shared" si="396"/>
        <v>0</v>
      </c>
      <c r="P1188" s="109">
        <f t="shared" ca="1" si="397"/>
        <v>165.33116702999999</v>
      </c>
      <c r="Q1188" s="52">
        <f t="shared" si="398"/>
        <v>0</v>
      </c>
      <c r="R1188" s="85"/>
      <c r="S1188" s="52"/>
      <c r="T1188" s="86" t="str">
        <f t="shared" si="399"/>
        <v>J=</v>
      </c>
      <c r="U1188" s="149">
        <f t="shared" si="400"/>
        <v>44043</v>
      </c>
      <c r="V1188" s="57" t="str">
        <f t="shared" si="383"/>
        <v>-</v>
      </c>
      <c r="W1188" s="8"/>
      <c r="X1188" s="8"/>
      <c r="Y1188" s="8"/>
      <c r="Z1188" s="9"/>
      <c r="AA1188" s="1"/>
      <c r="AB1188" s="8"/>
      <c r="AC1188" s="9"/>
      <c r="AD1188" s="9"/>
      <c r="AE1188" s="9"/>
      <c r="AF1188" s="8"/>
      <c r="AG1188" s="10"/>
      <c r="AH1188" s="8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</row>
    <row r="1189" spans="1:149" x14ac:dyDescent="0.25">
      <c r="A1189" s="50">
        <f t="shared" si="384"/>
        <v>44032</v>
      </c>
      <c r="B1189" s="112">
        <f t="shared" ca="1" si="394"/>
        <v>72533.534481030001</v>
      </c>
      <c r="C1189" s="109">
        <f t="shared" si="391"/>
        <v>72368.203313999998</v>
      </c>
      <c r="D1189" s="13">
        <f ca="1">IF(A1189&lt;$B$1,VLOOKUP(A1189,[1]DI!$A$4:$B$15000,2,FALSE),0)</f>
        <v>2.1500000000000005E-2</v>
      </c>
      <c r="E1189" s="52">
        <f t="shared" ca="1" si="379"/>
        <v>1.0000844200000001</v>
      </c>
      <c r="F1189" s="52">
        <f ca="1">(TRUNC(PRODUCT($E$12:$E1188),16))</f>
        <v>1.2160259351221101</v>
      </c>
      <c r="G1189" s="52">
        <f t="shared" ca="1" si="376"/>
        <v>1.21458964794146</v>
      </c>
      <c r="H1189" s="52">
        <f t="shared" ca="1" si="380"/>
        <v>1.0011825299999999</v>
      </c>
      <c r="I1189" s="111">
        <f t="shared" si="385"/>
        <v>0.02</v>
      </c>
      <c r="J1189" s="149">
        <f t="shared" si="395"/>
        <v>44012</v>
      </c>
      <c r="K1189" s="54">
        <f t="shared" si="386"/>
        <v>14</v>
      </c>
      <c r="L1189" s="55">
        <f t="shared" si="387"/>
        <v>14</v>
      </c>
      <c r="M1189" s="56">
        <f t="shared" si="381"/>
        <v>1.0011007510000001</v>
      </c>
      <c r="N1189" s="56">
        <f t="shared" ca="1" si="382"/>
        <v>1.002284583</v>
      </c>
      <c r="O1189" s="55">
        <f t="shared" si="396"/>
        <v>0</v>
      </c>
      <c r="P1189" s="109">
        <f t="shared" ca="1" si="397"/>
        <v>165.33116702999999</v>
      </c>
      <c r="Q1189" s="52">
        <f t="shared" si="398"/>
        <v>0</v>
      </c>
      <c r="R1189" s="85"/>
      <c r="S1189" s="52"/>
      <c r="T1189" s="86" t="str">
        <f t="shared" si="399"/>
        <v>J=</v>
      </c>
      <c r="U1189" s="149">
        <f t="shared" si="400"/>
        <v>44043</v>
      </c>
      <c r="V1189" s="57" t="str">
        <f t="shared" si="383"/>
        <v>-</v>
      </c>
      <c r="W1189" s="8"/>
      <c r="X1189" s="8"/>
      <c r="Y1189" s="8"/>
      <c r="Z1189" s="9"/>
      <c r="AA1189" s="1"/>
      <c r="AB1189" s="8"/>
      <c r="AC1189" s="9"/>
      <c r="AD1189" s="9"/>
      <c r="AE1189" s="9"/>
      <c r="AF1189" s="8"/>
      <c r="AG1189" s="10"/>
      <c r="AH1189" s="8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</row>
    <row r="1190" spans="1:149" x14ac:dyDescent="0.25">
      <c r="A1190" s="50">
        <f t="shared" si="384"/>
        <v>44033</v>
      </c>
      <c r="B1190" s="112">
        <f t="shared" ca="1" si="394"/>
        <v>72545.358287559997</v>
      </c>
      <c r="C1190" s="109">
        <f t="shared" si="391"/>
        <v>72368.203313999998</v>
      </c>
      <c r="D1190" s="13">
        <f ca="1">IF(A1190&lt;$B$1,VLOOKUP(A1190,[1]DI!$A$4:$B$15000,2,FALSE),0)</f>
        <v>2.1500000000000005E-2</v>
      </c>
      <c r="E1190" s="52">
        <f t="shared" ca="1" si="379"/>
        <v>1.0000844200000001</v>
      </c>
      <c r="F1190" s="52">
        <f ca="1">(TRUNC(PRODUCT($E$12:$E1189),16))</f>
        <v>1.2161285920315501</v>
      </c>
      <c r="G1190" s="52">
        <f t="shared" ca="1" si="376"/>
        <v>1.21458964794146</v>
      </c>
      <c r="H1190" s="52">
        <f t="shared" ca="1" si="380"/>
        <v>1.00126705</v>
      </c>
      <c r="I1190" s="111">
        <f t="shared" si="385"/>
        <v>0.02</v>
      </c>
      <c r="J1190" s="149">
        <f t="shared" si="395"/>
        <v>44012</v>
      </c>
      <c r="K1190" s="54">
        <f t="shared" si="386"/>
        <v>15</v>
      </c>
      <c r="L1190" s="55">
        <f t="shared" si="387"/>
        <v>15</v>
      </c>
      <c r="M1190" s="56">
        <f t="shared" si="381"/>
        <v>1.001179423</v>
      </c>
      <c r="N1190" s="56">
        <f t="shared" ca="1" si="382"/>
        <v>1.0024479669999999</v>
      </c>
      <c r="O1190" s="55">
        <f t="shared" si="396"/>
        <v>0</v>
      </c>
      <c r="P1190" s="109">
        <f t="shared" ca="1" si="397"/>
        <v>177.15497356</v>
      </c>
      <c r="Q1190" s="52">
        <f t="shared" si="398"/>
        <v>0</v>
      </c>
      <c r="R1190" s="85"/>
      <c r="S1190" s="52"/>
      <c r="T1190" s="86" t="str">
        <f t="shared" si="399"/>
        <v>J=</v>
      </c>
      <c r="U1190" s="149">
        <f t="shared" si="400"/>
        <v>44043</v>
      </c>
      <c r="V1190" s="57" t="str">
        <f t="shared" si="383"/>
        <v>-</v>
      </c>
      <c r="W1190" s="8"/>
      <c r="X1190" s="8"/>
      <c r="Y1190" s="8"/>
      <c r="Z1190" s="9"/>
      <c r="AA1190" s="1"/>
      <c r="AB1190" s="8"/>
      <c r="AC1190" s="9"/>
      <c r="AD1190" s="9"/>
      <c r="AE1190" s="9"/>
      <c r="AF1190" s="8"/>
      <c r="AG1190" s="10"/>
      <c r="AH1190" s="8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</row>
    <row r="1191" spans="1:149" x14ac:dyDescent="0.25">
      <c r="A1191" s="50">
        <f t="shared" si="384"/>
        <v>44034</v>
      </c>
      <c r="B1191" s="112">
        <f t="shared" ca="1" si="394"/>
        <v>72557.184192770001</v>
      </c>
      <c r="C1191" s="109">
        <f t="shared" si="391"/>
        <v>72368.203313999998</v>
      </c>
      <c r="D1191" s="13">
        <f ca="1">IF(A1191&lt;$B$1,VLOOKUP(A1191,[1]DI!$A$4:$B$15000,2,FALSE),0)</f>
        <v>2.1500000000000005E-2</v>
      </c>
      <c r="E1191" s="52">
        <f t="shared" ca="1" si="379"/>
        <v>1.0000844200000001</v>
      </c>
      <c r="F1191" s="52">
        <f ca="1">(TRUNC(PRODUCT($E$12:$E1190),16))</f>
        <v>1.21623125760729</v>
      </c>
      <c r="G1191" s="52">
        <f t="shared" ca="1" si="376"/>
        <v>1.21458964794146</v>
      </c>
      <c r="H1191" s="52">
        <f t="shared" ca="1" si="380"/>
        <v>1.0013515799999999</v>
      </c>
      <c r="I1191" s="111">
        <f t="shared" si="385"/>
        <v>0.02</v>
      </c>
      <c r="J1191" s="149">
        <f t="shared" si="395"/>
        <v>44012</v>
      </c>
      <c r="K1191" s="54">
        <f t="shared" si="386"/>
        <v>16</v>
      </c>
      <c r="L1191" s="55">
        <f t="shared" si="387"/>
        <v>16</v>
      </c>
      <c r="M1191" s="56">
        <f t="shared" si="381"/>
        <v>1.0012581</v>
      </c>
      <c r="N1191" s="56">
        <f t="shared" ca="1" si="382"/>
        <v>1.0026113800000001</v>
      </c>
      <c r="O1191" s="55">
        <f t="shared" si="396"/>
        <v>0</v>
      </c>
      <c r="P1191" s="109">
        <f t="shared" ca="1" si="397"/>
        <v>188.98087877</v>
      </c>
      <c r="Q1191" s="52">
        <f t="shared" si="398"/>
        <v>0</v>
      </c>
      <c r="R1191" s="85"/>
      <c r="S1191" s="52"/>
      <c r="T1191" s="86" t="str">
        <f t="shared" si="399"/>
        <v>J=</v>
      </c>
      <c r="U1191" s="149">
        <f t="shared" si="400"/>
        <v>44043</v>
      </c>
      <c r="V1191" s="57" t="str">
        <f t="shared" si="383"/>
        <v>-</v>
      </c>
      <c r="W1191" s="8"/>
      <c r="X1191" s="8"/>
      <c r="Y1191" s="8"/>
      <c r="Z1191" s="9"/>
      <c r="AA1191" s="1"/>
      <c r="AB1191" s="8"/>
      <c r="AC1191" s="9"/>
      <c r="AD1191" s="9"/>
      <c r="AE1191" s="9"/>
      <c r="AF1191" s="8"/>
      <c r="AG1191" s="10"/>
      <c r="AH1191" s="8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</row>
    <row r="1192" spans="1:149" x14ac:dyDescent="0.25">
      <c r="A1192" s="50">
        <f t="shared" si="384"/>
        <v>44035</v>
      </c>
      <c r="B1192" s="112">
        <f t="shared" ca="1" si="394"/>
        <v>72569.011617709999</v>
      </c>
      <c r="C1192" s="109">
        <f t="shared" si="391"/>
        <v>72368.203313999998</v>
      </c>
      <c r="D1192" s="13">
        <f ca="1">IF(A1192&lt;$B$1,VLOOKUP(A1192,[1]DI!$A$4:$B$15000,2,FALSE),0)</f>
        <v>2.1500000000000005E-2</v>
      </c>
      <c r="E1192" s="52">
        <f t="shared" ca="1" si="379"/>
        <v>1.0000844200000001</v>
      </c>
      <c r="F1192" s="52">
        <f ca="1">(TRUNC(PRODUCT($E$12:$E1191),16))</f>
        <v>1.2163339318500599</v>
      </c>
      <c r="G1192" s="52">
        <f t="shared" ca="1" si="376"/>
        <v>1.21458964794146</v>
      </c>
      <c r="H1192" s="52">
        <f t="shared" ca="1" si="380"/>
        <v>1.00143611</v>
      </c>
      <c r="I1192" s="111">
        <f t="shared" si="385"/>
        <v>0.02</v>
      </c>
      <c r="J1192" s="149">
        <f t="shared" si="395"/>
        <v>44012</v>
      </c>
      <c r="K1192" s="54">
        <f t="shared" si="386"/>
        <v>17</v>
      </c>
      <c r="L1192" s="55">
        <f t="shared" si="387"/>
        <v>17</v>
      </c>
      <c r="M1192" s="56">
        <f t="shared" si="381"/>
        <v>1.001336784</v>
      </c>
      <c r="N1192" s="56">
        <f t="shared" ca="1" si="382"/>
        <v>1.0027748139999999</v>
      </c>
      <c r="O1192" s="55">
        <f t="shared" si="396"/>
        <v>0</v>
      </c>
      <c r="P1192" s="109">
        <f t="shared" ca="1" si="397"/>
        <v>200.80830370999999</v>
      </c>
      <c r="Q1192" s="52">
        <f t="shared" si="398"/>
        <v>0</v>
      </c>
      <c r="R1192" s="85"/>
      <c r="S1192" s="52"/>
      <c r="T1192" s="86" t="str">
        <f t="shared" si="399"/>
        <v>J=</v>
      </c>
      <c r="U1192" s="149">
        <f t="shared" si="400"/>
        <v>44043</v>
      </c>
      <c r="V1192" s="57" t="str">
        <f t="shared" si="383"/>
        <v>-</v>
      </c>
      <c r="W1192" s="8"/>
      <c r="X1192" s="8"/>
      <c r="Y1192" s="8"/>
      <c r="Z1192" s="9"/>
      <c r="AA1192" s="1"/>
      <c r="AB1192" s="8"/>
      <c r="AC1192" s="9"/>
      <c r="AD1192" s="9"/>
      <c r="AE1192" s="9"/>
      <c r="AF1192" s="8"/>
      <c r="AG1192" s="10"/>
      <c r="AH1192" s="8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</row>
    <row r="1193" spans="1:149" x14ac:dyDescent="0.25">
      <c r="A1193" s="50">
        <f t="shared" si="384"/>
        <v>44036</v>
      </c>
      <c r="B1193" s="112">
        <f t="shared" ca="1" si="394"/>
        <v>72580.841068959999</v>
      </c>
      <c r="C1193" s="109">
        <f t="shared" si="391"/>
        <v>72368.203313999998</v>
      </c>
      <c r="D1193" s="13">
        <f ca="1">IF(A1193&lt;$B$1,VLOOKUP(A1193,[1]DI!$A$4:$B$15000,2,FALSE),0)</f>
        <v>2.1500000000000005E-2</v>
      </c>
      <c r="E1193" s="52">
        <f t="shared" ca="1" si="379"/>
        <v>1.0000844200000001</v>
      </c>
      <c r="F1193" s="52">
        <f ca="1">(TRUNC(PRODUCT($E$12:$E1192),16))</f>
        <v>1.2164366147605901</v>
      </c>
      <c r="G1193" s="52">
        <f t="shared" ca="1" si="376"/>
        <v>1.21458964794146</v>
      </c>
      <c r="H1193" s="52">
        <f t="shared" ca="1" si="380"/>
        <v>1.00152065</v>
      </c>
      <c r="I1193" s="111">
        <f t="shared" si="385"/>
        <v>0.02</v>
      </c>
      <c r="J1193" s="149">
        <f t="shared" si="395"/>
        <v>44012</v>
      </c>
      <c r="K1193" s="54">
        <f t="shared" si="386"/>
        <v>18</v>
      </c>
      <c r="L1193" s="55">
        <f t="shared" si="387"/>
        <v>18</v>
      </c>
      <c r="M1193" s="56">
        <f t="shared" si="381"/>
        <v>1.0014154740000001</v>
      </c>
      <c r="N1193" s="56">
        <f t="shared" ca="1" si="382"/>
        <v>1.0029382760000001</v>
      </c>
      <c r="O1193" s="55">
        <f t="shared" si="396"/>
        <v>0</v>
      </c>
      <c r="P1193" s="109">
        <f t="shared" ca="1" si="397"/>
        <v>212.63775496</v>
      </c>
      <c r="Q1193" s="52">
        <f t="shared" si="398"/>
        <v>0</v>
      </c>
      <c r="R1193" s="85"/>
      <c r="S1193" s="52"/>
      <c r="T1193" s="86" t="str">
        <f t="shared" si="399"/>
        <v>J=</v>
      </c>
      <c r="U1193" s="149">
        <f t="shared" si="400"/>
        <v>44043</v>
      </c>
      <c r="V1193" s="57" t="str">
        <f t="shared" si="383"/>
        <v>-</v>
      </c>
      <c r="W1193" s="8"/>
      <c r="X1193" s="8"/>
      <c r="Y1193" s="8"/>
      <c r="Z1193" s="9"/>
      <c r="AA1193" s="1"/>
      <c r="AB1193" s="8"/>
      <c r="AC1193" s="9"/>
      <c r="AD1193" s="9"/>
      <c r="AE1193" s="9"/>
      <c r="AF1193" s="8"/>
      <c r="AG1193" s="10"/>
      <c r="AH1193" s="8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</row>
    <row r="1194" spans="1:149" x14ac:dyDescent="0.25">
      <c r="A1194" s="50">
        <f t="shared" si="384"/>
        <v>44037</v>
      </c>
      <c r="B1194" s="112">
        <f t="shared" ca="1" si="394"/>
        <v>72592.672691250002</v>
      </c>
      <c r="C1194" s="109">
        <f t="shared" si="391"/>
        <v>72368.203313999998</v>
      </c>
      <c r="D1194" s="13">
        <f ca="1">IF(A1194&lt;$B$1,VLOOKUP(A1194,[1]DI!$A$4:$B$15000,2,FALSE),0)</f>
        <v>0</v>
      </c>
      <c r="E1194" s="52">
        <f t="shared" ca="1" si="379"/>
        <v>1</v>
      </c>
      <c r="F1194" s="52">
        <f ca="1">(TRUNC(PRODUCT($E$12:$E1193),16))</f>
        <v>1.2165393063396099</v>
      </c>
      <c r="G1194" s="52">
        <f t="shared" ca="1" si="376"/>
        <v>1.21458964794146</v>
      </c>
      <c r="H1194" s="52">
        <f t="shared" ca="1" si="380"/>
        <v>1.0016052</v>
      </c>
      <c r="I1194" s="111">
        <f t="shared" si="385"/>
        <v>0.02</v>
      </c>
      <c r="J1194" s="149">
        <f t="shared" si="395"/>
        <v>44012</v>
      </c>
      <c r="K1194" s="54">
        <f t="shared" si="386"/>
        <v>18</v>
      </c>
      <c r="L1194" s="55">
        <f t="shared" si="387"/>
        <v>19</v>
      </c>
      <c r="M1194" s="56">
        <f t="shared" si="381"/>
        <v>1.00149417</v>
      </c>
      <c r="N1194" s="56">
        <f t="shared" ca="1" si="382"/>
        <v>1.0031017680000001</v>
      </c>
      <c r="O1194" s="55">
        <f t="shared" si="396"/>
        <v>0</v>
      </c>
      <c r="P1194" s="109">
        <f t="shared" ca="1" si="397"/>
        <v>224.46937725000001</v>
      </c>
      <c r="Q1194" s="52">
        <f t="shared" si="398"/>
        <v>0</v>
      </c>
      <c r="R1194" s="85"/>
      <c r="S1194" s="52"/>
      <c r="T1194" s="86" t="str">
        <f t="shared" si="399"/>
        <v>J=</v>
      </c>
      <c r="U1194" s="149">
        <f t="shared" si="400"/>
        <v>44043</v>
      </c>
      <c r="V1194" s="57" t="str">
        <f t="shared" si="383"/>
        <v>-</v>
      </c>
      <c r="W1194" s="8"/>
      <c r="X1194" s="8"/>
      <c r="Y1194" s="8"/>
      <c r="Z1194" s="9"/>
      <c r="AA1194" s="1"/>
      <c r="AB1194" s="8"/>
      <c r="AC1194" s="9"/>
      <c r="AD1194" s="9"/>
      <c r="AE1194" s="9"/>
      <c r="AF1194" s="8"/>
      <c r="AG1194" s="10"/>
      <c r="AH1194" s="8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</row>
    <row r="1195" spans="1:149" x14ac:dyDescent="0.25">
      <c r="A1195" s="50">
        <f t="shared" si="384"/>
        <v>44038</v>
      </c>
      <c r="B1195" s="112">
        <f t="shared" ca="1" si="394"/>
        <v>72592.672691250002</v>
      </c>
      <c r="C1195" s="109">
        <f t="shared" si="391"/>
        <v>72368.203313999998</v>
      </c>
      <c r="D1195" s="13">
        <f ca="1">IF(A1195&lt;$B$1,VLOOKUP(A1195,[1]DI!$A$4:$B$15000,2,FALSE),0)</f>
        <v>0</v>
      </c>
      <c r="E1195" s="52">
        <f t="shared" ca="1" si="379"/>
        <v>1</v>
      </c>
      <c r="F1195" s="52">
        <f ca="1">(TRUNC(PRODUCT($E$12:$E1194),16))</f>
        <v>1.2165393063396099</v>
      </c>
      <c r="G1195" s="52">
        <f t="shared" ca="1" si="376"/>
        <v>1.21458964794146</v>
      </c>
      <c r="H1195" s="52">
        <f t="shared" ca="1" si="380"/>
        <v>1.0016052</v>
      </c>
      <c r="I1195" s="111">
        <f t="shared" si="385"/>
        <v>0.02</v>
      </c>
      <c r="J1195" s="149">
        <f t="shared" si="395"/>
        <v>44012</v>
      </c>
      <c r="K1195" s="54">
        <f t="shared" si="386"/>
        <v>18</v>
      </c>
      <c r="L1195" s="55">
        <f t="shared" si="387"/>
        <v>19</v>
      </c>
      <c r="M1195" s="56">
        <f t="shared" si="381"/>
        <v>1.00149417</v>
      </c>
      <c r="N1195" s="56">
        <f t="shared" ca="1" si="382"/>
        <v>1.0031017680000001</v>
      </c>
      <c r="O1195" s="55">
        <f t="shared" si="396"/>
        <v>0</v>
      </c>
      <c r="P1195" s="109">
        <f t="shared" ca="1" si="397"/>
        <v>224.46937725000001</v>
      </c>
      <c r="Q1195" s="52">
        <f t="shared" si="398"/>
        <v>0</v>
      </c>
      <c r="R1195" s="85"/>
      <c r="S1195" s="52"/>
      <c r="T1195" s="86" t="str">
        <f t="shared" si="399"/>
        <v>J=</v>
      </c>
      <c r="U1195" s="149">
        <f t="shared" si="400"/>
        <v>44043</v>
      </c>
      <c r="V1195" s="57" t="str">
        <f t="shared" si="383"/>
        <v>-</v>
      </c>
      <c r="W1195" s="8"/>
      <c r="X1195" s="8"/>
      <c r="Y1195" s="8"/>
      <c r="Z1195" s="9"/>
      <c r="AA1195" s="1"/>
      <c r="AB1195" s="8"/>
      <c r="AC1195" s="9"/>
      <c r="AD1195" s="9"/>
      <c r="AE1195" s="9"/>
      <c r="AF1195" s="8"/>
      <c r="AG1195" s="10"/>
      <c r="AH1195" s="8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</row>
    <row r="1196" spans="1:149" x14ac:dyDescent="0.25">
      <c r="A1196" s="50">
        <f t="shared" si="384"/>
        <v>44039</v>
      </c>
      <c r="B1196" s="112">
        <f t="shared" ca="1" si="394"/>
        <v>72592.672691250002</v>
      </c>
      <c r="C1196" s="109">
        <f t="shared" si="391"/>
        <v>72368.203313999998</v>
      </c>
      <c r="D1196" s="13">
        <f ca="1">IF(A1196&lt;$B$1,VLOOKUP(A1196,[1]DI!$A$4:$B$15000,2,FALSE),0)</f>
        <v>2.1500000000000005E-2</v>
      </c>
      <c r="E1196" s="52">
        <f t="shared" ca="1" si="379"/>
        <v>1.0000844200000001</v>
      </c>
      <c r="F1196" s="52">
        <f ca="1">(TRUNC(PRODUCT($E$12:$E1195),16))</f>
        <v>1.2165393063396099</v>
      </c>
      <c r="G1196" s="52">
        <f t="shared" ca="1" si="376"/>
        <v>1.21458964794146</v>
      </c>
      <c r="H1196" s="52">
        <f t="shared" ca="1" si="380"/>
        <v>1.0016052</v>
      </c>
      <c r="I1196" s="111">
        <f t="shared" si="385"/>
        <v>0.02</v>
      </c>
      <c r="J1196" s="149">
        <f t="shared" si="395"/>
        <v>44012</v>
      </c>
      <c r="K1196" s="54">
        <f t="shared" si="386"/>
        <v>19</v>
      </c>
      <c r="L1196" s="55">
        <f t="shared" si="387"/>
        <v>19</v>
      </c>
      <c r="M1196" s="56">
        <f t="shared" si="381"/>
        <v>1.00149417</v>
      </c>
      <c r="N1196" s="56">
        <f t="shared" ca="1" si="382"/>
        <v>1.0031017680000001</v>
      </c>
      <c r="O1196" s="55">
        <f t="shared" si="396"/>
        <v>0</v>
      </c>
      <c r="P1196" s="109">
        <f t="shared" ca="1" si="397"/>
        <v>224.46937725000001</v>
      </c>
      <c r="Q1196" s="52">
        <f t="shared" si="398"/>
        <v>0</v>
      </c>
      <c r="R1196" s="85"/>
      <c r="S1196" s="52"/>
      <c r="T1196" s="86" t="str">
        <f t="shared" si="399"/>
        <v>J=</v>
      </c>
      <c r="U1196" s="149">
        <f t="shared" si="400"/>
        <v>44043</v>
      </c>
      <c r="V1196" s="57" t="str">
        <f t="shared" si="383"/>
        <v>-</v>
      </c>
      <c r="W1196" s="8"/>
      <c r="X1196" s="8"/>
      <c r="Y1196" s="8"/>
      <c r="Z1196" s="9"/>
      <c r="AA1196" s="1"/>
      <c r="AB1196" s="8"/>
      <c r="AC1196" s="9"/>
      <c r="AD1196" s="9"/>
      <c r="AE1196" s="9"/>
      <c r="AF1196" s="8"/>
      <c r="AG1196" s="10"/>
      <c r="AH1196" s="8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</row>
    <row r="1197" spans="1:149" x14ac:dyDescent="0.25">
      <c r="A1197" s="50">
        <f t="shared" si="384"/>
        <v>44040</v>
      </c>
      <c r="B1197" s="112">
        <f t="shared" ca="1" si="394"/>
        <v>72604.505833279996</v>
      </c>
      <c r="C1197" s="109">
        <f t="shared" si="391"/>
        <v>72368.203313999998</v>
      </c>
      <c r="D1197" s="13">
        <f ca="1">IF(A1197&lt;$B$1,VLOOKUP(A1197,[1]DI!$A$4:$B$15000,2,FALSE),0)</f>
        <v>2.1500000000000005E-2</v>
      </c>
      <c r="E1197" s="52">
        <f t="shared" ca="1" si="379"/>
        <v>1.0000844200000001</v>
      </c>
      <c r="F1197" s="52">
        <f ca="1">(TRUNC(PRODUCT($E$12:$E1196),16))</f>
        <v>1.21664200658785</v>
      </c>
      <c r="G1197" s="52">
        <f t="shared" ca="1" si="376"/>
        <v>1.21458964794146</v>
      </c>
      <c r="H1197" s="52">
        <f t="shared" ca="1" si="380"/>
        <v>1.0016897499999999</v>
      </c>
      <c r="I1197" s="111">
        <f t="shared" si="385"/>
        <v>0.02</v>
      </c>
      <c r="J1197" s="149">
        <f t="shared" si="395"/>
        <v>44012</v>
      </c>
      <c r="K1197" s="54">
        <f t="shared" si="386"/>
        <v>20</v>
      </c>
      <c r="L1197" s="55">
        <f t="shared" si="387"/>
        <v>20</v>
      </c>
      <c r="M1197" s="56">
        <f t="shared" si="381"/>
        <v>1.001572873</v>
      </c>
      <c r="N1197" s="56">
        <f t="shared" ca="1" si="382"/>
        <v>1.003265281</v>
      </c>
      <c r="O1197" s="55">
        <f t="shared" si="396"/>
        <v>0</v>
      </c>
      <c r="P1197" s="109">
        <f t="shared" ca="1" si="397"/>
        <v>236.30251928000001</v>
      </c>
      <c r="Q1197" s="52">
        <f t="shared" si="398"/>
        <v>0</v>
      </c>
      <c r="R1197" s="85"/>
      <c r="S1197" s="52"/>
      <c r="T1197" s="86" t="str">
        <f t="shared" si="399"/>
        <v>J=</v>
      </c>
      <c r="U1197" s="149">
        <f t="shared" si="400"/>
        <v>44043</v>
      </c>
      <c r="V1197" s="57" t="str">
        <f t="shared" si="383"/>
        <v>-</v>
      </c>
      <c r="W1197" s="8"/>
      <c r="X1197" s="8"/>
      <c r="Y1197" s="8"/>
      <c r="Z1197" s="9"/>
      <c r="AA1197" s="1"/>
      <c r="AB1197" s="8"/>
      <c r="AC1197" s="9"/>
      <c r="AD1197" s="9"/>
      <c r="AE1197" s="9"/>
      <c r="AF1197" s="8"/>
      <c r="AG1197" s="10"/>
      <c r="AH1197" s="8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</row>
    <row r="1198" spans="1:149" x14ac:dyDescent="0.25">
      <c r="A1198" s="50">
        <f t="shared" si="384"/>
        <v>44041</v>
      </c>
      <c r="B1198" s="112">
        <f t="shared" ca="1" si="394"/>
        <v>72616.341652930001</v>
      </c>
      <c r="C1198" s="109">
        <f t="shared" si="391"/>
        <v>72368.203313999998</v>
      </c>
      <c r="D1198" s="13">
        <f ca="1">IF(A1198&lt;$B$1,VLOOKUP(A1198,[1]DI!$A$4:$B$15000,2,FALSE),0)</f>
        <v>2.1500000000000005E-2</v>
      </c>
      <c r="E1198" s="52">
        <f t="shared" ca="1" si="379"/>
        <v>1.0000844200000001</v>
      </c>
      <c r="F1198" s="52">
        <f ca="1">(TRUNC(PRODUCT($E$12:$E1197),16))</f>
        <v>1.21674471550604</v>
      </c>
      <c r="G1198" s="52">
        <f t="shared" ca="1" si="376"/>
        <v>1.21458964794146</v>
      </c>
      <c r="H1198" s="52">
        <f t="shared" ca="1" si="380"/>
        <v>1.00177432</v>
      </c>
      <c r="I1198" s="111">
        <f t="shared" si="385"/>
        <v>0.02</v>
      </c>
      <c r="J1198" s="149">
        <f t="shared" si="395"/>
        <v>44012</v>
      </c>
      <c r="K1198" s="54">
        <f t="shared" si="386"/>
        <v>21</v>
      </c>
      <c r="L1198" s="55">
        <f t="shared" si="387"/>
        <v>21</v>
      </c>
      <c r="M1198" s="56">
        <f t="shared" si="381"/>
        <v>1.001651581</v>
      </c>
      <c r="N1198" s="56">
        <f t="shared" ca="1" si="382"/>
        <v>1.0034288309999999</v>
      </c>
      <c r="O1198" s="55">
        <f t="shared" si="396"/>
        <v>0</v>
      </c>
      <c r="P1198" s="109">
        <f t="shared" ca="1" si="397"/>
        <v>248.13833893</v>
      </c>
      <c r="Q1198" s="52">
        <f t="shared" si="398"/>
        <v>0</v>
      </c>
      <c r="R1198" s="85"/>
      <c r="S1198" s="52"/>
      <c r="T1198" s="86" t="str">
        <f t="shared" si="399"/>
        <v>J=</v>
      </c>
      <c r="U1198" s="149">
        <f t="shared" si="400"/>
        <v>44043</v>
      </c>
      <c r="V1198" s="57" t="str">
        <f t="shared" si="383"/>
        <v>-</v>
      </c>
      <c r="W1198" s="8"/>
      <c r="X1198" s="8"/>
      <c r="Y1198" s="8"/>
      <c r="Z1198" s="9"/>
      <c r="AA1198" s="1"/>
      <c r="AB1198" s="8"/>
      <c r="AC1198" s="9"/>
      <c r="AD1198" s="9"/>
      <c r="AE1198" s="9"/>
      <c r="AF1198" s="8"/>
      <c r="AG1198" s="10"/>
      <c r="AH1198" s="8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</row>
    <row r="1199" spans="1:149" x14ac:dyDescent="0.25">
      <c r="A1199" s="50">
        <f t="shared" si="384"/>
        <v>44042</v>
      </c>
      <c r="B1199" s="112">
        <f t="shared" ca="1" si="394"/>
        <v>72628.178992319998</v>
      </c>
      <c r="C1199" s="109">
        <f t="shared" si="391"/>
        <v>72368.203313999998</v>
      </c>
      <c r="D1199" s="13">
        <f ca="1">IF(A1199&lt;$B$1,VLOOKUP(A1199,[1]DI!$A$4:$B$15000,2,FALSE),0)</f>
        <v>2.1500000000000005E-2</v>
      </c>
      <c r="E1199" s="52">
        <f t="shared" ca="1" si="379"/>
        <v>1.0000844200000001</v>
      </c>
      <c r="F1199" s="52">
        <f ca="1">(TRUNC(PRODUCT($E$12:$E1198),16))</f>
        <v>1.2168474330949299</v>
      </c>
      <c r="G1199" s="52">
        <f t="shared" ca="1" si="376"/>
        <v>1.21458964794146</v>
      </c>
      <c r="H1199" s="52">
        <f t="shared" ca="1" si="380"/>
        <v>1.0018588900000001</v>
      </c>
      <c r="I1199" s="111">
        <f t="shared" si="385"/>
        <v>0.02</v>
      </c>
      <c r="J1199" s="149">
        <f t="shared" si="395"/>
        <v>44012</v>
      </c>
      <c r="K1199" s="54">
        <f t="shared" si="386"/>
        <v>22</v>
      </c>
      <c r="L1199" s="55">
        <f t="shared" si="387"/>
        <v>22</v>
      </c>
      <c r="M1199" s="56">
        <f t="shared" si="381"/>
        <v>1.0017302960000001</v>
      </c>
      <c r="N1199" s="56">
        <f t="shared" ca="1" si="382"/>
        <v>1.003592402</v>
      </c>
      <c r="O1199" s="55">
        <f t="shared" si="396"/>
        <v>0</v>
      </c>
      <c r="P1199" s="109">
        <f t="shared" ca="1" si="397"/>
        <v>259.97567831999999</v>
      </c>
      <c r="Q1199" s="52">
        <f t="shared" si="398"/>
        <v>0</v>
      </c>
      <c r="R1199" s="85"/>
      <c r="S1199" s="52"/>
      <c r="T1199" s="86" t="str">
        <f t="shared" si="399"/>
        <v>J=</v>
      </c>
      <c r="U1199" s="149">
        <f t="shared" si="400"/>
        <v>44043</v>
      </c>
      <c r="V1199" s="57" t="str">
        <f t="shared" si="383"/>
        <v>-</v>
      </c>
      <c r="W1199" s="110" t="s">
        <v>63</v>
      </c>
      <c r="X1199" s="8"/>
      <c r="Y1199" s="8"/>
      <c r="Z1199" s="9"/>
      <c r="AA1199" s="1"/>
      <c r="AB1199" s="8"/>
      <c r="AC1199" s="9"/>
      <c r="AD1199" s="9"/>
      <c r="AE1199" s="9"/>
      <c r="AF1199" s="8"/>
      <c r="AG1199" s="10"/>
      <c r="AH1199" s="8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</row>
    <row r="1200" spans="1:149" x14ac:dyDescent="0.25">
      <c r="A1200" s="113">
        <f t="shared" si="384"/>
        <v>44043</v>
      </c>
      <c r="B1200" s="114">
        <f t="shared" ca="1" si="394"/>
        <v>72640.017779059999</v>
      </c>
      <c r="C1200" s="115">
        <f t="shared" si="391"/>
        <v>72368.203313999998</v>
      </c>
      <c r="D1200" s="13">
        <f ca="1">IF(A1200&lt;$B$1,VLOOKUP(A1200,[1]DI!$A$4:$B$15000,2,FALSE),0)</f>
        <v>2.1500000000000005E-2</v>
      </c>
      <c r="E1200" s="115">
        <f t="shared" ca="1" si="379"/>
        <v>1.0000844200000001</v>
      </c>
      <c r="F1200" s="115">
        <f ca="1">(TRUNC(PRODUCT($E$12:$E1199),16))</f>
        <v>1.2169501593552301</v>
      </c>
      <c r="G1200" s="115">
        <f t="shared" ref="G1200:G1263" ca="1" si="401">IF(O1199&gt;0,F1199,G1199)</f>
        <v>1.21458964794146</v>
      </c>
      <c r="H1200" s="115">
        <f t="shared" ca="1" si="380"/>
        <v>1.0019434599999999</v>
      </c>
      <c r="I1200" s="116">
        <f t="shared" si="385"/>
        <v>0.02</v>
      </c>
      <c r="J1200" s="113">
        <f t="shared" si="395"/>
        <v>44012</v>
      </c>
      <c r="K1200" s="117">
        <f t="shared" si="386"/>
        <v>23</v>
      </c>
      <c r="L1200" s="118">
        <f t="shared" si="387"/>
        <v>23</v>
      </c>
      <c r="M1200" s="119">
        <f t="shared" si="381"/>
        <v>1.001809017</v>
      </c>
      <c r="N1200" s="119">
        <f t="shared" ca="1" si="382"/>
        <v>1.003755993</v>
      </c>
      <c r="O1200" s="118">
        <f t="shared" si="396"/>
        <v>28</v>
      </c>
      <c r="P1200" s="115">
        <f t="shared" ca="1" si="397"/>
        <v>271.81446505999997</v>
      </c>
      <c r="Q1200" s="115">
        <f t="shared" si="398"/>
        <v>0</v>
      </c>
      <c r="R1200" s="120"/>
      <c r="S1200" s="115"/>
      <c r="T1200" s="209" t="str">
        <f t="shared" si="399"/>
        <v>J=</v>
      </c>
      <c r="U1200" s="113">
        <f t="shared" si="400"/>
        <v>44043</v>
      </c>
      <c r="V1200" s="121">
        <f t="shared" ca="1" si="383"/>
        <v>407721.69758999994</v>
      </c>
      <c r="W1200" s="97">
        <v>271.78420670000003</v>
      </c>
      <c r="X1200" s="7"/>
      <c r="Y1200" s="8"/>
      <c r="Z1200" s="9"/>
      <c r="AA1200" s="1"/>
      <c r="AB1200" s="8"/>
      <c r="AC1200" s="9"/>
      <c r="AD1200" s="9"/>
      <c r="AE1200" s="9"/>
      <c r="AF1200" s="8"/>
      <c r="AG1200" s="10"/>
      <c r="AH1200" s="8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</row>
    <row r="1201" spans="1:149" x14ac:dyDescent="0.25">
      <c r="A1201" s="50">
        <f t="shared" si="384"/>
        <v>44044</v>
      </c>
      <c r="B1201" s="112">
        <f t="shared" ca="1" si="394"/>
        <v>72380.030462840004</v>
      </c>
      <c r="C1201" s="109">
        <f t="shared" si="391"/>
        <v>72368.203313999998</v>
      </c>
      <c r="D1201" s="13">
        <f ca="1">IF(A1201&lt;$B$1,VLOOKUP(A1201,[1]DI!$A$4:$B$15000,2,FALSE),0)</f>
        <v>0</v>
      </c>
      <c r="E1201" s="52">
        <f t="shared" ca="1" si="379"/>
        <v>1</v>
      </c>
      <c r="F1201" s="52">
        <f ca="1">(TRUNC(PRODUCT($E$12:$E1200),16))</f>
        <v>1.2170528942876799</v>
      </c>
      <c r="G1201" s="52">
        <f t="shared" ca="1" si="401"/>
        <v>1.2169501593552301</v>
      </c>
      <c r="H1201" s="52">
        <f t="shared" ca="1" si="380"/>
        <v>1.0000844200000001</v>
      </c>
      <c r="I1201" s="111">
        <f t="shared" si="385"/>
        <v>0.02</v>
      </c>
      <c r="J1201" s="149">
        <f t="shared" si="395"/>
        <v>44043</v>
      </c>
      <c r="K1201" s="54">
        <f t="shared" si="386"/>
        <v>1</v>
      </c>
      <c r="L1201" s="55">
        <f t="shared" si="387"/>
        <v>1</v>
      </c>
      <c r="M1201" s="56">
        <f t="shared" si="381"/>
        <v>1.000078585</v>
      </c>
      <c r="N1201" s="56">
        <f t="shared" ca="1" si="382"/>
        <v>1.000163012</v>
      </c>
      <c r="O1201" s="55">
        <f t="shared" si="396"/>
        <v>0</v>
      </c>
      <c r="P1201" s="109">
        <f ca="1">TRUNC(((N1201-1)*C1201),8)+TRUNC(N1201*W$1202,8)</f>
        <v>11.827148840000001</v>
      </c>
      <c r="Q1201" s="52">
        <f t="shared" si="398"/>
        <v>0</v>
      </c>
      <c r="R1201" s="85"/>
      <c r="S1201" s="52"/>
      <c r="T1201" s="86" t="str">
        <f t="shared" si="399"/>
        <v>J=</v>
      </c>
      <c r="U1201" s="149">
        <f t="shared" si="400"/>
        <v>44074</v>
      </c>
      <c r="V1201" s="57" t="str">
        <f t="shared" si="383"/>
        <v>-</v>
      </c>
      <c r="W1201" s="110" t="s">
        <v>64</v>
      </c>
      <c r="X1201" s="8"/>
      <c r="Y1201" s="8"/>
      <c r="Z1201" s="9"/>
      <c r="AA1201" s="1"/>
      <c r="AB1201" s="8"/>
      <c r="AC1201" s="9"/>
      <c r="AD1201" s="9"/>
      <c r="AE1201" s="9"/>
      <c r="AF1201" s="8"/>
      <c r="AG1201" s="10"/>
      <c r="AH1201" s="8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</row>
    <row r="1202" spans="1:149" x14ac:dyDescent="0.25">
      <c r="A1202" s="50">
        <f t="shared" si="384"/>
        <v>44045</v>
      </c>
      <c r="B1202" s="112">
        <f t="shared" ca="1" si="394"/>
        <v>72380.030462840004</v>
      </c>
      <c r="C1202" s="109">
        <f t="shared" si="391"/>
        <v>72368.203313999998</v>
      </c>
      <c r="D1202" s="13">
        <f ca="1">IF(A1202&lt;$B$1,VLOOKUP(A1202,[1]DI!$A$4:$B$15000,2,FALSE),0)</f>
        <v>0</v>
      </c>
      <c r="E1202" s="52">
        <f t="shared" ca="1" si="379"/>
        <v>1</v>
      </c>
      <c r="F1202" s="52">
        <f ca="1">(TRUNC(PRODUCT($E$12:$E1201),16))</f>
        <v>1.2170528942876799</v>
      </c>
      <c r="G1202" s="52">
        <f t="shared" ca="1" si="401"/>
        <v>1.2169501593552301</v>
      </c>
      <c r="H1202" s="52">
        <f t="shared" ca="1" si="380"/>
        <v>1.0000844200000001</v>
      </c>
      <c r="I1202" s="111">
        <f t="shared" si="385"/>
        <v>0.02</v>
      </c>
      <c r="J1202" s="149">
        <f t="shared" si="395"/>
        <v>44043</v>
      </c>
      <c r="K1202" s="54">
        <f t="shared" si="386"/>
        <v>1</v>
      </c>
      <c r="L1202" s="55">
        <f t="shared" si="387"/>
        <v>1</v>
      </c>
      <c r="M1202" s="56">
        <f t="shared" si="381"/>
        <v>1.000078585</v>
      </c>
      <c r="N1202" s="56">
        <f t="shared" ca="1" si="382"/>
        <v>1.000163012</v>
      </c>
      <c r="O1202" s="55">
        <f t="shared" si="396"/>
        <v>0</v>
      </c>
      <c r="P1202" s="109">
        <f t="shared" ref="P1202:P1231" ca="1" si="402">TRUNC(((N1202-1)*C1202),8)+TRUNC(N1202*W$1202,8)</f>
        <v>11.827148840000001</v>
      </c>
      <c r="Q1202" s="52">
        <f t="shared" si="398"/>
        <v>0</v>
      </c>
      <c r="R1202" s="85"/>
      <c r="S1202" s="52"/>
      <c r="T1202" s="86" t="str">
        <f t="shared" si="399"/>
        <v>J=</v>
      </c>
      <c r="U1202" s="149">
        <f t="shared" si="400"/>
        <v>44074</v>
      </c>
      <c r="V1202" s="57" t="str">
        <f t="shared" si="383"/>
        <v>-</v>
      </c>
      <c r="W1202" s="97">
        <f ca="1">P1200-W1200</f>
        <v>3.025835999994797E-2</v>
      </c>
      <c r="X1202" s="8"/>
      <c r="Y1202" s="8"/>
      <c r="Z1202" s="9"/>
      <c r="AA1202" s="1"/>
      <c r="AB1202" s="8"/>
      <c r="AC1202" s="9"/>
      <c r="AD1202" s="9"/>
      <c r="AE1202" s="9"/>
      <c r="AF1202" s="8"/>
      <c r="AG1202" s="10"/>
      <c r="AH1202" s="8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</row>
    <row r="1203" spans="1:149" x14ac:dyDescent="0.25">
      <c r="A1203" s="50">
        <f t="shared" si="384"/>
        <v>44046</v>
      </c>
      <c r="B1203" s="112">
        <f t="shared" ca="1" si="394"/>
        <v>72380.030462840004</v>
      </c>
      <c r="C1203" s="109">
        <f t="shared" si="391"/>
        <v>72368.203313999998</v>
      </c>
      <c r="D1203" s="13">
        <f ca="1">IF(A1203&lt;$B$1,VLOOKUP(A1203,[1]DI!$A$4:$B$15000,2,FALSE),0)</f>
        <v>2.1500000000000005E-2</v>
      </c>
      <c r="E1203" s="52">
        <f t="shared" ca="1" si="379"/>
        <v>1.0000844200000001</v>
      </c>
      <c r="F1203" s="52">
        <f ca="1">(TRUNC(PRODUCT($E$12:$E1202),16))</f>
        <v>1.2170528942876799</v>
      </c>
      <c r="G1203" s="52">
        <f t="shared" ca="1" si="401"/>
        <v>1.2169501593552301</v>
      </c>
      <c r="H1203" s="52">
        <f t="shared" ca="1" si="380"/>
        <v>1.0000844200000001</v>
      </c>
      <c r="I1203" s="111">
        <f t="shared" si="385"/>
        <v>0.02</v>
      </c>
      <c r="J1203" s="149">
        <f t="shared" si="395"/>
        <v>44043</v>
      </c>
      <c r="K1203" s="54">
        <f t="shared" si="386"/>
        <v>1</v>
      </c>
      <c r="L1203" s="55">
        <f t="shared" si="387"/>
        <v>1</v>
      </c>
      <c r="M1203" s="56">
        <f t="shared" si="381"/>
        <v>1.000078585</v>
      </c>
      <c r="N1203" s="56">
        <f t="shared" ca="1" si="382"/>
        <v>1.000163012</v>
      </c>
      <c r="O1203" s="55">
        <f t="shared" si="396"/>
        <v>0</v>
      </c>
      <c r="P1203" s="109">
        <f t="shared" ca="1" si="402"/>
        <v>11.827148840000001</v>
      </c>
      <c r="Q1203" s="52">
        <f t="shared" si="398"/>
        <v>0</v>
      </c>
      <c r="R1203" s="85"/>
      <c r="S1203" s="52"/>
      <c r="T1203" s="86" t="str">
        <f t="shared" si="399"/>
        <v>J=</v>
      </c>
      <c r="U1203" s="149">
        <f t="shared" si="400"/>
        <v>44074</v>
      </c>
      <c r="V1203" s="57" t="str">
        <f t="shared" si="383"/>
        <v>-</v>
      </c>
      <c r="W1203" s="8"/>
      <c r="X1203" s="8"/>
      <c r="Y1203" s="8"/>
      <c r="Z1203" s="9"/>
      <c r="AA1203" s="1"/>
      <c r="AB1203" s="8"/>
      <c r="AC1203" s="9"/>
      <c r="AD1203" s="9"/>
      <c r="AE1203" s="9"/>
      <c r="AF1203" s="8"/>
      <c r="AG1203" s="10"/>
      <c r="AH1203" s="8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</row>
    <row r="1204" spans="1:149" x14ac:dyDescent="0.25">
      <c r="A1204" s="50">
        <f t="shared" si="384"/>
        <v>44047</v>
      </c>
      <c r="B1204" s="112">
        <f t="shared" ca="1" si="394"/>
        <v>72391.829452010003</v>
      </c>
      <c r="C1204" s="109">
        <f t="shared" si="391"/>
        <v>72368.203313999998</v>
      </c>
      <c r="D1204" s="13">
        <f ca="1">IF(A1204&lt;$B$1,VLOOKUP(A1204,[1]DI!$A$4:$B$15000,2,FALSE),0)</f>
        <v>2.1500000000000005E-2</v>
      </c>
      <c r="E1204" s="52">
        <f t="shared" ca="1" si="379"/>
        <v>1.0000844200000001</v>
      </c>
      <c r="F1204" s="52">
        <f ca="1">(TRUNC(PRODUCT($E$12:$E1203),16))</f>
        <v>1.2171556378930199</v>
      </c>
      <c r="G1204" s="52">
        <f t="shared" ca="1" si="401"/>
        <v>1.2169501593552301</v>
      </c>
      <c r="H1204" s="52">
        <f t="shared" ca="1" si="380"/>
        <v>1.0001688500000001</v>
      </c>
      <c r="I1204" s="111">
        <f t="shared" si="385"/>
        <v>0.02</v>
      </c>
      <c r="J1204" s="149">
        <f t="shared" si="395"/>
        <v>44043</v>
      </c>
      <c r="K1204" s="54">
        <f t="shared" si="386"/>
        <v>2</v>
      </c>
      <c r="L1204" s="55">
        <f t="shared" si="387"/>
        <v>2</v>
      </c>
      <c r="M1204" s="56">
        <f t="shared" si="381"/>
        <v>1.0001571760000001</v>
      </c>
      <c r="N1204" s="56">
        <f t="shared" ca="1" si="382"/>
        <v>1.000326053</v>
      </c>
      <c r="O1204" s="55">
        <f t="shared" si="396"/>
        <v>0</v>
      </c>
      <c r="P1204" s="109">
        <f t="shared" ca="1" si="402"/>
        <v>23.626138009999998</v>
      </c>
      <c r="Q1204" s="52">
        <f t="shared" si="398"/>
        <v>0</v>
      </c>
      <c r="R1204" s="85"/>
      <c r="S1204" s="52"/>
      <c r="T1204" s="86" t="str">
        <f t="shared" si="399"/>
        <v>J=</v>
      </c>
      <c r="U1204" s="149">
        <f t="shared" si="400"/>
        <v>44074</v>
      </c>
      <c r="V1204" s="57" t="str">
        <f t="shared" si="383"/>
        <v>-</v>
      </c>
      <c r="W1204" s="8"/>
      <c r="X1204" s="8"/>
      <c r="Y1204" s="8"/>
      <c r="Z1204" s="9"/>
      <c r="AA1204" s="1"/>
      <c r="AB1204" s="8"/>
      <c r="AC1204" s="9"/>
      <c r="AD1204" s="9"/>
      <c r="AE1204" s="9"/>
      <c r="AF1204" s="8"/>
      <c r="AG1204" s="10"/>
      <c r="AH1204" s="8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</row>
    <row r="1205" spans="1:149" x14ac:dyDescent="0.25">
      <c r="A1205" s="50">
        <f t="shared" si="384"/>
        <v>44048</v>
      </c>
      <c r="B1205" s="112">
        <f t="shared" ca="1" si="394"/>
        <v>72403.629816169996</v>
      </c>
      <c r="C1205" s="109">
        <f t="shared" si="391"/>
        <v>72368.203313999998</v>
      </c>
      <c r="D1205" s="13">
        <f ca="1">IF(A1205&lt;$B$1,VLOOKUP(A1205,[1]DI!$A$4:$B$15000,2,FALSE),0)</f>
        <v>2.1500000000000005E-2</v>
      </c>
      <c r="E1205" s="52">
        <f t="shared" ca="1" si="379"/>
        <v>1.0000844200000001</v>
      </c>
      <c r="F1205" s="52">
        <f ca="1">(TRUNC(PRODUCT($E$12:$E1204),16))</f>
        <v>1.21725839017197</v>
      </c>
      <c r="G1205" s="52">
        <f t="shared" ca="1" si="401"/>
        <v>1.2169501593552301</v>
      </c>
      <c r="H1205" s="52">
        <f t="shared" ca="1" si="380"/>
        <v>1.0002532799999999</v>
      </c>
      <c r="I1205" s="111">
        <f t="shared" si="385"/>
        <v>0.02</v>
      </c>
      <c r="J1205" s="149">
        <f t="shared" si="395"/>
        <v>44043</v>
      </c>
      <c r="K1205" s="54">
        <f t="shared" si="386"/>
        <v>3</v>
      </c>
      <c r="L1205" s="55">
        <f t="shared" si="387"/>
        <v>3</v>
      </c>
      <c r="M1205" s="56">
        <f t="shared" si="381"/>
        <v>1.000235773</v>
      </c>
      <c r="N1205" s="56">
        <f t="shared" ca="1" si="382"/>
        <v>1.000489113</v>
      </c>
      <c r="O1205" s="55">
        <f t="shared" si="396"/>
        <v>0</v>
      </c>
      <c r="P1205" s="109">
        <f t="shared" ca="1" si="402"/>
        <v>35.426502169999999</v>
      </c>
      <c r="Q1205" s="52">
        <f t="shared" si="398"/>
        <v>0</v>
      </c>
      <c r="R1205" s="85"/>
      <c r="S1205" s="52"/>
      <c r="T1205" s="86" t="str">
        <f t="shared" si="399"/>
        <v>J=</v>
      </c>
      <c r="U1205" s="149">
        <f t="shared" si="400"/>
        <v>44074</v>
      </c>
      <c r="V1205" s="57" t="str">
        <f t="shared" si="383"/>
        <v>-</v>
      </c>
      <c r="W1205" s="8"/>
      <c r="X1205" s="8"/>
      <c r="Y1205" s="8"/>
      <c r="Z1205" s="9"/>
      <c r="AA1205" s="1"/>
      <c r="AB1205" s="8"/>
      <c r="AC1205" s="9"/>
      <c r="AD1205" s="9"/>
      <c r="AE1205" s="9"/>
      <c r="AF1205" s="8"/>
      <c r="AG1205" s="10"/>
      <c r="AH1205" s="8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</row>
    <row r="1206" spans="1:149" x14ac:dyDescent="0.25">
      <c r="A1206" s="50">
        <f t="shared" si="384"/>
        <v>44049</v>
      </c>
      <c r="B1206" s="112">
        <f t="shared" ca="1" si="394"/>
        <v>72415.432351390002</v>
      </c>
      <c r="C1206" s="109">
        <f t="shared" si="391"/>
        <v>72368.203313999998</v>
      </c>
      <c r="D1206" s="13">
        <f ca="1">IF(A1206&lt;$B$1,VLOOKUP(A1206,[1]DI!$A$4:$B$15000,2,FALSE),0)</f>
        <v>1.9000000000000006E-2</v>
      </c>
      <c r="E1206" s="52">
        <f t="shared" ca="1" si="379"/>
        <v>1.0000746899999999</v>
      </c>
      <c r="F1206" s="52">
        <f ca="1">(TRUNC(PRODUCT($E$12:$E1205),16))</f>
        <v>1.21736115112527</v>
      </c>
      <c r="G1206" s="52">
        <f t="shared" ca="1" si="401"/>
        <v>1.2169501593552301</v>
      </c>
      <c r="H1206" s="52">
        <f t="shared" ca="1" si="380"/>
        <v>1.0003377200000001</v>
      </c>
      <c r="I1206" s="111">
        <f t="shared" si="385"/>
        <v>0.02</v>
      </c>
      <c r="J1206" s="149">
        <f t="shared" si="395"/>
        <v>44043</v>
      </c>
      <c r="K1206" s="54">
        <f t="shared" si="386"/>
        <v>4</v>
      </c>
      <c r="L1206" s="55">
        <f t="shared" si="387"/>
        <v>4</v>
      </c>
      <c r="M1206" s="56">
        <f t="shared" si="381"/>
        <v>1.000314377</v>
      </c>
      <c r="N1206" s="56">
        <f t="shared" ca="1" si="382"/>
        <v>1.000652203</v>
      </c>
      <c r="O1206" s="55">
        <f t="shared" si="396"/>
        <v>0</v>
      </c>
      <c r="P1206" s="109">
        <f t="shared" ca="1" si="402"/>
        <v>47.229037390000002</v>
      </c>
      <c r="Q1206" s="52">
        <f t="shared" si="398"/>
        <v>0</v>
      </c>
      <c r="R1206" s="85"/>
      <c r="S1206" s="52"/>
      <c r="T1206" s="86" t="str">
        <f t="shared" si="399"/>
        <v>J=</v>
      </c>
      <c r="U1206" s="149">
        <f t="shared" si="400"/>
        <v>44074</v>
      </c>
      <c r="V1206" s="57" t="str">
        <f t="shared" si="383"/>
        <v>-</v>
      </c>
      <c r="W1206" s="8"/>
      <c r="X1206" s="8"/>
      <c r="Y1206" s="8"/>
      <c r="Z1206" s="9"/>
      <c r="AA1206" s="1"/>
      <c r="AB1206" s="8"/>
      <c r="AC1206" s="9"/>
      <c r="AD1206" s="9"/>
      <c r="AE1206" s="9"/>
      <c r="AF1206" s="8"/>
      <c r="AG1206" s="10"/>
      <c r="AH1206" s="8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</row>
    <row r="1207" spans="1:149" x14ac:dyDescent="0.25">
      <c r="A1207" s="50">
        <f t="shared" si="384"/>
        <v>44050</v>
      </c>
      <c r="B1207" s="112">
        <f t="shared" ca="1" si="394"/>
        <v>72426.532552899997</v>
      </c>
      <c r="C1207" s="109">
        <f t="shared" si="391"/>
        <v>72368.203313999998</v>
      </c>
      <c r="D1207" s="13">
        <f ca="1">IF(A1207&lt;$B$1,VLOOKUP(A1207,[1]DI!$A$4:$B$15000,2,FALSE),0)</f>
        <v>1.9000000000000006E-2</v>
      </c>
      <c r="E1207" s="52">
        <f t="shared" ca="1" si="379"/>
        <v>1.0000746899999999</v>
      </c>
      <c r="F1207" s="52">
        <f ca="1">(TRUNC(PRODUCT($E$12:$E1206),16))</f>
        <v>1.2174520758296401</v>
      </c>
      <c r="G1207" s="52">
        <f t="shared" ca="1" si="401"/>
        <v>1.2169501593552301</v>
      </c>
      <c r="H1207" s="52">
        <f t="shared" ca="1" si="380"/>
        <v>1.0004124400000001</v>
      </c>
      <c r="I1207" s="111">
        <f t="shared" si="385"/>
        <v>0.02</v>
      </c>
      <c r="J1207" s="149">
        <f t="shared" si="395"/>
        <v>44043</v>
      </c>
      <c r="K1207" s="54">
        <f t="shared" si="386"/>
        <v>5</v>
      </c>
      <c r="L1207" s="55">
        <f t="shared" si="387"/>
        <v>5</v>
      </c>
      <c r="M1207" s="56">
        <f t="shared" si="381"/>
        <v>1.000392986</v>
      </c>
      <c r="N1207" s="56">
        <f t="shared" ca="1" si="382"/>
        <v>1.000805588</v>
      </c>
      <c r="O1207" s="55">
        <f t="shared" si="396"/>
        <v>0</v>
      </c>
      <c r="P1207" s="109">
        <f t="shared" ca="1" si="402"/>
        <v>58.3292389</v>
      </c>
      <c r="Q1207" s="52">
        <f t="shared" si="398"/>
        <v>0</v>
      </c>
      <c r="R1207" s="85"/>
      <c r="S1207" s="52"/>
      <c r="T1207" s="86" t="str">
        <f t="shared" si="399"/>
        <v>J=</v>
      </c>
      <c r="U1207" s="149">
        <f t="shared" si="400"/>
        <v>44074</v>
      </c>
      <c r="V1207" s="57" t="str">
        <f t="shared" si="383"/>
        <v>-</v>
      </c>
      <c r="W1207" s="8"/>
      <c r="X1207" s="8"/>
      <c r="Y1207" s="8"/>
      <c r="Z1207" s="9"/>
      <c r="AA1207" s="1"/>
      <c r="AB1207" s="8"/>
      <c r="AC1207" s="9"/>
      <c r="AD1207" s="9"/>
      <c r="AE1207" s="9"/>
      <c r="AF1207" s="8"/>
      <c r="AG1207" s="10"/>
      <c r="AH1207" s="8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</row>
    <row r="1208" spans="1:149" x14ac:dyDescent="0.25">
      <c r="A1208" s="50">
        <f t="shared" si="384"/>
        <v>44051</v>
      </c>
      <c r="B1208" s="112">
        <f t="shared" ca="1" si="394"/>
        <v>72437.634129400001</v>
      </c>
      <c r="C1208" s="109">
        <f t="shared" si="391"/>
        <v>72368.203313999998</v>
      </c>
      <c r="D1208" s="13">
        <f ca="1">IF(A1208&lt;$B$1,VLOOKUP(A1208,[1]DI!$A$4:$B$15000,2,FALSE),0)</f>
        <v>0</v>
      </c>
      <c r="E1208" s="52">
        <f t="shared" ca="1" si="379"/>
        <v>1</v>
      </c>
      <c r="F1208" s="52">
        <f ca="1">(TRUNC(PRODUCT($E$12:$E1207),16))</f>
        <v>1.2175430073251901</v>
      </c>
      <c r="G1208" s="52">
        <f t="shared" ca="1" si="401"/>
        <v>1.2169501593552301</v>
      </c>
      <c r="H1208" s="52">
        <f t="shared" ca="1" si="380"/>
        <v>1.00048716</v>
      </c>
      <c r="I1208" s="111">
        <f t="shared" si="385"/>
        <v>0.02</v>
      </c>
      <c r="J1208" s="149">
        <f t="shared" si="395"/>
        <v>44043</v>
      </c>
      <c r="K1208" s="54">
        <f t="shared" si="386"/>
        <v>5</v>
      </c>
      <c r="L1208" s="55">
        <f t="shared" si="387"/>
        <v>6</v>
      </c>
      <c r="M1208" s="56">
        <f t="shared" si="381"/>
        <v>1.000471602</v>
      </c>
      <c r="N1208" s="56">
        <f t="shared" ca="1" si="382"/>
        <v>1.0009589919999999</v>
      </c>
      <c r="O1208" s="55">
        <f t="shared" si="396"/>
        <v>0</v>
      </c>
      <c r="P1208" s="109">
        <f t="shared" ca="1" si="402"/>
        <v>69.4308154</v>
      </c>
      <c r="Q1208" s="52">
        <f t="shared" si="398"/>
        <v>0</v>
      </c>
      <c r="R1208" s="85"/>
      <c r="S1208" s="52"/>
      <c r="T1208" s="86" t="str">
        <f t="shared" si="399"/>
        <v>J=</v>
      </c>
      <c r="U1208" s="149">
        <f t="shared" si="400"/>
        <v>44074</v>
      </c>
      <c r="V1208" s="57" t="str">
        <f t="shared" si="383"/>
        <v>-</v>
      </c>
      <c r="W1208" s="8"/>
      <c r="X1208" s="8"/>
      <c r="Y1208" s="8"/>
      <c r="Z1208" s="9"/>
      <c r="AA1208" s="1"/>
      <c r="AB1208" s="8"/>
      <c r="AC1208" s="9"/>
      <c r="AD1208" s="9"/>
      <c r="AE1208" s="9"/>
      <c r="AF1208" s="8"/>
      <c r="AG1208" s="10"/>
      <c r="AH1208" s="8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</row>
    <row r="1209" spans="1:149" x14ac:dyDescent="0.25">
      <c r="A1209" s="50">
        <f t="shared" si="384"/>
        <v>44052</v>
      </c>
      <c r="B1209" s="112">
        <f t="shared" ca="1" si="394"/>
        <v>72437.634129400001</v>
      </c>
      <c r="C1209" s="109">
        <f t="shared" si="391"/>
        <v>72368.203313999998</v>
      </c>
      <c r="D1209" s="13">
        <f ca="1">IF(A1209&lt;$B$1,VLOOKUP(A1209,[1]DI!$A$4:$B$15000,2,FALSE),0)</f>
        <v>0</v>
      </c>
      <c r="E1209" s="52">
        <f t="shared" ca="1" si="379"/>
        <v>1</v>
      </c>
      <c r="F1209" s="52">
        <f ca="1">(TRUNC(PRODUCT($E$12:$E1208),16))</f>
        <v>1.2175430073251901</v>
      </c>
      <c r="G1209" s="52">
        <f t="shared" ca="1" si="401"/>
        <v>1.2169501593552301</v>
      </c>
      <c r="H1209" s="52">
        <f t="shared" ca="1" si="380"/>
        <v>1.00048716</v>
      </c>
      <c r="I1209" s="111">
        <f t="shared" si="385"/>
        <v>0.02</v>
      </c>
      <c r="J1209" s="149">
        <f t="shared" si="395"/>
        <v>44043</v>
      </c>
      <c r="K1209" s="54">
        <f t="shared" si="386"/>
        <v>5</v>
      </c>
      <c r="L1209" s="55">
        <f t="shared" si="387"/>
        <v>6</v>
      </c>
      <c r="M1209" s="56">
        <f t="shared" si="381"/>
        <v>1.000471602</v>
      </c>
      <c r="N1209" s="56">
        <f t="shared" ca="1" si="382"/>
        <v>1.0009589919999999</v>
      </c>
      <c r="O1209" s="55">
        <f t="shared" si="396"/>
        <v>0</v>
      </c>
      <c r="P1209" s="109">
        <f t="shared" ca="1" si="402"/>
        <v>69.4308154</v>
      </c>
      <c r="Q1209" s="52">
        <f t="shared" si="398"/>
        <v>0</v>
      </c>
      <c r="R1209" s="85"/>
      <c r="S1209" s="52"/>
      <c r="T1209" s="86" t="str">
        <f t="shared" si="399"/>
        <v>J=</v>
      </c>
      <c r="U1209" s="149">
        <f t="shared" si="400"/>
        <v>44074</v>
      </c>
      <c r="V1209" s="57" t="str">
        <f t="shared" si="383"/>
        <v>-</v>
      </c>
      <c r="W1209" s="8"/>
      <c r="X1209" s="8"/>
      <c r="Y1209" s="8"/>
      <c r="Z1209" s="9"/>
      <c r="AA1209" s="1"/>
      <c r="AB1209" s="8"/>
      <c r="AC1209" s="9"/>
      <c r="AD1209" s="9"/>
      <c r="AE1209" s="9"/>
      <c r="AF1209" s="8"/>
      <c r="AG1209" s="10"/>
      <c r="AH1209" s="8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</row>
    <row r="1210" spans="1:149" x14ac:dyDescent="0.25">
      <c r="A1210" s="50">
        <f t="shared" si="384"/>
        <v>44053</v>
      </c>
      <c r="B1210" s="112">
        <f t="shared" ca="1" si="394"/>
        <v>72437.634129400001</v>
      </c>
      <c r="C1210" s="109">
        <f t="shared" si="391"/>
        <v>72368.203313999998</v>
      </c>
      <c r="D1210" s="13">
        <f ca="1">IF(A1210&lt;$B$1,VLOOKUP(A1210,[1]DI!$A$4:$B$15000,2,FALSE),0)</f>
        <v>1.9000000000000006E-2</v>
      </c>
      <c r="E1210" s="52">
        <f t="shared" ca="1" si="379"/>
        <v>1.0000746899999999</v>
      </c>
      <c r="F1210" s="52">
        <f ca="1">(TRUNC(PRODUCT($E$12:$E1209),16))</f>
        <v>1.2175430073251901</v>
      </c>
      <c r="G1210" s="52">
        <f t="shared" ca="1" si="401"/>
        <v>1.2169501593552301</v>
      </c>
      <c r="H1210" s="52">
        <f t="shared" ca="1" si="380"/>
        <v>1.00048716</v>
      </c>
      <c r="I1210" s="111">
        <f t="shared" si="385"/>
        <v>0.02</v>
      </c>
      <c r="J1210" s="149">
        <f t="shared" si="395"/>
        <v>44043</v>
      </c>
      <c r="K1210" s="54">
        <f t="shared" si="386"/>
        <v>6</v>
      </c>
      <c r="L1210" s="55">
        <f t="shared" si="387"/>
        <v>6</v>
      </c>
      <c r="M1210" s="56">
        <f t="shared" si="381"/>
        <v>1.000471602</v>
      </c>
      <c r="N1210" s="56">
        <f t="shared" ca="1" si="382"/>
        <v>1.0009589919999999</v>
      </c>
      <c r="O1210" s="55">
        <f t="shared" si="396"/>
        <v>0</v>
      </c>
      <c r="P1210" s="109">
        <f t="shared" ca="1" si="402"/>
        <v>69.4308154</v>
      </c>
      <c r="Q1210" s="52">
        <f t="shared" si="398"/>
        <v>0</v>
      </c>
      <c r="R1210" s="85"/>
      <c r="S1210" s="52"/>
      <c r="T1210" s="86" t="str">
        <f t="shared" si="399"/>
        <v>J=</v>
      </c>
      <c r="U1210" s="149">
        <f t="shared" si="400"/>
        <v>44074</v>
      </c>
      <c r="V1210" s="57" t="str">
        <f t="shared" si="383"/>
        <v>-</v>
      </c>
      <c r="W1210" s="8"/>
      <c r="X1210" s="8"/>
      <c r="Y1210" s="8"/>
      <c r="Z1210" s="9"/>
      <c r="AA1210" s="1"/>
      <c r="AB1210" s="8"/>
      <c r="AC1210" s="9"/>
      <c r="AD1210" s="9"/>
      <c r="AE1210" s="9"/>
      <c r="AF1210" s="8"/>
      <c r="AG1210" s="10"/>
      <c r="AH1210" s="8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</row>
    <row r="1211" spans="1:149" x14ac:dyDescent="0.25">
      <c r="A1211" s="50">
        <f t="shared" si="384"/>
        <v>44054</v>
      </c>
      <c r="B1211" s="112">
        <f t="shared" ca="1" si="394"/>
        <v>72448.737659849998</v>
      </c>
      <c r="C1211" s="109">
        <f t="shared" si="391"/>
        <v>72368.203313999998</v>
      </c>
      <c r="D1211" s="13">
        <f ca="1">IF(A1211&lt;$B$1,VLOOKUP(A1211,[1]DI!$A$4:$B$15000,2,FALSE),0)</f>
        <v>1.9000000000000006E-2</v>
      </c>
      <c r="E1211" s="52">
        <f t="shared" ca="1" si="379"/>
        <v>1.0000746899999999</v>
      </c>
      <c r="F1211" s="52">
        <f ca="1">(TRUNC(PRODUCT($E$12:$E1210),16))</f>
        <v>1.2176339456123999</v>
      </c>
      <c r="G1211" s="52">
        <f t="shared" ca="1" si="401"/>
        <v>1.2169501593552301</v>
      </c>
      <c r="H1211" s="52">
        <f t="shared" ca="1" si="380"/>
        <v>1.00056189</v>
      </c>
      <c r="I1211" s="111">
        <f t="shared" si="385"/>
        <v>0.02</v>
      </c>
      <c r="J1211" s="149">
        <f t="shared" si="395"/>
        <v>44043</v>
      </c>
      <c r="K1211" s="54">
        <f t="shared" si="386"/>
        <v>7</v>
      </c>
      <c r="L1211" s="55">
        <f t="shared" si="387"/>
        <v>7</v>
      </c>
      <c r="M1211" s="56">
        <f t="shared" si="381"/>
        <v>1.0005502239999999</v>
      </c>
      <c r="N1211" s="56">
        <f t="shared" ca="1" si="382"/>
        <v>1.0011124229999999</v>
      </c>
      <c r="O1211" s="55">
        <f t="shared" si="396"/>
        <v>0</v>
      </c>
      <c r="P1211" s="109">
        <f t="shared" ca="1" si="402"/>
        <v>80.534345850000008</v>
      </c>
      <c r="Q1211" s="52">
        <f t="shared" si="398"/>
        <v>0</v>
      </c>
      <c r="R1211" s="85"/>
      <c r="S1211" s="52"/>
      <c r="T1211" s="86" t="str">
        <f t="shared" si="399"/>
        <v>J=</v>
      </c>
      <c r="U1211" s="149">
        <f t="shared" si="400"/>
        <v>44074</v>
      </c>
      <c r="V1211" s="57" t="str">
        <f t="shared" si="383"/>
        <v>-</v>
      </c>
      <c r="W1211" s="8"/>
      <c r="X1211" s="8"/>
      <c r="Y1211" s="8"/>
      <c r="Z1211" s="9"/>
      <c r="AA1211" s="1"/>
      <c r="AB1211" s="8"/>
      <c r="AC1211" s="9"/>
      <c r="AD1211" s="9"/>
      <c r="AE1211" s="9"/>
      <c r="AF1211" s="8"/>
      <c r="AG1211" s="10"/>
      <c r="AH1211" s="8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</row>
    <row r="1212" spans="1:149" x14ac:dyDescent="0.25">
      <c r="A1212" s="50">
        <f t="shared" si="384"/>
        <v>44055</v>
      </c>
      <c r="B1212" s="112">
        <f t="shared" ca="1" si="394"/>
        <v>72459.842492919997</v>
      </c>
      <c r="C1212" s="109">
        <f t="shared" si="391"/>
        <v>72368.203313999998</v>
      </c>
      <c r="D1212" s="13">
        <f ca="1">IF(A1212&lt;$B$1,VLOOKUP(A1212,[1]DI!$A$4:$B$15000,2,FALSE),0)</f>
        <v>1.9000000000000006E-2</v>
      </c>
      <c r="E1212" s="52">
        <f t="shared" ca="1" si="379"/>
        <v>1.0000746899999999</v>
      </c>
      <c r="F1212" s="52">
        <f ca="1">(TRUNC(PRODUCT($E$12:$E1211),16))</f>
        <v>1.2177248906917999</v>
      </c>
      <c r="G1212" s="52">
        <f t="shared" ca="1" si="401"/>
        <v>1.2169501593552301</v>
      </c>
      <c r="H1212" s="52">
        <f t="shared" ca="1" si="380"/>
        <v>1.0006366200000001</v>
      </c>
      <c r="I1212" s="111">
        <f t="shared" si="385"/>
        <v>0.02</v>
      </c>
      <c r="J1212" s="149">
        <f t="shared" si="395"/>
        <v>44043</v>
      </c>
      <c r="K1212" s="54">
        <f t="shared" si="386"/>
        <v>8</v>
      </c>
      <c r="L1212" s="55">
        <f t="shared" si="387"/>
        <v>8</v>
      </c>
      <c r="M1212" s="56">
        <f t="shared" si="381"/>
        <v>1.000628852</v>
      </c>
      <c r="N1212" s="56">
        <f t="shared" ca="1" si="382"/>
        <v>1.0012658720000001</v>
      </c>
      <c r="O1212" s="55">
        <f t="shared" si="396"/>
        <v>0</v>
      </c>
      <c r="P1212" s="109">
        <f t="shared" ca="1" si="402"/>
        <v>91.639178920000006</v>
      </c>
      <c r="Q1212" s="52">
        <f t="shared" si="398"/>
        <v>0</v>
      </c>
      <c r="R1212" s="85"/>
      <c r="S1212" s="52"/>
      <c r="T1212" s="86" t="str">
        <f t="shared" si="399"/>
        <v>J=</v>
      </c>
      <c r="U1212" s="149">
        <f t="shared" si="400"/>
        <v>44074</v>
      </c>
      <c r="V1212" s="57" t="str">
        <f t="shared" si="383"/>
        <v>-</v>
      </c>
      <c r="W1212" s="8"/>
      <c r="X1212" s="8"/>
      <c r="Y1212" s="8"/>
      <c r="Z1212" s="9"/>
      <c r="AA1212" s="1"/>
      <c r="AB1212" s="8"/>
      <c r="AC1212" s="9"/>
      <c r="AD1212" s="9"/>
      <c r="AE1212" s="9"/>
      <c r="AF1212" s="8"/>
      <c r="AG1212" s="10"/>
      <c r="AH1212" s="8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</row>
    <row r="1213" spans="1:149" x14ac:dyDescent="0.25">
      <c r="A1213" s="50">
        <f t="shared" si="384"/>
        <v>44056</v>
      </c>
      <c r="B1213" s="112">
        <f t="shared" ca="1" si="394"/>
        <v>72470.948700990004</v>
      </c>
      <c r="C1213" s="109">
        <f t="shared" si="391"/>
        <v>72368.203313999998</v>
      </c>
      <c r="D1213" s="13">
        <f ca="1">IF(A1213&lt;$B$1,VLOOKUP(A1213,[1]DI!$A$4:$B$15000,2,FALSE),0)</f>
        <v>1.9000000000000006E-2</v>
      </c>
      <c r="E1213" s="52">
        <f t="shared" ca="1" si="379"/>
        <v>1.0000746899999999</v>
      </c>
      <c r="F1213" s="52">
        <f ca="1">(TRUNC(PRODUCT($E$12:$E1212),16))</f>
        <v>1.2178158425638901</v>
      </c>
      <c r="G1213" s="52">
        <f t="shared" ca="1" si="401"/>
        <v>1.2169501593552301</v>
      </c>
      <c r="H1213" s="52">
        <f t="shared" ca="1" si="380"/>
        <v>1.00071135</v>
      </c>
      <c r="I1213" s="111">
        <f t="shared" si="385"/>
        <v>0.02</v>
      </c>
      <c r="J1213" s="149">
        <f t="shared" si="395"/>
        <v>44043</v>
      </c>
      <c r="K1213" s="54">
        <f t="shared" si="386"/>
        <v>9</v>
      </c>
      <c r="L1213" s="55">
        <f t="shared" si="387"/>
        <v>9</v>
      </c>
      <c r="M1213" s="56">
        <f t="shared" si="381"/>
        <v>1.0007074869999999</v>
      </c>
      <c r="N1213" s="56">
        <f t="shared" ca="1" si="382"/>
        <v>1.00141934</v>
      </c>
      <c r="O1213" s="55">
        <f t="shared" si="396"/>
        <v>0</v>
      </c>
      <c r="P1213" s="109">
        <f t="shared" ca="1" si="402"/>
        <v>102.74538699</v>
      </c>
      <c r="Q1213" s="52">
        <f t="shared" si="398"/>
        <v>0</v>
      </c>
      <c r="R1213" s="85"/>
      <c r="S1213" s="52"/>
      <c r="T1213" s="86" t="str">
        <f t="shared" si="399"/>
        <v>J=</v>
      </c>
      <c r="U1213" s="149">
        <f t="shared" si="400"/>
        <v>44074</v>
      </c>
      <c r="V1213" s="57" t="str">
        <f t="shared" si="383"/>
        <v>-</v>
      </c>
      <c r="W1213" s="8"/>
      <c r="X1213" s="8"/>
      <c r="Y1213" s="8"/>
      <c r="Z1213" s="9"/>
      <c r="AA1213" s="1"/>
      <c r="AB1213" s="8"/>
      <c r="AC1213" s="9"/>
      <c r="AD1213" s="9"/>
      <c r="AE1213" s="9"/>
      <c r="AF1213" s="8"/>
      <c r="AG1213" s="10"/>
      <c r="AH1213" s="8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</row>
    <row r="1214" spans="1:149" x14ac:dyDescent="0.25">
      <c r="A1214" s="50">
        <f t="shared" si="384"/>
        <v>44057</v>
      </c>
      <c r="B1214" s="112">
        <f t="shared" ca="1" si="394"/>
        <v>72482.057586690004</v>
      </c>
      <c r="C1214" s="109">
        <f t="shared" si="391"/>
        <v>72368.203313999998</v>
      </c>
      <c r="D1214" s="13">
        <f ca="1">IF(A1214&lt;$B$1,VLOOKUP(A1214,[1]DI!$A$4:$B$15000,2,FALSE),0)</f>
        <v>1.9000000000000006E-2</v>
      </c>
      <c r="E1214" s="52">
        <f t="shared" ca="1" si="379"/>
        <v>1.0000746899999999</v>
      </c>
      <c r="F1214" s="52">
        <f ca="1">(TRUNC(PRODUCT($E$12:$E1213),16))</f>
        <v>1.2179068012291701</v>
      </c>
      <c r="G1214" s="52">
        <f t="shared" ca="1" si="401"/>
        <v>1.2169501593552301</v>
      </c>
      <c r="H1214" s="52">
        <f t="shared" ca="1" si="380"/>
        <v>1.0007861</v>
      </c>
      <c r="I1214" s="111">
        <f t="shared" si="385"/>
        <v>0.02</v>
      </c>
      <c r="J1214" s="149">
        <f t="shared" si="395"/>
        <v>44043</v>
      </c>
      <c r="K1214" s="54">
        <f t="shared" si="386"/>
        <v>10</v>
      </c>
      <c r="L1214" s="55">
        <f t="shared" si="387"/>
        <v>10</v>
      </c>
      <c r="M1214" s="56">
        <f t="shared" si="381"/>
        <v>1.000786127</v>
      </c>
      <c r="N1214" s="56">
        <f t="shared" ca="1" si="382"/>
        <v>1.0015728450000001</v>
      </c>
      <c r="O1214" s="55">
        <f t="shared" si="396"/>
        <v>0</v>
      </c>
      <c r="P1214" s="109">
        <f t="shared" ca="1" si="402"/>
        <v>113.85427269</v>
      </c>
      <c r="Q1214" s="52">
        <f t="shared" si="398"/>
        <v>0</v>
      </c>
      <c r="R1214" s="85"/>
      <c r="S1214" s="52"/>
      <c r="T1214" s="86" t="str">
        <f t="shared" si="399"/>
        <v>J=</v>
      </c>
      <c r="U1214" s="149">
        <f t="shared" si="400"/>
        <v>44074</v>
      </c>
      <c r="V1214" s="57" t="str">
        <f t="shared" si="383"/>
        <v>-</v>
      </c>
      <c r="W1214" s="8"/>
      <c r="X1214" s="8"/>
      <c r="Y1214" s="8"/>
      <c r="Z1214" s="9"/>
      <c r="AA1214" s="1"/>
      <c r="AB1214" s="8"/>
      <c r="AC1214" s="9"/>
      <c r="AD1214" s="9"/>
      <c r="AE1214" s="9"/>
      <c r="AF1214" s="8"/>
      <c r="AG1214" s="10"/>
      <c r="AH1214" s="8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</row>
    <row r="1215" spans="1:149" x14ac:dyDescent="0.25">
      <c r="A1215" s="50">
        <f t="shared" si="384"/>
        <v>44058</v>
      </c>
      <c r="B1215" s="112">
        <f t="shared" ca="1" si="394"/>
        <v>72493.167774999994</v>
      </c>
      <c r="C1215" s="109">
        <f t="shared" si="391"/>
        <v>72368.203313999998</v>
      </c>
      <c r="D1215" s="13">
        <f ca="1">IF(A1215&lt;$B$1,VLOOKUP(A1215,[1]DI!$A$4:$B$15000,2,FALSE),0)</f>
        <v>0</v>
      </c>
      <c r="E1215" s="52">
        <f t="shared" ca="1" si="379"/>
        <v>1</v>
      </c>
      <c r="F1215" s="52">
        <f ca="1">(TRUNC(PRODUCT($E$12:$E1214),16))</f>
        <v>1.2179977666881501</v>
      </c>
      <c r="G1215" s="52">
        <f t="shared" ca="1" si="401"/>
        <v>1.2169501593552301</v>
      </c>
      <c r="H1215" s="52">
        <f t="shared" ca="1" si="380"/>
        <v>1.00086085</v>
      </c>
      <c r="I1215" s="111">
        <f t="shared" si="385"/>
        <v>0.02</v>
      </c>
      <c r="J1215" s="149">
        <f t="shared" si="395"/>
        <v>44043</v>
      </c>
      <c r="K1215" s="54">
        <f t="shared" si="386"/>
        <v>10</v>
      </c>
      <c r="L1215" s="55">
        <f t="shared" si="387"/>
        <v>11</v>
      </c>
      <c r="M1215" s="56">
        <f t="shared" si="381"/>
        <v>1.0008647740000001</v>
      </c>
      <c r="N1215" s="56">
        <f t="shared" ca="1" si="382"/>
        <v>1.0017263679999999</v>
      </c>
      <c r="O1215" s="55">
        <f t="shared" si="396"/>
        <v>0</v>
      </c>
      <c r="P1215" s="109">
        <f t="shared" ca="1" si="402"/>
        <v>124.964461</v>
      </c>
      <c r="Q1215" s="52">
        <f t="shared" si="398"/>
        <v>0</v>
      </c>
      <c r="R1215" s="85"/>
      <c r="S1215" s="52"/>
      <c r="T1215" s="86" t="str">
        <f t="shared" si="399"/>
        <v>J=</v>
      </c>
      <c r="U1215" s="149">
        <f t="shared" si="400"/>
        <v>44074</v>
      </c>
      <c r="V1215" s="57" t="str">
        <f t="shared" si="383"/>
        <v>-</v>
      </c>
      <c r="W1215" s="8"/>
      <c r="X1215" s="8"/>
      <c r="Y1215" s="8"/>
      <c r="Z1215" s="9"/>
      <c r="AA1215" s="1"/>
      <c r="AB1215" s="8"/>
      <c r="AC1215" s="9"/>
      <c r="AD1215" s="9"/>
      <c r="AE1215" s="9"/>
      <c r="AF1215" s="8"/>
      <c r="AG1215" s="10"/>
      <c r="AH1215" s="8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</row>
    <row r="1216" spans="1:149" x14ac:dyDescent="0.25">
      <c r="A1216" s="50">
        <f t="shared" si="384"/>
        <v>44059</v>
      </c>
      <c r="B1216" s="112">
        <f t="shared" ca="1" si="394"/>
        <v>72493.167774999994</v>
      </c>
      <c r="C1216" s="109">
        <f t="shared" si="391"/>
        <v>72368.203313999998</v>
      </c>
      <c r="D1216" s="13">
        <f ca="1">IF(A1216&lt;$B$1,VLOOKUP(A1216,[1]DI!$A$4:$B$15000,2,FALSE),0)</f>
        <v>0</v>
      </c>
      <c r="E1216" s="52">
        <f t="shared" ca="1" si="379"/>
        <v>1</v>
      </c>
      <c r="F1216" s="52">
        <f ca="1">(TRUNC(PRODUCT($E$12:$E1215),16))</f>
        <v>1.2179977666881501</v>
      </c>
      <c r="G1216" s="52">
        <f t="shared" ca="1" si="401"/>
        <v>1.2169501593552301</v>
      </c>
      <c r="H1216" s="52">
        <f t="shared" ca="1" si="380"/>
        <v>1.00086085</v>
      </c>
      <c r="I1216" s="111">
        <f t="shared" si="385"/>
        <v>0.02</v>
      </c>
      <c r="J1216" s="149">
        <f t="shared" si="395"/>
        <v>44043</v>
      </c>
      <c r="K1216" s="54">
        <f t="shared" si="386"/>
        <v>10</v>
      </c>
      <c r="L1216" s="55">
        <f t="shared" si="387"/>
        <v>11</v>
      </c>
      <c r="M1216" s="56">
        <f t="shared" si="381"/>
        <v>1.0008647740000001</v>
      </c>
      <c r="N1216" s="56">
        <f t="shared" ca="1" si="382"/>
        <v>1.0017263679999999</v>
      </c>
      <c r="O1216" s="55">
        <f t="shared" si="396"/>
        <v>0</v>
      </c>
      <c r="P1216" s="109">
        <f t="shared" ca="1" si="402"/>
        <v>124.964461</v>
      </c>
      <c r="Q1216" s="52">
        <f t="shared" si="398"/>
        <v>0</v>
      </c>
      <c r="R1216" s="85"/>
      <c r="S1216" s="52"/>
      <c r="T1216" s="86" t="str">
        <f t="shared" si="399"/>
        <v>J=</v>
      </c>
      <c r="U1216" s="149">
        <f t="shared" si="400"/>
        <v>44074</v>
      </c>
      <c r="V1216" s="57" t="str">
        <f t="shared" si="383"/>
        <v>-</v>
      </c>
      <c r="W1216" s="8"/>
      <c r="X1216" s="8"/>
      <c r="Y1216" s="8"/>
      <c r="Z1216" s="9"/>
      <c r="AA1216" s="1"/>
      <c r="AB1216" s="8"/>
      <c r="AC1216" s="9"/>
      <c r="AD1216" s="9"/>
      <c r="AE1216" s="9"/>
      <c r="AF1216" s="8"/>
      <c r="AG1216" s="10"/>
      <c r="AH1216" s="8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</row>
    <row r="1217" spans="1:149" x14ac:dyDescent="0.25">
      <c r="A1217" s="50">
        <f t="shared" si="384"/>
        <v>44060</v>
      </c>
      <c r="B1217" s="112">
        <f t="shared" ca="1" si="394"/>
        <v>72493.167774999994</v>
      </c>
      <c r="C1217" s="109">
        <f t="shared" si="391"/>
        <v>72368.203313999998</v>
      </c>
      <c r="D1217" s="13">
        <f ca="1">IF(A1217&lt;$B$1,VLOOKUP(A1217,[1]DI!$A$4:$B$15000,2,FALSE),0)</f>
        <v>1.9000000000000006E-2</v>
      </c>
      <c r="E1217" s="52">
        <f t="shared" ca="1" si="379"/>
        <v>1.0000746899999999</v>
      </c>
      <c r="F1217" s="52">
        <f ca="1">(TRUNC(PRODUCT($E$12:$E1216),16))</f>
        <v>1.2179977666881501</v>
      </c>
      <c r="G1217" s="52">
        <f t="shared" ca="1" si="401"/>
        <v>1.2169501593552301</v>
      </c>
      <c r="H1217" s="52">
        <f t="shared" ca="1" si="380"/>
        <v>1.00086085</v>
      </c>
      <c r="I1217" s="111">
        <f t="shared" si="385"/>
        <v>0.02</v>
      </c>
      <c r="J1217" s="149">
        <f t="shared" si="395"/>
        <v>44043</v>
      </c>
      <c r="K1217" s="54">
        <f t="shared" si="386"/>
        <v>11</v>
      </c>
      <c r="L1217" s="55">
        <f t="shared" si="387"/>
        <v>11</v>
      </c>
      <c r="M1217" s="56">
        <f t="shared" si="381"/>
        <v>1.0008647740000001</v>
      </c>
      <c r="N1217" s="56">
        <f t="shared" ca="1" si="382"/>
        <v>1.0017263679999999</v>
      </c>
      <c r="O1217" s="55">
        <f t="shared" si="396"/>
        <v>0</v>
      </c>
      <c r="P1217" s="109">
        <f t="shared" ca="1" si="402"/>
        <v>124.964461</v>
      </c>
      <c r="Q1217" s="52">
        <f t="shared" si="398"/>
        <v>0</v>
      </c>
      <c r="R1217" s="85"/>
      <c r="S1217" s="52"/>
      <c r="T1217" s="86" t="str">
        <f t="shared" si="399"/>
        <v>J=</v>
      </c>
      <c r="U1217" s="149">
        <f t="shared" si="400"/>
        <v>44074</v>
      </c>
      <c r="V1217" s="57" t="str">
        <f t="shared" si="383"/>
        <v>-</v>
      </c>
      <c r="W1217" s="8"/>
      <c r="X1217" s="8"/>
      <c r="Y1217" s="8"/>
      <c r="Z1217" s="9"/>
      <c r="AA1217" s="1"/>
      <c r="AB1217" s="8"/>
      <c r="AC1217" s="9"/>
      <c r="AD1217" s="9"/>
      <c r="AE1217" s="9"/>
      <c r="AF1217" s="8"/>
      <c r="AG1217" s="10"/>
      <c r="AH1217" s="8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</row>
    <row r="1218" spans="1:149" x14ac:dyDescent="0.25">
      <c r="A1218" s="50">
        <f t="shared" si="384"/>
        <v>44061</v>
      </c>
      <c r="B1218" s="112">
        <f t="shared" ca="1" si="394"/>
        <v>72504.279338330001</v>
      </c>
      <c r="C1218" s="109">
        <f t="shared" si="391"/>
        <v>72368.203313999998</v>
      </c>
      <c r="D1218" s="13">
        <f ca="1">IF(A1218&lt;$B$1,VLOOKUP(A1218,[1]DI!$A$4:$B$15000,2,FALSE),0)</f>
        <v>1.9000000000000006E-2</v>
      </c>
      <c r="E1218" s="52">
        <f t="shared" ca="1" si="379"/>
        <v>1.0000746899999999</v>
      </c>
      <c r="F1218" s="52">
        <f ca="1">(TRUNC(PRODUCT($E$12:$E1217),16))</f>
        <v>1.2180887389413499</v>
      </c>
      <c r="G1218" s="52">
        <f t="shared" ca="1" si="401"/>
        <v>1.2169501593552301</v>
      </c>
      <c r="H1218" s="52">
        <f t="shared" ca="1" si="380"/>
        <v>1.0009356</v>
      </c>
      <c r="I1218" s="111">
        <f t="shared" si="385"/>
        <v>0.02</v>
      </c>
      <c r="J1218" s="149">
        <f t="shared" si="395"/>
        <v>44043</v>
      </c>
      <c r="K1218" s="54">
        <f t="shared" si="386"/>
        <v>12</v>
      </c>
      <c r="L1218" s="55">
        <f t="shared" si="387"/>
        <v>12</v>
      </c>
      <c r="M1218" s="56">
        <f t="shared" si="381"/>
        <v>1.0009434269999999</v>
      </c>
      <c r="N1218" s="56">
        <f t="shared" ca="1" si="382"/>
        <v>1.00187991</v>
      </c>
      <c r="O1218" s="55">
        <f t="shared" si="396"/>
        <v>0</v>
      </c>
      <c r="P1218" s="109">
        <f t="shared" ca="1" si="402"/>
        <v>136.07602433</v>
      </c>
      <c r="Q1218" s="52">
        <f t="shared" si="398"/>
        <v>0</v>
      </c>
      <c r="R1218" s="85"/>
      <c r="S1218" s="52"/>
      <c r="T1218" s="86" t="str">
        <f t="shared" si="399"/>
        <v>J=</v>
      </c>
      <c r="U1218" s="149">
        <f t="shared" si="400"/>
        <v>44074</v>
      </c>
      <c r="V1218" s="57" t="str">
        <f t="shared" si="383"/>
        <v>-</v>
      </c>
      <c r="W1218" s="8"/>
      <c r="X1218" s="8"/>
      <c r="Y1218" s="8"/>
      <c r="Z1218" s="9"/>
      <c r="AA1218" s="1"/>
      <c r="AB1218" s="8"/>
      <c r="AC1218" s="9"/>
      <c r="AD1218" s="9"/>
      <c r="AE1218" s="9"/>
      <c r="AF1218" s="8"/>
      <c r="AG1218" s="10"/>
      <c r="AH1218" s="8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</row>
    <row r="1219" spans="1:149" x14ac:dyDescent="0.25">
      <c r="A1219" s="50">
        <f t="shared" si="384"/>
        <v>44062</v>
      </c>
      <c r="B1219" s="112">
        <f t="shared" ca="1" si="394"/>
        <v>72515.392855579994</v>
      </c>
      <c r="C1219" s="109">
        <f t="shared" si="391"/>
        <v>72368.203313999998</v>
      </c>
      <c r="D1219" s="13">
        <f ca="1">IF(A1219&lt;$B$1,VLOOKUP(A1219,[1]DI!$A$4:$B$15000,2,FALSE),0)</f>
        <v>1.9000000000000006E-2</v>
      </c>
      <c r="E1219" s="52">
        <f t="shared" ca="1" si="379"/>
        <v>1.0000746899999999</v>
      </c>
      <c r="F1219" s="52">
        <f ca="1">(TRUNC(PRODUCT($E$12:$E1218),16))</f>
        <v>1.2181797179892599</v>
      </c>
      <c r="G1219" s="52">
        <f t="shared" ca="1" si="401"/>
        <v>1.2169501593552301</v>
      </c>
      <c r="H1219" s="52">
        <f t="shared" ca="1" si="380"/>
        <v>1.00101036</v>
      </c>
      <c r="I1219" s="111">
        <f t="shared" si="385"/>
        <v>0.02</v>
      </c>
      <c r="J1219" s="149">
        <f t="shared" si="395"/>
        <v>44043</v>
      </c>
      <c r="K1219" s="54">
        <f t="shared" si="386"/>
        <v>13</v>
      </c>
      <c r="L1219" s="55">
        <f t="shared" si="387"/>
        <v>13</v>
      </c>
      <c r="M1219" s="56">
        <f t="shared" si="381"/>
        <v>1.0010220860000001</v>
      </c>
      <c r="N1219" s="56">
        <f t="shared" ca="1" si="382"/>
        <v>1.0020334790000001</v>
      </c>
      <c r="O1219" s="55">
        <f t="shared" si="396"/>
        <v>0</v>
      </c>
      <c r="P1219" s="109">
        <f t="shared" ca="1" si="402"/>
        <v>147.18954158</v>
      </c>
      <c r="Q1219" s="52">
        <f t="shared" si="398"/>
        <v>0</v>
      </c>
      <c r="R1219" s="85"/>
      <c r="S1219" s="52"/>
      <c r="T1219" s="86" t="str">
        <f t="shared" si="399"/>
        <v>J=</v>
      </c>
      <c r="U1219" s="149">
        <f t="shared" si="400"/>
        <v>44074</v>
      </c>
      <c r="V1219" s="57" t="str">
        <f t="shared" si="383"/>
        <v>-</v>
      </c>
      <c r="W1219" s="8"/>
      <c r="X1219" s="8"/>
      <c r="Y1219" s="8"/>
      <c r="Z1219" s="9"/>
      <c r="AA1219" s="1"/>
      <c r="AB1219" s="8"/>
      <c r="AC1219" s="9"/>
      <c r="AD1219" s="9"/>
      <c r="AE1219" s="9"/>
      <c r="AF1219" s="8"/>
      <c r="AG1219" s="10"/>
      <c r="AH1219" s="8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</row>
    <row r="1220" spans="1:149" x14ac:dyDescent="0.25">
      <c r="A1220" s="50">
        <f t="shared" si="384"/>
        <v>44063</v>
      </c>
      <c r="B1220" s="112">
        <f t="shared" ca="1" si="394"/>
        <v>72526.508326790005</v>
      </c>
      <c r="C1220" s="109">
        <f t="shared" si="391"/>
        <v>72368.203313999998</v>
      </c>
      <c r="D1220" s="13">
        <f ca="1">IF(A1220&lt;$B$1,VLOOKUP(A1220,[1]DI!$A$4:$B$15000,2,FALSE),0)</f>
        <v>1.9000000000000006E-2</v>
      </c>
      <c r="E1220" s="52">
        <f t="shared" ca="1" si="379"/>
        <v>1.0000746899999999</v>
      </c>
      <c r="F1220" s="52">
        <f ca="1">(TRUNC(PRODUCT($E$12:$E1219),16))</f>
        <v>1.2182707038323899</v>
      </c>
      <c r="G1220" s="52">
        <f t="shared" ca="1" si="401"/>
        <v>1.2169501593552301</v>
      </c>
      <c r="H1220" s="52">
        <f t="shared" ca="1" si="380"/>
        <v>1.0010851300000001</v>
      </c>
      <c r="I1220" s="111">
        <f t="shared" si="385"/>
        <v>0.02</v>
      </c>
      <c r="J1220" s="149">
        <f t="shared" si="395"/>
        <v>44043</v>
      </c>
      <c r="K1220" s="54">
        <f t="shared" si="386"/>
        <v>14</v>
      </c>
      <c r="L1220" s="55">
        <f t="shared" si="387"/>
        <v>14</v>
      </c>
      <c r="M1220" s="56">
        <f t="shared" si="381"/>
        <v>1.0011007510000001</v>
      </c>
      <c r="N1220" s="56">
        <f t="shared" ca="1" si="382"/>
        <v>1.0021870749999999</v>
      </c>
      <c r="O1220" s="55">
        <f t="shared" si="396"/>
        <v>0</v>
      </c>
      <c r="P1220" s="109">
        <f t="shared" ca="1" si="402"/>
        <v>158.30501279000001</v>
      </c>
      <c r="Q1220" s="52">
        <f t="shared" si="398"/>
        <v>0</v>
      </c>
      <c r="R1220" s="85"/>
      <c r="S1220" s="52"/>
      <c r="T1220" s="86" t="str">
        <f t="shared" si="399"/>
        <v>J=</v>
      </c>
      <c r="U1220" s="149">
        <f t="shared" si="400"/>
        <v>44074</v>
      </c>
      <c r="V1220" s="57" t="str">
        <f t="shared" si="383"/>
        <v>-</v>
      </c>
      <c r="W1220" s="8"/>
      <c r="X1220" s="8"/>
      <c r="Y1220" s="8"/>
      <c r="Z1220" s="9"/>
      <c r="AA1220" s="1"/>
      <c r="AB1220" s="8"/>
      <c r="AC1220" s="9"/>
      <c r="AD1220" s="9"/>
      <c r="AE1220" s="9"/>
      <c r="AF1220" s="8"/>
      <c r="AG1220" s="10"/>
      <c r="AH1220" s="8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</row>
    <row r="1221" spans="1:149" x14ac:dyDescent="0.25">
      <c r="A1221" s="50">
        <f t="shared" si="384"/>
        <v>44064</v>
      </c>
      <c r="B1221" s="112">
        <f t="shared" ca="1" si="394"/>
        <v>72537.625245360003</v>
      </c>
      <c r="C1221" s="109">
        <f t="shared" si="391"/>
        <v>72368.203313999998</v>
      </c>
      <c r="D1221" s="13">
        <f ca="1">IF(A1221&lt;$B$1,VLOOKUP(A1221,[1]DI!$A$4:$B$15000,2,FALSE),0)</f>
        <v>1.9000000000000006E-2</v>
      </c>
      <c r="E1221" s="52">
        <f t="shared" ca="1" si="379"/>
        <v>1.0000746899999999</v>
      </c>
      <c r="F1221" s="52">
        <f ca="1">(TRUNC(PRODUCT($E$12:$E1220),16))</f>
        <v>1.21836169647126</v>
      </c>
      <c r="G1221" s="52">
        <f t="shared" ca="1" si="401"/>
        <v>1.2169501593552301</v>
      </c>
      <c r="H1221" s="52">
        <f t="shared" ca="1" si="380"/>
        <v>1.0011599</v>
      </c>
      <c r="I1221" s="111">
        <f t="shared" si="385"/>
        <v>0.02</v>
      </c>
      <c r="J1221" s="149">
        <f t="shared" si="395"/>
        <v>44043</v>
      </c>
      <c r="K1221" s="54">
        <f t="shared" si="386"/>
        <v>15</v>
      </c>
      <c r="L1221" s="55">
        <f t="shared" si="387"/>
        <v>15</v>
      </c>
      <c r="M1221" s="56">
        <f t="shared" si="381"/>
        <v>1.001179423</v>
      </c>
      <c r="N1221" s="56">
        <f t="shared" ca="1" si="382"/>
        <v>1.0023406909999999</v>
      </c>
      <c r="O1221" s="55">
        <f t="shared" si="396"/>
        <v>0</v>
      </c>
      <c r="P1221" s="109">
        <f t="shared" ca="1" si="402"/>
        <v>169.42193136</v>
      </c>
      <c r="Q1221" s="52">
        <f t="shared" si="398"/>
        <v>0</v>
      </c>
      <c r="R1221" s="85"/>
      <c r="S1221" s="52"/>
      <c r="T1221" s="86" t="str">
        <f t="shared" si="399"/>
        <v>J=</v>
      </c>
      <c r="U1221" s="149">
        <f t="shared" si="400"/>
        <v>44074</v>
      </c>
      <c r="V1221" s="57" t="str">
        <f t="shared" si="383"/>
        <v>-</v>
      </c>
      <c r="W1221" s="8"/>
      <c r="X1221" s="8"/>
      <c r="Y1221" s="8"/>
      <c r="Z1221" s="9"/>
      <c r="AA1221" s="1"/>
      <c r="AB1221" s="8"/>
      <c r="AC1221" s="9"/>
      <c r="AD1221" s="9"/>
      <c r="AE1221" s="9"/>
      <c r="AF1221" s="8"/>
      <c r="AG1221" s="10"/>
      <c r="AH1221" s="8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</row>
    <row r="1222" spans="1:149" x14ac:dyDescent="0.25">
      <c r="A1222" s="50">
        <f t="shared" si="384"/>
        <v>44065</v>
      </c>
      <c r="B1222" s="112">
        <f t="shared" ca="1" si="394"/>
        <v>72548.743321820002</v>
      </c>
      <c r="C1222" s="109">
        <f t="shared" si="391"/>
        <v>72368.203313999998</v>
      </c>
      <c r="D1222" s="13">
        <f ca="1">IF(A1222&lt;$B$1,VLOOKUP(A1222,[1]DI!$A$4:$B$15000,2,FALSE),0)</f>
        <v>0</v>
      </c>
      <c r="E1222" s="52">
        <f t="shared" ca="1" si="379"/>
        <v>1</v>
      </c>
      <c r="F1222" s="52">
        <f ca="1">(TRUNC(PRODUCT($E$12:$E1221),16))</f>
        <v>1.21845269590637</v>
      </c>
      <c r="G1222" s="52">
        <f t="shared" ca="1" si="401"/>
        <v>1.2169501593552301</v>
      </c>
      <c r="H1222" s="52">
        <f t="shared" ca="1" si="380"/>
        <v>1.0012346700000001</v>
      </c>
      <c r="I1222" s="111">
        <f t="shared" si="385"/>
        <v>0.02</v>
      </c>
      <c r="J1222" s="149">
        <f t="shared" si="395"/>
        <v>44043</v>
      </c>
      <c r="K1222" s="54">
        <f t="shared" si="386"/>
        <v>15</v>
      </c>
      <c r="L1222" s="55">
        <f t="shared" si="387"/>
        <v>16</v>
      </c>
      <c r="M1222" s="56">
        <f t="shared" si="381"/>
        <v>1.0012581</v>
      </c>
      <c r="N1222" s="56">
        <f t="shared" ca="1" si="382"/>
        <v>1.0024943230000001</v>
      </c>
      <c r="O1222" s="55">
        <f t="shared" si="396"/>
        <v>0</v>
      </c>
      <c r="P1222" s="109">
        <f t="shared" ca="1" si="402"/>
        <v>180.54000782</v>
      </c>
      <c r="Q1222" s="52">
        <f t="shared" si="398"/>
        <v>0</v>
      </c>
      <c r="R1222" s="85"/>
      <c r="S1222" s="52"/>
      <c r="T1222" s="86" t="str">
        <f t="shared" si="399"/>
        <v>J=</v>
      </c>
      <c r="U1222" s="149">
        <f t="shared" si="400"/>
        <v>44074</v>
      </c>
      <c r="V1222" s="57" t="str">
        <f t="shared" si="383"/>
        <v>-</v>
      </c>
      <c r="W1222" s="8"/>
      <c r="X1222" s="8"/>
      <c r="Y1222" s="8"/>
      <c r="Z1222" s="9"/>
      <c r="AA1222" s="1"/>
      <c r="AB1222" s="8"/>
      <c r="AC1222" s="9"/>
      <c r="AD1222" s="9"/>
      <c r="AE1222" s="9"/>
      <c r="AF1222" s="8"/>
      <c r="AG1222" s="10"/>
      <c r="AH1222" s="8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</row>
    <row r="1223" spans="1:149" x14ac:dyDescent="0.25">
      <c r="A1223" s="50">
        <f t="shared" si="384"/>
        <v>44066</v>
      </c>
      <c r="B1223" s="112">
        <f t="shared" ca="1" si="394"/>
        <v>72548.743321820002</v>
      </c>
      <c r="C1223" s="109">
        <f t="shared" si="391"/>
        <v>72368.203313999998</v>
      </c>
      <c r="D1223" s="13">
        <f ca="1">IF(A1223&lt;$B$1,VLOOKUP(A1223,[1]DI!$A$4:$B$15000,2,FALSE),0)</f>
        <v>0</v>
      </c>
      <c r="E1223" s="52">
        <f t="shared" ca="1" si="379"/>
        <v>1</v>
      </c>
      <c r="F1223" s="52">
        <f ca="1">(TRUNC(PRODUCT($E$12:$E1222),16))</f>
        <v>1.21845269590637</v>
      </c>
      <c r="G1223" s="52">
        <f t="shared" ca="1" si="401"/>
        <v>1.2169501593552301</v>
      </c>
      <c r="H1223" s="52">
        <f t="shared" ca="1" si="380"/>
        <v>1.0012346700000001</v>
      </c>
      <c r="I1223" s="111">
        <f t="shared" si="385"/>
        <v>0.02</v>
      </c>
      <c r="J1223" s="149">
        <f t="shared" si="395"/>
        <v>44043</v>
      </c>
      <c r="K1223" s="54">
        <f t="shared" si="386"/>
        <v>15</v>
      </c>
      <c r="L1223" s="55">
        <f t="shared" si="387"/>
        <v>16</v>
      </c>
      <c r="M1223" s="56">
        <f t="shared" si="381"/>
        <v>1.0012581</v>
      </c>
      <c r="N1223" s="56">
        <f t="shared" ca="1" si="382"/>
        <v>1.0024943230000001</v>
      </c>
      <c r="O1223" s="55">
        <f t="shared" si="396"/>
        <v>0</v>
      </c>
      <c r="P1223" s="109">
        <f t="shared" ca="1" si="402"/>
        <v>180.54000782</v>
      </c>
      <c r="Q1223" s="52">
        <f t="shared" si="398"/>
        <v>0</v>
      </c>
      <c r="R1223" s="85"/>
      <c r="S1223" s="52"/>
      <c r="T1223" s="86" t="str">
        <f t="shared" si="399"/>
        <v>J=</v>
      </c>
      <c r="U1223" s="149">
        <f t="shared" si="400"/>
        <v>44074</v>
      </c>
      <c r="V1223" s="57" t="str">
        <f t="shared" si="383"/>
        <v>-</v>
      </c>
      <c r="W1223" s="8"/>
      <c r="X1223" s="8"/>
      <c r="Y1223" s="8"/>
      <c r="Z1223" s="9"/>
      <c r="AA1223" s="1"/>
      <c r="AB1223" s="8"/>
      <c r="AC1223" s="9"/>
      <c r="AD1223" s="9"/>
      <c r="AE1223" s="9"/>
      <c r="AF1223" s="8"/>
      <c r="AG1223" s="10"/>
      <c r="AH1223" s="8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</row>
    <row r="1224" spans="1:149" x14ac:dyDescent="0.25">
      <c r="A1224" s="50">
        <f t="shared" si="384"/>
        <v>44067</v>
      </c>
      <c r="B1224" s="112">
        <f t="shared" ca="1" si="394"/>
        <v>72548.743321820002</v>
      </c>
      <c r="C1224" s="109">
        <f t="shared" si="391"/>
        <v>72368.203313999998</v>
      </c>
      <c r="D1224" s="13">
        <f ca="1">IF(A1224&lt;$B$1,VLOOKUP(A1224,[1]DI!$A$4:$B$15000,2,FALSE),0)</f>
        <v>1.9000000000000006E-2</v>
      </c>
      <c r="E1224" s="52">
        <f t="shared" ca="1" si="379"/>
        <v>1.0000746899999999</v>
      </c>
      <c r="F1224" s="52">
        <f ca="1">(TRUNC(PRODUCT($E$12:$E1223),16))</f>
        <v>1.21845269590637</v>
      </c>
      <c r="G1224" s="52">
        <f t="shared" ca="1" si="401"/>
        <v>1.2169501593552301</v>
      </c>
      <c r="H1224" s="52">
        <f t="shared" ca="1" si="380"/>
        <v>1.0012346700000001</v>
      </c>
      <c r="I1224" s="111">
        <f t="shared" si="385"/>
        <v>0.02</v>
      </c>
      <c r="J1224" s="149">
        <f t="shared" si="395"/>
        <v>44043</v>
      </c>
      <c r="K1224" s="54">
        <f t="shared" si="386"/>
        <v>16</v>
      </c>
      <c r="L1224" s="55">
        <f t="shared" si="387"/>
        <v>16</v>
      </c>
      <c r="M1224" s="56">
        <f t="shared" si="381"/>
        <v>1.0012581</v>
      </c>
      <c r="N1224" s="56">
        <f t="shared" ca="1" si="382"/>
        <v>1.0024943230000001</v>
      </c>
      <c r="O1224" s="55">
        <f t="shared" si="396"/>
        <v>0</v>
      </c>
      <c r="P1224" s="109">
        <f t="shared" ca="1" si="402"/>
        <v>180.54000782</v>
      </c>
      <c r="Q1224" s="52">
        <f t="shared" si="398"/>
        <v>0</v>
      </c>
      <c r="R1224" s="85"/>
      <c r="S1224" s="52"/>
      <c r="T1224" s="86" t="str">
        <f t="shared" si="399"/>
        <v>J=</v>
      </c>
      <c r="U1224" s="149">
        <f t="shared" si="400"/>
        <v>44074</v>
      </c>
      <c r="V1224" s="57" t="str">
        <f t="shared" si="383"/>
        <v>-</v>
      </c>
      <c r="W1224" s="8"/>
      <c r="X1224" s="8"/>
      <c r="Y1224" s="8"/>
      <c r="Z1224" s="9"/>
      <c r="AA1224" s="1"/>
      <c r="AB1224" s="8"/>
      <c r="AC1224" s="9"/>
      <c r="AD1224" s="9"/>
      <c r="AE1224" s="9"/>
      <c r="AF1224" s="8"/>
      <c r="AG1224" s="10"/>
      <c r="AH1224" s="8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</row>
    <row r="1225" spans="1:149" x14ac:dyDescent="0.25">
      <c r="A1225" s="50">
        <f t="shared" si="384"/>
        <v>44068</v>
      </c>
      <c r="B1225" s="112">
        <f t="shared" ca="1" si="394"/>
        <v>72559.864220639996</v>
      </c>
      <c r="C1225" s="109">
        <f t="shared" si="391"/>
        <v>72368.203313999998</v>
      </c>
      <c r="D1225" s="13">
        <f ca="1">IF(A1225&lt;$B$1,VLOOKUP(A1225,[1]DI!$A$4:$B$15000,2,FALSE),0)</f>
        <v>1.9000000000000006E-2</v>
      </c>
      <c r="E1225" s="52">
        <f t="shared" ca="1" si="379"/>
        <v>1.0000746899999999</v>
      </c>
      <c r="F1225" s="52">
        <f ca="1">(TRUNC(PRODUCT($E$12:$E1224),16))</f>
        <v>1.2185437021382299</v>
      </c>
      <c r="G1225" s="52">
        <f t="shared" ca="1" si="401"/>
        <v>1.2169501593552301</v>
      </c>
      <c r="H1225" s="52">
        <f t="shared" ca="1" si="380"/>
        <v>1.0013094600000001</v>
      </c>
      <c r="I1225" s="111">
        <f t="shared" si="385"/>
        <v>0.02</v>
      </c>
      <c r="J1225" s="149">
        <f t="shared" si="395"/>
        <v>44043</v>
      </c>
      <c r="K1225" s="54">
        <f t="shared" si="386"/>
        <v>17</v>
      </c>
      <c r="L1225" s="55">
        <f t="shared" si="387"/>
        <v>17</v>
      </c>
      <c r="M1225" s="56">
        <f t="shared" si="381"/>
        <v>1.001336784</v>
      </c>
      <c r="N1225" s="56">
        <f t="shared" ca="1" si="382"/>
        <v>1.0026479939999999</v>
      </c>
      <c r="O1225" s="55">
        <f t="shared" si="396"/>
        <v>0</v>
      </c>
      <c r="P1225" s="109">
        <f t="shared" ca="1" si="402"/>
        <v>191.66090664000001</v>
      </c>
      <c r="Q1225" s="52">
        <f t="shared" si="398"/>
        <v>0</v>
      </c>
      <c r="R1225" s="85"/>
      <c r="S1225" s="52"/>
      <c r="T1225" s="86" t="str">
        <f t="shared" si="399"/>
        <v>J=</v>
      </c>
      <c r="U1225" s="149">
        <f t="shared" si="400"/>
        <v>44074</v>
      </c>
      <c r="V1225" s="57" t="str">
        <f t="shared" si="383"/>
        <v>-</v>
      </c>
      <c r="W1225" s="8"/>
      <c r="X1225" s="8"/>
      <c r="Y1225" s="8"/>
      <c r="Z1225" s="9"/>
      <c r="AA1225" s="1"/>
      <c r="AB1225" s="8"/>
      <c r="AC1225" s="9"/>
      <c r="AD1225" s="9"/>
      <c r="AE1225" s="9"/>
      <c r="AF1225" s="8"/>
      <c r="AG1225" s="10"/>
      <c r="AH1225" s="8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</row>
    <row r="1226" spans="1:149" x14ac:dyDescent="0.25">
      <c r="A1226" s="50">
        <f t="shared" si="384"/>
        <v>44069</v>
      </c>
      <c r="B1226" s="112">
        <f t="shared" ca="1" si="394"/>
        <v>72570.985698410004</v>
      </c>
      <c r="C1226" s="109">
        <f t="shared" si="391"/>
        <v>72368.203313999998</v>
      </c>
      <c r="D1226" s="13">
        <f ca="1">IF(A1226&lt;$B$1,VLOOKUP(A1226,[1]DI!$A$4:$B$15000,2,FALSE),0)</f>
        <v>1.9000000000000006E-2</v>
      </c>
      <c r="E1226" s="52">
        <f t="shared" ca="1" si="379"/>
        <v>1.0000746899999999</v>
      </c>
      <c r="F1226" s="52">
        <f ca="1">(TRUNC(PRODUCT($E$12:$E1225),16))</f>
        <v>1.21863471516734</v>
      </c>
      <c r="G1226" s="52">
        <f t="shared" ca="1" si="401"/>
        <v>1.2169501593552301</v>
      </c>
      <c r="H1226" s="52">
        <f t="shared" ca="1" si="380"/>
        <v>1.0013842399999999</v>
      </c>
      <c r="I1226" s="111">
        <f t="shared" si="385"/>
        <v>0.02</v>
      </c>
      <c r="J1226" s="149">
        <f t="shared" si="395"/>
        <v>44043</v>
      </c>
      <c r="K1226" s="54">
        <f t="shared" si="386"/>
        <v>18</v>
      </c>
      <c r="L1226" s="55">
        <f t="shared" si="387"/>
        <v>18</v>
      </c>
      <c r="M1226" s="56">
        <f t="shared" si="381"/>
        <v>1.0014154740000001</v>
      </c>
      <c r="N1226" s="56">
        <f t="shared" ca="1" si="382"/>
        <v>1.002801673</v>
      </c>
      <c r="O1226" s="55">
        <f t="shared" si="396"/>
        <v>0</v>
      </c>
      <c r="P1226" s="109">
        <f t="shared" ca="1" si="402"/>
        <v>202.78238440999999</v>
      </c>
      <c r="Q1226" s="52">
        <f t="shared" si="398"/>
        <v>0</v>
      </c>
      <c r="R1226" s="85"/>
      <c r="S1226" s="52"/>
      <c r="T1226" s="86" t="str">
        <f t="shared" si="399"/>
        <v>J=</v>
      </c>
      <c r="U1226" s="149">
        <f t="shared" si="400"/>
        <v>44074</v>
      </c>
      <c r="V1226" s="57" t="str">
        <f t="shared" si="383"/>
        <v>-</v>
      </c>
      <c r="W1226" s="8"/>
      <c r="X1226" s="8"/>
      <c r="Y1226" s="8"/>
      <c r="Z1226" s="9"/>
      <c r="AA1226" s="1"/>
      <c r="AB1226" s="8"/>
      <c r="AC1226" s="9"/>
      <c r="AD1226" s="9"/>
      <c r="AE1226" s="9"/>
      <c r="AF1226" s="8"/>
      <c r="AG1226" s="10"/>
      <c r="AH1226" s="8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</row>
    <row r="1227" spans="1:149" x14ac:dyDescent="0.25">
      <c r="A1227" s="50">
        <f t="shared" si="384"/>
        <v>44070</v>
      </c>
      <c r="B1227" s="112">
        <f t="shared" ca="1" si="394"/>
        <v>72582.10992617</v>
      </c>
      <c r="C1227" s="109">
        <f t="shared" si="391"/>
        <v>72368.203313999998</v>
      </c>
      <c r="D1227" s="13">
        <f ca="1">IF(A1227&lt;$B$1,VLOOKUP(A1227,[1]DI!$A$4:$B$15000,2,FALSE),0)</f>
        <v>1.9000000000000006E-2</v>
      </c>
      <c r="E1227" s="52">
        <f t="shared" ca="1" si="379"/>
        <v>1.0000746899999999</v>
      </c>
      <c r="F1227" s="52">
        <f ca="1">(TRUNC(PRODUCT($E$12:$E1226),16))</f>
        <v>1.21872573499422</v>
      </c>
      <c r="G1227" s="52">
        <f t="shared" ca="1" si="401"/>
        <v>1.2169501593552301</v>
      </c>
      <c r="H1227" s="52">
        <f t="shared" ca="1" si="380"/>
        <v>1.0014590400000001</v>
      </c>
      <c r="I1227" s="111">
        <f t="shared" si="385"/>
        <v>0.02</v>
      </c>
      <c r="J1227" s="149">
        <f t="shared" si="395"/>
        <v>44043</v>
      </c>
      <c r="K1227" s="54">
        <f t="shared" si="386"/>
        <v>19</v>
      </c>
      <c r="L1227" s="55">
        <f t="shared" si="387"/>
        <v>19</v>
      </c>
      <c r="M1227" s="56">
        <f t="shared" si="381"/>
        <v>1.00149417</v>
      </c>
      <c r="N1227" s="56">
        <f t="shared" ca="1" si="382"/>
        <v>1.0029553899999999</v>
      </c>
      <c r="O1227" s="55">
        <f t="shared" si="396"/>
        <v>0</v>
      </c>
      <c r="P1227" s="109">
        <f t="shared" ca="1" si="402"/>
        <v>213.90661216999999</v>
      </c>
      <c r="Q1227" s="52">
        <f t="shared" si="398"/>
        <v>0</v>
      </c>
      <c r="R1227" s="85"/>
      <c r="S1227" s="52"/>
      <c r="T1227" s="86" t="str">
        <f t="shared" si="399"/>
        <v>J=</v>
      </c>
      <c r="U1227" s="149">
        <f t="shared" si="400"/>
        <v>44074</v>
      </c>
      <c r="V1227" s="57" t="str">
        <f t="shared" si="383"/>
        <v>-</v>
      </c>
      <c r="W1227" s="8"/>
      <c r="X1227" s="8"/>
      <c r="Y1227" s="8"/>
      <c r="Z1227" s="9"/>
      <c r="AA1227" s="1"/>
      <c r="AB1227" s="8"/>
      <c r="AC1227" s="9"/>
      <c r="AD1227" s="9"/>
      <c r="AE1227" s="9"/>
      <c r="AF1227" s="8"/>
      <c r="AG1227" s="10"/>
      <c r="AH1227" s="8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</row>
    <row r="1228" spans="1:149" x14ac:dyDescent="0.25">
      <c r="A1228" s="50">
        <f t="shared" si="384"/>
        <v>44071</v>
      </c>
      <c r="B1228" s="112">
        <f t="shared" ca="1" si="394"/>
        <v>72593.235528919991</v>
      </c>
      <c r="C1228" s="109">
        <f t="shared" si="391"/>
        <v>72368.203313999998</v>
      </c>
      <c r="D1228" s="13">
        <f ca="1">IF(A1228&lt;$B$1,VLOOKUP(A1228,[1]DI!$A$4:$B$15000,2,FALSE),0)</f>
        <v>1.9000000000000006E-2</v>
      </c>
      <c r="E1228" s="52">
        <f t="shared" ref="E1228:E1291" ca="1" si="403">IF(A1228&lt;A$10,1,ROUND(((1+D1228)^(1/252)),8))</f>
        <v>1.0000746899999999</v>
      </c>
      <c r="F1228" s="52">
        <f ca="1">(TRUNC(PRODUCT($E$12:$E1227),16))</f>
        <v>1.2188167616193699</v>
      </c>
      <c r="G1228" s="52">
        <f t="shared" ca="1" si="401"/>
        <v>1.2169501593552301</v>
      </c>
      <c r="H1228" s="52">
        <f t="shared" ref="H1228:H1291" ca="1" si="404">ROUND(F1228/G1228,8)</f>
        <v>1.00153384</v>
      </c>
      <c r="I1228" s="111">
        <f t="shared" si="385"/>
        <v>0.02</v>
      </c>
      <c r="J1228" s="149">
        <f t="shared" si="395"/>
        <v>44043</v>
      </c>
      <c r="K1228" s="54">
        <f t="shared" si="386"/>
        <v>20</v>
      </c>
      <c r="L1228" s="55">
        <f t="shared" si="387"/>
        <v>20</v>
      </c>
      <c r="M1228" s="56">
        <f t="shared" ref="M1228:M1291" si="405">ROUND((I1228+1)^(L1228/252),9)</f>
        <v>1.001572873</v>
      </c>
      <c r="N1228" s="56">
        <f t="shared" ref="N1228:N1291" ca="1" si="406">ROUND(H1228*M1228,9)</f>
        <v>1.003109126</v>
      </c>
      <c r="O1228" s="55">
        <f t="shared" si="396"/>
        <v>0</v>
      </c>
      <c r="P1228" s="109">
        <f t="shared" ca="1" si="402"/>
        <v>225.03221492</v>
      </c>
      <c r="Q1228" s="52">
        <f t="shared" si="398"/>
        <v>0</v>
      </c>
      <c r="R1228" s="85"/>
      <c r="S1228" s="52"/>
      <c r="T1228" s="86" t="str">
        <f t="shared" si="399"/>
        <v>J=</v>
      </c>
      <c r="U1228" s="149">
        <f t="shared" si="400"/>
        <v>44074</v>
      </c>
      <c r="V1228" s="57" t="str">
        <f t="shared" ref="V1228:V1291" si="407">IF(O1228&gt;0,(P1228+Q1228)*V$9,"-")</f>
        <v>-</v>
      </c>
      <c r="W1228" s="8"/>
      <c r="X1228" s="8"/>
      <c r="Y1228" s="8"/>
      <c r="Z1228" s="9"/>
      <c r="AA1228" s="1"/>
      <c r="AB1228" s="8"/>
      <c r="AC1228" s="9"/>
      <c r="AD1228" s="9"/>
      <c r="AE1228" s="9"/>
      <c r="AF1228" s="8"/>
      <c r="AG1228" s="10"/>
      <c r="AH1228" s="8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</row>
    <row r="1229" spans="1:149" x14ac:dyDescent="0.25">
      <c r="A1229" s="50">
        <f t="shared" ref="A1229:A1292" si="408">(A1228+1)</f>
        <v>44072</v>
      </c>
      <c r="B1229" s="112">
        <f t="shared" ca="1" si="394"/>
        <v>72604.362289569995</v>
      </c>
      <c r="C1229" s="109">
        <f t="shared" si="391"/>
        <v>72368.203313999998</v>
      </c>
      <c r="D1229" s="13">
        <f ca="1">IF(A1229&lt;$B$1,VLOOKUP(A1229,[1]DI!$A$4:$B$15000,2,FALSE),0)</f>
        <v>0</v>
      </c>
      <c r="E1229" s="52">
        <f t="shared" ca="1" si="403"/>
        <v>1</v>
      </c>
      <c r="F1229" s="52">
        <f ca="1">(TRUNC(PRODUCT($E$12:$E1228),16))</f>
        <v>1.2189077950432901</v>
      </c>
      <c r="G1229" s="52">
        <f t="shared" ca="1" si="401"/>
        <v>1.2169501593552301</v>
      </c>
      <c r="H1229" s="52">
        <f t="shared" ca="1" si="404"/>
        <v>1.0016086399999999</v>
      </c>
      <c r="I1229" s="111">
        <f t="shared" ref="I1229:I1292" si="409">I1228</f>
        <v>0.02</v>
      </c>
      <c r="J1229" s="149">
        <f t="shared" si="395"/>
        <v>44043</v>
      </c>
      <c r="K1229" s="54">
        <f t="shared" ref="K1229:K1292" si="410">IF(A1229&gt;J1229,IF(NETWORKDAYS(J1229,A1229,$X$135:$X$519)-1=0,1,NETWORKDAYS(J1229,A1229,$X$135:$X$519)-1),0)</f>
        <v>20</v>
      </c>
      <c r="L1229" s="55">
        <f t="shared" ref="L1229:L1292" si="411">IF(AND(K1229=1,K1228=1),1,IF(K1229&gt;0,IF(K1229=K1228,K1229+1,K1229),0))</f>
        <v>21</v>
      </c>
      <c r="M1229" s="56">
        <f t="shared" si="405"/>
        <v>1.001651581</v>
      </c>
      <c r="N1229" s="56">
        <f t="shared" ca="1" si="406"/>
        <v>1.0032628779999999</v>
      </c>
      <c r="O1229" s="55">
        <f t="shared" si="396"/>
        <v>0</v>
      </c>
      <c r="P1229" s="109">
        <f t="shared" ca="1" si="402"/>
        <v>236.15897557</v>
      </c>
      <c r="Q1229" s="52">
        <f t="shared" si="398"/>
        <v>0</v>
      </c>
      <c r="R1229" s="85"/>
      <c r="S1229" s="52"/>
      <c r="T1229" s="86" t="str">
        <f t="shared" si="399"/>
        <v>J=</v>
      </c>
      <c r="U1229" s="149">
        <f t="shared" si="400"/>
        <v>44074</v>
      </c>
      <c r="V1229" s="57" t="str">
        <f t="shared" si="407"/>
        <v>-</v>
      </c>
      <c r="W1229" s="8"/>
      <c r="X1229" s="8"/>
      <c r="Y1229" s="8"/>
      <c r="Z1229" s="9"/>
      <c r="AA1229" s="1"/>
      <c r="AB1229" s="8"/>
      <c r="AC1229" s="9"/>
      <c r="AD1229" s="9"/>
      <c r="AE1229" s="9"/>
      <c r="AF1229" s="8"/>
      <c r="AG1229" s="10"/>
      <c r="AH1229" s="8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</row>
    <row r="1230" spans="1:149" x14ac:dyDescent="0.25">
      <c r="A1230" s="50">
        <f t="shared" si="408"/>
        <v>44073</v>
      </c>
      <c r="B1230" s="112">
        <f t="shared" ca="1" si="394"/>
        <v>72604.362289569995</v>
      </c>
      <c r="C1230" s="109">
        <f t="shared" ref="C1230:C1293" si="412">TRUNC(C1229-Q1229,8)</f>
        <v>72368.203313999998</v>
      </c>
      <c r="D1230" s="13">
        <f ca="1">IF(A1230&lt;$B$1,VLOOKUP(A1230,[1]DI!$A$4:$B$15000,2,FALSE),0)</f>
        <v>0</v>
      </c>
      <c r="E1230" s="52">
        <f t="shared" ca="1" si="403"/>
        <v>1</v>
      </c>
      <c r="F1230" s="52">
        <f ca="1">(TRUNC(PRODUCT($E$12:$E1229),16))</f>
        <v>1.2189077950432901</v>
      </c>
      <c r="G1230" s="52">
        <f t="shared" ca="1" si="401"/>
        <v>1.2169501593552301</v>
      </c>
      <c r="H1230" s="52">
        <f t="shared" ca="1" si="404"/>
        <v>1.0016086399999999</v>
      </c>
      <c r="I1230" s="111">
        <f t="shared" si="409"/>
        <v>0.02</v>
      </c>
      <c r="J1230" s="149">
        <f t="shared" si="395"/>
        <v>44043</v>
      </c>
      <c r="K1230" s="54">
        <f t="shared" si="410"/>
        <v>20</v>
      </c>
      <c r="L1230" s="55">
        <f t="shared" si="411"/>
        <v>21</v>
      </c>
      <c r="M1230" s="56">
        <f t="shared" si="405"/>
        <v>1.001651581</v>
      </c>
      <c r="N1230" s="56">
        <f t="shared" ca="1" si="406"/>
        <v>1.0032628779999999</v>
      </c>
      <c r="O1230" s="55">
        <f t="shared" si="396"/>
        <v>0</v>
      </c>
      <c r="P1230" s="109">
        <f t="shared" ca="1" si="402"/>
        <v>236.15897557</v>
      </c>
      <c r="Q1230" s="52">
        <f t="shared" si="398"/>
        <v>0</v>
      </c>
      <c r="R1230" s="85"/>
      <c r="S1230" s="52"/>
      <c r="T1230" s="86" t="str">
        <f t="shared" si="399"/>
        <v>J=</v>
      </c>
      <c r="U1230" s="149">
        <f t="shared" si="400"/>
        <v>44074</v>
      </c>
      <c r="V1230" s="57" t="str">
        <f t="shared" si="407"/>
        <v>-</v>
      </c>
      <c r="W1230" s="110" t="s">
        <v>63</v>
      </c>
      <c r="X1230" s="8"/>
      <c r="Y1230" s="8"/>
      <c r="Z1230" s="9"/>
      <c r="AA1230" s="1"/>
      <c r="AB1230" s="8"/>
      <c r="AC1230" s="9"/>
      <c r="AD1230" s="9"/>
      <c r="AE1230" s="9"/>
      <c r="AF1230" s="8"/>
      <c r="AG1230" s="10"/>
      <c r="AH1230" s="8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</row>
    <row r="1231" spans="1:149" x14ac:dyDescent="0.25">
      <c r="A1231" s="113">
        <f t="shared" si="408"/>
        <v>44074</v>
      </c>
      <c r="B1231" s="114">
        <f t="shared" ca="1" si="394"/>
        <v>72604.362289569995</v>
      </c>
      <c r="C1231" s="115">
        <f t="shared" si="412"/>
        <v>72368.203313999998</v>
      </c>
      <c r="D1231" s="13">
        <f ca="1">IF(A1231&lt;$B$1,VLOOKUP(A1231,[1]DI!$A$4:$B$15000,2,FALSE),0)</f>
        <v>1.9000000000000006E-2</v>
      </c>
      <c r="E1231" s="115">
        <f t="shared" ca="1" si="403"/>
        <v>1.0000746899999999</v>
      </c>
      <c r="F1231" s="115">
        <f ca="1">(TRUNC(PRODUCT($E$12:$E1230),16))</f>
        <v>1.2189077950432901</v>
      </c>
      <c r="G1231" s="115">
        <f t="shared" ca="1" si="401"/>
        <v>1.2169501593552301</v>
      </c>
      <c r="H1231" s="115">
        <f t="shared" ca="1" si="404"/>
        <v>1.0016086399999999</v>
      </c>
      <c r="I1231" s="116">
        <f t="shared" si="409"/>
        <v>0.02</v>
      </c>
      <c r="J1231" s="113">
        <f t="shared" si="395"/>
        <v>44043</v>
      </c>
      <c r="K1231" s="117">
        <f t="shared" si="410"/>
        <v>21</v>
      </c>
      <c r="L1231" s="118">
        <f t="shared" si="411"/>
        <v>21</v>
      </c>
      <c r="M1231" s="119">
        <f t="shared" si="405"/>
        <v>1.001651581</v>
      </c>
      <c r="N1231" s="119">
        <f t="shared" ca="1" si="406"/>
        <v>1.0032628779999999</v>
      </c>
      <c r="O1231" s="118">
        <f t="shared" si="396"/>
        <v>29</v>
      </c>
      <c r="P1231" s="115">
        <f t="shared" ca="1" si="402"/>
        <v>236.15897557</v>
      </c>
      <c r="Q1231" s="115">
        <f t="shared" si="398"/>
        <v>0</v>
      </c>
      <c r="R1231" s="120"/>
      <c r="S1231" s="115"/>
      <c r="T1231" s="209" t="str">
        <f t="shared" si="399"/>
        <v>J=</v>
      </c>
      <c r="U1231" s="113">
        <f t="shared" si="400"/>
        <v>44074</v>
      </c>
      <c r="V1231" s="121">
        <f t="shared" ca="1" si="407"/>
        <v>354238.46335500001</v>
      </c>
      <c r="W1231" s="97">
        <v>236.10216</v>
      </c>
      <c r="X1231" s="8"/>
      <c r="Y1231" s="8"/>
      <c r="Z1231" s="9"/>
      <c r="AA1231" s="1"/>
      <c r="AB1231" s="8"/>
      <c r="AC1231" s="9"/>
      <c r="AD1231" s="9"/>
      <c r="AE1231" s="9"/>
      <c r="AF1231" s="8"/>
      <c r="AG1231" s="10"/>
      <c r="AH1231" s="8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</row>
    <row r="1232" spans="1:149" x14ac:dyDescent="0.25">
      <c r="A1232" s="50">
        <f t="shared" si="408"/>
        <v>44075</v>
      </c>
      <c r="B1232" s="112">
        <f t="shared" ca="1" si="394"/>
        <v>72379.352808840005</v>
      </c>
      <c r="C1232" s="109">
        <f t="shared" si="412"/>
        <v>72368.203313999998</v>
      </c>
      <c r="D1232" s="13">
        <f ca="1">IF(A1232&lt;$B$1,VLOOKUP(A1232,[1]DI!$A$4:$B$15000,2,FALSE),0)</f>
        <v>1.9000000000000006E-2</v>
      </c>
      <c r="E1232" s="52">
        <f t="shared" ca="1" si="403"/>
        <v>1.0000746899999999</v>
      </c>
      <c r="F1232" s="52">
        <f ca="1">(TRUNC(PRODUCT($E$12:$E1231),16))</f>
        <v>1.2189988352665</v>
      </c>
      <c r="G1232" s="52">
        <f t="shared" ca="1" si="401"/>
        <v>1.2189077950432901</v>
      </c>
      <c r="H1232" s="52">
        <f t="shared" ca="1" si="404"/>
        <v>1.0000746899999999</v>
      </c>
      <c r="I1232" s="111">
        <f t="shared" si="409"/>
        <v>0.02</v>
      </c>
      <c r="J1232" s="149">
        <f t="shared" si="395"/>
        <v>44074</v>
      </c>
      <c r="K1232" s="54">
        <f t="shared" si="410"/>
        <v>1</v>
      </c>
      <c r="L1232" s="55">
        <f t="shared" si="411"/>
        <v>1</v>
      </c>
      <c r="M1232" s="56">
        <f t="shared" si="405"/>
        <v>1.000078585</v>
      </c>
      <c r="N1232" s="56">
        <f t="shared" ca="1" si="406"/>
        <v>1.000153281</v>
      </c>
      <c r="O1232" s="55">
        <f t="shared" si="396"/>
        <v>0</v>
      </c>
      <c r="P1232" s="109">
        <f ca="1">TRUNC(((N1232-1)*C1232),8)+TRUNC(N1232*W$1233,8)</f>
        <v>11.149494839999999</v>
      </c>
      <c r="Q1232" s="52">
        <f t="shared" si="398"/>
        <v>0</v>
      </c>
      <c r="R1232" s="85"/>
      <c r="S1232" s="52"/>
      <c r="T1232" s="86" t="str">
        <f t="shared" si="399"/>
        <v>J=</v>
      </c>
      <c r="U1232" s="149">
        <f t="shared" si="400"/>
        <v>44104</v>
      </c>
      <c r="V1232" s="57" t="str">
        <f t="shared" si="407"/>
        <v>-</v>
      </c>
      <c r="W1232" s="110" t="s">
        <v>64</v>
      </c>
      <c r="X1232" s="8"/>
      <c r="Y1232" s="8"/>
      <c r="Z1232" s="9"/>
      <c r="AA1232" s="1"/>
      <c r="AB1232" s="8"/>
      <c r="AC1232" s="9"/>
      <c r="AD1232" s="9"/>
      <c r="AE1232" s="9"/>
      <c r="AF1232" s="8"/>
      <c r="AG1232" s="10"/>
      <c r="AH1232" s="8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</row>
    <row r="1233" spans="1:149" x14ac:dyDescent="0.25">
      <c r="A1233" s="50">
        <f t="shared" si="408"/>
        <v>44076</v>
      </c>
      <c r="B1233" s="112">
        <f t="shared" ca="1" si="394"/>
        <v>72390.447442060002</v>
      </c>
      <c r="C1233" s="109">
        <f t="shared" si="412"/>
        <v>72368.203313999998</v>
      </c>
      <c r="D1233" s="13">
        <f ca="1">IF(A1233&lt;$B$1,VLOOKUP(A1233,[1]DI!$A$4:$B$15000,2,FALSE),0)</f>
        <v>1.9000000000000006E-2</v>
      </c>
      <c r="E1233" s="52">
        <f t="shared" ca="1" si="403"/>
        <v>1.0000746899999999</v>
      </c>
      <c r="F1233" s="52">
        <f ca="1">(TRUNC(PRODUCT($E$12:$E1232),16))</f>
        <v>1.21908988228951</v>
      </c>
      <c r="G1233" s="52">
        <f t="shared" ca="1" si="401"/>
        <v>1.2189077950432901</v>
      </c>
      <c r="H1233" s="52">
        <f t="shared" ca="1" si="404"/>
        <v>1.00014939</v>
      </c>
      <c r="I1233" s="111">
        <f t="shared" si="409"/>
        <v>0.02</v>
      </c>
      <c r="J1233" s="149">
        <f t="shared" si="395"/>
        <v>44074</v>
      </c>
      <c r="K1233" s="54">
        <f t="shared" si="410"/>
        <v>2</v>
      </c>
      <c r="L1233" s="55">
        <f t="shared" si="411"/>
        <v>2</v>
      </c>
      <c r="M1233" s="56">
        <f t="shared" si="405"/>
        <v>1.0001571760000001</v>
      </c>
      <c r="N1233" s="56">
        <f t="shared" ca="1" si="406"/>
        <v>1.000306589</v>
      </c>
      <c r="O1233" s="55">
        <f t="shared" si="396"/>
        <v>0</v>
      </c>
      <c r="P1233" s="109">
        <f t="shared" ref="P1233:P1261" ca="1" si="413">TRUNC(((N1233-1)*C1233),8)+TRUNC(N1233*W$1233,8)</f>
        <v>22.244128059999998</v>
      </c>
      <c r="Q1233" s="52">
        <f t="shared" si="398"/>
        <v>0</v>
      </c>
      <c r="R1233" s="85"/>
      <c r="S1233" s="52"/>
      <c r="T1233" s="86" t="str">
        <f t="shared" si="399"/>
        <v>J=</v>
      </c>
      <c r="U1233" s="149">
        <f t="shared" si="400"/>
        <v>44104</v>
      </c>
      <c r="V1233" s="57" t="str">
        <f t="shared" si="407"/>
        <v>-</v>
      </c>
      <c r="W1233" s="97">
        <f ca="1">P1231-W1231</f>
        <v>5.6815569999997706E-2</v>
      </c>
      <c r="X1233" s="8"/>
      <c r="Y1233" s="8"/>
      <c r="Z1233" s="9"/>
      <c r="AA1233" s="1"/>
      <c r="AB1233" s="8"/>
      <c r="AC1233" s="9"/>
      <c r="AD1233" s="9"/>
      <c r="AE1233" s="9"/>
      <c r="AF1233" s="8"/>
      <c r="AG1233" s="10"/>
      <c r="AH1233" s="8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</row>
    <row r="1234" spans="1:149" x14ac:dyDescent="0.25">
      <c r="A1234" s="50">
        <f t="shared" si="408"/>
        <v>44077</v>
      </c>
      <c r="B1234" s="112">
        <f t="shared" ca="1" si="394"/>
        <v>72401.543450290003</v>
      </c>
      <c r="C1234" s="109">
        <f t="shared" si="412"/>
        <v>72368.203313999998</v>
      </c>
      <c r="D1234" s="13">
        <f ca="1">IF(A1234&lt;$B$1,VLOOKUP(A1234,[1]DI!$A$4:$B$15000,2,FALSE),0)</f>
        <v>1.9000000000000006E-2</v>
      </c>
      <c r="E1234" s="52">
        <f t="shared" ca="1" si="403"/>
        <v>1.0000746899999999</v>
      </c>
      <c r="F1234" s="52">
        <f ca="1">(TRUNC(PRODUCT($E$12:$E1233),16))</f>
        <v>1.2191809361128201</v>
      </c>
      <c r="G1234" s="52">
        <f t="shared" ca="1" si="401"/>
        <v>1.2189077950432901</v>
      </c>
      <c r="H1234" s="52">
        <f t="shared" ca="1" si="404"/>
        <v>1.0002240899999999</v>
      </c>
      <c r="I1234" s="111">
        <f t="shared" si="409"/>
        <v>0.02</v>
      </c>
      <c r="J1234" s="149">
        <f t="shared" si="395"/>
        <v>44074</v>
      </c>
      <c r="K1234" s="54">
        <f t="shared" si="410"/>
        <v>3</v>
      </c>
      <c r="L1234" s="55">
        <f t="shared" si="411"/>
        <v>3</v>
      </c>
      <c r="M1234" s="56">
        <f t="shared" si="405"/>
        <v>1.000235773</v>
      </c>
      <c r="N1234" s="56">
        <f t="shared" ca="1" si="406"/>
        <v>1.0004599160000001</v>
      </c>
      <c r="O1234" s="55">
        <f t="shared" si="396"/>
        <v>0</v>
      </c>
      <c r="P1234" s="109">
        <f t="shared" ca="1" si="413"/>
        <v>33.340136289999997</v>
      </c>
      <c r="Q1234" s="52">
        <f t="shared" si="398"/>
        <v>0</v>
      </c>
      <c r="R1234" s="85"/>
      <c r="S1234" s="52"/>
      <c r="T1234" s="86" t="str">
        <f t="shared" si="399"/>
        <v>J=</v>
      </c>
      <c r="U1234" s="149">
        <f t="shared" si="400"/>
        <v>44104</v>
      </c>
      <c r="V1234" s="57" t="str">
        <f t="shared" si="407"/>
        <v>-</v>
      </c>
      <c r="W1234" s="8"/>
      <c r="X1234" s="8"/>
      <c r="Y1234" s="8"/>
      <c r="Z1234" s="9"/>
      <c r="AA1234" s="1"/>
      <c r="AB1234" s="8"/>
      <c r="AC1234" s="9"/>
      <c r="AD1234" s="9"/>
      <c r="AE1234" s="9"/>
      <c r="AF1234" s="8"/>
      <c r="AG1234" s="10"/>
      <c r="AH1234" s="8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</row>
    <row r="1235" spans="1:149" x14ac:dyDescent="0.25">
      <c r="A1235" s="50">
        <f t="shared" si="408"/>
        <v>44078</v>
      </c>
      <c r="B1235" s="112">
        <f t="shared" ref="B1235:B1298" ca="1" si="414">IF(A1235&lt;=TODAY(),C1235+P1235,IF(AND(A1235&gt;TODAY(),A1235&lt;=$B$1),IF(VLOOKUP(TODAY(),$A$12:$D$10000,4,FALSE)=0,"n.d",C1235+P1235),"n.d"))</f>
        <v>72412.640761139992</v>
      </c>
      <c r="C1235" s="109">
        <f t="shared" si="412"/>
        <v>72368.203313999998</v>
      </c>
      <c r="D1235" s="13">
        <f ca="1">IF(A1235&lt;$B$1,VLOOKUP(A1235,[1]DI!$A$4:$B$15000,2,FALSE),0)</f>
        <v>1.9000000000000006E-2</v>
      </c>
      <c r="E1235" s="52">
        <f t="shared" ca="1" si="403"/>
        <v>1.0000746899999999</v>
      </c>
      <c r="F1235" s="52">
        <f ca="1">(TRUNC(PRODUCT($E$12:$E1234),16))</f>
        <v>1.2192719967369301</v>
      </c>
      <c r="G1235" s="52">
        <f t="shared" ca="1" si="401"/>
        <v>1.2189077950432901</v>
      </c>
      <c r="H1235" s="52">
        <f t="shared" ca="1" si="404"/>
        <v>1.00029879</v>
      </c>
      <c r="I1235" s="111">
        <f t="shared" si="409"/>
        <v>0.02</v>
      </c>
      <c r="J1235" s="149">
        <f t="shared" ref="J1235:J1298" si="415">IF(O1234&gt;0,VLOOKUP(O1234,X$12:AH$125,2),J1234)</f>
        <v>44074</v>
      </c>
      <c r="K1235" s="54">
        <f t="shared" si="410"/>
        <v>4</v>
      </c>
      <c r="L1235" s="55">
        <f t="shared" si="411"/>
        <v>4</v>
      </c>
      <c r="M1235" s="56">
        <f t="shared" si="405"/>
        <v>1.000314377</v>
      </c>
      <c r="N1235" s="56">
        <f t="shared" ca="1" si="406"/>
        <v>1.000613261</v>
      </c>
      <c r="O1235" s="55">
        <f t="shared" ref="O1235:O1298" si="416">IF(VLOOKUP(A1235,Y$12:AF$125,8)=VLOOKUP(A1234,Y$12:AF$125,8),0,VLOOKUP(A1235,Y$12:AF$125,8))</f>
        <v>0</v>
      </c>
      <c r="P1235" s="109">
        <f t="shared" ca="1" si="413"/>
        <v>44.437447140000003</v>
      </c>
      <c r="Q1235" s="52">
        <f t="shared" ref="Q1235:Q1298" si="417">IF(O1235&gt;0,VLOOKUP(A1235,$Y$12:$AD$125,5),0)</f>
        <v>0</v>
      </c>
      <c r="R1235" s="85"/>
      <c r="S1235" s="52"/>
      <c r="T1235" s="86" t="str">
        <f t="shared" ref="T1235:T1298" si="418">IF(O1234&gt;0,VLOOKUP(O1234,X$12:AH$125,10),T1234)</f>
        <v>J=</v>
      </c>
      <c r="U1235" s="149">
        <f t="shared" ref="U1235:U1298" si="419">IF(O1234&gt;0,VLOOKUP(O1234,X$12:AH$125,11),U1234)</f>
        <v>44104</v>
      </c>
      <c r="V1235" s="57" t="str">
        <f t="shared" si="407"/>
        <v>-</v>
      </c>
      <c r="W1235" s="8"/>
      <c r="X1235" s="8"/>
      <c r="Y1235" s="8"/>
      <c r="Z1235" s="9"/>
      <c r="AA1235" s="1"/>
      <c r="AB1235" s="8"/>
      <c r="AC1235" s="9"/>
      <c r="AD1235" s="9"/>
      <c r="AE1235" s="9"/>
      <c r="AF1235" s="8"/>
      <c r="AG1235" s="10"/>
      <c r="AH1235" s="8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</row>
    <row r="1236" spans="1:149" x14ac:dyDescent="0.25">
      <c r="A1236" s="50">
        <f t="shared" si="408"/>
        <v>44079</v>
      </c>
      <c r="B1236" s="112">
        <f t="shared" ca="1" si="414"/>
        <v>72423.740749609991</v>
      </c>
      <c r="C1236" s="109">
        <f t="shared" si="412"/>
        <v>72368.203313999998</v>
      </c>
      <c r="D1236" s="13">
        <f ca="1">IF(A1236&lt;$B$1,VLOOKUP(A1236,[1]DI!$A$4:$B$15000,2,FALSE),0)</f>
        <v>0</v>
      </c>
      <c r="E1236" s="52">
        <f t="shared" ca="1" si="403"/>
        <v>1</v>
      </c>
      <c r="F1236" s="52">
        <f ca="1">(TRUNC(PRODUCT($E$12:$E1235),16))</f>
        <v>1.2193630641623701</v>
      </c>
      <c r="G1236" s="52">
        <f t="shared" ca="1" si="401"/>
        <v>1.2189077950432901</v>
      </c>
      <c r="H1236" s="52">
        <f t="shared" ca="1" si="404"/>
        <v>1.00037351</v>
      </c>
      <c r="I1236" s="111">
        <f t="shared" si="409"/>
        <v>0.02</v>
      </c>
      <c r="J1236" s="149">
        <f t="shared" si="415"/>
        <v>44074</v>
      </c>
      <c r="K1236" s="54">
        <f t="shared" si="410"/>
        <v>4</v>
      </c>
      <c r="L1236" s="55">
        <f t="shared" si="411"/>
        <v>5</v>
      </c>
      <c r="M1236" s="56">
        <f t="shared" si="405"/>
        <v>1.000392986</v>
      </c>
      <c r="N1236" s="56">
        <f t="shared" ca="1" si="406"/>
        <v>1.000766643</v>
      </c>
      <c r="O1236" s="55">
        <f t="shared" si="416"/>
        <v>0</v>
      </c>
      <c r="P1236" s="109">
        <f t="shared" ca="1" si="413"/>
        <v>55.537435609999996</v>
      </c>
      <c r="Q1236" s="52">
        <f t="shared" si="417"/>
        <v>0</v>
      </c>
      <c r="R1236" s="85"/>
      <c r="S1236" s="52"/>
      <c r="T1236" s="86" t="str">
        <f t="shared" si="418"/>
        <v>J=</v>
      </c>
      <c r="U1236" s="149">
        <f t="shared" si="419"/>
        <v>44104</v>
      </c>
      <c r="V1236" s="57" t="str">
        <f t="shared" si="407"/>
        <v>-</v>
      </c>
      <c r="W1236" s="8"/>
      <c r="X1236" s="8"/>
      <c r="Y1236" s="8"/>
      <c r="Z1236" s="9"/>
      <c r="AA1236" s="1"/>
      <c r="AB1236" s="8"/>
      <c r="AC1236" s="9"/>
      <c r="AD1236" s="9"/>
      <c r="AE1236" s="9"/>
      <c r="AF1236" s="8"/>
      <c r="AG1236" s="10"/>
      <c r="AH1236" s="8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</row>
    <row r="1237" spans="1:149" x14ac:dyDescent="0.25">
      <c r="A1237" s="50">
        <f t="shared" si="408"/>
        <v>44080</v>
      </c>
      <c r="B1237" s="112">
        <f t="shared" ca="1" si="414"/>
        <v>72423.740749609991</v>
      </c>
      <c r="C1237" s="109">
        <f t="shared" si="412"/>
        <v>72368.203313999998</v>
      </c>
      <c r="D1237" s="13">
        <f ca="1">IF(A1237&lt;$B$1,VLOOKUP(A1237,[1]DI!$A$4:$B$15000,2,FALSE),0)</f>
        <v>0</v>
      </c>
      <c r="E1237" s="52">
        <f t="shared" ca="1" si="403"/>
        <v>1</v>
      </c>
      <c r="F1237" s="52">
        <f ca="1">(TRUNC(PRODUCT($E$12:$E1236),16))</f>
        <v>1.2193630641623701</v>
      </c>
      <c r="G1237" s="52">
        <f t="shared" ca="1" si="401"/>
        <v>1.2189077950432901</v>
      </c>
      <c r="H1237" s="52">
        <f t="shared" ca="1" si="404"/>
        <v>1.00037351</v>
      </c>
      <c r="I1237" s="111">
        <f t="shared" si="409"/>
        <v>0.02</v>
      </c>
      <c r="J1237" s="149">
        <f t="shared" si="415"/>
        <v>44074</v>
      </c>
      <c r="K1237" s="54">
        <f t="shared" si="410"/>
        <v>4</v>
      </c>
      <c r="L1237" s="55">
        <f t="shared" si="411"/>
        <v>5</v>
      </c>
      <c r="M1237" s="56">
        <f t="shared" si="405"/>
        <v>1.000392986</v>
      </c>
      <c r="N1237" s="56">
        <f t="shared" ca="1" si="406"/>
        <v>1.000766643</v>
      </c>
      <c r="O1237" s="55">
        <f t="shared" si="416"/>
        <v>0</v>
      </c>
      <c r="P1237" s="109">
        <f t="shared" ca="1" si="413"/>
        <v>55.537435609999996</v>
      </c>
      <c r="Q1237" s="52">
        <f t="shared" si="417"/>
        <v>0</v>
      </c>
      <c r="R1237" s="85"/>
      <c r="S1237" s="52"/>
      <c r="T1237" s="86" t="str">
        <f t="shared" si="418"/>
        <v>J=</v>
      </c>
      <c r="U1237" s="149">
        <f t="shared" si="419"/>
        <v>44104</v>
      </c>
      <c r="V1237" s="57" t="str">
        <f t="shared" si="407"/>
        <v>-</v>
      </c>
      <c r="W1237" s="8"/>
      <c r="X1237" s="8"/>
      <c r="Y1237" s="8"/>
      <c r="Z1237" s="9"/>
      <c r="AA1237" s="1"/>
      <c r="AB1237" s="8"/>
      <c r="AC1237" s="9"/>
      <c r="AD1237" s="9"/>
      <c r="AE1237" s="9"/>
      <c r="AF1237" s="8"/>
      <c r="AG1237" s="10"/>
      <c r="AH1237" s="8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</row>
    <row r="1238" spans="1:149" x14ac:dyDescent="0.25">
      <c r="A1238" s="50">
        <f t="shared" si="408"/>
        <v>44081</v>
      </c>
      <c r="B1238" s="112">
        <f t="shared" ca="1" si="414"/>
        <v>72423.740749609991</v>
      </c>
      <c r="C1238" s="109">
        <f t="shared" si="412"/>
        <v>72368.203313999998</v>
      </c>
      <c r="D1238" s="13">
        <f ca="1">IF(A1238&lt;$B$1,VLOOKUP(A1238,[1]DI!$A$4:$B$15000,2,FALSE),0)</f>
        <v>0</v>
      </c>
      <c r="E1238" s="52">
        <f t="shared" ca="1" si="403"/>
        <v>1</v>
      </c>
      <c r="F1238" s="52">
        <f ca="1">(TRUNC(PRODUCT($E$12:$E1237),16))</f>
        <v>1.2193630641623701</v>
      </c>
      <c r="G1238" s="52">
        <f t="shared" ca="1" si="401"/>
        <v>1.2189077950432901</v>
      </c>
      <c r="H1238" s="52">
        <f t="shared" ca="1" si="404"/>
        <v>1.00037351</v>
      </c>
      <c r="I1238" s="111">
        <f t="shared" si="409"/>
        <v>0.02</v>
      </c>
      <c r="J1238" s="149">
        <f t="shared" si="415"/>
        <v>44074</v>
      </c>
      <c r="K1238" s="54">
        <f t="shared" si="410"/>
        <v>4</v>
      </c>
      <c r="L1238" s="55">
        <f t="shared" si="411"/>
        <v>5</v>
      </c>
      <c r="M1238" s="56">
        <f t="shared" si="405"/>
        <v>1.000392986</v>
      </c>
      <c r="N1238" s="56">
        <f t="shared" ca="1" si="406"/>
        <v>1.000766643</v>
      </c>
      <c r="O1238" s="55">
        <f t="shared" si="416"/>
        <v>0</v>
      </c>
      <c r="P1238" s="109">
        <f t="shared" ca="1" si="413"/>
        <v>55.537435609999996</v>
      </c>
      <c r="Q1238" s="52">
        <f t="shared" si="417"/>
        <v>0</v>
      </c>
      <c r="R1238" s="85"/>
      <c r="S1238" s="52"/>
      <c r="T1238" s="86" t="str">
        <f t="shared" si="418"/>
        <v>J=</v>
      </c>
      <c r="U1238" s="149">
        <f t="shared" si="419"/>
        <v>44104</v>
      </c>
      <c r="V1238" s="57" t="str">
        <f t="shared" si="407"/>
        <v>-</v>
      </c>
      <c r="W1238" s="8"/>
      <c r="X1238" s="8"/>
      <c r="Y1238" s="8"/>
      <c r="Z1238" s="9"/>
      <c r="AA1238" s="1"/>
      <c r="AB1238" s="8"/>
      <c r="AC1238" s="9"/>
      <c r="AD1238" s="9"/>
      <c r="AE1238" s="9"/>
      <c r="AF1238" s="8"/>
      <c r="AG1238" s="10"/>
      <c r="AH1238" s="8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</row>
    <row r="1239" spans="1:149" x14ac:dyDescent="0.25">
      <c r="A1239" s="50">
        <f t="shared" si="408"/>
        <v>44082</v>
      </c>
      <c r="B1239" s="112">
        <f t="shared" ca="1" si="414"/>
        <v>72423.740749609991</v>
      </c>
      <c r="C1239" s="109">
        <f t="shared" si="412"/>
        <v>72368.203313999998</v>
      </c>
      <c r="D1239" s="13">
        <f ca="1">IF(A1239&lt;$B$1,VLOOKUP(A1239,[1]DI!$A$4:$B$15000,2,FALSE),0)</f>
        <v>1.9000000000000006E-2</v>
      </c>
      <c r="E1239" s="52">
        <f t="shared" ca="1" si="403"/>
        <v>1.0000746899999999</v>
      </c>
      <c r="F1239" s="52">
        <f ca="1">(TRUNC(PRODUCT($E$12:$E1238),16))</f>
        <v>1.2193630641623701</v>
      </c>
      <c r="G1239" s="52">
        <f t="shared" ca="1" si="401"/>
        <v>1.2189077950432901</v>
      </c>
      <c r="H1239" s="52">
        <f t="shared" ca="1" si="404"/>
        <v>1.00037351</v>
      </c>
      <c r="I1239" s="111">
        <f t="shared" si="409"/>
        <v>0.02</v>
      </c>
      <c r="J1239" s="149">
        <f t="shared" si="415"/>
        <v>44074</v>
      </c>
      <c r="K1239" s="54">
        <f t="shared" si="410"/>
        <v>5</v>
      </c>
      <c r="L1239" s="55">
        <f t="shared" si="411"/>
        <v>5</v>
      </c>
      <c r="M1239" s="56">
        <f t="shared" si="405"/>
        <v>1.000392986</v>
      </c>
      <c r="N1239" s="56">
        <f t="shared" ca="1" si="406"/>
        <v>1.000766643</v>
      </c>
      <c r="O1239" s="55">
        <f t="shared" si="416"/>
        <v>0</v>
      </c>
      <c r="P1239" s="109">
        <f t="shared" ca="1" si="413"/>
        <v>55.537435609999996</v>
      </c>
      <c r="Q1239" s="52">
        <f t="shared" si="417"/>
        <v>0</v>
      </c>
      <c r="R1239" s="85"/>
      <c r="S1239" s="52"/>
      <c r="T1239" s="86" t="str">
        <f t="shared" si="418"/>
        <v>J=</v>
      </c>
      <c r="U1239" s="149">
        <f t="shared" si="419"/>
        <v>44104</v>
      </c>
      <c r="V1239" s="57" t="str">
        <f t="shared" si="407"/>
        <v>-</v>
      </c>
      <c r="W1239" s="8"/>
      <c r="X1239" s="8"/>
      <c r="Y1239" s="8"/>
      <c r="Z1239" s="9"/>
      <c r="AA1239" s="1"/>
      <c r="AB1239" s="8"/>
      <c r="AC1239" s="9"/>
      <c r="AD1239" s="9"/>
      <c r="AE1239" s="9"/>
      <c r="AF1239" s="8"/>
      <c r="AG1239" s="10"/>
      <c r="AH1239" s="8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</row>
    <row r="1240" spans="1:149" x14ac:dyDescent="0.25">
      <c r="A1240" s="50">
        <f t="shared" si="408"/>
        <v>44083</v>
      </c>
      <c r="B1240" s="112">
        <f t="shared" ca="1" si="414"/>
        <v>72434.841317030005</v>
      </c>
      <c r="C1240" s="109">
        <f t="shared" si="412"/>
        <v>72368.203313999998</v>
      </c>
      <c r="D1240" s="13">
        <f ca="1">IF(A1240&lt;$B$1,VLOOKUP(A1240,[1]DI!$A$4:$B$15000,2,FALSE),0)</f>
        <v>1.9000000000000006E-2</v>
      </c>
      <c r="E1240" s="52">
        <f t="shared" ca="1" si="403"/>
        <v>1.0000746899999999</v>
      </c>
      <c r="F1240" s="52">
        <f ca="1">(TRUNC(PRODUCT($E$12:$E1239),16))</f>
        <v>1.21945413838963</v>
      </c>
      <c r="G1240" s="52">
        <f t="shared" ca="1" si="401"/>
        <v>1.2189077950432901</v>
      </c>
      <c r="H1240" s="52">
        <f t="shared" ca="1" si="404"/>
        <v>1.00044822</v>
      </c>
      <c r="I1240" s="111">
        <f t="shared" si="409"/>
        <v>0.02</v>
      </c>
      <c r="J1240" s="149">
        <f t="shared" si="415"/>
        <v>44074</v>
      </c>
      <c r="K1240" s="54">
        <f t="shared" si="410"/>
        <v>6</v>
      </c>
      <c r="L1240" s="55">
        <f t="shared" si="411"/>
        <v>6</v>
      </c>
      <c r="M1240" s="56">
        <f t="shared" si="405"/>
        <v>1.000471602</v>
      </c>
      <c r="N1240" s="56">
        <f t="shared" ca="1" si="406"/>
        <v>1.0009200330000001</v>
      </c>
      <c r="O1240" s="55">
        <f t="shared" si="416"/>
        <v>0</v>
      </c>
      <c r="P1240" s="109">
        <f t="shared" ca="1" si="413"/>
        <v>66.638003029999993</v>
      </c>
      <c r="Q1240" s="52">
        <f t="shared" si="417"/>
        <v>0</v>
      </c>
      <c r="R1240" s="85"/>
      <c r="S1240" s="52"/>
      <c r="T1240" s="86" t="str">
        <f t="shared" si="418"/>
        <v>J=</v>
      </c>
      <c r="U1240" s="149">
        <f t="shared" si="419"/>
        <v>44104</v>
      </c>
      <c r="V1240" s="57" t="str">
        <f t="shared" si="407"/>
        <v>-</v>
      </c>
      <c r="W1240" s="8"/>
      <c r="X1240" s="8"/>
      <c r="Y1240" s="8"/>
      <c r="Z1240" s="9"/>
      <c r="AA1240" s="1"/>
      <c r="AB1240" s="8"/>
      <c r="AC1240" s="9"/>
      <c r="AD1240" s="9"/>
      <c r="AE1240" s="9"/>
      <c r="AF1240" s="8"/>
      <c r="AG1240" s="10"/>
      <c r="AH1240" s="8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</row>
    <row r="1241" spans="1:149" x14ac:dyDescent="0.25">
      <c r="A1241" s="50">
        <f t="shared" si="408"/>
        <v>44084</v>
      </c>
      <c r="B1241" s="112">
        <f t="shared" ca="1" si="414"/>
        <v>72445.944706809998</v>
      </c>
      <c r="C1241" s="109">
        <f t="shared" si="412"/>
        <v>72368.203313999998</v>
      </c>
      <c r="D1241" s="13">
        <f ca="1">IF(A1241&lt;$B$1,VLOOKUP(A1241,[1]DI!$A$4:$B$15000,2,FALSE),0)</f>
        <v>1.9000000000000006E-2</v>
      </c>
      <c r="E1241" s="52">
        <f t="shared" ca="1" si="403"/>
        <v>1.0000746899999999</v>
      </c>
      <c r="F1241" s="52">
        <f ca="1">(TRUNC(PRODUCT($E$12:$E1240),16))</f>
        <v>1.21954521941923</v>
      </c>
      <c r="G1241" s="52">
        <f t="shared" ca="1" si="401"/>
        <v>1.2189077950432901</v>
      </c>
      <c r="H1241" s="52">
        <f t="shared" ca="1" si="404"/>
        <v>1.0005229499999999</v>
      </c>
      <c r="I1241" s="111">
        <f t="shared" si="409"/>
        <v>0.02</v>
      </c>
      <c r="J1241" s="149">
        <f t="shared" si="415"/>
        <v>44074</v>
      </c>
      <c r="K1241" s="54">
        <f t="shared" si="410"/>
        <v>7</v>
      </c>
      <c r="L1241" s="55">
        <f t="shared" si="411"/>
        <v>7</v>
      </c>
      <c r="M1241" s="56">
        <f t="shared" si="405"/>
        <v>1.0005502239999999</v>
      </c>
      <c r="N1241" s="56">
        <f t="shared" ca="1" si="406"/>
        <v>1.0010734619999999</v>
      </c>
      <c r="O1241" s="55">
        <f t="shared" si="416"/>
        <v>0</v>
      </c>
      <c r="P1241" s="109">
        <f t="shared" ca="1" si="413"/>
        <v>77.741392809999994</v>
      </c>
      <c r="Q1241" s="52">
        <f t="shared" si="417"/>
        <v>0</v>
      </c>
      <c r="R1241" s="85"/>
      <c r="S1241" s="52"/>
      <c r="T1241" s="86" t="str">
        <f t="shared" si="418"/>
        <v>J=</v>
      </c>
      <c r="U1241" s="149">
        <f t="shared" si="419"/>
        <v>44104</v>
      </c>
      <c r="V1241" s="57" t="str">
        <f t="shared" si="407"/>
        <v>-</v>
      </c>
      <c r="W1241" s="8"/>
      <c r="X1241" s="8"/>
      <c r="Y1241" s="8"/>
      <c r="Z1241" s="9"/>
      <c r="AA1241" s="1"/>
      <c r="AB1241" s="8"/>
      <c r="AC1241" s="9"/>
      <c r="AD1241" s="9"/>
      <c r="AE1241" s="9"/>
      <c r="AF1241" s="8"/>
      <c r="AG1241" s="10"/>
      <c r="AH1241" s="8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</row>
    <row r="1242" spans="1:149" x14ac:dyDescent="0.25">
      <c r="A1242" s="50">
        <f t="shared" si="408"/>
        <v>44085</v>
      </c>
      <c r="B1242" s="112">
        <f t="shared" ca="1" si="414"/>
        <v>72457.049326859997</v>
      </c>
      <c r="C1242" s="109">
        <f t="shared" si="412"/>
        <v>72368.203313999998</v>
      </c>
      <c r="D1242" s="13">
        <f ca="1">IF(A1242&lt;$B$1,VLOOKUP(A1242,[1]DI!$A$4:$B$15000,2,FALSE),0)</f>
        <v>1.9000000000000006E-2</v>
      </c>
      <c r="E1242" s="52">
        <f t="shared" ca="1" si="403"/>
        <v>1.0000746899999999</v>
      </c>
      <c r="F1242" s="52">
        <f ca="1">(TRUNC(PRODUCT($E$12:$E1241),16))</f>
        <v>1.21963630725167</v>
      </c>
      <c r="G1242" s="52">
        <f t="shared" ca="1" si="401"/>
        <v>1.2189077950432901</v>
      </c>
      <c r="H1242" s="52">
        <f t="shared" ca="1" si="404"/>
        <v>1.00059768</v>
      </c>
      <c r="I1242" s="111">
        <f t="shared" si="409"/>
        <v>0.02</v>
      </c>
      <c r="J1242" s="149">
        <f t="shared" si="415"/>
        <v>44074</v>
      </c>
      <c r="K1242" s="54">
        <f t="shared" si="410"/>
        <v>8</v>
      </c>
      <c r="L1242" s="55">
        <f t="shared" si="411"/>
        <v>8</v>
      </c>
      <c r="M1242" s="56">
        <f t="shared" si="405"/>
        <v>1.000628852</v>
      </c>
      <c r="N1242" s="56">
        <f t="shared" ca="1" si="406"/>
        <v>1.001226908</v>
      </c>
      <c r="O1242" s="55">
        <f t="shared" si="416"/>
        <v>0</v>
      </c>
      <c r="P1242" s="109">
        <f t="shared" ca="1" si="413"/>
        <v>88.846012860000002</v>
      </c>
      <c r="Q1242" s="52">
        <f t="shared" si="417"/>
        <v>0</v>
      </c>
      <c r="R1242" s="85"/>
      <c r="S1242" s="52"/>
      <c r="T1242" s="86" t="str">
        <f t="shared" si="418"/>
        <v>J=</v>
      </c>
      <c r="U1242" s="149">
        <f t="shared" si="419"/>
        <v>44104</v>
      </c>
      <c r="V1242" s="57" t="str">
        <f t="shared" si="407"/>
        <v>-</v>
      </c>
      <c r="W1242" s="8"/>
      <c r="X1242" s="8"/>
      <c r="Y1242" s="8"/>
      <c r="Z1242" s="9"/>
      <c r="AA1242" s="1"/>
      <c r="AB1242" s="8"/>
      <c r="AC1242" s="9"/>
      <c r="AD1242" s="9"/>
      <c r="AE1242" s="9"/>
      <c r="AF1242" s="8"/>
      <c r="AG1242" s="10"/>
      <c r="AH1242" s="8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</row>
    <row r="1243" spans="1:149" x14ac:dyDescent="0.25">
      <c r="A1243" s="50">
        <f t="shared" si="408"/>
        <v>44086</v>
      </c>
      <c r="B1243" s="112">
        <f t="shared" ca="1" si="414"/>
        <v>72468.155321900005</v>
      </c>
      <c r="C1243" s="109">
        <f t="shared" si="412"/>
        <v>72368.203313999998</v>
      </c>
      <c r="D1243" s="13">
        <f ca="1">IF(A1243&lt;$B$1,VLOOKUP(A1243,[1]DI!$A$4:$B$15000,2,FALSE),0)</f>
        <v>0</v>
      </c>
      <c r="E1243" s="52">
        <f t="shared" ca="1" si="403"/>
        <v>1</v>
      </c>
      <c r="F1243" s="52">
        <f ca="1">(TRUNC(PRODUCT($E$12:$E1242),16))</f>
        <v>1.21972740188746</v>
      </c>
      <c r="G1243" s="52">
        <f t="shared" ca="1" si="401"/>
        <v>1.2189077950432901</v>
      </c>
      <c r="H1243" s="52">
        <f t="shared" ca="1" si="404"/>
        <v>1.00067241</v>
      </c>
      <c r="I1243" s="111">
        <f t="shared" si="409"/>
        <v>0.02</v>
      </c>
      <c r="J1243" s="149">
        <f t="shared" si="415"/>
        <v>44074</v>
      </c>
      <c r="K1243" s="54">
        <f t="shared" si="410"/>
        <v>8</v>
      </c>
      <c r="L1243" s="55">
        <f t="shared" si="411"/>
        <v>9</v>
      </c>
      <c r="M1243" s="56">
        <f t="shared" si="405"/>
        <v>1.0007074869999999</v>
      </c>
      <c r="N1243" s="56">
        <f t="shared" ca="1" si="406"/>
        <v>1.0013803729999999</v>
      </c>
      <c r="O1243" s="55">
        <f t="shared" si="416"/>
        <v>0</v>
      </c>
      <c r="P1243" s="109">
        <f t="shared" ca="1" si="413"/>
        <v>99.952007900000012</v>
      </c>
      <c r="Q1243" s="52">
        <f t="shared" si="417"/>
        <v>0</v>
      </c>
      <c r="R1243" s="85"/>
      <c r="S1243" s="52"/>
      <c r="T1243" s="86" t="str">
        <f t="shared" si="418"/>
        <v>J=</v>
      </c>
      <c r="U1243" s="149">
        <f t="shared" si="419"/>
        <v>44104</v>
      </c>
      <c r="V1243" s="57" t="str">
        <f t="shared" si="407"/>
        <v>-</v>
      </c>
      <c r="W1243" s="8"/>
      <c r="X1243" s="8"/>
      <c r="Y1243" s="8"/>
      <c r="Z1243" s="9"/>
      <c r="AA1243" s="1"/>
      <c r="AB1243" s="8"/>
      <c r="AC1243" s="9"/>
      <c r="AD1243" s="9"/>
      <c r="AE1243" s="9"/>
      <c r="AF1243" s="8"/>
      <c r="AG1243" s="10"/>
      <c r="AH1243" s="8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</row>
    <row r="1244" spans="1:149" x14ac:dyDescent="0.25">
      <c r="A1244" s="50">
        <f t="shared" si="408"/>
        <v>44087</v>
      </c>
      <c r="B1244" s="112">
        <f t="shared" ca="1" si="414"/>
        <v>72468.155321900005</v>
      </c>
      <c r="C1244" s="109">
        <f t="shared" si="412"/>
        <v>72368.203313999998</v>
      </c>
      <c r="D1244" s="13">
        <f ca="1">IF(A1244&lt;$B$1,VLOOKUP(A1244,[1]DI!$A$4:$B$15000,2,FALSE),0)</f>
        <v>0</v>
      </c>
      <c r="E1244" s="52">
        <f t="shared" ca="1" si="403"/>
        <v>1</v>
      </c>
      <c r="F1244" s="52">
        <f ca="1">(TRUNC(PRODUCT($E$12:$E1243),16))</f>
        <v>1.21972740188746</v>
      </c>
      <c r="G1244" s="52">
        <f t="shared" ca="1" si="401"/>
        <v>1.2189077950432901</v>
      </c>
      <c r="H1244" s="52">
        <f t="shared" ca="1" si="404"/>
        <v>1.00067241</v>
      </c>
      <c r="I1244" s="111">
        <f t="shared" si="409"/>
        <v>0.02</v>
      </c>
      <c r="J1244" s="149">
        <f t="shared" si="415"/>
        <v>44074</v>
      </c>
      <c r="K1244" s="54">
        <f t="shared" si="410"/>
        <v>8</v>
      </c>
      <c r="L1244" s="55">
        <f t="shared" si="411"/>
        <v>9</v>
      </c>
      <c r="M1244" s="56">
        <f t="shared" si="405"/>
        <v>1.0007074869999999</v>
      </c>
      <c r="N1244" s="56">
        <f t="shared" ca="1" si="406"/>
        <v>1.0013803729999999</v>
      </c>
      <c r="O1244" s="55">
        <f t="shared" si="416"/>
        <v>0</v>
      </c>
      <c r="P1244" s="109">
        <f t="shared" ca="1" si="413"/>
        <v>99.952007900000012</v>
      </c>
      <c r="Q1244" s="52">
        <f t="shared" si="417"/>
        <v>0</v>
      </c>
      <c r="R1244" s="85"/>
      <c r="S1244" s="52"/>
      <c r="T1244" s="86" t="str">
        <f t="shared" si="418"/>
        <v>J=</v>
      </c>
      <c r="U1244" s="149">
        <f t="shared" si="419"/>
        <v>44104</v>
      </c>
      <c r="V1244" s="57" t="str">
        <f t="shared" si="407"/>
        <v>-</v>
      </c>
      <c r="W1244" s="8"/>
      <c r="X1244" s="8"/>
      <c r="Y1244" s="8"/>
      <c r="Z1244" s="9"/>
      <c r="AA1244" s="1"/>
      <c r="AB1244" s="8"/>
      <c r="AC1244" s="9"/>
      <c r="AD1244" s="9"/>
      <c r="AE1244" s="9"/>
      <c r="AF1244" s="8"/>
      <c r="AG1244" s="10"/>
      <c r="AH1244" s="8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</row>
    <row r="1245" spans="1:149" x14ac:dyDescent="0.25">
      <c r="A1245" s="50">
        <f t="shared" si="408"/>
        <v>44088</v>
      </c>
      <c r="B1245" s="112">
        <f t="shared" ca="1" si="414"/>
        <v>72468.155321900005</v>
      </c>
      <c r="C1245" s="109">
        <f t="shared" si="412"/>
        <v>72368.203313999998</v>
      </c>
      <c r="D1245" s="13">
        <f ca="1">IF(A1245&lt;$B$1,VLOOKUP(A1245,[1]DI!$A$4:$B$15000,2,FALSE),0)</f>
        <v>1.9000000000000006E-2</v>
      </c>
      <c r="E1245" s="52">
        <f t="shared" ca="1" si="403"/>
        <v>1.0000746899999999</v>
      </c>
      <c r="F1245" s="52">
        <f ca="1">(TRUNC(PRODUCT($E$12:$E1244),16))</f>
        <v>1.21972740188746</v>
      </c>
      <c r="G1245" s="52">
        <f t="shared" ca="1" si="401"/>
        <v>1.2189077950432901</v>
      </c>
      <c r="H1245" s="52">
        <f t="shared" ca="1" si="404"/>
        <v>1.00067241</v>
      </c>
      <c r="I1245" s="111">
        <f t="shared" si="409"/>
        <v>0.02</v>
      </c>
      <c r="J1245" s="149">
        <f t="shared" si="415"/>
        <v>44074</v>
      </c>
      <c r="K1245" s="54">
        <f t="shared" si="410"/>
        <v>9</v>
      </c>
      <c r="L1245" s="55">
        <f t="shared" si="411"/>
        <v>9</v>
      </c>
      <c r="M1245" s="56">
        <f t="shared" si="405"/>
        <v>1.0007074869999999</v>
      </c>
      <c r="N1245" s="56">
        <f t="shared" ca="1" si="406"/>
        <v>1.0013803729999999</v>
      </c>
      <c r="O1245" s="55">
        <f t="shared" si="416"/>
        <v>0</v>
      </c>
      <c r="P1245" s="109">
        <f t="shared" ca="1" si="413"/>
        <v>99.952007900000012</v>
      </c>
      <c r="Q1245" s="52">
        <f t="shared" si="417"/>
        <v>0</v>
      </c>
      <c r="R1245" s="85"/>
      <c r="S1245" s="52"/>
      <c r="T1245" s="86" t="str">
        <f t="shared" si="418"/>
        <v>J=</v>
      </c>
      <c r="U1245" s="149">
        <f t="shared" si="419"/>
        <v>44104</v>
      </c>
      <c r="V1245" s="57" t="str">
        <f t="shared" si="407"/>
        <v>-</v>
      </c>
      <c r="W1245" s="8"/>
      <c r="X1245" s="8"/>
      <c r="Y1245" s="8"/>
      <c r="Z1245" s="9"/>
      <c r="AA1245" s="1"/>
      <c r="AB1245" s="8"/>
      <c r="AC1245" s="9"/>
      <c r="AD1245" s="9"/>
      <c r="AE1245" s="9"/>
      <c r="AF1245" s="8"/>
      <c r="AG1245" s="10"/>
      <c r="AH1245" s="8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</row>
    <row r="1246" spans="1:149" x14ac:dyDescent="0.25">
      <c r="A1246" s="50">
        <f t="shared" si="408"/>
        <v>44089</v>
      </c>
      <c r="B1246" s="112">
        <f t="shared" ca="1" si="414"/>
        <v>72479.263198510002</v>
      </c>
      <c r="C1246" s="109">
        <f t="shared" si="412"/>
        <v>72368.203313999998</v>
      </c>
      <c r="D1246" s="13">
        <f ca="1">IF(A1246&lt;$B$1,VLOOKUP(A1246,[1]DI!$A$4:$B$15000,2,FALSE),0)</f>
        <v>1.9000000000000006E-2</v>
      </c>
      <c r="E1246" s="52">
        <f t="shared" ca="1" si="403"/>
        <v>1.0000746899999999</v>
      </c>
      <c r="F1246" s="52">
        <f ca="1">(TRUNC(PRODUCT($E$12:$E1245),16))</f>
        <v>1.2198185033271001</v>
      </c>
      <c r="G1246" s="52">
        <f t="shared" ca="1" si="401"/>
        <v>1.2189077950432901</v>
      </c>
      <c r="H1246" s="52">
        <f t="shared" ca="1" si="404"/>
        <v>1.00074715</v>
      </c>
      <c r="I1246" s="111">
        <f t="shared" si="409"/>
        <v>0.02</v>
      </c>
      <c r="J1246" s="149">
        <f t="shared" si="415"/>
        <v>44074</v>
      </c>
      <c r="K1246" s="54">
        <f t="shared" si="410"/>
        <v>10</v>
      </c>
      <c r="L1246" s="55">
        <f t="shared" si="411"/>
        <v>10</v>
      </c>
      <c r="M1246" s="56">
        <f t="shared" si="405"/>
        <v>1.000786127</v>
      </c>
      <c r="N1246" s="56">
        <f t="shared" ca="1" si="406"/>
        <v>1.001533864</v>
      </c>
      <c r="O1246" s="55">
        <f t="shared" si="416"/>
        <v>0</v>
      </c>
      <c r="P1246" s="109">
        <f t="shared" ca="1" si="413"/>
        <v>111.05988451</v>
      </c>
      <c r="Q1246" s="52">
        <f t="shared" si="417"/>
        <v>0</v>
      </c>
      <c r="R1246" s="85"/>
      <c r="S1246" s="52"/>
      <c r="T1246" s="86" t="str">
        <f t="shared" si="418"/>
        <v>J=</v>
      </c>
      <c r="U1246" s="149">
        <f t="shared" si="419"/>
        <v>44104</v>
      </c>
      <c r="V1246" s="57" t="str">
        <f t="shared" si="407"/>
        <v>-</v>
      </c>
      <c r="W1246" s="8"/>
      <c r="X1246" s="8"/>
      <c r="Y1246" s="8"/>
      <c r="Z1246" s="9"/>
      <c r="AA1246" s="1"/>
      <c r="AB1246" s="8"/>
      <c r="AC1246" s="9"/>
      <c r="AD1246" s="9"/>
      <c r="AE1246" s="9"/>
      <c r="AF1246" s="8"/>
      <c r="AG1246" s="10"/>
      <c r="AH1246" s="8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</row>
    <row r="1247" spans="1:149" x14ac:dyDescent="0.25">
      <c r="A1247" s="50">
        <f t="shared" si="408"/>
        <v>44090</v>
      </c>
      <c r="B1247" s="112">
        <f t="shared" ca="1" si="414"/>
        <v>72490.373246169998</v>
      </c>
      <c r="C1247" s="109">
        <f t="shared" si="412"/>
        <v>72368.203313999998</v>
      </c>
      <c r="D1247" s="13">
        <f ca="1">IF(A1247&lt;$B$1,VLOOKUP(A1247,[1]DI!$A$4:$B$15000,2,FALSE),0)</f>
        <v>1.9000000000000006E-2</v>
      </c>
      <c r="E1247" s="52">
        <f t="shared" ca="1" si="403"/>
        <v>1.0000746899999999</v>
      </c>
      <c r="F1247" s="52">
        <f ca="1">(TRUNC(PRODUCT($E$12:$E1246),16))</f>
        <v>1.2199096115711201</v>
      </c>
      <c r="G1247" s="52">
        <f t="shared" ca="1" si="401"/>
        <v>1.2189077950432901</v>
      </c>
      <c r="H1247" s="52">
        <f t="shared" ca="1" si="404"/>
        <v>1.0008219</v>
      </c>
      <c r="I1247" s="111">
        <f t="shared" si="409"/>
        <v>0.02</v>
      </c>
      <c r="J1247" s="149">
        <f t="shared" si="415"/>
        <v>44074</v>
      </c>
      <c r="K1247" s="54">
        <f t="shared" si="410"/>
        <v>11</v>
      </c>
      <c r="L1247" s="55">
        <f t="shared" si="411"/>
        <v>11</v>
      </c>
      <c r="M1247" s="56">
        <f t="shared" si="405"/>
        <v>1.0008647740000001</v>
      </c>
      <c r="N1247" s="56">
        <f t="shared" ca="1" si="406"/>
        <v>1.0016873850000001</v>
      </c>
      <c r="O1247" s="55">
        <f t="shared" si="416"/>
        <v>0</v>
      </c>
      <c r="P1247" s="109">
        <f t="shared" ca="1" si="413"/>
        <v>122.16993217</v>
      </c>
      <c r="Q1247" s="52">
        <f t="shared" si="417"/>
        <v>0</v>
      </c>
      <c r="R1247" s="85"/>
      <c r="S1247" s="52"/>
      <c r="T1247" s="86" t="str">
        <f t="shared" si="418"/>
        <v>J=</v>
      </c>
      <c r="U1247" s="149">
        <f t="shared" si="419"/>
        <v>44104</v>
      </c>
      <c r="V1247" s="57" t="str">
        <f t="shared" si="407"/>
        <v>-</v>
      </c>
      <c r="W1247" s="8"/>
      <c r="X1247" s="8"/>
      <c r="Y1247" s="8"/>
      <c r="Z1247" s="9"/>
      <c r="AA1247" s="1"/>
      <c r="AB1247" s="8"/>
      <c r="AC1247" s="9"/>
      <c r="AD1247" s="9"/>
      <c r="AE1247" s="9"/>
      <c r="AF1247" s="8"/>
      <c r="AG1247" s="10"/>
      <c r="AH1247" s="8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</row>
    <row r="1248" spans="1:149" x14ac:dyDescent="0.25">
      <c r="A1248" s="50">
        <f t="shared" si="408"/>
        <v>44091</v>
      </c>
      <c r="B1248" s="112">
        <f t="shared" ca="1" si="414"/>
        <v>72501.4845241</v>
      </c>
      <c r="C1248" s="109">
        <f t="shared" si="412"/>
        <v>72368.203313999998</v>
      </c>
      <c r="D1248" s="13">
        <f ca="1">IF(A1248&lt;$B$1,VLOOKUP(A1248,[1]DI!$A$4:$B$15000,2,FALSE),0)</f>
        <v>1.9000000000000006E-2</v>
      </c>
      <c r="E1248" s="52">
        <f t="shared" ca="1" si="403"/>
        <v>1.0000746899999999</v>
      </c>
      <c r="F1248" s="52">
        <f ca="1">(TRUNC(PRODUCT($E$12:$E1247),16))</f>
        <v>1.2200007266199999</v>
      </c>
      <c r="G1248" s="52">
        <f t="shared" ca="1" si="401"/>
        <v>1.2189077950432901</v>
      </c>
      <c r="H1248" s="52">
        <f t="shared" ca="1" si="404"/>
        <v>1.0008966500000001</v>
      </c>
      <c r="I1248" s="111">
        <f t="shared" si="409"/>
        <v>0.02</v>
      </c>
      <c r="J1248" s="149">
        <f t="shared" si="415"/>
        <v>44074</v>
      </c>
      <c r="K1248" s="54">
        <f t="shared" si="410"/>
        <v>12</v>
      </c>
      <c r="L1248" s="55">
        <f t="shared" si="411"/>
        <v>12</v>
      </c>
      <c r="M1248" s="56">
        <f t="shared" si="405"/>
        <v>1.0009434269999999</v>
      </c>
      <c r="N1248" s="56">
        <f t="shared" ca="1" si="406"/>
        <v>1.001840923</v>
      </c>
      <c r="O1248" s="55">
        <f t="shared" si="416"/>
        <v>0</v>
      </c>
      <c r="P1248" s="109">
        <f t="shared" ca="1" si="413"/>
        <v>133.28121010000001</v>
      </c>
      <c r="Q1248" s="52">
        <f t="shared" si="417"/>
        <v>0</v>
      </c>
      <c r="R1248" s="85"/>
      <c r="S1248" s="52"/>
      <c r="T1248" s="86" t="str">
        <f t="shared" si="418"/>
        <v>J=</v>
      </c>
      <c r="U1248" s="149">
        <f t="shared" si="419"/>
        <v>44104</v>
      </c>
      <c r="V1248" s="57" t="str">
        <f t="shared" si="407"/>
        <v>-</v>
      </c>
      <c r="W1248" s="8"/>
      <c r="X1248" s="8"/>
      <c r="Y1248" s="8"/>
      <c r="Z1248" s="9"/>
      <c r="AA1248" s="1"/>
      <c r="AB1248" s="8"/>
      <c r="AC1248" s="9"/>
      <c r="AD1248" s="9"/>
      <c r="AE1248" s="9"/>
      <c r="AF1248" s="8"/>
      <c r="AG1248" s="10"/>
      <c r="AH1248" s="8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</row>
    <row r="1249" spans="1:149" x14ac:dyDescent="0.25">
      <c r="A1249" s="50">
        <f t="shared" si="408"/>
        <v>44092</v>
      </c>
      <c r="B1249" s="112">
        <f t="shared" ca="1" si="414"/>
        <v>72512.597828329992</v>
      </c>
      <c r="C1249" s="109">
        <f t="shared" si="412"/>
        <v>72368.203313999998</v>
      </c>
      <c r="D1249" s="13">
        <f ca="1">IF(A1249&lt;$B$1,VLOOKUP(A1249,[1]DI!$A$4:$B$15000,2,FALSE),0)</f>
        <v>1.9000000000000006E-2</v>
      </c>
      <c r="E1249" s="52">
        <f t="shared" ca="1" si="403"/>
        <v>1.0000746899999999</v>
      </c>
      <c r="F1249" s="52">
        <f ca="1">(TRUNC(PRODUCT($E$12:$E1248),16))</f>
        <v>1.22009184847428</v>
      </c>
      <c r="G1249" s="52">
        <f t="shared" ca="1" si="401"/>
        <v>1.2189077950432901</v>
      </c>
      <c r="H1249" s="52">
        <f t="shared" ca="1" si="404"/>
        <v>1.00097141</v>
      </c>
      <c r="I1249" s="111">
        <f t="shared" si="409"/>
        <v>0.02</v>
      </c>
      <c r="J1249" s="149">
        <f t="shared" si="415"/>
        <v>44074</v>
      </c>
      <c r="K1249" s="54">
        <f t="shared" si="410"/>
        <v>13</v>
      </c>
      <c r="L1249" s="55">
        <f t="shared" si="411"/>
        <v>13</v>
      </c>
      <c r="M1249" s="56">
        <f t="shared" si="405"/>
        <v>1.0010220860000001</v>
      </c>
      <c r="N1249" s="56">
        <f t="shared" ca="1" si="406"/>
        <v>1.0019944890000001</v>
      </c>
      <c r="O1249" s="55">
        <f t="shared" si="416"/>
        <v>0</v>
      </c>
      <c r="P1249" s="109">
        <f t="shared" ca="1" si="413"/>
        <v>144.39451432999999</v>
      </c>
      <c r="Q1249" s="52">
        <f t="shared" si="417"/>
        <v>0</v>
      </c>
      <c r="R1249" s="85"/>
      <c r="S1249" s="52"/>
      <c r="T1249" s="86" t="str">
        <f t="shared" si="418"/>
        <v>J=</v>
      </c>
      <c r="U1249" s="149">
        <f t="shared" si="419"/>
        <v>44104</v>
      </c>
      <c r="V1249" s="57" t="str">
        <f t="shared" si="407"/>
        <v>-</v>
      </c>
      <c r="W1249" s="8"/>
      <c r="X1249" s="8"/>
      <c r="Y1249" s="8"/>
      <c r="Z1249" s="9"/>
      <c r="AA1249" s="1"/>
      <c r="AB1249" s="8"/>
      <c r="AC1249" s="9"/>
      <c r="AD1249" s="9"/>
      <c r="AE1249" s="9"/>
      <c r="AF1249" s="8"/>
      <c r="AG1249" s="10"/>
      <c r="AH1249" s="8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</row>
    <row r="1250" spans="1:149" x14ac:dyDescent="0.25">
      <c r="A1250" s="50">
        <f t="shared" si="408"/>
        <v>44093</v>
      </c>
      <c r="B1250" s="112">
        <f t="shared" ca="1" si="414"/>
        <v>72523.712435199996</v>
      </c>
      <c r="C1250" s="109">
        <f t="shared" si="412"/>
        <v>72368.203313999998</v>
      </c>
      <c r="D1250" s="13">
        <f ca="1">IF(A1250&lt;$B$1,VLOOKUP(A1250,[1]DI!$A$4:$B$15000,2,FALSE),0)</f>
        <v>0</v>
      </c>
      <c r="E1250" s="52">
        <f t="shared" ca="1" si="403"/>
        <v>1</v>
      </c>
      <c r="F1250" s="52">
        <f ca="1">(TRUNC(PRODUCT($E$12:$E1249),16))</f>
        <v>1.2201829771344399</v>
      </c>
      <c r="G1250" s="52">
        <f t="shared" ca="1" si="401"/>
        <v>1.2189077950432901</v>
      </c>
      <c r="H1250" s="52">
        <f t="shared" ca="1" si="404"/>
        <v>1.00104617</v>
      </c>
      <c r="I1250" s="111">
        <f t="shared" si="409"/>
        <v>0.02</v>
      </c>
      <c r="J1250" s="149">
        <f t="shared" si="415"/>
        <v>44074</v>
      </c>
      <c r="K1250" s="54">
        <f t="shared" si="410"/>
        <v>13</v>
      </c>
      <c r="L1250" s="55">
        <f t="shared" si="411"/>
        <v>14</v>
      </c>
      <c r="M1250" s="56">
        <f t="shared" si="405"/>
        <v>1.0011007510000001</v>
      </c>
      <c r="N1250" s="56">
        <f t="shared" ca="1" si="406"/>
        <v>1.0021480730000001</v>
      </c>
      <c r="O1250" s="55">
        <f t="shared" si="416"/>
        <v>0</v>
      </c>
      <c r="P1250" s="109">
        <f t="shared" ca="1" si="413"/>
        <v>155.50912120000001</v>
      </c>
      <c r="Q1250" s="52">
        <f t="shared" si="417"/>
        <v>0</v>
      </c>
      <c r="R1250" s="85"/>
      <c r="S1250" s="52"/>
      <c r="T1250" s="86" t="str">
        <f t="shared" si="418"/>
        <v>J=</v>
      </c>
      <c r="U1250" s="149">
        <f t="shared" si="419"/>
        <v>44104</v>
      </c>
      <c r="V1250" s="57" t="str">
        <f t="shared" si="407"/>
        <v>-</v>
      </c>
      <c r="W1250" s="8"/>
      <c r="X1250" s="8"/>
      <c r="Y1250" s="8"/>
      <c r="Z1250" s="9"/>
      <c r="AA1250" s="1"/>
      <c r="AB1250" s="8"/>
      <c r="AC1250" s="9"/>
      <c r="AD1250" s="9"/>
      <c r="AE1250" s="9"/>
      <c r="AF1250" s="8"/>
      <c r="AG1250" s="10"/>
      <c r="AH1250" s="8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</row>
    <row r="1251" spans="1:149" x14ac:dyDescent="0.25">
      <c r="A1251" s="50">
        <f t="shared" si="408"/>
        <v>44094</v>
      </c>
      <c r="B1251" s="112">
        <f t="shared" ca="1" si="414"/>
        <v>72523.712435199996</v>
      </c>
      <c r="C1251" s="109">
        <f t="shared" si="412"/>
        <v>72368.203313999998</v>
      </c>
      <c r="D1251" s="13">
        <f ca="1">IF(A1251&lt;$B$1,VLOOKUP(A1251,[1]DI!$A$4:$B$15000,2,FALSE),0)</f>
        <v>0</v>
      </c>
      <c r="E1251" s="52">
        <f t="shared" ca="1" si="403"/>
        <v>1</v>
      </c>
      <c r="F1251" s="52">
        <f ca="1">(TRUNC(PRODUCT($E$12:$E1250),16))</f>
        <v>1.2201829771344399</v>
      </c>
      <c r="G1251" s="52">
        <f t="shared" ca="1" si="401"/>
        <v>1.2189077950432901</v>
      </c>
      <c r="H1251" s="52">
        <f t="shared" ca="1" si="404"/>
        <v>1.00104617</v>
      </c>
      <c r="I1251" s="111">
        <f t="shared" si="409"/>
        <v>0.02</v>
      </c>
      <c r="J1251" s="149">
        <f t="shared" si="415"/>
        <v>44074</v>
      </c>
      <c r="K1251" s="54">
        <f t="shared" si="410"/>
        <v>13</v>
      </c>
      <c r="L1251" s="55">
        <f t="shared" si="411"/>
        <v>14</v>
      </c>
      <c r="M1251" s="56">
        <f t="shared" si="405"/>
        <v>1.0011007510000001</v>
      </c>
      <c r="N1251" s="56">
        <f t="shared" ca="1" si="406"/>
        <v>1.0021480730000001</v>
      </c>
      <c r="O1251" s="55">
        <f t="shared" si="416"/>
        <v>0</v>
      </c>
      <c r="P1251" s="109">
        <f t="shared" ca="1" si="413"/>
        <v>155.50912120000001</v>
      </c>
      <c r="Q1251" s="52">
        <f t="shared" si="417"/>
        <v>0</v>
      </c>
      <c r="R1251" s="85"/>
      <c r="S1251" s="52"/>
      <c r="T1251" s="86" t="str">
        <f t="shared" si="418"/>
        <v>J=</v>
      </c>
      <c r="U1251" s="149">
        <f t="shared" si="419"/>
        <v>44104</v>
      </c>
      <c r="V1251" s="57" t="str">
        <f t="shared" si="407"/>
        <v>-</v>
      </c>
      <c r="W1251" s="8"/>
      <c r="X1251" s="8"/>
      <c r="Y1251" s="8"/>
      <c r="Z1251" s="9"/>
      <c r="AA1251" s="1"/>
      <c r="AB1251" s="8"/>
      <c r="AC1251" s="9"/>
      <c r="AD1251" s="9"/>
      <c r="AE1251" s="9"/>
      <c r="AF1251" s="8"/>
      <c r="AG1251" s="10"/>
      <c r="AH1251" s="8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</row>
    <row r="1252" spans="1:149" x14ac:dyDescent="0.25">
      <c r="A1252" s="50">
        <f t="shared" si="408"/>
        <v>44095</v>
      </c>
      <c r="B1252" s="112">
        <f t="shared" ca="1" si="414"/>
        <v>72523.712435199996</v>
      </c>
      <c r="C1252" s="109">
        <f t="shared" si="412"/>
        <v>72368.203313999998</v>
      </c>
      <c r="D1252" s="13">
        <f ca="1">IF(A1252&lt;$B$1,VLOOKUP(A1252,[1]DI!$A$4:$B$15000,2,FALSE),0)</f>
        <v>1.9000000000000006E-2</v>
      </c>
      <c r="E1252" s="52">
        <f t="shared" ca="1" si="403"/>
        <v>1.0000746899999999</v>
      </c>
      <c r="F1252" s="52">
        <f ca="1">(TRUNC(PRODUCT($E$12:$E1251),16))</f>
        <v>1.2201829771344399</v>
      </c>
      <c r="G1252" s="52">
        <f t="shared" ca="1" si="401"/>
        <v>1.2189077950432901</v>
      </c>
      <c r="H1252" s="52">
        <f t="shared" ca="1" si="404"/>
        <v>1.00104617</v>
      </c>
      <c r="I1252" s="111">
        <f t="shared" si="409"/>
        <v>0.02</v>
      </c>
      <c r="J1252" s="149">
        <f t="shared" si="415"/>
        <v>44074</v>
      </c>
      <c r="K1252" s="54">
        <f t="shared" si="410"/>
        <v>14</v>
      </c>
      <c r="L1252" s="55">
        <f t="shared" si="411"/>
        <v>14</v>
      </c>
      <c r="M1252" s="56">
        <f t="shared" si="405"/>
        <v>1.0011007510000001</v>
      </c>
      <c r="N1252" s="56">
        <f t="shared" ca="1" si="406"/>
        <v>1.0021480730000001</v>
      </c>
      <c r="O1252" s="55">
        <f t="shared" si="416"/>
        <v>0</v>
      </c>
      <c r="P1252" s="109">
        <f t="shared" ca="1" si="413"/>
        <v>155.50912120000001</v>
      </c>
      <c r="Q1252" s="52">
        <f t="shared" si="417"/>
        <v>0</v>
      </c>
      <c r="R1252" s="85"/>
      <c r="S1252" s="52"/>
      <c r="T1252" s="86" t="str">
        <f t="shared" si="418"/>
        <v>J=</v>
      </c>
      <c r="U1252" s="149">
        <f t="shared" si="419"/>
        <v>44104</v>
      </c>
      <c r="V1252" s="57" t="str">
        <f t="shared" si="407"/>
        <v>-</v>
      </c>
      <c r="W1252" s="8"/>
      <c r="X1252" s="8"/>
      <c r="Y1252" s="8"/>
      <c r="Z1252" s="9"/>
      <c r="AA1252" s="1"/>
      <c r="AB1252" s="8"/>
      <c r="AC1252" s="9"/>
      <c r="AD1252" s="9"/>
      <c r="AE1252" s="9"/>
      <c r="AF1252" s="8"/>
      <c r="AG1252" s="10"/>
      <c r="AH1252" s="8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</row>
    <row r="1253" spans="1:149" x14ac:dyDescent="0.25">
      <c r="A1253" s="50">
        <f t="shared" si="408"/>
        <v>44096</v>
      </c>
      <c r="B1253" s="112">
        <f t="shared" ca="1" si="414"/>
        <v>72534.829068380001</v>
      </c>
      <c r="C1253" s="109">
        <f t="shared" si="412"/>
        <v>72368.203313999998</v>
      </c>
      <c r="D1253" s="13">
        <f ca="1">IF(A1253&lt;$B$1,VLOOKUP(A1253,[1]DI!$A$4:$B$15000,2,FALSE),0)</f>
        <v>1.9000000000000006E-2</v>
      </c>
      <c r="E1253" s="52">
        <f t="shared" ca="1" si="403"/>
        <v>1.0000746899999999</v>
      </c>
      <c r="F1253" s="52">
        <f ca="1">(TRUNC(PRODUCT($E$12:$E1252),16))</f>
        <v>1.2202741126009999</v>
      </c>
      <c r="G1253" s="52">
        <f t="shared" ca="1" si="401"/>
        <v>1.2189077950432901</v>
      </c>
      <c r="H1253" s="52">
        <f t="shared" ca="1" si="404"/>
        <v>1.0011209400000001</v>
      </c>
      <c r="I1253" s="111">
        <f t="shared" si="409"/>
        <v>0.02</v>
      </c>
      <c r="J1253" s="149">
        <f t="shared" si="415"/>
        <v>44074</v>
      </c>
      <c r="K1253" s="54">
        <f t="shared" si="410"/>
        <v>15</v>
      </c>
      <c r="L1253" s="55">
        <f t="shared" si="411"/>
        <v>15</v>
      </c>
      <c r="M1253" s="56">
        <f t="shared" si="405"/>
        <v>1.001179423</v>
      </c>
      <c r="N1253" s="56">
        <f t="shared" ca="1" si="406"/>
        <v>1.0023016849999999</v>
      </c>
      <c r="O1253" s="55">
        <f t="shared" si="416"/>
        <v>0</v>
      </c>
      <c r="P1253" s="109">
        <f t="shared" ca="1" si="413"/>
        <v>166.62575437999999</v>
      </c>
      <c r="Q1253" s="52">
        <f t="shared" si="417"/>
        <v>0</v>
      </c>
      <c r="R1253" s="85"/>
      <c r="S1253" s="52"/>
      <c r="T1253" s="86" t="str">
        <f t="shared" si="418"/>
        <v>J=</v>
      </c>
      <c r="U1253" s="149">
        <f t="shared" si="419"/>
        <v>44104</v>
      </c>
      <c r="V1253" s="57" t="str">
        <f t="shared" si="407"/>
        <v>-</v>
      </c>
      <c r="W1253" s="8"/>
      <c r="X1253" s="8"/>
      <c r="Y1253" s="8"/>
      <c r="Z1253" s="9"/>
      <c r="AA1253" s="1"/>
      <c r="AB1253" s="8"/>
      <c r="AC1253" s="9"/>
      <c r="AD1253" s="9"/>
      <c r="AE1253" s="9"/>
      <c r="AF1253" s="8"/>
      <c r="AG1253" s="10"/>
      <c r="AH1253" s="8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</row>
    <row r="1254" spans="1:149" x14ac:dyDescent="0.25">
      <c r="A1254" s="50">
        <f t="shared" si="408"/>
        <v>44097</v>
      </c>
      <c r="B1254" s="112">
        <f t="shared" ca="1" si="414"/>
        <v>72545.946931819999</v>
      </c>
      <c r="C1254" s="109">
        <f t="shared" si="412"/>
        <v>72368.203313999998</v>
      </c>
      <c r="D1254" s="13">
        <f ca="1">IF(A1254&lt;$B$1,VLOOKUP(A1254,[1]DI!$A$4:$B$15000,2,FALSE),0)</f>
        <v>1.9000000000000006E-2</v>
      </c>
      <c r="E1254" s="52">
        <f t="shared" ca="1" si="403"/>
        <v>1.0000746899999999</v>
      </c>
      <c r="F1254" s="52">
        <f ca="1">(TRUNC(PRODUCT($E$12:$E1253),16))</f>
        <v>1.2203652548744699</v>
      </c>
      <c r="G1254" s="52">
        <f t="shared" ca="1" si="401"/>
        <v>1.2189077950432901</v>
      </c>
      <c r="H1254" s="52">
        <f t="shared" ca="1" si="404"/>
        <v>1.00119571</v>
      </c>
      <c r="I1254" s="111">
        <f t="shared" si="409"/>
        <v>0.02</v>
      </c>
      <c r="J1254" s="149">
        <f t="shared" si="415"/>
        <v>44074</v>
      </c>
      <c r="K1254" s="54">
        <f t="shared" si="410"/>
        <v>16</v>
      </c>
      <c r="L1254" s="55">
        <f t="shared" si="411"/>
        <v>16</v>
      </c>
      <c r="M1254" s="56">
        <f t="shared" si="405"/>
        <v>1.0012581</v>
      </c>
      <c r="N1254" s="56">
        <f t="shared" ca="1" si="406"/>
        <v>1.0024553140000001</v>
      </c>
      <c r="O1254" s="55">
        <f t="shared" si="416"/>
        <v>0</v>
      </c>
      <c r="P1254" s="109">
        <f t="shared" ca="1" si="413"/>
        <v>177.74361782</v>
      </c>
      <c r="Q1254" s="52">
        <f t="shared" si="417"/>
        <v>0</v>
      </c>
      <c r="R1254" s="85"/>
      <c r="S1254" s="52"/>
      <c r="T1254" s="86" t="str">
        <f t="shared" si="418"/>
        <v>J=</v>
      </c>
      <c r="U1254" s="149">
        <f t="shared" si="419"/>
        <v>44104</v>
      </c>
      <c r="V1254" s="57" t="str">
        <f t="shared" si="407"/>
        <v>-</v>
      </c>
      <c r="W1254" s="8"/>
      <c r="X1254" s="8"/>
      <c r="Y1254" s="8"/>
      <c r="Z1254" s="9"/>
      <c r="AA1254" s="1"/>
      <c r="AB1254" s="8"/>
      <c r="AC1254" s="9"/>
      <c r="AD1254" s="9"/>
      <c r="AE1254" s="9"/>
      <c r="AF1254" s="8"/>
      <c r="AG1254" s="10"/>
      <c r="AH1254" s="8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</row>
    <row r="1255" spans="1:149" x14ac:dyDescent="0.25">
      <c r="A1255" s="50">
        <f t="shared" si="408"/>
        <v>44098</v>
      </c>
      <c r="B1255" s="112">
        <f t="shared" ca="1" si="414"/>
        <v>72557.066893929994</v>
      </c>
      <c r="C1255" s="109">
        <f t="shared" si="412"/>
        <v>72368.203313999998</v>
      </c>
      <c r="D1255" s="13">
        <f ca="1">IF(A1255&lt;$B$1,VLOOKUP(A1255,[1]DI!$A$4:$B$15000,2,FALSE),0)</f>
        <v>1.9000000000000006E-2</v>
      </c>
      <c r="E1255" s="52">
        <f t="shared" ca="1" si="403"/>
        <v>1.0000746899999999</v>
      </c>
      <c r="F1255" s="52">
        <f ca="1">(TRUNC(PRODUCT($E$12:$E1254),16))</f>
        <v>1.22045640395536</v>
      </c>
      <c r="G1255" s="52">
        <f t="shared" ca="1" si="401"/>
        <v>1.2189077950432901</v>
      </c>
      <c r="H1255" s="52">
        <f t="shared" ca="1" si="404"/>
        <v>1.00127049</v>
      </c>
      <c r="I1255" s="111">
        <f t="shared" si="409"/>
        <v>0.02</v>
      </c>
      <c r="J1255" s="149">
        <f t="shared" si="415"/>
        <v>44074</v>
      </c>
      <c r="K1255" s="54">
        <f t="shared" si="410"/>
        <v>17</v>
      </c>
      <c r="L1255" s="55">
        <f t="shared" si="411"/>
        <v>17</v>
      </c>
      <c r="M1255" s="56">
        <f t="shared" si="405"/>
        <v>1.001336784</v>
      </c>
      <c r="N1255" s="56">
        <f t="shared" ca="1" si="406"/>
        <v>1.002608972</v>
      </c>
      <c r="O1255" s="55">
        <f t="shared" si="416"/>
        <v>0</v>
      </c>
      <c r="P1255" s="109">
        <f t="shared" ca="1" si="413"/>
        <v>188.86357993000001</v>
      </c>
      <c r="Q1255" s="52">
        <f t="shared" si="417"/>
        <v>0</v>
      </c>
      <c r="R1255" s="85"/>
      <c r="S1255" s="52"/>
      <c r="T1255" s="86" t="str">
        <f t="shared" si="418"/>
        <v>J=</v>
      </c>
      <c r="U1255" s="149">
        <f t="shared" si="419"/>
        <v>44104</v>
      </c>
      <c r="V1255" s="57" t="str">
        <f t="shared" si="407"/>
        <v>-</v>
      </c>
      <c r="W1255" s="8"/>
      <c r="X1255" s="8"/>
      <c r="Y1255" s="8"/>
      <c r="Z1255" s="9"/>
      <c r="AA1255" s="1"/>
      <c r="AB1255" s="8"/>
      <c r="AC1255" s="9"/>
      <c r="AD1255" s="9"/>
      <c r="AE1255" s="9"/>
      <c r="AF1255" s="8"/>
      <c r="AG1255" s="10"/>
      <c r="AH1255" s="8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</row>
    <row r="1256" spans="1:149" x14ac:dyDescent="0.25">
      <c r="A1256" s="50">
        <f t="shared" si="408"/>
        <v>44099</v>
      </c>
      <c r="B1256" s="112">
        <f t="shared" ca="1" si="414"/>
        <v>72568.188158670004</v>
      </c>
      <c r="C1256" s="109">
        <f t="shared" si="412"/>
        <v>72368.203313999998</v>
      </c>
      <c r="D1256" s="13">
        <f ca="1">IF(A1256&lt;$B$1,VLOOKUP(A1256,[1]DI!$A$4:$B$15000,2,FALSE),0)</f>
        <v>1.9000000000000006E-2</v>
      </c>
      <c r="E1256" s="52">
        <f t="shared" ca="1" si="403"/>
        <v>1.0000746899999999</v>
      </c>
      <c r="F1256" s="52">
        <f ca="1">(TRUNC(PRODUCT($E$12:$E1255),16))</f>
        <v>1.22054755984417</v>
      </c>
      <c r="G1256" s="52">
        <f t="shared" ca="1" si="401"/>
        <v>1.2189077950432901</v>
      </c>
      <c r="H1256" s="52">
        <f t="shared" ca="1" si="404"/>
        <v>1.0013452700000001</v>
      </c>
      <c r="I1256" s="111">
        <f t="shared" si="409"/>
        <v>0.02</v>
      </c>
      <c r="J1256" s="149">
        <f t="shared" si="415"/>
        <v>44074</v>
      </c>
      <c r="K1256" s="54">
        <f t="shared" si="410"/>
        <v>18</v>
      </c>
      <c r="L1256" s="55">
        <f t="shared" si="411"/>
        <v>18</v>
      </c>
      <c r="M1256" s="56">
        <f t="shared" si="405"/>
        <v>1.0014154740000001</v>
      </c>
      <c r="N1256" s="56">
        <f t="shared" ca="1" si="406"/>
        <v>1.002762648</v>
      </c>
      <c r="O1256" s="55">
        <f t="shared" si="416"/>
        <v>0</v>
      </c>
      <c r="P1256" s="109">
        <f t="shared" ca="1" si="413"/>
        <v>199.98484467</v>
      </c>
      <c r="Q1256" s="52">
        <f t="shared" si="417"/>
        <v>0</v>
      </c>
      <c r="R1256" s="85"/>
      <c r="S1256" s="52"/>
      <c r="T1256" s="86" t="str">
        <f t="shared" si="418"/>
        <v>J=</v>
      </c>
      <c r="U1256" s="149">
        <f t="shared" si="419"/>
        <v>44104</v>
      </c>
      <c r="V1256" s="57" t="str">
        <f t="shared" si="407"/>
        <v>-</v>
      </c>
      <c r="W1256" s="8"/>
      <c r="X1256" s="8"/>
      <c r="Y1256" s="8"/>
      <c r="Z1256" s="9"/>
      <c r="AA1256" s="1"/>
      <c r="AB1256" s="8"/>
      <c r="AC1256" s="9"/>
      <c r="AD1256" s="9"/>
      <c r="AE1256" s="9"/>
      <c r="AF1256" s="8"/>
      <c r="AG1256" s="10"/>
      <c r="AH1256" s="8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</row>
    <row r="1257" spans="1:149" x14ac:dyDescent="0.25">
      <c r="A1257" s="50">
        <f t="shared" si="408"/>
        <v>44100</v>
      </c>
      <c r="B1257" s="112">
        <f t="shared" ca="1" si="414"/>
        <v>72579.311449729998</v>
      </c>
      <c r="C1257" s="109">
        <f t="shared" si="412"/>
        <v>72368.203313999998</v>
      </c>
      <c r="D1257" s="13">
        <f ca="1">IF(A1257&lt;$B$1,VLOOKUP(A1257,[1]DI!$A$4:$B$15000,2,FALSE),0)</f>
        <v>0</v>
      </c>
      <c r="E1257" s="52">
        <f t="shared" ca="1" si="403"/>
        <v>1</v>
      </c>
      <c r="F1257" s="52">
        <f ca="1">(TRUNC(PRODUCT($E$12:$E1256),16))</f>
        <v>1.2206387225414099</v>
      </c>
      <c r="G1257" s="52">
        <f t="shared" ca="1" si="401"/>
        <v>1.2189077950432901</v>
      </c>
      <c r="H1257" s="52">
        <f t="shared" ca="1" si="404"/>
        <v>1.0014200600000001</v>
      </c>
      <c r="I1257" s="111">
        <f t="shared" si="409"/>
        <v>0.02</v>
      </c>
      <c r="J1257" s="149">
        <f t="shared" si="415"/>
        <v>44074</v>
      </c>
      <c r="K1257" s="54">
        <f t="shared" si="410"/>
        <v>18</v>
      </c>
      <c r="L1257" s="55">
        <f t="shared" si="411"/>
        <v>19</v>
      </c>
      <c r="M1257" s="56">
        <f t="shared" si="405"/>
        <v>1.00149417</v>
      </c>
      <c r="N1257" s="56">
        <f t="shared" ca="1" si="406"/>
        <v>1.002916352</v>
      </c>
      <c r="O1257" s="55">
        <f t="shared" si="416"/>
        <v>0</v>
      </c>
      <c r="P1257" s="109">
        <f t="shared" ca="1" si="413"/>
        <v>211.10813572999999</v>
      </c>
      <c r="Q1257" s="52">
        <f t="shared" si="417"/>
        <v>0</v>
      </c>
      <c r="R1257" s="85"/>
      <c r="S1257" s="52"/>
      <c r="T1257" s="86" t="str">
        <f t="shared" si="418"/>
        <v>J=</v>
      </c>
      <c r="U1257" s="149">
        <f t="shared" si="419"/>
        <v>44104</v>
      </c>
      <c r="V1257" s="57" t="str">
        <f t="shared" si="407"/>
        <v>-</v>
      </c>
      <c r="W1257" s="8"/>
      <c r="X1257" s="8"/>
      <c r="Y1257" s="8"/>
      <c r="Z1257" s="9"/>
      <c r="AA1257" s="1"/>
      <c r="AB1257" s="8"/>
      <c r="AC1257" s="9"/>
      <c r="AD1257" s="9"/>
      <c r="AE1257" s="9"/>
      <c r="AF1257" s="8"/>
      <c r="AG1257" s="10"/>
      <c r="AH1257" s="8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</row>
    <row r="1258" spans="1:149" x14ac:dyDescent="0.25">
      <c r="A1258" s="50">
        <f t="shared" si="408"/>
        <v>44101</v>
      </c>
      <c r="B1258" s="112">
        <f t="shared" ca="1" si="414"/>
        <v>72579.311449729998</v>
      </c>
      <c r="C1258" s="109">
        <f t="shared" si="412"/>
        <v>72368.203313999998</v>
      </c>
      <c r="D1258" s="13">
        <f ca="1">IF(A1258&lt;$B$1,VLOOKUP(A1258,[1]DI!$A$4:$B$15000,2,FALSE),0)</f>
        <v>0</v>
      </c>
      <c r="E1258" s="52">
        <f t="shared" ca="1" si="403"/>
        <v>1</v>
      </c>
      <c r="F1258" s="52">
        <f ca="1">(TRUNC(PRODUCT($E$12:$E1257),16))</f>
        <v>1.2206387225414099</v>
      </c>
      <c r="G1258" s="52">
        <f t="shared" ca="1" si="401"/>
        <v>1.2189077950432901</v>
      </c>
      <c r="H1258" s="52">
        <f t="shared" ca="1" si="404"/>
        <v>1.0014200600000001</v>
      </c>
      <c r="I1258" s="111">
        <f t="shared" si="409"/>
        <v>0.02</v>
      </c>
      <c r="J1258" s="149">
        <f t="shared" si="415"/>
        <v>44074</v>
      </c>
      <c r="K1258" s="54">
        <f t="shared" si="410"/>
        <v>18</v>
      </c>
      <c r="L1258" s="55">
        <f t="shared" si="411"/>
        <v>19</v>
      </c>
      <c r="M1258" s="56">
        <f t="shared" si="405"/>
        <v>1.00149417</v>
      </c>
      <c r="N1258" s="56">
        <f t="shared" ca="1" si="406"/>
        <v>1.002916352</v>
      </c>
      <c r="O1258" s="55">
        <f t="shared" si="416"/>
        <v>0</v>
      </c>
      <c r="P1258" s="109">
        <f t="shared" ca="1" si="413"/>
        <v>211.10813572999999</v>
      </c>
      <c r="Q1258" s="52">
        <f t="shared" si="417"/>
        <v>0</v>
      </c>
      <c r="R1258" s="85"/>
      <c r="S1258" s="52"/>
      <c r="T1258" s="86" t="str">
        <f t="shared" si="418"/>
        <v>J=</v>
      </c>
      <c r="U1258" s="149">
        <f t="shared" si="419"/>
        <v>44104</v>
      </c>
      <c r="V1258" s="57" t="str">
        <f t="shared" si="407"/>
        <v>-</v>
      </c>
      <c r="W1258" s="8"/>
      <c r="X1258" s="8"/>
      <c r="Y1258" s="8"/>
      <c r="Z1258" s="9"/>
      <c r="AA1258" s="1"/>
      <c r="AB1258" s="8"/>
      <c r="AC1258" s="9"/>
      <c r="AD1258" s="9"/>
      <c r="AE1258" s="9"/>
      <c r="AF1258" s="8"/>
      <c r="AG1258" s="10"/>
      <c r="AH1258" s="8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</row>
    <row r="1259" spans="1:149" x14ac:dyDescent="0.25">
      <c r="A1259" s="50">
        <f t="shared" si="408"/>
        <v>44102</v>
      </c>
      <c r="B1259" s="112">
        <f t="shared" ca="1" si="414"/>
        <v>72579.311449729998</v>
      </c>
      <c r="C1259" s="109">
        <f t="shared" si="412"/>
        <v>72368.203313999998</v>
      </c>
      <c r="D1259" s="13">
        <f ca="1">IF(A1259&lt;$B$1,VLOOKUP(A1259,[1]DI!$A$4:$B$15000,2,FALSE),0)</f>
        <v>1.9000000000000006E-2</v>
      </c>
      <c r="E1259" s="52">
        <f t="shared" ca="1" si="403"/>
        <v>1.0000746899999999</v>
      </c>
      <c r="F1259" s="52">
        <f ca="1">(TRUNC(PRODUCT($E$12:$E1258),16))</f>
        <v>1.2206387225414099</v>
      </c>
      <c r="G1259" s="52">
        <f t="shared" ca="1" si="401"/>
        <v>1.2189077950432901</v>
      </c>
      <c r="H1259" s="52">
        <f t="shared" ca="1" si="404"/>
        <v>1.0014200600000001</v>
      </c>
      <c r="I1259" s="111">
        <f t="shared" si="409"/>
        <v>0.02</v>
      </c>
      <c r="J1259" s="149">
        <f t="shared" si="415"/>
        <v>44074</v>
      </c>
      <c r="K1259" s="54">
        <f t="shared" si="410"/>
        <v>19</v>
      </c>
      <c r="L1259" s="55">
        <f t="shared" si="411"/>
        <v>19</v>
      </c>
      <c r="M1259" s="56">
        <f t="shared" si="405"/>
        <v>1.00149417</v>
      </c>
      <c r="N1259" s="56">
        <f t="shared" ca="1" si="406"/>
        <v>1.002916352</v>
      </c>
      <c r="O1259" s="55">
        <f t="shared" si="416"/>
        <v>0</v>
      </c>
      <c r="P1259" s="109">
        <f t="shared" ca="1" si="413"/>
        <v>211.10813572999999</v>
      </c>
      <c r="Q1259" s="52">
        <f t="shared" si="417"/>
        <v>0</v>
      </c>
      <c r="R1259" s="85"/>
      <c r="S1259" s="52"/>
      <c r="T1259" s="86" t="str">
        <f t="shared" si="418"/>
        <v>J=</v>
      </c>
      <c r="U1259" s="149">
        <f t="shared" si="419"/>
        <v>44104</v>
      </c>
      <c r="V1259" s="57" t="str">
        <f t="shared" si="407"/>
        <v>-</v>
      </c>
      <c r="W1259" s="8"/>
      <c r="X1259" s="8"/>
      <c r="Y1259" s="8"/>
      <c r="Z1259" s="9"/>
      <c r="AA1259" s="1"/>
      <c r="AB1259" s="8"/>
      <c r="AC1259" s="9"/>
      <c r="AD1259" s="9"/>
      <c r="AE1259" s="9"/>
      <c r="AF1259" s="8"/>
      <c r="AG1259" s="10"/>
      <c r="AH1259" s="8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</row>
    <row r="1260" spans="1:149" x14ac:dyDescent="0.25">
      <c r="A1260" s="50">
        <f t="shared" si="408"/>
        <v>44103</v>
      </c>
      <c r="B1260" s="112">
        <f t="shared" ca="1" si="414"/>
        <v>72590.436767089996</v>
      </c>
      <c r="C1260" s="109">
        <f t="shared" si="412"/>
        <v>72368.203313999998</v>
      </c>
      <c r="D1260" s="13">
        <f ca="1">IF(A1260&lt;$B$1,VLOOKUP(A1260,[1]DI!$A$4:$B$15000,2,FALSE),0)</f>
        <v>1.9000000000000006E-2</v>
      </c>
      <c r="E1260" s="52">
        <f t="shared" ca="1" si="403"/>
        <v>1.0000746899999999</v>
      </c>
      <c r="F1260" s="52">
        <f ca="1">(TRUNC(PRODUCT($E$12:$E1259),16))</f>
        <v>1.2207298920476</v>
      </c>
      <c r="G1260" s="52">
        <f t="shared" ca="1" si="401"/>
        <v>1.2189077950432901</v>
      </c>
      <c r="H1260" s="52">
        <f t="shared" ca="1" si="404"/>
        <v>1.00149486</v>
      </c>
      <c r="I1260" s="111">
        <f t="shared" si="409"/>
        <v>0.02</v>
      </c>
      <c r="J1260" s="149">
        <f t="shared" si="415"/>
        <v>44074</v>
      </c>
      <c r="K1260" s="54">
        <f t="shared" si="410"/>
        <v>20</v>
      </c>
      <c r="L1260" s="55">
        <f t="shared" si="411"/>
        <v>20</v>
      </c>
      <c r="M1260" s="56">
        <f t="shared" si="405"/>
        <v>1.001572873</v>
      </c>
      <c r="N1260" s="56">
        <f t="shared" ca="1" si="406"/>
        <v>1.003070084</v>
      </c>
      <c r="O1260" s="55">
        <f t="shared" si="416"/>
        <v>0</v>
      </c>
      <c r="P1260" s="109">
        <f t="shared" ca="1" si="413"/>
        <v>222.23345309000001</v>
      </c>
      <c r="Q1260" s="52">
        <f t="shared" si="417"/>
        <v>0</v>
      </c>
      <c r="R1260" s="85"/>
      <c r="S1260" s="52"/>
      <c r="T1260" s="86" t="str">
        <f t="shared" si="418"/>
        <v>J=</v>
      </c>
      <c r="U1260" s="149">
        <f t="shared" si="419"/>
        <v>44104</v>
      </c>
      <c r="V1260" s="57" t="str">
        <f t="shared" si="407"/>
        <v>-</v>
      </c>
      <c r="W1260" s="110" t="s">
        <v>63</v>
      </c>
      <c r="X1260" s="8"/>
      <c r="Y1260" s="8"/>
      <c r="Z1260" s="9"/>
      <c r="AA1260" s="1"/>
      <c r="AB1260" s="8"/>
      <c r="AC1260" s="9"/>
      <c r="AD1260" s="9"/>
      <c r="AE1260" s="9"/>
      <c r="AF1260" s="8"/>
      <c r="AG1260" s="10"/>
      <c r="AH1260" s="8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</row>
    <row r="1261" spans="1:149" x14ac:dyDescent="0.25">
      <c r="A1261" s="113">
        <f t="shared" si="408"/>
        <v>44104</v>
      </c>
      <c r="B1261" s="114">
        <f t="shared" ca="1" si="414"/>
        <v>72601.563314719999</v>
      </c>
      <c r="C1261" s="115">
        <f t="shared" si="412"/>
        <v>72368.203313999998</v>
      </c>
      <c r="D1261" s="13">
        <f ca="1">IF(A1261&lt;$B$1,VLOOKUP(A1261,[1]DI!$A$4:$B$15000,2,FALSE),0)</f>
        <v>1.9000000000000006E-2</v>
      </c>
      <c r="E1261" s="115">
        <f t="shared" ca="1" si="403"/>
        <v>1.0000746899999999</v>
      </c>
      <c r="F1261" s="115">
        <f ca="1">(TRUNC(PRODUCT($E$12:$E1260),16))</f>
        <v>1.2208210683632399</v>
      </c>
      <c r="G1261" s="115">
        <f t="shared" ca="1" si="401"/>
        <v>1.2189077950432901</v>
      </c>
      <c r="H1261" s="115">
        <f t="shared" ca="1" si="404"/>
        <v>1.0015696599999999</v>
      </c>
      <c r="I1261" s="116">
        <f t="shared" si="409"/>
        <v>0.02</v>
      </c>
      <c r="J1261" s="113">
        <f t="shared" si="415"/>
        <v>44074</v>
      </c>
      <c r="K1261" s="117">
        <f t="shared" si="410"/>
        <v>21</v>
      </c>
      <c r="L1261" s="118">
        <f t="shared" si="411"/>
        <v>21</v>
      </c>
      <c r="M1261" s="119">
        <f t="shared" si="405"/>
        <v>1.001651581</v>
      </c>
      <c r="N1261" s="119">
        <f t="shared" ca="1" si="406"/>
        <v>1.0032238330000001</v>
      </c>
      <c r="O1261" s="118">
        <f t="shared" si="416"/>
        <v>30</v>
      </c>
      <c r="P1261" s="115">
        <f t="shared" ca="1" si="413"/>
        <v>233.36000072000002</v>
      </c>
      <c r="Q1261" s="115">
        <f t="shared" si="417"/>
        <v>0</v>
      </c>
      <c r="R1261" s="120"/>
      <c r="S1261" s="115"/>
      <c r="T1261" s="209" t="str">
        <f t="shared" si="418"/>
        <v>J=</v>
      </c>
      <c r="U1261" s="113">
        <f t="shared" si="419"/>
        <v>44104</v>
      </c>
      <c r="V1261" s="121">
        <f t="shared" ca="1" si="407"/>
        <v>350040.00108000002</v>
      </c>
      <c r="W1261" s="97">
        <v>233.36054669999999</v>
      </c>
      <c r="X1261" s="8"/>
      <c r="Y1261" s="8"/>
      <c r="Z1261" s="9"/>
      <c r="AA1261" s="1"/>
      <c r="AB1261" s="8"/>
      <c r="AC1261" s="9"/>
      <c r="AD1261" s="9"/>
      <c r="AE1261" s="9"/>
      <c r="AF1261" s="8"/>
      <c r="AG1261" s="10"/>
      <c r="AH1261" s="8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</row>
    <row r="1262" spans="1:149" x14ac:dyDescent="0.25">
      <c r="A1262" s="50">
        <f t="shared" si="408"/>
        <v>44105</v>
      </c>
      <c r="B1262" s="112">
        <f t="shared" ca="1" si="414"/>
        <v>72379.295438510002</v>
      </c>
      <c r="C1262" s="109">
        <f t="shared" si="412"/>
        <v>72368.203313999998</v>
      </c>
      <c r="D1262" s="13">
        <f ca="1">IF(A1262&lt;$B$1,VLOOKUP(A1262,[1]DI!$A$4:$B$15000,2,FALSE),0)</f>
        <v>1.9000000000000006E-2</v>
      </c>
      <c r="E1262" s="52">
        <f t="shared" ca="1" si="403"/>
        <v>1.0000746899999999</v>
      </c>
      <c r="F1262" s="52">
        <f ca="1">(TRUNC(PRODUCT($E$12:$E1261),16))</f>
        <v>1.22091225148883</v>
      </c>
      <c r="G1262" s="52">
        <f t="shared" ca="1" si="401"/>
        <v>1.2208210683632399</v>
      </c>
      <c r="H1262" s="52">
        <f t="shared" ca="1" si="404"/>
        <v>1.0000746899999999</v>
      </c>
      <c r="I1262" s="111">
        <f t="shared" si="409"/>
        <v>0.02</v>
      </c>
      <c r="J1262" s="149">
        <f t="shared" si="415"/>
        <v>44104</v>
      </c>
      <c r="K1262" s="54">
        <f t="shared" si="410"/>
        <v>1</v>
      </c>
      <c r="L1262" s="55">
        <f t="shared" si="411"/>
        <v>1</v>
      </c>
      <c r="M1262" s="56">
        <f t="shared" si="405"/>
        <v>1.000078585</v>
      </c>
      <c r="N1262" s="56">
        <f t="shared" ca="1" si="406"/>
        <v>1.000153281</v>
      </c>
      <c r="O1262" s="55">
        <f t="shared" si="416"/>
        <v>0</v>
      </c>
      <c r="P1262" s="109">
        <f ca="1">TRUNC(((N1262-1)*C1262),8)+TRUNC(N1262*W$1263,8)</f>
        <v>11.09212451</v>
      </c>
      <c r="Q1262" s="52">
        <f t="shared" si="417"/>
        <v>0</v>
      </c>
      <c r="R1262" s="85"/>
      <c r="S1262" s="52"/>
      <c r="T1262" s="86" t="str">
        <f t="shared" si="418"/>
        <v>J=</v>
      </c>
      <c r="U1262" s="149">
        <f t="shared" si="419"/>
        <v>44134</v>
      </c>
      <c r="V1262" s="57" t="str">
        <f t="shared" si="407"/>
        <v>-</v>
      </c>
      <c r="W1262" s="110" t="s">
        <v>64</v>
      </c>
      <c r="X1262" s="8"/>
      <c r="Y1262" s="8"/>
      <c r="Z1262" s="9"/>
      <c r="AA1262" s="1"/>
      <c r="AB1262" s="8"/>
      <c r="AC1262" s="9"/>
      <c r="AD1262" s="9"/>
      <c r="AE1262" s="9"/>
      <c r="AF1262" s="8"/>
      <c r="AG1262" s="10"/>
      <c r="AH1262" s="8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</row>
    <row r="1263" spans="1:149" x14ac:dyDescent="0.25">
      <c r="A1263" s="50">
        <f t="shared" si="408"/>
        <v>44106</v>
      </c>
      <c r="B1263" s="112">
        <f t="shared" ca="1" si="414"/>
        <v>72390.390062940001</v>
      </c>
      <c r="C1263" s="109">
        <f t="shared" si="412"/>
        <v>72368.203313999998</v>
      </c>
      <c r="D1263" s="13">
        <f ca="1">IF(A1263&lt;$B$1,VLOOKUP(A1263,[1]DI!$A$4:$B$15000,2,FALSE),0)</f>
        <v>1.9000000000000006E-2</v>
      </c>
      <c r="E1263" s="52">
        <f t="shared" ca="1" si="403"/>
        <v>1.0000746899999999</v>
      </c>
      <c r="F1263" s="52">
        <f ca="1">(TRUNC(PRODUCT($E$12:$E1262),16))</f>
        <v>1.2210034414249</v>
      </c>
      <c r="G1263" s="52">
        <f t="shared" ca="1" si="401"/>
        <v>1.2208210683632399</v>
      </c>
      <c r="H1263" s="52">
        <f t="shared" ca="1" si="404"/>
        <v>1.00014939</v>
      </c>
      <c r="I1263" s="111">
        <f t="shared" si="409"/>
        <v>0.02</v>
      </c>
      <c r="J1263" s="149">
        <f t="shared" si="415"/>
        <v>44104</v>
      </c>
      <c r="K1263" s="54">
        <f t="shared" si="410"/>
        <v>2</v>
      </c>
      <c r="L1263" s="55">
        <f t="shared" si="411"/>
        <v>2</v>
      </c>
      <c r="M1263" s="56">
        <f t="shared" si="405"/>
        <v>1.0001571760000001</v>
      </c>
      <c r="N1263" s="56">
        <f t="shared" ca="1" si="406"/>
        <v>1.000306589</v>
      </c>
      <c r="O1263" s="55">
        <f t="shared" si="416"/>
        <v>0</v>
      </c>
      <c r="P1263" s="109">
        <f t="shared" ref="P1263:P1291" ca="1" si="420">TRUNC(((N1263-1)*C1263),8)+TRUNC(N1263*W$1263,8)</f>
        <v>22.186748939999998</v>
      </c>
      <c r="Q1263" s="52">
        <f t="shared" si="417"/>
        <v>0</v>
      </c>
      <c r="R1263" s="85"/>
      <c r="S1263" s="52"/>
      <c r="T1263" s="86" t="str">
        <f t="shared" si="418"/>
        <v>J=</v>
      </c>
      <c r="U1263" s="149">
        <f t="shared" si="419"/>
        <v>44134</v>
      </c>
      <c r="V1263" s="57" t="str">
        <f t="shared" si="407"/>
        <v>-</v>
      </c>
      <c r="W1263" s="97">
        <f ca="1">P1261-W1261</f>
        <v>-5.4597999996985891E-4</v>
      </c>
      <c r="X1263" s="8"/>
      <c r="Y1263" s="8"/>
      <c r="Z1263" s="9"/>
      <c r="AA1263" s="1"/>
      <c r="AB1263" s="8"/>
      <c r="AC1263" s="9"/>
      <c r="AD1263" s="9"/>
      <c r="AE1263" s="9"/>
      <c r="AF1263" s="8"/>
      <c r="AG1263" s="10"/>
      <c r="AH1263" s="8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</row>
    <row r="1264" spans="1:149" x14ac:dyDescent="0.25">
      <c r="A1264" s="50">
        <f t="shared" si="408"/>
        <v>44107</v>
      </c>
      <c r="B1264" s="112">
        <f t="shared" ca="1" si="414"/>
        <v>72401.486062359996</v>
      </c>
      <c r="C1264" s="109">
        <f t="shared" si="412"/>
        <v>72368.203313999998</v>
      </c>
      <c r="D1264" s="13">
        <f ca="1">IF(A1264&lt;$B$1,VLOOKUP(A1264,[1]DI!$A$4:$B$15000,2,FALSE),0)</f>
        <v>0</v>
      </c>
      <c r="E1264" s="52">
        <f t="shared" ca="1" si="403"/>
        <v>1</v>
      </c>
      <c r="F1264" s="52">
        <f ca="1">(TRUNC(PRODUCT($E$12:$E1263),16))</f>
        <v>1.2210946381719401</v>
      </c>
      <c r="G1264" s="52">
        <f t="shared" ref="G1264:G1327" ca="1" si="421">IF(O1263&gt;0,F1263,G1263)</f>
        <v>1.2208210683632399</v>
      </c>
      <c r="H1264" s="52">
        <f t="shared" ca="1" si="404"/>
        <v>1.0002240899999999</v>
      </c>
      <c r="I1264" s="111">
        <f t="shared" si="409"/>
        <v>0.02</v>
      </c>
      <c r="J1264" s="149">
        <f t="shared" si="415"/>
        <v>44104</v>
      </c>
      <c r="K1264" s="54">
        <f t="shared" si="410"/>
        <v>2</v>
      </c>
      <c r="L1264" s="55">
        <f t="shared" si="411"/>
        <v>3</v>
      </c>
      <c r="M1264" s="56">
        <f t="shared" si="405"/>
        <v>1.000235773</v>
      </c>
      <c r="N1264" s="56">
        <f t="shared" ca="1" si="406"/>
        <v>1.0004599160000001</v>
      </c>
      <c r="O1264" s="55">
        <f t="shared" si="416"/>
        <v>0</v>
      </c>
      <c r="P1264" s="109">
        <f t="shared" ca="1" si="420"/>
        <v>33.282748359999999</v>
      </c>
      <c r="Q1264" s="52">
        <f t="shared" si="417"/>
        <v>0</v>
      </c>
      <c r="R1264" s="85"/>
      <c r="S1264" s="52"/>
      <c r="T1264" s="86" t="str">
        <f t="shared" si="418"/>
        <v>J=</v>
      </c>
      <c r="U1264" s="149">
        <f t="shared" si="419"/>
        <v>44134</v>
      </c>
      <c r="V1264" s="57" t="str">
        <f t="shared" si="407"/>
        <v>-</v>
      </c>
      <c r="W1264" s="8"/>
      <c r="X1264" s="8"/>
      <c r="Y1264" s="8"/>
      <c r="Z1264" s="9"/>
      <c r="AA1264" s="1"/>
      <c r="AB1264" s="8"/>
      <c r="AC1264" s="9"/>
      <c r="AD1264" s="9"/>
      <c r="AE1264" s="9"/>
      <c r="AF1264" s="8"/>
      <c r="AG1264" s="10"/>
      <c r="AH1264" s="8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</row>
    <row r="1265" spans="1:149" x14ac:dyDescent="0.25">
      <c r="A1265" s="50">
        <f t="shared" si="408"/>
        <v>44108</v>
      </c>
      <c r="B1265" s="112">
        <f t="shared" ca="1" si="414"/>
        <v>72401.486062359996</v>
      </c>
      <c r="C1265" s="109">
        <f t="shared" si="412"/>
        <v>72368.203313999998</v>
      </c>
      <c r="D1265" s="13">
        <f ca="1">IF(A1265&lt;$B$1,VLOOKUP(A1265,[1]DI!$A$4:$B$15000,2,FALSE),0)</f>
        <v>0</v>
      </c>
      <c r="E1265" s="52">
        <f t="shared" ca="1" si="403"/>
        <v>1</v>
      </c>
      <c r="F1265" s="52">
        <f ca="1">(TRUNC(PRODUCT($E$12:$E1264),16))</f>
        <v>1.2210946381719401</v>
      </c>
      <c r="G1265" s="52">
        <f t="shared" ca="1" si="421"/>
        <v>1.2208210683632399</v>
      </c>
      <c r="H1265" s="52">
        <f t="shared" ca="1" si="404"/>
        <v>1.0002240899999999</v>
      </c>
      <c r="I1265" s="111">
        <f t="shared" si="409"/>
        <v>0.02</v>
      </c>
      <c r="J1265" s="149">
        <f t="shared" si="415"/>
        <v>44104</v>
      </c>
      <c r="K1265" s="54">
        <f t="shared" si="410"/>
        <v>2</v>
      </c>
      <c r="L1265" s="55">
        <f t="shared" si="411"/>
        <v>3</v>
      </c>
      <c r="M1265" s="56">
        <f t="shared" si="405"/>
        <v>1.000235773</v>
      </c>
      <c r="N1265" s="56">
        <f t="shared" ca="1" si="406"/>
        <v>1.0004599160000001</v>
      </c>
      <c r="O1265" s="55">
        <f t="shared" si="416"/>
        <v>0</v>
      </c>
      <c r="P1265" s="109">
        <f t="shared" ca="1" si="420"/>
        <v>33.282748359999999</v>
      </c>
      <c r="Q1265" s="52">
        <f t="shared" si="417"/>
        <v>0</v>
      </c>
      <c r="R1265" s="85"/>
      <c r="S1265" s="52"/>
      <c r="T1265" s="86" t="str">
        <f t="shared" si="418"/>
        <v>J=</v>
      </c>
      <c r="U1265" s="149">
        <f t="shared" si="419"/>
        <v>44134</v>
      </c>
      <c r="V1265" s="57" t="str">
        <f t="shared" si="407"/>
        <v>-</v>
      </c>
      <c r="W1265" s="8"/>
      <c r="X1265" s="8"/>
      <c r="Y1265" s="8"/>
      <c r="Z1265" s="9"/>
      <c r="AA1265" s="1"/>
      <c r="AB1265" s="8"/>
      <c r="AC1265" s="9"/>
      <c r="AD1265" s="9"/>
      <c r="AE1265" s="9"/>
      <c r="AF1265" s="8"/>
      <c r="AG1265" s="10"/>
      <c r="AH1265" s="8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</row>
    <row r="1266" spans="1:149" x14ac:dyDescent="0.25">
      <c r="A1266" s="50">
        <f t="shared" si="408"/>
        <v>44109</v>
      </c>
      <c r="B1266" s="112">
        <f t="shared" ca="1" si="414"/>
        <v>72401.486062359996</v>
      </c>
      <c r="C1266" s="109">
        <f t="shared" si="412"/>
        <v>72368.203313999998</v>
      </c>
      <c r="D1266" s="13">
        <f ca="1">IF(A1266&lt;$B$1,VLOOKUP(A1266,[1]DI!$A$4:$B$15000,2,FALSE),0)</f>
        <v>1.9000000000000006E-2</v>
      </c>
      <c r="E1266" s="52">
        <f t="shared" ca="1" si="403"/>
        <v>1.0000746899999999</v>
      </c>
      <c r="F1266" s="52">
        <f ca="1">(TRUNC(PRODUCT($E$12:$E1265),16))</f>
        <v>1.2210946381719401</v>
      </c>
      <c r="G1266" s="52">
        <f t="shared" ca="1" si="421"/>
        <v>1.2208210683632399</v>
      </c>
      <c r="H1266" s="52">
        <f t="shared" ca="1" si="404"/>
        <v>1.0002240899999999</v>
      </c>
      <c r="I1266" s="111">
        <f t="shared" si="409"/>
        <v>0.02</v>
      </c>
      <c r="J1266" s="149">
        <f t="shared" si="415"/>
        <v>44104</v>
      </c>
      <c r="K1266" s="54">
        <f t="shared" si="410"/>
        <v>3</v>
      </c>
      <c r="L1266" s="55">
        <f t="shared" si="411"/>
        <v>3</v>
      </c>
      <c r="M1266" s="56">
        <f t="shared" si="405"/>
        <v>1.000235773</v>
      </c>
      <c r="N1266" s="56">
        <f t="shared" ca="1" si="406"/>
        <v>1.0004599160000001</v>
      </c>
      <c r="O1266" s="55">
        <f t="shared" si="416"/>
        <v>0</v>
      </c>
      <c r="P1266" s="109">
        <f t="shared" ca="1" si="420"/>
        <v>33.282748359999999</v>
      </c>
      <c r="Q1266" s="52">
        <f t="shared" si="417"/>
        <v>0</v>
      </c>
      <c r="R1266" s="85"/>
      <c r="S1266" s="52"/>
      <c r="T1266" s="86" t="str">
        <f t="shared" si="418"/>
        <v>J=</v>
      </c>
      <c r="U1266" s="149">
        <f t="shared" si="419"/>
        <v>44134</v>
      </c>
      <c r="V1266" s="57" t="str">
        <f t="shared" si="407"/>
        <v>-</v>
      </c>
      <c r="W1266" s="8"/>
      <c r="X1266" s="8"/>
      <c r="Y1266" s="8"/>
      <c r="Z1266" s="9"/>
      <c r="AA1266" s="1"/>
      <c r="AB1266" s="8"/>
      <c r="AC1266" s="9"/>
      <c r="AD1266" s="9"/>
      <c r="AE1266" s="9"/>
      <c r="AF1266" s="8"/>
      <c r="AG1266" s="10"/>
      <c r="AH1266" s="8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</row>
    <row r="1267" spans="1:149" x14ac:dyDescent="0.25">
      <c r="A1267" s="50">
        <f t="shared" si="408"/>
        <v>44110</v>
      </c>
      <c r="B1267" s="112">
        <f t="shared" ca="1" si="414"/>
        <v>72412.583364420003</v>
      </c>
      <c r="C1267" s="109">
        <f t="shared" si="412"/>
        <v>72368.203313999998</v>
      </c>
      <c r="D1267" s="13">
        <f ca="1">IF(A1267&lt;$B$1,VLOOKUP(A1267,[1]DI!$A$4:$B$15000,2,FALSE),0)</f>
        <v>1.9000000000000006E-2</v>
      </c>
      <c r="E1267" s="52">
        <f t="shared" ca="1" si="403"/>
        <v>1.0000746899999999</v>
      </c>
      <c r="F1267" s="52">
        <f ca="1">(TRUNC(PRODUCT($E$12:$E1266),16))</f>
        <v>1.22118584173046</v>
      </c>
      <c r="G1267" s="52">
        <f t="shared" ca="1" si="421"/>
        <v>1.2208210683632399</v>
      </c>
      <c r="H1267" s="52">
        <f t="shared" ca="1" si="404"/>
        <v>1.00029879</v>
      </c>
      <c r="I1267" s="111">
        <f t="shared" si="409"/>
        <v>0.02</v>
      </c>
      <c r="J1267" s="149">
        <f t="shared" si="415"/>
        <v>44104</v>
      </c>
      <c r="K1267" s="54">
        <f t="shared" si="410"/>
        <v>4</v>
      </c>
      <c r="L1267" s="55">
        <f t="shared" si="411"/>
        <v>4</v>
      </c>
      <c r="M1267" s="56">
        <f t="shared" si="405"/>
        <v>1.000314377</v>
      </c>
      <c r="N1267" s="56">
        <f t="shared" ca="1" si="406"/>
        <v>1.000613261</v>
      </c>
      <c r="O1267" s="55">
        <f t="shared" si="416"/>
        <v>0</v>
      </c>
      <c r="P1267" s="109">
        <f t="shared" ca="1" si="420"/>
        <v>44.380050420000003</v>
      </c>
      <c r="Q1267" s="52">
        <f t="shared" si="417"/>
        <v>0</v>
      </c>
      <c r="R1267" s="85"/>
      <c r="S1267" s="52"/>
      <c r="T1267" s="86" t="str">
        <f t="shared" si="418"/>
        <v>J=</v>
      </c>
      <c r="U1267" s="149">
        <f t="shared" si="419"/>
        <v>44134</v>
      </c>
      <c r="V1267" s="57" t="str">
        <f t="shared" si="407"/>
        <v>-</v>
      </c>
      <c r="W1267" s="8"/>
      <c r="X1267" s="8"/>
      <c r="Y1267" s="8"/>
      <c r="Z1267" s="9"/>
      <c r="AA1267" s="1"/>
      <c r="AB1267" s="8"/>
      <c r="AC1267" s="9"/>
      <c r="AD1267" s="9"/>
      <c r="AE1267" s="9"/>
      <c r="AF1267" s="8"/>
      <c r="AG1267" s="10"/>
      <c r="AH1267" s="8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</row>
    <row r="1268" spans="1:149" x14ac:dyDescent="0.25">
      <c r="A1268" s="50">
        <f t="shared" si="408"/>
        <v>44111</v>
      </c>
      <c r="B1268" s="112">
        <f t="shared" ca="1" si="414"/>
        <v>72423.683344100005</v>
      </c>
      <c r="C1268" s="109">
        <f t="shared" si="412"/>
        <v>72368.203313999998</v>
      </c>
      <c r="D1268" s="13">
        <f ca="1">IF(A1268&lt;$B$1,VLOOKUP(A1268,[1]DI!$A$4:$B$15000,2,FALSE),0)</f>
        <v>1.9000000000000006E-2</v>
      </c>
      <c r="E1268" s="52">
        <f t="shared" ca="1" si="403"/>
        <v>1.0000746899999999</v>
      </c>
      <c r="F1268" s="52">
        <f ca="1">(TRUNC(PRODUCT($E$12:$E1267),16))</f>
        <v>1.2212770521009799</v>
      </c>
      <c r="G1268" s="52">
        <f t="shared" ca="1" si="421"/>
        <v>1.2208210683632399</v>
      </c>
      <c r="H1268" s="52">
        <f t="shared" ca="1" si="404"/>
        <v>1.00037351</v>
      </c>
      <c r="I1268" s="111">
        <f t="shared" si="409"/>
        <v>0.02</v>
      </c>
      <c r="J1268" s="149">
        <f t="shared" si="415"/>
        <v>44104</v>
      </c>
      <c r="K1268" s="54">
        <f t="shared" si="410"/>
        <v>5</v>
      </c>
      <c r="L1268" s="55">
        <f t="shared" si="411"/>
        <v>5</v>
      </c>
      <c r="M1268" s="56">
        <f t="shared" si="405"/>
        <v>1.000392986</v>
      </c>
      <c r="N1268" s="56">
        <f t="shared" ca="1" si="406"/>
        <v>1.000766643</v>
      </c>
      <c r="O1268" s="55">
        <f t="shared" si="416"/>
        <v>0</v>
      </c>
      <c r="P1268" s="109">
        <f t="shared" ca="1" si="420"/>
        <v>55.4800301</v>
      </c>
      <c r="Q1268" s="52">
        <f t="shared" si="417"/>
        <v>0</v>
      </c>
      <c r="R1268" s="85"/>
      <c r="S1268" s="52"/>
      <c r="T1268" s="86" t="str">
        <f t="shared" si="418"/>
        <v>J=</v>
      </c>
      <c r="U1268" s="149">
        <f t="shared" si="419"/>
        <v>44134</v>
      </c>
      <c r="V1268" s="57" t="str">
        <f t="shared" si="407"/>
        <v>-</v>
      </c>
      <c r="W1268" s="8"/>
      <c r="X1268" s="8"/>
      <c r="Y1268" s="8"/>
      <c r="Z1268" s="9"/>
      <c r="AA1268" s="1"/>
      <c r="AB1268" s="8"/>
      <c r="AC1268" s="9"/>
      <c r="AD1268" s="9"/>
      <c r="AE1268" s="9"/>
      <c r="AF1268" s="8"/>
      <c r="AG1268" s="10"/>
      <c r="AH1268" s="8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</row>
    <row r="1269" spans="1:149" x14ac:dyDescent="0.25">
      <c r="A1269" s="50">
        <f t="shared" si="408"/>
        <v>44112</v>
      </c>
      <c r="B1269" s="112">
        <f t="shared" ca="1" si="414"/>
        <v>72434.783902709998</v>
      </c>
      <c r="C1269" s="109">
        <f t="shared" si="412"/>
        <v>72368.203313999998</v>
      </c>
      <c r="D1269" s="13">
        <f ca="1">IF(A1269&lt;$B$1,VLOOKUP(A1269,[1]DI!$A$4:$B$15000,2,FALSE),0)</f>
        <v>1.9000000000000006E-2</v>
      </c>
      <c r="E1269" s="52">
        <f t="shared" ca="1" si="403"/>
        <v>1.0000746899999999</v>
      </c>
      <c r="F1269" s="52">
        <f ca="1">(TRUNC(PRODUCT($E$12:$E1268),16))</f>
        <v>1.221368269284</v>
      </c>
      <c r="G1269" s="52">
        <f t="shared" ca="1" si="421"/>
        <v>1.2208210683632399</v>
      </c>
      <c r="H1269" s="52">
        <f t="shared" ca="1" si="404"/>
        <v>1.00044822</v>
      </c>
      <c r="I1269" s="111">
        <f t="shared" si="409"/>
        <v>0.02</v>
      </c>
      <c r="J1269" s="149">
        <f t="shared" si="415"/>
        <v>44104</v>
      </c>
      <c r="K1269" s="54">
        <f t="shared" si="410"/>
        <v>6</v>
      </c>
      <c r="L1269" s="55">
        <f t="shared" si="411"/>
        <v>6</v>
      </c>
      <c r="M1269" s="56">
        <f t="shared" si="405"/>
        <v>1.000471602</v>
      </c>
      <c r="N1269" s="56">
        <f t="shared" ca="1" si="406"/>
        <v>1.0009200330000001</v>
      </c>
      <c r="O1269" s="55">
        <f t="shared" si="416"/>
        <v>0</v>
      </c>
      <c r="P1269" s="109">
        <f t="shared" ca="1" si="420"/>
        <v>66.580588710000001</v>
      </c>
      <c r="Q1269" s="52">
        <f t="shared" si="417"/>
        <v>0</v>
      </c>
      <c r="R1269" s="85"/>
      <c r="S1269" s="52"/>
      <c r="T1269" s="86" t="str">
        <f t="shared" si="418"/>
        <v>J=</v>
      </c>
      <c r="U1269" s="149">
        <f t="shared" si="419"/>
        <v>44134</v>
      </c>
      <c r="V1269" s="57" t="str">
        <f t="shared" si="407"/>
        <v>-</v>
      </c>
      <c r="W1269" s="8"/>
      <c r="X1269" s="8"/>
      <c r="Y1269" s="8"/>
      <c r="Z1269" s="9"/>
      <c r="AA1269" s="1"/>
      <c r="AB1269" s="8"/>
      <c r="AC1269" s="9"/>
      <c r="AD1269" s="9"/>
      <c r="AE1269" s="9"/>
      <c r="AF1269" s="8"/>
      <c r="AG1269" s="10"/>
      <c r="AH1269" s="8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</row>
    <row r="1270" spans="1:149" x14ac:dyDescent="0.25">
      <c r="A1270" s="50">
        <f t="shared" si="408"/>
        <v>44113</v>
      </c>
      <c r="B1270" s="112">
        <f t="shared" ca="1" si="414"/>
        <v>72445.887283699994</v>
      </c>
      <c r="C1270" s="109">
        <f t="shared" si="412"/>
        <v>72368.203313999998</v>
      </c>
      <c r="D1270" s="13">
        <f ca="1">IF(A1270&lt;$B$1,VLOOKUP(A1270,[1]DI!$A$4:$B$15000,2,FALSE),0)</f>
        <v>1.9000000000000006E-2</v>
      </c>
      <c r="E1270" s="52">
        <f t="shared" ca="1" si="403"/>
        <v>1.0000746899999999</v>
      </c>
      <c r="F1270" s="52">
        <f ca="1">(TRUNC(PRODUCT($E$12:$E1269),16))</f>
        <v>1.22145949328003</v>
      </c>
      <c r="G1270" s="52">
        <f t="shared" ca="1" si="421"/>
        <v>1.2208210683632399</v>
      </c>
      <c r="H1270" s="52">
        <f t="shared" ca="1" si="404"/>
        <v>1.0005229499999999</v>
      </c>
      <c r="I1270" s="111">
        <f t="shared" si="409"/>
        <v>0.02</v>
      </c>
      <c r="J1270" s="149">
        <f t="shared" si="415"/>
        <v>44104</v>
      </c>
      <c r="K1270" s="54">
        <f t="shared" si="410"/>
        <v>7</v>
      </c>
      <c r="L1270" s="55">
        <f t="shared" si="411"/>
        <v>7</v>
      </c>
      <c r="M1270" s="56">
        <f t="shared" si="405"/>
        <v>1.0005502239999999</v>
      </c>
      <c r="N1270" s="56">
        <f t="shared" ca="1" si="406"/>
        <v>1.0010734619999999</v>
      </c>
      <c r="O1270" s="55">
        <f t="shared" si="416"/>
        <v>0</v>
      </c>
      <c r="P1270" s="109">
        <f t="shared" ca="1" si="420"/>
        <v>77.683969699999992</v>
      </c>
      <c r="Q1270" s="52">
        <f t="shared" si="417"/>
        <v>0</v>
      </c>
      <c r="R1270" s="85"/>
      <c r="S1270" s="52"/>
      <c r="T1270" s="86" t="str">
        <f t="shared" si="418"/>
        <v>J=</v>
      </c>
      <c r="U1270" s="149">
        <f t="shared" si="419"/>
        <v>44134</v>
      </c>
      <c r="V1270" s="57" t="str">
        <f t="shared" si="407"/>
        <v>-</v>
      </c>
      <c r="W1270" s="8"/>
      <c r="X1270" s="8"/>
      <c r="Y1270" s="8"/>
      <c r="Z1270" s="9"/>
      <c r="AA1270" s="1"/>
      <c r="AB1270" s="8"/>
      <c r="AC1270" s="9"/>
      <c r="AD1270" s="9"/>
      <c r="AE1270" s="9"/>
      <c r="AF1270" s="8"/>
      <c r="AG1270" s="10"/>
      <c r="AH1270" s="8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</row>
    <row r="1271" spans="1:149" x14ac:dyDescent="0.25">
      <c r="A1271" s="50">
        <f t="shared" si="408"/>
        <v>44114</v>
      </c>
      <c r="B1271" s="112">
        <f t="shared" ca="1" si="414"/>
        <v>72456.991894949999</v>
      </c>
      <c r="C1271" s="109">
        <f t="shared" si="412"/>
        <v>72368.203313999998</v>
      </c>
      <c r="D1271" s="13">
        <f ca="1">IF(A1271&lt;$B$1,VLOOKUP(A1271,[1]DI!$A$4:$B$15000,2,FALSE),0)</f>
        <v>0</v>
      </c>
      <c r="E1271" s="52">
        <f t="shared" ca="1" si="403"/>
        <v>1</v>
      </c>
      <c r="F1271" s="52">
        <f ca="1">(TRUNC(PRODUCT($E$12:$E1270),16))</f>
        <v>1.22155072408959</v>
      </c>
      <c r="G1271" s="52">
        <f t="shared" ca="1" si="421"/>
        <v>1.2208210683632399</v>
      </c>
      <c r="H1271" s="52">
        <f t="shared" ca="1" si="404"/>
        <v>1.00059768</v>
      </c>
      <c r="I1271" s="111">
        <f t="shared" si="409"/>
        <v>0.02</v>
      </c>
      <c r="J1271" s="149">
        <f t="shared" si="415"/>
        <v>44104</v>
      </c>
      <c r="K1271" s="54">
        <f t="shared" si="410"/>
        <v>7</v>
      </c>
      <c r="L1271" s="55">
        <f t="shared" si="411"/>
        <v>8</v>
      </c>
      <c r="M1271" s="56">
        <f t="shared" si="405"/>
        <v>1.000628852</v>
      </c>
      <c r="N1271" s="56">
        <f t="shared" ca="1" si="406"/>
        <v>1.001226908</v>
      </c>
      <c r="O1271" s="55">
        <f t="shared" si="416"/>
        <v>0</v>
      </c>
      <c r="P1271" s="109">
        <f t="shared" ca="1" si="420"/>
        <v>88.788580950000011</v>
      </c>
      <c r="Q1271" s="52">
        <f t="shared" si="417"/>
        <v>0</v>
      </c>
      <c r="R1271" s="85"/>
      <c r="S1271" s="52"/>
      <c r="T1271" s="86" t="str">
        <f t="shared" si="418"/>
        <v>J=</v>
      </c>
      <c r="U1271" s="149">
        <f t="shared" si="419"/>
        <v>44134</v>
      </c>
      <c r="V1271" s="57" t="str">
        <f t="shared" si="407"/>
        <v>-</v>
      </c>
      <c r="W1271" s="8"/>
      <c r="X1271" s="8"/>
      <c r="Y1271" s="8"/>
      <c r="Z1271" s="9"/>
      <c r="AA1271" s="1"/>
      <c r="AB1271" s="8"/>
      <c r="AC1271" s="9"/>
      <c r="AD1271" s="9"/>
      <c r="AE1271" s="9"/>
      <c r="AF1271" s="8"/>
      <c r="AG1271" s="10"/>
      <c r="AH1271" s="8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</row>
    <row r="1272" spans="1:149" x14ac:dyDescent="0.25">
      <c r="A1272" s="50">
        <f t="shared" si="408"/>
        <v>44115</v>
      </c>
      <c r="B1272" s="112">
        <f t="shared" ca="1" si="414"/>
        <v>72456.991894949999</v>
      </c>
      <c r="C1272" s="109">
        <f t="shared" si="412"/>
        <v>72368.203313999998</v>
      </c>
      <c r="D1272" s="13">
        <f ca="1">IF(A1272&lt;$B$1,VLOOKUP(A1272,[1]DI!$A$4:$B$15000,2,FALSE),0)</f>
        <v>0</v>
      </c>
      <c r="E1272" s="52">
        <f t="shared" ca="1" si="403"/>
        <v>1</v>
      </c>
      <c r="F1272" s="52">
        <f ca="1">(TRUNC(PRODUCT($E$12:$E1271),16))</f>
        <v>1.22155072408959</v>
      </c>
      <c r="G1272" s="52">
        <f t="shared" ca="1" si="421"/>
        <v>1.2208210683632399</v>
      </c>
      <c r="H1272" s="52">
        <f t="shared" ca="1" si="404"/>
        <v>1.00059768</v>
      </c>
      <c r="I1272" s="111">
        <f t="shared" si="409"/>
        <v>0.02</v>
      </c>
      <c r="J1272" s="149">
        <f t="shared" si="415"/>
        <v>44104</v>
      </c>
      <c r="K1272" s="54">
        <f t="shared" si="410"/>
        <v>7</v>
      </c>
      <c r="L1272" s="55">
        <f t="shared" si="411"/>
        <v>8</v>
      </c>
      <c r="M1272" s="56">
        <f t="shared" si="405"/>
        <v>1.000628852</v>
      </c>
      <c r="N1272" s="56">
        <f t="shared" ca="1" si="406"/>
        <v>1.001226908</v>
      </c>
      <c r="O1272" s="55">
        <f t="shared" si="416"/>
        <v>0</v>
      </c>
      <c r="P1272" s="109">
        <f t="shared" ca="1" si="420"/>
        <v>88.788580950000011</v>
      </c>
      <c r="Q1272" s="52">
        <f t="shared" si="417"/>
        <v>0</v>
      </c>
      <c r="R1272" s="85"/>
      <c r="S1272" s="52"/>
      <c r="T1272" s="86" t="str">
        <f t="shared" si="418"/>
        <v>J=</v>
      </c>
      <c r="U1272" s="149">
        <f t="shared" si="419"/>
        <v>44134</v>
      </c>
      <c r="V1272" s="57" t="str">
        <f t="shared" si="407"/>
        <v>-</v>
      </c>
      <c r="W1272" s="8"/>
      <c r="X1272" s="8"/>
      <c r="Y1272" s="8"/>
      <c r="Z1272" s="9"/>
      <c r="AA1272" s="1"/>
      <c r="AB1272" s="8"/>
      <c r="AC1272" s="9"/>
      <c r="AD1272" s="9"/>
      <c r="AE1272" s="9"/>
      <c r="AF1272" s="8"/>
      <c r="AG1272" s="10"/>
      <c r="AH1272" s="8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</row>
    <row r="1273" spans="1:149" x14ac:dyDescent="0.25">
      <c r="A1273" s="50">
        <f t="shared" si="408"/>
        <v>44116</v>
      </c>
      <c r="B1273" s="112">
        <f t="shared" ca="1" si="414"/>
        <v>72456.991894949999</v>
      </c>
      <c r="C1273" s="109">
        <f t="shared" si="412"/>
        <v>72368.203313999998</v>
      </c>
      <c r="D1273" s="13">
        <f ca="1">IF(A1273&lt;$B$1,VLOOKUP(A1273,[1]DI!$A$4:$B$15000,2,FALSE),0)</f>
        <v>0</v>
      </c>
      <c r="E1273" s="52">
        <f t="shared" ca="1" si="403"/>
        <v>1</v>
      </c>
      <c r="F1273" s="52">
        <f ca="1">(TRUNC(PRODUCT($E$12:$E1272),16))</f>
        <v>1.22155072408959</v>
      </c>
      <c r="G1273" s="52">
        <f t="shared" ca="1" si="421"/>
        <v>1.2208210683632399</v>
      </c>
      <c r="H1273" s="52">
        <f t="shared" ca="1" si="404"/>
        <v>1.00059768</v>
      </c>
      <c r="I1273" s="111">
        <f t="shared" si="409"/>
        <v>0.02</v>
      </c>
      <c r="J1273" s="149">
        <f t="shared" si="415"/>
        <v>44104</v>
      </c>
      <c r="K1273" s="54">
        <f t="shared" si="410"/>
        <v>7</v>
      </c>
      <c r="L1273" s="55">
        <f t="shared" si="411"/>
        <v>8</v>
      </c>
      <c r="M1273" s="56">
        <f t="shared" si="405"/>
        <v>1.000628852</v>
      </c>
      <c r="N1273" s="56">
        <f t="shared" ca="1" si="406"/>
        <v>1.001226908</v>
      </c>
      <c r="O1273" s="55">
        <f t="shared" si="416"/>
        <v>0</v>
      </c>
      <c r="P1273" s="109">
        <f t="shared" ca="1" si="420"/>
        <v>88.788580950000011</v>
      </c>
      <c r="Q1273" s="52">
        <f t="shared" si="417"/>
        <v>0</v>
      </c>
      <c r="R1273" s="85"/>
      <c r="S1273" s="52"/>
      <c r="T1273" s="86" t="str">
        <f t="shared" si="418"/>
        <v>J=</v>
      </c>
      <c r="U1273" s="149">
        <f t="shared" si="419"/>
        <v>44134</v>
      </c>
      <c r="V1273" s="57" t="str">
        <f t="shared" si="407"/>
        <v>-</v>
      </c>
      <c r="W1273" s="8"/>
      <c r="X1273" s="8"/>
      <c r="Y1273" s="8"/>
      <c r="Z1273" s="9"/>
      <c r="AA1273" s="1"/>
      <c r="AB1273" s="8"/>
      <c r="AC1273" s="9"/>
      <c r="AD1273" s="9"/>
      <c r="AE1273" s="9"/>
      <c r="AF1273" s="8"/>
      <c r="AG1273" s="10"/>
      <c r="AH1273" s="8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</row>
    <row r="1274" spans="1:149" x14ac:dyDescent="0.25">
      <c r="A1274" s="50">
        <f t="shared" si="408"/>
        <v>44117</v>
      </c>
      <c r="B1274" s="112">
        <f t="shared" ca="1" si="414"/>
        <v>72456.991894949999</v>
      </c>
      <c r="C1274" s="109">
        <f t="shared" si="412"/>
        <v>72368.203313999998</v>
      </c>
      <c r="D1274" s="13">
        <f ca="1">IF(A1274&lt;$B$1,VLOOKUP(A1274,[1]DI!$A$4:$B$15000,2,FALSE),0)</f>
        <v>1.9000000000000006E-2</v>
      </c>
      <c r="E1274" s="52">
        <f t="shared" ca="1" si="403"/>
        <v>1.0000746899999999</v>
      </c>
      <c r="F1274" s="52">
        <f ca="1">(TRUNC(PRODUCT($E$12:$E1273),16))</f>
        <v>1.22155072408959</v>
      </c>
      <c r="G1274" s="52">
        <f t="shared" ca="1" si="421"/>
        <v>1.2208210683632399</v>
      </c>
      <c r="H1274" s="52">
        <f t="shared" ca="1" si="404"/>
        <v>1.00059768</v>
      </c>
      <c r="I1274" s="111">
        <f t="shared" si="409"/>
        <v>0.02</v>
      </c>
      <c r="J1274" s="149">
        <f t="shared" si="415"/>
        <v>44104</v>
      </c>
      <c r="K1274" s="54">
        <f t="shared" si="410"/>
        <v>8</v>
      </c>
      <c r="L1274" s="55">
        <f t="shared" si="411"/>
        <v>8</v>
      </c>
      <c r="M1274" s="56">
        <f t="shared" si="405"/>
        <v>1.000628852</v>
      </c>
      <c r="N1274" s="56">
        <f t="shared" ca="1" si="406"/>
        <v>1.001226908</v>
      </c>
      <c r="O1274" s="55">
        <f t="shared" si="416"/>
        <v>0</v>
      </c>
      <c r="P1274" s="109">
        <f t="shared" ca="1" si="420"/>
        <v>88.788580950000011</v>
      </c>
      <c r="Q1274" s="52">
        <f t="shared" si="417"/>
        <v>0</v>
      </c>
      <c r="R1274" s="85"/>
      <c r="S1274" s="52"/>
      <c r="T1274" s="86" t="str">
        <f t="shared" si="418"/>
        <v>J=</v>
      </c>
      <c r="U1274" s="149">
        <f t="shared" si="419"/>
        <v>44134</v>
      </c>
      <c r="V1274" s="57" t="str">
        <f t="shared" si="407"/>
        <v>-</v>
      </c>
      <c r="W1274" s="8"/>
      <c r="X1274" s="8"/>
      <c r="Y1274" s="8"/>
      <c r="Z1274" s="9"/>
      <c r="AA1274" s="1"/>
      <c r="AB1274" s="8"/>
      <c r="AC1274" s="9"/>
      <c r="AD1274" s="9"/>
      <c r="AE1274" s="9"/>
      <c r="AF1274" s="8"/>
      <c r="AG1274" s="10"/>
      <c r="AH1274" s="8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</row>
    <row r="1275" spans="1:149" x14ac:dyDescent="0.25">
      <c r="A1275" s="50">
        <f t="shared" si="408"/>
        <v>44118</v>
      </c>
      <c r="B1275" s="112">
        <f t="shared" ca="1" si="414"/>
        <v>72468.097881180001</v>
      </c>
      <c r="C1275" s="109">
        <f t="shared" si="412"/>
        <v>72368.203313999998</v>
      </c>
      <c r="D1275" s="13">
        <f ca="1">IF(A1275&lt;$B$1,VLOOKUP(A1275,[1]DI!$A$4:$B$15000,2,FALSE),0)</f>
        <v>1.9000000000000006E-2</v>
      </c>
      <c r="E1275" s="52">
        <f t="shared" ca="1" si="403"/>
        <v>1.0000746899999999</v>
      </c>
      <c r="F1275" s="52">
        <f ca="1">(TRUNC(PRODUCT($E$12:$E1274),16))</f>
        <v>1.22164196171317</v>
      </c>
      <c r="G1275" s="52">
        <f t="shared" ca="1" si="421"/>
        <v>1.2208210683632399</v>
      </c>
      <c r="H1275" s="52">
        <f t="shared" ca="1" si="404"/>
        <v>1.00067241</v>
      </c>
      <c r="I1275" s="111">
        <f t="shared" si="409"/>
        <v>0.02</v>
      </c>
      <c r="J1275" s="149">
        <f t="shared" si="415"/>
        <v>44104</v>
      </c>
      <c r="K1275" s="54">
        <f t="shared" si="410"/>
        <v>9</v>
      </c>
      <c r="L1275" s="55">
        <f t="shared" si="411"/>
        <v>9</v>
      </c>
      <c r="M1275" s="56">
        <f t="shared" si="405"/>
        <v>1.0007074869999999</v>
      </c>
      <c r="N1275" s="56">
        <f t="shared" ca="1" si="406"/>
        <v>1.0013803729999999</v>
      </c>
      <c r="O1275" s="55">
        <f t="shared" si="416"/>
        <v>0</v>
      </c>
      <c r="P1275" s="109">
        <f t="shared" ca="1" si="420"/>
        <v>99.89456718000001</v>
      </c>
      <c r="Q1275" s="52">
        <f t="shared" si="417"/>
        <v>0</v>
      </c>
      <c r="R1275" s="85"/>
      <c r="S1275" s="52"/>
      <c r="T1275" s="86" t="str">
        <f t="shared" si="418"/>
        <v>J=</v>
      </c>
      <c r="U1275" s="149">
        <f t="shared" si="419"/>
        <v>44134</v>
      </c>
      <c r="V1275" s="57" t="str">
        <f t="shared" si="407"/>
        <v>-</v>
      </c>
      <c r="W1275" s="8"/>
      <c r="X1275" s="8"/>
      <c r="Y1275" s="8"/>
      <c r="Z1275" s="9"/>
      <c r="AA1275" s="1"/>
      <c r="AB1275" s="8"/>
      <c r="AC1275" s="9"/>
      <c r="AD1275" s="9"/>
      <c r="AE1275" s="9"/>
      <c r="AF1275" s="8"/>
      <c r="AG1275" s="10"/>
      <c r="AH1275" s="8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</row>
    <row r="1276" spans="1:149" x14ac:dyDescent="0.25">
      <c r="A1276" s="50">
        <f t="shared" si="408"/>
        <v>44119</v>
      </c>
      <c r="B1276" s="112">
        <f t="shared" ca="1" si="414"/>
        <v>72479.205748990003</v>
      </c>
      <c r="C1276" s="109">
        <f t="shared" si="412"/>
        <v>72368.203313999998</v>
      </c>
      <c r="D1276" s="13">
        <f ca="1">IF(A1276&lt;$B$1,VLOOKUP(A1276,[1]DI!$A$4:$B$15000,2,FALSE),0)</f>
        <v>1.9000000000000006E-2</v>
      </c>
      <c r="E1276" s="52">
        <f t="shared" ca="1" si="403"/>
        <v>1.0000746899999999</v>
      </c>
      <c r="F1276" s="52">
        <f ca="1">(TRUNC(PRODUCT($E$12:$E1275),16))</f>
        <v>1.22173320615129</v>
      </c>
      <c r="G1276" s="52">
        <f t="shared" ca="1" si="421"/>
        <v>1.2208210683632399</v>
      </c>
      <c r="H1276" s="52">
        <f t="shared" ca="1" si="404"/>
        <v>1.00074715</v>
      </c>
      <c r="I1276" s="111">
        <f t="shared" si="409"/>
        <v>0.02</v>
      </c>
      <c r="J1276" s="149">
        <f t="shared" si="415"/>
        <v>44104</v>
      </c>
      <c r="K1276" s="54">
        <f t="shared" si="410"/>
        <v>10</v>
      </c>
      <c r="L1276" s="55">
        <f t="shared" si="411"/>
        <v>10</v>
      </c>
      <c r="M1276" s="56">
        <f t="shared" si="405"/>
        <v>1.000786127</v>
      </c>
      <c r="N1276" s="56">
        <f t="shared" ca="1" si="406"/>
        <v>1.001533864</v>
      </c>
      <c r="O1276" s="55">
        <f t="shared" si="416"/>
        <v>0</v>
      </c>
      <c r="P1276" s="109">
        <f t="shared" ca="1" si="420"/>
        <v>111.00243499</v>
      </c>
      <c r="Q1276" s="52">
        <f t="shared" si="417"/>
        <v>0</v>
      </c>
      <c r="R1276" s="85"/>
      <c r="S1276" s="52"/>
      <c r="T1276" s="86" t="str">
        <f t="shared" si="418"/>
        <v>J=</v>
      </c>
      <c r="U1276" s="149">
        <f t="shared" si="419"/>
        <v>44134</v>
      </c>
      <c r="V1276" s="57" t="str">
        <f t="shared" si="407"/>
        <v>-</v>
      </c>
      <c r="W1276" s="8"/>
      <c r="X1276" s="8"/>
      <c r="Y1276" s="8"/>
      <c r="Z1276" s="9"/>
      <c r="AA1276" s="1"/>
      <c r="AB1276" s="8"/>
      <c r="AC1276" s="9"/>
      <c r="AD1276" s="9"/>
      <c r="AE1276" s="9"/>
      <c r="AF1276" s="8"/>
      <c r="AG1276" s="10"/>
      <c r="AH1276" s="8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</row>
    <row r="1277" spans="1:149" x14ac:dyDescent="0.25">
      <c r="A1277" s="50">
        <f t="shared" si="408"/>
        <v>44120</v>
      </c>
      <c r="B1277" s="112">
        <f t="shared" ca="1" si="414"/>
        <v>72490.315787839994</v>
      </c>
      <c r="C1277" s="109">
        <f t="shared" si="412"/>
        <v>72368.203313999998</v>
      </c>
      <c r="D1277" s="13">
        <f ca="1">IF(A1277&lt;$B$1,VLOOKUP(A1277,[1]DI!$A$4:$B$15000,2,FALSE),0)</f>
        <v>1.9000000000000006E-2</v>
      </c>
      <c r="E1277" s="52">
        <f t="shared" ca="1" si="403"/>
        <v>1.0000746899999999</v>
      </c>
      <c r="F1277" s="52">
        <f ca="1">(TRUNC(PRODUCT($E$12:$E1276),16))</f>
        <v>1.2218244574044601</v>
      </c>
      <c r="G1277" s="52">
        <f t="shared" ca="1" si="421"/>
        <v>1.2208210683632399</v>
      </c>
      <c r="H1277" s="52">
        <f t="shared" ca="1" si="404"/>
        <v>1.0008219</v>
      </c>
      <c r="I1277" s="111">
        <f t="shared" si="409"/>
        <v>0.02</v>
      </c>
      <c r="J1277" s="149">
        <f t="shared" si="415"/>
        <v>44104</v>
      </c>
      <c r="K1277" s="54">
        <f t="shared" si="410"/>
        <v>11</v>
      </c>
      <c r="L1277" s="55">
        <f t="shared" si="411"/>
        <v>11</v>
      </c>
      <c r="M1277" s="56">
        <f t="shared" si="405"/>
        <v>1.0008647740000001</v>
      </c>
      <c r="N1277" s="56">
        <f t="shared" ca="1" si="406"/>
        <v>1.0016873850000001</v>
      </c>
      <c r="O1277" s="55">
        <f t="shared" si="416"/>
        <v>0</v>
      </c>
      <c r="P1277" s="109">
        <f t="shared" ca="1" si="420"/>
        <v>122.11247383999999</v>
      </c>
      <c r="Q1277" s="52">
        <f t="shared" si="417"/>
        <v>0</v>
      </c>
      <c r="R1277" s="85"/>
      <c r="S1277" s="52"/>
      <c r="T1277" s="86" t="str">
        <f t="shared" si="418"/>
        <v>J=</v>
      </c>
      <c r="U1277" s="149">
        <f t="shared" si="419"/>
        <v>44134</v>
      </c>
      <c r="V1277" s="57" t="str">
        <f t="shared" si="407"/>
        <v>-</v>
      </c>
      <c r="W1277" s="8"/>
      <c r="X1277" s="8"/>
      <c r="Y1277" s="8"/>
      <c r="Z1277" s="9"/>
      <c r="AA1277" s="1"/>
      <c r="AB1277" s="8"/>
      <c r="AC1277" s="9"/>
      <c r="AD1277" s="9"/>
      <c r="AE1277" s="9"/>
      <c r="AF1277" s="8"/>
      <c r="AG1277" s="10"/>
      <c r="AH1277" s="8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</row>
    <row r="1278" spans="1:149" x14ac:dyDescent="0.25">
      <c r="A1278" s="50">
        <f t="shared" si="408"/>
        <v>44121</v>
      </c>
      <c r="B1278" s="112">
        <f t="shared" ca="1" si="414"/>
        <v>72501.427056960005</v>
      </c>
      <c r="C1278" s="109">
        <f t="shared" si="412"/>
        <v>72368.203313999998</v>
      </c>
      <c r="D1278" s="13">
        <f ca="1">IF(A1278&lt;$B$1,VLOOKUP(A1278,[1]DI!$A$4:$B$15000,2,FALSE),0)</f>
        <v>0</v>
      </c>
      <c r="E1278" s="52">
        <f t="shared" ca="1" si="403"/>
        <v>1</v>
      </c>
      <c r="F1278" s="52">
        <f ca="1">(TRUNC(PRODUCT($E$12:$E1277),16))</f>
        <v>1.2219157154731799</v>
      </c>
      <c r="G1278" s="52">
        <f t="shared" ca="1" si="421"/>
        <v>1.2208210683632399</v>
      </c>
      <c r="H1278" s="52">
        <f t="shared" ca="1" si="404"/>
        <v>1.0008966500000001</v>
      </c>
      <c r="I1278" s="111">
        <f t="shared" si="409"/>
        <v>0.02</v>
      </c>
      <c r="J1278" s="149">
        <f t="shared" si="415"/>
        <v>44104</v>
      </c>
      <c r="K1278" s="54">
        <f t="shared" si="410"/>
        <v>11</v>
      </c>
      <c r="L1278" s="55">
        <f t="shared" si="411"/>
        <v>12</v>
      </c>
      <c r="M1278" s="56">
        <f t="shared" si="405"/>
        <v>1.0009434269999999</v>
      </c>
      <c r="N1278" s="56">
        <f t="shared" ca="1" si="406"/>
        <v>1.001840923</v>
      </c>
      <c r="O1278" s="55">
        <f t="shared" si="416"/>
        <v>0</v>
      </c>
      <c r="P1278" s="109">
        <f t="shared" ca="1" si="420"/>
        <v>133.22374296000001</v>
      </c>
      <c r="Q1278" s="52">
        <f t="shared" si="417"/>
        <v>0</v>
      </c>
      <c r="R1278" s="85"/>
      <c r="S1278" s="52"/>
      <c r="T1278" s="86" t="str">
        <f t="shared" si="418"/>
        <v>J=</v>
      </c>
      <c r="U1278" s="149">
        <f t="shared" si="419"/>
        <v>44134</v>
      </c>
      <c r="V1278" s="57" t="str">
        <f t="shared" si="407"/>
        <v>-</v>
      </c>
      <c r="W1278" s="8"/>
      <c r="X1278" s="8"/>
      <c r="Y1278" s="8"/>
      <c r="Z1278" s="9"/>
      <c r="AA1278" s="1"/>
      <c r="AB1278" s="8"/>
      <c r="AC1278" s="9"/>
      <c r="AD1278" s="9"/>
      <c r="AE1278" s="9"/>
      <c r="AF1278" s="8"/>
      <c r="AG1278" s="10"/>
      <c r="AH1278" s="8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</row>
    <row r="1279" spans="1:149" x14ac:dyDescent="0.25">
      <c r="A1279" s="50">
        <f t="shared" si="408"/>
        <v>44122</v>
      </c>
      <c r="B1279" s="112">
        <f t="shared" ca="1" si="414"/>
        <v>72501.427056960005</v>
      </c>
      <c r="C1279" s="109">
        <f t="shared" si="412"/>
        <v>72368.203313999998</v>
      </c>
      <c r="D1279" s="13">
        <f ca="1">IF(A1279&lt;$B$1,VLOOKUP(A1279,[1]DI!$A$4:$B$15000,2,FALSE),0)</f>
        <v>0</v>
      </c>
      <c r="E1279" s="52">
        <f t="shared" ca="1" si="403"/>
        <v>1</v>
      </c>
      <c r="F1279" s="52">
        <f ca="1">(TRUNC(PRODUCT($E$12:$E1278),16))</f>
        <v>1.2219157154731799</v>
      </c>
      <c r="G1279" s="52">
        <f t="shared" ca="1" si="421"/>
        <v>1.2208210683632399</v>
      </c>
      <c r="H1279" s="52">
        <f t="shared" ca="1" si="404"/>
        <v>1.0008966500000001</v>
      </c>
      <c r="I1279" s="111">
        <f t="shared" si="409"/>
        <v>0.02</v>
      </c>
      <c r="J1279" s="149">
        <f t="shared" si="415"/>
        <v>44104</v>
      </c>
      <c r="K1279" s="54">
        <f t="shared" si="410"/>
        <v>11</v>
      </c>
      <c r="L1279" s="55">
        <f t="shared" si="411"/>
        <v>12</v>
      </c>
      <c r="M1279" s="56">
        <f t="shared" si="405"/>
        <v>1.0009434269999999</v>
      </c>
      <c r="N1279" s="56">
        <f t="shared" ca="1" si="406"/>
        <v>1.001840923</v>
      </c>
      <c r="O1279" s="55">
        <f t="shared" si="416"/>
        <v>0</v>
      </c>
      <c r="P1279" s="109">
        <f t="shared" ca="1" si="420"/>
        <v>133.22374296000001</v>
      </c>
      <c r="Q1279" s="52">
        <f t="shared" si="417"/>
        <v>0</v>
      </c>
      <c r="R1279" s="85"/>
      <c r="S1279" s="52"/>
      <c r="T1279" s="86" t="str">
        <f t="shared" si="418"/>
        <v>J=</v>
      </c>
      <c r="U1279" s="149">
        <f t="shared" si="419"/>
        <v>44134</v>
      </c>
      <c r="V1279" s="57" t="str">
        <f t="shared" si="407"/>
        <v>-</v>
      </c>
      <c r="W1279" s="8"/>
      <c r="X1279" s="8"/>
      <c r="Y1279" s="8"/>
      <c r="Z1279" s="9"/>
      <c r="AA1279" s="1"/>
      <c r="AB1279" s="8"/>
      <c r="AC1279" s="9"/>
      <c r="AD1279" s="9"/>
      <c r="AE1279" s="9"/>
      <c r="AF1279" s="8"/>
      <c r="AG1279" s="10"/>
      <c r="AH1279" s="8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</row>
    <row r="1280" spans="1:149" x14ac:dyDescent="0.25">
      <c r="A1280" s="50">
        <f t="shared" si="408"/>
        <v>44123</v>
      </c>
      <c r="B1280" s="112">
        <f t="shared" ca="1" si="414"/>
        <v>72501.427056960005</v>
      </c>
      <c r="C1280" s="109">
        <f t="shared" si="412"/>
        <v>72368.203313999998</v>
      </c>
      <c r="D1280" s="13">
        <f ca="1">IF(A1280&lt;$B$1,VLOOKUP(A1280,[1]DI!$A$4:$B$15000,2,FALSE),0)</f>
        <v>1.9000000000000006E-2</v>
      </c>
      <c r="E1280" s="52">
        <f t="shared" ca="1" si="403"/>
        <v>1.0000746899999999</v>
      </c>
      <c r="F1280" s="52">
        <f ca="1">(TRUNC(PRODUCT($E$12:$E1279),16))</f>
        <v>1.2219157154731799</v>
      </c>
      <c r="G1280" s="52">
        <f t="shared" ca="1" si="421"/>
        <v>1.2208210683632399</v>
      </c>
      <c r="H1280" s="52">
        <f t="shared" ca="1" si="404"/>
        <v>1.0008966500000001</v>
      </c>
      <c r="I1280" s="111">
        <f t="shared" si="409"/>
        <v>0.02</v>
      </c>
      <c r="J1280" s="149">
        <f t="shared" si="415"/>
        <v>44104</v>
      </c>
      <c r="K1280" s="54">
        <f t="shared" si="410"/>
        <v>12</v>
      </c>
      <c r="L1280" s="55">
        <f t="shared" si="411"/>
        <v>12</v>
      </c>
      <c r="M1280" s="56">
        <f t="shared" si="405"/>
        <v>1.0009434269999999</v>
      </c>
      <c r="N1280" s="56">
        <f t="shared" ca="1" si="406"/>
        <v>1.001840923</v>
      </c>
      <c r="O1280" s="55">
        <f t="shared" si="416"/>
        <v>0</v>
      </c>
      <c r="P1280" s="109">
        <f t="shared" ca="1" si="420"/>
        <v>133.22374296000001</v>
      </c>
      <c r="Q1280" s="52">
        <f t="shared" si="417"/>
        <v>0</v>
      </c>
      <c r="R1280" s="85"/>
      <c r="S1280" s="52"/>
      <c r="T1280" s="86" t="str">
        <f t="shared" si="418"/>
        <v>J=</v>
      </c>
      <c r="U1280" s="149">
        <f t="shared" si="419"/>
        <v>44134</v>
      </c>
      <c r="V1280" s="57" t="str">
        <f t="shared" si="407"/>
        <v>-</v>
      </c>
      <c r="W1280" s="8"/>
      <c r="X1280" s="8"/>
      <c r="Y1280" s="8"/>
      <c r="Z1280" s="9"/>
      <c r="AA1280" s="1"/>
      <c r="AB1280" s="8"/>
      <c r="AC1280" s="9"/>
      <c r="AD1280" s="9"/>
      <c r="AE1280" s="9"/>
      <c r="AF1280" s="8"/>
      <c r="AG1280" s="10"/>
      <c r="AH1280" s="8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</row>
    <row r="1281" spans="1:149" x14ac:dyDescent="0.25">
      <c r="A1281" s="50">
        <f t="shared" si="408"/>
        <v>44124</v>
      </c>
      <c r="B1281" s="112">
        <f t="shared" ca="1" si="414"/>
        <v>72512.540352390002</v>
      </c>
      <c r="C1281" s="109">
        <f t="shared" si="412"/>
        <v>72368.203313999998</v>
      </c>
      <c r="D1281" s="13">
        <f ca="1">IF(A1281&lt;$B$1,VLOOKUP(A1281,[1]DI!$A$4:$B$15000,2,FALSE),0)</f>
        <v>1.9000000000000006E-2</v>
      </c>
      <c r="E1281" s="52">
        <f t="shared" ca="1" si="403"/>
        <v>1.0000746899999999</v>
      </c>
      <c r="F1281" s="52">
        <f ca="1">(TRUNC(PRODUCT($E$12:$E1280),16))</f>
        <v>1.2220069803579701</v>
      </c>
      <c r="G1281" s="52">
        <f t="shared" ca="1" si="421"/>
        <v>1.2208210683632399</v>
      </c>
      <c r="H1281" s="52">
        <f t="shared" ca="1" si="404"/>
        <v>1.00097141</v>
      </c>
      <c r="I1281" s="111">
        <f t="shared" si="409"/>
        <v>0.02</v>
      </c>
      <c r="J1281" s="149">
        <f t="shared" si="415"/>
        <v>44104</v>
      </c>
      <c r="K1281" s="54">
        <f t="shared" si="410"/>
        <v>13</v>
      </c>
      <c r="L1281" s="55">
        <f t="shared" si="411"/>
        <v>13</v>
      </c>
      <c r="M1281" s="56">
        <f t="shared" si="405"/>
        <v>1.0010220860000001</v>
      </c>
      <c r="N1281" s="56">
        <f t="shared" ca="1" si="406"/>
        <v>1.0019944890000001</v>
      </c>
      <c r="O1281" s="55">
        <f t="shared" si="416"/>
        <v>0</v>
      </c>
      <c r="P1281" s="109">
        <f t="shared" ca="1" si="420"/>
        <v>144.33703839</v>
      </c>
      <c r="Q1281" s="52">
        <f t="shared" si="417"/>
        <v>0</v>
      </c>
      <c r="R1281" s="85"/>
      <c r="S1281" s="52"/>
      <c r="T1281" s="86" t="str">
        <f t="shared" si="418"/>
        <v>J=</v>
      </c>
      <c r="U1281" s="149">
        <f t="shared" si="419"/>
        <v>44134</v>
      </c>
      <c r="V1281" s="57" t="str">
        <f t="shared" si="407"/>
        <v>-</v>
      </c>
      <c r="W1281" s="8"/>
      <c r="X1281" s="8"/>
      <c r="Y1281" s="8"/>
      <c r="Z1281" s="9"/>
      <c r="AA1281" s="1"/>
      <c r="AB1281" s="8"/>
      <c r="AC1281" s="9"/>
      <c r="AD1281" s="9"/>
      <c r="AE1281" s="9"/>
      <c r="AF1281" s="8"/>
      <c r="AG1281" s="10"/>
      <c r="AH1281" s="8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</row>
    <row r="1282" spans="1:149" x14ac:dyDescent="0.25">
      <c r="A1282" s="50">
        <f t="shared" si="408"/>
        <v>44125</v>
      </c>
      <c r="B1282" s="112">
        <f t="shared" ca="1" si="414"/>
        <v>72523.654950440003</v>
      </c>
      <c r="C1282" s="109">
        <f t="shared" si="412"/>
        <v>72368.203313999998</v>
      </c>
      <c r="D1282" s="13">
        <f ca="1">IF(A1282&lt;$B$1,VLOOKUP(A1282,[1]DI!$A$4:$B$15000,2,FALSE),0)</f>
        <v>1.9000000000000006E-2</v>
      </c>
      <c r="E1282" s="52">
        <f t="shared" ca="1" si="403"/>
        <v>1.0000746899999999</v>
      </c>
      <c r="F1282" s="52">
        <f ca="1">(TRUNC(PRODUCT($E$12:$E1281),16))</f>
        <v>1.22209825205933</v>
      </c>
      <c r="G1282" s="52">
        <f t="shared" ca="1" si="421"/>
        <v>1.2208210683632399</v>
      </c>
      <c r="H1282" s="52">
        <f t="shared" ca="1" si="404"/>
        <v>1.00104617</v>
      </c>
      <c r="I1282" s="111">
        <f t="shared" si="409"/>
        <v>0.02</v>
      </c>
      <c r="J1282" s="149">
        <f t="shared" si="415"/>
        <v>44104</v>
      </c>
      <c r="K1282" s="54">
        <f t="shared" si="410"/>
        <v>14</v>
      </c>
      <c r="L1282" s="55">
        <f t="shared" si="411"/>
        <v>14</v>
      </c>
      <c r="M1282" s="56">
        <f t="shared" si="405"/>
        <v>1.0011007510000001</v>
      </c>
      <c r="N1282" s="56">
        <f t="shared" ca="1" si="406"/>
        <v>1.0021480730000001</v>
      </c>
      <c r="O1282" s="55">
        <f t="shared" si="416"/>
        <v>0</v>
      </c>
      <c r="P1282" s="109">
        <f t="shared" ca="1" si="420"/>
        <v>155.45163644000002</v>
      </c>
      <c r="Q1282" s="52">
        <f t="shared" si="417"/>
        <v>0</v>
      </c>
      <c r="R1282" s="85"/>
      <c r="S1282" s="52"/>
      <c r="T1282" s="86" t="str">
        <f t="shared" si="418"/>
        <v>J=</v>
      </c>
      <c r="U1282" s="149">
        <f t="shared" si="419"/>
        <v>44134</v>
      </c>
      <c r="V1282" s="57" t="str">
        <f t="shared" si="407"/>
        <v>-</v>
      </c>
      <c r="W1282" s="8"/>
      <c r="X1282" s="8"/>
      <c r="Y1282" s="8"/>
      <c r="Z1282" s="9"/>
      <c r="AA1282" s="1"/>
      <c r="AB1282" s="8"/>
      <c r="AC1282" s="9"/>
      <c r="AD1282" s="9"/>
      <c r="AE1282" s="9"/>
      <c r="AF1282" s="8"/>
      <c r="AG1282" s="10"/>
      <c r="AH1282" s="8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</row>
    <row r="1283" spans="1:149" x14ac:dyDescent="0.25">
      <c r="A1283" s="50">
        <f t="shared" si="408"/>
        <v>44126</v>
      </c>
      <c r="B1283" s="112">
        <f t="shared" ca="1" si="414"/>
        <v>72534.771574810002</v>
      </c>
      <c r="C1283" s="109">
        <f t="shared" si="412"/>
        <v>72368.203313999998</v>
      </c>
      <c r="D1283" s="13">
        <f ca="1">IF(A1283&lt;$B$1,VLOOKUP(A1283,[1]DI!$A$4:$B$15000,2,FALSE),0)</f>
        <v>1.9000000000000006E-2</v>
      </c>
      <c r="E1283" s="52">
        <f t="shared" ca="1" si="403"/>
        <v>1.0000746899999999</v>
      </c>
      <c r="F1283" s="52">
        <f ca="1">(TRUNC(PRODUCT($E$12:$E1282),16))</f>
        <v>1.2221895305777799</v>
      </c>
      <c r="G1283" s="52">
        <f t="shared" ca="1" si="421"/>
        <v>1.2208210683632399</v>
      </c>
      <c r="H1283" s="52">
        <f t="shared" ca="1" si="404"/>
        <v>1.0011209400000001</v>
      </c>
      <c r="I1283" s="111">
        <f t="shared" si="409"/>
        <v>0.02</v>
      </c>
      <c r="J1283" s="149">
        <f t="shared" si="415"/>
        <v>44104</v>
      </c>
      <c r="K1283" s="54">
        <f t="shared" si="410"/>
        <v>15</v>
      </c>
      <c r="L1283" s="55">
        <f t="shared" si="411"/>
        <v>15</v>
      </c>
      <c r="M1283" s="56">
        <f t="shared" si="405"/>
        <v>1.001179423</v>
      </c>
      <c r="N1283" s="56">
        <f t="shared" ca="1" si="406"/>
        <v>1.0023016849999999</v>
      </c>
      <c r="O1283" s="55">
        <f t="shared" si="416"/>
        <v>0</v>
      </c>
      <c r="P1283" s="109">
        <f t="shared" ca="1" si="420"/>
        <v>166.56826081</v>
      </c>
      <c r="Q1283" s="52">
        <f t="shared" si="417"/>
        <v>0</v>
      </c>
      <c r="R1283" s="85"/>
      <c r="S1283" s="52"/>
      <c r="T1283" s="86" t="str">
        <f t="shared" si="418"/>
        <v>J=</v>
      </c>
      <c r="U1283" s="149">
        <f t="shared" si="419"/>
        <v>44134</v>
      </c>
      <c r="V1283" s="57" t="str">
        <f t="shared" si="407"/>
        <v>-</v>
      </c>
      <c r="W1283" s="8"/>
      <c r="X1283" s="8"/>
      <c r="Y1283" s="8"/>
      <c r="Z1283" s="9"/>
      <c r="AA1283" s="1"/>
      <c r="AB1283" s="8"/>
      <c r="AC1283" s="9"/>
      <c r="AD1283" s="9"/>
      <c r="AE1283" s="9"/>
      <c r="AF1283" s="8"/>
      <c r="AG1283" s="10"/>
      <c r="AH1283" s="8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</row>
    <row r="1284" spans="1:149" x14ac:dyDescent="0.25">
      <c r="A1284" s="50">
        <f t="shared" si="408"/>
        <v>44127</v>
      </c>
      <c r="B1284" s="112">
        <f t="shared" ca="1" si="414"/>
        <v>72545.889429429997</v>
      </c>
      <c r="C1284" s="109">
        <f t="shared" si="412"/>
        <v>72368.203313999998</v>
      </c>
      <c r="D1284" s="13">
        <f ca="1">IF(A1284&lt;$B$1,VLOOKUP(A1284,[1]DI!$A$4:$B$15000,2,FALSE),0)</f>
        <v>1.9000000000000006E-2</v>
      </c>
      <c r="E1284" s="52">
        <f t="shared" ca="1" si="403"/>
        <v>1.0000746899999999</v>
      </c>
      <c r="F1284" s="52">
        <f ca="1">(TRUNC(PRODUCT($E$12:$E1283),16))</f>
        <v>1.2222808159138201</v>
      </c>
      <c r="G1284" s="52">
        <f t="shared" ca="1" si="421"/>
        <v>1.2208210683632399</v>
      </c>
      <c r="H1284" s="52">
        <f t="shared" ca="1" si="404"/>
        <v>1.00119571</v>
      </c>
      <c r="I1284" s="111">
        <f t="shared" si="409"/>
        <v>0.02</v>
      </c>
      <c r="J1284" s="149">
        <f t="shared" si="415"/>
        <v>44104</v>
      </c>
      <c r="K1284" s="54">
        <f t="shared" si="410"/>
        <v>16</v>
      </c>
      <c r="L1284" s="55">
        <f t="shared" si="411"/>
        <v>16</v>
      </c>
      <c r="M1284" s="56">
        <f t="shared" si="405"/>
        <v>1.0012581</v>
      </c>
      <c r="N1284" s="56">
        <f t="shared" ca="1" si="406"/>
        <v>1.0024553140000001</v>
      </c>
      <c r="O1284" s="55">
        <f t="shared" si="416"/>
        <v>0</v>
      </c>
      <c r="P1284" s="109">
        <f t="shared" ca="1" si="420"/>
        <v>177.68611543</v>
      </c>
      <c r="Q1284" s="52">
        <f t="shared" si="417"/>
        <v>0</v>
      </c>
      <c r="R1284" s="85"/>
      <c r="S1284" s="52"/>
      <c r="T1284" s="86" t="str">
        <f t="shared" si="418"/>
        <v>J=</v>
      </c>
      <c r="U1284" s="149">
        <f t="shared" si="419"/>
        <v>44134</v>
      </c>
      <c r="V1284" s="57" t="str">
        <f t="shared" si="407"/>
        <v>-</v>
      </c>
      <c r="W1284" s="8"/>
      <c r="X1284" s="8"/>
      <c r="Y1284" s="8"/>
      <c r="Z1284" s="9"/>
      <c r="AA1284" s="1"/>
      <c r="AB1284" s="8"/>
      <c r="AC1284" s="9"/>
      <c r="AD1284" s="9"/>
      <c r="AE1284" s="9"/>
      <c r="AF1284" s="8"/>
      <c r="AG1284" s="10"/>
      <c r="AH1284" s="8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</row>
    <row r="1285" spans="1:149" x14ac:dyDescent="0.25">
      <c r="A1285" s="50">
        <f t="shared" si="408"/>
        <v>44128</v>
      </c>
      <c r="B1285" s="112">
        <f t="shared" ca="1" si="414"/>
        <v>72557.009382730001</v>
      </c>
      <c r="C1285" s="109">
        <f t="shared" si="412"/>
        <v>72368.203313999998</v>
      </c>
      <c r="D1285" s="13">
        <f ca="1">IF(A1285&lt;$B$1,VLOOKUP(A1285,[1]DI!$A$4:$B$15000,2,FALSE),0)</f>
        <v>0</v>
      </c>
      <c r="E1285" s="52">
        <f t="shared" ca="1" si="403"/>
        <v>1</v>
      </c>
      <c r="F1285" s="52">
        <f ca="1">(TRUNC(PRODUCT($E$12:$E1284),16))</f>
        <v>1.2223721080679599</v>
      </c>
      <c r="G1285" s="52">
        <f t="shared" ca="1" si="421"/>
        <v>1.2208210683632399</v>
      </c>
      <c r="H1285" s="52">
        <f t="shared" ca="1" si="404"/>
        <v>1.00127049</v>
      </c>
      <c r="I1285" s="111">
        <f t="shared" si="409"/>
        <v>0.02</v>
      </c>
      <c r="J1285" s="149">
        <f t="shared" si="415"/>
        <v>44104</v>
      </c>
      <c r="K1285" s="54">
        <f t="shared" si="410"/>
        <v>16</v>
      </c>
      <c r="L1285" s="55">
        <f t="shared" si="411"/>
        <v>17</v>
      </c>
      <c r="M1285" s="56">
        <f t="shared" si="405"/>
        <v>1.001336784</v>
      </c>
      <c r="N1285" s="56">
        <f t="shared" ca="1" si="406"/>
        <v>1.002608972</v>
      </c>
      <c r="O1285" s="55">
        <f t="shared" si="416"/>
        <v>0</v>
      </c>
      <c r="P1285" s="109">
        <f t="shared" ca="1" si="420"/>
        <v>188.80606873000002</v>
      </c>
      <c r="Q1285" s="52">
        <f t="shared" si="417"/>
        <v>0</v>
      </c>
      <c r="R1285" s="85"/>
      <c r="S1285" s="52"/>
      <c r="T1285" s="86" t="str">
        <f t="shared" si="418"/>
        <v>J=</v>
      </c>
      <c r="U1285" s="149">
        <f t="shared" si="419"/>
        <v>44134</v>
      </c>
      <c r="V1285" s="57" t="str">
        <f t="shared" si="407"/>
        <v>-</v>
      </c>
      <c r="W1285" s="8"/>
      <c r="X1285" s="8"/>
      <c r="Y1285" s="8"/>
      <c r="Z1285" s="9"/>
      <c r="AA1285" s="1"/>
      <c r="AB1285" s="8"/>
      <c r="AC1285" s="9"/>
      <c r="AD1285" s="9"/>
      <c r="AE1285" s="9"/>
      <c r="AF1285" s="8"/>
      <c r="AG1285" s="10"/>
      <c r="AH1285" s="8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</row>
    <row r="1286" spans="1:149" x14ac:dyDescent="0.25">
      <c r="A1286" s="50">
        <f t="shared" si="408"/>
        <v>44129</v>
      </c>
      <c r="B1286" s="112">
        <f t="shared" ca="1" si="414"/>
        <v>72557.009382730001</v>
      </c>
      <c r="C1286" s="109">
        <f t="shared" si="412"/>
        <v>72368.203313999998</v>
      </c>
      <c r="D1286" s="13">
        <f ca="1">IF(A1286&lt;$B$1,VLOOKUP(A1286,[1]DI!$A$4:$B$15000,2,FALSE),0)</f>
        <v>0</v>
      </c>
      <c r="E1286" s="52">
        <f t="shared" ca="1" si="403"/>
        <v>1</v>
      </c>
      <c r="F1286" s="52">
        <f ca="1">(TRUNC(PRODUCT($E$12:$E1285),16))</f>
        <v>1.2223721080679599</v>
      </c>
      <c r="G1286" s="52">
        <f t="shared" ca="1" si="421"/>
        <v>1.2208210683632399</v>
      </c>
      <c r="H1286" s="52">
        <f t="shared" ca="1" si="404"/>
        <v>1.00127049</v>
      </c>
      <c r="I1286" s="111">
        <f t="shared" si="409"/>
        <v>0.02</v>
      </c>
      <c r="J1286" s="149">
        <f t="shared" si="415"/>
        <v>44104</v>
      </c>
      <c r="K1286" s="54">
        <f t="shared" si="410"/>
        <v>16</v>
      </c>
      <c r="L1286" s="55">
        <f t="shared" si="411"/>
        <v>17</v>
      </c>
      <c r="M1286" s="56">
        <f t="shared" si="405"/>
        <v>1.001336784</v>
      </c>
      <c r="N1286" s="56">
        <f t="shared" ca="1" si="406"/>
        <v>1.002608972</v>
      </c>
      <c r="O1286" s="55">
        <f t="shared" si="416"/>
        <v>0</v>
      </c>
      <c r="P1286" s="109">
        <f t="shared" ca="1" si="420"/>
        <v>188.80606873000002</v>
      </c>
      <c r="Q1286" s="52">
        <f t="shared" si="417"/>
        <v>0</v>
      </c>
      <c r="R1286" s="85"/>
      <c r="S1286" s="52"/>
      <c r="T1286" s="86" t="str">
        <f t="shared" si="418"/>
        <v>J=</v>
      </c>
      <c r="U1286" s="149">
        <f t="shared" si="419"/>
        <v>44134</v>
      </c>
      <c r="V1286" s="57" t="str">
        <f t="shared" si="407"/>
        <v>-</v>
      </c>
      <c r="W1286" s="8"/>
      <c r="X1286" s="8"/>
      <c r="Y1286" s="8"/>
      <c r="Z1286" s="9"/>
      <c r="AA1286" s="1"/>
      <c r="AB1286" s="8"/>
      <c r="AC1286" s="9"/>
      <c r="AD1286" s="9"/>
      <c r="AE1286" s="9"/>
      <c r="AF1286" s="8"/>
      <c r="AG1286" s="10"/>
      <c r="AH1286" s="8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</row>
    <row r="1287" spans="1:149" x14ac:dyDescent="0.25">
      <c r="A1287" s="50">
        <f t="shared" si="408"/>
        <v>44130</v>
      </c>
      <c r="B1287" s="112">
        <f t="shared" ca="1" si="414"/>
        <v>72557.009382730001</v>
      </c>
      <c r="C1287" s="109">
        <f t="shared" si="412"/>
        <v>72368.203313999998</v>
      </c>
      <c r="D1287" s="13">
        <f ca="1">IF(A1287&lt;$B$1,VLOOKUP(A1287,[1]DI!$A$4:$B$15000,2,FALSE),0)</f>
        <v>1.9000000000000006E-2</v>
      </c>
      <c r="E1287" s="52">
        <f t="shared" ca="1" si="403"/>
        <v>1.0000746899999999</v>
      </c>
      <c r="F1287" s="52">
        <f ca="1">(TRUNC(PRODUCT($E$12:$E1286),16))</f>
        <v>1.2223721080679599</v>
      </c>
      <c r="G1287" s="52">
        <f t="shared" ca="1" si="421"/>
        <v>1.2208210683632399</v>
      </c>
      <c r="H1287" s="52">
        <f t="shared" ca="1" si="404"/>
        <v>1.00127049</v>
      </c>
      <c r="I1287" s="111">
        <f t="shared" si="409"/>
        <v>0.02</v>
      </c>
      <c r="J1287" s="149">
        <f t="shared" si="415"/>
        <v>44104</v>
      </c>
      <c r="K1287" s="54">
        <f t="shared" si="410"/>
        <v>17</v>
      </c>
      <c r="L1287" s="55">
        <f t="shared" si="411"/>
        <v>17</v>
      </c>
      <c r="M1287" s="56">
        <f t="shared" si="405"/>
        <v>1.001336784</v>
      </c>
      <c r="N1287" s="56">
        <f t="shared" ca="1" si="406"/>
        <v>1.002608972</v>
      </c>
      <c r="O1287" s="55">
        <f t="shared" si="416"/>
        <v>0</v>
      </c>
      <c r="P1287" s="109">
        <f t="shared" ca="1" si="420"/>
        <v>188.80606873000002</v>
      </c>
      <c r="Q1287" s="52">
        <f t="shared" si="417"/>
        <v>0</v>
      </c>
      <c r="R1287" s="85"/>
      <c r="S1287" s="52"/>
      <c r="T1287" s="86" t="str">
        <f t="shared" si="418"/>
        <v>J=</v>
      </c>
      <c r="U1287" s="149">
        <f t="shared" si="419"/>
        <v>44134</v>
      </c>
      <c r="V1287" s="57" t="str">
        <f t="shared" si="407"/>
        <v>-</v>
      </c>
      <c r="W1287" s="8"/>
      <c r="X1287" s="8"/>
      <c r="Y1287" s="8"/>
      <c r="Z1287" s="9"/>
      <c r="AA1287" s="1"/>
      <c r="AB1287" s="8"/>
      <c r="AC1287" s="9"/>
      <c r="AD1287" s="9"/>
      <c r="AE1287" s="9"/>
      <c r="AF1287" s="8"/>
      <c r="AG1287" s="10"/>
      <c r="AH1287" s="8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</row>
    <row r="1288" spans="1:149" x14ac:dyDescent="0.25">
      <c r="A1288" s="50">
        <f t="shared" si="408"/>
        <v>44131</v>
      </c>
      <c r="B1288" s="112">
        <f t="shared" ca="1" si="414"/>
        <v>72568.130638660004</v>
      </c>
      <c r="C1288" s="109">
        <f t="shared" si="412"/>
        <v>72368.203313999998</v>
      </c>
      <c r="D1288" s="13">
        <f ca="1">IF(A1288&lt;$B$1,VLOOKUP(A1288,[1]DI!$A$4:$B$15000,2,FALSE),0)</f>
        <v>1.9000000000000006E-2</v>
      </c>
      <c r="E1288" s="52">
        <f t="shared" ca="1" si="403"/>
        <v>1.0000746899999999</v>
      </c>
      <c r="F1288" s="52">
        <f ca="1">(TRUNC(PRODUCT($E$12:$E1287),16))</f>
        <v>1.2224634070407101</v>
      </c>
      <c r="G1288" s="52">
        <f t="shared" ca="1" si="421"/>
        <v>1.2208210683632399</v>
      </c>
      <c r="H1288" s="52">
        <f t="shared" ca="1" si="404"/>
        <v>1.0013452700000001</v>
      </c>
      <c r="I1288" s="111">
        <f t="shared" si="409"/>
        <v>0.02</v>
      </c>
      <c r="J1288" s="149">
        <f t="shared" si="415"/>
        <v>44104</v>
      </c>
      <c r="K1288" s="54">
        <f t="shared" si="410"/>
        <v>18</v>
      </c>
      <c r="L1288" s="55">
        <f t="shared" si="411"/>
        <v>18</v>
      </c>
      <c r="M1288" s="56">
        <f t="shared" si="405"/>
        <v>1.0014154740000001</v>
      </c>
      <c r="N1288" s="56">
        <f t="shared" ca="1" si="406"/>
        <v>1.002762648</v>
      </c>
      <c r="O1288" s="55">
        <f t="shared" si="416"/>
        <v>0</v>
      </c>
      <c r="P1288" s="109">
        <f t="shared" ca="1" si="420"/>
        <v>199.92732466000001</v>
      </c>
      <c r="Q1288" s="52">
        <f t="shared" si="417"/>
        <v>0</v>
      </c>
      <c r="R1288" s="85"/>
      <c r="S1288" s="52"/>
      <c r="T1288" s="86" t="str">
        <f t="shared" si="418"/>
        <v>J=</v>
      </c>
      <c r="U1288" s="149">
        <f t="shared" si="419"/>
        <v>44134</v>
      </c>
      <c r="V1288" s="57" t="str">
        <f t="shared" si="407"/>
        <v>-</v>
      </c>
      <c r="W1288" s="8"/>
      <c r="X1288" s="8"/>
      <c r="Y1288" s="8"/>
      <c r="Z1288" s="9"/>
      <c r="AA1288" s="1"/>
      <c r="AB1288" s="8"/>
      <c r="AC1288" s="9"/>
      <c r="AD1288" s="9"/>
      <c r="AE1288" s="9"/>
      <c r="AF1288" s="8"/>
      <c r="AG1288" s="10"/>
      <c r="AH1288" s="8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</row>
    <row r="1289" spans="1:149" x14ac:dyDescent="0.25">
      <c r="A1289" s="50">
        <f t="shared" si="408"/>
        <v>44132</v>
      </c>
      <c r="B1289" s="112">
        <f t="shared" ca="1" si="414"/>
        <v>72579.253920899995</v>
      </c>
      <c r="C1289" s="109">
        <f t="shared" si="412"/>
        <v>72368.203313999998</v>
      </c>
      <c r="D1289" s="13">
        <f ca="1">IF(A1289&lt;$B$1,VLOOKUP(A1289,[1]DI!$A$4:$B$15000,2,FALSE),0)</f>
        <v>1.9000000000000006E-2</v>
      </c>
      <c r="E1289" s="52">
        <f t="shared" ca="1" si="403"/>
        <v>1.0000746899999999</v>
      </c>
      <c r="F1289" s="52">
        <f ca="1">(TRUNC(PRODUCT($E$12:$E1288),16))</f>
        <v>1.22255471283258</v>
      </c>
      <c r="G1289" s="52">
        <f t="shared" ca="1" si="421"/>
        <v>1.2208210683632399</v>
      </c>
      <c r="H1289" s="52">
        <f t="shared" ca="1" si="404"/>
        <v>1.0014200600000001</v>
      </c>
      <c r="I1289" s="111">
        <f t="shared" si="409"/>
        <v>0.02</v>
      </c>
      <c r="J1289" s="149">
        <f t="shared" si="415"/>
        <v>44104</v>
      </c>
      <c r="K1289" s="54">
        <f t="shared" si="410"/>
        <v>19</v>
      </c>
      <c r="L1289" s="55">
        <f t="shared" si="411"/>
        <v>19</v>
      </c>
      <c r="M1289" s="56">
        <f t="shared" si="405"/>
        <v>1.00149417</v>
      </c>
      <c r="N1289" s="56">
        <f t="shared" ca="1" si="406"/>
        <v>1.002916352</v>
      </c>
      <c r="O1289" s="55">
        <f t="shared" si="416"/>
        <v>0</v>
      </c>
      <c r="P1289" s="109">
        <f t="shared" ca="1" si="420"/>
        <v>211.05060689999999</v>
      </c>
      <c r="Q1289" s="52">
        <f t="shared" si="417"/>
        <v>0</v>
      </c>
      <c r="R1289" s="85"/>
      <c r="S1289" s="52"/>
      <c r="T1289" s="86" t="str">
        <f t="shared" si="418"/>
        <v>J=</v>
      </c>
      <c r="U1289" s="149">
        <f t="shared" si="419"/>
        <v>44134</v>
      </c>
      <c r="V1289" s="57" t="str">
        <f t="shared" si="407"/>
        <v>-</v>
      </c>
      <c r="W1289" s="8"/>
      <c r="X1289" s="8"/>
      <c r="Y1289" s="8"/>
      <c r="Z1289" s="9"/>
      <c r="AA1289" s="1"/>
      <c r="AB1289" s="8"/>
      <c r="AC1289" s="9"/>
      <c r="AD1289" s="9"/>
      <c r="AE1289" s="9"/>
      <c r="AF1289" s="8"/>
      <c r="AG1289" s="10"/>
      <c r="AH1289" s="8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</row>
    <row r="1290" spans="1:149" x14ac:dyDescent="0.25">
      <c r="A1290" s="50">
        <f t="shared" si="408"/>
        <v>44133</v>
      </c>
      <c r="B1290" s="112">
        <f t="shared" ca="1" si="414"/>
        <v>72590.379229450002</v>
      </c>
      <c r="C1290" s="109">
        <f t="shared" si="412"/>
        <v>72368.203313999998</v>
      </c>
      <c r="D1290" s="13">
        <f ca="1">IF(A1290&lt;$B$1,VLOOKUP(A1290,[1]DI!$A$4:$B$15000,2,FALSE),0)</f>
        <v>1.9000000000000006E-2</v>
      </c>
      <c r="E1290" s="52">
        <f t="shared" ca="1" si="403"/>
        <v>1.0000746899999999</v>
      </c>
      <c r="F1290" s="52">
        <f ca="1">(TRUNC(PRODUCT($E$12:$E1289),16))</f>
        <v>1.2226460254440801</v>
      </c>
      <c r="G1290" s="52">
        <f t="shared" ca="1" si="421"/>
        <v>1.2208210683632399</v>
      </c>
      <c r="H1290" s="52">
        <f t="shared" ca="1" si="404"/>
        <v>1.00149486</v>
      </c>
      <c r="I1290" s="111">
        <f t="shared" si="409"/>
        <v>0.02</v>
      </c>
      <c r="J1290" s="149">
        <f t="shared" si="415"/>
        <v>44104</v>
      </c>
      <c r="K1290" s="54">
        <f t="shared" si="410"/>
        <v>20</v>
      </c>
      <c r="L1290" s="55">
        <f t="shared" si="411"/>
        <v>20</v>
      </c>
      <c r="M1290" s="56">
        <f t="shared" si="405"/>
        <v>1.001572873</v>
      </c>
      <c r="N1290" s="56">
        <f t="shared" ca="1" si="406"/>
        <v>1.003070084</v>
      </c>
      <c r="O1290" s="55">
        <f t="shared" si="416"/>
        <v>0</v>
      </c>
      <c r="P1290" s="109">
        <f t="shared" ca="1" si="420"/>
        <v>222.17591545000002</v>
      </c>
      <c r="Q1290" s="52">
        <f t="shared" si="417"/>
        <v>0</v>
      </c>
      <c r="R1290" s="85"/>
      <c r="S1290" s="52"/>
      <c r="T1290" s="86" t="str">
        <f t="shared" si="418"/>
        <v>J=</v>
      </c>
      <c r="U1290" s="149">
        <f t="shared" si="419"/>
        <v>44134</v>
      </c>
      <c r="V1290" s="57" t="str">
        <f t="shared" si="407"/>
        <v>-</v>
      </c>
      <c r="W1290" s="110" t="s">
        <v>63</v>
      </c>
      <c r="X1290" s="8"/>
      <c r="Y1290" s="8"/>
      <c r="Z1290" s="9"/>
      <c r="AA1290" s="1"/>
      <c r="AB1290" s="8"/>
      <c r="AC1290" s="9"/>
      <c r="AD1290" s="9"/>
      <c r="AE1290" s="9"/>
      <c r="AF1290" s="8"/>
      <c r="AG1290" s="10"/>
      <c r="AH1290" s="8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</row>
    <row r="1291" spans="1:149" x14ac:dyDescent="0.25">
      <c r="A1291" s="113">
        <f t="shared" si="408"/>
        <v>44134</v>
      </c>
      <c r="B1291" s="114">
        <f t="shared" ca="1" si="414"/>
        <v>72601.505768250005</v>
      </c>
      <c r="C1291" s="115">
        <f t="shared" si="412"/>
        <v>72368.203313999998</v>
      </c>
      <c r="D1291" s="13">
        <f ca="1">IF(A1291&lt;$B$1,VLOOKUP(A1291,[1]DI!$A$4:$B$15000,2,FALSE),0)</f>
        <v>1.9000000000000006E-2</v>
      </c>
      <c r="E1291" s="115">
        <f t="shared" ca="1" si="403"/>
        <v>1.0000746899999999</v>
      </c>
      <c r="F1291" s="115">
        <f ca="1">(TRUNC(PRODUCT($E$12:$E1290),16))</f>
        <v>1.2227373448757199</v>
      </c>
      <c r="G1291" s="115">
        <f t="shared" ca="1" si="421"/>
        <v>1.2208210683632399</v>
      </c>
      <c r="H1291" s="115">
        <f t="shared" ca="1" si="404"/>
        <v>1.0015696599999999</v>
      </c>
      <c r="I1291" s="116">
        <f t="shared" si="409"/>
        <v>0.02</v>
      </c>
      <c r="J1291" s="113">
        <f t="shared" si="415"/>
        <v>44104</v>
      </c>
      <c r="K1291" s="117">
        <f t="shared" si="410"/>
        <v>21</v>
      </c>
      <c r="L1291" s="118">
        <f t="shared" si="411"/>
        <v>21</v>
      </c>
      <c r="M1291" s="119">
        <f t="shared" si="405"/>
        <v>1.001651581</v>
      </c>
      <c r="N1291" s="119">
        <f t="shared" ca="1" si="406"/>
        <v>1.0032238330000001</v>
      </c>
      <c r="O1291" s="118">
        <f t="shared" si="416"/>
        <v>31</v>
      </c>
      <c r="P1291" s="115">
        <f t="shared" ca="1" si="420"/>
        <v>233.30245425000001</v>
      </c>
      <c r="Q1291" s="115">
        <f t="shared" si="417"/>
        <v>0</v>
      </c>
      <c r="R1291" s="120"/>
      <c r="S1291" s="115"/>
      <c r="T1291" s="209" t="str">
        <f t="shared" si="418"/>
        <v>J=</v>
      </c>
      <c r="U1291" s="113">
        <f t="shared" si="419"/>
        <v>44134</v>
      </c>
      <c r="V1291" s="121">
        <f t="shared" ca="1" si="407"/>
        <v>349953.68137500004</v>
      </c>
      <c r="W1291" s="97">
        <v>233.3032067</v>
      </c>
      <c r="X1291" s="8"/>
      <c r="Y1291" s="8"/>
      <c r="Z1291" s="9"/>
      <c r="AA1291" s="1"/>
      <c r="AB1291" s="8"/>
      <c r="AC1291" s="9"/>
      <c r="AD1291" s="9"/>
      <c r="AE1291" s="9"/>
      <c r="AF1291" s="8"/>
      <c r="AG1291" s="10"/>
      <c r="AH1291" s="8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</row>
    <row r="1292" spans="1:149" x14ac:dyDescent="0.25">
      <c r="A1292" s="50">
        <f t="shared" si="408"/>
        <v>44135</v>
      </c>
      <c r="B1292" s="112">
        <f t="shared" ca="1" si="414"/>
        <v>72379.295232010001</v>
      </c>
      <c r="C1292" s="109">
        <f t="shared" si="412"/>
        <v>72368.203313999998</v>
      </c>
      <c r="D1292" s="13">
        <f ca="1">IF(A1292&lt;$B$1,VLOOKUP(A1292,[1]DI!$A$4:$B$15000,2,FALSE),0)</f>
        <v>0</v>
      </c>
      <c r="E1292" s="52">
        <f t="shared" ref="E1292:E1355" ca="1" si="422">IF(A1292&lt;A$10,1,ROUND(((1+D1292)^(1/252)),8))</f>
        <v>1</v>
      </c>
      <c r="F1292" s="52">
        <f ca="1">(TRUNC(PRODUCT($E$12:$E1291),16))</f>
        <v>1.2228286711280101</v>
      </c>
      <c r="G1292" s="52">
        <f t="shared" ca="1" si="421"/>
        <v>1.2227373448757199</v>
      </c>
      <c r="H1292" s="52">
        <f t="shared" ref="H1292:H1355" ca="1" si="423">ROUND(F1292/G1292,8)</f>
        <v>1.0000746899999999</v>
      </c>
      <c r="I1292" s="111">
        <f t="shared" si="409"/>
        <v>0.02</v>
      </c>
      <c r="J1292" s="149">
        <f t="shared" si="415"/>
        <v>44134</v>
      </c>
      <c r="K1292" s="54">
        <f t="shared" si="410"/>
        <v>1</v>
      </c>
      <c r="L1292" s="55">
        <f t="shared" si="411"/>
        <v>1</v>
      </c>
      <c r="M1292" s="56">
        <f t="shared" ref="M1292:M1355" si="424">ROUND((I1292+1)^(L1292/252),9)</f>
        <v>1.000078585</v>
      </c>
      <c r="N1292" s="56">
        <f t="shared" ref="N1292:N1355" ca="1" si="425">ROUND(H1292*M1292,9)</f>
        <v>1.000153281</v>
      </c>
      <c r="O1292" s="55">
        <f t="shared" si="416"/>
        <v>0</v>
      </c>
      <c r="P1292" s="109">
        <f ca="1">TRUNC(((N1292-1)*C1292),8)+TRUNC(N1292*W$1293,8)</f>
        <v>11.091918009999999</v>
      </c>
      <c r="Q1292" s="52">
        <f t="shared" si="417"/>
        <v>0</v>
      </c>
      <c r="R1292" s="85"/>
      <c r="S1292" s="52"/>
      <c r="T1292" s="86" t="str">
        <f t="shared" si="418"/>
        <v>J=</v>
      </c>
      <c r="U1292" s="149">
        <f t="shared" si="419"/>
        <v>44165</v>
      </c>
      <c r="V1292" s="57" t="str">
        <f t="shared" ref="V1292:V1355" si="426">IF(O1292&gt;0,(P1292+Q1292)*V$9,"-")</f>
        <v>-</v>
      </c>
      <c r="W1292" s="110" t="s">
        <v>64</v>
      </c>
      <c r="X1292" s="8"/>
      <c r="Y1292" s="8"/>
      <c r="Z1292" s="9"/>
      <c r="AA1292" s="1"/>
      <c r="AB1292" s="8"/>
      <c r="AC1292" s="9"/>
      <c r="AD1292" s="9"/>
      <c r="AE1292" s="9"/>
      <c r="AF1292" s="8"/>
      <c r="AG1292" s="10"/>
      <c r="AH1292" s="8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</row>
    <row r="1293" spans="1:149" x14ac:dyDescent="0.25">
      <c r="A1293" s="50">
        <f t="shared" ref="A1293:A1356" si="427">(A1292+1)</f>
        <v>44136</v>
      </c>
      <c r="B1293" s="112">
        <f t="shared" ca="1" si="414"/>
        <v>72379.295232010001</v>
      </c>
      <c r="C1293" s="109">
        <f t="shared" si="412"/>
        <v>72368.203313999998</v>
      </c>
      <c r="D1293" s="13">
        <f ca="1">IF(A1293&lt;$B$1,VLOOKUP(A1293,[1]DI!$A$4:$B$15000,2,FALSE),0)</f>
        <v>0</v>
      </c>
      <c r="E1293" s="52">
        <f t="shared" ca="1" si="422"/>
        <v>1</v>
      </c>
      <c r="F1293" s="52">
        <f ca="1">(TRUNC(PRODUCT($E$12:$E1292),16))</f>
        <v>1.2228286711280101</v>
      </c>
      <c r="G1293" s="52">
        <f t="shared" ca="1" si="421"/>
        <v>1.2227373448757199</v>
      </c>
      <c r="H1293" s="52">
        <f t="shared" ca="1" si="423"/>
        <v>1.0000746899999999</v>
      </c>
      <c r="I1293" s="111">
        <f t="shared" ref="I1293:I1356" si="428">I1292</f>
        <v>0.02</v>
      </c>
      <c r="J1293" s="149">
        <f t="shared" si="415"/>
        <v>44134</v>
      </c>
      <c r="K1293" s="54">
        <f t="shared" ref="K1293:K1356" si="429">IF(A1293&gt;J1293,IF(NETWORKDAYS(J1293,A1293,$X$135:$X$519)-1=0,1,NETWORKDAYS(J1293,A1293,$X$135:$X$519)-1),0)</f>
        <v>1</v>
      </c>
      <c r="L1293" s="55">
        <f t="shared" ref="L1293:L1356" si="430">IF(AND(K1293=1,K1292=1),1,IF(K1293&gt;0,IF(K1293=K1292,K1293+1,K1293),0))</f>
        <v>1</v>
      </c>
      <c r="M1293" s="56">
        <f t="shared" si="424"/>
        <v>1.000078585</v>
      </c>
      <c r="N1293" s="56">
        <f t="shared" ca="1" si="425"/>
        <v>1.000153281</v>
      </c>
      <c r="O1293" s="55">
        <f t="shared" si="416"/>
        <v>0</v>
      </c>
      <c r="P1293" s="109">
        <f t="shared" ref="P1293:P1322" ca="1" si="431">TRUNC(((N1293-1)*C1293),8)+TRUNC(N1293*W$1293,8)</f>
        <v>11.091918009999999</v>
      </c>
      <c r="Q1293" s="52">
        <f t="shared" si="417"/>
        <v>0</v>
      </c>
      <c r="R1293" s="85"/>
      <c r="S1293" s="52"/>
      <c r="T1293" s="86" t="str">
        <f t="shared" si="418"/>
        <v>J=</v>
      </c>
      <c r="U1293" s="149">
        <f t="shared" si="419"/>
        <v>44165</v>
      </c>
      <c r="V1293" s="57" t="str">
        <f t="shared" si="426"/>
        <v>-</v>
      </c>
      <c r="W1293" s="97">
        <f ca="1">P1291-W1291</f>
        <v>-7.5244999999313222E-4</v>
      </c>
      <c r="X1293" s="8"/>
      <c r="Y1293" s="8"/>
      <c r="Z1293" s="9"/>
      <c r="AA1293" s="1"/>
      <c r="AB1293" s="8"/>
      <c r="AC1293" s="9"/>
      <c r="AD1293" s="9"/>
      <c r="AE1293" s="9"/>
      <c r="AF1293" s="8"/>
      <c r="AG1293" s="10"/>
      <c r="AH1293" s="8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</row>
    <row r="1294" spans="1:149" x14ac:dyDescent="0.25">
      <c r="A1294" s="50">
        <f t="shared" si="427"/>
        <v>44137</v>
      </c>
      <c r="B1294" s="112">
        <f t="shared" ca="1" si="414"/>
        <v>72379.295232010001</v>
      </c>
      <c r="C1294" s="109">
        <f t="shared" ref="C1294:C1357" si="432">TRUNC(C1293-Q1293,8)</f>
        <v>72368.203313999998</v>
      </c>
      <c r="D1294" s="13">
        <f ca="1">IF(A1294&lt;$B$1,VLOOKUP(A1294,[1]DI!$A$4:$B$15000,2,FALSE),0)</f>
        <v>0</v>
      </c>
      <c r="E1294" s="52">
        <f t="shared" ca="1" si="422"/>
        <v>1</v>
      </c>
      <c r="F1294" s="52">
        <f ca="1">(TRUNC(PRODUCT($E$12:$E1293),16))</f>
        <v>1.2228286711280101</v>
      </c>
      <c r="G1294" s="52">
        <f t="shared" ca="1" si="421"/>
        <v>1.2227373448757199</v>
      </c>
      <c r="H1294" s="52">
        <f t="shared" ca="1" si="423"/>
        <v>1.0000746899999999</v>
      </c>
      <c r="I1294" s="111">
        <f t="shared" si="428"/>
        <v>0.02</v>
      </c>
      <c r="J1294" s="149">
        <f t="shared" si="415"/>
        <v>44134</v>
      </c>
      <c r="K1294" s="54">
        <f t="shared" si="429"/>
        <v>1</v>
      </c>
      <c r="L1294" s="55">
        <f t="shared" si="430"/>
        <v>1</v>
      </c>
      <c r="M1294" s="56">
        <f t="shared" si="424"/>
        <v>1.000078585</v>
      </c>
      <c r="N1294" s="56">
        <f t="shared" ca="1" si="425"/>
        <v>1.000153281</v>
      </c>
      <c r="O1294" s="55">
        <f t="shared" si="416"/>
        <v>0</v>
      </c>
      <c r="P1294" s="109">
        <f t="shared" ca="1" si="431"/>
        <v>11.091918009999999</v>
      </c>
      <c r="Q1294" s="52">
        <f t="shared" si="417"/>
        <v>0</v>
      </c>
      <c r="R1294" s="85"/>
      <c r="S1294" s="52"/>
      <c r="T1294" s="86" t="str">
        <f t="shared" si="418"/>
        <v>J=</v>
      </c>
      <c r="U1294" s="149">
        <f t="shared" si="419"/>
        <v>44165</v>
      </c>
      <c r="V1294" s="57" t="str">
        <f t="shared" si="426"/>
        <v>-</v>
      </c>
      <c r="W1294" s="8"/>
      <c r="X1294" s="8"/>
      <c r="Y1294" s="8"/>
      <c r="Z1294" s="9"/>
      <c r="AA1294" s="1"/>
      <c r="AB1294" s="8"/>
      <c r="AC1294" s="9"/>
      <c r="AD1294" s="9"/>
      <c r="AE1294" s="9"/>
      <c r="AF1294" s="8"/>
      <c r="AG1294" s="10"/>
      <c r="AH1294" s="8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</row>
    <row r="1295" spans="1:149" x14ac:dyDescent="0.25">
      <c r="A1295" s="50">
        <f t="shared" si="427"/>
        <v>44138</v>
      </c>
      <c r="B1295" s="112">
        <f t="shared" ca="1" si="414"/>
        <v>72379.295232010001</v>
      </c>
      <c r="C1295" s="109">
        <f t="shared" si="432"/>
        <v>72368.203313999998</v>
      </c>
      <c r="D1295" s="13">
        <f ca="1">IF(A1295&lt;$B$1,VLOOKUP(A1295,[1]DI!$A$4:$B$15000,2,FALSE),0)</f>
        <v>1.9000000000000006E-2</v>
      </c>
      <c r="E1295" s="52">
        <f t="shared" ca="1" si="422"/>
        <v>1.0000746899999999</v>
      </c>
      <c r="F1295" s="52">
        <f ca="1">(TRUNC(PRODUCT($E$12:$E1294),16))</f>
        <v>1.2228286711280101</v>
      </c>
      <c r="G1295" s="52">
        <f t="shared" ca="1" si="421"/>
        <v>1.2227373448757199</v>
      </c>
      <c r="H1295" s="52">
        <f t="shared" ca="1" si="423"/>
        <v>1.0000746899999999</v>
      </c>
      <c r="I1295" s="111">
        <f t="shared" si="428"/>
        <v>0.02</v>
      </c>
      <c r="J1295" s="149">
        <f t="shared" si="415"/>
        <v>44134</v>
      </c>
      <c r="K1295" s="54">
        <f t="shared" si="429"/>
        <v>1</v>
      </c>
      <c r="L1295" s="55">
        <f t="shared" si="430"/>
        <v>1</v>
      </c>
      <c r="M1295" s="56">
        <f t="shared" si="424"/>
        <v>1.000078585</v>
      </c>
      <c r="N1295" s="56">
        <f t="shared" ca="1" si="425"/>
        <v>1.000153281</v>
      </c>
      <c r="O1295" s="55">
        <f t="shared" si="416"/>
        <v>0</v>
      </c>
      <c r="P1295" s="109">
        <f t="shared" ca="1" si="431"/>
        <v>11.091918009999999</v>
      </c>
      <c r="Q1295" s="52">
        <f t="shared" si="417"/>
        <v>0</v>
      </c>
      <c r="R1295" s="85"/>
      <c r="S1295" s="52"/>
      <c r="T1295" s="86" t="str">
        <f t="shared" si="418"/>
        <v>J=</v>
      </c>
      <c r="U1295" s="149">
        <f t="shared" si="419"/>
        <v>44165</v>
      </c>
      <c r="V1295" s="57" t="str">
        <f t="shared" si="426"/>
        <v>-</v>
      </c>
      <c r="W1295" s="8"/>
      <c r="X1295" s="8"/>
      <c r="Y1295" s="8"/>
      <c r="Z1295" s="9"/>
      <c r="AA1295" s="1"/>
      <c r="AB1295" s="8"/>
      <c r="AC1295" s="9"/>
      <c r="AD1295" s="9"/>
      <c r="AE1295" s="9"/>
      <c r="AF1295" s="8"/>
      <c r="AG1295" s="10"/>
      <c r="AH1295" s="8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</row>
    <row r="1296" spans="1:149" x14ac:dyDescent="0.25">
      <c r="A1296" s="50">
        <f t="shared" si="427"/>
        <v>44139</v>
      </c>
      <c r="B1296" s="112">
        <f t="shared" ca="1" si="414"/>
        <v>72390.389856399997</v>
      </c>
      <c r="C1296" s="109">
        <f t="shared" si="432"/>
        <v>72368.203313999998</v>
      </c>
      <c r="D1296" s="13">
        <f ca="1">IF(A1296&lt;$B$1,VLOOKUP(A1296,[1]DI!$A$4:$B$15000,2,FALSE),0)</f>
        <v>1.9000000000000006E-2</v>
      </c>
      <c r="E1296" s="52">
        <f t="shared" ca="1" si="422"/>
        <v>1.0000746899999999</v>
      </c>
      <c r="F1296" s="52">
        <f ca="1">(TRUNC(PRODUCT($E$12:$E1295),16))</f>
        <v>1.2229200042014601</v>
      </c>
      <c r="G1296" s="52">
        <f t="shared" ca="1" si="421"/>
        <v>1.2227373448757199</v>
      </c>
      <c r="H1296" s="52">
        <f t="shared" ca="1" si="423"/>
        <v>1.00014939</v>
      </c>
      <c r="I1296" s="111">
        <f t="shared" si="428"/>
        <v>0.02</v>
      </c>
      <c r="J1296" s="149">
        <f t="shared" si="415"/>
        <v>44134</v>
      </c>
      <c r="K1296" s="54">
        <f t="shared" si="429"/>
        <v>2</v>
      </c>
      <c r="L1296" s="55">
        <f t="shared" si="430"/>
        <v>2</v>
      </c>
      <c r="M1296" s="56">
        <f t="shared" si="424"/>
        <v>1.0001571760000001</v>
      </c>
      <c r="N1296" s="56">
        <f t="shared" ca="1" si="425"/>
        <v>1.000306589</v>
      </c>
      <c r="O1296" s="55">
        <f t="shared" si="416"/>
        <v>0</v>
      </c>
      <c r="P1296" s="109">
        <f t="shared" ca="1" si="431"/>
        <v>22.186542399999997</v>
      </c>
      <c r="Q1296" s="52">
        <f t="shared" si="417"/>
        <v>0</v>
      </c>
      <c r="R1296" s="85"/>
      <c r="S1296" s="52"/>
      <c r="T1296" s="86" t="str">
        <f t="shared" si="418"/>
        <v>J=</v>
      </c>
      <c r="U1296" s="149">
        <f t="shared" si="419"/>
        <v>44165</v>
      </c>
      <c r="V1296" s="57" t="str">
        <f t="shared" si="426"/>
        <v>-</v>
      </c>
      <c r="W1296" s="8"/>
      <c r="X1296" s="8"/>
      <c r="Y1296" s="8"/>
      <c r="Z1296" s="9"/>
      <c r="AA1296" s="1"/>
      <c r="AB1296" s="8"/>
      <c r="AC1296" s="9"/>
      <c r="AD1296" s="9"/>
      <c r="AE1296" s="9"/>
      <c r="AF1296" s="8"/>
      <c r="AG1296" s="10"/>
      <c r="AH1296" s="8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</row>
    <row r="1297" spans="1:149" x14ac:dyDescent="0.25">
      <c r="A1297" s="50">
        <f t="shared" si="427"/>
        <v>44140</v>
      </c>
      <c r="B1297" s="112">
        <f t="shared" ca="1" si="414"/>
        <v>72401.485855799998</v>
      </c>
      <c r="C1297" s="109">
        <f t="shared" si="432"/>
        <v>72368.203313999998</v>
      </c>
      <c r="D1297" s="13">
        <f ca="1">IF(A1297&lt;$B$1,VLOOKUP(A1297,[1]DI!$A$4:$B$15000,2,FALSE),0)</f>
        <v>1.9000000000000006E-2</v>
      </c>
      <c r="E1297" s="52">
        <f t="shared" ca="1" si="422"/>
        <v>1.0000746899999999</v>
      </c>
      <c r="F1297" s="52">
        <f ca="1">(TRUNC(PRODUCT($E$12:$E1296),16))</f>
        <v>1.22301134409657</v>
      </c>
      <c r="G1297" s="52">
        <f t="shared" ca="1" si="421"/>
        <v>1.2227373448757199</v>
      </c>
      <c r="H1297" s="52">
        <f t="shared" ca="1" si="423"/>
        <v>1.0002240899999999</v>
      </c>
      <c r="I1297" s="111">
        <f t="shared" si="428"/>
        <v>0.02</v>
      </c>
      <c r="J1297" s="149">
        <f t="shared" si="415"/>
        <v>44134</v>
      </c>
      <c r="K1297" s="54">
        <f t="shared" si="429"/>
        <v>3</v>
      </c>
      <c r="L1297" s="55">
        <f t="shared" si="430"/>
        <v>3</v>
      </c>
      <c r="M1297" s="56">
        <f t="shared" si="424"/>
        <v>1.000235773</v>
      </c>
      <c r="N1297" s="56">
        <f t="shared" ca="1" si="425"/>
        <v>1.0004599160000001</v>
      </c>
      <c r="O1297" s="55">
        <f t="shared" si="416"/>
        <v>0</v>
      </c>
      <c r="P1297" s="109">
        <f t="shared" ca="1" si="431"/>
        <v>33.282541799999997</v>
      </c>
      <c r="Q1297" s="52">
        <f t="shared" si="417"/>
        <v>0</v>
      </c>
      <c r="R1297" s="85"/>
      <c r="S1297" s="52"/>
      <c r="T1297" s="86" t="str">
        <f t="shared" si="418"/>
        <v>J=</v>
      </c>
      <c r="U1297" s="149">
        <f t="shared" si="419"/>
        <v>44165</v>
      </c>
      <c r="V1297" s="57" t="str">
        <f t="shared" si="426"/>
        <v>-</v>
      </c>
      <c r="W1297" s="8"/>
      <c r="X1297" s="8"/>
      <c r="Y1297" s="8"/>
      <c r="Z1297" s="9"/>
      <c r="AA1297" s="1"/>
      <c r="AB1297" s="8"/>
      <c r="AC1297" s="9"/>
      <c r="AD1297" s="9"/>
      <c r="AE1297" s="9"/>
      <c r="AF1297" s="8"/>
      <c r="AG1297" s="10"/>
      <c r="AH1297" s="8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</row>
    <row r="1298" spans="1:149" x14ac:dyDescent="0.25">
      <c r="A1298" s="50">
        <f t="shared" si="427"/>
        <v>44141</v>
      </c>
      <c r="B1298" s="112">
        <f t="shared" ca="1" si="414"/>
        <v>72412.583157820001</v>
      </c>
      <c r="C1298" s="109">
        <f t="shared" si="432"/>
        <v>72368.203313999998</v>
      </c>
      <c r="D1298" s="13">
        <f ca="1">IF(A1298&lt;$B$1,VLOOKUP(A1298,[1]DI!$A$4:$B$15000,2,FALSE),0)</f>
        <v>1.9000000000000006E-2</v>
      </c>
      <c r="E1298" s="52">
        <f t="shared" ca="1" si="422"/>
        <v>1.0000746899999999</v>
      </c>
      <c r="F1298" s="52">
        <f ca="1">(TRUNC(PRODUCT($E$12:$E1297),16))</f>
        <v>1.22310269081386</v>
      </c>
      <c r="G1298" s="52">
        <f t="shared" ca="1" si="421"/>
        <v>1.2227373448757199</v>
      </c>
      <c r="H1298" s="52">
        <f t="shared" ca="1" si="423"/>
        <v>1.00029879</v>
      </c>
      <c r="I1298" s="111">
        <f t="shared" si="428"/>
        <v>0.02</v>
      </c>
      <c r="J1298" s="149">
        <f t="shared" si="415"/>
        <v>44134</v>
      </c>
      <c r="K1298" s="54">
        <f t="shared" si="429"/>
        <v>4</v>
      </c>
      <c r="L1298" s="55">
        <f t="shared" si="430"/>
        <v>4</v>
      </c>
      <c r="M1298" s="56">
        <f t="shared" si="424"/>
        <v>1.000314377</v>
      </c>
      <c r="N1298" s="56">
        <f t="shared" ca="1" si="425"/>
        <v>1.000613261</v>
      </c>
      <c r="O1298" s="55">
        <f t="shared" si="416"/>
        <v>0</v>
      </c>
      <c r="P1298" s="109">
        <f t="shared" ca="1" si="431"/>
        <v>44.379843819999998</v>
      </c>
      <c r="Q1298" s="52">
        <f t="shared" si="417"/>
        <v>0</v>
      </c>
      <c r="R1298" s="85"/>
      <c r="S1298" s="52"/>
      <c r="T1298" s="86" t="str">
        <f t="shared" si="418"/>
        <v>J=</v>
      </c>
      <c r="U1298" s="149">
        <f t="shared" si="419"/>
        <v>44165</v>
      </c>
      <c r="V1298" s="57" t="str">
        <f t="shared" si="426"/>
        <v>-</v>
      </c>
      <c r="W1298" s="8"/>
      <c r="X1298" s="8"/>
      <c r="Y1298" s="8"/>
      <c r="Z1298" s="9"/>
      <c r="AA1298" s="1"/>
      <c r="AB1298" s="8"/>
      <c r="AC1298" s="9"/>
      <c r="AD1298" s="9"/>
      <c r="AE1298" s="9"/>
      <c r="AF1298" s="8"/>
      <c r="AG1298" s="10"/>
      <c r="AH1298" s="8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</row>
    <row r="1299" spans="1:149" x14ac:dyDescent="0.25">
      <c r="A1299" s="50">
        <f t="shared" si="427"/>
        <v>44142</v>
      </c>
      <c r="B1299" s="112">
        <f t="shared" ref="B1299:B1362" ca="1" si="433">IF(A1299&lt;=TODAY(),C1299+P1299,IF(AND(A1299&gt;TODAY(),A1299&lt;=$B$1),IF(VLOOKUP(TODAY(),$A$12:$D$10000,4,FALSE)=0,"n.d",C1299+P1299),"n.d"))</f>
        <v>72423.683137469998</v>
      </c>
      <c r="C1299" s="109">
        <f t="shared" si="432"/>
        <v>72368.203313999998</v>
      </c>
      <c r="D1299" s="13">
        <f ca="1">IF(A1299&lt;$B$1,VLOOKUP(A1299,[1]DI!$A$4:$B$15000,2,FALSE),0)</f>
        <v>0</v>
      </c>
      <c r="E1299" s="52">
        <f t="shared" ca="1" si="422"/>
        <v>1</v>
      </c>
      <c r="F1299" s="52">
        <f ca="1">(TRUNC(PRODUCT($E$12:$E1298),16))</f>
        <v>1.22319404435384</v>
      </c>
      <c r="G1299" s="52">
        <f t="shared" ca="1" si="421"/>
        <v>1.2227373448757199</v>
      </c>
      <c r="H1299" s="52">
        <f t="shared" ca="1" si="423"/>
        <v>1.00037351</v>
      </c>
      <c r="I1299" s="111">
        <f t="shared" si="428"/>
        <v>0.02</v>
      </c>
      <c r="J1299" s="149">
        <f t="shared" ref="J1299:J1362" si="434">IF(O1298&gt;0,VLOOKUP(O1298,X$12:AH$125,2),J1298)</f>
        <v>44134</v>
      </c>
      <c r="K1299" s="54">
        <f t="shared" si="429"/>
        <v>4</v>
      </c>
      <c r="L1299" s="55">
        <f t="shared" si="430"/>
        <v>5</v>
      </c>
      <c r="M1299" s="56">
        <f t="shared" si="424"/>
        <v>1.000392986</v>
      </c>
      <c r="N1299" s="56">
        <f t="shared" ca="1" si="425"/>
        <v>1.000766643</v>
      </c>
      <c r="O1299" s="55">
        <f t="shared" ref="O1299:O1362" si="435">IF(VLOOKUP(A1299,Y$12:AF$125,8)=VLOOKUP(A1298,Y$12:AF$125,8),0,VLOOKUP(A1299,Y$12:AF$125,8))</f>
        <v>0</v>
      </c>
      <c r="P1299" s="109">
        <f t="shared" ca="1" si="431"/>
        <v>55.479823469999999</v>
      </c>
      <c r="Q1299" s="52">
        <f t="shared" ref="Q1299:Q1362" si="436">IF(O1299&gt;0,VLOOKUP(A1299,$Y$12:$AD$125,5),0)</f>
        <v>0</v>
      </c>
      <c r="R1299" s="85"/>
      <c r="S1299" s="52"/>
      <c r="T1299" s="86" t="str">
        <f t="shared" ref="T1299:T1362" si="437">IF(O1298&gt;0,VLOOKUP(O1298,X$12:AH$125,10),T1298)</f>
        <v>J=</v>
      </c>
      <c r="U1299" s="149">
        <f t="shared" ref="U1299:U1362" si="438">IF(O1298&gt;0,VLOOKUP(O1298,X$12:AH$125,11),U1298)</f>
        <v>44165</v>
      </c>
      <c r="V1299" s="57" t="str">
        <f t="shared" si="426"/>
        <v>-</v>
      </c>
      <c r="W1299" s="8"/>
      <c r="X1299" s="8"/>
      <c r="Y1299" s="8"/>
      <c r="Z1299" s="9"/>
      <c r="AA1299" s="1"/>
      <c r="AB1299" s="8"/>
      <c r="AC1299" s="9"/>
      <c r="AD1299" s="9"/>
      <c r="AE1299" s="9"/>
      <c r="AF1299" s="8"/>
      <c r="AG1299" s="10"/>
      <c r="AH1299" s="8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</row>
    <row r="1300" spans="1:149" x14ac:dyDescent="0.25">
      <c r="A1300" s="50">
        <f t="shared" si="427"/>
        <v>44143</v>
      </c>
      <c r="B1300" s="112">
        <f t="shared" ca="1" si="433"/>
        <v>72423.683137469998</v>
      </c>
      <c r="C1300" s="109">
        <f t="shared" si="432"/>
        <v>72368.203313999998</v>
      </c>
      <c r="D1300" s="13">
        <f ca="1">IF(A1300&lt;$B$1,VLOOKUP(A1300,[1]DI!$A$4:$B$15000,2,FALSE),0)</f>
        <v>0</v>
      </c>
      <c r="E1300" s="52">
        <f t="shared" ca="1" si="422"/>
        <v>1</v>
      </c>
      <c r="F1300" s="52">
        <f ca="1">(TRUNC(PRODUCT($E$12:$E1299),16))</f>
        <v>1.22319404435384</v>
      </c>
      <c r="G1300" s="52">
        <f t="shared" ca="1" si="421"/>
        <v>1.2227373448757199</v>
      </c>
      <c r="H1300" s="52">
        <f t="shared" ca="1" si="423"/>
        <v>1.00037351</v>
      </c>
      <c r="I1300" s="111">
        <f t="shared" si="428"/>
        <v>0.02</v>
      </c>
      <c r="J1300" s="149">
        <f t="shared" si="434"/>
        <v>44134</v>
      </c>
      <c r="K1300" s="54">
        <f t="shared" si="429"/>
        <v>4</v>
      </c>
      <c r="L1300" s="55">
        <f t="shared" si="430"/>
        <v>5</v>
      </c>
      <c r="M1300" s="56">
        <f t="shared" si="424"/>
        <v>1.000392986</v>
      </c>
      <c r="N1300" s="56">
        <f t="shared" ca="1" si="425"/>
        <v>1.000766643</v>
      </c>
      <c r="O1300" s="55">
        <f t="shared" si="435"/>
        <v>0</v>
      </c>
      <c r="P1300" s="109">
        <f t="shared" ca="1" si="431"/>
        <v>55.479823469999999</v>
      </c>
      <c r="Q1300" s="52">
        <f t="shared" si="436"/>
        <v>0</v>
      </c>
      <c r="R1300" s="85"/>
      <c r="S1300" s="52"/>
      <c r="T1300" s="86" t="str">
        <f t="shared" si="437"/>
        <v>J=</v>
      </c>
      <c r="U1300" s="149">
        <f t="shared" si="438"/>
        <v>44165</v>
      </c>
      <c r="V1300" s="57" t="str">
        <f t="shared" si="426"/>
        <v>-</v>
      </c>
      <c r="W1300" s="8"/>
      <c r="X1300" s="8"/>
      <c r="Y1300" s="8"/>
      <c r="Z1300" s="9"/>
      <c r="AA1300" s="1"/>
      <c r="AB1300" s="8"/>
      <c r="AC1300" s="9"/>
      <c r="AD1300" s="9"/>
      <c r="AE1300" s="9"/>
      <c r="AF1300" s="8"/>
      <c r="AG1300" s="10"/>
      <c r="AH1300" s="8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</row>
    <row r="1301" spans="1:149" x14ac:dyDescent="0.25">
      <c r="A1301" s="50">
        <f t="shared" si="427"/>
        <v>44144</v>
      </c>
      <c r="B1301" s="112">
        <f t="shared" ca="1" si="433"/>
        <v>72423.683137469998</v>
      </c>
      <c r="C1301" s="109">
        <f t="shared" si="432"/>
        <v>72368.203313999998</v>
      </c>
      <c r="D1301" s="13">
        <f ca="1">IF(A1301&lt;$B$1,VLOOKUP(A1301,[1]DI!$A$4:$B$15000,2,FALSE),0)</f>
        <v>1.9000000000000006E-2</v>
      </c>
      <c r="E1301" s="52">
        <f t="shared" ca="1" si="422"/>
        <v>1.0000746899999999</v>
      </c>
      <c r="F1301" s="52">
        <f ca="1">(TRUNC(PRODUCT($E$12:$E1300),16))</f>
        <v>1.22319404435384</v>
      </c>
      <c r="G1301" s="52">
        <f t="shared" ca="1" si="421"/>
        <v>1.2227373448757199</v>
      </c>
      <c r="H1301" s="52">
        <f t="shared" ca="1" si="423"/>
        <v>1.00037351</v>
      </c>
      <c r="I1301" s="111">
        <f t="shared" si="428"/>
        <v>0.02</v>
      </c>
      <c r="J1301" s="149">
        <f t="shared" si="434"/>
        <v>44134</v>
      </c>
      <c r="K1301" s="54">
        <f t="shared" si="429"/>
        <v>5</v>
      </c>
      <c r="L1301" s="55">
        <f t="shared" si="430"/>
        <v>5</v>
      </c>
      <c r="M1301" s="56">
        <f t="shared" si="424"/>
        <v>1.000392986</v>
      </c>
      <c r="N1301" s="56">
        <f t="shared" ca="1" si="425"/>
        <v>1.000766643</v>
      </c>
      <c r="O1301" s="55">
        <f t="shared" si="435"/>
        <v>0</v>
      </c>
      <c r="P1301" s="109">
        <f t="shared" ca="1" si="431"/>
        <v>55.479823469999999</v>
      </c>
      <c r="Q1301" s="52">
        <f t="shared" si="436"/>
        <v>0</v>
      </c>
      <c r="R1301" s="85"/>
      <c r="S1301" s="52"/>
      <c r="T1301" s="86" t="str">
        <f t="shared" si="437"/>
        <v>J=</v>
      </c>
      <c r="U1301" s="149">
        <f t="shared" si="438"/>
        <v>44165</v>
      </c>
      <c r="V1301" s="57" t="str">
        <f t="shared" si="426"/>
        <v>-</v>
      </c>
      <c r="W1301" s="8"/>
      <c r="X1301" s="8"/>
      <c r="Y1301" s="8"/>
      <c r="Z1301" s="9"/>
      <c r="AA1301" s="1"/>
      <c r="AB1301" s="8"/>
      <c r="AC1301" s="9"/>
      <c r="AD1301" s="9"/>
      <c r="AE1301" s="9"/>
      <c r="AF1301" s="8"/>
      <c r="AG1301" s="10"/>
      <c r="AH1301" s="8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</row>
    <row r="1302" spans="1:149" x14ac:dyDescent="0.25">
      <c r="A1302" s="50">
        <f t="shared" si="427"/>
        <v>44145</v>
      </c>
      <c r="B1302" s="112">
        <f t="shared" ca="1" si="433"/>
        <v>72434.783696049999</v>
      </c>
      <c r="C1302" s="109">
        <f t="shared" si="432"/>
        <v>72368.203313999998</v>
      </c>
      <c r="D1302" s="13">
        <f ca="1">IF(A1302&lt;$B$1,VLOOKUP(A1302,[1]DI!$A$4:$B$15000,2,FALSE),0)</f>
        <v>1.9000000000000006E-2</v>
      </c>
      <c r="E1302" s="52">
        <f t="shared" ca="1" si="422"/>
        <v>1.0000746899999999</v>
      </c>
      <c r="F1302" s="52">
        <f ca="1">(TRUNC(PRODUCT($E$12:$E1301),16))</f>
        <v>1.2232854047170101</v>
      </c>
      <c r="G1302" s="52">
        <f t="shared" ca="1" si="421"/>
        <v>1.2227373448757199</v>
      </c>
      <c r="H1302" s="52">
        <f t="shared" ca="1" si="423"/>
        <v>1.00044822</v>
      </c>
      <c r="I1302" s="111">
        <f t="shared" si="428"/>
        <v>0.02</v>
      </c>
      <c r="J1302" s="149">
        <f t="shared" si="434"/>
        <v>44134</v>
      </c>
      <c r="K1302" s="54">
        <f t="shared" si="429"/>
        <v>6</v>
      </c>
      <c r="L1302" s="55">
        <f t="shared" si="430"/>
        <v>6</v>
      </c>
      <c r="M1302" s="56">
        <f t="shared" si="424"/>
        <v>1.000471602</v>
      </c>
      <c r="N1302" s="56">
        <f t="shared" ca="1" si="425"/>
        <v>1.0009200330000001</v>
      </c>
      <c r="O1302" s="55">
        <f t="shared" si="435"/>
        <v>0</v>
      </c>
      <c r="P1302" s="109">
        <f t="shared" ca="1" si="431"/>
        <v>66.580382049999997</v>
      </c>
      <c r="Q1302" s="52">
        <f t="shared" si="436"/>
        <v>0</v>
      </c>
      <c r="R1302" s="85"/>
      <c r="S1302" s="52"/>
      <c r="T1302" s="86" t="str">
        <f t="shared" si="437"/>
        <v>J=</v>
      </c>
      <c r="U1302" s="149">
        <f t="shared" si="438"/>
        <v>44165</v>
      </c>
      <c r="V1302" s="57" t="str">
        <f t="shared" si="426"/>
        <v>-</v>
      </c>
      <c r="W1302" s="8"/>
      <c r="X1302" s="8"/>
      <c r="Y1302" s="8"/>
      <c r="Z1302" s="9"/>
      <c r="AA1302" s="1"/>
      <c r="AB1302" s="8"/>
      <c r="AC1302" s="9"/>
      <c r="AD1302" s="9"/>
      <c r="AE1302" s="9"/>
      <c r="AF1302" s="8"/>
      <c r="AG1302" s="10"/>
      <c r="AH1302" s="8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</row>
    <row r="1303" spans="1:149" x14ac:dyDescent="0.25">
      <c r="A1303" s="50">
        <f t="shared" si="427"/>
        <v>44146</v>
      </c>
      <c r="B1303" s="112">
        <f t="shared" ca="1" si="433"/>
        <v>72445.887077010004</v>
      </c>
      <c r="C1303" s="109">
        <f t="shared" si="432"/>
        <v>72368.203313999998</v>
      </c>
      <c r="D1303" s="13">
        <f ca="1">IF(A1303&lt;$B$1,VLOOKUP(A1303,[1]DI!$A$4:$B$15000,2,FALSE),0)</f>
        <v>1.9000000000000006E-2</v>
      </c>
      <c r="E1303" s="52">
        <f t="shared" ca="1" si="422"/>
        <v>1.0000746899999999</v>
      </c>
      <c r="F1303" s="52">
        <f ca="1">(TRUNC(PRODUCT($E$12:$E1302),16))</f>
        <v>1.2233767719038899</v>
      </c>
      <c r="G1303" s="52">
        <f t="shared" ca="1" si="421"/>
        <v>1.2227373448757199</v>
      </c>
      <c r="H1303" s="52">
        <f t="shared" ca="1" si="423"/>
        <v>1.0005229499999999</v>
      </c>
      <c r="I1303" s="111">
        <f t="shared" si="428"/>
        <v>0.02</v>
      </c>
      <c r="J1303" s="149">
        <f t="shared" si="434"/>
        <v>44134</v>
      </c>
      <c r="K1303" s="54">
        <f t="shared" si="429"/>
        <v>7</v>
      </c>
      <c r="L1303" s="55">
        <f t="shared" si="430"/>
        <v>7</v>
      </c>
      <c r="M1303" s="56">
        <f t="shared" si="424"/>
        <v>1.0005502239999999</v>
      </c>
      <c r="N1303" s="56">
        <f t="shared" ca="1" si="425"/>
        <v>1.0010734619999999</v>
      </c>
      <c r="O1303" s="55">
        <f t="shared" si="435"/>
        <v>0</v>
      </c>
      <c r="P1303" s="109">
        <f t="shared" ca="1" si="431"/>
        <v>77.683763009999993</v>
      </c>
      <c r="Q1303" s="52">
        <f t="shared" si="436"/>
        <v>0</v>
      </c>
      <c r="R1303" s="85"/>
      <c r="S1303" s="52"/>
      <c r="T1303" s="86" t="str">
        <f t="shared" si="437"/>
        <v>J=</v>
      </c>
      <c r="U1303" s="149">
        <f t="shared" si="438"/>
        <v>44165</v>
      </c>
      <c r="V1303" s="57" t="str">
        <f t="shared" si="426"/>
        <v>-</v>
      </c>
      <c r="W1303" s="8"/>
      <c r="X1303" s="8"/>
      <c r="Y1303" s="8"/>
      <c r="Z1303" s="9"/>
      <c r="AA1303" s="1"/>
      <c r="AB1303" s="8"/>
      <c r="AC1303" s="9"/>
      <c r="AD1303" s="9"/>
      <c r="AE1303" s="9"/>
      <c r="AF1303" s="8"/>
      <c r="AG1303" s="10"/>
      <c r="AH1303" s="8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</row>
    <row r="1304" spans="1:149" x14ac:dyDescent="0.25">
      <c r="A1304" s="50">
        <f t="shared" si="427"/>
        <v>44147</v>
      </c>
      <c r="B1304" s="112">
        <f t="shared" ca="1" si="433"/>
        <v>72456.991688220005</v>
      </c>
      <c r="C1304" s="109">
        <f t="shared" si="432"/>
        <v>72368.203313999998</v>
      </c>
      <c r="D1304" s="13">
        <f ca="1">IF(A1304&lt;$B$1,VLOOKUP(A1304,[1]DI!$A$4:$B$15000,2,FALSE),0)</f>
        <v>1.9000000000000006E-2</v>
      </c>
      <c r="E1304" s="52">
        <f t="shared" ca="1" si="422"/>
        <v>1.0000746899999999</v>
      </c>
      <c r="F1304" s="52">
        <f ca="1">(TRUNC(PRODUCT($E$12:$E1303),16))</f>
        <v>1.2234681459149801</v>
      </c>
      <c r="G1304" s="52">
        <f t="shared" ca="1" si="421"/>
        <v>1.2227373448757199</v>
      </c>
      <c r="H1304" s="52">
        <f t="shared" ca="1" si="423"/>
        <v>1.00059768</v>
      </c>
      <c r="I1304" s="111">
        <f t="shared" si="428"/>
        <v>0.02</v>
      </c>
      <c r="J1304" s="149">
        <f t="shared" si="434"/>
        <v>44134</v>
      </c>
      <c r="K1304" s="54">
        <f t="shared" si="429"/>
        <v>8</v>
      </c>
      <c r="L1304" s="55">
        <f t="shared" si="430"/>
        <v>8</v>
      </c>
      <c r="M1304" s="56">
        <f t="shared" si="424"/>
        <v>1.000628852</v>
      </c>
      <c r="N1304" s="56">
        <f t="shared" ca="1" si="425"/>
        <v>1.001226908</v>
      </c>
      <c r="O1304" s="55">
        <f t="shared" si="435"/>
        <v>0</v>
      </c>
      <c r="P1304" s="109">
        <f t="shared" ca="1" si="431"/>
        <v>88.788374220000009</v>
      </c>
      <c r="Q1304" s="52">
        <f t="shared" si="436"/>
        <v>0</v>
      </c>
      <c r="R1304" s="85"/>
      <c r="S1304" s="52"/>
      <c r="T1304" s="86" t="str">
        <f t="shared" si="437"/>
        <v>J=</v>
      </c>
      <c r="U1304" s="149">
        <f t="shared" si="438"/>
        <v>44165</v>
      </c>
      <c r="V1304" s="57" t="str">
        <f t="shared" si="426"/>
        <v>-</v>
      </c>
      <c r="W1304" s="8"/>
      <c r="X1304" s="8"/>
      <c r="Y1304" s="8"/>
      <c r="Z1304" s="9"/>
      <c r="AA1304" s="1"/>
      <c r="AB1304" s="8"/>
      <c r="AC1304" s="9"/>
      <c r="AD1304" s="9"/>
      <c r="AE1304" s="9"/>
      <c r="AF1304" s="8"/>
      <c r="AG1304" s="10"/>
      <c r="AH1304" s="8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</row>
    <row r="1305" spans="1:149" x14ac:dyDescent="0.25">
      <c r="A1305" s="50">
        <f t="shared" si="427"/>
        <v>44148</v>
      </c>
      <c r="B1305" s="112">
        <f t="shared" ca="1" si="433"/>
        <v>72468.097674429999</v>
      </c>
      <c r="C1305" s="109">
        <f t="shared" si="432"/>
        <v>72368.203313999998</v>
      </c>
      <c r="D1305" s="13">
        <f ca="1">IF(A1305&lt;$B$1,VLOOKUP(A1305,[1]DI!$A$4:$B$15000,2,FALSE),0)</f>
        <v>1.9000000000000006E-2</v>
      </c>
      <c r="E1305" s="52">
        <f t="shared" ca="1" si="422"/>
        <v>1.0000746899999999</v>
      </c>
      <c r="F1305" s="52">
        <f ca="1">(TRUNC(PRODUCT($E$12:$E1304),16))</f>
        <v>1.2235595267507999</v>
      </c>
      <c r="G1305" s="52">
        <f t="shared" ca="1" si="421"/>
        <v>1.2227373448757199</v>
      </c>
      <c r="H1305" s="52">
        <f t="shared" ca="1" si="423"/>
        <v>1.00067241</v>
      </c>
      <c r="I1305" s="111">
        <f t="shared" si="428"/>
        <v>0.02</v>
      </c>
      <c r="J1305" s="149">
        <f t="shared" si="434"/>
        <v>44134</v>
      </c>
      <c r="K1305" s="54">
        <f t="shared" si="429"/>
        <v>9</v>
      </c>
      <c r="L1305" s="55">
        <f t="shared" si="430"/>
        <v>9</v>
      </c>
      <c r="M1305" s="56">
        <f t="shared" si="424"/>
        <v>1.0007074869999999</v>
      </c>
      <c r="N1305" s="56">
        <f t="shared" ca="1" si="425"/>
        <v>1.0013803729999999</v>
      </c>
      <c r="O1305" s="55">
        <f t="shared" si="435"/>
        <v>0</v>
      </c>
      <c r="P1305" s="109">
        <f t="shared" ca="1" si="431"/>
        <v>99.894360430000006</v>
      </c>
      <c r="Q1305" s="52">
        <f t="shared" si="436"/>
        <v>0</v>
      </c>
      <c r="R1305" s="85"/>
      <c r="S1305" s="52"/>
      <c r="T1305" s="86" t="str">
        <f t="shared" si="437"/>
        <v>J=</v>
      </c>
      <c r="U1305" s="149">
        <f t="shared" si="438"/>
        <v>44165</v>
      </c>
      <c r="V1305" s="57" t="str">
        <f t="shared" si="426"/>
        <v>-</v>
      </c>
      <c r="W1305" s="8"/>
      <c r="X1305" s="8"/>
      <c r="Y1305" s="8"/>
      <c r="Z1305" s="9"/>
      <c r="AA1305" s="1"/>
      <c r="AB1305" s="8"/>
      <c r="AC1305" s="9"/>
      <c r="AD1305" s="9"/>
      <c r="AE1305" s="9"/>
      <c r="AF1305" s="8"/>
      <c r="AG1305" s="10"/>
      <c r="AH1305" s="8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</row>
    <row r="1306" spans="1:149" x14ac:dyDescent="0.25">
      <c r="A1306" s="50">
        <f t="shared" si="427"/>
        <v>44149</v>
      </c>
      <c r="B1306" s="112">
        <f t="shared" ca="1" si="433"/>
        <v>72479.205542199998</v>
      </c>
      <c r="C1306" s="109">
        <f t="shared" si="432"/>
        <v>72368.203313999998</v>
      </c>
      <c r="D1306" s="13">
        <f ca="1">IF(A1306&lt;$B$1,VLOOKUP(A1306,[1]DI!$A$4:$B$15000,2,FALSE),0)</f>
        <v>0</v>
      </c>
      <c r="E1306" s="52">
        <f t="shared" ca="1" si="422"/>
        <v>1</v>
      </c>
      <c r="F1306" s="52">
        <f ca="1">(TRUNC(PRODUCT($E$12:$E1305),16))</f>
        <v>1.2236509144118499</v>
      </c>
      <c r="G1306" s="52">
        <f t="shared" ca="1" si="421"/>
        <v>1.2227373448757199</v>
      </c>
      <c r="H1306" s="52">
        <f t="shared" ca="1" si="423"/>
        <v>1.00074715</v>
      </c>
      <c r="I1306" s="111">
        <f t="shared" si="428"/>
        <v>0.02</v>
      </c>
      <c r="J1306" s="149">
        <f t="shared" si="434"/>
        <v>44134</v>
      </c>
      <c r="K1306" s="54">
        <f t="shared" si="429"/>
        <v>9</v>
      </c>
      <c r="L1306" s="55">
        <f t="shared" si="430"/>
        <v>10</v>
      </c>
      <c r="M1306" s="56">
        <f t="shared" si="424"/>
        <v>1.000786127</v>
      </c>
      <c r="N1306" s="56">
        <f t="shared" ca="1" si="425"/>
        <v>1.001533864</v>
      </c>
      <c r="O1306" s="55">
        <f t="shared" si="435"/>
        <v>0</v>
      </c>
      <c r="P1306" s="109">
        <f t="shared" ca="1" si="431"/>
        <v>111.0022282</v>
      </c>
      <c r="Q1306" s="52">
        <f t="shared" si="436"/>
        <v>0</v>
      </c>
      <c r="R1306" s="85"/>
      <c r="S1306" s="52"/>
      <c r="T1306" s="86" t="str">
        <f t="shared" si="437"/>
        <v>J=</v>
      </c>
      <c r="U1306" s="149">
        <f t="shared" si="438"/>
        <v>44165</v>
      </c>
      <c r="V1306" s="57" t="str">
        <f t="shared" si="426"/>
        <v>-</v>
      </c>
      <c r="W1306" s="8"/>
      <c r="X1306" s="8"/>
      <c r="Y1306" s="8"/>
      <c r="Z1306" s="9"/>
      <c r="AA1306" s="1"/>
      <c r="AB1306" s="8"/>
      <c r="AC1306" s="9"/>
      <c r="AD1306" s="9"/>
      <c r="AE1306" s="9"/>
      <c r="AF1306" s="8"/>
      <c r="AG1306" s="10"/>
      <c r="AH1306" s="8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</row>
    <row r="1307" spans="1:149" x14ac:dyDescent="0.25">
      <c r="A1307" s="50">
        <f t="shared" si="427"/>
        <v>44150</v>
      </c>
      <c r="B1307" s="112">
        <f t="shared" ca="1" si="433"/>
        <v>72479.205542199998</v>
      </c>
      <c r="C1307" s="109">
        <f t="shared" si="432"/>
        <v>72368.203313999998</v>
      </c>
      <c r="D1307" s="13">
        <f ca="1">IF(A1307&lt;$B$1,VLOOKUP(A1307,[1]DI!$A$4:$B$15000,2,FALSE),0)</f>
        <v>0</v>
      </c>
      <c r="E1307" s="52">
        <f t="shared" ca="1" si="422"/>
        <v>1</v>
      </c>
      <c r="F1307" s="52">
        <f ca="1">(TRUNC(PRODUCT($E$12:$E1306),16))</f>
        <v>1.2236509144118499</v>
      </c>
      <c r="G1307" s="52">
        <f t="shared" ca="1" si="421"/>
        <v>1.2227373448757199</v>
      </c>
      <c r="H1307" s="52">
        <f t="shared" ca="1" si="423"/>
        <v>1.00074715</v>
      </c>
      <c r="I1307" s="111">
        <f t="shared" si="428"/>
        <v>0.02</v>
      </c>
      <c r="J1307" s="149">
        <f t="shared" si="434"/>
        <v>44134</v>
      </c>
      <c r="K1307" s="54">
        <f t="shared" si="429"/>
        <v>9</v>
      </c>
      <c r="L1307" s="55">
        <f t="shared" si="430"/>
        <v>10</v>
      </c>
      <c r="M1307" s="56">
        <f t="shared" si="424"/>
        <v>1.000786127</v>
      </c>
      <c r="N1307" s="56">
        <f t="shared" ca="1" si="425"/>
        <v>1.001533864</v>
      </c>
      <c r="O1307" s="55">
        <f t="shared" si="435"/>
        <v>0</v>
      </c>
      <c r="P1307" s="109">
        <f t="shared" ca="1" si="431"/>
        <v>111.0022282</v>
      </c>
      <c r="Q1307" s="52">
        <f t="shared" si="436"/>
        <v>0</v>
      </c>
      <c r="R1307" s="85"/>
      <c r="S1307" s="52"/>
      <c r="T1307" s="86" t="str">
        <f t="shared" si="437"/>
        <v>J=</v>
      </c>
      <c r="U1307" s="149">
        <f t="shared" si="438"/>
        <v>44165</v>
      </c>
      <c r="V1307" s="57" t="str">
        <f t="shared" si="426"/>
        <v>-</v>
      </c>
      <c r="W1307" s="8"/>
      <c r="X1307" s="8"/>
      <c r="Y1307" s="8"/>
      <c r="Z1307" s="9"/>
      <c r="AA1307" s="1"/>
      <c r="AB1307" s="8"/>
      <c r="AC1307" s="9"/>
      <c r="AD1307" s="9"/>
      <c r="AE1307" s="9"/>
      <c r="AF1307" s="8"/>
      <c r="AG1307" s="10"/>
      <c r="AH1307" s="8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</row>
    <row r="1308" spans="1:149" x14ac:dyDescent="0.25">
      <c r="A1308" s="50">
        <f t="shared" si="427"/>
        <v>44151</v>
      </c>
      <c r="B1308" s="112">
        <f t="shared" ca="1" si="433"/>
        <v>72479.205542199998</v>
      </c>
      <c r="C1308" s="109">
        <f t="shared" si="432"/>
        <v>72368.203313999998</v>
      </c>
      <c r="D1308" s="13">
        <f ca="1">IF(A1308&lt;$B$1,VLOOKUP(A1308,[1]DI!$A$4:$B$15000,2,FALSE),0)</f>
        <v>1.9000000000000006E-2</v>
      </c>
      <c r="E1308" s="52">
        <f t="shared" ca="1" si="422"/>
        <v>1.0000746899999999</v>
      </c>
      <c r="F1308" s="52">
        <f ca="1">(TRUNC(PRODUCT($E$12:$E1307),16))</f>
        <v>1.2236509144118499</v>
      </c>
      <c r="G1308" s="52">
        <f t="shared" ca="1" si="421"/>
        <v>1.2227373448757199</v>
      </c>
      <c r="H1308" s="52">
        <f t="shared" ca="1" si="423"/>
        <v>1.00074715</v>
      </c>
      <c r="I1308" s="111">
        <f t="shared" si="428"/>
        <v>0.02</v>
      </c>
      <c r="J1308" s="149">
        <f t="shared" si="434"/>
        <v>44134</v>
      </c>
      <c r="K1308" s="54">
        <f t="shared" si="429"/>
        <v>10</v>
      </c>
      <c r="L1308" s="55">
        <f t="shared" si="430"/>
        <v>10</v>
      </c>
      <c r="M1308" s="56">
        <f t="shared" si="424"/>
        <v>1.000786127</v>
      </c>
      <c r="N1308" s="56">
        <f t="shared" ca="1" si="425"/>
        <v>1.001533864</v>
      </c>
      <c r="O1308" s="55">
        <f t="shared" si="435"/>
        <v>0</v>
      </c>
      <c r="P1308" s="109">
        <f t="shared" ca="1" si="431"/>
        <v>111.0022282</v>
      </c>
      <c r="Q1308" s="52">
        <f t="shared" si="436"/>
        <v>0</v>
      </c>
      <c r="R1308" s="85"/>
      <c r="S1308" s="52"/>
      <c r="T1308" s="86" t="str">
        <f t="shared" si="437"/>
        <v>J=</v>
      </c>
      <c r="U1308" s="149">
        <f t="shared" si="438"/>
        <v>44165</v>
      </c>
      <c r="V1308" s="57" t="str">
        <f t="shared" si="426"/>
        <v>-</v>
      </c>
      <c r="W1308" s="8"/>
      <c r="X1308" s="8"/>
      <c r="Y1308" s="8"/>
      <c r="Z1308" s="9"/>
      <c r="AA1308" s="1"/>
      <c r="AB1308" s="8"/>
      <c r="AC1308" s="9"/>
      <c r="AD1308" s="9"/>
      <c r="AE1308" s="9"/>
      <c r="AF1308" s="8"/>
      <c r="AG1308" s="10"/>
      <c r="AH1308" s="8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</row>
    <row r="1309" spans="1:149" x14ac:dyDescent="0.25">
      <c r="A1309" s="50">
        <f t="shared" si="427"/>
        <v>44152</v>
      </c>
      <c r="B1309" s="112">
        <f t="shared" ca="1" si="433"/>
        <v>72490.315581029994</v>
      </c>
      <c r="C1309" s="109">
        <f t="shared" si="432"/>
        <v>72368.203313999998</v>
      </c>
      <c r="D1309" s="13">
        <f ca="1">IF(A1309&lt;$B$1,VLOOKUP(A1309,[1]DI!$A$4:$B$15000,2,FALSE),0)</f>
        <v>1.9000000000000006E-2</v>
      </c>
      <c r="E1309" s="52">
        <f t="shared" ca="1" si="422"/>
        <v>1.0000746899999999</v>
      </c>
      <c r="F1309" s="52">
        <f ca="1">(TRUNC(PRODUCT($E$12:$E1308),16))</f>
        <v>1.2237423088986501</v>
      </c>
      <c r="G1309" s="52">
        <f t="shared" ca="1" si="421"/>
        <v>1.2227373448757199</v>
      </c>
      <c r="H1309" s="52">
        <f t="shared" ca="1" si="423"/>
        <v>1.0008219</v>
      </c>
      <c r="I1309" s="111">
        <f t="shared" si="428"/>
        <v>0.02</v>
      </c>
      <c r="J1309" s="149">
        <f t="shared" si="434"/>
        <v>44134</v>
      </c>
      <c r="K1309" s="54">
        <f t="shared" si="429"/>
        <v>11</v>
      </c>
      <c r="L1309" s="55">
        <f t="shared" si="430"/>
        <v>11</v>
      </c>
      <c r="M1309" s="56">
        <f t="shared" si="424"/>
        <v>1.0008647740000001</v>
      </c>
      <c r="N1309" s="56">
        <f t="shared" ca="1" si="425"/>
        <v>1.0016873850000001</v>
      </c>
      <c r="O1309" s="55">
        <f t="shared" si="435"/>
        <v>0</v>
      </c>
      <c r="P1309" s="109">
        <f t="shared" ca="1" si="431"/>
        <v>122.11226703</v>
      </c>
      <c r="Q1309" s="52">
        <f t="shared" si="436"/>
        <v>0</v>
      </c>
      <c r="R1309" s="85"/>
      <c r="S1309" s="52"/>
      <c r="T1309" s="86" t="str">
        <f t="shared" si="437"/>
        <v>J=</v>
      </c>
      <c r="U1309" s="149">
        <f t="shared" si="438"/>
        <v>44165</v>
      </c>
      <c r="V1309" s="57" t="str">
        <f t="shared" si="426"/>
        <v>-</v>
      </c>
      <c r="W1309" s="8"/>
      <c r="X1309" s="8"/>
      <c r="Y1309" s="8"/>
      <c r="Z1309" s="9"/>
      <c r="AA1309" s="1"/>
      <c r="AB1309" s="8"/>
      <c r="AC1309" s="9"/>
      <c r="AD1309" s="9"/>
      <c r="AE1309" s="9"/>
      <c r="AF1309" s="8"/>
      <c r="AG1309" s="10"/>
      <c r="AH1309" s="8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</row>
    <row r="1310" spans="1:149" x14ac:dyDescent="0.25">
      <c r="A1310" s="50">
        <f t="shared" si="427"/>
        <v>44153</v>
      </c>
      <c r="B1310" s="112">
        <f t="shared" ca="1" si="433"/>
        <v>72501.426850110001</v>
      </c>
      <c r="C1310" s="109">
        <f t="shared" si="432"/>
        <v>72368.203313999998</v>
      </c>
      <c r="D1310" s="13">
        <f ca="1">IF(A1310&lt;$B$1,VLOOKUP(A1310,[1]DI!$A$4:$B$15000,2,FALSE),0)</f>
        <v>1.9000000000000006E-2</v>
      </c>
      <c r="E1310" s="52">
        <f t="shared" ca="1" si="422"/>
        <v>1.0000746899999999</v>
      </c>
      <c r="F1310" s="52">
        <f ca="1">(TRUNC(PRODUCT($E$12:$E1309),16))</f>
        <v>1.2238337102117001</v>
      </c>
      <c r="G1310" s="52">
        <f t="shared" ca="1" si="421"/>
        <v>1.2227373448757199</v>
      </c>
      <c r="H1310" s="52">
        <f t="shared" ca="1" si="423"/>
        <v>1.0008966500000001</v>
      </c>
      <c r="I1310" s="111">
        <f t="shared" si="428"/>
        <v>0.02</v>
      </c>
      <c r="J1310" s="149">
        <f t="shared" si="434"/>
        <v>44134</v>
      </c>
      <c r="K1310" s="54">
        <f t="shared" si="429"/>
        <v>12</v>
      </c>
      <c r="L1310" s="55">
        <f t="shared" si="430"/>
        <v>12</v>
      </c>
      <c r="M1310" s="56">
        <f t="shared" si="424"/>
        <v>1.0009434269999999</v>
      </c>
      <c r="N1310" s="56">
        <f t="shared" ca="1" si="425"/>
        <v>1.001840923</v>
      </c>
      <c r="O1310" s="55">
        <f t="shared" si="435"/>
        <v>0</v>
      </c>
      <c r="P1310" s="109">
        <f t="shared" ca="1" si="431"/>
        <v>133.22353611</v>
      </c>
      <c r="Q1310" s="52">
        <f t="shared" si="436"/>
        <v>0</v>
      </c>
      <c r="R1310" s="85"/>
      <c r="S1310" s="52"/>
      <c r="T1310" s="86" t="str">
        <f t="shared" si="437"/>
        <v>J=</v>
      </c>
      <c r="U1310" s="149">
        <f t="shared" si="438"/>
        <v>44165</v>
      </c>
      <c r="V1310" s="57" t="str">
        <f t="shared" si="426"/>
        <v>-</v>
      </c>
      <c r="W1310" s="8"/>
      <c r="X1310" s="8"/>
      <c r="Y1310" s="8"/>
      <c r="Z1310" s="9"/>
      <c r="AA1310" s="1"/>
      <c r="AB1310" s="8"/>
      <c r="AC1310" s="9"/>
      <c r="AD1310" s="9"/>
      <c r="AE1310" s="9"/>
      <c r="AF1310" s="8"/>
      <c r="AG1310" s="10"/>
      <c r="AH1310" s="8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</row>
    <row r="1311" spans="1:149" x14ac:dyDescent="0.25">
      <c r="A1311" s="50">
        <f t="shared" si="427"/>
        <v>44154</v>
      </c>
      <c r="B1311" s="112">
        <f t="shared" ca="1" si="433"/>
        <v>72512.540145499996</v>
      </c>
      <c r="C1311" s="109">
        <f t="shared" si="432"/>
        <v>72368.203313999998</v>
      </c>
      <c r="D1311" s="13">
        <f ca="1">IF(A1311&lt;$B$1,VLOOKUP(A1311,[1]DI!$A$4:$B$15000,2,FALSE),0)</f>
        <v>1.9000000000000006E-2</v>
      </c>
      <c r="E1311" s="52">
        <f t="shared" ca="1" si="422"/>
        <v>1.0000746899999999</v>
      </c>
      <c r="F1311" s="52">
        <f ca="1">(TRUNC(PRODUCT($E$12:$E1310),16))</f>
        <v>1.2239251183515201</v>
      </c>
      <c r="G1311" s="52">
        <f t="shared" ca="1" si="421"/>
        <v>1.2227373448757199</v>
      </c>
      <c r="H1311" s="52">
        <f t="shared" ca="1" si="423"/>
        <v>1.00097141</v>
      </c>
      <c r="I1311" s="111">
        <f t="shared" si="428"/>
        <v>0.02</v>
      </c>
      <c r="J1311" s="149">
        <f t="shared" si="434"/>
        <v>44134</v>
      </c>
      <c r="K1311" s="54">
        <f t="shared" si="429"/>
        <v>13</v>
      </c>
      <c r="L1311" s="55">
        <f t="shared" si="430"/>
        <v>13</v>
      </c>
      <c r="M1311" s="56">
        <f t="shared" si="424"/>
        <v>1.0010220860000001</v>
      </c>
      <c r="N1311" s="56">
        <f t="shared" ca="1" si="425"/>
        <v>1.0019944890000001</v>
      </c>
      <c r="O1311" s="55">
        <f t="shared" si="435"/>
        <v>0</v>
      </c>
      <c r="P1311" s="109">
        <f t="shared" ca="1" si="431"/>
        <v>144.33683150000002</v>
      </c>
      <c r="Q1311" s="52">
        <f t="shared" si="436"/>
        <v>0</v>
      </c>
      <c r="R1311" s="85"/>
      <c r="S1311" s="52"/>
      <c r="T1311" s="86" t="str">
        <f t="shared" si="437"/>
        <v>J=</v>
      </c>
      <c r="U1311" s="149">
        <f t="shared" si="438"/>
        <v>44165</v>
      </c>
      <c r="V1311" s="57" t="str">
        <f t="shared" si="426"/>
        <v>-</v>
      </c>
      <c r="W1311" s="8"/>
      <c r="X1311" s="8"/>
      <c r="Y1311" s="8"/>
      <c r="Z1311" s="9"/>
      <c r="AA1311" s="1"/>
      <c r="AB1311" s="8"/>
      <c r="AC1311" s="9"/>
      <c r="AD1311" s="9"/>
      <c r="AE1311" s="9"/>
      <c r="AF1311" s="8"/>
      <c r="AG1311" s="10"/>
      <c r="AH1311" s="8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</row>
    <row r="1312" spans="1:149" x14ac:dyDescent="0.25">
      <c r="A1312" s="50">
        <f t="shared" si="427"/>
        <v>44155</v>
      </c>
      <c r="B1312" s="112">
        <f t="shared" ca="1" si="433"/>
        <v>72523.654743530002</v>
      </c>
      <c r="C1312" s="109">
        <f t="shared" si="432"/>
        <v>72368.203313999998</v>
      </c>
      <c r="D1312" s="13">
        <f ca="1">IF(A1312&lt;$B$1,VLOOKUP(A1312,[1]DI!$A$4:$B$15000,2,FALSE),0)</f>
        <v>1.9000000000000006E-2</v>
      </c>
      <c r="E1312" s="52">
        <f t="shared" ca="1" si="422"/>
        <v>1.0000746899999999</v>
      </c>
      <c r="F1312" s="52">
        <f ca="1">(TRUNC(PRODUCT($E$12:$E1311),16))</f>
        <v>1.2240165333186099</v>
      </c>
      <c r="G1312" s="52">
        <f t="shared" ca="1" si="421"/>
        <v>1.2227373448757199</v>
      </c>
      <c r="H1312" s="52">
        <f t="shared" ca="1" si="423"/>
        <v>1.00104617</v>
      </c>
      <c r="I1312" s="111">
        <f t="shared" si="428"/>
        <v>0.02</v>
      </c>
      <c r="J1312" s="149">
        <f t="shared" si="434"/>
        <v>44134</v>
      </c>
      <c r="K1312" s="54">
        <f t="shared" si="429"/>
        <v>14</v>
      </c>
      <c r="L1312" s="55">
        <f t="shared" si="430"/>
        <v>14</v>
      </c>
      <c r="M1312" s="56">
        <f t="shared" si="424"/>
        <v>1.0011007510000001</v>
      </c>
      <c r="N1312" s="56">
        <f t="shared" ca="1" si="425"/>
        <v>1.0021480730000001</v>
      </c>
      <c r="O1312" s="55">
        <f t="shared" si="435"/>
        <v>0</v>
      </c>
      <c r="P1312" s="109">
        <f t="shared" ca="1" si="431"/>
        <v>155.45142953000001</v>
      </c>
      <c r="Q1312" s="52">
        <f t="shared" si="436"/>
        <v>0</v>
      </c>
      <c r="R1312" s="85"/>
      <c r="S1312" s="52"/>
      <c r="T1312" s="86" t="str">
        <f t="shared" si="437"/>
        <v>J=</v>
      </c>
      <c r="U1312" s="149">
        <f t="shared" si="438"/>
        <v>44165</v>
      </c>
      <c r="V1312" s="57" t="str">
        <f t="shared" si="426"/>
        <v>-</v>
      </c>
      <c r="W1312" s="8"/>
      <c r="X1312" s="8"/>
      <c r="Y1312" s="8"/>
      <c r="Z1312" s="9"/>
      <c r="AA1312" s="1"/>
      <c r="AB1312" s="8"/>
      <c r="AC1312" s="9"/>
      <c r="AD1312" s="9"/>
      <c r="AE1312" s="9"/>
      <c r="AF1312" s="8"/>
      <c r="AG1312" s="10"/>
      <c r="AH1312" s="8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</row>
    <row r="1313" spans="1:149" x14ac:dyDescent="0.25">
      <c r="A1313" s="50">
        <f t="shared" si="427"/>
        <v>44156</v>
      </c>
      <c r="B1313" s="112">
        <f t="shared" ca="1" si="433"/>
        <v>72534.771367859998</v>
      </c>
      <c r="C1313" s="109">
        <f t="shared" si="432"/>
        <v>72368.203313999998</v>
      </c>
      <c r="D1313" s="13">
        <f ca="1">IF(A1313&lt;$B$1,VLOOKUP(A1313,[1]DI!$A$4:$B$15000,2,FALSE),0)</f>
        <v>0</v>
      </c>
      <c r="E1313" s="52">
        <f t="shared" ca="1" si="422"/>
        <v>1</v>
      </c>
      <c r="F1313" s="52">
        <f ca="1">(TRUNC(PRODUCT($E$12:$E1312),16))</f>
        <v>1.2241079551134799</v>
      </c>
      <c r="G1313" s="52">
        <f t="shared" ca="1" si="421"/>
        <v>1.2227373448757199</v>
      </c>
      <c r="H1313" s="52">
        <f t="shared" ca="1" si="423"/>
        <v>1.0011209400000001</v>
      </c>
      <c r="I1313" s="111">
        <f t="shared" si="428"/>
        <v>0.02</v>
      </c>
      <c r="J1313" s="149">
        <f t="shared" si="434"/>
        <v>44134</v>
      </c>
      <c r="K1313" s="54">
        <f t="shared" si="429"/>
        <v>14</v>
      </c>
      <c r="L1313" s="55">
        <f t="shared" si="430"/>
        <v>15</v>
      </c>
      <c r="M1313" s="56">
        <f t="shared" si="424"/>
        <v>1.001179423</v>
      </c>
      <c r="N1313" s="56">
        <f t="shared" ca="1" si="425"/>
        <v>1.0023016849999999</v>
      </c>
      <c r="O1313" s="55">
        <f t="shared" si="435"/>
        <v>0</v>
      </c>
      <c r="P1313" s="109">
        <f t="shared" ca="1" si="431"/>
        <v>166.56805385999999</v>
      </c>
      <c r="Q1313" s="52">
        <f t="shared" si="436"/>
        <v>0</v>
      </c>
      <c r="R1313" s="85"/>
      <c r="S1313" s="52"/>
      <c r="T1313" s="86" t="str">
        <f t="shared" si="437"/>
        <v>J=</v>
      </c>
      <c r="U1313" s="149">
        <f t="shared" si="438"/>
        <v>44165</v>
      </c>
      <c r="V1313" s="57" t="str">
        <f t="shared" si="426"/>
        <v>-</v>
      </c>
      <c r="W1313" s="8"/>
      <c r="X1313" s="8"/>
      <c r="Y1313" s="8"/>
      <c r="Z1313" s="9"/>
      <c r="AA1313" s="1"/>
      <c r="AB1313" s="8"/>
      <c r="AC1313" s="9"/>
      <c r="AD1313" s="9"/>
      <c r="AE1313" s="9"/>
      <c r="AF1313" s="8"/>
      <c r="AG1313" s="10"/>
      <c r="AH1313" s="8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</row>
    <row r="1314" spans="1:149" x14ac:dyDescent="0.25">
      <c r="A1314" s="50">
        <f t="shared" si="427"/>
        <v>44157</v>
      </c>
      <c r="B1314" s="112">
        <f t="shared" ca="1" si="433"/>
        <v>72534.771367859998</v>
      </c>
      <c r="C1314" s="109">
        <f t="shared" si="432"/>
        <v>72368.203313999998</v>
      </c>
      <c r="D1314" s="13">
        <f ca="1">IF(A1314&lt;$B$1,VLOOKUP(A1314,[1]DI!$A$4:$B$15000,2,FALSE),0)</f>
        <v>0</v>
      </c>
      <c r="E1314" s="52">
        <f t="shared" ca="1" si="422"/>
        <v>1</v>
      </c>
      <c r="F1314" s="52">
        <f ca="1">(TRUNC(PRODUCT($E$12:$E1313),16))</f>
        <v>1.2241079551134799</v>
      </c>
      <c r="G1314" s="52">
        <f t="shared" ca="1" si="421"/>
        <v>1.2227373448757199</v>
      </c>
      <c r="H1314" s="52">
        <f t="shared" ca="1" si="423"/>
        <v>1.0011209400000001</v>
      </c>
      <c r="I1314" s="111">
        <f t="shared" si="428"/>
        <v>0.02</v>
      </c>
      <c r="J1314" s="149">
        <f t="shared" si="434"/>
        <v>44134</v>
      </c>
      <c r="K1314" s="54">
        <f t="shared" si="429"/>
        <v>14</v>
      </c>
      <c r="L1314" s="55">
        <f t="shared" si="430"/>
        <v>15</v>
      </c>
      <c r="M1314" s="56">
        <f t="shared" si="424"/>
        <v>1.001179423</v>
      </c>
      <c r="N1314" s="56">
        <f t="shared" ca="1" si="425"/>
        <v>1.0023016849999999</v>
      </c>
      <c r="O1314" s="55">
        <f t="shared" si="435"/>
        <v>0</v>
      </c>
      <c r="P1314" s="109">
        <f t="shared" ca="1" si="431"/>
        <v>166.56805385999999</v>
      </c>
      <c r="Q1314" s="52">
        <f t="shared" si="436"/>
        <v>0</v>
      </c>
      <c r="R1314" s="85"/>
      <c r="S1314" s="52"/>
      <c r="T1314" s="86" t="str">
        <f t="shared" si="437"/>
        <v>J=</v>
      </c>
      <c r="U1314" s="149">
        <f t="shared" si="438"/>
        <v>44165</v>
      </c>
      <c r="V1314" s="57" t="str">
        <f t="shared" si="426"/>
        <v>-</v>
      </c>
      <c r="W1314" s="8"/>
      <c r="X1314" s="8"/>
      <c r="Y1314" s="8"/>
      <c r="Z1314" s="9"/>
      <c r="AA1314" s="1"/>
      <c r="AB1314" s="8"/>
      <c r="AC1314" s="9"/>
      <c r="AD1314" s="9"/>
      <c r="AE1314" s="9"/>
      <c r="AF1314" s="8"/>
      <c r="AG1314" s="10"/>
      <c r="AH1314" s="8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</row>
    <row r="1315" spans="1:149" x14ac:dyDescent="0.25">
      <c r="A1315" s="50">
        <f t="shared" si="427"/>
        <v>44158</v>
      </c>
      <c r="B1315" s="112">
        <f t="shared" ca="1" si="433"/>
        <v>72534.771367859998</v>
      </c>
      <c r="C1315" s="109">
        <f t="shared" si="432"/>
        <v>72368.203313999998</v>
      </c>
      <c r="D1315" s="13">
        <f ca="1">IF(A1315&lt;$B$1,VLOOKUP(A1315,[1]DI!$A$4:$B$15000,2,FALSE),0)</f>
        <v>1.9000000000000006E-2</v>
      </c>
      <c r="E1315" s="52">
        <f t="shared" ca="1" si="422"/>
        <v>1.0000746899999999</v>
      </c>
      <c r="F1315" s="52">
        <f ca="1">(TRUNC(PRODUCT($E$12:$E1314),16))</f>
        <v>1.2241079551134799</v>
      </c>
      <c r="G1315" s="52">
        <f t="shared" ca="1" si="421"/>
        <v>1.2227373448757199</v>
      </c>
      <c r="H1315" s="52">
        <f t="shared" ca="1" si="423"/>
        <v>1.0011209400000001</v>
      </c>
      <c r="I1315" s="111">
        <f t="shared" si="428"/>
        <v>0.02</v>
      </c>
      <c r="J1315" s="149">
        <f t="shared" si="434"/>
        <v>44134</v>
      </c>
      <c r="K1315" s="54">
        <f t="shared" si="429"/>
        <v>15</v>
      </c>
      <c r="L1315" s="55">
        <f t="shared" si="430"/>
        <v>15</v>
      </c>
      <c r="M1315" s="56">
        <f t="shared" si="424"/>
        <v>1.001179423</v>
      </c>
      <c r="N1315" s="56">
        <f t="shared" ca="1" si="425"/>
        <v>1.0023016849999999</v>
      </c>
      <c r="O1315" s="55">
        <f t="shared" si="435"/>
        <v>0</v>
      </c>
      <c r="P1315" s="109">
        <f t="shared" ca="1" si="431"/>
        <v>166.56805385999999</v>
      </c>
      <c r="Q1315" s="52">
        <f t="shared" si="436"/>
        <v>0</v>
      </c>
      <c r="R1315" s="85"/>
      <c r="S1315" s="52"/>
      <c r="T1315" s="86" t="str">
        <f t="shared" si="437"/>
        <v>J=</v>
      </c>
      <c r="U1315" s="149">
        <f t="shared" si="438"/>
        <v>44165</v>
      </c>
      <c r="V1315" s="57" t="str">
        <f t="shared" si="426"/>
        <v>-</v>
      </c>
      <c r="W1315" s="8"/>
      <c r="X1315" s="8"/>
      <c r="Y1315" s="8"/>
      <c r="Z1315" s="9"/>
      <c r="AA1315" s="1"/>
      <c r="AB1315" s="8"/>
      <c r="AC1315" s="9"/>
      <c r="AD1315" s="9"/>
      <c r="AE1315" s="9"/>
      <c r="AF1315" s="8"/>
      <c r="AG1315" s="10"/>
      <c r="AH1315" s="8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</row>
    <row r="1316" spans="1:149" x14ac:dyDescent="0.25">
      <c r="A1316" s="50">
        <f t="shared" si="427"/>
        <v>44159</v>
      </c>
      <c r="B1316" s="112">
        <f t="shared" ca="1" si="433"/>
        <v>72545.889222459999</v>
      </c>
      <c r="C1316" s="109">
        <f t="shared" si="432"/>
        <v>72368.203313999998</v>
      </c>
      <c r="D1316" s="13">
        <f ca="1">IF(A1316&lt;$B$1,VLOOKUP(A1316,[1]DI!$A$4:$B$15000,2,FALSE),0)</f>
        <v>1.9000000000000006E-2</v>
      </c>
      <c r="E1316" s="52">
        <f t="shared" ca="1" si="422"/>
        <v>1.0000746899999999</v>
      </c>
      <c r="F1316" s="52">
        <f ca="1">(TRUNC(PRODUCT($E$12:$E1315),16))</f>
        <v>1.22419938373665</v>
      </c>
      <c r="G1316" s="52">
        <f t="shared" ca="1" si="421"/>
        <v>1.2227373448757199</v>
      </c>
      <c r="H1316" s="52">
        <f t="shared" ca="1" si="423"/>
        <v>1.00119571</v>
      </c>
      <c r="I1316" s="111">
        <f t="shared" si="428"/>
        <v>0.02</v>
      </c>
      <c r="J1316" s="149">
        <f t="shared" si="434"/>
        <v>44134</v>
      </c>
      <c r="K1316" s="54">
        <f t="shared" si="429"/>
        <v>16</v>
      </c>
      <c r="L1316" s="55">
        <f t="shared" si="430"/>
        <v>16</v>
      </c>
      <c r="M1316" s="56">
        <f t="shared" si="424"/>
        <v>1.0012581</v>
      </c>
      <c r="N1316" s="56">
        <f t="shared" ca="1" si="425"/>
        <v>1.0024553140000001</v>
      </c>
      <c r="O1316" s="55">
        <f t="shared" si="435"/>
        <v>0</v>
      </c>
      <c r="P1316" s="109">
        <f t="shared" ca="1" si="431"/>
        <v>177.68590846000001</v>
      </c>
      <c r="Q1316" s="52">
        <f t="shared" si="436"/>
        <v>0</v>
      </c>
      <c r="R1316" s="85"/>
      <c r="S1316" s="52"/>
      <c r="T1316" s="86" t="str">
        <f t="shared" si="437"/>
        <v>J=</v>
      </c>
      <c r="U1316" s="149">
        <f t="shared" si="438"/>
        <v>44165</v>
      </c>
      <c r="V1316" s="57" t="str">
        <f t="shared" si="426"/>
        <v>-</v>
      </c>
      <c r="W1316" s="8"/>
      <c r="X1316" s="8"/>
      <c r="Y1316" s="8"/>
      <c r="Z1316" s="9"/>
      <c r="AA1316" s="1"/>
      <c r="AB1316" s="8"/>
      <c r="AC1316" s="9"/>
      <c r="AD1316" s="9"/>
      <c r="AE1316" s="9"/>
      <c r="AF1316" s="8"/>
      <c r="AG1316" s="10"/>
      <c r="AH1316" s="8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</row>
    <row r="1317" spans="1:149" x14ac:dyDescent="0.25">
      <c r="A1317" s="50">
        <f t="shared" si="427"/>
        <v>44160</v>
      </c>
      <c r="B1317" s="112">
        <f t="shared" ca="1" si="433"/>
        <v>72557.009175719999</v>
      </c>
      <c r="C1317" s="109">
        <f t="shared" si="432"/>
        <v>72368.203313999998</v>
      </c>
      <c r="D1317" s="13">
        <f ca="1">IF(A1317&lt;$B$1,VLOOKUP(A1317,[1]DI!$A$4:$B$15000,2,FALSE),0)</f>
        <v>1.9000000000000006E-2</v>
      </c>
      <c r="E1317" s="52">
        <f t="shared" ca="1" si="422"/>
        <v>1.0000746899999999</v>
      </c>
      <c r="F1317" s="52">
        <f ca="1">(TRUNC(PRODUCT($E$12:$E1316),16))</f>
        <v>1.2242908191886199</v>
      </c>
      <c r="G1317" s="52">
        <f t="shared" ca="1" si="421"/>
        <v>1.2227373448757199</v>
      </c>
      <c r="H1317" s="52">
        <f t="shared" ca="1" si="423"/>
        <v>1.00127049</v>
      </c>
      <c r="I1317" s="111">
        <f t="shared" si="428"/>
        <v>0.02</v>
      </c>
      <c r="J1317" s="149">
        <f t="shared" si="434"/>
        <v>44134</v>
      </c>
      <c r="K1317" s="54">
        <f t="shared" si="429"/>
        <v>17</v>
      </c>
      <c r="L1317" s="55">
        <f t="shared" si="430"/>
        <v>17</v>
      </c>
      <c r="M1317" s="56">
        <f t="shared" si="424"/>
        <v>1.001336784</v>
      </c>
      <c r="N1317" s="56">
        <f t="shared" ca="1" si="425"/>
        <v>1.002608972</v>
      </c>
      <c r="O1317" s="55">
        <f t="shared" si="435"/>
        <v>0</v>
      </c>
      <c r="P1317" s="109">
        <f t="shared" ca="1" si="431"/>
        <v>188.80586172</v>
      </c>
      <c r="Q1317" s="52">
        <f t="shared" si="436"/>
        <v>0</v>
      </c>
      <c r="R1317" s="85"/>
      <c r="S1317" s="52"/>
      <c r="T1317" s="86" t="str">
        <f t="shared" si="437"/>
        <v>J=</v>
      </c>
      <c r="U1317" s="149">
        <f t="shared" si="438"/>
        <v>44165</v>
      </c>
      <c r="V1317" s="57" t="str">
        <f t="shared" si="426"/>
        <v>-</v>
      </c>
      <c r="W1317" s="8"/>
      <c r="X1317" s="8"/>
      <c r="Y1317" s="8"/>
      <c r="Z1317" s="9"/>
      <c r="AA1317" s="1"/>
      <c r="AB1317" s="8"/>
      <c r="AC1317" s="9"/>
      <c r="AD1317" s="9"/>
      <c r="AE1317" s="9"/>
      <c r="AF1317" s="8"/>
      <c r="AG1317" s="10"/>
      <c r="AH1317" s="8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</row>
    <row r="1318" spans="1:149" x14ac:dyDescent="0.25">
      <c r="A1318" s="50">
        <f t="shared" si="427"/>
        <v>44161</v>
      </c>
      <c r="B1318" s="112">
        <f t="shared" ca="1" si="433"/>
        <v>72568.130431619997</v>
      </c>
      <c r="C1318" s="109">
        <f t="shared" si="432"/>
        <v>72368.203313999998</v>
      </c>
      <c r="D1318" s="13">
        <f ca="1">IF(A1318&lt;$B$1,VLOOKUP(A1318,[1]DI!$A$4:$B$15000,2,FALSE),0)</f>
        <v>1.9000000000000006E-2</v>
      </c>
      <c r="E1318" s="52">
        <f t="shared" ca="1" si="422"/>
        <v>1.0000746899999999</v>
      </c>
      <c r="F1318" s="52">
        <f ca="1">(TRUNC(PRODUCT($E$12:$E1317),16))</f>
        <v>1.2243822614699</v>
      </c>
      <c r="G1318" s="52">
        <f t="shared" ca="1" si="421"/>
        <v>1.2227373448757199</v>
      </c>
      <c r="H1318" s="52">
        <f t="shared" ca="1" si="423"/>
        <v>1.0013452700000001</v>
      </c>
      <c r="I1318" s="111">
        <f t="shared" si="428"/>
        <v>0.02</v>
      </c>
      <c r="J1318" s="149">
        <f t="shared" si="434"/>
        <v>44134</v>
      </c>
      <c r="K1318" s="54">
        <f t="shared" si="429"/>
        <v>18</v>
      </c>
      <c r="L1318" s="55">
        <f t="shared" si="430"/>
        <v>18</v>
      </c>
      <c r="M1318" s="56">
        <f t="shared" si="424"/>
        <v>1.0014154740000001</v>
      </c>
      <c r="N1318" s="56">
        <f t="shared" ca="1" si="425"/>
        <v>1.002762648</v>
      </c>
      <c r="O1318" s="55">
        <f t="shared" si="435"/>
        <v>0</v>
      </c>
      <c r="P1318" s="109">
        <f t="shared" ca="1" si="431"/>
        <v>199.92711762000002</v>
      </c>
      <c r="Q1318" s="52">
        <f t="shared" si="436"/>
        <v>0</v>
      </c>
      <c r="R1318" s="85"/>
      <c r="S1318" s="52"/>
      <c r="T1318" s="86" t="str">
        <f t="shared" si="437"/>
        <v>J=</v>
      </c>
      <c r="U1318" s="149">
        <f t="shared" si="438"/>
        <v>44165</v>
      </c>
      <c r="V1318" s="57" t="str">
        <f t="shared" si="426"/>
        <v>-</v>
      </c>
      <c r="W1318" s="8"/>
      <c r="X1318" s="8"/>
      <c r="Y1318" s="8"/>
      <c r="Z1318" s="9"/>
      <c r="AA1318" s="1"/>
      <c r="AB1318" s="8"/>
      <c r="AC1318" s="9"/>
      <c r="AD1318" s="9"/>
      <c r="AE1318" s="9"/>
      <c r="AF1318" s="8"/>
      <c r="AG1318" s="10"/>
      <c r="AH1318" s="8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</row>
    <row r="1319" spans="1:149" x14ac:dyDescent="0.25">
      <c r="A1319" s="50">
        <f t="shared" si="427"/>
        <v>44162</v>
      </c>
      <c r="B1319" s="112">
        <f t="shared" ca="1" si="433"/>
        <v>72579.253713829996</v>
      </c>
      <c r="C1319" s="109">
        <f t="shared" si="432"/>
        <v>72368.203313999998</v>
      </c>
      <c r="D1319" s="13">
        <f ca="1">IF(A1319&lt;$B$1,VLOOKUP(A1319,[1]DI!$A$4:$B$15000,2,FALSE),0)</f>
        <v>1.9000000000000006E-2</v>
      </c>
      <c r="E1319" s="52">
        <f t="shared" ca="1" si="422"/>
        <v>1.0000746899999999</v>
      </c>
      <c r="F1319" s="52">
        <f ca="1">(TRUNC(PRODUCT($E$12:$E1318),16))</f>
        <v>1.22447371058101</v>
      </c>
      <c r="G1319" s="52">
        <f t="shared" ca="1" si="421"/>
        <v>1.2227373448757199</v>
      </c>
      <c r="H1319" s="52">
        <f t="shared" ca="1" si="423"/>
        <v>1.0014200600000001</v>
      </c>
      <c r="I1319" s="111">
        <f t="shared" si="428"/>
        <v>0.02</v>
      </c>
      <c r="J1319" s="149">
        <f t="shared" si="434"/>
        <v>44134</v>
      </c>
      <c r="K1319" s="54">
        <f t="shared" si="429"/>
        <v>19</v>
      </c>
      <c r="L1319" s="55">
        <f t="shared" si="430"/>
        <v>19</v>
      </c>
      <c r="M1319" s="56">
        <f t="shared" si="424"/>
        <v>1.00149417</v>
      </c>
      <c r="N1319" s="56">
        <f t="shared" ca="1" si="425"/>
        <v>1.002916352</v>
      </c>
      <c r="O1319" s="55">
        <f t="shared" si="435"/>
        <v>0</v>
      </c>
      <c r="P1319" s="109">
        <f t="shared" ca="1" si="431"/>
        <v>211.05039983</v>
      </c>
      <c r="Q1319" s="52">
        <f t="shared" si="436"/>
        <v>0</v>
      </c>
      <c r="R1319" s="85"/>
      <c r="S1319" s="52"/>
      <c r="T1319" s="86" t="str">
        <f t="shared" si="437"/>
        <v>J=</v>
      </c>
      <c r="U1319" s="149">
        <f t="shared" si="438"/>
        <v>44165</v>
      </c>
      <c r="V1319" s="57" t="str">
        <f t="shared" si="426"/>
        <v>-</v>
      </c>
      <c r="W1319" s="8"/>
      <c r="X1319" s="8"/>
      <c r="Y1319" s="8"/>
      <c r="Z1319" s="9"/>
      <c r="AA1319" s="1"/>
      <c r="AB1319" s="8"/>
      <c r="AC1319" s="9"/>
      <c r="AD1319" s="9"/>
      <c r="AE1319" s="9"/>
      <c r="AF1319" s="8"/>
      <c r="AG1319" s="10"/>
      <c r="AH1319" s="8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</row>
    <row r="1320" spans="1:149" x14ac:dyDescent="0.25">
      <c r="A1320" s="50">
        <f t="shared" si="427"/>
        <v>44163</v>
      </c>
      <c r="B1320" s="112">
        <f t="shared" ca="1" si="433"/>
        <v>72590.379022339999</v>
      </c>
      <c r="C1320" s="109">
        <f t="shared" si="432"/>
        <v>72368.203313999998</v>
      </c>
      <c r="D1320" s="13">
        <f ca="1">IF(A1320&lt;$B$1,VLOOKUP(A1320,[1]DI!$A$4:$B$15000,2,FALSE),0)</f>
        <v>0</v>
      </c>
      <c r="E1320" s="52">
        <f t="shared" ca="1" si="422"/>
        <v>1</v>
      </c>
      <c r="F1320" s="52">
        <f ca="1">(TRUNC(PRODUCT($E$12:$E1319),16))</f>
        <v>1.2245651665224599</v>
      </c>
      <c r="G1320" s="52">
        <f t="shared" ca="1" si="421"/>
        <v>1.2227373448757199</v>
      </c>
      <c r="H1320" s="52">
        <f t="shared" ca="1" si="423"/>
        <v>1.00149486</v>
      </c>
      <c r="I1320" s="111">
        <f t="shared" si="428"/>
        <v>0.02</v>
      </c>
      <c r="J1320" s="149">
        <f t="shared" si="434"/>
        <v>44134</v>
      </c>
      <c r="K1320" s="54">
        <f t="shared" si="429"/>
        <v>19</v>
      </c>
      <c r="L1320" s="55">
        <f t="shared" si="430"/>
        <v>20</v>
      </c>
      <c r="M1320" s="56">
        <f t="shared" si="424"/>
        <v>1.001572873</v>
      </c>
      <c r="N1320" s="56">
        <f t="shared" ca="1" si="425"/>
        <v>1.003070084</v>
      </c>
      <c r="O1320" s="55">
        <f t="shared" si="435"/>
        <v>0</v>
      </c>
      <c r="P1320" s="109">
        <f t="shared" ca="1" si="431"/>
        <v>222.17570834</v>
      </c>
      <c r="Q1320" s="52">
        <f t="shared" si="436"/>
        <v>0</v>
      </c>
      <c r="R1320" s="85"/>
      <c r="S1320" s="52"/>
      <c r="T1320" s="86" t="str">
        <f t="shared" si="437"/>
        <v>J=</v>
      </c>
      <c r="U1320" s="149">
        <f t="shared" si="438"/>
        <v>44165</v>
      </c>
      <c r="V1320" s="57" t="str">
        <f t="shared" si="426"/>
        <v>-</v>
      </c>
      <c r="W1320" s="8"/>
      <c r="X1320" s="8"/>
      <c r="Y1320" s="8"/>
      <c r="Z1320" s="9"/>
      <c r="AA1320" s="1"/>
      <c r="AB1320" s="8"/>
      <c r="AC1320" s="9"/>
      <c r="AD1320" s="9"/>
      <c r="AE1320" s="9"/>
      <c r="AF1320" s="8"/>
      <c r="AG1320" s="10"/>
      <c r="AH1320" s="8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</row>
    <row r="1321" spans="1:149" x14ac:dyDescent="0.25">
      <c r="A1321" s="50">
        <f t="shared" si="427"/>
        <v>44164</v>
      </c>
      <c r="B1321" s="112">
        <f t="shared" ca="1" si="433"/>
        <v>72590.379022339999</v>
      </c>
      <c r="C1321" s="109">
        <f t="shared" si="432"/>
        <v>72368.203313999998</v>
      </c>
      <c r="D1321" s="13">
        <f ca="1">IF(A1321&lt;$B$1,VLOOKUP(A1321,[1]DI!$A$4:$B$15000,2,FALSE),0)</f>
        <v>0</v>
      </c>
      <c r="E1321" s="52">
        <f t="shared" ca="1" si="422"/>
        <v>1</v>
      </c>
      <c r="F1321" s="52">
        <f ca="1">(TRUNC(PRODUCT($E$12:$E1320),16))</f>
        <v>1.2245651665224599</v>
      </c>
      <c r="G1321" s="52">
        <f t="shared" ca="1" si="421"/>
        <v>1.2227373448757199</v>
      </c>
      <c r="H1321" s="52">
        <f t="shared" ca="1" si="423"/>
        <v>1.00149486</v>
      </c>
      <c r="I1321" s="111">
        <f t="shared" si="428"/>
        <v>0.02</v>
      </c>
      <c r="J1321" s="149">
        <f t="shared" si="434"/>
        <v>44134</v>
      </c>
      <c r="K1321" s="54">
        <f t="shared" si="429"/>
        <v>19</v>
      </c>
      <c r="L1321" s="55">
        <f t="shared" si="430"/>
        <v>20</v>
      </c>
      <c r="M1321" s="56">
        <f t="shared" si="424"/>
        <v>1.001572873</v>
      </c>
      <c r="N1321" s="56">
        <f t="shared" ca="1" si="425"/>
        <v>1.003070084</v>
      </c>
      <c r="O1321" s="55">
        <f t="shared" si="435"/>
        <v>0</v>
      </c>
      <c r="P1321" s="109">
        <f t="shared" ca="1" si="431"/>
        <v>222.17570834</v>
      </c>
      <c r="Q1321" s="52">
        <f t="shared" si="436"/>
        <v>0</v>
      </c>
      <c r="R1321" s="85"/>
      <c r="S1321" s="52"/>
      <c r="T1321" s="86" t="str">
        <f t="shared" si="437"/>
        <v>J=</v>
      </c>
      <c r="U1321" s="149">
        <f t="shared" si="438"/>
        <v>44165</v>
      </c>
      <c r="V1321" s="57" t="str">
        <f t="shared" si="426"/>
        <v>-</v>
      </c>
      <c r="W1321" s="110" t="s">
        <v>63</v>
      </c>
      <c r="X1321" s="8"/>
      <c r="Y1321" s="8"/>
      <c r="Z1321" s="9"/>
      <c r="AA1321" s="1"/>
      <c r="AB1321" s="8"/>
      <c r="AC1321" s="9"/>
      <c r="AD1321" s="9"/>
      <c r="AE1321" s="9"/>
      <c r="AF1321" s="8"/>
      <c r="AG1321" s="10"/>
      <c r="AH1321" s="8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</row>
    <row r="1322" spans="1:149" x14ac:dyDescent="0.25">
      <c r="A1322" s="113">
        <f t="shared" si="427"/>
        <v>44165</v>
      </c>
      <c r="B1322" s="114">
        <f t="shared" ca="1" si="433"/>
        <v>72590.379022339999</v>
      </c>
      <c r="C1322" s="115">
        <f t="shared" si="432"/>
        <v>72368.203313999998</v>
      </c>
      <c r="D1322" s="13">
        <f ca="1">IF(A1322&lt;$B$1,VLOOKUP(A1322,[1]DI!$A$4:$B$15000,2,FALSE),0)</f>
        <v>1.9000000000000006E-2</v>
      </c>
      <c r="E1322" s="115">
        <f t="shared" ca="1" si="422"/>
        <v>1.0000746899999999</v>
      </c>
      <c r="F1322" s="115">
        <f ca="1">(TRUNC(PRODUCT($E$12:$E1321),16))</f>
        <v>1.2245651665224599</v>
      </c>
      <c r="G1322" s="115">
        <f t="shared" ca="1" si="421"/>
        <v>1.2227373448757199</v>
      </c>
      <c r="H1322" s="115">
        <f t="shared" ca="1" si="423"/>
        <v>1.00149486</v>
      </c>
      <c r="I1322" s="116">
        <f t="shared" si="428"/>
        <v>0.02</v>
      </c>
      <c r="J1322" s="113">
        <f t="shared" si="434"/>
        <v>44134</v>
      </c>
      <c r="K1322" s="117">
        <f t="shared" si="429"/>
        <v>20</v>
      </c>
      <c r="L1322" s="118">
        <f t="shared" si="430"/>
        <v>20</v>
      </c>
      <c r="M1322" s="119">
        <f t="shared" si="424"/>
        <v>1.001572873</v>
      </c>
      <c r="N1322" s="119">
        <f t="shared" ca="1" si="425"/>
        <v>1.003070084</v>
      </c>
      <c r="O1322" s="118">
        <f t="shared" si="435"/>
        <v>32</v>
      </c>
      <c r="P1322" s="115">
        <f t="shared" ca="1" si="431"/>
        <v>222.17570834</v>
      </c>
      <c r="Q1322" s="115">
        <f t="shared" si="436"/>
        <v>0</v>
      </c>
      <c r="R1322" s="120"/>
      <c r="S1322" s="115"/>
      <c r="T1322" s="209" t="str">
        <f t="shared" si="437"/>
        <v>J=</v>
      </c>
      <c r="U1322" s="113">
        <f t="shared" si="438"/>
        <v>44165</v>
      </c>
      <c r="V1322" s="121">
        <f t="shared" ca="1" si="426"/>
        <v>333263.56251000002</v>
      </c>
      <c r="W1322" s="97">
        <v>222.17649127999999</v>
      </c>
      <c r="X1322" s="8"/>
      <c r="Y1322" s="8"/>
      <c r="Z1322" s="9"/>
      <c r="AA1322" s="1"/>
      <c r="AB1322" s="8"/>
      <c r="AC1322" s="9"/>
      <c r="AD1322" s="9"/>
      <c r="AE1322" s="9"/>
      <c r="AF1322" s="8"/>
      <c r="AG1322" s="10"/>
      <c r="AH1322" s="8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</row>
    <row r="1323" spans="1:149" x14ac:dyDescent="0.25">
      <c r="A1323" s="50">
        <f t="shared" si="427"/>
        <v>44166</v>
      </c>
      <c r="B1323" s="112">
        <f t="shared" ca="1" si="433"/>
        <v>72379.295201510002</v>
      </c>
      <c r="C1323" s="109">
        <f t="shared" si="432"/>
        <v>72368.203313999998</v>
      </c>
      <c r="D1323" s="13">
        <f ca="1">IF(A1323&lt;$B$1,VLOOKUP(A1323,[1]DI!$A$4:$B$15000,2,FALSE),0)</f>
        <v>1.9000000000000006E-2</v>
      </c>
      <c r="E1323" s="52">
        <f t="shared" ca="1" si="422"/>
        <v>1.0000746899999999</v>
      </c>
      <c r="F1323" s="52">
        <f ca="1">(TRUNC(PRODUCT($E$12:$E1322),16))</f>
        <v>1.2246566292947401</v>
      </c>
      <c r="G1323" s="52">
        <f t="shared" ca="1" si="421"/>
        <v>1.2245651665224599</v>
      </c>
      <c r="H1323" s="52">
        <f t="shared" ca="1" si="423"/>
        <v>1.0000746899999999</v>
      </c>
      <c r="I1323" s="111">
        <f t="shared" si="428"/>
        <v>0.02</v>
      </c>
      <c r="J1323" s="149">
        <f t="shared" si="434"/>
        <v>44165</v>
      </c>
      <c r="K1323" s="54">
        <f t="shared" si="429"/>
        <v>1</v>
      </c>
      <c r="L1323" s="55">
        <f t="shared" si="430"/>
        <v>1</v>
      </c>
      <c r="M1323" s="56">
        <f t="shared" si="424"/>
        <v>1.000078585</v>
      </c>
      <c r="N1323" s="56">
        <f t="shared" ca="1" si="425"/>
        <v>1.000153281</v>
      </c>
      <c r="O1323" s="55">
        <f t="shared" si="435"/>
        <v>0</v>
      </c>
      <c r="P1323" s="109">
        <f ca="1">TRUNC(((N1323-1)*C1323),8)+TRUNC(N1323*W$1324,8)</f>
        <v>11.091887509999999</v>
      </c>
      <c r="Q1323" s="52">
        <f t="shared" si="436"/>
        <v>0</v>
      </c>
      <c r="R1323" s="85"/>
      <c r="S1323" s="52"/>
      <c r="T1323" s="86" t="str">
        <f t="shared" si="437"/>
        <v>J=</v>
      </c>
      <c r="U1323" s="149">
        <f t="shared" si="438"/>
        <v>44196</v>
      </c>
      <c r="V1323" s="57" t="str">
        <f t="shared" si="426"/>
        <v>-</v>
      </c>
      <c r="W1323" s="110" t="s">
        <v>64</v>
      </c>
      <c r="X1323" s="8"/>
      <c r="Y1323" s="8"/>
      <c r="Z1323" s="9"/>
      <c r="AA1323" s="1"/>
      <c r="AB1323" s="8"/>
      <c r="AC1323" s="9"/>
      <c r="AD1323" s="9"/>
      <c r="AE1323" s="9"/>
      <c r="AF1323" s="8"/>
      <c r="AG1323" s="10"/>
      <c r="AH1323" s="8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</row>
    <row r="1324" spans="1:149" x14ac:dyDescent="0.25">
      <c r="A1324" s="50">
        <f t="shared" si="427"/>
        <v>44167</v>
      </c>
      <c r="B1324" s="112">
        <f t="shared" ca="1" si="433"/>
        <v>72390.389825899998</v>
      </c>
      <c r="C1324" s="109">
        <f t="shared" si="432"/>
        <v>72368.203313999998</v>
      </c>
      <c r="D1324" s="13">
        <f ca="1">IF(A1324&lt;$B$1,VLOOKUP(A1324,[1]DI!$A$4:$B$15000,2,FALSE),0)</f>
        <v>1.9000000000000006E-2</v>
      </c>
      <c r="E1324" s="52">
        <f t="shared" ca="1" si="422"/>
        <v>1.0000746899999999</v>
      </c>
      <c r="F1324" s="52">
        <f ca="1">(TRUNC(PRODUCT($E$12:$E1323),16))</f>
        <v>1.2247480988983901</v>
      </c>
      <c r="G1324" s="52">
        <f t="shared" ca="1" si="421"/>
        <v>1.2245651665224599</v>
      </c>
      <c r="H1324" s="52">
        <f t="shared" ca="1" si="423"/>
        <v>1.00014939</v>
      </c>
      <c r="I1324" s="111">
        <f t="shared" si="428"/>
        <v>0.02</v>
      </c>
      <c r="J1324" s="149">
        <f t="shared" si="434"/>
        <v>44165</v>
      </c>
      <c r="K1324" s="54">
        <f t="shared" si="429"/>
        <v>2</v>
      </c>
      <c r="L1324" s="55">
        <f t="shared" si="430"/>
        <v>2</v>
      </c>
      <c r="M1324" s="56">
        <f t="shared" si="424"/>
        <v>1.0001571760000001</v>
      </c>
      <c r="N1324" s="56">
        <f t="shared" ca="1" si="425"/>
        <v>1.000306589</v>
      </c>
      <c r="O1324" s="55">
        <f t="shared" si="435"/>
        <v>0</v>
      </c>
      <c r="P1324" s="109">
        <f t="shared" ref="P1324:P1353" ca="1" si="439">TRUNC(((N1324-1)*C1324),8)+TRUNC(N1324*W$1324,8)</f>
        <v>22.186511899999999</v>
      </c>
      <c r="Q1324" s="52">
        <f t="shared" si="436"/>
        <v>0</v>
      </c>
      <c r="R1324" s="85"/>
      <c r="S1324" s="52"/>
      <c r="T1324" s="86" t="str">
        <f t="shared" si="437"/>
        <v>J=</v>
      </c>
      <c r="U1324" s="149">
        <f t="shared" si="438"/>
        <v>44196</v>
      </c>
      <c r="V1324" s="57" t="str">
        <f t="shared" si="426"/>
        <v>-</v>
      </c>
      <c r="W1324" s="97">
        <f ca="1">P1322-W1322</f>
        <v>-7.8293999999345942E-4</v>
      </c>
      <c r="X1324" s="8"/>
      <c r="Y1324" s="8"/>
      <c r="Z1324" s="9"/>
      <c r="AA1324" s="1"/>
      <c r="AB1324" s="8"/>
      <c r="AC1324" s="9"/>
      <c r="AD1324" s="9"/>
      <c r="AE1324" s="9"/>
      <c r="AF1324" s="8"/>
      <c r="AG1324" s="10"/>
      <c r="AH1324" s="8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</row>
    <row r="1325" spans="1:149" x14ac:dyDescent="0.25">
      <c r="A1325" s="50">
        <f t="shared" si="427"/>
        <v>44168</v>
      </c>
      <c r="B1325" s="112">
        <f t="shared" ca="1" si="433"/>
        <v>72401.485825290001</v>
      </c>
      <c r="C1325" s="109">
        <f t="shared" si="432"/>
        <v>72368.203313999998</v>
      </c>
      <c r="D1325" s="13">
        <f ca="1">IF(A1325&lt;$B$1,VLOOKUP(A1325,[1]DI!$A$4:$B$15000,2,FALSE),0)</f>
        <v>1.9000000000000006E-2</v>
      </c>
      <c r="E1325" s="52">
        <f t="shared" ca="1" si="422"/>
        <v>1.0000746899999999</v>
      </c>
      <c r="F1325" s="52">
        <f ca="1">(TRUNC(PRODUCT($E$12:$E1324),16))</f>
        <v>1.2248395753338901</v>
      </c>
      <c r="G1325" s="52">
        <f t="shared" ca="1" si="421"/>
        <v>1.2245651665224599</v>
      </c>
      <c r="H1325" s="52">
        <f t="shared" ca="1" si="423"/>
        <v>1.0002240899999999</v>
      </c>
      <c r="I1325" s="111">
        <f t="shared" si="428"/>
        <v>0.02</v>
      </c>
      <c r="J1325" s="149">
        <f t="shared" si="434"/>
        <v>44165</v>
      </c>
      <c r="K1325" s="54">
        <f t="shared" si="429"/>
        <v>3</v>
      </c>
      <c r="L1325" s="55">
        <f t="shared" si="430"/>
        <v>3</v>
      </c>
      <c r="M1325" s="56">
        <f t="shared" si="424"/>
        <v>1.000235773</v>
      </c>
      <c r="N1325" s="56">
        <f t="shared" ca="1" si="425"/>
        <v>1.0004599160000001</v>
      </c>
      <c r="O1325" s="55">
        <f t="shared" si="435"/>
        <v>0</v>
      </c>
      <c r="P1325" s="109">
        <f t="shared" ca="1" si="439"/>
        <v>33.282511289999995</v>
      </c>
      <c r="Q1325" s="52">
        <f t="shared" si="436"/>
        <v>0</v>
      </c>
      <c r="R1325" s="85"/>
      <c r="S1325" s="52"/>
      <c r="T1325" s="86" t="str">
        <f t="shared" si="437"/>
        <v>J=</v>
      </c>
      <c r="U1325" s="149">
        <f t="shared" si="438"/>
        <v>44196</v>
      </c>
      <c r="V1325" s="57" t="str">
        <f t="shared" si="426"/>
        <v>-</v>
      </c>
      <c r="W1325" s="8"/>
      <c r="X1325" s="8"/>
      <c r="Y1325" s="8"/>
      <c r="Z1325" s="9"/>
      <c r="AA1325" s="1"/>
      <c r="AB1325" s="8"/>
      <c r="AC1325" s="9"/>
      <c r="AD1325" s="9"/>
      <c r="AE1325" s="9"/>
      <c r="AF1325" s="8"/>
      <c r="AG1325" s="10"/>
      <c r="AH1325" s="8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</row>
    <row r="1326" spans="1:149" x14ac:dyDescent="0.25">
      <c r="A1326" s="50">
        <f t="shared" si="427"/>
        <v>44169</v>
      </c>
      <c r="B1326" s="112">
        <f t="shared" ca="1" si="433"/>
        <v>72412.583127310005</v>
      </c>
      <c r="C1326" s="109">
        <f t="shared" si="432"/>
        <v>72368.203313999998</v>
      </c>
      <c r="D1326" s="13">
        <f ca="1">IF(A1326&lt;$B$1,VLOOKUP(A1326,[1]DI!$A$4:$B$15000,2,FALSE),0)</f>
        <v>1.9000000000000006E-2</v>
      </c>
      <c r="E1326" s="52">
        <f t="shared" ca="1" si="422"/>
        <v>1.0000746899999999</v>
      </c>
      <c r="F1326" s="52">
        <f ca="1">(TRUNC(PRODUCT($E$12:$E1325),16))</f>
        <v>1.2249310586017701</v>
      </c>
      <c r="G1326" s="52">
        <f t="shared" ca="1" si="421"/>
        <v>1.2245651665224599</v>
      </c>
      <c r="H1326" s="52">
        <f t="shared" ca="1" si="423"/>
        <v>1.00029879</v>
      </c>
      <c r="I1326" s="111">
        <f t="shared" si="428"/>
        <v>0.02</v>
      </c>
      <c r="J1326" s="149">
        <f t="shared" si="434"/>
        <v>44165</v>
      </c>
      <c r="K1326" s="54">
        <f t="shared" si="429"/>
        <v>4</v>
      </c>
      <c r="L1326" s="55">
        <f t="shared" si="430"/>
        <v>4</v>
      </c>
      <c r="M1326" s="56">
        <f t="shared" si="424"/>
        <v>1.000314377</v>
      </c>
      <c r="N1326" s="56">
        <f t="shared" ca="1" si="425"/>
        <v>1.000613261</v>
      </c>
      <c r="O1326" s="55">
        <f t="shared" si="435"/>
        <v>0</v>
      </c>
      <c r="P1326" s="109">
        <f t="shared" ca="1" si="439"/>
        <v>44.379813310000003</v>
      </c>
      <c r="Q1326" s="52">
        <f t="shared" si="436"/>
        <v>0</v>
      </c>
      <c r="R1326" s="85"/>
      <c r="S1326" s="52"/>
      <c r="T1326" s="86" t="str">
        <f t="shared" si="437"/>
        <v>J=</v>
      </c>
      <c r="U1326" s="149">
        <f t="shared" si="438"/>
        <v>44196</v>
      </c>
      <c r="V1326" s="57" t="str">
        <f t="shared" si="426"/>
        <v>-</v>
      </c>
      <c r="W1326" s="8"/>
      <c r="X1326" s="8"/>
      <c r="Y1326" s="8"/>
      <c r="Z1326" s="9"/>
      <c r="AA1326" s="1"/>
      <c r="AB1326" s="8"/>
      <c r="AC1326" s="9"/>
      <c r="AD1326" s="9"/>
      <c r="AE1326" s="9"/>
      <c r="AF1326" s="8"/>
      <c r="AG1326" s="10"/>
      <c r="AH1326" s="8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</row>
    <row r="1327" spans="1:149" x14ac:dyDescent="0.25">
      <c r="A1327" s="50">
        <f t="shared" si="427"/>
        <v>44170</v>
      </c>
      <c r="B1327" s="112">
        <f t="shared" ca="1" si="433"/>
        <v>72423.683106950004</v>
      </c>
      <c r="C1327" s="109">
        <f t="shared" si="432"/>
        <v>72368.203313999998</v>
      </c>
      <c r="D1327" s="13">
        <f ca="1">IF(A1327&lt;$B$1,VLOOKUP(A1327,[1]DI!$A$4:$B$15000,2,FALSE),0)</f>
        <v>0</v>
      </c>
      <c r="E1327" s="52">
        <f t="shared" ca="1" si="422"/>
        <v>1</v>
      </c>
      <c r="F1327" s="52">
        <f ca="1">(TRUNC(PRODUCT($E$12:$E1326),16))</f>
        <v>1.2250225487025399</v>
      </c>
      <c r="G1327" s="52">
        <f t="shared" ca="1" si="421"/>
        <v>1.2245651665224599</v>
      </c>
      <c r="H1327" s="52">
        <f t="shared" ca="1" si="423"/>
        <v>1.00037351</v>
      </c>
      <c r="I1327" s="111">
        <f t="shared" si="428"/>
        <v>0.02</v>
      </c>
      <c r="J1327" s="149">
        <f t="shared" si="434"/>
        <v>44165</v>
      </c>
      <c r="K1327" s="54">
        <f t="shared" si="429"/>
        <v>4</v>
      </c>
      <c r="L1327" s="55">
        <f t="shared" si="430"/>
        <v>5</v>
      </c>
      <c r="M1327" s="56">
        <f t="shared" si="424"/>
        <v>1.000392986</v>
      </c>
      <c r="N1327" s="56">
        <f t="shared" ca="1" si="425"/>
        <v>1.000766643</v>
      </c>
      <c r="O1327" s="55">
        <f t="shared" si="435"/>
        <v>0</v>
      </c>
      <c r="P1327" s="109">
        <f t="shared" ca="1" si="439"/>
        <v>55.479792949999997</v>
      </c>
      <c r="Q1327" s="52">
        <f t="shared" si="436"/>
        <v>0</v>
      </c>
      <c r="R1327" s="85"/>
      <c r="S1327" s="52"/>
      <c r="T1327" s="86" t="str">
        <f t="shared" si="437"/>
        <v>J=</v>
      </c>
      <c r="U1327" s="149">
        <f t="shared" si="438"/>
        <v>44196</v>
      </c>
      <c r="V1327" s="57" t="str">
        <f t="shared" si="426"/>
        <v>-</v>
      </c>
      <c r="W1327" s="8"/>
      <c r="X1327" s="8"/>
      <c r="Y1327" s="8"/>
      <c r="Z1327" s="9"/>
      <c r="AA1327" s="1"/>
      <c r="AB1327" s="8"/>
      <c r="AC1327" s="9"/>
      <c r="AD1327" s="9"/>
      <c r="AE1327" s="9"/>
      <c r="AF1327" s="8"/>
      <c r="AG1327" s="10"/>
      <c r="AH1327" s="8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</row>
    <row r="1328" spans="1:149" x14ac:dyDescent="0.25">
      <c r="A1328" s="50">
        <f t="shared" si="427"/>
        <v>44171</v>
      </c>
      <c r="B1328" s="112">
        <f t="shared" ca="1" si="433"/>
        <v>72423.683106950004</v>
      </c>
      <c r="C1328" s="109">
        <f t="shared" si="432"/>
        <v>72368.203313999998</v>
      </c>
      <c r="D1328" s="13">
        <f ca="1">IF(A1328&lt;$B$1,VLOOKUP(A1328,[1]DI!$A$4:$B$15000,2,FALSE),0)</f>
        <v>0</v>
      </c>
      <c r="E1328" s="52">
        <f t="shared" ca="1" si="422"/>
        <v>1</v>
      </c>
      <c r="F1328" s="52">
        <f ca="1">(TRUNC(PRODUCT($E$12:$E1327),16))</f>
        <v>1.2250225487025399</v>
      </c>
      <c r="G1328" s="52">
        <f t="shared" ref="G1328:G1391" ca="1" si="440">IF(O1327&gt;0,F1327,G1327)</f>
        <v>1.2245651665224599</v>
      </c>
      <c r="H1328" s="52">
        <f t="shared" ca="1" si="423"/>
        <v>1.00037351</v>
      </c>
      <c r="I1328" s="111">
        <f t="shared" si="428"/>
        <v>0.02</v>
      </c>
      <c r="J1328" s="149">
        <f t="shared" si="434"/>
        <v>44165</v>
      </c>
      <c r="K1328" s="54">
        <f t="shared" si="429"/>
        <v>4</v>
      </c>
      <c r="L1328" s="55">
        <f t="shared" si="430"/>
        <v>5</v>
      </c>
      <c r="M1328" s="56">
        <f t="shared" si="424"/>
        <v>1.000392986</v>
      </c>
      <c r="N1328" s="56">
        <f t="shared" ca="1" si="425"/>
        <v>1.000766643</v>
      </c>
      <c r="O1328" s="55">
        <f t="shared" si="435"/>
        <v>0</v>
      </c>
      <c r="P1328" s="109">
        <f t="shared" ca="1" si="439"/>
        <v>55.479792949999997</v>
      </c>
      <c r="Q1328" s="52">
        <f t="shared" si="436"/>
        <v>0</v>
      </c>
      <c r="R1328" s="85"/>
      <c r="S1328" s="52"/>
      <c r="T1328" s="86" t="str">
        <f t="shared" si="437"/>
        <v>J=</v>
      </c>
      <c r="U1328" s="149">
        <f t="shared" si="438"/>
        <v>44196</v>
      </c>
      <c r="V1328" s="57" t="str">
        <f t="shared" si="426"/>
        <v>-</v>
      </c>
      <c r="W1328" s="8"/>
      <c r="X1328" s="8"/>
      <c r="Y1328" s="8"/>
      <c r="Z1328" s="9"/>
      <c r="AA1328" s="1"/>
      <c r="AB1328" s="8"/>
      <c r="AC1328" s="9"/>
      <c r="AD1328" s="9"/>
      <c r="AE1328" s="9"/>
      <c r="AF1328" s="8"/>
      <c r="AG1328" s="10"/>
      <c r="AH1328" s="8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</row>
    <row r="1329" spans="1:149" x14ac:dyDescent="0.25">
      <c r="A1329" s="50">
        <f t="shared" si="427"/>
        <v>44172</v>
      </c>
      <c r="B1329" s="112">
        <f t="shared" ca="1" si="433"/>
        <v>72423.683106950004</v>
      </c>
      <c r="C1329" s="109">
        <f t="shared" si="432"/>
        <v>72368.203313999998</v>
      </c>
      <c r="D1329" s="13">
        <f ca="1">IF(A1329&lt;$B$1,VLOOKUP(A1329,[1]DI!$A$4:$B$15000,2,FALSE),0)</f>
        <v>1.9000000000000006E-2</v>
      </c>
      <c r="E1329" s="52">
        <f t="shared" ca="1" si="422"/>
        <v>1.0000746899999999</v>
      </c>
      <c r="F1329" s="52">
        <f ca="1">(TRUNC(PRODUCT($E$12:$E1328),16))</f>
        <v>1.2250225487025399</v>
      </c>
      <c r="G1329" s="52">
        <f t="shared" ca="1" si="440"/>
        <v>1.2245651665224599</v>
      </c>
      <c r="H1329" s="52">
        <f t="shared" ca="1" si="423"/>
        <v>1.00037351</v>
      </c>
      <c r="I1329" s="111">
        <f t="shared" si="428"/>
        <v>0.02</v>
      </c>
      <c r="J1329" s="149">
        <f t="shared" si="434"/>
        <v>44165</v>
      </c>
      <c r="K1329" s="54">
        <f t="shared" si="429"/>
        <v>5</v>
      </c>
      <c r="L1329" s="55">
        <f t="shared" si="430"/>
        <v>5</v>
      </c>
      <c r="M1329" s="56">
        <f t="shared" si="424"/>
        <v>1.000392986</v>
      </c>
      <c r="N1329" s="56">
        <f t="shared" ca="1" si="425"/>
        <v>1.000766643</v>
      </c>
      <c r="O1329" s="55">
        <f t="shared" si="435"/>
        <v>0</v>
      </c>
      <c r="P1329" s="109">
        <f t="shared" ca="1" si="439"/>
        <v>55.479792949999997</v>
      </c>
      <c r="Q1329" s="52">
        <f t="shared" si="436"/>
        <v>0</v>
      </c>
      <c r="R1329" s="85"/>
      <c r="S1329" s="52"/>
      <c r="T1329" s="86" t="str">
        <f t="shared" si="437"/>
        <v>J=</v>
      </c>
      <c r="U1329" s="149">
        <f t="shared" si="438"/>
        <v>44196</v>
      </c>
      <c r="V1329" s="57" t="str">
        <f t="shared" si="426"/>
        <v>-</v>
      </c>
      <c r="W1329" s="8"/>
      <c r="X1329" s="8"/>
      <c r="Y1329" s="8"/>
      <c r="Z1329" s="9"/>
      <c r="AA1329" s="1"/>
      <c r="AB1329" s="8"/>
      <c r="AC1329" s="9"/>
      <c r="AD1329" s="9"/>
      <c r="AE1329" s="9"/>
      <c r="AF1329" s="8"/>
      <c r="AG1329" s="10"/>
      <c r="AH1329" s="8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</row>
    <row r="1330" spans="1:149" x14ac:dyDescent="0.25">
      <c r="A1330" s="50">
        <f t="shared" si="427"/>
        <v>44173</v>
      </c>
      <c r="B1330" s="112">
        <f t="shared" ca="1" si="433"/>
        <v>72434.783665530005</v>
      </c>
      <c r="C1330" s="109">
        <f t="shared" si="432"/>
        <v>72368.203313999998</v>
      </c>
      <c r="D1330" s="13">
        <f ca="1">IF(A1330&lt;$B$1,VLOOKUP(A1330,[1]DI!$A$4:$B$15000,2,FALSE),0)</f>
        <v>1.9000000000000006E-2</v>
      </c>
      <c r="E1330" s="52">
        <f t="shared" ca="1" si="422"/>
        <v>1.0000746899999999</v>
      </c>
      <c r="F1330" s="52">
        <f ca="1">(TRUNC(PRODUCT($E$12:$E1329),16))</f>
        <v>1.2251140456367</v>
      </c>
      <c r="G1330" s="52">
        <f t="shared" ca="1" si="440"/>
        <v>1.2245651665224599</v>
      </c>
      <c r="H1330" s="52">
        <f t="shared" ca="1" si="423"/>
        <v>1.00044822</v>
      </c>
      <c r="I1330" s="111">
        <f t="shared" si="428"/>
        <v>0.02</v>
      </c>
      <c r="J1330" s="149">
        <f t="shared" si="434"/>
        <v>44165</v>
      </c>
      <c r="K1330" s="54">
        <f t="shared" si="429"/>
        <v>6</v>
      </c>
      <c r="L1330" s="55">
        <f t="shared" si="430"/>
        <v>6</v>
      </c>
      <c r="M1330" s="56">
        <f t="shared" si="424"/>
        <v>1.000471602</v>
      </c>
      <c r="N1330" s="56">
        <f t="shared" ca="1" si="425"/>
        <v>1.0009200330000001</v>
      </c>
      <c r="O1330" s="55">
        <f t="shared" si="435"/>
        <v>0</v>
      </c>
      <c r="P1330" s="109">
        <f t="shared" ca="1" si="439"/>
        <v>66.580351530000002</v>
      </c>
      <c r="Q1330" s="52">
        <f t="shared" si="436"/>
        <v>0</v>
      </c>
      <c r="R1330" s="85"/>
      <c r="S1330" s="52"/>
      <c r="T1330" s="86" t="str">
        <f t="shared" si="437"/>
        <v>J=</v>
      </c>
      <c r="U1330" s="149">
        <f t="shared" si="438"/>
        <v>44196</v>
      </c>
      <c r="V1330" s="57" t="str">
        <f t="shared" si="426"/>
        <v>-</v>
      </c>
      <c r="W1330" s="8"/>
      <c r="X1330" s="8"/>
      <c r="Y1330" s="8"/>
      <c r="Z1330" s="9"/>
      <c r="AA1330" s="1"/>
      <c r="AB1330" s="8"/>
      <c r="AC1330" s="9"/>
      <c r="AD1330" s="9"/>
      <c r="AE1330" s="9"/>
      <c r="AF1330" s="8"/>
      <c r="AG1330" s="10"/>
      <c r="AH1330" s="8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</row>
    <row r="1331" spans="1:149" x14ac:dyDescent="0.25">
      <c r="A1331" s="50">
        <f t="shared" si="427"/>
        <v>44174</v>
      </c>
      <c r="B1331" s="112">
        <f t="shared" ca="1" si="433"/>
        <v>72445.887046479998</v>
      </c>
      <c r="C1331" s="109">
        <f t="shared" si="432"/>
        <v>72368.203313999998</v>
      </c>
      <c r="D1331" s="13">
        <f ca="1">IF(A1331&lt;$B$1,VLOOKUP(A1331,[1]DI!$A$4:$B$15000,2,FALSE),0)</f>
        <v>1.9000000000000006E-2</v>
      </c>
      <c r="E1331" s="52">
        <f t="shared" ca="1" si="422"/>
        <v>1.0000746899999999</v>
      </c>
      <c r="F1331" s="52">
        <f ca="1">(TRUNC(PRODUCT($E$12:$E1330),16))</f>
        <v>1.22520554940477</v>
      </c>
      <c r="G1331" s="52">
        <f t="shared" ca="1" si="440"/>
        <v>1.2245651665224599</v>
      </c>
      <c r="H1331" s="52">
        <f t="shared" ca="1" si="423"/>
        <v>1.0005229499999999</v>
      </c>
      <c r="I1331" s="111">
        <f t="shared" si="428"/>
        <v>0.02</v>
      </c>
      <c r="J1331" s="149">
        <f t="shared" si="434"/>
        <v>44165</v>
      </c>
      <c r="K1331" s="54">
        <f t="shared" si="429"/>
        <v>7</v>
      </c>
      <c r="L1331" s="55">
        <f t="shared" si="430"/>
        <v>7</v>
      </c>
      <c r="M1331" s="56">
        <f t="shared" si="424"/>
        <v>1.0005502239999999</v>
      </c>
      <c r="N1331" s="56">
        <f t="shared" ca="1" si="425"/>
        <v>1.0010734619999999</v>
      </c>
      <c r="O1331" s="55">
        <f t="shared" si="435"/>
        <v>0</v>
      </c>
      <c r="P1331" s="109">
        <f t="shared" ca="1" si="439"/>
        <v>77.683732479999989</v>
      </c>
      <c r="Q1331" s="52">
        <f t="shared" si="436"/>
        <v>0</v>
      </c>
      <c r="R1331" s="85"/>
      <c r="S1331" s="52"/>
      <c r="T1331" s="86" t="str">
        <f t="shared" si="437"/>
        <v>J=</v>
      </c>
      <c r="U1331" s="149">
        <f t="shared" si="438"/>
        <v>44196</v>
      </c>
      <c r="V1331" s="57" t="str">
        <f t="shared" si="426"/>
        <v>-</v>
      </c>
      <c r="W1331" s="8"/>
      <c r="X1331" s="8"/>
      <c r="Y1331" s="8"/>
      <c r="Z1331" s="9"/>
      <c r="AA1331" s="1"/>
      <c r="AB1331" s="8"/>
      <c r="AC1331" s="9"/>
      <c r="AD1331" s="9"/>
      <c r="AE1331" s="9"/>
      <c r="AF1331" s="8"/>
      <c r="AG1331" s="10"/>
      <c r="AH1331" s="8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</row>
    <row r="1332" spans="1:149" x14ac:dyDescent="0.25">
      <c r="A1332" s="50">
        <f t="shared" si="427"/>
        <v>44175</v>
      </c>
      <c r="B1332" s="112">
        <f t="shared" ca="1" si="433"/>
        <v>72456.99165769</v>
      </c>
      <c r="C1332" s="109">
        <f t="shared" si="432"/>
        <v>72368.203313999998</v>
      </c>
      <c r="D1332" s="13">
        <f ca="1">IF(A1332&lt;$B$1,VLOOKUP(A1332,[1]DI!$A$4:$B$15000,2,FALSE),0)</f>
        <v>1.9000000000000006E-2</v>
      </c>
      <c r="E1332" s="52">
        <f t="shared" ca="1" si="422"/>
        <v>1.0000746899999999</v>
      </c>
      <c r="F1332" s="52">
        <f ca="1">(TRUNC(PRODUCT($E$12:$E1331),16))</f>
        <v>1.2252970600072599</v>
      </c>
      <c r="G1332" s="52">
        <f t="shared" ca="1" si="440"/>
        <v>1.2245651665224599</v>
      </c>
      <c r="H1332" s="52">
        <f t="shared" ca="1" si="423"/>
        <v>1.00059768</v>
      </c>
      <c r="I1332" s="111">
        <f t="shared" si="428"/>
        <v>0.02</v>
      </c>
      <c r="J1332" s="149">
        <f t="shared" si="434"/>
        <v>44165</v>
      </c>
      <c r="K1332" s="54">
        <f t="shared" si="429"/>
        <v>8</v>
      </c>
      <c r="L1332" s="55">
        <f t="shared" si="430"/>
        <v>8</v>
      </c>
      <c r="M1332" s="56">
        <f t="shared" si="424"/>
        <v>1.000628852</v>
      </c>
      <c r="N1332" s="56">
        <f t="shared" ca="1" si="425"/>
        <v>1.001226908</v>
      </c>
      <c r="O1332" s="55">
        <f t="shared" si="435"/>
        <v>0</v>
      </c>
      <c r="P1332" s="109">
        <f t="shared" ca="1" si="439"/>
        <v>88.788343690000005</v>
      </c>
      <c r="Q1332" s="52">
        <f t="shared" si="436"/>
        <v>0</v>
      </c>
      <c r="R1332" s="85"/>
      <c r="S1332" s="52"/>
      <c r="T1332" s="86" t="str">
        <f t="shared" si="437"/>
        <v>J=</v>
      </c>
      <c r="U1332" s="149">
        <f t="shared" si="438"/>
        <v>44196</v>
      </c>
      <c r="V1332" s="57" t="str">
        <f t="shared" si="426"/>
        <v>-</v>
      </c>
      <c r="W1332" s="8"/>
      <c r="X1332" s="8"/>
      <c r="Y1332" s="8"/>
      <c r="Z1332" s="9"/>
      <c r="AA1332" s="1"/>
      <c r="AB1332" s="8"/>
      <c r="AC1332" s="9"/>
      <c r="AD1332" s="9"/>
      <c r="AE1332" s="9"/>
      <c r="AF1332" s="8"/>
      <c r="AG1332" s="10"/>
      <c r="AH1332" s="8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</row>
    <row r="1333" spans="1:149" x14ac:dyDescent="0.25">
      <c r="A1333" s="50">
        <f t="shared" si="427"/>
        <v>44176</v>
      </c>
      <c r="B1333" s="112">
        <f t="shared" ca="1" si="433"/>
        <v>72468.097643889996</v>
      </c>
      <c r="C1333" s="109">
        <f t="shared" si="432"/>
        <v>72368.203313999998</v>
      </c>
      <c r="D1333" s="13">
        <f ca="1">IF(A1333&lt;$B$1,VLOOKUP(A1333,[1]DI!$A$4:$B$15000,2,FALSE),0)</f>
        <v>1.9000000000000006E-2</v>
      </c>
      <c r="E1333" s="52">
        <f t="shared" ca="1" si="422"/>
        <v>1.0000746899999999</v>
      </c>
      <c r="F1333" s="52">
        <f ca="1">(TRUNC(PRODUCT($E$12:$E1332),16))</f>
        <v>1.22538857744467</v>
      </c>
      <c r="G1333" s="52">
        <f t="shared" ca="1" si="440"/>
        <v>1.2245651665224599</v>
      </c>
      <c r="H1333" s="52">
        <f t="shared" ca="1" si="423"/>
        <v>1.00067241</v>
      </c>
      <c r="I1333" s="111">
        <f t="shared" si="428"/>
        <v>0.02</v>
      </c>
      <c r="J1333" s="149">
        <f t="shared" si="434"/>
        <v>44165</v>
      </c>
      <c r="K1333" s="54">
        <f t="shared" si="429"/>
        <v>9</v>
      </c>
      <c r="L1333" s="55">
        <f t="shared" si="430"/>
        <v>9</v>
      </c>
      <c r="M1333" s="56">
        <f t="shared" si="424"/>
        <v>1.0007074869999999</v>
      </c>
      <c r="N1333" s="56">
        <f t="shared" ca="1" si="425"/>
        <v>1.0013803729999999</v>
      </c>
      <c r="O1333" s="55">
        <f t="shared" si="435"/>
        <v>0</v>
      </c>
      <c r="P1333" s="109">
        <f t="shared" ca="1" si="439"/>
        <v>99.894329890000009</v>
      </c>
      <c r="Q1333" s="52">
        <f t="shared" si="436"/>
        <v>0</v>
      </c>
      <c r="R1333" s="85"/>
      <c r="S1333" s="52"/>
      <c r="T1333" s="86" t="str">
        <f t="shared" si="437"/>
        <v>J=</v>
      </c>
      <c r="U1333" s="149">
        <f t="shared" si="438"/>
        <v>44196</v>
      </c>
      <c r="V1333" s="57" t="str">
        <f t="shared" si="426"/>
        <v>-</v>
      </c>
      <c r="W1333" s="8"/>
      <c r="X1333" s="8"/>
      <c r="Y1333" s="8"/>
      <c r="Z1333" s="9"/>
      <c r="AA1333" s="1"/>
      <c r="AB1333" s="8"/>
      <c r="AC1333" s="9"/>
      <c r="AD1333" s="9"/>
      <c r="AE1333" s="9"/>
      <c r="AF1333" s="8"/>
      <c r="AG1333" s="10"/>
      <c r="AH1333" s="8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</row>
    <row r="1334" spans="1:149" x14ac:dyDescent="0.25">
      <c r="A1334" s="50">
        <f t="shared" si="427"/>
        <v>44177</v>
      </c>
      <c r="B1334" s="112">
        <f t="shared" ca="1" si="433"/>
        <v>72479.205511659995</v>
      </c>
      <c r="C1334" s="109">
        <f t="shared" si="432"/>
        <v>72368.203313999998</v>
      </c>
      <c r="D1334" s="13">
        <f ca="1">IF(A1334&lt;$B$1,VLOOKUP(A1334,[1]DI!$A$4:$B$15000,2,FALSE),0)</f>
        <v>0</v>
      </c>
      <c r="E1334" s="52">
        <f t="shared" ca="1" si="422"/>
        <v>1</v>
      </c>
      <c r="F1334" s="52">
        <f ca="1">(TRUNC(PRODUCT($E$12:$E1333),16))</f>
        <v>1.2254801017175201</v>
      </c>
      <c r="G1334" s="52">
        <f t="shared" ca="1" si="440"/>
        <v>1.2245651665224599</v>
      </c>
      <c r="H1334" s="52">
        <f t="shared" ca="1" si="423"/>
        <v>1.00074715</v>
      </c>
      <c r="I1334" s="111">
        <f t="shared" si="428"/>
        <v>0.02</v>
      </c>
      <c r="J1334" s="149">
        <f t="shared" si="434"/>
        <v>44165</v>
      </c>
      <c r="K1334" s="54">
        <f t="shared" si="429"/>
        <v>9</v>
      </c>
      <c r="L1334" s="55">
        <f t="shared" si="430"/>
        <v>10</v>
      </c>
      <c r="M1334" s="56">
        <f t="shared" si="424"/>
        <v>1.000786127</v>
      </c>
      <c r="N1334" s="56">
        <f t="shared" ca="1" si="425"/>
        <v>1.001533864</v>
      </c>
      <c r="O1334" s="55">
        <f t="shared" si="435"/>
        <v>0</v>
      </c>
      <c r="P1334" s="109">
        <f t="shared" ca="1" si="439"/>
        <v>111.00219766000001</v>
      </c>
      <c r="Q1334" s="52">
        <f t="shared" si="436"/>
        <v>0</v>
      </c>
      <c r="R1334" s="85"/>
      <c r="S1334" s="52"/>
      <c r="T1334" s="86" t="str">
        <f t="shared" si="437"/>
        <v>J=</v>
      </c>
      <c r="U1334" s="149">
        <f t="shared" si="438"/>
        <v>44196</v>
      </c>
      <c r="V1334" s="57" t="str">
        <f t="shared" si="426"/>
        <v>-</v>
      </c>
      <c r="W1334" s="8"/>
      <c r="X1334" s="8"/>
      <c r="Y1334" s="8"/>
      <c r="Z1334" s="9"/>
      <c r="AA1334" s="1"/>
      <c r="AB1334" s="8"/>
      <c r="AC1334" s="9"/>
      <c r="AD1334" s="9"/>
      <c r="AE1334" s="9"/>
      <c r="AF1334" s="8"/>
      <c r="AG1334" s="10"/>
      <c r="AH1334" s="8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</row>
    <row r="1335" spans="1:149" x14ac:dyDescent="0.25">
      <c r="A1335" s="50">
        <f t="shared" si="427"/>
        <v>44178</v>
      </c>
      <c r="B1335" s="112">
        <f t="shared" ca="1" si="433"/>
        <v>72479.205511659995</v>
      </c>
      <c r="C1335" s="109">
        <f t="shared" si="432"/>
        <v>72368.203313999998</v>
      </c>
      <c r="D1335" s="13">
        <f ca="1">IF(A1335&lt;$B$1,VLOOKUP(A1335,[1]DI!$A$4:$B$15000,2,FALSE),0)</f>
        <v>0</v>
      </c>
      <c r="E1335" s="52">
        <f t="shared" ca="1" si="422"/>
        <v>1</v>
      </c>
      <c r="F1335" s="52">
        <f ca="1">(TRUNC(PRODUCT($E$12:$E1334),16))</f>
        <v>1.2254801017175201</v>
      </c>
      <c r="G1335" s="52">
        <f t="shared" ca="1" si="440"/>
        <v>1.2245651665224599</v>
      </c>
      <c r="H1335" s="52">
        <f t="shared" ca="1" si="423"/>
        <v>1.00074715</v>
      </c>
      <c r="I1335" s="111">
        <f t="shared" si="428"/>
        <v>0.02</v>
      </c>
      <c r="J1335" s="149">
        <f t="shared" si="434"/>
        <v>44165</v>
      </c>
      <c r="K1335" s="54">
        <f t="shared" si="429"/>
        <v>9</v>
      </c>
      <c r="L1335" s="55">
        <f t="shared" si="430"/>
        <v>10</v>
      </c>
      <c r="M1335" s="56">
        <f t="shared" si="424"/>
        <v>1.000786127</v>
      </c>
      <c r="N1335" s="56">
        <f t="shared" ca="1" si="425"/>
        <v>1.001533864</v>
      </c>
      <c r="O1335" s="55">
        <f t="shared" si="435"/>
        <v>0</v>
      </c>
      <c r="P1335" s="109">
        <f t="shared" ca="1" si="439"/>
        <v>111.00219766000001</v>
      </c>
      <c r="Q1335" s="52">
        <f t="shared" si="436"/>
        <v>0</v>
      </c>
      <c r="R1335" s="85"/>
      <c r="S1335" s="52"/>
      <c r="T1335" s="86" t="str">
        <f t="shared" si="437"/>
        <v>J=</v>
      </c>
      <c r="U1335" s="149">
        <f t="shared" si="438"/>
        <v>44196</v>
      </c>
      <c r="V1335" s="57" t="str">
        <f t="shared" si="426"/>
        <v>-</v>
      </c>
      <c r="W1335" s="8"/>
      <c r="X1335" s="8"/>
      <c r="Y1335" s="8"/>
      <c r="Z1335" s="9"/>
      <c r="AA1335" s="1"/>
      <c r="AB1335" s="8"/>
      <c r="AC1335" s="9"/>
      <c r="AD1335" s="9"/>
      <c r="AE1335" s="9"/>
      <c r="AF1335" s="8"/>
      <c r="AG1335" s="10"/>
      <c r="AH1335" s="8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</row>
    <row r="1336" spans="1:149" x14ac:dyDescent="0.25">
      <c r="A1336" s="50">
        <f t="shared" si="427"/>
        <v>44179</v>
      </c>
      <c r="B1336" s="112">
        <f t="shared" ca="1" si="433"/>
        <v>72479.205511659995</v>
      </c>
      <c r="C1336" s="109">
        <f t="shared" si="432"/>
        <v>72368.203313999998</v>
      </c>
      <c r="D1336" s="13">
        <f ca="1">IF(A1336&lt;$B$1,VLOOKUP(A1336,[1]DI!$A$4:$B$15000,2,FALSE),0)</f>
        <v>1.9000000000000006E-2</v>
      </c>
      <c r="E1336" s="52">
        <f t="shared" ca="1" si="422"/>
        <v>1.0000746899999999</v>
      </c>
      <c r="F1336" s="52">
        <f ca="1">(TRUNC(PRODUCT($E$12:$E1335),16))</f>
        <v>1.2254801017175201</v>
      </c>
      <c r="G1336" s="52">
        <f t="shared" ca="1" si="440"/>
        <v>1.2245651665224599</v>
      </c>
      <c r="H1336" s="52">
        <f t="shared" ca="1" si="423"/>
        <v>1.00074715</v>
      </c>
      <c r="I1336" s="111">
        <f t="shared" si="428"/>
        <v>0.02</v>
      </c>
      <c r="J1336" s="149">
        <f t="shared" si="434"/>
        <v>44165</v>
      </c>
      <c r="K1336" s="54">
        <f t="shared" si="429"/>
        <v>10</v>
      </c>
      <c r="L1336" s="55">
        <f t="shared" si="430"/>
        <v>10</v>
      </c>
      <c r="M1336" s="56">
        <f t="shared" si="424"/>
        <v>1.000786127</v>
      </c>
      <c r="N1336" s="56">
        <f t="shared" ca="1" si="425"/>
        <v>1.001533864</v>
      </c>
      <c r="O1336" s="55">
        <f t="shared" si="435"/>
        <v>0</v>
      </c>
      <c r="P1336" s="109">
        <f t="shared" ca="1" si="439"/>
        <v>111.00219766000001</v>
      </c>
      <c r="Q1336" s="52">
        <f t="shared" si="436"/>
        <v>0</v>
      </c>
      <c r="R1336" s="85"/>
      <c r="S1336" s="52"/>
      <c r="T1336" s="86" t="str">
        <f t="shared" si="437"/>
        <v>J=</v>
      </c>
      <c r="U1336" s="149">
        <f t="shared" si="438"/>
        <v>44196</v>
      </c>
      <c r="V1336" s="57" t="str">
        <f t="shared" si="426"/>
        <v>-</v>
      </c>
      <c r="W1336" s="8"/>
      <c r="X1336" s="8"/>
      <c r="Y1336" s="8"/>
      <c r="Z1336" s="9"/>
      <c r="AA1336" s="1"/>
      <c r="AB1336" s="8"/>
      <c r="AC1336" s="9"/>
      <c r="AD1336" s="9"/>
      <c r="AE1336" s="9"/>
      <c r="AF1336" s="8"/>
      <c r="AG1336" s="10"/>
      <c r="AH1336" s="8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</row>
    <row r="1337" spans="1:149" x14ac:dyDescent="0.25">
      <c r="A1337" s="50">
        <f t="shared" si="427"/>
        <v>44180</v>
      </c>
      <c r="B1337" s="112">
        <f t="shared" ca="1" si="433"/>
        <v>72490.315550479994</v>
      </c>
      <c r="C1337" s="109">
        <f t="shared" si="432"/>
        <v>72368.203313999998</v>
      </c>
      <c r="D1337" s="13">
        <f ca="1">IF(A1337&lt;$B$1,VLOOKUP(A1337,[1]DI!$A$4:$B$15000,2,FALSE),0)</f>
        <v>1.9000000000000006E-2</v>
      </c>
      <c r="E1337" s="52">
        <f t="shared" ca="1" si="422"/>
        <v>1.0000746899999999</v>
      </c>
      <c r="F1337" s="52">
        <f ca="1">(TRUNC(PRODUCT($E$12:$E1336),16))</f>
        <v>1.22557163282632</v>
      </c>
      <c r="G1337" s="52">
        <f t="shared" ca="1" si="440"/>
        <v>1.2245651665224599</v>
      </c>
      <c r="H1337" s="52">
        <f t="shared" ca="1" si="423"/>
        <v>1.0008219</v>
      </c>
      <c r="I1337" s="111">
        <f t="shared" si="428"/>
        <v>0.02</v>
      </c>
      <c r="J1337" s="149">
        <f t="shared" si="434"/>
        <v>44165</v>
      </c>
      <c r="K1337" s="54">
        <f t="shared" si="429"/>
        <v>11</v>
      </c>
      <c r="L1337" s="55">
        <f t="shared" si="430"/>
        <v>11</v>
      </c>
      <c r="M1337" s="56">
        <f t="shared" si="424"/>
        <v>1.0008647740000001</v>
      </c>
      <c r="N1337" s="56">
        <f t="shared" ca="1" si="425"/>
        <v>1.0016873850000001</v>
      </c>
      <c r="O1337" s="55">
        <f t="shared" si="435"/>
        <v>0</v>
      </c>
      <c r="P1337" s="109">
        <f t="shared" ca="1" si="439"/>
        <v>122.11223647999999</v>
      </c>
      <c r="Q1337" s="52">
        <f t="shared" si="436"/>
        <v>0</v>
      </c>
      <c r="R1337" s="85"/>
      <c r="S1337" s="52"/>
      <c r="T1337" s="86" t="str">
        <f t="shared" si="437"/>
        <v>J=</v>
      </c>
      <c r="U1337" s="149">
        <f t="shared" si="438"/>
        <v>44196</v>
      </c>
      <c r="V1337" s="57" t="str">
        <f t="shared" si="426"/>
        <v>-</v>
      </c>
      <c r="W1337" s="8"/>
      <c r="X1337" s="8"/>
      <c r="Y1337" s="8"/>
      <c r="Z1337" s="9"/>
      <c r="AA1337" s="1"/>
      <c r="AB1337" s="8"/>
      <c r="AC1337" s="9"/>
      <c r="AD1337" s="9"/>
      <c r="AE1337" s="9"/>
      <c r="AF1337" s="8"/>
      <c r="AG1337" s="10"/>
      <c r="AH1337" s="8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</row>
    <row r="1338" spans="1:149" x14ac:dyDescent="0.25">
      <c r="A1338" s="50">
        <f t="shared" si="427"/>
        <v>44181</v>
      </c>
      <c r="B1338" s="112">
        <f t="shared" ca="1" si="433"/>
        <v>72501.426819560002</v>
      </c>
      <c r="C1338" s="109">
        <f t="shared" si="432"/>
        <v>72368.203313999998</v>
      </c>
      <c r="D1338" s="13">
        <f ca="1">IF(A1338&lt;$B$1,VLOOKUP(A1338,[1]DI!$A$4:$B$15000,2,FALSE),0)</f>
        <v>1.9000000000000006E-2</v>
      </c>
      <c r="E1338" s="52">
        <f t="shared" ca="1" si="422"/>
        <v>1.0000746899999999</v>
      </c>
      <c r="F1338" s="52">
        <f ca="1">(TRUNC(PRODUCT($E$12:$E1337),16))</f>
        <v>1.2256631707715699</v>
      </c>
      <c r="G1338" s="52">
        <f t="shared" ca="1" si="440"/>
        <v>1.2245651665224599</v>
      </c>
      <c r="H1338" s="52">
        <f t="shared" ca="1" si="423"/>
        <v>1.0008966500000001</v>
      </c>
      <c r="I1338" s="111">
        <f t="shared" si="428"/>
        <v>0.02</v>
      </c>
      <c r="J1338" s="149">
        <f t="shared" si="434"/>
        <v>44165</v>
      </c>
      <c r="K1338" s="54">
        <f t="shared" si="429"/>
        <v>12</v>
      </c>
      <c r="L1338" s="55">
        <f t="shared" si="430"/>
        <v>12</v>
      </c>
      <c r="M1338" s="56">
        <f t="shared" si="424"/>
        <v>1.0009434269999999</v>
      </c>
      <c r="N1338" s="56">
        <f t="shared" ca="1" si="425"/>
        <v>1.001840923</v>
      </c>
      <c r="O1338" s="55">
        <f t="shared" si="435"/>
        <v>0</v>
      </c>
      <c r="P1338" s="109">
        <f t="shared" ca="1" si="439"/>
        <v>133.22350556000001</v>
      </c>
      <c r="Q1338" s="52">
        <f t="shared" si="436"/>
        <v>0</v>
      </c>
      <c r="R1338" s="85"/>
      <c r="S1338" s="52"/>
      <c r="T1338" s="86" t="str">
        <f t="shared" si="437"/>
        <v>J=</v>
      </c>
      <c r="U1338" s="149">
        <f t="shared" si="438"/>
        <v>44196</v>
      </c>
      <c r="V1338" s="57" t="str">
        <f t="shared" si="426"/>
        <v>-</v>
      </c>
      <c r="W1338" s="8"/>
      <c r="X1338" s="8"/>
      <c r="Y1338" s="8"/>
      <c r="Z1338" s="9"/>
      <c r="AA1338" s="1"/>
      <c r="AB1338" s="8"/>
      <c r="AC1338" s="9"/>
      <c r="AD1338" s="9"/>
      <c r="AE1338" s="9"/>
      <c r="AF1338" s="8"/>
      <c r="AG1338" s="10"/>
      <c r="AH1338" s="8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</row>
    <row r="1339" spans="1:149" x14ac:dyDescent="0.25">
      <c r="A1339" s="50">
        <f t="shared" si="427"/>
        <v>44182</v>
      </c>
      <c r="B1339" s="112">
        <f t="shared" ca="1" si="433"/>
        <v>72512.540114949996</v>
      </c>
      <c r="C1339" s="109">
        <f t="shared" si="432"/>
        <v>72368.203313999998</v>
      </c>
      <c r="D1339" s="13">
        <f ca="1">IF(A1339&lt;$B$1,VLOOKUP(A1339,[1]DI!$A$4:$B$15000,2,FALSE),0)</f>
        <v>1.9000000000000006E-2</v>
      </c>
      <c r="E1339" s="52">
        <f t="shared" ca="1" si="422"/>
        <v>1.0000746899999999</v>
      </c>
      <c r="F1339" s="52">
        <f ca="1">(TRUNC(PRODUCT($E$12:$E1338),16))</f>
        <v>1.2257547155538</v>
      </c>
      <c r="G1339" s="52">
        <f t="shared" ca="1" si="440"/>
        <v>1.2245651665224599</v>
      </c>
      <c r="H1339" s="52">
        <f t="shared" ca="1" si="423"/>
        <v>1.00097141</v>
      </c>
      <c r="I1339" s="111">
        <f t="shared" si="428"/>
        <v>0.02</v>
      </c>
      <c r="J1339" s="149">
        <f t="shared" si="434"/>
        <v>44165</v>
      </c>
      <c r="K1339" s="54">
        <f t="shared" si="429"/>
        <v>13</v>
      </c>
      <c r="L1339" s="55">
        <f t="shared" si="430"/>
        <v>13</v>
      </c>
      <c r="M1339" s="56">
        <f t="shared" si="424"/>
        <v>1.0010220860000001</v>
      </c>
      <c r="N1339" s="56">
        <f t="shared" ca="1" si="425"/>
        <v>1.0019944890000001</v>
      </c>
      <c r="O1339" s="55">
        <f t="shared" si="435"/>
        <v>0</v>
      </c>
      <c r="P1339" s="109">
        <f t="shared" ca="1" si="439"/>
        <v>144.33680095</v>
      </c>
      <c r="Q1339" s="52">
        <f t="shared" si="436"/>
        <v>0</v>
      </c>
      <c r="R1339" s="85"/>
      <c r="S1339" s="52"/>
      <c r="T1339" s="86" t="str">
        <f t="shared" si="437"/>
        <v>J=</v>
      </c>
      <c r="U1339" s="149">
        <f t="shared" si="438"/>
        <v>44196</v>
      </c>
      <c r="V1339" s="57" t="str">
        <f t="shared" si="426"/>
        <v>-</v>
      </c>
      <c r="W1339" s="8"/>
      <c r="X1339" s="8"/>
      <c r="Y1339" s="8"/>
      <c r="Z1339" s="9"/>
      <c r="AA1339" s="1"/>
      <c r="AB1339" s="8"/>
      <c r="AC1339" s="9"/>
      <c r="AD1339" s="9"/>
      <c r="AE1339" s="9"/>
      <c r="AF1339" s="8"/>
      <c r="AG1339" s="10"/>
      <c r="AH1339" s="8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</row>
    <row r="1340" spans="1:149" x14ac:dyDescent="0.25">
      <c r="A1340" s="50">
        <f t="shared" si="427"/>
        <v>44183</v>
      </c>
      <c r="B1340" s="112">
        <f t="shared" ca="1" si="433"/>
        <v>72523.654712970005</v>
      </c>
      <c r="C1340" s="109">
        <f t="shared" si="432"/>
        <v>72368.203313999998</v>
      </c>
      <c r="D1340" s="13">
        <f ca="1">IF(A1340&lt;$B$1,VLOOKUP(A1340,[1]DI!$A$4:$B$15000,2,FALSE),0)</f>
        <v>1.9000000000000006E-2</v>
      </c>
      <c r="E1340" s="52">
        <f t="shared" ca="1" si="422"/>
        <v>1.0000746899999999</v>
      </c>
      <c r="F1340" s="52">
        <f ca="1">(TRUNC(PRODUCT($E$12:$E1339),16))</f>
        <v>1.2258462671735</v>
      </c>
      <c r="G1340" s="52">
        <f t="shared" ca="1" si="440"/>
        <v>1.2245651665224599</v>
      </c>
      <c r="H1340" s="52">
        <f t="shared" ca="1" si="423"/>
        <v>1.00104617</v>
      </c>
      <c r="I1340" s="111">
        <f t="shared" si="428"/>
        <v>0.02</v>
      </c>
      <c r="J1340" s="149">
        <f t="shared" si="434"/>
        <v>44165</v>
      </c>
      <c r="K1340" s="54">
        <f t="shared" si="429"/>
        <v>14</v>
      </c>
      <c r="L1340" s="55">
        <f t="shared" si="430"/>
        <v>14</v>
      </c>
      <c r="M1340" s="56">
        <f t="shared" si="424"/>
        <v>1.0011007510000001</v>
      </c>
      <c r="N1340" s="56">
        <f t="shared" ca="1" si="425"/>
        <v>1.0021480730000001</v>
      </c>
      <c r="O1340" s="55">
        <f t="shared" si="435"/>
        <v>0</v>
      </c>
      <c r="P1340" s="109">
        <f t="shared" ca="1" si="439"/>
        <v>155.45139897000001</v>
      </c>
      <c r="Q1340" s="52">
        <f t="shared" si="436"/>
        <v>0</v>
      </c>
      <c r="R1340" s="85"/>
      <c r="S1340" s="52"/>
      <c r="T1340" s="86" t="str">
        <f t="shared" si="437"/>
        <v>J=</v>
      </c>
      <c r="U1340" s="149">
        <f t="shared" si="438"/>
        <v>44196</v>
      </c>
      <c r="V1340" s="57" t="str">
        <f t="shared" si="426"/>
        <v>-</v>
      </c>
      <c r="W1340" s="8"/>
      <c r="X1340" s="8"/>
      <c r="Y1340" s="8"/>
      <c r="Z1340" s="9"/>
      <c r="AA1340" s="1"/>
      <c r="AB1340" s="8"/>
      <c r="AC1340" s="9"/>
      <c r="AD1340" s="9"/>
      <c r="AE1340" s="9"/>
      <c r="AF1340" s="8"/>
      <c r="AG1340" s="10"/>
      <c r="AH1340" s="8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</row>
    <row r="1341" spans="1:149" x14ac:dyDescent="0.25">
      <c r="A1341" s="50">
        <f t="shared" si="427"/>
        <v>44184</v>
      </c>
      <c r="B1341" s="112">
        <f t="shared" ca="1" si="433"/>
        <v>72534.771337300001</v>
      </c>
      <c r="C1341" s="109">
        <f t="shared" si="432"/>
        <v>72368.203313999998</v>
      </c>
      <c r="D1341" s="13">
        <f ca="1">IF(A1341&lt;$B$1,VLOOKUP(A1341,[1]DI!$A$4:$B$15000,2,FALSE),0)</f>
        <v>0</v>
      </c>
      <c r="E1341" s="52">
        <f t="shared" ca="1" si="422"/>
        <v>1</v>
      </c>
      <c r="F1341" s="52">
        <f ca="1">(TRUNC(PRODUCT($E$12:$E1340),16))</f>
        <v>1.2259378256311999</v>
      </c>
      <c r="G1341" s="52">
        <f t="shared" ca="1" si="440"/>
        <v>1.2245651665224599</v>
      </c>
      <c r="H1341" s="52">
        <f t="shared" ca="1" si="423"/>
        <v>1.0011209400000001</v>
      </c>
      <c r="I1341" s="111">
        <f t="shared" si="428"/>
        <v>0.02</v>
      </c>
      <c r="J1341" s="149">
        <f t="shared" si="434"/>
        <v>44165</v>
      </c>
      <c r="K1341" s="54">
        <f t="shared" si="429"/>
        <v>14</v>
      </c>
      <c r="L1341" s="55">
        <f t="shared" si="430"/>
        <v>15</v>
      </c>
      <c r="M1341" s="56">
        <f t="shared" si="424"/>
        <v>1.001179423</v>
      </c>
      <c r="N1341" s="56">
        <f t="shared" ca="1" si="425"/>
        <v>1.0023016849999999</v>
      </c>
      <c r="O1341" s="55">
        <f t="shared" si="435"/>
        <v>0</v>
      </c>
      <c r="P1341" s="109">
        <f t="shared" ca="1" si="439"/>
        <v>166.56802329999999</v>
      </c>
      <c r="Q1341" s="52">
        <f t="shared" si="436"/>
        <v>0</v>
      </c>
      <c r="R1341" s="85"/>
      <c r="S1341" s="52"/>
      <c r="T1341" s="86" t="str">
        <f t="shared" si="437"/>
        <v>J=</v>
      </c>
      <c r="U1341" s="149">
        <f t="shared" si="438"/>
        <v>44196</v>
      </c>
      <c r="V1341" s="57" t="str">
        <f t="shared" si="426"/>
        <v>-</v>
      </c>
      <c r="W1341" s="8"/>
      <c r="X1341" s="8"/>
      <c r="Y1341" s="8"/>
      <c r="Z1341" s="9"/>
      <c r="AA1341" s="1"/>
      <c r="AB1341" s="8"/>
      <c r="AC1341" s="9"/>
      <c r="AD1341" s="9"/>
      <c r="AE1341" s="9"/>
      <c r="AF1341" s="8"/>
      <c r="AG1341" s="10"/>
      <c r="AH1341" s="8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</row>
    <row r="1342" spans="1:149" x14ac:dyDescent="0.25">
      <c r="A1342" s="50">
        <f t="shared" si="427"/>
        <v>44185</v>
      </c>
      <c r="B1342" s="112">
        <f t="shared" ca="1" si="433"/>
        <v>72534.771337300001</v>
      </c>
      <c r="C1342" s="109">
        <f t="shared" si="432"/>
        <v>72368.203313999998</v>
      </c>
      <c r="D1342" s="13">
        <f ca="1">IF(A1342&lt;$B$1,VLOOKUP(A1342,[1]DI!$A$4:$B$15000,2,FALSE),0)</f>
        <v>0</v>
      </c>
      <c r="E1342" s="52">
        <f t="shared" ca="1" si="422"/>
        <v>1</v>
      </c>
      <c r="F1342" s="52">
        <f ca="1">(TRUNC(PRODUCT($E$12:$E1341),16))</f>
        <v>1.2259378256311999</v>
      </c>
      <c r="G1342" s="52">
        <f t="shared" ca="1" si="440"/>
        <v>1.2245651665224599</v>
      </c>
      <c r="H1342" s="52">
        <f t="shared" ca="1" si="423"/>
        <v>1.0011209400000001</v>
      </c>
      <c r="I1342" s="111">
        <f t="shared" si="428"/>
        <v>0.02</v>
      </c>
      <c r="J1342" s="149">
        <f t="shared" si="434"/>
        <v>44165</v>
      </c>
      <c r="K1342" s="54">
        <f t="shared" si="429"/>
        <v>14</v>
      </c>
      <c r="L1342" s="55">
        <f t="shared" si="430"/>
        <v>15</v>
      </c>
      <c r="M1342" s="56">
        <f t="shared" si="424"/>
        <v>1.001179423</v>
      </c>
      <c r="N1342" s="56">
        <f t="shared" ca="1" si="425"/>
        <v>1.0023016849999999</v>
      </c>
      <c r="O1342" s="55">
        <f t="shared" si="435"/>
        <v>0</v>
      </c>
      <c r="P1342" s="109">
        <f t="shared" ca="1" si="439"/>
        <v>166.56802329999999</v>
      </c>
      <c r="Q1342" s="52">
        <f t="shared" si="436"/>
        <v>0</v>
      </c>
      <c r="R1342" s="85"/>
      <c r="S1342" s="52"/>
      <c r="T1342" s="86" t="str">
        <f t="shared" si="437"/>
        <v>J=</v>
      </c>
      <c r="U1342" s="149">
        <f t="shared" si="438"/>
        <v>44196</v>
      </c>
      <c r="V1342" s="57" t="str">
        <f t="shared" si="426"/>
        <v>-</v>
      </c>
      <c r="W1342" s="8"/>
      <c r="X1342" s="8"/>
      <c r="Y1342" s="8"/>
      <c r="Z1342" s="9"/>
      <c r="AA1342" s="1"/>
      <c r="AB1342" s="8"/>
      <c r="AC1342" s="9"/>
      <c r="AD1342" s="9"/>
      <c r="AE1342" s="9"/>
      <c r="AF1342" s="8"/>
      <c r="AG1342" s="10"/>
      <c r="AH1342" s="8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</row>
    <row r="1343" spans="1:149" x14ac:dyDescent="0.25">
      <c r="A1343" s="50">
        <f t="shared" si="427"/>
        <v>44186</v>
      </c>
      <c r="B1343" s="112">
        <f t="shared" ca="1" si="433"/>
        <v>72534.771337300001</v>
      </c>
      <c r="C1343" s="109">
        <f t="shared" si="432"/>
        <v>72368.203313999998</v>
      </c>
      <c r="D1343" s="13">
        <f ca="1">IF(A1343&lt;$B$1,VLOOKUP(A1343,[1]DI!$A$4:$B$15000,2,FALSE),0)</f>
        <v>1.9000000000000006E-2</v>
      </c>
      <c r="E1343" s="52">
        <f t="shared" ca="1" si="422"/>
        <v>1.0000746899999999</v>
      </c>
      <c r="F1343" s="52">
        <f ca="1">(TRUNC(PRODUCT($E$12:$E1342),16))</f>
        <v>1.2259378256311999</v>
      </c>
      <c r="G1343" s="52">
        <f t="shared" ca="1" si="440"/>
        <v>1.2245651665224599</v>
      </c>
      <c r="H1343" s="52">
        <f t="shared" ca="1" si="423"/>
        <v>1.0011209400000001</v>
      </c>
      <c r="I1343" s="111">
        <f t="shared" si="428"/>
        <v>0.02</v>
      </c>
      <c r="J1343" s="149">
        <f t="shared" si="434"/>
        <v>44165</v>
      </c>
      <c r="K1343" s="54">
        <f t="shared" si="429"/>
        <v>15</v>
      </c>
      <c r="L1343" s="55">
        <f t="shared" si="430"/>
        <v>15</v>
      </c>
      <c r="M1343" s="56">
        <f t="shared" si="424"/>
        <v>1.001179423</v>
      </c>
      <c r="N1343" s="56">
        <f t="shared" ca="1" si="425"/>
        <v>1.0023016849999999</v>
      </c>
      <c r="O1343" s="55">
        <f t="shared" si="435"/>
        <v>0</v>
      </c>
      <c r="P1343" s="109">
        <f t="shared" ca="1" si="439"/>
        <v>166.56802329999999</v>
      </c>
      <c r="Q1343" s="52">
        <f t="shared" si="436"/>
        <v>0</v>
      </c>
      <c r="R1343" s="85"/>
      <c r="S1343" s="52"/>
      <c r="T1343" s="86" t="str">
        <f t="shared" si="437"/>
        <v>J=</v>
      </c>
      <c r="U1343" s="149">
        <f t="shared" si="438"/>
        <v>44196</v>
      </c>
      <c r="V1343" s="57" t="str">
        <f t="shared" si="426"/>
        <v>-</v>
      </c>
      <c r="W1343" s="8"/>
      <c r="X1343" s="8"/>
      <c r="Y1343" s="8"/>
      <c r="Z1343" s="9"/>
      <c r="AA1343" s="1"/>
      <c r="AB1343" s="8"/>
      <c r="AC1343" s="9"/>
      <c r="AD1343" s="9"/>
      <c r="AE1343" s="9"/>
      <c r="AF1343" s="8"/>
      <c r="AG1343" s="10"/>
      <c r="AH1343" s="8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</row>
    <row r="1344" spans="1:149" x14ac:dyDescent="0.25">
      <c r="A1344" s="50">
        <f t="shared" si="427"/>
        <v>44187</v>
      </c>
      <c r="B1344" s="112">
        <f t="shared" ca="1" si="433"/>
        <v>72545.889191890004</v>
      </c>
      <c r="C1344" s="109">
        <f t="shared" si="432"/>
        <v>72368.203313999998</v>
      </c>
      <c r="D1344" s="13">
        <f ca="1">IF(A1344&lt;$B$1,VLOOKUP(A1344,[1]DI!$A$4:$B$15000,2,FALSE),0)</f>
        <v>1.9000000000000006E-2</v>
      </c>
      <c r="E1344" s="52">
        <f t="shared" ca="1" si="422"/>
        <v>1.0000746899999999</v>
      </c>
      <c r="F1344" s="52">
        <f ca="1">(TRUNC(PRODUCT($E$12:$E1343),16))</f>
        <v>1.2260293909273901</v>
      </c>
      <c r="G1344" s="52">
        <f t="shared" ca="1" si="440"/>
        <v>1.2245651665224599</v>
      </c>
      <c r="H1344" s="52">
        <f t="shared" ca="1" si="423"/>
        <v>1.00119571</v>
      </c>
      <c r="I1344" s="111">
        <f t="shared" si="428"/>
        <v>0.02</v>
      </c>
      <c r="J1344" s="149">
        <f t="shared" si="434"/>
        <v>44165</v>
      </c>
      <c r="K1344" s="54">
        <f t="shared" si="429"/>
        <v>16</v>
      </c>
      <c r="L1344" s="55">
        <f t="shared" si="430"/>
        <v>16</v>
      </c>
      <c r="M1344" s="56">
        <f t="shared" si="424"/>
        <v>1.0012581</v>
      </c>
      <c r="N1344" s="56">
        <f t="shared" ca="1" si="425"/>
        <v>1.0024553140000001</v>
      </c>
      <c r="O1344" s="55">
        <f t="shared" si="435"/>
        <v>0</v>
      </c>
      <c r="P1344" s="109">
        <f t="shared" ca="1" si="439"/>
        <v>177.68587789</v>
      </c>
      <c r="Q1344" s="52">
        <f t="shared" si="436"/>
        <v>0</v>
      </c>
      <c r="R1344" s="85"/>
      <c r="S1344" s="52"/>
      <c r="T1344" s="86" t="str">
        <f t="shared" si="437"/>
        <v>J=</v>
      </c>
      <c r="U1344" s="149">
        <f t="shared" si="438"/>
        <v>44196</v>
      </c>
      <c r="V1344" s="57" t="str">
        <f t="shared" si="426"/>
        <v>-</v>
      </c>
      <c r="W1344" s="8"/>
      <c r="X1344" s="8"/>
      <c r="Y1344" s="8"/>
      <c r="Z1344" s="9"/>
      <c r="AA1344" s="1"/>
      <c r="AB1344" s="8"/>
      <c r="AC1344" s="9"/>
      <c r="AD1344" s="9"/>
      <c r="AE1344" s="9"/>
      <c r="AF1344" s="8"/>
      <c r="AG1344" s="10"/>
      <c r="AH1344" s="8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</row>
    <row r="1345" spans="1:149" x14ac:dyDescent="0.25">
      <c r="A1345" s="50">
        <f t="shared" si="427"/>
        <v>44188</v>
      </c>
      <c r="B1345" s="112">
        <f t="shared" ca="1" si="433"/>
        <v>72557.009145150005</v>
      </c>
      <c r="C1345" s="109">
        <f t="shared" si="432"/>
        <v>72368.203313999998</v>
      </c>
      <c r="D1345" s="13">
        <f ca="1">IF(A1345&lt;$B$1,VLOOKUP(A1345,[1]DI!$A$4:$B$15000,2,FALSE),0)</f>
        <v>1.9000000000000006E-2</v>
      </c>
      <c r="E1345" s="52">
        <f t="shared" ca="1" si="422"/>
        <v>1.0000746899999999</v>
      </c>
      <c r="F1345" s="52">
        <f ca="1">(TRUNC(PRODUCT($E$12:$E1344),16))</f>
        <v>1.2261209630626</v>
      </c>
      <c r="G1345" s="52">
        <f t="shared" ca="1" si="440"/>
        <v>1.2245651665224599</v>
      </c>
      <c r="H1345" s="52">
        <f t="shared" ca="1" si="423"/>
        <v>1.00127049</v>
      </c>
      <c r="I1345" s="111">
        <f t="shared" si="428"/>
        <v>0.02</v>
      </c>
      <c r="J1345" s="149">
        <f t="shared" si="434"/>
        <v>44165</v>
      </c>
      <c r="K1345" s="54">
        <f t="shared" si="429"/>
        <v>17</v>
      </c>
      <c r="L1345" s="55">
        <f t="shared" si="430"/>
        <v>17</v>
      </c>
      <c r="M1345" s="56">
        <f t="shared" si="424"/>
        <v>1.001336784</v>
      </c>
      <c r="N1345" s="56">
        <f t="shared" ca="1" si="425"/>
        <v>1.002608972</v>
      </c>
      <c r="O1345" s="55">
        <f t="shared" si="435"/>
        <v>0</v>
      </c>
      <c r="P1345" s="109">
        <f t="shared" ca="1" si="439"/>
        <v>188.80583115000002</v>
      </c>
      <c r="Q1345" s="52">
        <f t="shared" si="436"/>
        <v>0</v>
      </c>
      <c r="R1345" s="85"/>
      <c r="S1345" s="52"/>
      <c r="T1345" s="86" t="str">
        <f t="shared" si="437"/>
        <v>J=</v>
      </c>
      <c r="U1345" s="149">
        <f t="shared" si="438"/>
        <v>44196</v>
      </c>
      <c r="V1345" s="57" t="str">
        <f t="shared" si="426"/>
        <v>-</v>
      </c>
      <c r="W1345" s="8"/>
      <c r="X1345" s="8"/>
      <c r="Y1345" s="8"/>
      <c r="Z1345" s="9"/>
      <c r="AA1345" s="1"/>
      <c r="AB1345" s="8"/>
      <c r="AC1345" s="9"/>
      <c r="AD1345" s="9"/>
      <c r="AE1345" s="9"/>
      <c r="AF1345" s="8"/>
      <c r="AG1345" s="10"/>
      <c r="AH1345" s="8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</row>
    <row r="1346" spans="1:149" x14ac:dyDescent="0.25">
      <c r="A1346" s="50">
        <f t="shared" si="427"/>
        <v>44189</v>
      </c>
      <c r="B1346" s="112">
        <f t="shared" ca="1" si="433"/>
        <v>72568.130401040005</v>
      </c>
      <c r="C1346" s="109">
        <f t="shared" si="432"/>
        <v>72368.203313999998</v>
      </c>
      <c r="D1346" s="13">
        <f ca="1">IF(A1346&lt;$B$1,VLOOKUP(A1346,[1]DI!$A$4:$B$15000,2,FALSE),0)</f>
        <v>1.9000000000000006E-2</v>
      </c>
      <c r="E1346" s="52">
        <f t="shared" ca="1" si="422"/>
        <v>1.0000746899999999</v>
      </c>
      <c r="F1346" s="52">
        <f ca="1">(TRUNC(PRODUCT($E$12:$E1345),16))</f>
        <v>1.22621254203733</v>
      </c>
      <c r="G1346" s="52">
        <f t="shared" ca="1" si="440"/>
        <v>1.2245651665224599</v>
      </c>
      <c r="H1346" s="52">
        <f t="shared" ca="1" si="423"/>
        <v>1.0013452700000001</v>
      </c>
      <c r="I1346" s="111">
        <f t="shared" si="428"/>
        <v>0.02</v>
      </c>
      <c r="J1346" s="149">
        <f t="shared" si="434"/>
        <v>44165</v>
      </c>
      <c r="K1346" s="54">
        <f t="shared" si="429"/>
        <v>18</v>
      </c>
      <c r="L1346" s="55">
        <f t="shared" si="430"/>
        <v>18</v>
      </c>
      <c r="M1346" s="56">
        <f t="shared" si="424"/>
        <v>1.0014154740000001</v>
      </c>
      <c r="N1346" s="56">
        <f t="shared" ca="1" si="425"/>
        <v>1.002762648</v>
      </c>
      <c r="O1346" s="55">
        <f t="shared" si="435"/>
        <v>0</v>
      </c>
      <c r="P1346" s="109">
        <f t="shared" ca="1" si="439"/>
        <v>199.92708704</v>
      </c>
      <c r="Q1346" s="52">
        <f t="shared" si="436"/>
        <v>0</v>
      </c>
      <c r="R1346" s="85"/>
      <c r="S1346" s="52"/>
      <c r="T1346" s="86" t="str">
        <f t="shared" si="437"/>
        <v>J=</v>
      </c>
      <c r="U1346" s="149">
        <f t="shared" si="438"/>
        <v>44196</v>
      </c>
      <c r="V1346" s="57" t="str">
        <f t="shared" si="426"/>
        <v>-</v>
      </c>
      <c r="W1346" s="8"/>
      <c r="X1346" s="8"/>
      <c r="Y1346" s="8"/>
      <c r="Z1346" s="9"/>
      <c r="AA1346" s="1"/>
      <c r="AB1346" s="8"/>
      <c r="AC1346" s="9"/>
      <c r="AD1346" s="9"/>
      <c r="AE1346" s="9"/>
      <c r="AF1346" s="8"/>
      <c r="AG1346" s="10"/>
      <c r="AH1346" s="8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</row>
    <row r="1347" spans="1:149" x14ac:dyDescent="0.25">
      <c r="A1347" s="50">
        <f t="shared" si="427"/>
        <v>44190</v>
      </c>
      <c r="B1347" s="112">
        <f t="shared" ca="1" si="433"/>
        <v>72579.253683250005</v>
      </c>
      <c r="C1347" s="109">
        <f t="shared" si="432"/>
        <v>72368.203313999998</v>
      </c>
      <c r="D1347" s="13">
        <f ca="1">IF(A1347&lt;$B$1,VLOOKUP(A1347,[1]DI!$A$4:$B$15000,2,FALSE),0)</f>
        <v>0</v>
      </c>
      <c r="E1347" s="52">
        <f t="shared" ca="1" si="422"/>
        <v>1</v>
      </c>
      <c r="F1347" s="52">
        <f ca="1">(TRUNC(PRODUCT($E$12:$E1346),16))</f>
        <v>1.2263041278521001</v>
      </c>
      <c r="G1347" s="52">
        <f t="shared" ca="1" si="440"/>
        <v>1.2245651665224599</v>
      </c>
      <c r="H1347" s="52">
        <f t="shared" ca="1" si="423"/>
        <v>1.0014200600000001</v>
      </c>
      <c r="I1347" s="111">
        <f t="shared" si="428"/>
        <v>0.02</v>
      </c>
      <c r="J1347" s="149">
        <f t="shared" si="434"/>
        <v>44165</v>
      </c>
      <c r="K1347" s="54">
        <f t="shared" si="429"/>
        <v>18</v>
      </c>
      <c r="L1347" s="55">
        <f t="shared" si="430"/>
        <v>19</v>
      </c>
      <c r="M1347" s="56">
        <f t="shared" si="424"/>
        <v>1.00149417</v>
      </c>
      <c r="N1347" s="56">
        <f t="shared" ca="1" si="425"/>
        <v>1.002916352</v>
      </c>
      <c r="O1347" s="55">
        <f t="shared" si="435"/>
        <v>0</v>
      </c>
      <c r="P1347" s="109">
        <f t="shared" ca="1" si="439"/>
        <v>211.05036924999999</v>
      </c>
      <c r="Q1347" s="52">
        <f t="shared" si="436"/>
        <v>0</v>
      </c>
      <c r="R1347" s="85"/>
      <c r="S1347" s="52"/>
      <c r="T1347" s="86" t="str">
        <f t="shared" si="437"/>
        <v>J=</v>
      </c>
      <c r="U1347" s="149">
        <f t="shared" si="438"/>
        <v>44196</v>
      </c>
      <c r="V1347" s="57" t="str">
        <f t="shared" si="426"/>
        <v>-</v>
      </c>
      <c r="W1347" s="8"/>
      <c r="X1347" s="8"/>
      <c r="Y1347" s="8"/>
      <c r="Z1347" s="9"/>
      <c r="AA1347" s="1"/>
      <c r="AB1347" s="8"/>
      <c r="AC1347" s="9"/>
      <c r="AD1347" s="9"/>
      <c r="AE1347" s="9"/>
      <c r="AF1347" s="8"/>
      <c r="AG1347" s="10"/>
      <c r="AH1347" s="8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</row>
    <row r="1348" spans="1:149" x14ac:dyDescent="0.25">
      <c r="A1348" s="50">
        <f t="shared" si="427"/>
        <v>44191</v>
      </c>
      <c r="B1348" s="112">
        <f t="shared" ca="1" si="433"/>
        <v>72579.253683250005</v>
      </c>
      <c r="C1348" s="109">
        <f t="shared" si="432"/>
        <v>72368.203313999998</v>
      </c>
      <c r="D1348" s="13">
        <f ca="1">IF(A1348&lt;$B$1,VLOOKUP(A1348,[1]DI!$A$4:$B$15000,2,FALSE),0)</f>
        <v>0</v>
      </c>
      <c r="E1348" s="52">
        <f t="shared" ca="1" si="422"/>
        <v>1</v>
      </c>
      <c r="F1348" s="52">
        <f ca="1">(TRUNC(PRODUCT($E$12:$E1347),16))</f>
        <v>1.2263041278521001</v>
      </c>
      <c r="G1348" s="52">
        <f t="shared" ca="1" si="440"/>
        <v>1.2245651665224599</v>
      </c>
      <c r="H1348" s="52">
        <f t="shared" ca="1" si="423"/>
        <v>1.0014200600000001</v>
      </c>
      <c r="I1348" s="111">
        <f t="shared" si="428"/>
        <v>0.02</v>
      </c>
      <c r="J1348" s="149">
        <f t="shared" si="434"/>
        <v>44165</v>
      </c>
      <c r="K1348" s="54">
        <f t="shared" si="429"/>
        <v>18</v>
      </c>
      <c r="L1348" s="55">
        <f t="shared" si="430"/>
        <v>19</v>
      </c>
      <c r="M1348" s="56">
        <f t="shared" si="424"/>
        <v>1.00149417</v>
      </c>
      <c r="N1348" s="56">
        <f t="shared" ca="1" si="425"/>
        <v>1.002916352</v>
      </c>
      <c r="O1348" s="55">
        <f t="shared" si="435"/>
        <v>0</v>
      </c>
      <c r="P1348" s="109">
        <f t="shared" ca="1" si="439"/>
        <v>211.05036924999999</v>
      </c>
      <c r="Q1348" s="52">
        <f t="shared" si="436"/>
        <v>0</v>
      </c>
      <c r="R1348" s="85"/>
      <c r="S1348" s="52"/>
      <c r="T1348" s="86" t="str">
        <f t="shared" si="437"/>
        <v>J=</v>
      </c>
      <c r="U1348" s="149">
        <f t="shared" si="438"/>
        <v>44196</v>
      </c>
      <c r="V1348" s="57" t="str">
        <f t="shared" si="426"/>
        <v>-</v>
      </c>
      <c r="W1348" s="8"/>
      <c r="X1348" s="8"/>
      <c r="Y1348" s="8"/>
      <c r="Z1348" s="9"/>
      <c r="AA1348" s="1"/>
      <c r="AB1348" s="8"/>
      <c r="AC1348" s="9"/>
      <c r="AD1348" s="9"/>
      <c r="AE1348" s="9"/>
      <c r="AF1348" s="8"/>
      <c r="AG1348" s="10"/>
      <c r="AH1348" s="8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</row>
    <row r="1349" spans="1:149" x14ac:dyDescent="0.25">
      <c r="A1349" s="50">
        <f t="shared" si="427"/>
        <v>44192</v>
      </c>
      <c r="B1349" s="112">
        <f t="shared" ca="1" si="433"/>
        <v>72579.253683250005</v>
      </c>
      <c r="C1349" s="109">
        <f t="shared" si="432"/>
        <v>72368.203313999998</v>
      </c>
      <c r="D1349" s="13">
        <f ca="1">IF(A1349&lt;$B$1,VLOOKUP(A1349,[1]DI!$A$4:$B$15000,2,FALSE),0)</f>
        <v>0</v>
      </c>
      <c r="E1349" s="52">
        <f t="shared" ca="1" si="422"/>
        <v>1</v>
      </c>
      <c r="F1349" s="52">
        <f ca="1">(TRUNC(PRODUCT($E$12:$E1348),16))</f>
        <v>1.2263041278521001</v>
      </c>
      <c r="G1349" s="52">
        <f t="shared" ca="1" si="440"/>
        <v>1.2245651665224599</v>
      </c>
      <c r="H1349" s="52">
        <f t="shared" ca="1" si="423"/>
        <v>1.0014200600000001</v>
      </c>
      <c r="I1349" s="111">
        <f t="shared" si="428"/>
        <v>0.02</v>
      </c>
      <c r="J1349" s="149">
        <f t="shared" si="434"/>
        <v>44165</v>
      </c>
      <c r="K1349" s="54">
        <f t="shared" si="429"/>
        <v>18</v>
      </c>
      <c r="L1349" s="55">
        <f t="shared" si="430"/>
        <v>19</v>
      </c>
      <c r="M1349" s="56">
        <f t="shared" si="424"/>
        <v>1.00149417</v>
      </c>
      <c r="N1349" s="56">
        <f t="shared" ca="1" si="425"/>
        <v>1.002916352</v>
      </c>
      <c r="O1349" s="55">
        <f t="shared" si="435"/>
        <v>0</v>
      </c>
      <c r="P1349" s="109">
        <f t="shared" ca="1" si="439"/>
        <v>211.05036924999999</v>
      </c>
      <c r="Q1349" s="52">
        <f t="shared" si="436"/>
        <v>0</v>
      </c>
      <c r="R1349" s="85"/>
      <c r="S1349" s="52"/>
      <c r="T1349" s="86" t="str">
        <f t="shared" si="437"/>
        <v>J=</v>
      </c>
      <c r="U1349" s="149">
        <f t="shared" si="438"/>
        <v>44196</v>
      </c>
      <c r="V1349" s="57" t="str">
        <f t="shared" si="426"/>
        <v>-</v>
      </c>
      <c r="W1349" s="8"/>
      <c r="X1349" s="8"/>
      <c r="Y1349" s="8"/>
      <c r="Z1349" s="9"/>
      <c r="AA1349" s="1"/>
      <c r="AB1349" s="8"/>
      <c r="AC1349" s="9"/>
      <c r="AD1349" s="9"/>
      <c r="AE1349" s="9"/>
      <c r="AF1349" s="8"/>
      <c r="AG1349" s="10"/>
      <c r="AH1349" s="8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</row>
    <row r="1350" spans="1:149" x14ac:dyDescent="0.25">
      <c r="A1350" s="50">
        <f t="shared" si="427"/>
        <v>44193</v>
      </c>
      <c r="B1350" s="112">
        <f t="shared" ca="1" si="433"/>
        <v>72579.253683250005</v>
      </c>
      <c r="C1350" s="109">
        <f t="shared" si="432"/>
        <v>72368.203313999998</v>
      </c>
      <c r="D1350" s="13">
        <f ca="1">IF(A1350&lt;$B$1,VLOOKUP(A1350,[1]DI!$A$4:$B$15000,2,FALSE),0)</f>
        <v>1.9000000000000006E-2</v>
      </c>
      <c r="E1350" s="52">
        <f t="shared" ca="1" si="422"/>
        <v>1.0000746899999999</v>
      </c>
      <c r="F1350" s="52">
        <f ca="1">(TRUNC(PRODUCT($E$12:$E1349),16))</f>
        <v>1.2263041278521001</v>
      </c>
      <c r="G1350" s="52">
        <f t="shared" ca="1" si="440"/>
        <v>1.2245651665224599</v>
      </c>
      <c r="H1350" s="52">
        <f t="shared" ca="1" si="423"/>
        <v>1.0014200600000001</v>
      </c>
      <c r="I1350" s="111">
        <f t="shared" si="428"/>
        <v>0.02</v>
      </c>
      <c r="J1350" s="149">
        <f t="shared" si="434"/>
        <v>44165</v>
      </c>
      <c r="K1350" s="54">
        <f t="shared" si="429"/>
        <v>19</v>
      </c>
      <c r="L1350" s="55">
        <f t="shared" si="430"/>
        <v>19</v>
      </c>
      <c r="M1350" s="56">
        <f t="shared" si="424"/>
        <v>1.00149417</v>
      </c>
      <c r="N1350" s="56">
        <f t="shared" ca="1" si="425"/>
        <v>1.002916352</v>
      </c>
      <c r="O1350" s="55">
        <f t="shared" si="435"/>
        <v>0</v>
      </c>
      <c r="P1350" s="109">
        <f t="shared" ca="1" si="439"/>
        <v>211.05036924999999</v>
      </c>
      <c r="Q1350" s="52">
        <f t="shared" si="436"/>
        <v>0</v>
      </c>
      <c r="R1350" s="85"/>
      <c r="S1350" s="52"/>
      <c r="T1350" s="86" t="str">
        <f t="shared" si="437"/>
        <v>J=</v>
      </c>
      <c r="U1350" s="149">
        <f t="shared" si="438"/>
        <v>44196</v>
      </c>
      <c r="V1350" s="57" t="str">
        <f t="shared" si="426"/>
        <v>-</v>
      </c>
      <c r="W1350" s="8"/>
      <c r="X1350" s="8"/>
      <c r="Y1350" s="8"/>
      <c r="Z1350" s="9"/>
      <c r="AA1350" s="1"/>
      <c r="AB1350" s="8"/>
      <c r="AC1350" s="9"/>
      <c r="AD1350" s="9"/>
      <c r="AE1350" s="9"/>
      <c r="AF1350" s="8"/>
      <c r="AG1350" s="10"/>
      <c r="AH1350" s="8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</row>
    <row r="1351" spans="1:149" x14ac:dyDescent="0.25">
      <c r="A1351" s="50">
        <f t="shared" si="427"/>
        <v>44194</v>
      </c>
      <c r="B1351" s="112">
        <f t="shared" ca="1" si="433"/>
        <v>72590.378991759993</v>
      </c>
      <c r="C1351" s="109">
        <f t="shared" si="432"/>
        <v>72368.203313999998</v>
      </c>
      <c r="D1351" s="13">
        <f ca="1">IF(A1351&lt;$B$1,VLOOKUP(A1351,[1]DI!$A$4:$B$15000,2,FALSE),0)</f>
        <v>1.9000000000000006E-2</v>
      </c>
      <c r="E1351" s="52">
        <f t="shared" ca="1" si="422"/>
        <v>1.0000746899999999</v>
      </c>
      <c r="F1351" s="52">
        <f ca="1">(TRUNC(PRODUCT($E$12:$E1350),16))</f>
        <v>1.2263957205074101</v>
      </c>
      <c r="G1351" s="52">
        <f t="shared" ca="1" si="440"/>
        <v>1.2245651665224599</v>
      </c>
      <c r="H1351" s="52">
        <f t="shared" ca="1" si="423"/>
        <v>1.00149486</v>
      </c>
      <c r="I1351" s="111">
        <f t="shared" si="428"/>
        <v>0.02</v>
      </c>
      <c r="J1351" s="149">
        <f t="shared" si="434"/>
        <v>44165</v>
      </c>
      <c r="K1351" s="54">
        <f t="shared" si="429"/>
        <v>20</v>
      </c>
      <c r="L1351" s="55">
        <f t="shared" si="430"/>
        <v>20</v>
      </c>
      <c r="M1351" s="56">
        <f t="shared" si="424"/>
        <v>1.001572873</v>
      </c>
      <c r="N1351" s="56">
        <f t="shared" ca="1" si="425"/>
        <v>1.003070084</v>
      </c>
      <c r="O1351" s="55">
        <f t="shared" si="435"/>
        <v>0</v>
      </c>
      <c r="P1351" s="109">
        <f t="shared" ca="1" si="439"/>
        <v>222.17567776000001</v>
      </c>
      <c r="Q1351" s="52">
        <f t="shared" si="436"/>
        <v>0</v>
      </c>
      <c r="R1351" s="85"/>
      <c r="S1351" s="52"/>
      <c r="T1351" s="86" t="str">
        <f t="shared" si="437"/>
        <v>J=</v>
      </c>
      <c r="U1351" s="149">
        <f t="shared" si="438"/>
        <v>44196</v>
      </c>
      <c r="V1351" s="57" t="str">
        <f t="shared" si="426"/>
        <v>-</v>
      </c>
      <c r="W1351" s="8"/>
      <c r="X1351" s="8"/>
      <c r="Y1351" s="8"/>
      <c r="Z1351" s="9"/>
      <c r="AA1351" s="1"/>
      <c r="AB1351" s="8"/>
      <c r="AC1351" s="9"/>
      <c r="AD1351" s="9"/>
      <c r="AE1351" s="9"/>
      <c r="AF1351" s="8"/>
      <c r="AG1351" s="10"/>
      <c r="AH1351" s="8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</row>
    <row r="1352" spans="1:149" x14ac:dyDescent="0.25">
      <c r="A1352" s="50">
        <f t="shared" si="427"/>
        <v>44195</v>
      </c>
      <c r="B1352" s="112">
        <f t="shared" ca="1" si="433"/>
        <v>72601.505530530005</v>
      </c>
      <c r="C1352" s="109">
        <f t="shared" si="432"/>
        <v>72368.203313999998</v>
      </c>
      <c r="D1352" s="13">
        <f ca="1">IF(A1352&lt;$B$1,VLOOKUP(A1352,[1]DI!$A$4:$B$15000,2,FALSE),0)</f>
        <v>1.9000000000000006E-2</v>
      </c>
      <c r="E1352" s="52">
        <f t="shared" ca="1" si="422"/>
        <v>1.0000746899999999</v>
      </c>
      <c r="F1352" s="52">
        <f ca="1">(TRUNC(PRODUCT($E$12:$E1351),16))</f>
        <v>1.22648732000377</v>
      </c>
      <c r="G1352" s="52">
        <f t="shared" ca="1" si="440"/>
        <v>1.2245651665224599</v>
      </c>
      <c r="H1352" s="52">
        <f t="shared" ca="1" si="423"/>
        <v>1.0015696599999999</v>
      </c>
      <c r="I1352" s="111">
        <f t="shared" si="428"/>
        <v>0.02</v>
      </c>
      <c r="J1352" s="149">
        <f t="shared" si="434"/>
        <v>44165</v>
      </c>
      <c r="K1352" s="54">
        <f t="shared" si="429"/>
        <v>21</v>
      </c>
      <c r="L1352" s="55">
        <f t="shared" si="430"/>
        <v>21</v>
      </c>
      <c r="M1352" s="56">
        <f t="shared" si="424"/>
        <v>1.001651581</v>
      </c>
      <c r="N1352" s="56">
        <f t="shared" ca="1" si="425"/>
        <v>1.0032238330000001</v>
      </c>
      <c r="O1352" s="55">
        <f t="shared" si="435"/>
        <v>0</v>
      </c>
      <c r="P1352" s="109">
        <f t="shared" ca="1" si="439"/>
        <v>233.30221653000001</v>
      </c>
      <c r="Q1352" s="52">
        <f t="shared" si="436"/>
        <v>0</v>
      </c>
      <c r="R1352" s="85"/>
      <c r="S1352" s="52"/>
      <c r="T1352" s="86" t="str">
        <f t="shared" si="437"/>
        <v>J=</v>
      </c>
      <c r="U1352" s="149">
        <f t="shared" si="438"/>
        <v>44196</v>
      </c>
      <c r="V1352" s="57" t="str">
        <f t="shared" si="426"/>
        <v>-</v>
      </c>
      <c r="W1352" s="110" t="s">
        <v>63</v>
      </c>
      <c r="X1352" s="8"/>
      <c r="Y1352" s="8"/>
      <c r="Z1352" s="9"/>
      <c r="AA1352" s="1"/>
      <c r="AB1352" s="8"/>
      <c r="AC1352" s="9"/>
      <c r="AD1352" s="9"/>
      <c r="AE1352" s="9"/>
      <c r="AF1352" s="8"/>
      <c r="AG1352" s="10"/>
      <c r="AH1352" s="8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</row>
    <row r="1353" spans="1:149" x14ac:dyDescent="0.25">
      <c r="A1353" s="113">
        <f t="shared" si="427"/>
        <v>44196</v>
      </c>
      <c r="B1353" s="114">
        <f t="shared" ca="1" si="433"/>
        <v>72612.634167979995</v>
      </c>
      <c r="C1353" s="115">
        <f t="shared" si="432"/>
        <v>72368.203313999998</v>
      </c>
      <c r="D1353" s="13">
        <f ca="1">IF(A1353&lt;$B$1,VLOOKUP(A1353,[1]DI!$A$4:$B$15000,2,FALSE),0)</f>
        <v>1.9000000000000006E-2</v>
      </c>
      <c r="E1353" s="115">
        <f t="shared" ca="1" si="422"/>
        <v>1.0000746899999999</v>
      </c>
      <c r="F1353" s="115">
        <f ca="1">(TRUNC(PRODUCT($E$12:$E1352),16))</f>
        <v>1.2265789263417</v>
      </c>
      <c r="G1353" s="115">
        <f t="shared" ca="1" si="440"/>
        <v>1.2245651665224599</v>
      </c>
      <c r="H1353" s="115">
        <f t="shared" ca="1" si="423"/>
        <v>1.00164447</v>
      </c>
      <c r="I1353" s="116">
        <f t="shared" si="428"/>
        <v>0.02</v>
      </c>
      <c r="J1353" s="113">
        <f t="shared" si="434"/>
        <v>44165</v>
      </c>
      <c r="K1353" s="117">
        <f t="shared" si="429"/>
        <v>22</v>
      </c>
      <c r="L1353" s="118">
        <f t="shared" si="430"/>
        <v>22</v>
      </c>
      <c r="M1353" s="119">
        <f t="shared" si="424"/>
        <v>1.0017302960000001</v>
      </c>
      <c r="N1353" s="119">
        <f t="shared" ca="1" si="425"/>
        <v>1.0033776109999999</v>
      </c>
      <c r="O1353" s="118">
        <f t="shared" si="435"/>
        <v>33</v>
      </c>
      <c r="P1353" s="115">
        <f t="shared" ca="1" si="439"/>
        <v>244.43085397999999</v>
      </c>
      <c r="Q1353" s="115">
        <f t="shared" si="436"/>
        <v>0</v>
      </c>
      <c r="R1353" s="120"/>
      <c r="S1353" s="115"/>
      <c r="T1353" s="209" t="str">
        <f t="shared" si="437"/>
        <v>J=</v>
      </c>
      <c r="U1353" s="113">
        <f t="shared" si="438"/>
        <v>44196</v>
      </c>
      <c r="V1353" s="121">
        <f t="shared" ca="1" si="426"/>
        <v>366646.28096999996</v>
      </c>
      <c r="W1353" s="97">
        <v>244.43085582</v>
      </c>
      <c r="X1353" s="8"/>
      <c r="Y1353" s="8"/>
      <c r="Z1353" s="9"/>
      <c r="AA1353" s="1"/>
      <c r="AB1353" s="8"/>
      <c r="AC1353" s="9"/>
      <c r="AD1353" s="9"/>
      <c r="AE1353" s="9"/>
      <c r="AF1353" s="8"/>
      <c r="AG1353" s="10"/>
      <c r="AH1353" s="8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</row>
    <row r="1354" spans="1:149" x14ac:dyDescent="0.25">
      <c r="A1354" s="50">
        <f t="shared" si="427"/>
        <v>44197</v>
      </c>
      <c r="B1354" s="112">
        <f t="shared" ca="1" si="433"/>
        <v>72379.295982729993</v>
      </c>
      <c r="C1354" s="109">
        <f t="shared" si="432"/>
        <v>72368.203313999998</v>
      </c>
      <c r="D1354" s="13">
        <f ca="1">IF(A1354&lt;$B$1,VLOOKUP(A1354,[1]DI!$A$4:$B$15000,2,FALSE),0)</f>
        <v>0</v>
      </c>
      <c r="E1354" s="52">
        <f t="shared" ca="1" si="422"/>
        <v>1</v>
      </c>
      <c r="F1354" s="52">
        <f ca="1">(TRUNC(PRODUCT($E$12:$E1353),16))</f>
        <v>1.2266705395217099</v>
      </c>
      <c r="G1354" s="52">
        <f t="shared" ca="1" si="440"/>
        <v>1.2265789263417</v>
      </c>
      <c r="H1354" s="52">
        <f t="shared" ca="1" si="423"/>
        <v>1.0000746899999999</v>
      </c>
      <c r="I1354" s="111">
        <f t="shared" si="428"/>
        <v>0.02</v>
      </c>
      <c r="J1354" s="149">
        <f t="shared" si="434"/>
        <v>44196</v>
      </c>
      <c r="K1354" s="54">
        <f t="shared" si="429"/>
        <v>1</v>
      </c>
      <c r="L1354" s="55">
        <f t="shared" si="430"/>
        <v>1</v>
      </c>
      <c r="M1354" s="56">
        <f t="shared" si="424"/>
        <v>1.000078585</v>
      </c>
      <c r="N1354" s="56">
        <f t="shared" ca="1" si="425"/>
        <v>1.000153281</v>
      </c>
      <c r="O1354" s="55">
        <f t="shared" si="435"/>
        <v>0</v>
      </c>
      <c r="P1354" s="109">
        <f ca="1">TRUNC(((N1354-1)*C1354),8)+TRUNC(N1354*W$1355,8)</f>
        <v>11.09266873</v>
      </c>
      <c r="Q1354" s="52">
        <f t="shared" si="436"/>
        <v>0</v>
      </c>
      <c r="R1354" s="85"/>
      <c r="S1354" s="85"/>
      <c r="T1354" s="86" t="str">
        <f t="shared" si="437"/>
        <v>A+J=</v>
      </c>
      <c r="U1354" s="149">
        <f t="shared" si="438"/>
        <v>44225</v>
      </c>
      <c r="V1354" s="57" t="str">
        <f t="shared" si="426"/>
        <v>-</v>
      </c>
      <c r="W1354" s="110" t="s">
        <v>64</v>
      </c>
      <c r="X1354" s="8"/>
      <c r="Y1354" s="8"/>
      <c r="Z1354" s="9"/>
      <c r="AA1354" s="1"/>
      <c r="AB1354" s="8"/>
      <c r="AC1354" s="9"/>
      <c r="AD1354" s="9"/>
      <c r="AE1354" s="9"/>
      <c r="AF1354" s="8"/>
      <c r="AG1354" s="10"/>
      <c r="AH1354" s="8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</row>
    <row r="1355" spans="1:149" x14ac:dyDescent="0.25">
      <c r="A1355" s="50">
        <f t="shared" si="427"/>
        <v>44198</v>
      </c>
      <c r="B1355" s="112">
        <f t="shared" ca="1" si="433"/>
        <v>72379.295982729993</v>
      </c>
      <c r="C1355" s="109">
        <f t="shared" si="432"/>
        <v>72368.203313999998</v>
      </c>
      <c r="D1355" s="13">
        <f ca="1">IF(A1355&lt;$B$1,VLOOKUP(A1355,[1]DI!$A$4:$B$15000,2,FALSE),0)</f>
        <v>0</v>
      </c>
      <c r="E1355" s="52">
        <f t="shared" ca="1" si="422"/>
        <v>1</v>
      </c>
      <c r="F1355" s="52">
        <f ca="1">(TRUNC(PRODUCT($E$12:$E1354),16))</f>
        <v>1.2266705395217099</v>
      </c>
      <c r="G1355" s="52">
        <f t="shared" ca="1" si="440"/>
        <v>1.2265789263417</v>
      </c>
      <c r="H1355" s="52">
        <f t="shared" ca="1" si="423"/>
        <v>1.0000746899999999</v>
      </c>
      <c r="I1355" s="111">
        <f t="shared" si="428"/>
        <v>0.02</v>
      </c>
      <c r="J1355" s="149">
        <f t="shared" si="434"/>
        <v>44196</v>
      </c>
      <c r="K1355" s="54">
        <f t="shared" si="429"/>
        <v>1</v>
      </c>
      <c r="L1355" s="55">
        <f t="shared" si="430"/>
        <v>1</v>
      </c>
      <c r="M1355" s="56">
        <f t="shared" si="424"/>
        <v>1.000078585</v>
      </c>
      <c r="N1355" s="56">
        <f t="shared" ca="1" si="425"/>
        <v>1.000153281</v>
      </c>
      <c r="O1355" s="55">
        <f t="shared" si="435"/>
        <v>0</v>
      </c>
      <c r="P1355" s="109">
        <f t="shared" ref="P1355:P1382" ca="1" si="441">TRUNC(((N1355-1)*C1355),8)+TRUNC(N1355*W$1355,8)</f>
        <v>11.09266873</v>
      </c>
      <c r="Q1355" s="52">
        <f t="shared" si="436"/>
        <v>0</v>
      </c>
      <c r="R1355" s="85"/>
      <c r="S1355" s="85"/>
      <c r="T1355" s="86" t="str">
        <f t="shared" si="437"/>
        <v>A+J=</v>
      </c>
      <c r="U1355" s="149">
        <f t="shared" si="438"/>
        <v>44225</v>
      </c>
      <c r="V1355" s="57" t="str">
        <f t="shared" si="426"/>
        <v>-</v>
      </c>
      <c r="W1355" s="97">
        <f ca="1">P1353-W1353</f>
        <v>-1.8400000101337355E-6</v>
      </c>
      <c r="X1355" s="8"/>
      <c r="Y1355" s="8"/>
      <c r="Z1355" s="9"/>
      <c r="AA1355" s="1"/>
      <c r="AB1355" s="8"/>
      <c r="AC1355" s="9"/>
      <c r="AD1355" s="9"/>
      <c r="AE1355" s="9"/>
      <c r="AF1355" s="8"/>
      <c r="AG1355" s="10"/>
      <c r="AH1355" s="8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</row>
    <row r="1356" spans="1:149" x14ac:dyDescent="0.25">
      <c r="A1356" s="50">
        <f t="shared" si="427"/>
        <v>44199</v>
      </c>
      <c r="B1356" s="112">
        <f t="shared" ca="1" si="433"/>
        <v>72379.295982729993</v>
      </c>
      <c r="C1356" s="109">
        <f t="shared" si="432"/>
        <v>72368.203313999998</v>
      </c>
      <c r="D1356" s="13">
        <f ca="1">IF(A1356&lt;$B$1,VLOOKUP(A1356,[1]DI!$A$4:$B$15000,2,FALSE),0)</f>
        <v>0</v>
      </c>
      <c r="E1356" s="52">
        <f t="shared" ref="E1356:E1419" ca="1" si="442">IF(A1356&lt;A$10,1,ROUND(((1+D1356)^(1/252)),8))</f>
        <v>1</v>
      </c>
      <c r="F1356" s="52">
        <f ca="1">(TRUNC(PRODUCT($E$12:$E1355),16))</f>
        <v>1.2266705395217099</v>
      </c>
      <c r="G1356" s="52">
        <f t="shared" ca="1" si="440"/>
        <v>1.2265789263417</v>
      </c>
      <c r="H1356" s="52">
        <f t="shared" ref="H1356:H1419" ca="1" si="443">ROUND(F1356/G1356,8)</f>
        <v>1.0000746899999999</v>
      </c>
      <c r="I1356" s="111">
        <f t="shared" si="428"/>
        <v>0.02</v>
      </c>
      <c r="J1356" s="149">
        <f t="shared" si="434"/>
        <v>44196</v>
      </c>
      <c r="K1356" s="54">
        <f t="shared" si="429"/>
        <v>1</v>
      </c>
      <c r="L1356" s="55">
        <f t="shared" si="430"/>
        <v>1</v>
      </c>
      <c r="M1356" s="56">
        <f t="shared" ref="M1356:M1419" si="444">ROUND((I1356+1)^(L1356/252),9)</f>
        <v>1.000078585</v>
      </c>
      <c r="N1356" s="56">
        <f t="shared" ref="N1356:N1419" ca="1" si="445">ROUND(H1356*M1356,9)</f>
        <v>1.000153281</v>
      </c>
      <c r="O1356" s="55">
        <f t="shared" si="435"/>
        <v>0</v>
      </c>
      <c r="P1356" s="109">
        <f t="shared" ca="1" si="441"/>
        <v>11.09266873</v>
      </c>
      <c r="Q1356" s="52">
        <f t="shared" si="436"/>
        <v>0</v>
      </c>
      <c r="R1356" s="85"/>
      <c r="S1356" s="85"/>
      <c r="T1356" s="86" t="str">
        <f t="shared" si="437"/>
        <v>A+J=</v>
      </c>
      <c r="U1356" s="149">
        <f t="shared" si="438"/>
        <v>44225</v>
      </c>
      <c r="V1356" s="57" t="str">
        <f t="shared" ref="V1356:V1419" si="446">IF(O1356&gt;0,(P1356+Q1356)*V$9,"-")</f>
        <v>-</v>
      </c>
      <c r="W1356" s="8"/>
      <c r="X1356" s="8"/>
      <c r="Y1356" s="8"/>
      <c r="Z1356" s="9"/>
      <c r="AA1356" s="1"/>
      <c r="AB1356" s="8"/>
      <c r="AC1356" s="9"/>
      <c r="AD1356" s="9"/>
      <c r="AE1356" s="9"/>
      <c r="AF1356" s="8"/>
      <c r="AG1356" s="10"/>
      <c r="AH1356" s="8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</row>
    <row r="1357" spans="1:149" x14ac:dyDescent="0.25">
      <c r="A1357" s="50">
        <f t="shared" ref="A1357:A1420" si="447">(A1356+1)</f>
        <v>44200</v>
      </c>
      <c r="B1357" s="112">
        <f t="shared" ca="1" si="433"/>
        <v>72379.295982729993</v>
      </c>
      <c r="C1357" s="109">
        <f t="shared" si="432"/>
        <v>72368.203313999998</v>
      </c>
      <c r="D1357" s="13">
        <f ca="1">IF(A1357&lt;$B$1,VLOOKUP(A1357,[1]DI!$A$4:$B$15000,2,FALSE),0)</f>
        <v>1.9000000000000006E-2</v>
      </c>
      <c r="E1357" s="52">
        <f t="shared" ca="1" si="442"/>
        <v>1.0000746899999999</v>
      </c>
      <c r="F1357" s="52">
        <f ca="1">(TRUNC(PRODUCT($E$12:$E1356),16))</f>
        <v>1.2266705395217099</v>
      </c>
      <c r="G1357" s="52">
        <f t="shared" ca="1" si="440"/>
        <v>1.2265789263417</v>
      </c>
      <c r="H1357" s="52">
        <f t="shared" ca="1" si="443"/>
        <v>1.0000746899999999</v>
      </c>
      <c r="I1357" s="111">
        <f t="shared" ref="I1357:I1420" si="448">I1356</f>
        <v>0.02</v>
      </c>
      <c r="J1357" s="149">
        <f t="shared" si="434"/>
        <v>44196</v>
      </c>
      <c r="K1357" s="54">
        <f t="shared" ref="K1357:K1420" si="449">IF(A1357&gt;J1357,IF(NETWORKDAYS(J1357,A1357,$X$135:$X$519)-1=0,1,NETWORKDAYS(J1357,A1357,$X$135:$X$519)-1),0)</f>
        <v>1</v>
      </c>
      <c r="L1357" s="55">
        <f t="shared" ref="L1357:L1420" si="450">IF(AND(K1357=1,K1356=1),1,IF(K1357&gt;0,IF(K1357=K1356,K1357+1,K1357),0))</f>
        <v>1</v>
      </c>
      <c r="M1357" s="56">
        <f t="shared" si="444"/>
        <v>1.000078585</v>
      </c>
      <c r="N1357" s="56">
        <f t="shared" ca="1" si="445"/>
        <v>1.000153281</v>
      </c>
      <c r="O1357" s="55">
        <f t="shared" si="435"/>
        <v>0</v>
      </c>
      <c r="P1357" s="109">
        <f t="shared" ca="1" si="441"/>
        <v>11.09266873</v>
      </c>
      <c r="Q1357" s="52">
        <f t="shared" si="436"/>
        <v>0</v>
      </c>
      <c r="R1357" s="85"/>
      <c r="S1357" s="85"/>
      <c r="T1357" s="86" t="str">
        <f t="shared" si="437"/>
        <v>A+J=</v>
      </c>
      <c r="U1357" s="149">
        <f t="shared" si="438"/>
        <v>44225</v>
      </c>
      <c r="V1357" s="57" t="str">
        <f t="shared" si="446"/>
        <v>-</v>
      </c>
      <c r="W1357" s="8"/>
      <c r="X1357" s="8"/>
      <c r="Y1357" s="8"/>
      <c r="Z1357" s="9"/>
      <c r="AA1357" s="1"/>
      <c r="AB1357" s="8"/>
      <c r="AC1357" s="9"/>
      <c r="AD1357" s="9"/>
      <c r="AE1357" s="9"/>
      <c r="AF1357" s="8"/>
      <c r="AG1357" s="10"/>
      <c r="AH1357" s="8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</row>
    <row r="1358" spans="1:149" x14ac:dyDescent="0.25">
      <c r="A1358" s="50">
        <f t="shared" si="447"/>
        <v>44201</v>
      </c>
      <c r="B1358" s="112">
        <f t="shared" ca="1" si="433"/>
        <v>72390.390607239999</v>
      </c>
      <c r="C1358" s="109">
        <f t="shared" ref="C1358:C1421" si="451">TRUNC(C1357-Q1357,8)</f>
        <v>72368.203313999998</v>
      </c>
      <c r="D1358" s="13">
        <f ca="1">IF(A1358&lt;$B$1,VLOOKUP(A1358,[1]DI!$A$4:$B$15000,2,FALSE),0)</f>
        <v>1.9000000000000006E-2</v>
      </c>
      <c r="E1358" s="52">
        <f t="shared" ca="1" si="442"/>
        <v>1.0000746899999999</v>
      </c>
      <c r="F1358" s="52">
        <f ca="1">(TRUNC(PRODUCT($E$12:$E1357),16))</f>
        <v>1.2267621595443099</v>
      </c>
      <c r="G1358" s="52">
        <f t="shared" ca="1" si="440"/>
        <v>1.2265789263417</v>
      </c>
      <c r="H1358" s="52">
        <f t="shared" ca="1" si="443"/>
        <v>1.00014939</v>
      </c>
      <c r="I1358" s="111">
        <f t="shared" si="448"/>
        <v>0.02</v>
      </c>
      <c r="J1358" s="149">
        <f t="shared" si="434"/>
        <v>44196</v>
      </c>
      <c r="K1358" s="54">
        <f t="shared" si="449"/>
        <v>2</v>
      </c>
      <c r="L1358" s="55">
        <f t="shared" si="450"/>
        <v>2</v>
      </c>
      <c r="M1358" s="56">
        <f t="shared" si="444"/>
        <v>1.0001571760000001</v>
      </c>
      <c r="N1358" s="56">
        <f t="shared" ca="1" si="445"/>
        <v>1.000306589</v>
      </c>
      <c r="O1358" s="55">
        <f t="shared" si="435"/>
        <v>0</v>
      </c>
      <c r="P1358" s="109">
        <f t="shared" ca="1" si="441"/>
        <v>22.187293239999999</v>
      </c>
      <c r="Q1358" s="52">
        <f t="shared" si="436"/>
        <v>0</v>
      </c>
      <c r="R1358" s="85"/>
      <c r="S1358" s="85"/>
      <c r="T1358" s="86" t="str">
        <f t="shared" si="437"/>
        <v>A+J=</v>
      </c>
      <c r="U1358" s="149">
        <f t="shared" si="438"/>
        <v>44225</v>
      </c>
      <c r="V1358" s="57" t="str">
        <f t="shared" si="446"/>
        <v>-</v>
      </c>
      <c r="W1358" s="8"/>
      <c r="X1358" s="8"/>
      <c r="Y1358" s="8"/>
      <c r="Z1358" s="9"/>
      <c r="AA1358" s="1"/>
      <c r="AB1358" s="8"/>
      <c r="AC1358" s="9"/>
      <c r="AD1358" s="9"/>
      <c r="AE1358" s="9"/>
      <c r="AF1358" s="8"/>
      <c r="AG1358" s="10"/>
      <c r="AH1358" s="8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</row>
    <row r="1359" spans="1:149" x14ac:dyDescent="0.25">
      <c r="A1359" s="50">
        <f t="shared" si="447"/>
        <v>44202</v>
      </c>
      <c r="B1359" s="112">
        <f t="shared" ca="1" si="433"/>
        <v>72401.486606749997</v>
      </c>
      <c r="C1359" s="109">
        <f t="shared" si="451"/>
        <v>72368.203313999998</v>
      </c>
      <c r="D1359" s="13">
        <f ca="1">IF(A1359&lt;$B$1,VLOOKUP(A1359,[1]DI!$A$4:$B$15000,2,FALSE),0)</f>
        <v>1.9000000000000006E-2</v>
      </c>
      <c r="E1359" s="52">
        <f t="shared" ca="1" si="442"/>
        <v>1.0000746899999999</v>
      </c>
      <c r="F1359" s="52">
        <f ca="1">(TRUNC(PRODUCT($E$12:$E1358),16))</f>
        <v>1.22685378641</v>
      </c>
      <c r="G1359" s="52">
        <f t="shared" ca="1" si="440"/>
        <v>1.2265789263417</v>
      </c>
      <c r="H1359" s="52">
        <f t="shared" ca="1" si="443"/>
        <v>1.0002240899999999</v>
      </c>
      <c r="I1359" s="111">
        <f t="shared" si="448"/>
        <v>0.02</v>
      </c>
      <c r="J1359" s="149">
        <f t="shared" si="434"/>
        <v>44196</v>
      </c>
      <c r="K1359" s="54">
        <f t="shared" si="449"/>
        <v>3</v>
      </c>
      <c r="L1359" s="55">
        <f t="shared" si="450"/>
        <v>3</v>
      </c>
      <c r="M1359" s="56">
        <f t="shared" si="444"/>
        <v>1.000235773</v>
      </c>
      <c r="N1359" s="56">
        <f t="shared" ca="1" si="445"/>
        <v>1.0004599160000001</v>
      </c>
      <c r="O1359" s="55">
        <f t="shared" si="435"/>
        <v>0</v>
      </c>
      <c r="P1359" s="109">
        <f t="shared" ca="1" si="441"/>
        <v>33.283292749999994</v>
      </c>
      <c r="Q1359" s="52">
        <f t="shared" si="436"/>
        <v>0</v>
      </c>
      <c r="R1359" s="85"/>
      <c r="S1359" s="85"/>
      <c r="T1359" s="86" t="str">
        <f t="shared" si="437"/>
        <v>A+J=</v>
      </c>
      <c r="U1359" s="149">
        <f t="shared" si="438"/>
        <v>44225</v>
      </c>
      <c r="V1359" s="57" t="str">
        <f t="shared" si="446"/>
        <v>-</v>
      </c>
      <c r="W1359" s="8"/>
      <c r="X1359" s="8"/>
      <c r="Y1359" s="8"/>
      <c r="Z1359" s="9"/>
      <c r="AA1359" s="1"/>
      <c r="AB1359" s="8"/>
      <c r="AC1359" s="9"/>
      <c r="AD1359" s="9"/>
      <c r="AE1359" s="9"/>
      <c r="AF1359" s="8"/>
      <c r="AG1359" s="10"/>
      <c r="AH1359" s="8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</row>
    <row r="1360" spans="1:149" x14ac:dyDescent="0.25">
      <c r="A1360" s="50">
        <f t="shared" si="447"/>
        <v>44203</v>
      </c>
      <c r="B1360" s="112">
        <f t="shared" ca="1" si="433"/>
        <v>72412.583908889996</v>
      </c>
      <c r="C1360" s="109">
        <f t="shared" si="451"/>
        <v>72368.203313999998</v>
      </c>
      <c r="D1360" s="13">
        <f ca="1">IF(A1360&lt;$B$1,VLOOKUP(A1360,[1]DI!$A$4:$B$15000,2,FALSE),0)</f>
        <v>1.9000000000000006E-2</v>
      </c>
      <c r="E1360" s="52">
        <f t="shared" ca="1" si="442"/>
        <v>1.0000746899999999</v>
      </c>
      <c r="F1360" s="52">
        <f ca="1">(TRUNC(PRODUCT($E$12:$E1359),16))</f>
        <v>1.22694542011931</v>
      </c>
      <c r="G1360" s="52">
        <f t="shared" ca="1" si="440"/>
        <v>1.2265789263417</v>
      </c>
      <c r="H1360" s="52">
        <f t="shared" ca="1" si="443"/>
        <v>1.00029879</v>
      </c>
      <c r="I1360" s="111">
        <f t="shared" si="448"/>
        <v>0.02</v>
      </c>
      <c r="J1360" s="149">
        <f t="shared" si="434"/>
        <v>44196</v>
      </c>
      <c r="K1360" s="54">
        <f t="shared" si="449"/>
        <v>4</v>
      </c>
      <c r="L1360" s="55">
        <f t="shared" si="450"/>
        <v>4</v>
      </c>
      <c r="M1360" s="56">
        <f t="shared" si="444"/>
        <v>1.000314377</v>
      </c>
      <c r="N1360" s="56">
        <f t="shared" ca="1" si="445"/>
        <v>1.000613261</v>
      </c>
      <c r="O1360" s="55">
        <f t="shared" si="435"/>
        <v>0</v>
      </c>
      <c r="P1360" s="109">
        <f t="shared" ca="1" si="441"/>
        <v>44.380594889999998</v>
      </c>
      <c r="Q1360" s="52">
        <f t="shared" si="436"/>
        <v>0</v>
      </c>
      <c r="R1360" s="85"/>
      <c r="S1360" s="85"/>
      <c r="T1360" s="86" t="str">
        <f t="shared" si="437"/>
        <v>A+J=</v>
      </c>
      <c r="U1360" s="149">
        <f t="shared" si="438"/>
        <v>44225</v>
      </c>
      <c r="V1360" s="57" t="str">
        <f t="shared" si="446"/>
        <v>-</v>
      </c>
      <c r="W1360" s="8"/>
      <c r="X1360" s="8"/>
      <c r="Y1360" s="8"/>
      <c r="Z1360" s="9"/>
      <c r="AA1360" s="1"/>
      <c r="AB1360" s="8"/>
      <c r="AC1360" s="9"/>
      <c r="AD1360" s="9"/>
      <c r="AE1360" s="9"/>
      <c r="AF1360" s="8"/>
      <c r="AG1360" s="10"/>
      <c r="AH1360" s="8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</row>
    <row r="1361" spans="1:149" x14ac:dyDescent="0.25">
      <c r="A1361" s="50">
        <f t="shared" si="447"/>
        <v>44204</v>
      </c>
      <c r="B1361" s="112">
        <f t="shared" ca="1" si="433"/>
        <v>72423.683888650005</v>
      </c>
      <c r="C1361" s="109">
        <f t="shared" si="451"/>
        <v>72368.203313999998</v>
      </c>
      <c r="D1361" s="13">
        <f ca="1">IF(A1361&lt;$B$1,VLOOKUP(A1361,[1]DI!$A$4:$B$15000,2,FALSE),0)</f>
        <v>1.9000000000000006E-2</v>
      </c>
      <c r="E1361" s="52">
        <f t="shared" ca="1" si="442"/>
        <v>1.0000746899999999</v>
      </c>
      <c r="F1361" s="52">
        <f ca="1">(TRUNC(PRODUCT($E$12:$E1360),16))</f>
        <v>1.2270370606727401</v>
      </c>
      <c r="G1361" s="52">
        <f t="shared" ca="1" si="440"/>
        <v>1.2265789263417</v>
      </c>
      <c r="H1361" s="52">
        <f t="shared" ca="1" si="443"/>
        <v>1.00037351</v>
      </c>
      <c r="I1361" s="111">
        <f t="shared" si="448"/>
        <v>0.02</v>
      </c>
      <c r="J1361" s="149">
        <f t="shared" si="434"/>
        <v>44196</v>
      </c>
      <c r="K1361" s="54">
        <f t="shared" si="449"/>
        <v>5</v>
      </c>
      <c r="L1361" s="55">
        <f t="shared" si="450"/>
        <v>5</v>
      </c>
      <c r="M1361" s="56">
        <f t="shared" si="444"/>
        <v>1.000392986</v>
      </c>
      <c r="N1361" s="56">
        <f t="shared" ca="1" si="445"/>
        <v>1.000766643</v>
      </c>
      <c r="O1361" s="55">
        <f t="shared" si="435"/>
        <v>0</v>
      </c>
      <c r="P1361" s="109">
        <f t="shared" ca="1" si="441"/>
        <v>55.480574649999994</v>
      </c>
      <c r="Q1361" s="52">
        <f t="shared" si="436"/>
        <v>0</v>
      </c>
      <c r="R1361" s="85"/>
      <c r="S1361" s="85"/>
      <c r="T1361" s="86" t="str">
        <f t="shared" si="437"/>
        <v>A+J=</v>
      </c>
      <c r="U1361" s="149">
        <f t="shared" si="438"/>
        <v>44225</v>
      </c>
      <c r="V1361" s="57" t="str">
        <f t="shared" si="446"/>
        <v>-</v>
      </c>
      <c r="W1361" s="8"/>
      <c r="X1361" s="8"/>
      <c r="Y1361" s="8"/>
      <c r="Z1361" s="9"/>
      <c r="AA1361" s="1"/>
      <c r="AB1361" s="8"/>
      <c r="AC1361" s="9"/>
      <c r="AD1361" s="9"/>
      <c r="AE1361" s="9"/>
      <c r="AF1361" s="8"/>
      <c r="AG1361" s="10"/>
      <c r="AH1361" s="8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</row>
    <row r="1362" spans="1:149" x14ac:dyDescent="0.25">
      <c r="A1362" s="50">
        <f t="shared" si="447"/>
        <v>44205</v>
      </c>
      <c r="B1362" s="112">
        <f t="shared" ca="1" si="433"/>
        <v>72434.784447350001</v>
      </c>
      <c r="C1362" s="109">
        <f t="shared" si="451"/>
        <v>72368.203313999998</v>
      </c>
      <c r="D1362" s="13">
        <f ca="1">IF(A1362&lt;$B$1,VLOOKUP(A1362,[1]DI!$A$4:$B$15000,2,FALSE),0)</f>
        <v>0</v>
      </c>
      <c r="E1362" s="52">
        <f t="shared" ca="1" si="442"/>
        <v>1</v>
      </c>
      <c r="F1362" s="52">
        <f ca="1">(TRUNC(PRODUCT($E$12:$E1361),16))</f>
        <v>1.2271287080708</v>
      </c>
      <c r="G1362" s="52">
        <f t="shared" ca="1" si="440"/>
        <v>1.2265789263417</v>
      </c>
      <c r="H1362" s="52">
        <f t="shared" ca="1" si="443"/>
        <v>1.00044822</v>
      </c>
      <c r="I1362" s="111">
        <f t="shared" si="448"/>
        <v>0.02</v>
      </c>
      <c r="J1362" s="149">
        <f t="shared" si="434"/>
        <v>44196</v>
      </c>
      <c r="K1362" s="54">
        <f t="shared" si="449"/>
        <v>5</v>
      </c>
      <c r="L1362" s="55">
        <f t="shared" si="450"/>
        <v>6</v>
      </c>
      <c r="M1362" s="56">
        <f t="shared" si="444"/>
        <v>1.000471602</v>
      </c>
      <c r="N1362" s="56">
        <f t="shared" ca="1" si="445"/>
        <v>1.0009200330000001</v>
      </c>
      <c r="O1362" s="55">
        <f t="shared" si="435"/>
        <v>0</v>
      </c>
      <c r="P1362" s="109">
        <f t="shared" ca="1" si="441"/>
        <v>66.581133350000002</v>
      </c>
      <c r="Q1362" s="52">
        <f t="shared" si="436"/>
        <v>0</v>
      </c>
      <c r="R1362" s="85"/>
      <c r="S1362" s="85"/>
      <c r="T1362" s="86" t="str">
        <f t="shared" si="437"/>
        <v>A+J=</v>
      </c>
      <c r="U1362" s="149">
        <f t="shared" si="438"/>
        <v>44225</v>
      </c>
      <c r="V1362" s="57" t="str">
        <f t="shared" si="446"/>
        <v>-</v>
      </c>
      <c r="W1362" s="8"/>
      <c r="X1362" s="8"/>
      <c r="Y1362" s="8"/>
      <c r="Z1362" s="9"/>
      <c r="AA1362" s="1"/>
      <c r="AB1362" s="8"/>
      <c r="AC1362" s="9"/>
      <c r="AD1362" s="9"/>
      <c r="AE1362" s="9"/>
      <c r="AF1362" s="8"/>
      <c r="AG1362" s="10"/>
      <c r="AH1362" s="8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</row>
    <row r="1363" spans="1:149" x14ac:dyDescent="0.25">
      <c r="A1363" s="50">
        <f t="shared" si="447"/>
        <v>44206</v>
      </c>
      <c r="B1363" s="112">
        <f t="shared" ref="B1363:B1426" ca="1" si="452">IF(A1363&lt;=TODAY(),C1363+P1363,IF(AND(A1363&gt;TODAY(),A1363&lt;=$B$1),IF(VLOOKUP(TODAY(),$A$12:$D$10000,4,FALSE)=0,"n.d",C1363+P1363),"n.d"))</f>
        <v>72434.784447350001</v>
      </c>
      <c r="C1363" s="109">
        <f t="shared" si="451"/>
        <v>72368.203313999998</v>
      </c>
      <c r="D1363" s="13">
        <f ca="1">IF(A1363&lt;$B$1,VLOOKUP(A1363,[1]DI!$A$4:$B$15000,2,FALSE),0)</f>
        <v>0</v>
      </c>
      <c r="E1363" s="52">
        <f t="shared" ca="1" si="442"/>
        <v>1</v>
      </c>
      <c r="F1363" s="52">
        <f ca="1">(TRUNC(PRODUCT($E$12:$E1362),16))</f>
        <v>1.2271287080708</v>
      </c>
      <c r="G1363" s="52">
        <f t="shared" ca="1" si="440"/>
        <v>1.2265789263417</v>
      </c>
      <c r="H1363" s="52">
        <f t="shared" ca="1" si="443"/>
        <v>1.00044822</v>
      </c>
      <c r="I1363" s="111">
        <f t="shared" si="448"/>
        <v>0.02</v>
      </c>
      <c r="J1363" s="149">
        <f t="shared" ref="J1363:J1426" si="453">IF(O1362&gt;0,VLOOKUP(O1362,X$12:AH$125,2),J1362)</f>
        <v>44196</v>
      </c>
      <c r="K1363" s="54">
        <f t="shared" si="449"/>
        <v>5</v>
      </c>
      <c r="L1363" s="55">
        <f t="shared" si="450"/>
        <v>6</v>
      </c>
      <c r="M1363" s="56">
        <f t="shared" si="444"/>
        <v>1.000471602</v>
      </c>
      <c r="N1363" s="56">
        <f t="shared" ca="1" si="445"/>
        <v>1.0009200330000001</v>
      </c>
      <c r="O1363" s="55">
        <f t="shared" ref="O1363:O1426" si="454">IF(VLOOKUP(A1363,Y$12:AF$125,8)=VLOOKUP(A1362,Y$12:AF$125,8),0,VLOOKUP(A1363,Y$12:AF$125,8))</f>
        <v>0</v>
      </c>
      <c r="P1363" s="109">
        <f t="shared" ca="1" si="441"/>
        <v>66.581133350000002</v>
      </c>
      <c r="Q1363" s="52">
        <f t="shared" ref="Q1363:Q1426" si="455">IF(O1363&gt;0,VLOOKUP(A1363,$Y$12:$AD$125,5),0)</f>
        <v>0</v>
      </c>
      <c r="R1363" s="85"/>
      <c r="S1363" s="85"/>
      <c r="T1363" s="86" t="str">
        <f t="shared" ref="T1363:T1426" si="456">IF(O1362&gt;0,VLOOKUP(O1362,X$12:AH$125,10),T1362)</f>
        <v>A+J=</v>
      </c>
      <c r="U1363" s="149">
        <f t="shared" ref="U1363:U1426" si="457">IF(O1362&gt;0,VLOOKUP(O1362,X$12:AH$125,11),U1362)</f>
        <v>44225</v>
      </c>
      <c r="V1363" s="57" t="str">
        <f t="shared" si="446"/>
        <v>-</v>
      </c>
      <c r="W1363" s="8"/>
      <c r="X1363" s="8"/>
      <c r="Y1363" s="8"/>
      <c r="Z1363" s="9"/>
      <c r="AA1363" s="1"/>
      <c r="AB1363" s="8"/>
      <c r="AC1363" s="9"/>
      <c r="AD1363" s="9"/>
      <c r="AE1363" s="9"/>
      <c r="AF1363" s="8"/>
      <c r="AG1363" s="10"/>
      <c r="AH1363" s="8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</row>
    <row r="1364" spans="1:149" x14ac:dyDescent="0.25">
      <c r="A1364" s="50">
        <f t="shared" si="447"/>
        <v>44207</v>
      </c>
      <c r="B1364" s="112">
        <f t="shared" ca="1" si="452"/>
        <v>72434.784447350001</v>
      </c>
      <c r="C1364" s="109">
        <f t="shared" si="451"/>
        <v>72368.203313999998</v>
      </c>
      <c r="D1364" s="13">
        <f ca="1">IF(A1364&lt;$B$1,VLOOKUP(A1364,[1]DI!$A$4:$B$15000,2,FALSE),0)</f>
        <v>1.9000000000000006E-2</v>
      </c>
      <c r="E1364" s="52">
        <f t="shared" ca="1" si="442"/>
        <v>1.0000746899999999</v>
      </c>
      <c r="F1364" s="52">
        <f ca="1">(TRUNC(PRODUCT($E$12:$E1363),16))</f>
        <v>1.2271287080708</v>
      </c>
      <c r="G1364" s="52">
        <f t="shared" ca="1" si="440"/>
        <v>1.2265789263417</v>
      </c>
      <c r="H1364" s="52">
        <f t="shared" ca="1" si="443"/>
        <v>1.00044822</v>
      </c>
      <c r="I1364" s="111">
        <f t="shared" si="448"/>
        <v>0.02</v>
      </c>
      <c r="J1364" s="149">
        <f t="shared" si="453"/>
        <v>44196</v>
      </c>
      <c r="K1364" s="54">
        <f t="shared" si="449"/>
        <v>6</v>
      </c>
      <c r="L1364" s="55">
        <f t="shared" si="450"/>
        <v>6</v>
      </c>
      <c r="M1364" s="56">
        <f t="shared" si="444"/>
        <v>1.000471602</v>
      </c>
      <c r="N1364" s="56">
        <f t="shared" ca="1" si="445"/>
        <v>1.0009200330000001</v>
      </c>
      <c r="O1364" s="55">
        <f t="shared" si="454"/>
        <v>0</v>
      </c>
      <c r="P1364" s="109">
        <f t="shared" ca="1" si="441"/>
        <v>66.581133350000002</v>
      </c>
      <c r="Q1364" s="52">
        <f t="shared" si="455"/>
        <v>0</v>
      </c>
      <c r="R1364" s="85"/>
      <c r="S1364" s="85"/>
      <c r="T1364" s="86" t="str">
        <f t="shared" si="456"/>
        <v>A+J=</v>
      </c>
      <c r="U1364" s="149">
        <f t="shared" si="457"/>
        <v>44225</v>
      </c>
      <c r="V1364" s="57" t="str">
        <f t="shared" si="446"/>
        <v>-</v>
      </c>
      <c r="W1364" s="8"/>
      <c r="X1364" s="8"/>
      <c r="Y1364" s="8"/>
      <c r="Z1364" s="9"/>
      <c r="AA1364" s="1"/>
      <c r="AB1364" s="8"/>
      <c r="AC1364" s="9"/>
      <c r="AD1364" s="9"/>
      <c r="AE1364" s="9"/>
      <c r="AF1364" s="8"/>
      <c r="AG1364" s="10"/>
      <c r="AH1364" s="8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</row>
    <row r="1365" spans="1:149" x14ac:dyDescent="0.25">
      <c r="A1365" s="50">
        <f t="shared" si="447"/>
        <v>44208</v>
      </c>
      <c r="B1365" s="112">
        <f t="shared" ca="1" si="452"/>
        <v>72445.887828420004</v>
      </c>
      <c r="C1365" s="109">
        <f t="shared" si="451"/>
        <v>72368.203313999998</v>
      </c>
      <c r="D1365" s="13">
        <f ca="1">IF(A1365&lt;$B$1,VLOOKUP(A1365,[1]DI!$A$4:$B$15000,2,FALSE),0)</f>
        <v>1.9000000000000006E-2</v>
      </c>
      <c r="E1365" s="52">
        <f t="shared" ca="1" si="442"/>
        <v>1.0000746899999999</v>
      </c>
      <c r="F1365" s="52">
        <f ca="1">(TRUNC(PRODUCT($E$12:$E1364),16))</f>
        <v>1.2272203623140101</v>
      </c>
      <c r="G1365" s="52">
        <f t="shared" ca="1" si="440"/>
        <v>1.2265789263417</v>
      </c>
      <c r="H1365" s="52">
        <f t="shared" ca="1" si="443"/>
        <v>1.0005229499999999</v>
      </c>
      <c r="I1365" s="111">
        <f t="shared" si="448"/>
        <v>0.02</v>
      </c>
      <c r="J1365" s="149">
        <f t="shared" si="453"/>
        <v>44196</v>
      </c>
      <c r="K1365" s="54">
        <f t="shared" si="449"/>
        <v>7</v>
      </c>
      <c r="L1365" s="55">
        <f t="shared" si="450"/>
        <v>7</v>
      </c>
      <c r="M1365" s="56">
        <f t="shared" si="444"/>
        <v>1.0005502239999999</v>
      </c>
      <c r="N1365" s="56">
        <f t="shared" ca="1" si="445"/>
        <v>1.0010734619999999</v>
      </c>
      <c r="O1365" s="55">
        <f t="shared" si="454"/>
        <v>0</v>
      </c>
      <c r="P1365" s="109">
        <f t="shared" ca="1" si="441"/>
        <v>77.684514419999999</v>
      </c>
      <c r="Q1365" s="52">
        <f t="shared" si="455"/>
        <v>0</v>
      </c>
      <c r="R1365" s="85"/>
      <c r="S1365" s="85"/>
      <c r="T1365" s="86" t="str">
        <f t="shared" si="456"/>
        <v>A+J=</v>
      </c>
      <c r="U1365" s="149">
        <f t="shared" si="457"/>
        <v>44225</v>
      </c>
      <c r="V1365" s="57" t="str">
        <f t="shared" si="446"/>
        <v>-</v>
      </c>
      <c r="W1365" s="8"/>
      <c r="X1365" s="8"/>
      <c r="Y1365" s="8"/>
      <c r="Z1365" s="9"/>
      <c r="AA1365" s="1"/>
      <c r="AB1365" s="8"/>
      <c r="AC1365" s="9"/>
      <c r="AD1365" s="9"/>
      <c r="AE1365" s="9"/>
      <c r="AF1365" s="8"/>
      <c r="AG1365" s="10"/>
      <c r="AH1365" s="8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</row>
    <row r="1366" spans="1:149" x14ac:dyDescent="0.25">
      <c r="A1366" s="50">
        <f t="shared" si="447"/>
        <v>44209</v>
      </c>
      <c r="B1366" s="112">
        <f t="shared" ca="1" si="452"/>
        <v>72456.99243975</v>
      </c>
      <c r="C1366" s="109">
        <f t="shared" si="451"/>
        <v>72368.203313999998</v>
      </c>
      <c r="D1366" s="13">
        <f ca="1">IF(A1366&lt;$B$1,VLOOKUP(A1366,[1]DI!$A$4:$B$15000,2,FALSE),0)</f>
        <v>1.9000000000000006E-2</v>
      </c>
      <c r="E1366" s="52">
        <f t="shared" ca="1" si="442"/>
        <v>1.0000746899999999</v>
      </c>
      <c r="F1366" s="52">
        <f ca="1">(TRUNC(PRODUCT($E$12:$E1365),16))</f>
        <v>1.22731202340287</v>
      </c>
      <c r="G1366" s="52">
        <f t="shared" ca="1" si="440"/>
        <v>1.2265789263417</v>
      </c>
      <c r="H1366" s="52">
        <f t="shared" ca="1" si="443"/>
        <v>1.00059768</v>
      </c>
      <c r="I1366" s="111">
        <f t="shared" si="448"/>
        <v>0.02</v>
      </c>
      <c r="J1366" s="149">
        <f t="shared" si="453"/>
        <v>44196</v>
      </c>
      <c r="K1366" s="54">
        <f t="shared" si="449"/>
        <v>8</v>
      </c>
      <c r="L1366" s="55">
        <f t="shared" si="450"/>
        <v>8</v>
      </c>
      <c r="M1366" s="56">
        <f t="shared" si="444"/>
        <v>1.000628852</v>
      </c>
      <c r="N1366" s="56">
        <f t="shared" ca="1" si="445"/>
        <v>1.001226908</v>
      </c>
      <c r="O1366" s="55">
        <f t="shared" si="454"/>
        <v>0</v>
      </c>
      <c r="P1366" s="109">
        <f t="shared" ca="1" si="441"/>
        <v>88.789125750000011</v>
      </c>
      <c r="Q1366" s="52">
        <f t="shared" si="455"/>
        <v>0</v>
      </c>
      <c r="R1366" s="85"/>
      <c r="S1366" s="85"/>
      <c r="T1366" s="86" t="str">
        <f t="shared" si="456"/>
        <v>A+J=</v>
      </c>
      <c r="U1366" s="149">
        <f t="shared" si="457"/>
        <v>44225</v>
      </c>
      <c r="V1366" s="57" t="str">
        <f t="shared" si="446"/>
        <v>-</v>
      </c>
      <c r="W1366" s="8"/>
      <c r="X1366" s="8"/>
      <c r="Y1366" s="8"/>
      <c r="Z1366" s="9"/>
      <c r="AA1366" s="1"/>
      <c r="AB1366" s="8"/>
      <c r="AC1366" s="9"/>
      <c r="AD1366" s="9"/>
      <c r="AE1366" s="9"/>
      <c r="AF1366" s="8"/>
      <c r="AG1366" s="10"/>
      <c r="AH1366" s="8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</row>
    <row r="1367" spans="1:149" x14ac:dyDescent="0.25">
      <c r="A1367" s="50">
        <f t="shared" si="447"/>
        <v>44210</v>
      </c>
      <c r="B1367" s="112">
        <f t="shared" ca="1" si="452"/>
        <v>72468.098426069992</v>
      </c>
      <c r="C1367" s="109">
        <f t="shared" si="451"/>
        <v>72368.203313999998</v>
      </c>
      <c r="D1367" s="13">
        <f ca="1">IF(A1367&lt;$B$1,VLOOKUP(A1367,[1]DI!$A$4:$B$15000,2,FALSE),0)</f>
        <v>1.9000000000000006E-2</v>
      </c>
      <c r="E1367" s="52">
        <f t="shared" ca="1" si="442"/>
        <v>1.0000746899999999</v>
      </c>
      <c r="F1367" s="52">
        <f ca="1">(TRUNC(PRODUCT($E$12:$E1366),16))</f>
        <v>1.2274036913378901</v>
      </c>
      <c r="G1367" s="52">
        <f t="shared" ca="1" si="440"/>
        <v>1.2265789263417</v>
      </c>
      <c r="H1367" s="52">
        <f t="shared" ca="1" si="443"/>
        <v>1.00067241</v>
      </c>
      <c r="I1367" s="111">
        <f t="shared" si="448"/>
        <v>0.02</v>
      </c>
      <c r="J1367" s="149">
        <f t="shared" si="453"/>
        <v>44196</v>
      </c>
      <c r="K1367" s="54">
        <f t="shared" si="449"/>
        <v>9</v>
      </c>
      <c r="L1367" s="55">
        <f t="shared" si="450"/>
        <v>9</v>
      </c>
      <c r="M1367" s="56">
        <f t="shared" si="444"/>
        <v>1.0007074869999999</v>
      </c>
      <c r="N1367" s="56">
        <f t="shared" ca="1" si="445"/>
        <v>1.0013803729999999</v>
      </c>
      <c r="O1367" s="55">
        <f t="shared" si="454"/>
        <v>0</v>
      </c>
      <c r="P1367" s="109">
        <f t="shared" ca="1" si="441"/>
        <v>99.89511207000001</v>
      </c>
      <c r="Q1367" s="52">
        <f t="shared" si="455"/>
        <v>0</v>
      </c>
      <c r="R1367" s="85"/>
      <c r="S1367" s="85"/>
      <c r="T1367" s="86" t="str">
        <f t="shared" si="456"/>
        <v>A+J=</v>
      </c>
      <c r="U1367" s="149">
        <f t="shared" si="457"/>
        <v>44225</v>
      </c>
      <c r="V1367" s="57" t="str">
        <f t="shared" si="446"/>
        <v>-</v>
      </c>
      <c r="W1367" s="8"/>
      <c r="X1367" s="8"/>
      <c r="Y1367" s="8"/>
      <c r="Z1367" s="9"/>
      <c r="AA1367" s="1"/>
      <c r="AB1367" s="8"/>
      <c r="AC1367" s="9"/>
      <c r="AD1367" s="9"/>
      <c r="AE1367" s="9"/>
      <c r="AF1367" s="8"/>
      <c r="AG1367" s="10"/>
      <c r="AH1367" s="8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</row>
    <row r="1368" spans="1:149" x14ac:dyDescent="0.25">
      <c r="A1368" s="50">
        <f t="shared" si="447"/>
        <v>44211</v>
      </c>
      <c r="B1368" s="112">
        <f t="shared" ca="1" si="452"/>
        <v>72479.20629396</v>
      </c>
      <c r="C1368" s="109">
        <f t="shared" si="451"/>
        <v>72368.203313999998</v>
      </c>
      <c r="D1368" s="13">
        <f ca="1">IF(A1368&lt;$B$1,VLOOKUP(A1368,[1]DI!$A$4:$B$15000,2,FALSE),0)</f>
        <v>1.9000000000000006E-2</v>
      </c>
      <c r="E1368" s="52">
        <f t="shared" ca="1" si="442"/>
        <v>1.0000746899999999</v>
      </c>
      <c r="F1368" s="52">
        <f ca="1">(TRUNC(PRODUCT($E$12:$E1367),16))</f>
        <v>1.2274953661196</v>
      </c>
      <c r="G1368" s="52">
        <f t="shared" ca="1" si="440"/>
        <v>1.2265789263417</v>
      </c>
      <c r="H1368" s="52">
        <f t="shared" ca="1" si="443"/>
        <v>1.00074715</v>
      </c>
      <c r="I1368" s="111">
        <f t="shared" si="448"/>
        <v>0.02</v>
      </c>
      <c r="J1368" s="149">
        <f t="shared" si="453"/>
        <v>44196</v>
      </c>
      <c r="K1368" s="54">
        <f t="shared" si="449"/>
        <v>10</v>
      </c>
      <c r="L1368" s="55">
        <f t="shared" si="450"/>
        <v>10</v>
      </c>
      <c r="M1368" s="56">
        <f t="shared" si="444"/>
        <v>1.000786127</v>
      </c>
      <c r="N1368" s="56">
        <f t="shared" ca="1" si="445"/>
        <v>1.001533864</v>
      </c>
      <c r="O1368" s="55">
        <f t="shared" si="454"/>
        <v>0</v>
      </c>
      <c r="P1368" s="109">
        <f t="shared" ca="1" si="441"/>
        <v>111.00297996</v>
      </c>
      <c r="Q1368" s="52">
        <f t="shared" si="455"/>
        <v>0</v>
      </c>
      <c r="R1368" s="85"/>
      <c r="S1368" s="85"/>
      <c r="T1368" s="86" t="str">
        <f t="shared" si="456"/>
        <v>A+J=</v>
      </c>
      <c r="U1368" s="149">
        <f t="shared" si="457"/>
        <v>44225</v>
      </c>
      <c r="V1368" s="57" t="str">
        <f t="shared" si="446"/>
        <v>-</v>
      </c>
      <c r="W1368" s="8"/>
      <c r="X1368" s="8"/>
      <c r="Y1368" s="8"/>
      <c r="Z1368" s="9"/>
      <c r="AA1368" s="1"/>
      <c r="AB1368" s="8"/>
      <c r="AC1368" s="9"/>
      <c r="AD1368" s="9"/>
      <c r="AE1368" s="9"/>
      <c r="AF1368" s="8"/>
      <c r="AG1368" s="10"/>
      <c r="AH1368" s="8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</row>
    <row r="1369" spans="1:149" x14ac:dyDescent="0.25">
      <c r="A1369" s="50">
        <f t="shared" si="447"/>
        <v>44212</v>
      </c>
      <c r="B1369" s="112">
        <f t="shared" ca="1" si="452"/>
        <v>72490.316332899994</v>
      </c>
      <c r="C1369" s="109">
        <f t="shared" si="451"/>
        <v>72368.203313999998</v>
      </c>
      <c r="D1369" s="13">
        <f ca="1">IF(A1369&lt;$B$1,VLOOKUP(A1369,[1]DI!$A$4:$B$15000,2,FALSE),0)</f>
        <v>0</v>
      </c>
      <c r="E1369" s="52">
        <f t="shared" ca="1" si="442"/>
        <v>1</v>
      </c>
      <c r="F1369" s="52">
        <f ca="1">(TRUNC(PRODUCT($E$12:$E1368),16))</f>
        <v>1.2275870477485</v>
      </c>
      <c r="G1369" s="52">
        <f t="shared" ca="1" si="440"/>
        <v>1.2265789263417</v>
      </c>
      <c r="H1369" s="52">
        <f t="shared" ca="1" si="443"/>
        <v>1.0008219</v>
      </c>
      <c r="I1369" s="111">
        <f t="shared" si="448"/>
        <v>0.02</v>
      </c>
      <c r="J1369" s="149">
        <f t="shared" si="453"/>
        <v>44196</v>
      </c>
      <c r="K1369" s="54">
        <f t="shared" si="449"/>
        <v>10</v>
      </c>
      <c r="L1369" s="55">
        <f t="shared" si="450"/>
        <v>11</v>
      </c>
      <c r="M1369" s="56">
        <f t="shared" si="444"/>
        <v>1.0008647740000001</v>
      </c>
      <c r="N1369" s="56">
        <f t="shared" ca="1" si="445"/>
        <v>1.0016873850000001</v>
      </c>
      <c r="O1369" s="55">
        <f t="shared" si="454"/>
        <v>0</v>
      </c>
      <c r="P1369" s="109">
        <f t="shared" ca="1" si="441"/>
        <v>122.1130189</v>
      </c>
      <c r="Q1369" s="52">
        <f t="shared" si="455"/>
        <v>0</v>
      </c>
      <c r="R1369" s="85"/>
      <c r="S1369" s="85"/>
      <c r="T1369" s="86" t="str">
        <f t="shared" si="456"/>
        <v>A+J=</v>
      </c>
      <c r="U1369" s="149">
        <f t="shared" si="457"/>
        <v>44225</v>
      </c>
      <c r="V1369" s="57" t="str">
        <f t="shared" si="446"/>
        <v>-</v>
      </c>
      <c r="W1369" s="8"/>
      <c r="X1369" s="8"/>
      <c r="Y1369" s="8"/>
      <c r="Z1369" s="9"/>
      <c r="AA1369" s="1"/>
      <c r="AB1369" s="8"/>
      <c r="AC1369" s="9"/>
      <c r="AD1369" s="9"/>
      <c r="AE1369" s="9"/>
      <c r="AF1369" s="8"/>
      <c r="AG1369" s="10"/>
      <c r="AH1369" s="8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</row>
    <row r="1370" spans="1:149" x14ac:dyDescent="0.25">
      <c r="A1370" s="50">
        <f t="shared" si="447"/>
        <v>44213</v>
      </c>
      <c r="B1370" s="112">
        <f t="shared" ca="1" si="452"/>
        <v>72490.316332899994</v>
      </c>
      <c r="C1370" s="109">
        <f t="shared" si="451"/>
        <v>72368.203313999998</v>
      </c>
      <c r="D1370" s="13">
        <f ca="1">IF(A1370&lt;$B$1,VLOOKUP(A1370,[1]DI!$A$4:$B$15000,2,FALSE),0)</f>
        <v>0</v>
      </c>
      <c r="E1370" s="52">
        <f t="shared" ca="1" si="442"/>
        <v>1</v>
      </c>
      <c r="F1370" s="52">
        <f ca="1">(TRUNC(PRODUCT($E$12:$E1369),16))</f>
        <v>1.2275870477485</v>
      </c>
      <c r="G1370" s="52">
        <f t="shared" ca="1" si="440"/>
        <v>1.2265789263417</v>
      </c>
      <c r="H1370" s="52">
        <f t="shared" ca="1" si="443"/>
        <v>1.0008219</v>
      </c>
      <c r="I1370" s="111">
        <f t="shared" si="448"/>
        <v>0.02</v>
      </c>
      <c r="J1370" s="149">
        <f t="shared" si="453"/>
        <v>44196</v>
      </c>
      <c r="K1370" s="54">
        <f t="shared" si="449"/>
        <v>10</v>
      </c>
      <c r="L1370" s="55">
        <f t="shared" si="450"/>
        <v>11</v>
      </c>
      <c r="M1370" s="56">
        <f t="shared" si="444"/>
        <v>1.0008647740000001</v>
      </c>
      <c r="N1370" s="56">
        <f t="shared" ca="1" si="445"/>
        <v>1.0016873850000001</v>
      </c>
      <c r="O1370" s="55">
        <f t="shared" si="454"/>
        <v>0</v>
      </c>
      <c r="P1370" s="109">
        <f t="shared" ca="1" si="441"/>
        <v>122.1130189</v>
      </c>
      <c r="Q1370" s="52">
        <f t="shared" si="455"/>
        <v>0</v>
      </c>
      <c r="R1370" s="85"/>
      <c r="S1370" s="85"/>
      <c r="T1370" s="86" t="str">
        <f t="shared" si="456"/>
        <v>A+J=</v>
      </c>
      <c r="U1370" s="149">
        <f t="shared" si="457"/>
        <v>44225</v>
      </c>
      <c r="V1370" s="57" t="str">
        <f t="shared" si="446"/>
        <v>-</v>
      </c>
      <c r="W1370" s="8"/>
      <c r="X1370" s="8"/>
      <c r="Y1370" s="8"/>
      <c r="Z1370" s="9"/>
      <c r="AA1370" s="1"/>
      <c r="AB1370" s="8"/>
      <c r="AC1370" s="9"/>
      <c r="AD1370" s="9"/>
      <c r="AE1370" s="9"/>
      <c r="AF1370" s="8"/>
      <c r="AG1370" s="10"/>
      <c r="AH1370" s="8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</row>
    <row r="1371" spans="1:149" x14ac:dyDescent="0.25">
      <c r="A1371" s="50">
        <f t="shared" si="447"/>
        <v>44214</v>
      </c>
      <c r="B1371" s="112">
        <f t="shared" ca="1" si="452"/>
        <v>72490.316332899994</v>
      </c>
      <c r="C1371" s="109">
        <f t="shared" si="451"/>
        <v>72368.203313999998</v>
      </c>
      <c r="D1371" s="13">
        <f ca="1">IF(A1371&lt;$B$1,VLOOKUP(A1371,[1]DI!$A$4:$B$15000,2,FALSE),0)</f>
        <v>1.9000000000000006E-2</v>
      </c>
      <c r="E1371" s="52">
        <f t="shared" ca="1" si="442"/>
        <v>1.0000746899999999</v>
      </c>
      <c r="F1371" s="52">
        <f ca="1">(TRUNC(PRODUCT($E$12:$E1370),16))</f>
        <v>1.2275870477485</v>
      </c>
      <c r="G1371" s="52">
        <f t="shared" ca="1" si="440"/>
        <v>1.2265789263417</v>
      </c>
      <c r="H1371" s="52">
        <f t="shared" ca="1" si="443"/>
        <v>1.0008219</v>
      </c>
      <c r="I1371" s="111">
        <f t="shared" si="448"/>
        <v>0.02</v>
      </c>
      <c r="J1371" s="149">
        <f t="shared" si="453"/>
        <v>44196</v>
      </c>
      <c r="K1371" s="54">
        <f t="shared" si="449"/>
        <v>11</v>
      </c>
      <c r="L1371" s="55">
        <f t="shared" si="450"/>
        <v>11</v>
      </c>
      <c r="M1371" s="56">
        <f t="shared" si="444"/>
        <v>1.0008647740000001</v>
      </c>
      <c r="N1371" s="56">
        <f t="shared" ca="1" si="445"/>
        <v>1.0016873850000001</v>
      </c>
      <c r="O1371" s="55">
        <f t="shared" si="454"/>
        <v>0</v>
      </c>
      <c r="P1371" s="109">
        <f t="shared" ca="1" si="441"/>
        <v>122.1130189</v>
      </c>
      <c r="Q1371" s="52">
        <f t="shared" si="455"/>
        <v>0</v>
      </c>
      <c r="R1371" s="85"/>
      <c r="S1371" s="85"/>
      <c r="T1371" s="86" t="str">
        <f t="shared" si="456"/>
        <v>A+J=</v>
      </c>
      <c r="U1371" s="149">
        <f t="shared" si="457"/>
        <v>44225</v>
      </c>
      <c r="V1371" s="57" t="str">
        <f t="shared" si="446"/>
        <v>-</v>
      </c>
      <c r="W1371" s="8"/>
      <c r="X1371" s="8"/>
      <c r="Y1371" s="8"/>
      <c r="Z1371" s="9"/>
      <c r="AA1371" s="1"/>
      <c r="AB1371" s="8"/>
      <c r="AC1371" s="9"/>
      <c r="AD1371" s="9"/>
      <c r="AE1371" s="9"/>
      <c r="AF1371" s="8"/>
      <c r="AG1371" s="10"/>
      <c r="AH1371" s="8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</row>
    <row r="1372" spans="1:149" x14ac:dyDescent="0.25">
      <c r="A1372" s="50">
        <f t="shared" si="447"/>
        <v>44215</v>
      </c>
      <c r="B1372" s="112">
        <f t="shared" ca="1" si="452"/>
        <v>72501.427602099997</v>
      </c>
      <c r="C1372" s="109">
        <f t="shared" si="451"/>
        <v>72368.203313999998</v>
      </c>
      <c r="D1372" s="13">
        <f ca="1">IF(A1372&lt;$B$1,VLOOKUP(A1372,[1]DI!$A$4:$B$15000,2,FALSE),0)</f>
        <v>1.9000000000000006E-2</v>
      </c>
      <c r="E1372" s="52">
        <f t="shared" ca="1" si="442"/>
        <v>1.0000746899999999</v>
      </c>
      <c r="F1372" s="52">
        <f ca="1">(TRUNC(PRODUCT($E$12:$E1371),16))</f>
        <v>1.2276787362250901</v>
      </c>
      <c r="G1372" s="52">
        <f t="shared" ca="1" si="440"/>
        <v>1.2265789263417</v>
      </c>
      <c r="H1372" s="52">
        <f t="shared" ca="1" si="443"/>
        <v>1.0008966500000001</v>
      </c>
      <c r="I1372" s="111">
        <f t="shared" si="448"/>
        <v>0.02</v>
      </c>
      <c r="J1372" s="149">
        <f t="shared" si="453"/>
        <v>44196</v>
      </c>
      <c r="K1372" s="54">
        <f t="shared" si="449"/>
        <v>12</v>
      </c>
      <c r="L1372" s="55">
        <f t="shared" si="450"/>
        <v>12</v>
      </c>
      <c r="M1372" s="56">
        <f t="shared" si="444"/>
        <v>1.0009434269999999</v>
      </c>
      <c r="N1372" s="56">
        <f t="shared" ca="1" si="445"/>
        <v>1.001840923</v>
      </c>
      <c r="O1372" s="55">
        <f t="shared" si="454"/>
        <v>0</v>
      </c>
      <c r="P1372" s="109">
        <f t="shared" ca="1" si="441"/>
        <v>133.2242881</v>
      </c>
      <c r="Q1372" s="52">
        <f t="shared" si="455"/>
        <v>0</v>
      </c>
      <c r="R1372" s="85"/>
      <c r="S1372" s="85"/>
      <c r="T1372" s="86" t="str">
        <f t="shared" si="456"/>
        <v>A+J=</v>
      </c>
      <c r="U1372" s="149">
        <f t="shared" si="457"/>
        <v>44225</v>
      </c>
      <c r="V1372" s="57" t="str">
        <f t="shared" si="446"/>
        <v>-</v>
      </c>
      <c r="W1372" s="8"/>
      <c r="X1372" s="8"/>
      <c r="Y1372" s="8"/>
      <c r="Z1372" s="9"/>
      <c r="AA1372" s="1"/>
      <c r="AB1372" s="8"/>
      <c r="AC1372" s="9"/>
      <c r="AD1372" s="9"/>
      <c r="AE1372" s="9"/>
      <c r="AF1372" s="8"/>
      <c r="AG1372" s="10"/>
      <c r="AH1372" s="8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</row>
    <row r="1373" spans="1:149" x14ac:dyDescent="0.25">
      <c r="A1373" s="50">
        <f t="shared" si="447"/>
        <v>44216</v>
      </c>
      <c r="B1373" s="112">
        <f t="shared" ca="1" si="452"/>
        <v>72512.540897610001</v>
      </c>
      <c r="C1373" s="109">
        <f t="shared" si="451"/>
        <v>72368.203313999998</v>
      </c>
      <c r="D1373" s="13">
        <f ca="1">IF(A1373&lt;$B$1,VLOOKUP(A1373,[1]DI!$A$4:$B$15000,2,FALSE),0)</f>
        <v>1.9000000000000006E-2</v>
      </c>
      <c r="E1373" s="52">
        <f t="shared" ca="1" si="442"/>
        <v>1.0000746899999999</v>
      </c>
      <c r="F1373" s="52">
        <f ca="1">(TRUNC(PRODUCT($E$12:$E1372),16))</f>
        <v>1.2277704315499001</v>
      </c>
      <c r="G1373" s="52">
        <f t="shared" ca="1" si="440"/>
        <v>1.2265789263417</v>
      </c>
      <c r="H1373" s="52">
        <f t="shared" ca="1" si="443"/>
        <v>1.00097141</v>
      </c>
      <c r="I1373" s="111">
        <f t="shared" si="448"/>
        <v>0.02</v>
      </c>
      <c r="J1373" s="149">
        <f t="shared" si="453"/>
        <v>44196</v>
      </c>
      <c r="K1373" s="54">
        <f t="shared" si="449"/>
        <v>13</v>
      </c>
      <c r="L1373" s="55">
        <f t="shared" si="450"/>
        <v>13</v>
      </c>
      <c r="M1373" s="56">
        <f t="shared" si="444"/>
        <v>1.0010220860000001</v>
      </c>
      <c r="N1373" s="56">
        <f t="shared" ca="1" si="445"/>
        <v>1.0019944890000001</v>
      </c>
      <c r="O1373" s="55">
        <f t="shared" si="454"/>
        <v>0</v>
      </c>
      <c r="P1373" s="109">
        <f t="shared" ca="1" si="441"/>
        <v>144.33758361</v>
      </c>
      <c r="Q1373" s="52">
        <f t="shared" si="455"/>
        <v>0</v>
      </c>
      <c r="R1373" s="85"/>
      <c r="S1373" s="85"/>
      <c r="T1373" s="86" t="str">
        <f t="shared" si="456"/>
        <v>A+J=</v>
      </c>
      <c r="U1373" s="149">
        <f t="shared" si="457"/>
        <v>44225</v>
      </c>
      <c r="V1373" s="57" t="str">
        <f t="shared" si="446"/>
        <v>-</v>
      </c>
      <c r="W1373" s="8"/>
      <c r="X1373" s="8"/>
      <c r="Y1373" s="8"/>
      <c r="Z1373" s="9"/>
      <c r="AA1373" s="1"/>
      <c r="AB1373" s="8"/>
      <c r="AC1373" s="9"/>
      <c r="AD1373" s="9"/>
      <c r="AE1373" s="9"/>
      <c r="AF1373" s="8"/>
      <c r="AG1373" s="10"/>
      <c r="AH1373" s="8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</row>
    <row r="1374" spans="1:149" x14ac:dyDescent="0.25">
      <c r="A1374" s="50">
        <f t="shared" si="447"/>
        <v>44217</v>
      </c>
      <c r="B1374" s="112">
        <f t="shared" ca="1" si="452"/>
        <v>72523.655495750005</v>
      </c>
      <c r="C1374" s="109">
        <f t="shared" si="451"/>
        <v>72368.203313999998</v>
      </c>
      <c r="D1374" s="13">
        <f ca="1">IF(A1374&lt;$B$1,VLOOKUP(A1374,[1]DI!$A$4:$B$15000,2,FALSE),0)</f>
        <v>1.9000000000000006E-2</v>
      </c>
      <c r="E1374" s="52">
        <f t="shared" ca="1" si="442"/>
        <v>1.0000746899999999</v>
      </c>
      <c r="F1374" s="52">
        <f ca="1">(TRUNC(PRODUCT($E$12:$E1373),16))</f>
        <v>1.2278621337234299</v>
      </c>
      <c r="G1374" s="52">
        <f t="shared" ca="1" si="440"/>
        <v>1.2265789263417</v>
      </c>
      <c r="H1374" s="52">
        <f t="shared" ca="1" si="443"/>
        <v>1.00104617</v>
      </c>
      <c r="I1374" s="111">
        <f t="shared" si="448"/>
        <v>0.02</v>
      </c>
      <c r="J1374" s="149">
        <f t="shared" si="453"/>
        <v>44196</v>
      </c>
      <c r="K1374" s="54">
        <f t="shared" si="449"/>
        <v>14</v>
      </c>
      <c r="L1374" s="55">
        <f t="shared" si="450"/>
        <v>14</v>
      </c>
      <c r="M1374" s="56">
        <f t="shared" si="444"/>
        <v>1.0011007510000001</v>
      </c>
      <c r="N1374" s="56">
        <f t="shared" ca="1" si="445"/>
        <v>1.0021480730000001</v>
      </c>
      <c r="O1374" s="55">
        <f t="shared" si="454"/>
        <v>0</v>
      </c>
      <c r="P1374" s="109">
        <f t="shared" ca="1" si="441"/>
        <v>155.45218174999999</v>
      </c>
      <c r="Q1374" s="52">
        <f t="shared" si="455"/>
        <v>0</v>
      </c>
      <c r="R1374" s="85"/>
      <c r="S1374" s="85"/>
      <c r="T1374" s="86" t="str">
        <f t="shared" si="456"/>
        <v>A+J=</v>
      </c>
      <c r="U1374" s="149">
        <f t="shared" si="457"/>
        <v>44225</v>
      </c>
      <c r="V1374" s="57" t="str">
        <f t="shared" si="446"/>
        <v>-</v>
      </c>
      <c r="W1374" s="8"/>
      <c r="X1374" s="8"/>
      <c r="Y1374" s="8"/>
      <c r="Z1374" s="9"/>
      <c r="AA1374" s="1"/>
      <c r="AB1374" s="8"/>
      <c r="AC1374" s="9"/>
      <c r="AD1374" s="9"/>
      <c r="AE1374" s="9"/>
      <c r="AF1374" s="8"/>
      <c r="AG1374" s="10"/>
      <c r="AH1374" s="8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</row>
    <row r="1375" spans="1:149" x14ac:dyDescent="0.25">
      <c r="A1375" s="50">
        <f t="shared" si="447"/>
        <v>44218</v>
      </c>
      <c r="B1375" s="112">
        <f t="shared" ca="1" si="452"/>
        <v>72534.772120199996</v>
      </c>
      <c r="C1375" s="109">
        <f t="shared" si="451"/>
        <v>72368.203313999998</v>
      </c>
      <c r="D1375" s="13">
        <f ca="1">IF(A1375&lt;$B$1,VLOOKUP(A1375,[1]DI!$A$4:$B$15000,2,FALSE),0)</f>
        <v>1.9000000000000006E-2</v>
      </c>
      <c r="E1375" s="52">
        <f t="shared" ca="1" si="442"/>
        <v>1.0000746899999999</v>
      </c>
      <c r="F1375" s="52">
        <f ca="1">(TRUNC(PRODUCT($E$12:$E1374),16))</f>
        <v>1.2279538427462</v>
      </c>
      <c r="G1375" s="52">
        <f t="shared" ca="1" si="440"/>
        <v>1.2265789263417</v>
      </c>
      <c r="H1375" s="52">
        <f t="shared" ca="1" si="443"/>
        <v>1.0011209400000001</v>
      </c>
      <c r="I1375" s="111">
        <f t="shared" si="448"/>
        <v>0.02</v>
      </c>
      <c r="J1375" s="149">
        <f t="shared" si="453"/>
        <v>44196</v>
      </c>
      <c r="K1375" s="54">
        <f t="shared" si="449"/>
        <v>15</v>
      </c>
      <c r="L1375" s="55">
        <f t="shared" si="450"/>
        <v>15</v>
      </c>
      <c r="M1375" s="56">
        <f t="shared" si="444"/>
        <v>1.001179423</v>
      </c>
      <c r="N1375" s="56">
        <f t="shared" ca="1" si="445"/>
        <v>1.0023016849999999</v>
      </c>
      <c r="O1375" s="55">
        <f t="shared" si="454"/>
        <v>0</v>
      </c>
      <c r="P1375" s="109">
        <f t="shared" ca="1" si="441"/>
        <v>166.56880619999998</v>
      </c>
      <c r="Q1375" s="52">
        <f t="shared" si="455"/>
        <v>0</v>
      </c>
      <c r="R1375" s="85"/>
      <c r="S1375" s="85"/>
      <c r="T1375" s="86" t="str">
        <f t="shared" si="456"/>
        <v>A+J=</v>
      </c>
      <c r="U1375" s="149">
        <f t="shared" si="457"/>
        <v>44225</v>
      </c>
      <c r="V1375" s="57" t="str">
        <f t="shared" si="446"/>
        <v>-</v>
      </c>
      <c r="W1375" s="8"/>
      <c r="X1375" s="8"/>
      <c r="Y1375" s="8"/>
      <c r="Z1375" s="9"/>
      <c r="AA1375" s="1"/>
      <c r="AB1375" s="8"/>
      <c r="AC1375" s="9"/>
      <c r="AD1375" s="9"/>
      <c r="AE1375" s="9"/>
      <c r="AF1375" s="8"/>
      <c r="AG1375" s="10"/>
      <c r="AH1375" s="8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</row>
    <row r="1376" spans="1:149" x14ac:dyDescent="0.25">
      <c r="A1376" s="50">
        <f t="shared" si="447"/>
        <v>44219</v>
      </c>
      <c r="B1376" s="112">
        <f t="shared" ca="1" si="452"/>
        <v>72545.889974909995</v>
      </c>
      <c r="C1376" s="109">
        <f t="shared" si="451"/>
        <v>72368.203313999998</v>
      </c>
      <c r="D1376" s="13">
        <f ca="1">IF(A1376&lt;$B$1,VLOOKUP(A1376,[1]DI!$A$4:$B$15000,2,FALSE),0)</f>
        <v>0</v>
      </c>
      <c r="E1376" s="52">
        <f t="shared" ca="1" si="442"/>
        <v>1</v>
      </c>
      <c r="F1376" s="52">
        <f ca="1">(TRUNC(PRODUCT($E$12:$E1375),16))</f>
        <v>1.22804555861872</v>
      </c>
      <c r="G1376" s="52">
        <f t="shared" ca="1" si="440"/>
        <v>1.2265789263417</v>
      </c>
      <c r="H1376" s="52">
        <f t="shared" ca="1" si="443"/>
        <v>1.00119571</v>
      </c>
      <c r="I1376" s="111">
        <f t="shared" si="448"/>
        <v>0.02</v>
      </c>
      <c r="J1376" s="149">
        <f t="shared" si="453"/>
        <v>44196</v>
      </c>
      <c r="K1376" s="54">
        <f t="shared" si="449"/>
        <v>15</v>
      </c>
      <c r="L1376" s="55">
        <f t="shared" si="450"/>
        <v>16</v>
      </c>
      <c r="M1376" s="56">
        <f t="shared" si="444"/>
        <v>1.0012581</v>
      </c>
      <c r="N1376" s="56">
        <f t="shared" ca="1" si="445"/>
        <v>1.0024553140000001</v>
      </c>
      <c r="O1376" s="55">
        <f t="shared" si="454"/>
        <v>0</v>
      </c>
      <c r="P1376" s="109">
        <f t="shared" ca="1" si="441"/>
        <v>177.68666091</v>
      </c>
      <c r="Q1376" s="52">
        <f t="shared" si="455"/>
        <v>0</v>
      </c>
      <c r="R1376" s="85"/>
      <c r="S1376" s="85"/>
      <c r="T1376" s="86" t="str">
        <f t="shared" si="456"/>
        <v>A+J=</v>
      </c>
      <c r="U1376" s="149">
        <f t="shared" si="457"/>
        <v>44225</v>
      </c>
      <c r="V1376" s="57" t="str">
        <f t="shared" si="446"/>
        <v>-</v>
      </c>
      <c r="W1376" s="8"/>
      <c r="X1376" s="8"/>
      <c r="Y1376" s="8"/>
      <c r="Z1376" s="9"/>
      <c r="AA1376" s="1"/>
      <c r="AB1376" s="8"/>
      <c r="AC1376" s="9"/>
      <c r="AD1376" s="9"/>
      <c r="AE1376" s="9"/>
      <c r="AF1376" s="8"/>
      <c r="AG1376" s="10"/>
      <c r="AH1376" s="8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</row>
    <row r="1377" spans="1:149" x14ac:dyDescent="0.25">
      <c r="A1377" s="50">
        <f t="shared" si="447"/>
        <v>44220</v>
      </c>
      <c r="B1377" s="112">
        <f t="shared" ca="1" si="452"/>
        <v>72545.889974909995</v>
      </c>
      <c r="C1377" s="109">
        <f t="shared" si="451"/>
        <v>72368.203313999998</v>
      </c>
      <c r="D1377" s="13">
        <f ca="1">IF(A1377&lt;$B$1,VLOOKUP(A1377,[1]DI!$A$4:$B$15000,2,FALSE),0)</f>
        <v>0</v>
      </c>
      <c r="E1377" s="52">
        <f t="shared" ca="1" si="442"/>
        <v>1</v>
      </c>
      <c r="F1377" s="52">
        <f ca="1">(TRUNC(PRODUCT($E$12:$E1376),16))</f>
        <v>1.22804555861872</v>
      </c>
      <c r="G1377" s="52">
        <f t="shared" ca="1" si="440"/>
        <v>1.2265789263417</v>
      </c>
      <c r="H1377" s="52">
        <f t="shared" ca="1" si="443"/>
        <v>1.00119571</v>
      </c>
      <c r="I1377" s="111">
        <f t="shared" si="448"/>
        <v>0.02</v>
      </c>
      <c r="J1377" s="149">
        <f t="shared" si="453"/>
        <v>44196</v>
      </c>
      <c r="K1377" s="54">
        <f t="shared" si="449"/>
        <v>15</v>
      </c>
      <c r="L1377" s="55">
        <f t="shared" si="450"/>
        <v>16</v>
      </c>
      <c r="M1377" s="56">
        <f t="shared" si="444"/>
        <v>1.0012581</v>
      </c>
      <c r="N1377" s="56">
        <f t="shared" ca="1" si="445"/>
        <v>1.0024553140000001</v>
      </c>
      <c r="O1377" s="55">
        <f t="shared" si="454"/>
        <v>0</v>
      </c>
      <c r="P1377" s="109">
        <f t="shared" ca="1" si="441"/>
        <v>177.68666091</v>
      </c>
      <c r="Q1377" s="52">
        <f t="shared" si="455"/>
        <v>0</v>
      </c>
      <c r="R1377" s="85"/>
      <c r="S1377" s="85"/>
      <c r="T1377" s="86" t="str">
        <f t="shared" si="456"/>
        <v>A+J=</v>
      </c>
      <c r="U1377" s="149">
        <f t="shared" si="457"/>
        <v>44225</v>
      </c>
      <c r="V1377" s="57" t="str">
        <f t="shared" si="446"/>
        <v>-</v>
      </c>
      <c r="W1377" s="110" t="s">
        <v>71</v>
      </c>
      <c r="X1377" s="8"/>
      <c r="Y1377" s="8"/>
      <c r="Z1377" s="9"/>
      <c r="AA1377" s="1"/>
      <c r="AB1377" s="8"/>
      <c r="AC1377" s="9"/>
      <c r="AD1377" s="9"/>
      <c r="AE1377" s="9"/>
      <c r="AF1377" s="8"/>
      <c r="AG1377" s="10"/>
      <c r="AH1377" s="8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</row>
    <row r="1378" spans="1:149" x14ac:dyDescent="0.25">
      <c r="A1378" s="50">
        <f t="shared" si="447"/>
        <v>44221</v>
      </c>
      <c r="B1378" s="112">
        <f t="shared" ca="1" si="452"/>
        <v>72545.889974909995</v>
      </c>
      <c r="C1378" s="109">
        <f t="shared" si="451"/>
        <v>72368.203313999998</v>
      </c>
      <c r="D1378" s="13">
        <f ca="1">IF(A1378&lt;$B$1,VLOOKUP(A1378,[1]DI!$A$4:$B$15000,2,FALSE),0)</f>
        <v>1.9000000000000006E-2</v>
      </c>
      <c r="E1378" s="52">
        <f t="shared" ca="1" si="442"/>
        <v>1.0000746899999999</v>
      </c>
      <c r="F1378" s="52">
        <f ca="1">(TRUNC(PRODUCT($E$12:$E1377),16))</f>
        <v>1.22804555861872</v>
      </c>
      <c r="G1378" s="52">
        <f t="shared" ca="1" si="440"/>
        <v>1.2265789263417</v>
      </c>
      <c r="H1378" s="52">
        <f t="shared" ca="1" si="443"/>
        <v>1.00119571</v>
      </c>
      <c r="I1378" s="111">
        <f t="shared" si="448"/>
        <v>0.02</v>
      </c>
      <c r="J1378" s="149">
        <f t="shared" si="453"/>
        <v>44196</v>
      </c>
      <c r="K1378" s="54">
        <f t="shared" si="449"/>
        <v>16</v>
      </c>
      <c r="L1378" s="55">
        <f t="shared" si="450"/>
        <v>16</v>
      </c>
      <c r="M1378" s="56">
        <f t="shared" si="444"/>
        <v>1.0012581</v>
      </c>
      <c r="N1378" s="56">
        <f t="shared" ca="1" si="445"/>
        <v>1.0024553140000001</v>
      </c>
      <c r="O1378" s="55">
        <f t="shared" si="454"/>
        <v>0</v>
      </c>
      <c r="P1378" s="109">
        <f t="shared" ca="1" si="441"/>
        <v>177.68666091</v>
      </c>
      <c r="Q1378" s="52">
        <f t="shared" si="455"/>
        <v>0</v>
      </c>
      <c r="R1378" s="85"/>
      <c r="S1378" s="85"/>
      <c r="T1378" s="86" t="str">
        <f t="shared" si="456"/>
        <v>A+J=</v>
      </c>
      <c r="U1378" s="149">
        <f t="shared" si="457"/>
        <v>44225</v>
      </c>
      <c r="V1378" s="57" t="str">
        <f t="shared" si="446"/>
        <v>-</v>
      </c>
      <c r="W1378" s="109">
        <v>289.47281325</v>
      </c>
      <c r="X1378" s="8"/>
      <c r="Y1378" s="8"/>
      <c r="Z1378" s="9"/>
      <c r="AA1378" s="1"/>
      <c r="AB1378" s="8"/>
      <c r="AC1378" s="9"/>
      <c r="AD1378" s="9"/>
      <c r="AE1378" s="9"/>
      <c r="AF1378" s="8"/>
      <c r="AG1378" s="10"/>
      <c r="AH1378" s="8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</row>
    <row r="1379" spans="1:149" x14ac:dyDescent="0.25">
      <c r="A1379" s="50">
        <f t="shared" si="447"/>
        <v>44222</v>
      </c>
      <c r="B1379" s="112">
        <f t="shared" ca="1" si="452"/>
        <v>72557.009928290005</v>
      </c>
      <c r="C1379" s="109">
        <f t="shared" si="451"/>
        <v>72368.203313999998</v>
      </c>
      <c r="D1379" s="13">
        <f ca="1">IF(A1379&lt;$B$1,VLOOKUP(A1379,[1]DI!$A$4:$B$15000,2,FALSE),0)</f>
        <v>1.9000000000000006E-2</v>
      </c>
      <c r="E1379" s="52">
        <f t="shared" ca="1" si="442"/>
        <v>1.0000746899999999</v>
      </c>
      <c r="F1379" s="52">
        <f ca="1">(TRUNC(PRODUCT($E$12:$E1378),16))</f>
        <v>1.2281372813414899</v>
      </c>
      <c r="G1379" s="52">
        <f t="shared" ca="1" si="440"/>
        <v>1.2265789263417</v>
      </c>
      <c r="H1379" s="52">
        <f t="shared" ca="1" si="443"/>
        <v>1.00127049</v>
      </c>
      <c r="I1379" s="111">
        <f t="shared" si="448"/>
        <v>0.02</v>
      </c>
      <c r="J1379" s="149">
        <f t="shared" si="453"/>
        <v>44196</v>
      </c>
      <c r="K1379" s="54">
        <f t="shared" si="449"/>
        <v>17</v>
      </c>
      <c r="L1379" s="55">
        <f t="shared" si="450"/>
        <v>17</v>
      </c>
      <c r="M1379" s="56">
        <f t="shared" si="444"/>
        <v>1.001336784</v>
      </c>
      <c r="N1379" s="56">
        <f t="shared" ca="1" si="445"/>
        <v>1.002608972</v>
      </c>
      <c r="O1379" s="55">
        <f t="shared" si="454"/>
        <v>0</v>
      </c>
      <c r="P1379" s="109">
        <f t="shared" ca="1" si="441"/>
        <v>188.80661429</v>
      </c>
      <c r="Q1379" s="52">
        <f t="shared" si="455"/>
        <v>0</v>
      </c>
      <c r="R1379" s="85"/>
      <c r="S1379" s="85"/>
      <c r="T1379" s="86" t="str">
        <f t="shared" si="456"/>
        <v>A+J=</v>
      </c>
      <c r="U1379" s="149">
        <f t="shared" si="457"/>
        <v>44225</v>
      </c>
      <c r="V1379" s="57" t="str">
        <f t="shared" si="446"/>
        <v>-</v>
      </c>
      <c r="W1379" s="211" t="s">
        <v>64</v>
      </c>
      <c r="X1379" s="8"/>
      <c r="Y1379" s="8"/>
      <c r="Z1379" s="9"/>
      <c r="AA1379" s="1"/>
      <c r="AB1379" s="8"/>
      <c r="AC1379" s="9"/>
      <c r="AD1379" s="9"/>
      <c r="AE1379" s="9"/>
      <c r="AF1379" s="8"/>
      <c r="AG1379" s="10"/>
      <c r="AH1379" s="8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</row>
    <row r="1380" spans="1:149" x14ac:dyDescent="0.25">
      <c r="A1380" s="50">
        <f t="shared" si="447"/>
        <v>44223</v>
      </c>
      <c r="B1380" s="112">
        <f t="shared" ca="1" si="452"/>
        <v>72568.1311843</v>
      </c>
      <c r="C1380" s="109">
        <f t="shared" si="451"/>
        <v>72368.203313999998</v>
      </c>
      <c r="D1380" s="13">
        <f ca="1">IF(A1380&lt;$B$1,VLOOKUP(A1380,[1]DI!$A$4:$B$15000,2,FALSE),0)</f>
        <v>1.9000000000000006E-2</v>
      </c>
      <c r="E1380" s="52">
        <f t="shared" ca="1" si="442"/>
        <v>1.0000746899999999</v>
      </c>
      <c r="F1380" s="52">
        <f ca="1">(TRUNC(PRODUCT($E$12:$E1379),16))</f>
        <v>1.22822901091503</v>
      </c>
      <c r="G1380" s="52">
        <f t="shared" ca="1" si="440"/>
        <v>1.2265789263417</v>
      </c>
      <c r="H1380" s="52">
        <f t="shared" ca="1" si="443"/>
        <v>1.0013452700000001</v>
      </c>
      <c r="I1380" s="111">
        <f t="shared" si="448"/>
        <v>0.02</v>
      </c>
      <c r="J1380" s="149">
        <f t="shared" si="453"/>
        <v>44196</v>
      </c>
      <c r="K1380" s="54">
        <f t="shared" si="449"/>
        <v>18</v>
      </c>
      <c r="L1380" s="55">
        <f t="shared" si="450"/>
        <v>18</v>
      </c>
      <c r="M1380" s="56">
        <f t="shared" si="444"/>
        <v>1.0014154740000001</v>
      </c>
      <c r="N1380" s="56">
        <f t="shared" ca="1" si="445"/>
        <v>1.002762648</v>
      </c>
      <c r="O1380" s="55">
        <f t="shared" si="454"/>
        <v>0</v>
      </c>
      <c r="P1380" s="109">
        <f t="shared" ca="1" si="441"/>
        <v>199.9278703</v>
      </c>
      <c r="Q1380" s="52">
        <f t="shared" si="455"/>
        <v>0</v>
      </c>
      <c r="R1380" s="85"/>
      <c r="S1380" s="85"/>
      <c r="T1380" s="86" t="str">
        <f t="shared" si="456"/>
        <v>A+J=</v>
      </c>
      <c r="U1380" s="149">
        <f t="shared" si="457"/>
        <v>44225</v>
      </c>
      <c r="V1380" s="57" t="str">
        <f t="shared" si="446"/>
        <v>-</v>
      </c>
      <c r="W1380" s="109">
        <f>Q1382-W1378</f>
        <v>0</v>
      </c>
      <c r="X1380" s="8"/>
      <c r="Y1380" s="8"/>
      <c r="Z1380" s="9"/>
      <c r="AA1380" s="1"/>
      <c r="AB1380" s="8"/>
      <c r="AC1380" s="9"/>
      <c r="AD1380" s="9"/>
      <c r="AE1380" s="9"/>
      <c r="AF1380" s="8"/>
      <c r="AG1380" s="10"/>
      <c r="AH1380" s="8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</row>
    <row r="1381" spans="1:149" x14ac:dyDescent="0.25">
      <c r="A1381" s="50">
        <f t="shared" si="447"/>
        <v>44224</v>
      </c>
      <c r="B1381" s="112">
        <f t="shared" ca="1" si="452"/>
        <v>72579.254466629995</v>
      </c>
      <c r="C1381" s="109">
        <f t="shared" si="451"/>
        <v>72368.203313999998</v>
      </c>
      <c r="D1381" s="13">
        <f ca="1">IF(A1381&lt;$B$1,VLOOKUP(A1381,[1]DI!$A$4:$B$15000,2,FALSE),0)</f>
        <v>1.9000000000000006E-2</v>
      </c>
      <c r="E1381" s="52">
        <f t="shared" ca="1" si="442"/>
        <v>1.0000746899999999</v>
      </c>
      <c r="F1381" s="52">
        <f ca="1">(TRUNC(PRODUCT($E$12:$E1380),16))</f>
        <v>1.2283207473398601</v>
      </c>
      <c r="G1381" s="52">
        <f t="shared" ca="1" si="440"/>
        <v>1.2265789263417</v>
      </c>
      <c r="H1381" s="52">
        <f t="shared" ca="1" si="443"/>
        <v>1.0014200600000001</v>
      </c>
      <c r="I1381" s="111">
        <f t="shared" si="448"/>
        <v>0.02</v>
      </c>
      <c r="J1381" s="149">
        <f t="shared" si="453"/>
        <v>44196</v>
      </c>
      <c r="K1381" s="54">
        <f t="shared" si="449"/>
        <v>19</v>
      </c>
      <c r="L1381" s="55">
        <f t="shared" si="450"/>
        <v>19</v>
      </c>
      <c r="M1381" s="56">
        <f t="shared" si="444"/>
        <v>1.00149417</v>
      </c>
      <c r="N1381" s="56">
        <f t="shared" ca="1" si="445"/>
        <v>1.002916352</v>
      </c>
      <c r="O1381" s="55">
        <f t="shared" si="454"/>
        <v>0</v>
      </c>
      <c r="P1381" s="109">
        <f t="shared" ca="1" si="441"/>
        <v>211.05115262999999</v>
      </c>
      <c r="Q1381" s="52">
        <f t="shared" si="455"/>
        <v>0</v>
      </c>
      <c r="R1381" s="85"/>
      <c r="S1381" s="85"/>
      <c r="T1381" s="86" t="str">
        <f t="shared" si="456"/>
        <v>A+J=</v>
      </c>
      <c r="U1381" s="149">
        <f t="shared" si="457"/>
        <v>44225</v>
      </c>
      <c r="V1381" s="57" t="str">
        <f t="shared" si="446"/>
        <v>-</v>
      </c>
      <c r="W1381" s="110" t="s">
        <v>63</v>
      </c>
      <c r="X1381" s="8"/>
      <c r="Y1381" s="8"/>
      <c r="Z1381" s="9"/>
      <c r="AA1381" s="1"/>
      <c r="AB1381" s="8"/>
      <c r="AC1381" s="9"/>
      <c r="AD1381" s="9"/>
      <c r="AE1381" s="9"/>
      <c r="AF1381" s="8"/>
      <c r="AG1381" s="10"/>
      <c r="AH1381" s="8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</row>
    <row r="1382" spans="1:149" x14ac:dyDescent="0.25">
      <c r="A1382" s="113">
        <f t="shared" si="447"/>
        <v>44225</v>
      </c>
      <c r="B1382" s="114">
        <f t="shared" ca="1" si="452"/>
        <v>72590.379775259993</v>
      </c>
      <c r="C1382" s="115">
        <f t="shared" si="451"/>
        <v>72368.203313999998</v>
      </c>
      <c r="D1382" s="13">
        <f ca="1">IF(A1382&lt;$B$1,VLOOKUP(A1382,[1]DI!$A$4:$B$15000,2,FALSE),0)</f>
        <v>1.9000000000000006E-2</v>
      </c>
      <c r="E1382" s="115">
        <f t="shared" ca="1" si="442"/>
        <v>1.0000746899999999</v>
      </c>
      <c r="F1382" s="115">
        <f ca="1">(TRUNC(PRODUCT($E$12:$E1381),16))</f>
        <v>1.2284124906164799</v>
      </c>
      <c r="G1382" s="115">
        <f t="shared" ca="1" si="440"/>
        <v>1.2265789263417</v>
      </c>
      <c r="H1382" s="115">
        <f t="shared" ca="1" si="443"/>
        <v>1.00149486</v>
      </c>
      <c r="I1382" s="116">
        <f t="shared" si="448"/>
        <v>0.02</v>
      </c>
      <c r="J1382" s="113">
        <f t="shared" si="453"/>
        <v>44196</v>
      </c>
      <c r="K1382" s="117">
        <f t="shared" si="449"/>
        <v>20</v>
      </c>
      <c r="L1382" s="118">
        <f t="shared" si="450"/>
        <v>20</v>
      </c>
      <c r="M1382" s="119">
        <f t="shared" si="444"/>
        <v>1.001572873</v>
      </c>
      <c r="N1382" s="119">
        <f t="shared" ca="1" si="445"/>
        <v>1.003070084</v>
      </c>
      <c r="O1382" s="118">
        <f t="shared" si="454"/>
        <v>34</v>
      </c>
      <c r="P1382" s="109">
        <f t="shared" ca="1" si="441"/>
        <v>222.17646126</v>
      </c>
      <c r="Q1382" s="115">
        <f t="shared" si="455"/>
        <v>289.47281325</v>
      </c>
      <c r="R1382" s="120"/>
      <c r="S1382" s="120"/>
      <c r="T1382" s="209" t="str">
        <f t="shared" si="456"/>
        <v>A+J=</v>
      </c>
      <c r="U1382" s="113">
        <f t="shared" si="457"/>
        <v>44225</v>
      </c>
      <c r="V1382" s="121">
        <f t="shared" ca="1" si="446"/>
        <v>767473.91176499997</v>
      </c>
      <c r="W1382" s="97">
        <v>222.03950628000001</v>
      </c>
      <c r="X1382" s="8"/>
      <c r="Y1382" s="8"/>
      <c r="Z1382" s="9"/>
      <c r="AA1382" s="1"/>
      <c r="AB1382" s="8"/>
      <c r="AC1382" s="9"/>
      <c r="AD1382" s="9"/>
      <c r="AE1382" s="9"/>
      <c r="AF1382" s="8"/>
      <c r="AG1382" s="10"/>
      <c r="AH1382" s="8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</row>
    <row r="1383" spans="1:149" x14ac:dyDescent="0.25">
      <c r="A1383" s="50">
        <f t="shared" si="447"/>
        <v>44226</v>
      </c>
      <c r="B1383" s="112">
        <f t="shared" ca="1" si="452"/>
        <v>72089.915776599999</v>
      </c>
      <c r="C1383" s="109">
        <f t="shared" si="451"/>
        <v>72078.730500749996</v>
      </c>
      <c r="D1383" s="13">
        <f ca="1">IF(A1383&lt;$B$1,VLOOKUP(A1383,[1]DI!$A$4:$B$15000,2,FALSE),0)</f>
        <v>0</v>
      </c>
      <c r="E1383" s="52">
        <f t="shared" ca="1" si="442"/>
        <v>1</v>
      </c>
      <c r="F1383" s="52">
        <f ca="1">(TRUNC(PRODUCT($E$12:$E1382),16))</f>
        <v>1.2285042407454001</v>
      </c>
      <c r="G1383" s="52">
        <f t="shared" ca="1" si="440"/>
        <v>1.2284124906164799</v>
      </c>
      <c r="H1383" s="52">
        <f t="shared" ca="1" si="443"/>
        <v>1.0000746899999999</v>
      </c>
      <c r="I1383" s="111">
        <f t="shared" si="448"/>
        <v>0.02</v>
      </c>
      <c r="J1383" s="149">
        <f t="shared" si="453"/>
        <v>44225</v>
      </c>
      <c r="K1383" s="54">
        <f t="shared" si="449"/>
        <v>1</v>
      </c>
      <c r="L1383" s="55">
        <f t="shared" si="450"/>
        <v>1</v>
      </c>
      <c r="M1383" s="56">
        <f t="shared" si="444"/>
        <v>1.000078585</v>
      </c>
      <c r="N1383" s="56">
        <f t="shared" ca="1" si="445"/>
        <v>1.000153281</v>
      </c>
      <c r="O1383" s="55">
        <f t="shared" si="454"/>
        <v>0</v>
      </c>
      <c r="P1383" s="109">
        <f ca="1">TRUNC(((N1383-1)*C1383),8)+TRUNC(N1383*W$1384,8)</f>
        <v>11.18527585</v>
      </c>
      <c r="Q1383" s="52">
        <f t="shared" si="455"/>
        <v>0</v>
      </c>
      <c r="R1383" s="85"/>
      <c r="S1383" s="85"/>
      <c r="T1383" s="86" t="str">
        <f t="shared" si="456"/>
        <v>A+J=</v>
      </c>
      <c r="U1383" s="149">
        <f t="shared" si="457"/>
        <v>44253</v>
      </c>
      <c r="V1383" s="57" t="str">
        <f t="shared" si="446"/>
        <v>-</v>
      </c>
      <c r="W1383" s="110" t="s">
        <v>64</v>
      </c>
      <c r="X1383" s="8"/>
      <c r="Y1383" s="8"/>
      <c r="Z1383" s="9"/>
      <c r="AA1383" s="1"/>
      <c r="AB1383" s="8"/>
      <c r="AC1383" s="9"/>
      <c r="AD1383" s="9"/>
      <c r="AE1383" s="9"/>
      <c r="AF1383" s="8"/>
      <c r="AG1383" s="10"/>
      <c r="AH1383" s="8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</row>
    <row r="1384" spans="1:149" x14ac:dyDescent="0.25">
      <c r="A1384" s="50">
        <f t="shared" si="447"/>
        <v>44227</v>
      </c>
      <c r="B1384" s="112">
        <f t="shared" ca="1" si="452"/>
        <v>72089.915776599999</v>
      </c>
      <c r="C1384" s="109">
        <f t="shared" si="451"/>
        <v>72078.730500749996</v>
      </c>
      <c r="D1384" s="13">
        <f ca="1">IF(A1384&lt;$B$1,VLOOKUP(A1384,[1]DI!$A$4:$B$15000,2,FALSE),0)</f>
        <v>0</v>
      </c>
      <c r="E1384" s="52">
        <f t="shared" ca="1" si="442"/>
        <v>1</v>
      </c>
      <c r="F1384" s="52">
        <f ca="1">(TRUNC(PRODUCT($E$12:$E1383),16))</f>
        <v>1.2285042407454001</v>
      </c>
      <c r="G1384" s="52">
        <f t="shared" ca="1" si="440"/>
        <v>1.2284124906164799</v>
      </c>
      <c r="H1384" s="52">
        <f t="shared" ca="1" si="443"/>
        <v>1.0000746899999999</v>
      </c>
      <c r="I1384" s="111">
        <f t="shared" si="448"/>
        <v>0.02</v>
      </c>
      <c r="J1384" s="149">
        <f t="shared" si="453"/>
        <v>44225</v>
      </c>
      <c r="K1384" s="54">
        <f t="shared" si="449"/>
        <v>1</v>
      </c>
      <c r="L1384" s="55">
        <f t="shared" si="450"/>
        <v>1</v>
      </c>
      <c r="M1384" s="56">
        <f t="shared" si="444"/>
        <v>1.000078585</v>
      </c>
      <c r="N1384" s="56">
        <f t="shared" ca="1" si="445"/>
        <v>1.000153281</v>
      </c>
      <c r="O1384" s="55">
        <f t="shared" si="454"/>
        <v>0</v>
      </c>
      <c r="P1384" s="109">
        <f t="shared" ref="P1384:P1410" ca="1" si="458">TRUNC(((N1384-1)*C1384),8)+TRUNC(N1384*W$1384,8)</f>
        <v>11.18527585</v>
      </c>
      <c r="Q1384" s="52">
        <f t="shared" si="455"/>
        <v>0</v>
      </c>
      <c r="R1384" s="85"/>
      <c r="S1384" s="85"/>
      <c r="T1384" s="86" t="str">
        <f t="shared" si="456"/>
        <v>A+J=</v>
      </c>
      <c r="U1384" s="149">
        <f t="shared" si="457"/>
        <v>44253</v>
      </c>
      <c r="V1384" s="57" t="str">
        <f t="shared" si="446"/>
        <v>-</v>
      </c>
      <c r="W1384" s="97">
        <f ca="1">P1382-W1382</f>
        <v>0.13695497999998452</v>
      </c>
      <c r="X1384" s="8"/>
      <c r="Y1384" s="8"/>
      <c r="Z1384" s="9"/>
      <c r="AA1384" s="1"/>
      <c r="AB1384" s="8"/>
      <c r="AC1384" s="9"/>
      <c r="AD1384" s="9"/>
      <c r="AE1384" s="9"/>
      <c r="AF1384" s="8"/>
      <c r="AG1384" s="10"/>
      <c r="AH1384" s="8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</row>
    <row r="1385" spans="1:149" x14ac:dyDescent="0.25">
      <c r="A1385" s="50">
        <f t="shared" si="447"/>
        <v>44228</v>
      </c>
      <c r="B1385" s="112">
        <f t="shared" ca="1" si="452"/>
        <v>72089.915776599999</v>
      </c>
      <c r="C1385" s="109">
        <f t="shared" si="451"/>
        <v>72078.730500749996</v>
      </c>
      <c r="D1385" s="13">
        <f ca="1">IF(A1385&lt;$B$1,VLOOKUP(A1385,[1]DI!$A$4:$B$15000,2,FALSE),0)</f>
        <v>1.9000000000000006E-2</v>
      </c>
      <c r="E1385" s="52">
        <f t="shared" ca="1" si="442"/>
        <v>1.0000746899999999</v>
      </c>
      <c r="F1385" s="52">
        <f ca="1">(TRUNC(PRODUCT($E$12:$E1384),16))</f>
        <v>1.2285042407454001</v>
      </c>
      <c r="G1385" s="52">
        <f t="shared" ca="1" si="440"/>
        <v>1.2284124906164799</v>
      </c>
      <c r="H1385" s="52">
        <f t="shared" ca="1" si="443"/>
        <v>1.0000746899999999</v>
      </c>
      <c r="I1385" s="111">
        <f t="shared" si="448"/>
        <v>0.02</v>
      </c>
      <c r="J1385" s="149">
        <f t="shared" si="453"/>
        <v>44225</v>
      </c>
      <c r="K1385" s="54">
        <f t="shared" si="449"/>
        <v>1</v>
      </c>
      <c r="L1385" s="55">
        <f t="shared" si="450"/>
        <v>1</v>
      </c>
      <c r="M1385" s="56">
        <f t="shared" si="444"/>
        <v>1.000078585</v>
      </c>
      <c r="N1385" s="56">
        <f t="shared" ca="1" si="445"/>
        <v>1.000153281</v>
      </c>
      <c r="O1385" s="55">
        <f t="shared" si="454"/>
        <v>0</v>
      </c>
      <c r="P1385" s="109">
        <f t="shared" ca="1" si="458"/>
        <v>11.18527585</v>
      </c>
      <c r="Q1385" s="52">
        <f t="shared" si="455"/>
        <v>0</v>
      </c>
      <c r="R1385" s="85"/>
      <c r="S1385" s="85"/>
      <c r="T1385" s="86" t="str">
        <f t="shared" si="456"/>
        <v>A+J=</v>
      </c>
      <c r="U1385" s="149">
        <f t="shared" si="457"/>
        <v>44253</v>
      </c>
      <c r="V1385" s="57" t="str">
        <f t="shared" si="446"/>
        <v>-</v>
      </c>
      <c r="W1385" s="8"/>
      <c r="X1385" s="8"/>
      <c r="Y1385" s="8"/>
      <c r="Z1385" s="9"/>
      <c r="AA1385" s="1"/>
      <c r="AB1385" s="8"/>
      <c r="AC1385" s="9"/>
      <c r="AD1385" s="9"/>
      <c r="AE1385" s="9"/>
      <c r="AF1385" s="8"/>
      <c r="AG1385" s="10"/>
      <c r="AH1385" s="8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</row>
    <row r="1386" spans="1:149" x14ac:dyDescent="0.25">
      <c r="A1386" s="50">
        <f t="shared" si="447"/>
        <v>44229</v>
      </c>
      <c r="B1386" s="112">
        <f t="shared" ca="1" si="452"/>
        <v>72100.966043609995</v>
      </c>
      <c r="C1386" s="109">
        <f t="shared" si="451"/>
        <v>72078.730500749996</v>
      </c>
      <c r="D1386" s="13">
        <f ca="1">IF(A1386&lt;$B$1,VLOOKUP(A1386,[1]DI!$A$4:$B$15000,2,FALSE),0)</f>
        <v>1.9000000000000006E-2</v>
      </c>
      <c r="E1386" s="52">
        <f t="shared" ca="1" si="442"/>
        <v>1.0000746899999999</v>
      </c>
      <c r="F1386" s="52">
        <f ca="1">(TRUNC(PRODUCT($E$12:$E1385),16))</f>
        <v>1.2285959977271399</v>
      </c>
      <c r="G1386" s="52">
        <f t="shared" ca="1" si="440"/>
        <v>1.2284124906164799</v>
      </c>
      <c r="H1386" s="52">
        <f t="shared" ca="1" si="443"/>
        <v>1.00014939</v>
      </c>
      <c r="I1386" s="111">
        <f t="shared" si="448"/>
        <v>0.02</v>
      </c>
      <c r="J1386" s="149">
        <f t="shared" si="453"/>
        <v>44225</v>
      </c>
      <c r="K1386" s="54">
        <f t="shared" si="449"/>
        <v>2</v>
      </c>
      <c r="L1386" s="55">
        <f t="shared" si="450"/>
        <v>2</v>
      </c>
      <c r="M1386" s="56">
        <f t="shared" si="444"/>
        <v>1.0001571760000001</v>
      </c>
      <c r="N1386" s="56">
        <f t="shared" ca="1" si="445"/>
        <v>1.000306589</v>
      </c>
      <c r="O1386" s="55">
        <f t="shared" si="454"/>
        <v>0</v>
      </c>
      <c r="P1386" s="109">
        <f t="shared" ca="1" si="458"/>
        <v>22.235542860000002</v>
      </c>
      <c r="Q1386" s="52">
        <f t="shared" si="455"/>
        <v>0</v>
      </c>
      <c r="R1386" s="85"/>
      <c r="S1386" s="85"/>
      <c r="T1386" s="86" t="str">
        <f t="shared" si="456"/>
        <v>A+J=</v>
      </c>
      <c r="U1386" s="149">
        <f t="shared" si="457"/>
        <v>44253</v>
      </c>
      <c r="V1386" s="57" t="str">
        <f t="shared" si="446"/>
        <v>-</v>
      </c>
      <c r="W1386" s="8"/>
      <c r="X1386" s="8"/>
      <c r="Y1386" s="8"/>
      <c r="Z1386" s="9"/>
      <c r="AA1386" s="1"/>
      <c r="AB1386" s="8"/>
      <c r="AC1386" s="9"/>
      <c r="AD1386" s="9"/>
      <c r="AE1386" s="9"/>
      <c r="AF1386" s="8"/>
      <c r="AG1386" s="10"/>
      <c r="AH1386" s="8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</row>
    <row r="1387" spans="1:149" x14ac:dyDescent="0.25">
      <c r="A1387" s="50">
        <f t="shared" si="447"/>
        <v>44230</v>
      </c>
      <c r="B1387" s="112">
        <f t="shared" ca="1" si="452"/>
        <v>72112.01768012</v>
      </c>
      <c r="C1387" s="109">
        <f t="shared" si="451"/>
        <v>72078.730500749996</v>
      </c>
      <c r="D1387" s="13">
        <f ca="1">IF(A1387&lt;$B$1,VLOOKUP(A1387,[1]DI!$A$4:$B$15000,2,FALSE),0)</f>
        <v>1.9000000000000006E-2</v>
      </c>
      <c r="E1387" s="52">
        <f t="shared" ca="1" si="442"/>
        <v>1.0000746899999999</v>
      </c>
      <c r="F1387" s="52">
        <f ca="1">(TRUNC(PRODUCT($E$12:$E1386),16))</f>
        <v>1.22868776156221</v>
      </c>
      <c r="G1387" s="52">
        <f t="shared" ca="1" si="440"/>
        <v>1.2284124906164799</v>
      </c>
      <c r="H1387" s="52">
        <f t="shared" ca="1" si="443"/>
        <v>1.0002240899999999</v>
      </c>
      <c r="I1387" s="111">
        <f t="shared" si="448"/>
        <v>0.02</v>
      </c>
      <c r="J1387" s="149">
        <f t="shared" si="453"/>
        <v>44225</v>
      </c>
      <c r="K1387" s="54">
        <f t="shared" si="449"/>
        <v>3</v>
      </c>
      <c r="L1387" s="55">
        <f t="shared" si="450"/>
        <v>3</v>
      </c>
      <c r="M1387" s="56">
        <f t="shared" si="444"/>
        <v>1.000235773</v>
      </c>
      <c r="N1387" s="56">
        <f t="shared" ca="1" si="445"/>
        <v>1.0004599160000001</v>
      </c>
      <c r="O1387" s="55">
        <f t="shared" si="454"/>
        <v>0</v>
      </c>
      <c r="P1387" s="109">
        <f t="shared" ca="1" si="458"/>
        <v>33.287179370000004</v>
      </c>
      <c r="Q1387" s="52">
        <f t="shared" si="455"/>
        <v>0</v>
      </c>
      <c r="R1387" s="85"/>
      <c r="S1387" s="85"/>
      <c r="T1387" s="86" t="str">
        <f t="shared" si="456"/>
        <v>A+J=</v>
      </c>
      <c r="U1387" s="149">
        <f t="shared" si="457"/>
        <v>44253</v>
      </c>
      <c r="V1387" s="57" t="str">
        <f t="shared" si="446"/>
        <v>-</v>
      </c>
      <c r="W1387" s="8"/>
      <c r="X1387" s="8"/>
      <c r="Y1387" s="8"/>
      <c r="Z1387" s="9"/>
      <c r="AA1387" s="1"/>
      <c r="AB1387" s="8"/>
      <c r="AC1387" s="9"/>
      <c r="AD1387" s="9"/>
      <c r="AE1387" s="9"/>
      <c r="AF1387" s="8"/>
      <c r="AG1387" s="10"/>
      <c r="AH1387" s="8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</row>
    <row r="1388" spans="1:149" x14ac:dyDescent="0.25">
      <c r="A1388" s="50">
        <f t="shared" si="447"/>
        <v>44231</v>
      </c>
      <c r="B1388" s="112">
        <f t="shared" ca="1" si="452"/>
        <v>72123.070614049997</v>
      </c>
      <c r="C1388" s="109">
        <f t="shared" si="451"/>
        <v>72078.730500749996</v>
      </c>
      <c r="D1388" s="13">
        <f ca="1">IF(A1388&lt;$B$1,VLOOKUP(A1388,[1]DI!$A$4:$B$15000,2,FALSE),0)</f>
        <v>1.9000000000000006E-2</v>
      </c>
      <c r="E1388" s="52">
        <f t="shared" ca="1" si="442"/>
        <v>1.0000746899999999</v>
      </c>
      <c r="F1388" s="52">
        <f ca="1">(TRUNC(PRODUCT($E$12:$E1387),16))</f>
        <v>1.2287795322511199</v>
      </c>
      <c r="G1388" s="52">
        <f t="shared" ca="1" si="440"/>
        <v>1.2284124906164799</v>
      </c>
      <c r="H1388" s="52">
        <f t="shared" ca="1" si="443"/>
        <v>1.00029879</v>
      </c>
      <c r="I1388" s="111">
        <f t="shared" si="448"/>
        <v>0.02</v>
      </c>
      <c r="J1388" s="149">
        <f t="shared" si="453"/>
        <v>44225</v>
      </c>
      <c r="K1388" s="54">
        <f t="shared" si="449"/>
        <v>4</v>
      </c>
      <c r="L1388" s="55">
        <f t="shared" si="450"/>
        <v>4</v>
      </c>
      <c r="M1388" s="56">
        <f t="shared" si="444"/>
        <v>1.000314377</v>
      </c>
      <c r="N1388" s="56">
        <f t="shared" ca="1" si="445"/>
        <v>1.000613261</v>
      </c>
      <c r="O1388" s="55">
        <f t="shared" si="454"/>
        <v>0</v>
      </c>
      <c r="P1388" s="109">
        <f t="shared" ca="1" si="458"/>
        <v>44.340113299999999</v>
      </c>
      <c r="Q1388" s="52">
        <f t="shared" si="455"/>
        <v>0</v>
      </c>
      <c r="R1388" s="85"/>
      <c r="S1388" s="85"/>
      <c r="T1388" s="86" t="str">
        <f t="shared" si="456"/>
        <v>A+J=</v>
      </c>
      <c r="U1388" s="149">
        <f t="shared" si="457"/>
        <v>44253</v>
      </c>
      <c r="V1388" s="57" t="str">
        <f t="shared" si="446"/>
        <v>-</v>
      </c>
      <c r="W1388" s="8"/>
      <c r="X1388" s="8"/>
      <c r="Y1388" s="8"/>
      <c r="Z1388" s="9"/>
      <c r="AA1388" s="1"/>
      <c r="AB1388" s="8"/>
      <c r="AC1388" s="9"/>
      <c r="AD1388" s="9"/>
      <c r="AE1388" s="9"/>
      <c r="AF1388" s="8"/>
      <c r="AG1388" s="10"/>
      <c r="AH1388" s="8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</row>
    <row r="1389" spans="1:149" x14ac:dyDescent="0.25">
      <c r="A1389" s="50">
        <f t="shared" si="447"/>
        <v>44232</v>
      </c>
      <c r="B1389" s="112">
        <f t="shared" ca="1" si="452"/>
        <v>72134.126214899996</v>
      </c>
      <c r="C1389" s="109">
        <f t="shared" si="451"/>
        <v>72078.730500749996</v>
      </c>
      <c r="D1389" s="13">
        <f ca="1">IF(A1389&lt;$B$1,VLOOKUP(A1389,[1]DI!$A$4:$B$15000,2,FALSE),0)</f>
        <v>1.9000000000000006E-2</v>
      </c>
      <c r="E1389" s="52">
        <f t="shared" ca="1" si="442"/>
        <v>1.0000746899999999</v>
      </c>
      <c r="F1389" s="52">
        <f ca="1">(TRUNC(PRODUCT($E$12:$E1388),16))</f>
        <v>1.22887130979439</v>
      </c>
      <c r="G1389" s="52">
        <f t="shared" ca="1" si="440"/>
        <v>1.2284124906164799</v>
      </c>
      <c r="H1389" s="52">
        <f t="shared" ca="1" si="443"/>
        <v>1.00037351</v>
      </c>
      <c r="I1389" s="111">
        <f t="shared" si="448"/>
        <v>0.02</v>
      </c>
      <c r="J1389" s="149">
        <f t="shared" si="453"/>
        <v>44225</v>
      </c>
      <c r="K1389" s="54">
        <f t="shared" si="449"/>
        <v>5</v>
      </c>
      <c r="L1389" s="55">
        <f t="shared" si="450"/>
        <v>5</v>
      </c>
      <c r="M1389" s="56">
        <f t="shared" si="444"/>
        <v>1.000392986</v>
      </c>
      <c r="N1389" s="56">
        <f t="shared" ca="1" si="445"/>
        <v>1.000766643</v>
      </c>
      <c r="O1389" s="55">
        <f t="shared" si="454"/>
        <v>0</v>
      </c>
      <c r="P1389" s="109">
        <f t="shared" ca="1" si="458"/>
        <v>55.395714150000003</v>
      </c>
      <c r="Q1389" s="52">
        <f t="shared" si="455"/>
        <v>0</v>
      </c>
      <c r="R1389" s="85"/>
      <c r="S1389" s="85"/>
      <c r="T1389" s="86" t="str">
        <f t="shared" si="456"/>
        <v>A+J=</v>
      </c>
      <c r="U1389" s="149">
        <f t="shared" si="457"/>
        <v>44253</v>
      </c>
      <c r="V1389" s="57" t="str">
        <f t="shared" si="446"/>
        <v>-</v>
      </c>
      <c r="W1389" s="8"/>
      <c r="X1389" s="8"/>
      <c r="Y1389" s="8"/>
      <c r="Z1389" s="9"/>
      <c r="AA1389" s="1"/>
      <c r="AB1389" s="8"/>
      <c r="AC1389" s="9"/>
      <c r="AD1389" s="9"/>
      <c r="AE1389" s="9"/>
      <c r="AF1389" s="8"/>
      <c r="AG1389" s="10"/>
      <c r="AH1389" s="8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</row>
    <row r="1390" spans="1:149" x14ac:dyDescent="0.25">
      <c r="A1390" s="50">
        <f t="shared" si="447"/>
        <v>44233</v>
      </c>
      <c r="B1390" s="112">
        <f t="shared" ca="1" si="452"/>
        <v>72145.182392379997</v>
      </c>
      <c r="C1390" s="109">
        <f t="shared" si="451"/>
        <v>72078.730500749996</v>
      </c>
      <c r="D1390" s="13">
        <f ca="1">IF(A1390&lt;$B$1,VLOOKUP(A1390,[1]DI!$A$4:$B$15000,2,FALSE),0)</f>
        <v>0</v>
      </c>
      <c r="E1390" s="52">
        <f t="shared" ca="1" si="442"/>
        <v>1</v>
      </c>
      <c r="F1390" s="52">
        <f ca="1">(TRUNC(PRODUCT($E$12:$E1389),16))</f>
        <v>1.22896309419251</v>
      </c>
      <c r="G1390" s="52">
        <f t="shared" ca="1" si="440"/>
        <v>1.2284124906164799</v>
      </c>
      <c r="H1390" s="52">
        <f t="shared" ca="1" si="443"/>
        <v>1.00044822</v>
      </c>
      <c r="I1390" s="111">
        <f t="shared" si="448"/>
        <v>0.02</v>
      </c>
      <c r="J1390" s="149">
        <f t="shared" si="453"/>
        <v>44225</v>
      </c>
      <c r="K1390" s="54">
        <f t="shared" si="449"/>
        <v>5</v>
      </c>
      <c r="L1390" s="55">
        <f t="shared" si="450"/>
        <v>6</v>
      </c>
      <c r="M1390" s="56">
        <f t="shared" si="444"/>
        <v>1.000471602</v>
      </c>
      <c r="N1390" s="56">
        <f t="shared" ca="1" si="445"/>
        <v>1.0009200330000001</v>
      </c>
      <c r="O1390" s="55">
        <f t="shared" si="454"/>
        <v>0</v>
      </c>
      <c r="P1390" s="109">
        <f t="shared" ca="1" si="458"/>
        <v>66.451891629999992</v>
      </c>
      <c r="Q1390" s="52">
        <f t="shared" si="455"/>
        <v>0</v>
      </c>
      <c r="R1390" s="85"/>
      <c r="S1390" s="85"/>
      <c r="T1390" s="86" t="str">
        <f t="shared" si="456"/>
        <v>A+J=</v>
      </c>
      <c r="U1390" s="149">
        <f t="shared" si="457"/>
        <v>44253</v>
      </c>
      <c r="V1390" s="57" t="str">
        <f t="shared" si="446"/>
        <v>-</v>
      </c>
      <c r="W1390" s="8"/>
      <c r="X1390" s="8"/>
      <c r="Y1390" s="8"/>
      <c r="Z1390" s="9"/>
      <c r="AA1390" s="1"/>
      <c r="AB1390" s="8"/>
      <c r="AC1390" s="9"/>
      <c r="AD1390" s="9"/>
      <c r="AE1390" s="9"/>
      <c r="AF1390" s="8"/>
      <c r="AG1390" s="10"/>
      <c r="AH1390" s="8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</row>
    <row r="1391" spans="1:149" x14ac:dyDescent="0.25">
      <c r="A1391" s="50">
        <f t="shared" si="447"/>
        <v>44234</v>
      </c>
      <c r="B1391" s="112">
        <f t="shared" ca="1" si="452"/>
        <v>72145.182392379997</v>
      </c>
      <c r="C1391" s="109">
        <f t="shared" si="451"/>
        <v>72078.730500749996</v>
      </c>
      <c r="D1391" s="13">
        <f ca="1">IF(A1391&lt;$B$1,VLOOKUP(A1391,[1]DI!$A$4:$B$15000,2,FALSE),0)</f>
        <v>0</v>
      </c>
      <c r="E1391" s="52">
        <f t="shared" ca="1" si="442"/>
        <v>1</v>
      </c>
      <c r="F1391" s="52">
        <f ca="1">(TRUNC(PRODUCT($E$12:$E1390),16))</f>
        <v>1.22896309419251</v>
      </c>
      <c r="G1391" s="52">
        <f t="shared" ca="1" si="440"/>
        <v>1.2284124906164799</v>
      </c>
      <c r="H1391" s="52">
        <f t="shared" ca="1" si="443"/>
        <v>1.00044822</v>
      </c>
      <c r="I1391" s="111">
        <f t="shared" si="448"/>
        <v>0.02</v>
      </c>
      <c r="J1391" s="149">
        <f t="shared" si="453"/>
        <v>44225</v>
      </c>
      <c r="K1391" s="54">
        <f t="shared" si="449"/>
        <v>5</v>
      </c>
      <c r="L1391" s="55">
        <f t="shared" si="450"/>
        <v>6</v>
      </c>
      <c r="M1391" s="56">
        <f t="shared" si="444"/>
        <v>1.000471602</v>
      </c>
      <c r="N1391" s="56">
        <f t="shared" ca="1" si="445"/>
        <v>1.0009200330000001</v>
      </c>
      <c r="O1391" s="55">
        <f t="shared" si="454"/>
        <v>0</v>
      </c>
      <c r="P1391" s="109">
        <f t="shared" ca="1" si="458"/>
        <v>66.451891629999992</v>
      </c>
      <c r="Q1391" s="52">
        <f t="shared" si="455"/>
        <v>0</v>
      </c>
      <c r="R1391" s="85"/>
      <c r="S1391" s="85"/>
      <c r="T1391" s="86" t="str">
        <f t="shared" si="456"/>
        <v>A+J=</v>
      </c>
      <c r="U1391" s="149">
        <f t="shared" si="457"/>
        <v>44253</v>
      </c>
      <c r="V1391" s="57" t="str">
        <f t="shared" si="446"/>
        <v>-</v>
      </c>
      <c r="W1391" s="8"/>
      <c r="X1391" s="8"/>
      <c r="Y1391" s="8"/>
      <c r="Z1391" s="9"/>
      <c r="AA1391" s="1"/>
      <c r="AB1391" s="8"/>
      <c r="AC1391" s="9"/>
      <c r="AD1391" s="9"/>
      <c r="AE1391" s="9"/>
      <c r="AF1391" s="8"/>
      <c r="AG1391" s="10"/>
      <c r="AH1391" s="8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</row>
    <row r="1392" spans="1:149" x14ac:dyDescent="0.25">
      <c r="A1392" s="50">
        <f t="shared" si="447"/>
        <v>44235</v>
      </c>
      <c r="B1392" s="112">
        <f t="shared" ca="1" si="452"/>
        <v>72145.182392379997</v>
      </c>
      <c r="C1392" s="109">
        <f t="shared" si="451"/>
        <v>72078.730500749996</v>
      </c>
      <c r="D1392" s="13">
        <f ca="1">IF(A1392&lt;$B$1,VLOOKUP(A1392,[1]DI!$A$4:$B$15000,2,FALSE),0)</f>
        <v>1.9000000000000006E-2</v>
      </c>
      <c r="E1392" s="52">
        <f t="shared" ca="1" si="442"/>
        <v>1.0000746899999999</v>
      </c>
      <c r="F1392" s="52">
        <f ca="1">(TRUNC(PRODUCT($E$12:$E1391),16))</f>
        <v>1.22896309419251</v>
      </c>
      <c r="G1392" s="52">
        <f t="shared" ref="G1392:G1455" ca="1" si="459">IF(O1391&gt;0,F1391,G1391)</f>
        <v>1.2284124906164799</v>
      </c>
      <c r="H1392" s="52">
        <f t="shared" ca="1" si="443"/>
        <v>1.00044822</v>
      </c>
      <c r="I1392" s="111">
        <f t="shared" si="448"/>
        <v>0.02</v>
      </c>
      <c r="J1392" s="149">
        <f t="shared" si="453"/>
        <v>44225</v>
      </c>
      <c r="K1392" s="54">
        <f t="shared" si="449"/>
        <v>6</v>
      </c>
      <c r="L1392" s="55">
        <f t="shared" si="450"/>
        <v>6</v>
      </c>
      <c r="M1392" s="56">
        <f t="shared" si="444"/>
        <v>1.000471602</v>
      </c>
      <c r="N1392" s="56">
        <f t="shared" ca="1" si="445"/>
        <v>1.0009200330000001</v>
      </c>
      <c r="O1392" s="55">
        <f t="shared" si="454"/>
        <v>0</v>
      </c>
      <c r="P1392" s="109">
        <f t="shared" ca="1" si="458"/>
        <v>66.451891629999992</v>
      </c>
      <c r="Q1392" s="52">
        <f t="shared" si="455"/>
        <v>0</v>
      </c>
      <c r="R1392" s="85"/>
      <c r="S1392" s="85"/>
      <c r="T1392" s="86" t="str">
        <f t="shared" si="456"/>
        <v>A+J=</v>
      </c>
      <c r="U1392" s="149">
        <f t="shared" si="457"/>
        <v>44253</v>
      </c>
      <c r="V1392" s="57" t="str">
        <f t="shared" si="446"/>
        <v>-</v>
      </c>
      <c r="W1392" s="8"/>
      <c r="X1392" s="8"/>
      <c r="Y1392" s="8"/>
      <c r="Z1392" s="9"/>
      <c r="AA1392" s="1"/>
      <c r="AB1392" s="8"/>
      <c r="AC1392" s="9"/>
      <c r="AD1392" s="9"/>
      <c r="AE1392" s="9"/>
      <c r="AF1392" s="8"/>
      <c r="AG1392" s="10"/>
      <c r="AH1392" s="8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</row>
    <row r="1393" spans="1:149" x14ac:dyDescent="0.25">
      <c r="A1393" s="50">
        <f t="shared" si="447"/>
        <v>44236</v>
      </c>
      <c r="B1393" s="112">
        <f t="shared" ca="1" si="452"/>
        <v>72156.241380940002</v>
      </c>
      <c r="C1393" s="109">
        <f t="shared" si="451"/>
        <v>72078.730500749996</v>
      </c>
      <c r="D1393" s="13">
        <f ca="1">IF(A1393&lt;$B$1,VLOOKUP(A1393,[1]DI!$A$4:$B$15000,2,FALSE),0)</f>
        <v>1.9000000000000006E-2</v>
      </c>
      <c r="E1393" s="52">
        <f t="shared" ca="1" si="442"/>
        <v>1.0000746899999999</v>
      </c>
      <c r="F1393" s="52">
        <f ca="1">(TRUNC(PRODUCT($E$12:$E1392),16))</f>
        <v>1.2290548854460199</v>
      </c>
      <c r="G1393" s="52">
        <f t="shared" ca="1" si="459"/>
        <v>1.2284124906164799</v>
      </c>
      <c r="H1393" s="52">
        <f t="shared" ca="1" si="443"/>
        <v>1.0005229499999999</v>
      </c>
      <c r="I1393" s="111">
        <f t="shared" si="448"/>
        <v>0.02</v>
      </c>
      <c r="J1393" s="149">
        <f t="shared" si="453"/>
        <v>44225</v>
      </c>
      <c r="K1393" s="54">
        <f t="shared" si="449"/>
        <v>7</v>
      </c>
      <c r="L1393" s="55">
        <f t="shared" si="450"/>
        <v>7</v>
      </c>
      <c r="M1393" s="56">
        <f t="shared" si="444"/>
        <v>1.0005502239999999</v>
      </c>
      <c r="N1393" s="56">
        <f t="shared" ca="1" si="445"/>
        <v>1.0010734619999999</v>
      </c>
      <c r="O1393" s="55">
        <f t="shared" si="454"/>
        <v>0</v>
      </c>
      <c r="P1393" s="109">
        <f t="shared" ca="1" si="458"/>
        <v>77.510880190000009</v>
      </c>
      <c r="Q1393" s="52">
        <f t="shared" si="455"/>
        <v>0</v>
      </c>
      <c r="R1393" s="85"/>
      <c r="S1393" s="85"/>
      <c r="T1393" s="86" t="str">
        <f t="shared" si="456"/>
        <v>A+J=</v>
      </c>
      <c r="U1393" s="149">
        <f t="shared" si="457"/>
        <v>44253</v>
      </c>
      <c r="V1393" s="57" t="str">
        <f t="shared" si="446"/>
        <v>-</v>
      </c>
      <c r="W1393" s="8"/>
      <c r="X1393" s="8"/>
      <c r="Y1393" s="8"/>
      <c r="Z1393" s="9"/>
      <c r="AA1393" s="1"/>
      <c r="AB1393" s="8"/>
      <c r="AC1393" s="9"/>
      <c r="AD1393" s="9"/>
      <c r="AE1393" s="9"/>
      <c r="AF1393" s="8"/>
      <c r="AG1393" s="10"/>
      <c r="AH1393" s="8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</row>
    <row r="1394" spans="1:149" x14ac:dyDescent="0.25">
      <c r="A1394" s="50">
        <f t="shared" si="447"/>
        <v>44237</v>
      </c>
      <c r="B1394" s="112">
        <f t="shared" ca="1" si="452"/>
        <v>72167.301594839999</v>
      </c>
      <c r="C1394" s="109">
        <f t="shared" si="451"/>
        <v>72078.730500749996</v>
      </c>
      <c r="D1394" s="13">
        <f ca="1">IF(A1394&lt;$B$1,VLOOKUP(A1394,[1]DI!$A$4:$B$15000,2,FALSE),0)</f>
        <v>1.9000000000000006E-2</v>
      </c>
      <c r="E1394" s="52">
        <f t="shared" ca="1" si="442"/>
        <v>1.0000746899999999</v>
      </c>
      <c r="F1394" s="52">
        <f ca="1">(TRUNC(PRODUCT($E$12:$E1393),16))</f>
        <v>1.2291466835554099</v>
      </c>
      <c r="G1394" s="52">
        <f t="shared" ca="1" si="459"/>
        <v>1.2284124906164799</v>
      </c>
      <c r="H1394" s="52">
        <f t="shared" ca="1" si="443"/>
        <v>1.00059768</v>
      </c>
      <c r="I1394" s="111">
        <f t="shared" si="448"/>
        <v>0.02</v>
      </c>
      <c r="J1394" s="149">
        <f t="shared" si="453"/>
        <v>44225</v>
      </c>
      <c r="K1394" s="54">
        <f t="shared" si="449"/>
        <v>8</v>
      </c>
      <c r="L1394" s="55">
        <f t="shared" si="450"/>
        <v>8</v>
      </c>
      <c r="M1394" s="56">
        <f t="shared" si="444"/>
        <v>1.000628852</v>
      </c>
      <c r="N1394" s="56">
        <f t="shared" ca="1" si="445"/>
        <v>1.001226908</v>
      </c>
      <c r="O1394" s="55">
        <f t="shared" si="454"/>
        <v>0</v>
      </c>
      <c r="P1394" s="109">
        <f t="shared" ca="1" si="458"/>
        <v>88.571094090000003</v>
      </c>
      <c r="Q1394" s="52">
        <f t="shared" si="455"/>
        <v>0</v>
      </c>
      <c r="R1394" s="85"/>
      <c r="S1394" s="85"/>
      <c r="T1394" s="86" t="str">
        <f t="shared" si="456"/>
        <v>A+J=</v>
      </c>
      <c r="U1394" s="149">
        <f t="shared" si="457"/>
        <v>44253</v>
      </c>
      <c r="V1394" s="57" t="str">
        <f t="shared" si="446"/>
        <v>-</v>
      </c>
      <c r="W1394" s="8"/>
      <c r="X1394" s="8"/>
      <c r="Y1394" s="8"/>
      <c r="Z1394" s="9"/>
      <c r="AA1394" s="1"/>
      <c r="AB1394" s="8"/>
      <c r="AC1394" s="9"/>
      <c r="AD1394" s="9"/>
      <c r="AE1394" s="9"/>
      <c r="AF1394" s="8"/>
      <c r="AG1394" s="10"/>
      <c r="AH1394" s="8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</row>
    <row r="1395" spans="1:149" x14ac:dyDescent="0.25">
      <c r="A1395" s="50">
        <f t="shared" si="447"/>
        <v>44238</v>
      </c>
      <c r="B1395" s="112">
        <f t="shared" ca="1" si="452"/>
        <v>72178.363178219995</v>
      </c>
      <c r="C1395" s="109">
        <f t="shared" si="451"/>
        <v>72078.730500749996</v>
      </c>
      <c r="D1395" s="13">
        <f ca="1">IF(A1395&lt;$B$1,VLOOKUP(A1395,[1]DI!$A$4:$B$15000,2,FALSE),0)</f>
        <v>1.9000000000000006E-2</v>
      </c>
      <c r="E1395" s="52">
        <f t="shared" ca="1" si="442"/>
        <v>1.0000746899999999</v>
      </c>
      <c r="F1395" s="52">
        <f ca="1">(TRUNC(PRODUCT($E$12:$E1394),16))</f>
        <v>1.22923848852121</v>
      </c>
      <c r="G1395" s="52">
        <f t="shared" ca="1" si="459"/>
        <v>1.2284124906164799</v>
      </c>
      <c r="H1395" s="52">
        <f t="shared" ca="1" si="443"/>
        <v>1.00067241</v>
      </c>
      <c r="I1395" s="111">
        <f t="shared" si="448"/>
        <v>0.02</v>
      </c>
      <c r="J1395" s="149">
        <f t="shared" si="453"/>
        <v>44225</v>
      </c>
      <c r="K1395" s="54">
        <f t="shared" si="449"/>
        <v>9</v>
      </c>
      <c r="L1395" s="55">
        <f t="shared" si="450"/>
        <v>9</v>
      </c>
      <c r="M1395" s="56">
        <f t="shared" si="444"/>
        <v>1.0007074869999999</v>
      </c>
      <c r="N1395" s="56">
        <f t="shared" ca="1" si="445"/>
        <v>1.0013803729999999</v>
      </c>
      <c r="O1395" s="55">
        <f t="shared" si="454"/>
        <v>0</v>
      </c>
      <c r="P1395" s="109">
        <f t="shared" ca="1" si="458"/>
        <v>99.63267746999999</v>
      </c>
      <c r="Q1395" s="52">
        <f t="shared" si="455"/>
        <v>0</v>
      </c>
      <c r="R1395" s="85"/>
      <c r="S1395" s="85"/>
      <c r="T1395" s="86" t="str">
        <f t="shared" si="456"/>
        <v>A+J=</v>
      </c>
      <c r="U1395" s="149">
        <f t="shared" si="457"/>
        <v>44253</v>
      </c>
      <c r="V1395" s="57" t="str">
        <f t="shared" si="446"/>
        <v>-</v>
      </c>
      <c r="W1395" s="8"/>
      <c r="X1395" s="8"/>
      <c r="Y1395" s="8"/>
      <c r="Z1395" s="9"/>
      <c r="AA1395" s="1"/>
      <c r="AB1395" s="8"/>
      <c r="AC1395" s="9"/>
      <c r="AD1395" s="9"/>
      <c r="AE1395" s="9"/>
      <c r="AF1395" s="8"/>
      <c r="AG1395" s="10"/>
      <c r="AH1395" s="8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</row>
    <row r="1396" spans="1:149" x14ac:dyDescent="0.25">
      <c r="A1396" s="50">
        <f t="shared" si="447"/>
        <v>44239</v>
      </c>
      <c r="B1396" s="112">
        <f t="shared" ca="1" si="452"/>
        <v>72189.426635679993</v>
      </c>
      <c r="C1396" s="109">
        <f t="shared" si="451"/>
        <v>72078.730500749996</v>
      </c>
      <c r="D1396" s="13">
        <f ca="1">IF(A1396&lt;$B$1,VLOOKUP(A1396,[1]DI!$A$4:$B$15000,2,FALSE),0)</f>
        <v>1.9000000000000006E-2</v>
      </c>
      <c r="E1396" s="52">
        <f t="shared" ca="1" si="442"/>
        <v>1.0000746899999999</v>
      </c>
      <c r="F1396" s="52">
        <f ca="1">(TRUNC(PRODUCT($E$12:$E1395),16))</f>
        <v>1.22933030034392</v>
      </c>
      <c r="G1396" s="52">
        <f t="shared" ca="1" si="459"/>
        <v>1.2284124906164799</v>
      </c>
      <c r="H1396" s="52">
        <f t="shared" ca="1" si="443"/>
        <v>1.00074715</v>
      </c>
      <c r="I1396" s="111">
        <f t="shared" si="448"/>
        <v>0.02</v>
      </c>
      <c r="J1396" s="149">
        <f t="shared" si="453"/>
        <v>44225</v>
      </c>
      <c r="K1396" s="54">
        <f t="shared" si="449"/>
        <v>10</v>
      </c>
      <c r="L1396" s="55">
        <f t="shared" si="450"/>
        <v>10</v>
      </c>
      <c r="M1396" s="56">
        <f t="shared" si="444"/>
        <v>1.000786127</v>
      </c>
      <c r="N1396" s="56">
        <f t="shared" ca="1" si="445"/>
        <v>1.001533864</v>
      </c>
      <c r="O1396" s="55">
        <f t="shared" si="454"/>
        <v>0</v>
      </c>
      <c r="P1396" s="109">
        <f t="shared" ca="1" si="458"/>
        <v>110.69613493</v>
      </c>
      <c r="Q1396" s="52">
        <f t="shared" si="455"/>
        <v>0</v>
      </c>
      <c r="R1396" s="85"/>
      <c r="S1396" s="85"/>
      <c r="T1396" s="86" t="str">
        <f t="shared" si="456"/>
        <v>A+J=</v>
      </c>
      <c r="U1396" s="149">
        <f t="shared" si="457"/>
        <v>44253</v>
      </c>
      <c r="V1396" s="57" t="str">
        <f t="shared" si="446"/>
        <v>-</v>
      </c>
      <c r="W1396" s="8"/>
      <c r="X1396" s="8"/>
      <c r="Y1396" s="8"/>
      <c r="Z1396" s="9"/>
      <c r="AA1396" s="1"/>
      <c r="AB1396" s="8"/>
      <c r="AC1396" s="9"/>
      <c r="AD1396" s="9"/>
      <c r="AE1396" s="9"/>
      <c r="AF1396" s="8"/>
      <c r="AG1396" s="10"/>
      <c r="AH1396" s="8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</row>
    <row r="1397" spans="1:149" x14ac:dyDescent="0.25">
      <c r="A1397" s="50">
        <f t="shared" si="447"/>
        <v>44240</v>
      </c>
      <c r="B1397" s="112">
        <f t="shared" ca="1" si="452"/>
        <v>72200.49225548</v>
      </c>
      <c r="C1397" s="109">
        <f t="shared" si="451"/>
        <v>72078.730500749996</v>
      </c>
      <c r="D1397" s="13">
        <f ca="1">IF(A1397&lt;$B$1,VLOOKUP(A1397,[1]DI!$A$4:$B$15000,2,FALSE),0)</f>
        <v>0</v>
      </c>
      <c r="E1397" s="52">
        <f t="shared" ca="1" si="442"/>
        <v>1</v>
      </c>
      <c r="F1397" s="52">
        <f ca="1">(TRUNC(PRODUCT($E$12:$E1396),16))</f>
        <v>1.22942211902405</v>
      </c>
      <c r="G1397" s="52">
        <f t="shared" ca="1" si="459"/>
        <v>1.2284124906164799</v>
      </c>
      <c r="H1397" s="52">
        <f t="shared" ca="1" si="443"/>
        <v>1.0008219</v>
      </c>
      <c r="I1397" s="111">
        <f t="shared" si="448"/>
        <v>0.02</v>
      </c>
      <c r="J1397" s="149">
        <f t="shared" si="453"/>
        <v>44225</v>
      </c>
      <c r="K1397" s="54">
        <f t="shared" si="449"/>
        <v>10</v>
      </c>
      <c r="L1397" s="55">
        <f t="shared" si="450"/>
        <v>11</v>
      </c>
      <c r="M1397" s="56">
        <f t="shared" si="444"/>
        <v>1.0008647740000001</v>
      </c>
      <c r="N1397" s="56">
        <f t="shared" ca="1" si="445"/>
        <v>1.0016873850000001</v>
      </c>
      <c r="O1397" s="55">
        <f t="shared" si="454"/>
        <v>0</v>
      </c>
      <c r="P1397" s="109">
        <f t="shared" ca="1" si="458"/>
        <v>121.76175472999999</v>
      </c>
      <c r="Q1397" s="52">
        <f t="shared" si="455"/>
        <v>0</v>
      </c>
      <c r="R1397" s="85"/>
      <c r="S1397" s="85"/>
      <c r="T1397" s="86" t="str">
        <f t="shared" si="456"/>
        <v>A+J=</v>
      </c>
      <c r="U1397" s="149">
        <f t="shared" si="457"/>
        <v>44253</v>
      </c>
      <c r="V1397" s="57" t="str">
        <f t="shared" si="446"/>
        <v>-</v>
      </c>
      <c r="W1397" s="8"/>
      <c r="X1397" s="8"/>
      <c r="Y1397" s="8"/>
      <c r="Z1397" s="9"/>
      <c r="AA1397" s="1"/>
      <c r="AB1397" s="8"/>
      <c r="AC1397" s="9"/>
      <c r="AD1397" s="9"/>
      <c r="AE1397" s="9"/>
      <c r="AF1397" s="8"/>
      <c r="AG1397" s="10"/>
      <c r="AH1397" s="8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</row>
    <row r="1398" spans="1:149" x14ac:dyDescent="0.25">
      <c r="A1398" s="50">
        <f t="shared" si="447"/>
        <v>44241</v>
      </c>
      <c r="B1398" s="112">
        <f t="shared" ca="1" si="452"/>
        <v>72200.49225548</v>
      </c>
      <c r="C1398" s="109">
        <f t="shared" si="451"/>
        <v>72078.730500749996</v>
      </c>
      <c r="D1398" s="13">
        <f ca="1">IF(A1398&lt;$B$1,VLOOKUP(A1398,[1]DI!$A$4:$B$15000,2,FALSE),0)</f>
        <v>0</v>
      </c>
      <c r="E1398" s="52">
        <f t="shared" ca="1" si="442"/>
        <v>1</v>
      </c>
      <c r="F1398" s="52">
        <f ca="1">(TRUNC(PRODUCT($E$12:$E1397),16))</f>
        <v>1.22942211902405</v>
      </c>
      <c r="G1398" s="52">
        <f t="shared" ca="1" si="459"/>
        <v>1.2284124906164799</v>
      </c>
      <c r="H1398" s="52">
        <f t="shared" ca="1" si="443"/>
        <v>1.0008219</v>
      </c>
      <c r="I1398" s="111">
        <f t="shared" si="448"/>
        <v>0.02</v>
      </c>
      <c r="J1398" s="149">
        <f t="shared" si="453"/>
        <v>44225</v>
      </c>
      <c r="K1398" s="54">
        <f t="shared" si="449"/>
        <v>10</v>
      </c>
      <c r="L1398" s="55">
        <f t="shared" si="450"/>
        <v>11</v>
      </c>
      <c r="M1398" s="56">
        <f t="shared" si="444"/>
        <v>1.0008647740000001</v>
      </c>
      <c r="N1398" s="56">
        <f t="shared" ca="1" si="445"/>
        <v>1.0016873850000001</v>
      </c>
      <c r="O1398" s="55">
        <f t="shared" si="454"/>
        <v>0</v>
      </c>
      <c r="P1398" s="109">
        <f t="shared" ca="1" si="458"/>
        <v>121.76175472999999</v>
      </c>
      <c r="Q1398" s="52">
        <f t="shared" si="455"/>
        <v>0</v>
      </c>
      <c r="R1398" s="85"/>
      <c r="S1398" s="85"/>
      <c r="T1398" s="86" t="str">
        <f t="shared" si="456"/>
        <v>A+J=</v>
      </c>
      <c r="U1398" s="149">
        <f t="shared" si="457"/>
        <v>44253</v>
      </c>
      <c r="V1398" s="57" t="str">
        <f t="shared" si="446"/>
        <v>-</v>
      </c>
      <c r="W1398" s="8"/>
      <c r="X1398" s="8"/>
      <c r="Y1398" s="8"/>
      <c r="Z1398" s="9"/>
      <c r="AA1398" s="1"/>
      <c r="AB1398" s="8"/>
      <c r="AC1398" s="9"/>
      <c r="AD1398" s="9"/>
      <c r="AE1398" s="9"/>
      <c r="AF1398" s="8"/>
      <c r="AG1398" s="10"/>
      <c r="AH1398" s="8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</row>
    <row r="1399" spans="1:149" x14ac:dyDescent="0.25">
      <c r="A1399" s="50">
        <f t="shared" si="447"/>
        <v>44242</v>
      </c>
      <c r="B1399" s="112">
        <f t="shared" ca="1" si="452"/>
        <v>72200.49225548</v>
      </c>
      <c r="C1399" s="109">
        <f t="shared" si="451"/>
        <v>72078.730500749996</v>
      </c>
      <c r="D1399" s="13">
        <f ca="1">IF(A1399&lt;$B$1,VLOOKUP(A1399,[1]DI!$A$4:$B$15000,2,FALSE),0)</f>
        <v>0</v>
      </c>
      <c r="E1399" s="52">
        <f t="shared" ca="1" si="442"/>
        <v>1</v>
      </c>
      <c r="F1399" s="52">
        <f ca="1">(TRUNC(PRODUCT($E$12:$E1398),16))</f>
        <v>1.22942211902405</v>
      </c>
      <c r="G1399" s="52">
        <f t="shared" ca="1" si="459"/>
        <v>1.2284124906164799</v>
      </c>
      <c r="H1399" s="52">
        <f t="shared" ca="1" si="443"/>
        <v>1.0008219</v>
      </c>
      <c r="I1399" s="111">
        <f t="shared" si="448"/>
        <v>0.02</v>
      </c>
      <c r="J1399" s="149">
        <f t="shared" si="453"/>
        <v>44225</v>
      </c>
      <c r="K1399" s="54">
        <f t="shared" si="449"/>
        <v>10</v>
      </c>
      <c r="L1399" s="55">
        <f t="shared" si="450"/>
        <v>11</v>
      </c>
      <c r="M1399" s="56">
        <f t="shared" si="444"/>
        <v>1.0008647740000001</v>
      </c>
      <c r="N1399" s="56">
        <f t="shared" ca="1" si="445"/>
        <v>1.0016873850000001</v>
      </c>
      <c r="O1399" s="55">
        <f t="shared" si="454"/>
        <v>0</v>
      </c>
      <c r="P1399" s="109">
        <f t="shared" ca="1" si="458"/>
        <v>121.76175472999999</v>
      </c>
      <c r="Q1399" s="52">
        <f t="shared" si="455"/>
        <v>0</v>
      </c>
      <c r="R1399" s="85"/>
      <c r="S1399" s="85"/>
      <c r="T1399" s="86" t="str">
        <f t="shared" si="456"/>
        <v>A+J=</v>
      </c>
      <c r="U1399" s="149">
        <f t="shared" si="457"/>
        <v>44253</v>
      </c>
      <c r="V1399" s="57" t="str">
        <f t="shared" si="446"/>
        <v>-</v>
      </c>
      <c r="W1399" s="8"/>
      <c r="X1399" s="8"/>
      <c r="Y1399" s="8"/>
      <c r="Z1399" s="9"/>
      <c r="AA1399" s="1"/>
      <c r="AB1399" s="8"/>
      <c r="AC1399" s="9"/>
      <c r="AD1399" s="9"/>
      <c r="AE1399" s="9"/>
      <c r="AF1399" s="8"/>
      <c r="AG1399" s="10"/>
      <c r="AH1399" s="8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</row>
    <row r="1400" spans="1:149" x14ac:dyDescent="0.25">
      <c r="A1400" s="50">
        <f t="shared" si="447"/>
        <v>44243</v>
      </c>
      <c r="B1400" s="112">
        <f t="shared" ca="1" si="452"/>
        <v>72200.49225548</v>
      </c>
      <c r="C1400" s="109">
        <f t="shared" si="451"/>
        <v>72078.730500749996</v>
      </c>
      <c r="D1400" s="13">
        <f ca="1">IF(A1400&lt;$B$1,VLOOKUP(A1400,[1]DI!$A$4:$B$15000,2,FALSE),0)</f>
        <v>0</v>
      </c>
      <c r="E1400" s="52">
        <f t="shared" ca="1" si="442"/>
        <v>1</v>
      </c>
      <c r="F1400" s="52">
        <f ca="1">(TRUNC(PRODUCT($E$12:$E1399),16))</f>
        <v>1.22942211902405</v>
      </c>
      <c r="G1400" s="52">
        <f t="shared" ca="1" si="459"/>
        <v>1.2284124906164799</v>
      </c>
      <c r="H1400" s="52">
        <f t="shared" ca="1" si="443"/>
        <v>1.0008219</v>
      </c>
      <c r="I1400" s="111">
        <f t="shared" si="448"/>
        <v>0.02</v>
      </c>
      <c r="J1400" s="149">
        <f t="shared" si="453"/>
        <v>44225</v>
      </c>
      <c r="K1400" s="54">
        <f t="shared" si="449"/>
        <v>10</v>
      </c>
      <c r="L1400" s="55">
        <f t="shared" si="450"/>
        <v>11</v>
      </c>
      <c r="M1400" s="56">
        <f t="shared" si="444"/>
        <v>1.0008647740000001</v>
      </c>
      <c r="N1400" s="56">
        <f t="shared" ca="1" si="445"/>
        <v>1.0016873850000001</v>
      </c>
      <c r="O1400" s="55">
        <f t="shared" si="454"/>
        <v>0</v>
      </c>
      <c r="P1400" s="109">
        <f t="shared" ca="1" si="458"/>
        <v>121.76175472999999</v>
      </c>
      <c r="Q1400" s="52">
        <f t="shared" si="455"/>
        <v>0</v>
      </c>
      <c r="R1400" s="85"/>
      <c r="S1400" s="85"/>
      <c r="T1400" s="86" t="str">
        <f t="shared" si="456"/>
        <v>A+J=</v>
      </c>
      <c r="U1400" s="149">
        <f t="shared" si="457"/>
        <v>44253</v>
      </c>
      <c r="V1400" s="57" t="str">
        <f t="shared" si="446"/>
        <v>-</v>
      </c>
      <c r="W1400" s="8"/>
      <c r="X1400" s="8"/>
      <c r="Y1400" s="8"/>
      <c r="Z1400" s="9"/>
      <c r="AA1400" s="1"/>
      <c r="AB1400" s="8"/>
      <c r="AC1400" s="9"/>
      <c r="AD1400" s="9"/>
      <c r="AE1400" s="9"/>
      <c r="AF1400" s="8"/>
      <c r="AG1400" s="10"/>
      <c r="AH1400" s="8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</row>
    <row r="1401" spans="1:149" x14ac:dyDescent="0.25">
      <c r="A1401" s="50">
        <f t="shared" si="447"/>
        <v>44244</v>
      </c>
      <c r="B1401" s="112">
        <f t="shared" ca="1" si="452"/>
        <v>72200.49225548</v>
      </c>
      <c r="C1401" s="109">
        <f t="shared" si="451"/>
        <v>72078.730500749996</v>
      </c>
      <c r="D1401" s="13">
        <f ca="1">IF(A1401&lt;$B$1,VLOOKUP(A1401,[1]DI!$A$4:$B$15000,2,FALSE),0)</f>
        <v>1.9000000000000006E-2</v>
      </c>
      <c r="E1401" s="52">
        <f t="shared" ca="1" si="442"/>
        <v>1.0000746899999999</v>
      </c>
      <c r="F1401" s="52">
        <f ca="1">(TRUNC(PRODUCT($E$12:$E1400),16))</f>
        <v>1.22942211902405</v>
      </c>
      <c r="G1401" s="52">
        <f t="shared" ca="1" si="459"/>
        <v>1.2284124906164799</v>
      </c>
      <c r="H1401" s="52">
        <f t="shared" ca="1" si="443"/>
        <v>1.0008219</v>
      </c>
      <c r="I1401" s="111">
        <f t="shared" si="448"/>
        <v>0.02</v>
      </c>
      <c r="J1401" s="149">
        <f t="shared" si="453"/>
        <v>44225</v>
      </c>
      <c r="K1401" s="54">
        <f t="shared" si="449"/>
        <v>11</v>
      </c>
      <c r="L1401" s="55">
        <f t="shared" si="450"/>
        <v>11</v>
      </c>
      <c r="M1401" s="56">
        <f t="shared" si="444"/>
        <v>1.0008647740000001</v>
      </c>
      <c r="N1401" s="56">
        <f t="shared" ca="1" si="445"/>
        <v>1.0016873850000001</v>
      </c>
      <c r="O1401" s="55">
        <f t="shared" si="454"/>
        <v>0</v>
      </c>
      <c r="P1401" s="109">
        <f t="shared" ca="1" si="458"/>
        <v>121.76175472999999</v>
      </c>
      <c r="Q1401" s="52">
        <f t="shared" si="455"/>
        <v>0</v>
      </c>
      <c r="R1401" s="85"/>
      <c r="S1401" s="85"/>
      <c r="T1401" s="86" t="str">
        <f t="shared" si="456"/>
        <v>A+J=</v>
      </c>
      <c r="U1401" s="149">
        <f t="shared" si="457"/>
        <v>44253</v>
      </c>
      <c r="V1401" s="57" t="str">
        <f t="shared" si="446"/>
        <v>-</v>
      </c>
      <c r="W1401" s="8"/>
      <c r="X1401" s="8"/>
      <c r="Y1401" s="8"/>
      <c r="Z1401" s="9"/>
      <c r="AA1401" s="1"/>
      <c r="AB1401" s="8"/>
      <c r="AC1401" s="9"/>
      <c r="AD1401" s="9"/>
      <c r="AE1401" s="9"/>
      <c r="AF1401" s="8"/>
      <c r="AG1401" s="10"/>
      <c r="AH1401" s="8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</row>
    <row r="1402" spans="1:149" x14ac:dyDescent="0.25">
      <c r="A1402" s="50">
        <f t="shared" si="447"/>
        <v>44245</v>
      </c>
      <c r="B1402" s="112">
        <f t="shared" ca="1" si="452"/>
        <v>72211.559100629995</v>
      </c>
      <c r="C1402" s="109">
        <f t="shared" si="451"/>
        <v>72078.730500749996</v>
      </c>
      <c r="D1402" s="13">
        <f ca="1">IF(A1402&lt;$B$1,VLOOKUP(A1402,[1]DI!$A$4:$B$15000,2,FALSE),0)</f>
        <v>1.9000000000000006E-2</v>
      </c>
      <c r="E1402" s="52">
        <f t="shared" ca="1" si="442"/>
        <v>1.0000746899999999</v>
      </c>
      <c r="F1402" s="52">
        <f ca="1">(TRUNC(PRODUCT($E$12:$E1401),16))</f>
        <v>1.2295139445621199</v>
      </c>
      <c r="G1402" s="52">
        <f t="shared" ca="1" si="459"/>
        <v>1.2284124906164799</v>
      </c>
      <c r="H1402" s="52">
        <f t="shared" ca="1" si="443"/>
        <v>1.0008966500000001</v>
      </c>
      <c r="I1402" s="111">
        <f t="shared" si="448"/>
        <v>0.02</v>
      </c>
      <c r="J1402" s="149">
        <f t="shared" si="453"/>
        <v>44225</v>
      </c>
      <c r="K1402" s="54">
        <f t="shared" si="449"/>
        <v>12</v>
      </c>
      <c r="L1402" s="55">
        <f t="shared" si="450"/>
        <v>12</v>
      </c>
      <c r="M1402" s="56">
        <f t="shared" si="444"/>
        <v>1.0009434269999999</v>
      </c>
      <c r="N1402" s="56">
        <f t="shared" ca="1" si="445"/>
        <v>1.001840923</v>
      </c>
      <c r="O1402" s="55">
        <f t="shared" si="454"/>
        <v>0</v>
      </c>
      <c r="P1402" s="109">
        <f t="shared" ca="1" si="458"/>
        <v>132.82859988000001</v>
      </c>
      <c r="Q1402" s="52">
        <f t="shared" si="455"/>
        <v>0</v>
      </c>
      <c r="R1402" s="85"/>
      <c r="S1402" s="85"/>
      <c r="T1402" s="86" t="str">
        <f t="shared" si="456"/>
        <v>A+J=</v>
      </c>
      <c r="U1402" s="149">
        <f t="shared" si="457"/>
        <v>44253</v>
      </c>
      <c r="V1402" s="57" t="str">
        <f t="shared" si="446"/>
        <v>-</v>
      </c>
      <c r="W1402" s="8"/>
      <c r="X1402" s="8"/>
      <c r="Y1402" s="8"/>
      <c r="Z1402" s="9"/>
      <c r="AA1402" s="1"/>
      <c r="AB1402" s="8"/>
      <c r="AC1402" s="9"/>
      <c r="AD1402" s="9"/>
      <c r="AE1402" s="9"/>
      <c r="AF1402" s="8"/>
      <c r="AG1402" s="10"/>
      <c r="AH1402" s="8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</row>
    <row r="1403" spans="1:149" x14ac:dyDescent="0.25">
      <c r="A1403" s="50">
        <f t="shared" si="447"/>
        <v>44246</v>
      </c>
      <c r="B1403" s="112">
        <f t="shared" ca="1" si="452"/>
        <v>72222.627963990002</v>
      </c>
      <c r="C1403" s="109">
        <f t="shared" si="451"/>
        <v>72078.730500749996</v>
      </c>
      <c r="D1403" s="13">
        <f ca="1">IF(A1403&lt;$B$1,VLOOKUP(A1403,[1]DI!$A$4:$B$15000,2,FALSE),0)</f>
        <v>1.9000000000000006E-2</v>
      </c>
      <c r="E1403" s="52">
        <f t="shared" ca="1" si="442"/>
        <v>1.0000746899999999</v>
      </c>
      <c r="F1403" s="52">
        <f ca="1">(TRUNC(PRODUCT($E$12:$E1402),16))</f>
        <v>1.2296057769586399</v>
      </c>
      <c r="G1403" s="52">
        <f t="shared" ca="1" si="459"/>
        <v>1.2284124906164799</v>
      </c>
      <c r="H1403" s="52">
        <f t="shared" ca="1" si="443"/>
        <v>1.00097141</v>
      </c>
      <c r="I1403" s="111">
        <f t="shared" si="448"/>
        <v>0.02</v>
      </c>
      <c r="J1403" s="149">
        <f t="shared" si="453"/>
        <v>44225</v>
      </c>
      <c r="K1403" s="54">
        <f t="shared" si="449"/>
        <v>13</v>
      </c>
      <c r="L1403" s="55">
        <f t="shared" si="450"/>
        <v>13</v>
      </c>
      <c r="M1403" s="56">
        <f t="shared" si="444"/>
        <v>1.0010220860000001</v>
      </c>
      <c r="N1403" s="56">
        <f t="shared" ca="1" si="445"/>
        <v>1.0019944890000001</v>
      </c>
      <c r="O1403" s="55">
        <f t="shared" si="454"/>
        <v>0</v>
      </c>
      <c r="P1403" s="109">
        <f t="shared" ca="1" si="458"/>
        <v>143.89746324000001</v>
      </c>
      <c r="Q1403" s="52">
        <f t="shared" si="455"/>
        <v>0</v>
      </c>
      <c r="R1403" s="85"/>
      <c r="S1403" s="85"/>
      <c r="T1403" s="86" t="str">
        <f t="shared" si="456"/>
        <v>A+J=</v>
      </c>
      <c r="U1403" s="149">
        <f t="shared" si="457"/>
        <v>44253</v>
      </c>
      <c r="V1403" s="57" t="str">
        <f t="shared" si="446"/>
        <v>-</v>
      </c>
      <c r="W1403" s="8"/>
      <c r="X1403" s="8"/>
      <c r="Y1403" s="8"/>
      <c r="Z1403" s="9"/>
      <c r="AA1403" s="1"/>
      <c r="AB1403" s="8"/>
      <c r="AC1403" s="9"/>
      <c r="AD1403" s="9"/>
      <c r="AE1403" s="9"/>
      <c r="AF1403" s="8"/>
      <c r="AG1403" s="10"/>
      <c r="AH1403" s="8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</row>
    <row r="1404" spans="1:149" x14ac:dyDescent="0.25">
      <c r="A1404" s="50">
        <f t="shared" si="447"/>
        <v>44247</v>
      </c>
      <c r="B1404" s="112">
        <f t="shared" ca="1" si="452"/>
        <v>72233.698124770002</v>
      </c>
      <c r="C1404" s="109">
        <f t="shared" si="451"/>
        <v>72078.730500749996</v>
      </c>
      <c r="D1404" s="13">
        <f ca="1">IF(A1404&lt;$B$1,VLOOKUP(A1404,[1]DI!$A$4:$B$15000,2,FALSE),0)</f>
        <v>0</v>
      </c>
      <c r="E1404" s="52">
        <f t="shared" ca="1" si="442"/>
        <v>1</v>
      </c>
      <c r="F1404" s="52">
        <f ca="1">(TRUNC(PRODUCT($E$12:$E1403),16))</f>
        <v>1.22969761621412</v>
      </c>
      <c r="G1404" s="52">
        <f t="shared" ca="1" si="459"/>
        <v>1.2284124906164799</v>
      </c>
      <c r="H1404" s="52">
        <f t="shared" ca="1" si="443"/>
        <v>1.00104617</v>
      </c>
      <c r="I1404" s="111">
        <f t="shared" si="448"/>
        <v>0.02</v>
      </c>
      <c r="J1404" s="149">
        <f t="shared" si="453"/>
        <v>44225</v>
      </c>
      <c r="K1404" s="54">
        <f t="shared" si="449"/>
        <v>13</v>
      </c>
      <c r="L1404" s="55">
        <f t="shared" si="450"/>
        <v>14</v>
      </c>
      <c r="M1404" s="56">
        <f t="shared" si="444"/>
        <v>1.0011007510000001</v>
      </c>
      <c r="N1404" s="56">
        <f t="shared" ca="1" si="445"/>
        <v>1.0021480730000001</v>
      </c>
      <c r="O1404" s="55">
        <f t="shared" si="454"/>
        <v>0</v>
      </c>
      <c r="P1404" s="109">
        <f t="shared" ca="1" si="458"/>
        <v>154.96762402000002</v>
      </c>
      <c r="Q1404" s="52">
        <f t="shared" si="455"/>
        <v>0</v>
      </c>
      <c r="R1404" s="85"/>
      <c r="S1404" s="85"/>
      <c r="T1404" s="86" t="str">
        <f t="shared" si="456"/>
        <v>A+J=</v>
      </c>
      <c r="U1404" s="149">
        <f t="shared" si="457"/>
        <v>44253</v>
      </c>
      <c r="V1404" s="57" t="str">
        <f t="shared" si="446"/>
        <v>-</v>
      </c>
      <c r="W1404" s="8"/>
      <c r="X1404" s="8"/>
      <c r="Y1404" s="8"/>
      <c r="Z1404" s="9"/>
      <c r="AA1404" s="1"/>
      <c r="AB1404" s="8"/>
      <c r="AC1404" s="9"/>
      <c r="AD1404" s="9"/>
      <c r="AE1404" s="9"/>
      <c r="AF1404" s="8"/>
      <c r="AG1404" s="10"/>
      <c r="AH1404" s="8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</row>
    <row r="1405" spans="1:149" x14ac:dyDescent="0.25">
      <c r="A1405" s="50">
        <f t="shared" si="447"/>
        <v>44248</v>
      </c>
      <c r="B1405" s="112">
        <f t="shared" ca="1" si="452"/>
        <v>72233.698124770002</v>
      </c>
      <c r="C1405" s="109">
        <f t="shared" si="451"/>
        <v>72078.730500749996</v>
      </c>
      <c r="D1405" s="13">
        <f ca="1">IF(A1405&lt;$B$1,VLOOKUP(A1405,[1]DI!$A$4:$B$15000,2,FALSE),0)</f>
        <v>0</v>
      </c>
      <c r="E1405" s="52">
        <f t="shared" ca="1" si="442"/>
        <v>1</v>
      </c>
      <c r="F1405" s="52">
        <f ca="1">(TRUNC(PRODUCT($E$12:$E1404),16))</f>
        <v>1.22969761621412</v>
      </c>
      <c r="G1405" s="52">
        <f t="shared" ca="1" si="459"/>
        <v>1.2284124906164799</v>
      </c>
      <c r="H1405" s="52">
        <f t="shared" ca="1" si="443"/>
        <v>1.00104617</v>
      </c>
      <c r="I1405" s="111">
        <f t="shared" si="448"/>
        <v>0.02</v>
      </c>
      <c r="J1405" s="149">
        <f t="shared" si="453"/>
        <v>44225</v>
      </c>
      <c r="K1405" s="54">
        <f t="shared" si="449"/>
        <v>13</v>
      </c>
      <c r="L1405" s="55">
        <f t="shared" si="450"/>
        <v>14</v>
      </c>
      <c r="M1405" s="56">
        <f t="shared" si="444"/>
        <v>1.0011007510000001</v>
      </c>
      <c r="N1405" s="56">
        <f t="shared" ca="1" si="445"/>
        <v>1.0021480730000001</v>
      </c>
      <c r="O1405" s="55">
        <f t="shared" si="454"/>
        <v>0</v>
      </c>
      <c r="P1405" s="109">
        <f t="shared" ca="1" si="458"/>
        <v>154.96762402000002</v>
      </c>
      <c r="Q1405" s="52">
        <f t="shared" si="455"/>
        <v>0</v>
      </c>
      <c r="R1405" s="85"/>
      <c r="S1405" s="85"/>
      <c r="T1405" s="86" t="str">
        <f t="shared" si="456"/>
        <v>A+J=</v>
      </c>
      <c r="U1405" s="149">
        <f t="shared" si="457"/>
        <v>44253</v>
      </c>
      <c r="V1405" s="57" t="str">
        <f t="shared" si="446"/>
        <v>-</v>
      </c>
      <c r="W1405" s="110" t="s">
        <v>71</v>
      </c>
      <c r="X1405" s="8"/>
      <c r="Y1405" s="8"/>
      <c r="Z1405" s="9"/>
      <c r="AA1405" s="1"/>
      <c r="AB1405" s="8"/>
      <c r="AC1405" s="9"/>
      <c r="AD1405" s="9"/>
      <c r="AE1405" s="9"/>
      <c r="AF1405" s="8"/>
      <c r="AG1405" s="10"/>
      <c r="AH1405" s="8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</row>
    <row r="1406" spans="1:149" x14ac:dyDescent="0.25">
      <c r="A1406" s="50">
        <f t="shared" si="447"/>
        <v>44249</v>
      </c>
      <c r="B1406" s="112">
        <f t="shared" ca="1" si="452"/>
        <v>72233.698124770002</v>
      </c>
      <c r="C1406" s="109">
        <f t="shared" si="451"/>
        <v>72078.730500749996</v>
      </c>
      <c r="D1406" s="13">
        <f ca="1">IF(A1406&lt;$B$1,VLOOKUP(A1406,[1]DI!$A$4:$B$15000,2,FALSE),0)</f>
        <v>1.9000000000000006E-2</v>
      </c>
      <c r="E1406" s="52">
        <f t="shared" ca="1" si="442"/>
        <v>1.0000746899999999</v>
      </c>
      <c r="F1406" s="52">
        <f ca="1">(TRUNC(PRODUCT($E$12:$E1405),16))</f>
        <v>1.22969761621412</v>
      </c>
      <c r="G1406" s="52">
        <f t="shared" ca="1" si="459"/>
        <v>1.2284124906164799</v>
      </c>
      <c r="H1406" s="52">
        <f t="shared" ca="1" si="443"/>
        <v>1.00104617</v>
      </c>
      <c r="I1406" s="111">
        <f t="shared" si="448"/>
        <v>0.02</v>
      </c>
      <c r="J1406" s="149">
        <f t="shared" si="453"/>
        <v>44225</v>
      </c>
      <c r="K1406" s="54">
        <f t="shared" si="449"/>
        <v>14</v>
      </c>
      <c r="L1406" s="55">
        <f t="shared" si="450"/>
        <v>14</v>
      </c>
      <c r="M1406" s="56">
        <f t="shared" si="444"/>
        <v>1.0011007510000001</v>
      </c>
      <c r="N1406" s="56">
        <f t="shared" ca="1" si="445"/>
        <v>1.0021480730000001</v>
      </c>
      <c r="O1406" s="55">
        <f t="shared" si="454"/>
        <v>0</v>
      </c>
      <c r="P1406" s="109">
        <f t="shared" ca="1" si="458"/>
        <v>154.96762402000002</v>
      </c>
      <c r="Q1406" s="52">
        <f t="shared" si="455"/>
        <v>0</v>
      </c>
      <c r="R1406" s="85"/>
      <c r="S1406" s="85"/>
      <c r="T1406" s="86" t="str">
        <f t="shared" si="456"/>
        <v>A+J=</v>
      </c>
      <c r="U1406" s="149">
        <f t="shared" si="457"/>
        <v>44253</v>
      </c>
      <c r="V1406" s="57" t="str">
        <f t="shared" si="446"/>
        <v>-</v>
      </c>
      <c r="W1406" s="109">
        <v>289.47281325</v>
      </c>
      <c r="X1406" s="8"/>
      <c r="Y1406" s="8"/>
      <c r="Z1406" s="9"/>
      <c r="AA1406" s="1"/>
      <c r="AB1406" s="8"/>
      <c r="AC1406" s="9"/>
      <c r="AD1406" s="9"/>
      <c r="AE1406" s="9"/>
      <c r="AF1406" s="8"/>
      <c r="AG1406" s="10"/>
      <c r="AH1406" s="8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</row>
    <row r="1407" spans="1:149" x14ac:dyDescent="0.25">
      <c r="A1407" s="50">
        <f t="shared" si="447"/>
        <v>44250</v>
      </c>
      <c r="B1407" s="112">
        <f t="shared" ca="1" si="452"/>
        <v>72244.77030376</v>
      </c>
      <c r="C1407" s="109">
        <f t="shared" si="451"/>
        <v>72078.730500749996</v>
      </c>
      <c r="D1407" s="13">
        <f ca="1">IF(A1407&lt;$B$1,VLOOKUP(A1407,[1]DI!$A$4:$B$15000,2,FALSE),0)</f>
        <v>1.9000000000000006E-2</v>
      </c>
      <c r="E1407" s="52">
        <f t="shared" ca="1" si="442"/>
        <v>1.0000746899999999</v>
      </c>
      <c r="F1407" s="52">
        <f ca="1">(TRUNC(PRODUCT($E$12:$E1406),16))</f>
        <v>1.2297894623290699</v>
      </c>
      <c r="G1407" s="52">
        <f t="shared" ca="1" si="459"/>
        <v>1.2284124906164799</v>
      </c>
      <c r="H1407" s="52">
        <f t="shared" ca="1" si="443"/>
        <v>1.0011209400000001</v>
      </c>
      <c r="I1407" s="111">
        <f t="shared" si="448"/>
        <v>0.02</v>
      </c>
      <c r="J1407" s="149">
        <f t="shared" si="453"/>
        <v>44225</v>
      </c>
      <c r="K1407" s="54">
        <f t="shared" si="449"/>
        <v>15</v>
      </c>
      <c r="L1407" s="55">
        <f t="shared" si="450"/>
        <v>15</v>
      </c>
      <c r="M1407" s="56">
        <f t="shared" si="444"/>
        <v>1.001179423</v>
      </c>
      <c r="N1407" s="56">
        <f t="shared" ca="1" si="445"/>
        <v>1.0023016849999999</v>
      </c>
      <c r="O1407" s="55">
        <f t="shared" si="454"/>
        <v>0</v>
      </c>
      <c r="P1407" s="109">
        <f t="shared" ca="1" si="458"/>
        <v>166.03980300999999</v>
      </c>
      <c r="Q1407" s="52">
        <f t="shared" si="455"/>
        <v>0</v>
      </c>
      <c r="R1407" s="85"/>
      <c r="S1407" s="85"/>
      <c r="T1407" s="86" t="str">
        <f t="shared" si="456"/>
        <v>A+J=</v>
      </c>
      <c r="U1407" s="149">
        <f t="shared" si="457"/>
        <v>44253</v>
      </c>
      <c r="V1407" s="57" t="str">
        <f t="shared" si="446"/>
        <v>-</v>
      </c>
      <c r="W1407" s="211" t="s">
        <v>64</v>
      </c>
      <c r="X1407" s="8"/>
      <c r="Y1407" s="8"/>
      <c r="Z1407" s="9"/>
      <c r="AA1407" s="1"/>
      <c r="AB1407" s="8"/>
      <c r="AC1407" s="9"/>
      <c r="AD1407" s="9"/>
      <c r="AE1407" s="9"/>
      <c r="AF1407" s="8"/>
      <c r="AG1407" s="10"/>
      <c r="AH1407" s="8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</row>
    <row r="1408" spans="1:149" x14ac:dyDescent="0.25">
      <c r="A1408" s="50">
        <f t="shared" si="447"/>
        <v>44251</v>
      </c>
      <c r="B1408" s="112">
        <f t="shared" ca="1" si="452"/>
        <v>72255.843708089989</v>
      </c>
      <c r="C1408" s="109">
        <f t="shared" si="451"/>
        <v>72078.730500749996</v>
      </c>
      <c r="D1408" s="13">
        <f ca="1">IF(A1408&lt;$B$1,VLOOKUP(A1408,[1]DI!$A$4:$B$15000,2,FALSE),0)</f>
        <v>1.9000000000000006E-2</v>
      </c>
      <c r="E1408" s="52">
        <f t="shared" ca="1" si="442"/>
        <v>1.0000746899999999</v>
      </c>
      <c r="F1408" s="52">
        <f ca="1">(TRUNC(PRODUCT($E$12:$E1407),16))</f>
        <v>1.22988131530402</v>
      </c>
      <c r="G1408" s="52">
        <f t="shared" ca="1" si="459"/>
        <v>1.2284124906164799</v>
      </c>
      <c r="H1408" s="52">
        <f t="shared" ca="1" si="443"/>
        <v>1.00119571</v>
      </c>
      <c r="I1408" s="111">
        <f t="shared" si="448"/>
        <v>0.02</v>
      </c>
      <c r="J1408" s="149">
        <f t="shared" si="453"/>
        <v>44225</v>
      </c>
      <c r="K1408" s="54">
        <f t="shared" si="449"/>
        <v>16</v>
      </c>
      <c r="L1408" s="55">
        <f t="shared" si="450"/>
        <v>16</v>
      </c>
      <c r="M1408" s="56">
        <f t="shared" si="444"/>
        <v>1.0012581</v>
      </c>
      <c r="N1408" s="56">
        <f t="shared" ca="1" si="445"/>
        <v>1.0024553140000001</v>
      </c>
      <c r="O1408" s="55">
        <f t="shared" si="454"/>
        <v>0</v>
      </c>
      <c r="P1408" s="109">
        <f t="shared" ca="1" si="458"/>
        <v>177.11320734</v>
      </c>
      <c r="Q1408" s="52">
        <f t="shared" si="455"/>
        <v>0</v>
      </c>
      <c r="R1408" s="85"/>
      <c r="S1408" s="85"/>
      <c r="T1408" s="86" t="str">
        <f t="shared" si="456"/>
        <v>A+J=</v>
      </c>
      <c r="U1408" s="149">
        <f t="shared" si="457"/>
        <v>44253</v>
      </c>
      <c r="V1408" s="57" t="str">
        <f t="shared" si="446"/>
        <v>-</v>
      </c>
      <c r="W1408" s="109">
        <f>Q1410-W1406</f>
        <v>0</v>
      </c>
      <c r="X1408" s="8"/>
      <c r="Y1408" s="8"/>
      <c r="Z1408" s="9"/>
      <c r="AA1408" s="1"/>
      <c r="AB1408" s="8"/>
      <c r="AC1408" s="9"/>
      <c r="AD1408" s="9"/>
      <c r="AE1408" s="9"/>
      <c r="AF1408" s="8"/>
      <c r="AG1408" s="10"/>
      <c r="AH1408" s="8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</row>
    <row r="1409" spans="1:149" x14ac:dyDescent="0.25">
      <c r="A1409" s="50">
        <f t="shared" si="447"/>
        <v>44252</v>
      </c>
      <c r="B1409" s="112">
        <f t="shared" ca="1" si="452"/>
        <v>72266.919202709993</v>
      </c>
      <c r="C1409" s="109">
        <f t="shared" si="451"/>
        <v>72078.730500749996</v>
      </c>
      <c r="D1409" s="13">
        <f ca="1">IF(A1409&lt;$B$1,VLOOKUP(A1409,[1]DI!$A$4:$B$15000,2,FALSE),0)</f>
        <v>1.9000000000000006E-2</v>
      </c>
      <c r="E1409" s="52">
        <f t="shared" ca="1" si="442"/>
        <v>1.0000746899999999</v>
      </c>
      <c r="F1409" s="52">
        <f ca="1">(TRUNC(PRODUCT($E$12:$E1408),16))</f>
        <v>1.22997317513946</v>
      </c>
      <c r="G1409" s="52">
        <f t="shared" ca="1" si="459"/>
        <v>1.2284124906164799</v>
      </c>
      <c r="H1409" s="52">
        <f t="shared" ca="1" si="443"/>
        <v>1.00127049</v>
      </c>
      <c r="I1409" s="111">
        <f t="shared" si="448"/>
        <v>0.02</v>
      </c>
      <c r="J1409" s="149">
        <f t="shared" si="453"/>
        <v>44225</v>
      </c>
      <c r="K1409" s="54">
        <f t="shared" si="449"/>
        <v>17</v>
      </c>
      <c r="L1409" s="55">
        <f t="shared" si="450"/>
        <v>17</v>
      </c>
      <c r="M1409" s="56">
        <f t="shared" si="444"/>
        <v>1.001336784</v>
      </c>
      <c r="N1409" s="56">
        <f t="shared" ca="1" si="445"/>
        <v>1.002608972</v>
      </c>
      <c r="O1409" s="55">
        <f t="shared" si="454"/>
        <v>0</v>
      </c>
      <c r="P1409" s="109">
        <f t="shared" ca="1" si="458"/>
        <v>188.18870196</v>
      </c>
      <c r="Q1409" s="52">
        <f t="shared" si="455"/>
        <v>0</v>
      </c>
      <c r="R1409" s="85"/>
      <c r="S1409" s="85"/>
      <c r="T1409" s="86" t="str">
        <f t="shared" si="456"/>
        <v>A+J=</v>
      </c>
      <c r="U1409" s="149">
        <f t="shared" si="457"/>
        <v>44253</v>
      </c>
      <c r="V1409" s="57" t="str">
        <f t="shared" si="446"/>
        <v>-</v>
      </c>
      <c r="W1409" s="110" t="s">
        <v>63</v>
      </c>
      <c r="X1409" s="8"/>
      <c r="Y1409" s="8"/>
      <c r="Z1409" s="9"/>
      <c r="AA1409" s="1"/>
      <c r="AB1409" s="8"/>
      <c r="AC1409" s="9"/>
      <c r="AD1409" s="9"/>
      <c r="AE1409" s="9"/>
      <c r="AF1409" s="8"/>
      <c r="AG1409" s="10"/>
      <c r="AH1409" s="8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</row>
    <row r="1410" spans="1:149" x14ac:dyDescent="0.25">
      <c r="A1410" s="113">
        <f t="shared" si="447"/>
        <v>44253</v>
      </c>
      <c r="B1410" s="114">
        <f t="shared" ca="1" si="452"/>
        <v>72277.995994739991</v>
      </c>
      <c r="C1410" s="115">
        <f t="shared" si="451"/>
        <v>72078.730500749996</v>
      </c>
      <c r="D1410" s="13">
        <f ca="1">IF(A1410&lt;$B$1,VLOOKUP(A1410,[1]DI!$A$4:$B$15000,2,FALSE),0)</f>
        <v>1.9000000000000006E-2</v>
      </c>
      <c r="E1410" s="115">
        <f t="shared" ca="1" si="442"/>
        <v>1.0000746899999999</v>
      </c>
      <c r="F1410" s="115">
        <f ca="1">(TRUNC(PRODUCT($E$12:$E1409),16))</f>
        <v>1.23006504183591</v>
      </c>
      <c r="G1410" s="115">
        <f t="shared" ca="1" si="459"/>
        <v>1.2284124906164799</v>
      </c>
      <c r="H1410" s="115">
        <f t="shared" ca="1" si="443"/>
        <v>1.0013452700000001</v>
      </c>
      <c r="I1410" s="116">
        <f t="shared" si="448"/>
        <v>0.02</v>
      </c>
      <c r="J1410" s="113">
        <f t="shared" si="453"/>
        <v>44225</v>
      </c>
      <c r="K1410" s="117">
        <f t="shared" si="449"/>
        <v>18</v>
      </c>
      <c r="L1410" s="118">
        <f t="shared" si="450"/>
        <v>18</v>
      </c>
      <c r="M1410" s="119">
        <f t="shared" si="444"/>
        <v>1.0014154740000001</v>
      </c>
      <c r="N1410" s="119">
        <f t="shared" ca="1" si="445"/>
        <v>1.002762648</v>
      </c>
      <c r="O1410" s="118">
        <f t="shared" si="454"/>
        <v>35</v>
      </c>
      <c r="P1410" s="115">
        <f t="shared" ca="1" si="458"/>
        <v>199.26549398999998</v>
      </c>
      <c r="Q1410" s="115">
        <f t="shared" si="455"/>
        <v>289.47281325</v>
      </c>
      <c r="R1410" s="120"/>
      <c r="S1410" s="120"/>
      <c r="T1410" s="209" t="str">
        <f t="shared" si="456"/>
        <v>A+J=</v>
      </c>
      <c r="U1410" s="113">
        <f t="shared" si="457"/>
        <v>44253</v>
      </c>
      <c r="V1410" s="121">
        <f t="shared" ca="1" si="446"/>
        <v>733107.46085999999</v>
      </c>
      <c r="W1410" s="97">
        <v>199.26549399000001</v>
      </c>
      <c r="X1410" s="8"/>
      <c r="Y1410" s="8"/>
      <c r="Z1410" s="9"/>
      <c r="AA1410" s="1"/>
      <c r="AB1410" s="8"/>
      <c r="AC1410" s="9"/>
      <c r="AD1410" s="9"/>
      <c r="AE1410" s="9"/>
      <c r="AF1410" s="8"/>
      <c r="AG1410" s="10"/>
      <c r="AH1410" s="8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</row>
    <row r="1411" spans="1:149" x14ac:dyDescent="0.25">
      <c r="A1411" s="50">
        <f t="shared" si="447"/>
        <v>44254</v>
      </c>
      <c r="B1411" s="112">
        <f t="shared" ca="1" si="452"/>
        <v>71800.261616699994</v>
      </c>
      <c r="C1411" s="109">
        <f t="shared" si="451"/>
        <v>71789.257687499994</v>
      </c>
      <c r="D1411" s="13">
        <f ca="1">IF(A1411&lt;$B$1,VLOOKUP(A1411,[1]DI!$A$4:$B$15000,2,FALSE),0)</f>
        <v>0</v>
      </c>
      <c r="E1411" s="52">
        <f t="shared" ca="1" si="442"/>
        <v>1</v>
      </c>
      <c r="F1411" s="52">
        <f ca="1">(TRUNC(PRODUCT($E$12:$E1410),16))</f>
        <v>1.2301569153938801</v>
      </c>
      <c r="G1411" s="52">
        <f t="shared" ca="1" si="459"/>
        <v>1.23006504183591</v>
      </c>
      <c r="H1411" s="52">
        <f t="shared" ca="1" si="443"/>
        <v>1.0000746899999999</v>
      </c>
      <c r="I1411" s="111">
        <f t="shared" si="448"/>
        <v>0.02</v>
      </c>
      <c r="J1411" s="149">
        <f t="shared" si="453"/>
        <v>44253</v>
      </c>
      <c r="K1411" s="54">
        <f t="shared" si="449"/>
        <v>1</v>
      </c>
      <c r="L1411" s="55">
        <f t="shared" si="450"/>
        <v>1</v>
      </c>
      <c r="M1411" s="56">
        <f t="shared" si="444"/>
        <v>1.000078585</v>
      </c>
      <c r="N1411" s="56">
        <f t="shared" ca="1" si="445"/>
        <v>1.000153281</v>
      </c>
      <c r="O1411" s="55">
        <f t="shared" si="454"/>
        <v>0</v>
      </c>
      <c r="P1411" s="109">
        <f t="shared" ref="P1411:P1419" ca="1" si="460">TRUNC(((N1411-1)*C1411),8)</f>
        <v>11.0039292</v>
      </c>
      <c r="Q1411" s="52">
        <f t="shared" si="455"/>
        <v>0</v>
      </c>
      <c r="R1411" s="85"/>
      <c r="S1411" s="85"/>
      <c r="T1411" s="86" t="str">
        <f t="shared" si="456"/>
        <v>A+J=</v>
      </c>
      <c r="U1411" s="149">
        <f t="shared" si="457"/>
        <v>44286</v>
      </c>
      <c r="V1411" s="57" t="str">
        <f t="shared" si="446"/>
        <v>-</v>
      </c>
      <c r="W1411" s="110" t="s">
        <v>64</v>
      </c>
      <c r="X1411" s="8"/>
      <c r="Y1411" s="8"/>
      <c r="Z1411" s="9"/>
      <c r="AA1411" s="1"/>
      <c r="AB1411" s="8"/>
      <c r="AC1411" s="9"/>
      <c r="AD1411" s="9"/>
      <c r="AE1411" s="9"/>
      <c r="AF1411" s="8"/>
      <c r="AG1411" s="10"/>
      <c r="AH1411" s="8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</row>
    <row r="1412" spans="1:149" x14ac:dyDescent="0.25">
      <c r="A1412" s="50">
        <f t="shared" si="447"/>
        <v>44255</v>
      </c>
      <c r="B1412" s="112">
        <f t="shared" ca="1" si="452"/>
        <v>71800.261616699994</v>
      </c>
      <c r="C1412" s="109">
        <f t="shared" si="451"/>
        <v>71789.257687499994</v>
      </c>
      <c r="D1412" s="13">
        <f ca="1">IF(A1412&lt;$B$1,VLOOKUP(A1412,[1]DI!$A$4:$B$15000,2,FALSE),0)</f>
        <v>0</v>
      </c>
      <c r="E1412" s="52">
        <f t="shared" ca="1" si="442"/>
        <v>1</v>
      </c>
      <c r="F1412" s="52">
        <f ca="1">(TRUNC(PRODUCT($E$12:$E1411),16))</f>
        <v>1.2301569153938801</v>
      </c>
      <c r="G1412" s="52">
        <f t="shared" ca="1" si="459"/>
        <v>1.23006504183591</v>
      </c>
      <c r="H1412" s="52">
        <f t="shared" ca="1" si="443"/>
        <v>1.0000746899999999</v>
      </c>
      <c r="I1412" s="111">
        <f t="shared" si="448"/>
        <v>0.02</v>
      </c>
      <c r="J1412" s="149">
        <f t="shared" si="453"/>
        <v>44253</v>
      </c>
      <c r="K1412" s="54">
        <f t="shared" si="449"/>
        <v>1</v>
      </c>
      <c r="L1412" s="55">
        <f t="shared" si="450"/>
        <v>1</v>
      </c>
      <c r="M1412" s="56">
        <f t="shared" si="444"/>
        <v>1.000078585</v>
      </c>
      <c r="N1412" s="56">
        <f t="shared" ca="1" si="445"/>
        <v>1.000153281</v>
      </c>
      <c r="O1412" s="55">
        <f t="shared" si="454"/>
        <v>0</v>
      </c>
      <c r="P1412" s="109">
        <f t="shared" ca="1" si="460"/>
        <v>11.0039292</v>
      </c>
      <c r="Q1412" s="52">
        <f t="shared" si="455"/>
        <v>0</v>
      </c>
      <c r="R1412" s="85"/>
      <c r="S1412" s="85"/>
      <c r="T1412" s="86" t="str">
        <f t="shared" si="456"/>
        <v>A+J=</v>
      </c>
      <c r="U1412" s="149">
        <f t="shared" si="457"/>
        <v>44286</v>
      </c>
      <c r="V1412" s="57" t="str">
        <f t="shared" si="446"/>
        <v>-</v>
      </c>
      <c r="W1412" s="97">
        <f ca="1">P1410-W1410</f>
        <v>0</v>
      </c>
      <c r="X1412" s="8"/>
      <c r="Y1412" s="8"/>
      <c r="Z1412" s="9"/>
      <c r="AA1412" s="1"/>
      <c r="AB1412" s="8"/>
      <c r="AC1412" s="9"/>
      <c r="AD1412" s="9"/>
      <c r="AE1412" s="9"/>
      <c r="AF1412" s="8"/>
      <c r="AG1412" s="10"/>
      <c r="AH1412" s="8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</row>
    <row r="1413" spans="1:149" x14ac:dyDescent="0.25">
      <c r="A1413" s="50">
        <f t="shared" si="447"/>
        <v>44256</v>
      </c>
      <c r="B1413" s="112">
        <f t="shared" ca="1" si="452"/>
        <v>71800.261616699994</v>
      </c>
      <c r="C1413" s="109">
        <f t="shared" si="451"/>
        <v>71789.257687499994</v>
      </c>
      <c r="D1413" s="13">
        <f ca="1">IF(A1413&lt;$B$1,VLOOKUP(A1413,[1]DI!$A$4:$B$15000,2,FALSE),0)</f>
        <v>1.9000000000000006E-2</v>
      </c>
      <c r="E1413" s="52">
        <f t="shared" ca="1" si="442"/>
        <v>1.0000746899999999</v>
      </c>
      <c r="F1413" s="52">
        <f ca="1">(TRUNC(PRODUCT($E$12:$E1412),16))</f>
        <v>1.2301569153938801</v>
      </c>
      <c r="G1413" s="52">
        <f t="shared" ca="1" si="459"/>
        <v>1.23006504183591</v>
      </c>
      <c r="H1413" s="52">
        <f t="shared" ca="1" si="443"/>
        <v>1.0000746899999999</v>
      </c>
      <c r="I1413" s="111">
        <f t="shared" si="448"/>
        <v>0.02</v>
      </c>
      <c r="J1413" s="149">
        <f t="shared" si="453"/>
        <v>44253</v>
      </c>
      <c r="K1413" s="54">
        <f t="shared" si="449"/>
        <v>1</v>
      </c>
      <c r="L1413" s="55">
        <f t="shared" si="450"/>
        <v>1</v>
      </c>
      <c r="M1413" s="56">
        <f t="shared" si="444"/>
        <v>1.000078585</v>
      </c>
      <c r="N1413" s="56">
        <f t="shared" ca="1" si="445"/>
        <v>1.000153281</v>
      </c>
      <c r="O1413" s="55">
        <f t="shared" si="454"/>
        <v>0</v>
      </c>
      <c r="P1413" s="109">
        <f t="shared" ca="1" si="460"/>
        <v>11.0039292</v>
      </c>
      <c r="Q1413" s="52">
        <f t="shared" si="455"/>
        <v>0</v>
      </c>
      <c r="R1413" s="85"/>
      <c r="S1413" s="85"/>
      <c r="T1413" s="86" t="str">
        <f t="shared" si="456"/>
        <v>A+J=</v>
      </c>
      <c r="U1413" s="149">
        <f t="shared" si="457"/>
        <v>44286</v>
      </c>
      <c r="V1413" s="57" t="str">
        <f t="shared" si="446"/>
        <v>-</v>
      </c>
      <c r="W1413" s="8"/>
      <c r="X1413" s="8"/>
      <c r="Y1413" s="8"/>
      <c r="Z1413" s="9"/>
      <c r="AA1413" s="1"/>
      <c r="AB1413" s="8"/>
      <c r="AC1413" s="9"/>
      <c r="AD1413" s="9"/>
      <c r="AE1413" s="9"/>
      <c r="AF1413" s="8"/>
      <c r="AG1413" s="10"/>
      <c r="AH1413" s="8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</row>
    <row r="1414" spans="1:149" x14ac:dyDescent="0.25">
      <c r="A1414" s="50">
        <f t="shared" si="447"/>
        <v>44257</v>
      </c>
      <c r="B1414" s="112">
        <f t="shared" ca="1" si="452"/>
        <v>71811.267484219992</v>
      </c>
      <c r="C1414" s="109">
        <f t="shared" si="451"/>
        <v>71789.257687499994</v>
      </c>
      <c r="D1414" s="13">
        <f ca="1">IF(A1414&lt;$B$1,VLOOKUP(A1414,[1]DI!$A$4:$B$15000,2,FALSE),0)</f>
        <v>1.9000000000000006E-2</v>
      </c>
      <c r="E1414" s="52">
        <f t="shared" ca="1" si="442"/>
        <v>1.0000746899999999</v>
      </c>
      <c r="F1414" s="52">
        <f ca="1">(TRUNC(PRODUCT($E$12:$E1413),16))</f>
        <v>1.2302487958138899</v>
      </c>
      <c r="G1414" s="52">
        <f t="shared" ca="1" si="459"/>
        <v>1.23006504183591</v>
      </c>
      <c r="H1414" s="52">
        <f t="shared" ca="1" si="443"/>
        <v>1.00014939</v>
      </c>
      <c r="I1414" s="111">
        <f t="shared" si="448"/>
        <v>0.02</v>
      </c>
      <c r="J1414" s="149">
        <f t="shared" si="453"/>
        <v>44253</v>
      </c>
      <c r="K1414" s="54">
        <f t="shared" si="449"/>
        <v>2</v>
      </c>
      <c r="L1414" s="55">
        <f t="shared" si="450"/>
        <v>2</v>
      </c>
      <c r="M1414" s="56">
        <f t="shared" si="444"/>
        <v>1.0001571760000001</v>
      </c>
      <c r="N1414" s="56">
        <f t="shared" ca="1" si="445"/>
        <v>1.000306589</v>
      </c>
      <c r="O1414" s="55">
        <f t="shared" si="454"/>
        <v>0</v>
      </c>
      <c r="P1414" s="109">
        <f t="shared" ca="1" si="460"/>
        <v>22.009796720000001</v>
      </c>
      <c r="Q1414" s="52">
        <f t="shared" si="455"/>
        <v>0</v>
      </c>
      <c r="R1414" s="85"/>
      <c r="S1414" s="85"/>
      <c r="T1414" s="86" t="str">
        <f t="shared" si="456"/>
        <v>A+J=</v>
      </c>
      <c r="U1414" s="149">
        <f t="shared" si="457"/>
        <v>44286</v>
      </c>
      <c r="V1414" s="57" t="str">
        <f t="shared" si="446"/>
        <v>-</v>
      </c>
      <c r="W1414" s="8"/>
      <c r="X1414" s="8"/>
      <c r="Y1414" s="8"/>
      <c r="Z1414" s="9"/>
      <c r="AA1414" s="1"/>
      <c r="AB1414" s="8"/>
      <c r="AC1414" s="9"/>
      <c r="AD1414" s="9"/>
      <c r="AE1414" s="9"/>
      <c r="AF1414" s="8"/>
      <c r="AG1414" s="10"/>
      <c r="AH1414" s="8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</row>
    <row r="1415" spans="1:149" x14ac:dyDescent="0.25">
      <c r="A1415" s="50">
        <f t="shared" si="447"/>
        <v>44258</v>
      </c>
      <c r="B1415" s="112">
        <f t="shared" ca="1" si="452"/>
        <v>71822.274715729989</v>
      </c>
      <c r="C1415" s="109">
        <f t="shared" si="451"/>
        <v>71789.257687499994</v>
      </c>
      <c r="D1415" s="13">
        <f ca="1">IF(A1415&lt;$B$1,VLOOKUP(A1415,[1]DI!$A$4:$B$15000,2,FALSE),0)</f>
        <v>1.9000000000000006E-2</v>
      </c>
      <c r="E1415" s="52">
        <f t="shared" ca="1" si="442"/>
        <v>1.0000746899999999</v>
      </c>
      <c r="F1415" s="52">
        <f ca="1">(TRUNC(PRODUCT($E$12:$E1414),16))</f>
        <v>1.2303406830964501</v>
      </c>
      <c r="G1415" s="52">
        <f t="shared" ca="1" si="459"/>
        <v>1.23006504183591</v>
      </c>
      <c r="H1415" s="52">
        <f t="shared" ca="1" si="443"/>
        <v>1.0002240899999999</v>
      </c>
      <c r="I1415" s="111">
        <f t="shared" si="448"/>
        <v>0.02</v>
      </c>
      <c r="J1415" s="149">
        <f t="shared" si="453"/>
        <v>44253</v>
      </c>
      <c r="K1415" s="54">
        <f t="shared" si="449"/>
        <v>3</v>
      </c>
      <c r="L1415" s="55">
        <f t="shared" si="450"/>
        <v>3</v>
      </c>
      <c r="M1415" s="56">
        <f t="shared" si="444"/>
        <v>1.000235773</v>
      </c>
      <c r="N1415" s="56">
        <f t="shared" ca="1" si="445"/>
        <v>1.0004599160000001</v>
      </c>
      <c r="O1415" s="55">
        <f t="shared" si="454"/>
        <v>0</v>
      </c>
      <c r="P1415" s="109">
        <f t="shared" ca="1" si="460"/>
        <v>33.017028230000001</v>
      </c>
      <c r="Q1415" s="52">
        <f t="shared" si="455"/>
        <v>0</v>
      </c>
      <c r="R1415" s="85"/>
      <c r="S1415" s="85"/>
      <c r="T1415" s="86" t="str">
        <f t="shared" si="456"/>
        <v>A+J=</v>
      </c>
      <c r="U1415" s="149">
        <f t="shared" si="457"/>
        <v>44286</v>
      </c>
      <c r="V1415" s="57" t="str">
        <f t="shared" si="446"/>
        <v>-</v>
      </c>
      <c r="W1415" s="8"/>
      <c r="X1415" s="8"/>
      <c r="Y1415" s="8"/>
      <c r="Z1415" s="9"/>
      <c r="AA1415" s="1"/>
      <c r="AB1415" s="8"/>
      <c r="AC1415" s="9"/>
      <c r="AD1415" s="9"/>
      <c r="AE1415" s="9"/>
      <c r="AF1415" s="8"/>
      <c r="AG1415" s="10"/>
      <c r="AH1415" s="8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</row>
    <row r="1416" spans="1:149" x14ac:dyDescent="0.25">
      <c r="A1416" s="50">
        <f t="shared" si="447"/>
        <v>44259</v>
      </c>
      <c r="B1416" s="112">
        <f t="shared" ca="1" si="452"/>
        <v>71833.28323945</v>
      </c>
      <c r="C1416" s="109">
        <f t="shared" si="451"/>
        <v>71789.257687499994</v>
      </c>
      <c r="D1416" s="13">
        <f ca="1">IF(A1416&lt;$B$1,VLOOKUP(A1416,[1]DI!$A$4:$B$15000,2,FALSE),0)</f>
        <v>1.9000000000000006E-2</v>
      </c>
      <c r="E1416" s="52">
        <f t="shared" ca="1" si="442"/>
        <v>1.0000746899999999</v>
      </c>
      <c r="F1416" s="52">
        <f ca="1">(TRUNC(PRODUCT($E$12:$E1415),16))</f>
        <v>1.2304325772420699</v>
      </c>
      <c r="G1416" s="52">
        <f t="shared" ca="1" si="459"/>
        <v>1.23006504183591</v>
      </c>
      <c r="H1416" s="52">
        <f t="shared" ca="1" si="443"/>
        <v>1.00029879</v>
      </c>
      <c r="I1416" s="111">
        <f t="shared" si="448"/>
        <v>0.02</v>
      </c>
      <c r="J1416" s="149">
        <f t="shared" si="453"/>
        <v>44253</v>
      </c>
      <c r="K1416" s="54">
        <f t="shared" si="449"/>
        <v>4</v>
      </c>
      <c r="L1416" s="55">
        <f t="shared" si="450"/>
        <v>4</v>
      </c>
      <c r="M1416" s="56">
        <f t="shared" si="444"/>
        <v>1.000314377</v>
      </c>
      <c r="N1416" s="56">
        <f t="shared" ca="1" si="445"/>
        <v>1.000613261</v>
      </c>
      <c r="O1416" s="55">
        <f t="shared" si="454"/>
        <v>0</v>
      </c>
      <c r="P1416" s="109">
        <f t="shared" ca="1" si="460"/>
        <v>44.025551950000001</v>
      </c>
      <c r="Q1416" s="52">
        <f t="shared" si="455"/>
        <v>0</v>
      </c>
      <c r="R1416" s="85"/>
      <c r="S1416" s="85"/>
      <c r="T1416" s="86" t="str">
        <f t="shared" si="456"/>
        <v>A+J=</v>
      </c>
      <c r="U1416" s="149">
        <f t="shared" si="457"/>
        <v>44286</v>
      </c>
      <c r="V1416" s="57" t="str">
        <f t="shared" si="446"/>
        <v>-</v>
      </c>
      <c r="W1416" s="8"/>
      <c r="X1416" s="8"/>
      <c r="Y1416" s="8"/>
      <c r="Z1416" s="9"/>
      <c r="AA1416" s="1"/>
      <c r="AB1416" s="8"/>
      <c r="AC1416" s="9"/>
      <c r="AD1416" s="9"/>
      <c r="AE1416" s="9"/>
      <c r="AF1416" s="8"/>
      <c r="AG1416" s="10"/>
      <c r="AH1416" s="8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</row>
    <row r="1417" spans="1:149" x14ac:dyDescent="0.25">
      <c r="A1417" s="50">
        <f t="shared" si="447"/>
        <v>44260</v>
      </c>
      <c r="B1417" s="112">
        <f t="shared" ca="1" si="452"/>
        <v>71844.294419379992</v>
      </c>
      <c r="C1417" s="109">
        <f t="shared" si="451"/>
        <v>71789.257687499994</v>
      </c>
      <c r="D1417" s="13">
        <f ca="1">IF(A1417&lt;$B$1,VLOOKUP(A1417,[1]DI!$A$4:$B$15000,2,FALSE),0)</f>
        <v>1.9000000000000006E-2</v>
      </c>
      <c r="E1417" s="52">
        <f t="shared" ca="1" si="442"/>
        <v>1.0000746899999999</v>
      </c>
      <c r="F1417" s="52">
        <f ca="1">(TRUNC(PRODUCT($E$12:$E1416),16))</f>
        <v>1.2305244782512701</v>
      </c>
      <c r="G1417" s="52">
        <f t="shared" ca="1" si="459"/>
        <v>1.23006504183591</v>
      </c>
      <c r="H1417" s="52">
        <f t="shared" ca="1" si="443"/>
        <v>1.00037351</v>
      </c>
      <c r="I1417" s="111">
        <f t="shared" si="448"/>
        <v>0.02</v>
      </c>
      <c r="J1417" s="149">
        <f t="shared" si="453"/>
        <v>44253</v>
      </c>
      <c r="K1417" s="54">
        <f t="shared" si="449"/>
        <v>5</v>
      </c>
      <c r="L1417" s="55">
        <f t="shared" si="450"/>
        <v>5</v>
      </c>
      <c r="M1417" s="56">
        <f t="shared" si="444"/>
        <v>1.000392986</v>
      </c>
      <c r="N1417" s="56">
        <f t="shared" ca="1" si="445"/>
        <v>1.000766643</v>
      </c>
      <c r="O1417" s="55">
        <f t="shared" si="454"/>
        <v>0</v>
      </c>
      <c r="P1417" s="109">
        <f t="shared" ca="1" si="460"/>
        <v>55.036731879999998</v>
      </c>
      <c r="Q1417" s="52">
        <f t="shared" si="455"/>
        <v>0</v>
      </c>
      <c r="R1417" s="85"/>
      <c r="S1417" s="85"/>
      <c r="T1417" s="86" t="str">
        <f t="shared" si="456"/>
        <v>A+J=</v>
      </c>
      <c r="U1417" s="149">
        <f t="shared" si="457"/>
        <v>44286</v>
      </c>
      <c r="V1417" s="57" t="str">
        <f t="shared" si="446"/>
        <v>-</v>
      </c>
      <c r="W1417" s="8"/>
      <c r="X1417" s="8"/>
      <c r="Y1417" s="8"/>
      <c r="Z1417" s="9"/>
      <c r="AA1417" s="1"/>
      <c r="AB1417" s="8"/>
      <c r="AC1417" s="9"/>
      <c r="AD1417" s="9"/>
      <c r="AE1417" s="9"/>
      <c r="AF1417" s="8"/>
      <c r="AG1417" s="10"/>
      <c r="AH1417" s="8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</row>
    <row r="1418" spans="1:149" x14ac:dyDescent="0.25">
      <c r="A1418" s="50">
        <f t="shared" si="447"/>
        <v>44261</v>
      </c>
      <c r="B1418" s="112">
        <f t="shared" ca="1" si="452"/>
        <v>71855.306173609992</v>
      </c>
      <c r="C1418" s="109">
        <f t="shared" si="451"/>
        <v>71789.257687499994</v>
      </c>
      <c r="D1418" s="13">
        <f ca="1">IF(A1418&lt;$B$1,VLOOKUP(A1418,[1]DI!$A$4:$B$15000,2,FALSE),0)</f>
        <v>0</v>
      </c>
      <c r="E1418" s="52">
        <f t="shared" ca="1" si="442"/>
        <v>1</v>
      </c>
      <c r="F1418" s="52">
        <f ca="1">(TRUNC(PRODUCT($E$12:$E1417),16))</f>
        <v>1.23061638612455</v>
      </c>
      <c r="G1418" s="52">
        <f t="shared" ca="1" si="459"/>
        <v>1.23006504183591</v>
      </c>
      <c r="H1418" s="52">
        <f t="shared" ca="1" si="443"/>
        <v>1.00044822</v>
      </c>
      <c r="I1418" s="111">
        <f t="shared" si="448"/>
        <v>0.02</v>
      </c>
      <c r="J1418" s="149">
        <f t="shared" si="453"/>
        <v>44253</v>
      </c>
      <c r="K1418" s="54">
        <f t="shared" si="449"/>
        <v>5</v>
      </c>
      <c r="L1418" s="55">
        <f t="shared" si="450"/>
        <v>6</v>
      </c>
      <c r="M1418" s="56">
        <f t="shared" si="444"/>
        <v>1.000471602</v>
      </c>
      <c r="N1418" s="56">
        <f t="shared" ca="1" si="445"/>
        <v>1.0009200330000001</v>
      </c>
      <c r="O1418" s="55">
        <f t="shared" si="454"/>
        <v>0</v>
      </c>
      <c r="P1418" s="109">
        <f t="shared" ca="1" si="460"/>
        <v>66.048486109999999</v>
      </c>
      <c r="Q1418" s="52">
        <f t="shared" si="455"/>
        <v>0</v>
      </c>
      <c r="R1418" s="85"/>
      <c r="S1418" s="85"/>
      <c r="T1418" s="86" t="str">
        <f t="shared" si="456"/>
        <v>A+J=</v>
      </c>
      <c r="U1418" s="149">
        <f t="shared" si="457"/>
        <v>44286</v>
      </c>
      <c r="V1418" s="57" t="str">
        <f t="shared" si="446"/>
        <v>-</v>
      </c>
      <c r="W1418" s="8"/>
      <c r="X1418" s="8"/>
      <c r="Y1418" s="8"/>
      <c r="Z1418" s="9"/>
      <c r="AA1418" s="1"/>
      <c r="AB1418" s="8"/>
      <c r="AC1418" s="9"/>
      <c r="AD1418" s="9"/>
      <c r="AE1418" s="9"/>
      <c r="AF1418" s="8"/>
      <c r="AG1418" s="10"/>
      <c r="AH1418" s="8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</row>
    <row r="1419" spans="1:149" x14ac:dyDescent="0.25">
      <c r="A1419" s="50">
        <f t="shared" si="447"/>
        <v>44262</v>
      </c>
      <c r="B1419" s="112">
        <f t="shared" ca="1" si="452"/>
        <v>71855.306173609992</v>
      </c>
      <c r="C1419" s="109">
        <f t="shared" si="451"/>
        <v>71789.257687499994</v>
      </c>
      <c r="D1419" s="13">
        <f ca="1">IF(A1419&lt;$B$1,VLOOKUP(A1419,[1]DI!$A$4:$B$15000,2,FALSE),0)</f>
        <v>0</v>
      </c>
      <c r="E1419" s="52">
        <f t="shared" ca="1" si="442"/>
        <v>1</v>
      </c>
      <c r="F1419" s="52">
        <f ca="1">(TRUNC(PRODUCT($E$12:$E1418),16))</f>
        <v>1.23061638612455</v>
      </c>
      <c r="G1419" s="52">
        <f t="shared" ca="1" si="459"/>
        <v>1.23006504183591</v>
      </c>
      <c r="H1419" s="52">
        <f t="shared" ca="1" si="443"/>
        <v>1.00044822</v>
      </c>
      <c r="I1419" s="111">
        <f t="shared" si="448"/>
        <v>0.02</v>
      </c>
      <c r="J1419" s="149">
        <f t="shared" si="453"/>
        <v>44253</v>
      </c>
      <c r="K1419" s="54">
        <f t="shared" si="449"/>
        <v>5</v>
      </c>
      <c r="L1419" s="55">
        <f t="shared" si="450"/>
        <v>6</v>
      </c>
      <c r="M1419" s="56">
        <f t="shared" si="444"/>
        <v>1.000471602</v>
      </c>
      <c r="N1419" s="56">
        <f t="shared" ca="1" si="445"/>
        <v>1.0009200330000001</v>
      </c>
      <c r="O1419" s="55">
        <f t="shared" si="454"/>
        <v>0</v>
      </c>
      <c r="P1419" s="109">
        <f t="shared" ca="1" si="460"/>
        <v>66.048486109999999</v>
      </c>
      <c r="Q1419" s="52">
        <f t="shared" si="455"/>
        <v>0</v>
      </c>
      <c r="R1419" s="85"/>
      <c r="S1419" s="85"/>
      <c r="T1419" s="86" t="str">
        <f t="shared" si="456"/>
        <v>A+J=</v>
      </c>
      <c r="U1419" s="149">
        <f t="shared" si="457"/>
        <v>44286</v>
      </c>
      <c r="V1419" s="57" t="str">
        <f t="shared" si="446"/>
        <v>-</v>
      </c>
      <c r="W1419" s="8"/>
      <c r="X1419" s="8"/>
      <c r="Y1419" s="8"/>
      <c r="Z1419" s="9"/>
      <c r="AA1419" s="1"/>
      <c r="AB1419" s="8"/>
      <c r="AC1419" s="9"/>
      <c r="AD1419" s="9"/>
      <c r="AE1419" s="9"/>
      <c r="AF1419" s="8"/>
      <c r="AG1419" s="10"/>
      <c r="AH1419" s="8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</row>
    <row r="1420" spans="1:149" x14ac:dyDescent="0.25">
      <c r="A1420" s="50">
        <f t="shared" si="447"/>
        <v>44263</v>
      </c>
      <c r="B1420" s="112">
        <f t="shared" ca="1" si="452"/>
        <v>71855.306173609992</v>
      </c>
      <c r="C1420" s="109">
        <f t="shared" si="451"/>
        <v>71789.257687499994</v>
      </c>
      <c r="D1420" s="13">
        <f ca="1">IF(A1420&lt;$B$1,VLOOKUP(A1420,[1]DI!$A$4:$B$15000,2,FALSE),0)</f>
        <v>1.9000000000000006E-2</v>
      </c>
      <c r="E1420" s="52">
        <f t="shared" ref="E1420:E1483" ca="1" si="461">IF(A1420&lt;A$10,1,ROUND(((1+D1420)^(1/252)),8))</f>
        <v>1.0000746899999999</v>
      </c>
      <c r="F1420" s="52">
        <f ca="1">(TRUNC(PRODUCT($E$12:$E1419),16))</f>
        <v>1.23061638612455</v>
      </c>
      <c r="G1420" s="52">
        <f t="shared" ca="1" si="459"/>
        <v>1.23006504183591</v>
      </c>
      <c r="H1420" s="52">
        <f t="shared" ref="H1420:H1483" ca="1" si="462">ROUND(F1420/G1420,8)</f>
        <v>1.00044822</v>
      </c>
      <c r="I1420" s="111">
        <f t="shared" si="448"/>
        <v>0.02</v>
      </c>
      <c r="J1420" s="149">
        <f t="shared" si="453"/>
        <v>44253</v>
      </c>
      <c r="K1420" s="54">
        <f t="shared" si="449"/>
        <v>6</v>
      </c>
      <c r="L1420" s="55">
        <f t="shared" si="450"/>
        <v>6</v>
      </c>
      <c r="M1420" s="56">
        <f t="shared" ref="M1420:M1483" si="463">ROUND((I1420+1)^(L1420/252),9)</f>
        <v>1.000471602</v>
      </c>
      <c r="N1420" s="56">
        <f t="shared" ref="N1420:N1483" ca="1" si="464">ROUND(H1420*M1420,9)</f>
        <v>1.0009200330000001</v>
      </c>
      <c r="O1420" s="55">
        <f t="shared" si="454"/>
        <v>0</v>
      </c>
      <c r="P1420" s="109">
        <f t="shared" ref="P1420:P1483" ca="1" si="465">TRUNC(((N1420-1)*C1420),8)</f>
        <v>66.048486109999999</v>
      </c>
      <c r="Q1420" s="52">
        <f t="shared" si="455"/>
        <v>0</v>
      </c>
      <c r="R1420" s="85"/>
      <c r="S1420" s="85"/>
      <c r="T1420" s="86" t="str">
        <f t="shared" si="456"/>
        <v>A+J=</v>
      </c>
      <c r="U1420" s="149">
        <f t="shared" si="457"/>
        <v>44286</v>
      </c>
      <c r="V1420" s="57" t="str">
        <f t="shared" ref="V1420:V1483" si="466">IF(O1420&gt;0,(P1420+Q1420)*V$9,"-")</f>
        <v>-</v>
      </c>
      <c r="W1420" s="8"/>
      <c r="X1420" s="8"/>
      <c r="Y1420" s="8"/>
      <c r="Z1420" s="9"/>
      <c r="AA1420" s="1"/>
      <c r="AB1420" s="8"/>
      <c r="AC1420" s="9"/>
      <c r="AD1420" s="9"/>
      <c r="AE1420" s="9"/>
      <c r="AF1420" s="8"/>
      <c r="AG1420" s="10"/>
      <c r="AH1420" s="8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</row>
    <row r="1421" spans="1:149" x14ac:dyDescent="0.25">
      <c r="A1421" s="50">
        <f t="shared" ref="A1421:A1484" si="467">(A1420+1)</f>
        <v>44264</v>
      </c>
      <c r="B1421" s="112">
        <f t="shared" ca="1" si="452"/>
        <v>71866.320727629995</v>
      </c>
      <c r="C1421" s="109">
        <f t="shared" si="451"/>
        <v>71789.257687499994</v>
      </c>
      <c r="D1421" s="13">
        <f ca="1">IF(A1421&lt;$B$1,VLOOKUP(A1421,[1]DI!$A$4:$B$15000,2,FALSE),0)</f>
        <v>1.9000000000000006E-2</v>
      </c>
      <c r="E1421" s="52">
        <f t="shared" ca="1" si="461"/>
        <v>1.0000746899999999</v>
      </c>
      <c r="F1421" s="52">
        <f ca="1">(TRUNC(PRODUCT($E$12:$E1420),16))</f>
        <v>1.23070830086243</v>
      </c>
      <c r="G1421" s="52">
        <f t="shared" ca="1" si="459"/>
        <v>1.23006504183591</v>
      </c>
      <c r="H1421" s="52">
        <f t="shared" ca="1" si="462"/>
        <v>1.0005229499999999</v>
      </c>
      <c r="I1421" s="111">
        <f t="shared" ref="I1421:I1484" si="468">I1420</f>
        <v>0.02</v>
      </c>
      <c r="J1421" s="149">
        <f t="shared" si="453"/>
        <v>44253</v>
      </c>
      <c r="K1421" s="54">
        <f t="shared" ref="K1421:K1484" si="469">IF(A1421&gt;J1421,IF(NETWORKDAYS(J1421,A1421,$X$135:$X$519)-1=0,1,NETWORKDAYS(J1421,A1421,$X$135:$X$519)-1),0)</f>
        <v>7</v>
      </c>
      <c r="L1421" s="55">
        <f t="shared" ref="L1421:L1484" si="470">IF(AND(K1421=1,K1420=1),1,IF(K1421&gt;0,IF(K1421=K1420,K1421+1,K1421),0))</f>
        <v>7</v>
      </c>
      <c r="M1421" s="56">
        <f t="shared" si="463"/>
        <v>1.0005502239999999</v>
      </c>
      <c r="N1421" s="56">
        <f t="shared" ca="1" si="464"/>
        <v>1.0010734619999999</v>
      </c>
      <c r="O1421" s="55">
        <f t="shared" si="454"/>
        <v>0</v>
      </c>
      <c r="P1421" s="109">
        <f t="shared" ca="1" si="465"/>
        <v>77.063040130000005</v>
      </c>
      <c r="Q1421" s="52">
        <f t="shared" si="455"/>
        <v>0</v>
      </c>
      <c r="R1421" s="85"/>
      <c r="S1421" s="85"/>
      <c r="T1421" s="86" t="str">
        <f t="shared" si="456"/>
        <v>A+J=</v>
      </c>
      <c r="U1421" s="149">
        <f t="shared" si="457"/>
        <v>44286</v>
      </c>
      <c r="V1421" s="57" t="str">
        <f t="shared" si="466"/>
        <v>-</v>
      </c>
      <c r="W1421" s="8"/>
      <c r="X1421" s="8"/>
      <c r="Y1421" s="8"/>
      <c r="Z1421" s="9"/>
      <c r="AA1421" s="1"/>
      <c r="AB1421" s="8"/>
      <c r="AC1421" s="9"/>
      <c r="AD1421" s="9"/>
      <c r="AE1421" s="9"/>
      <c r="AF1421" s="8"/>
      <c r="AG1421" s="10"/>
      <c r="AH1421" s="8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</row>
    <row r="1422" spans="1:149" x14ac:dyDescent="0.25">
      <c r="A1422" s="50">
        <f t="shared" si="467"/>
        <v>44265</v>
      </c>
      <c r="B1422" s="112">
        <f t="shared" ca="1" si="452"/>
        <v>71877.33650207</v>
      </c>
      <c r="C1422" s="109">
        <f t="shared" ref="C1422:C1485" si="471">TRUNC(C1421-Q1421,8)</f>
        <v>71789.257687499994</v>
      </c>
      <c r="D1422" s="13">
        <f ca="1">IF(A1422&lt;$B$1,VLOOKUP(A1422,[1]DI!$A$4:$B$15000,2,FALSE),0)</f>
        <v>1.9000000000000006E-2</v>
      </c>
      <c r="E1422" s="52">
        <f t="shared" ca="1" si="461"/>
        <v>1.0000746899999999</v>
      </c>
      <c r="F1422" s="52">
        <f ca="1">(TRUNC(PRODUCT($E$12:$E1421),16))</f>
        <v>1.23080022246542</v>
      </c>
      <c r="G1422" s="52">
        <f t="shared" ca="1" si="459"/>
        <v>1.23006504183591</v>
      </c>
      <c r="H1422" s="52">
        <f t="shared" ca="1" si="462"/>
        <v>1.00059768</v>
      </c>
      <c r="I1422" s="111">
        <f t="shared" si="468"/>
        <v>0.02</v>
      </c>
      <c r="J1422" s="149">
        <f t="shared" si="453"/>
        <v>44253</v>
      </c>
      <c r="K1422" s="54">
        <f t="shared" si="469"/>
        <v>8</v>
      </c>
      <c r="L1422" s="55">
        <f t="shared" si="470"/>
        <v>8</v>
      </c>
      <c r="M1422" s="56">
        <f t="shared" si="463"/>
        <v>1.000628852</v>
      </c>
      <c r="N1422" s="56">
        <f t="shared" ca="1" si="464"/>
        <v>1.001226908</v>
      </c>
      <c r="O1422" s="55">
        <f t="shared" si="454"/>
        <v>0</v>
      </c>
      <c r="P1422" s="109">
        <f t="shared" ca="1" si="465"/>
        <v>88.078814570000006</v>
      </c>
      <c r="Q1422" s="52">
        <f t="shared" si="455"/>
        <v>0</v>
      </c>
      <c r="R1422" s="85"/>
      <c r="S1422" s="85"/>
      <c r="T1422" s="86" t="str">
        <f t="shared" si="456"/>
        <v>A+J=</v>
      </c>
      <c r="U1422" s="149">
        <f t="shared" si="457"/>
        <v>44286</v>
      </c>
      <c r="V1422" s="57" t="str">
        <f t="shared" si="466"/>
        <v>-</v>
      </c>
      <c r="W1422" s="8"/>
      <c r="X1422" s="8"/>
      <c r="Y1422" s="8"/>
      <c r="Z1422" s="9"/>
      <c r="AA1422" s="1"/>
      <c r="AB1422" s="8"/>
      <c r="AC1422" s="9"/>
      <c r="AD1422" s="9"/>
      <c r="AE1422" s="9"/>
      <c r="AF1422" s="8"/>
      <c r="AG1422" s="10"/>
      <c r="AH1422" s="8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</row>
    <row r="1423" spans="1:149" x14ac:dyDescent="0.25">
      <c r="A1423" s="50">
        <f t="shared" si="467"/>
        <v>44266</v>
      </c>
      <c r="B1423" s="112">
        <f t="shared" ca="1" si="452"/>
        <v>71888.35364049999</v>
      </c>
      <c r="C1423" s="109">
        <f t="shared" si="471"/>
        <v>71789.257687499994</v>
      </c>
      <c r="D1423" s="13">
        <f ca="1">IF(A1423&lt;$B$1,VLOOKUP(A1423,[1]DI!$A$4:$B$15000,2,FALSE),0)</f>
        <v>1.9000000000000006E-2</v>
      </c>
      <c r="E1423" s="52">
        <f t="shared" ca="1" si="461"/>
        <v>1.0000746899999999</v>
      </c>
      <c r="F1423" s="52">
        <f ca="1">(TRUNC(PRODUCT($E$12:$E1422),16))</f>
        <v>1.23089215093403</v>
      </c>
      <c r="G1423" s="52">
        <f t="shared" ca="1" si="459"/>
        <v>1.23006504183591</v>
      </c>
      <c r="H1423" s="52">
        <f t="shared" ca="1" si="462"/>
        <v>1.00067241</v>
      </c>
      <c r="I1423" s="111">
        <f t="shared" si="468"/>
        <v>0.02</v>
      </c>
      <c r="J1423" s="149">
        <f t="shared" si="453"/>
        <v>44253</v>
      </c>
      <c r="K1423" s="54">
        <f t="shared" si="469"/>
        <v>9</v>
      </c>
      <c r="L1423" s="55">
        <f t="shared" si="470"/>
        <v>9</v>
      </c>
      <c r="M1423" s="56">
        <f t="shared" si="463"/>
        <v>1.0007074869999999</v>
      </c>
      <c r="N1423" s="56">
        <f t="shared" ca="1" si="464"/>
        <v>1.0013803729999999</v>
      </c>
      <c r="O1423" s="55">
        <f t="shared" si="454"/>
        <v>0</v>
      </c>
      <c r="P1423" s="109">
        <f t="shared" ca="1" si="465"/>
        <v>99.095952999999994</v>
      </c>
      <c r="Q1423" s="52">
        <f t="shared" si="455"/>
        <v>0</v>
      </c>
      <c r="R1423" s="85"/>
      <c r="S1423" s="85"/>
      <c r="T1423" s="86" t="str">
        <f t="shared" si="456"/>
        <v>A+J=</v>
      </c>
      <c r="U1423" s="149">
        <f t="shared" si="457"/>
        <v>44286</v>
      </c>
      <c r="V1423" s="57" t="str">
        <f t="shared" si="466"/>
        <v>-</v>
      </c>
      <c r="W1423" s="8"/>
      <c r="X1423" s="8"/>
      <c r="Y1423" s="8"/>
      <c r="Z1423" s="9"/>
      <c r="AA1423" s="1"/>
      <c r="AB1423" s="8"/>
      <c r="AC1423" s="9"/>
      <c r="AD1423" s="9"/>
      <c r="AE1423" s="9"/>
      <c r="AF1423" s="8"/>
      <c r="AG1423" s="10"/>
      <c r="AH1423" s="8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</row>
    <row r="1424" spans="1:149" x14ac:dyDescent="0.25">
      <c r="A1424" s="50">
        <f t="shared" si="467"/>
        <v>44267</v>
      </c>
      <c r="B1424" s="112">
        <f t="shared" ca="1" si="452"/>
        <v>71899.372645449999</v>
      </c>
      <c r="C1424" s="109">
        <f t="shared" si="471"/>
        <v>71789.257687499994</v>
      </c>
      <c r="D1424" s="13">
        <f ca="1">IF(A1424&lt;$B$1,VLOOKUP(A1424,[1]DI!$A$4:$B$15000,2,FALSE),0)</f>
        <v>1.9000000000000006E-2</v>
      </c>
      <c r="E1424" s="52">
        <f t="shared" ca="1" si="461"/>
        <v>1.0000746899999999</v>
      </c>
      <c r="F1424" s="52">
        <f ca="1">(TRUNC(PRODUCT($E$12:$E1423),16))</f>
        <v>1.23098408626879</v>
      </c>
      <c r="G1424" s="52">
        <f t="shared" ca="1" si="459"/>
        <v>1.23006504183591</v>
      </c>
      <c r="H1424" s="52">
        <f t="shared" ca="1" si="462"/>
        <v>1.00074715</v>
      </c>
      <c r="I1424" s="111">
        <f t="shared" si="468"/>
        <v>0.02</v>
      </c>
      <c r="J1424" s="149">
        <f t="shared" si="453"/>
        <v>44253</v>
      </c>
      <c r="K1424" s="54">
        <f t="shared" si="469"/>
        <v>10</v>
      </c>
      <c r="L1424" s="55">
        <f t="shared" si="470"/>
        <v>10</v>
      </c>
      <c r="M1424" s="56">
        <f t="shared" si="463"/>
        <v>1.000786127</v>
      </c>
      <c r="N1424" s="56">
        <f t="shared" ca="1" si="464"/>
        <v>1.001533864</v>
      </c>
      <c r="O1424" s="55">
        <f t="shared" si="454"/>
        <v>0</v>
      </c>
      <c r="P1424" s="109">
        <f t="shared" ca="1" si="465"/>
        <v>110.11495795</v>
      </c>
      <c r="Q1424" s="52">
        <f t="shared" si="455"/>
        <v>0</v>
      </c>
      <c r="R1424" s="85"/>
      <c r="S1424" s="85"/>
      <c r="T1424" s="86" t="str">
        <f t="shared" si="456"/>
        <v>A+J=</v>
      </c>
      <c r="U1424" s="149">
        <f t="shared" si="457"/>
        <v>44286</v>
      </c>
      <c r="V1424" s="57" t="str">
        <f t="shared" si="466"/>
        <v>-</v>
      </c>
      <c r="W1424" s="8"/>
      <c r="X1424" s="8"/>
      <c r="Y1424" s="8"/>
      <c r="Z1424" s="9"/>
      <c r="AA1424" s="1"/>
      <c r="AB1424" s="8"/>
      <c r="AC1424" s="9"/>
      <c r="AD1424" s="9"/>
      <c r="AE1424" s="9"/>
      <c r="AF1424" s="8"/>
      <c r="AG1424" s="10"/>
      <c r="AH1424" s="8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</row>
    <row r="1425" spans="1:149" x14ac:dyDescent="0.25">
      <c r="A1425" s="50">
        <f t="shared" si="467"/>
        <v>44268</v>
      </c>
      <c r="B1425" s="112">
        <f t="shared" ca="1" si="452"/>
        <v>71910.393804079999</v>
      </c>
      <c r="C1425" s="109">
        <f t="shared" si="471"/>
        <v>71789.257687499994</v>
      </c>
      <c r="D1425" s="13">
        <f ca="1">IF(A1425&lt;$B$1,VLOOKUP(A1425,[1]DI!$A$4:$B$15000,2,FALSE),0)</f>
        <v>0</v>
      </c>
      <c r="E1425" s="52">
        <f t="shared" ca="1" si="461"/>
        <v>1</v>
      </c>
      <c r="F1425" s="52">
        <f ca="1">(TRUNC(PRODUCT($E$12:$E1424),16))</f>
        <v>1.23107602847019</v>
      </c>
      <c r="G1425" s="52">
        <f t="shared" ca="1" si="459"/>
        <v>1.23006504183591</v>
      </c>
      <c r="H1425" s="52">
        <f t="shared" ca="1" si="462"/>
        <v>1.0008219</v>
      </c>
      <c r="I1425" s="111">
        <f t="shared" si="468"/>
        <v>0.02</v>
      </c>
      <c r="J1425" s="149">
        <f t="shared" si="453"/>
        <v>44253</v>
      </c>
      <c r="K1425" s="54">
        <f t="shared" si="469"/>
        <v>10</v>
      </c>
      <c r="L1425" s="55">
        <f t="shared" si="470"/>
        <v>11</v>
      </c>
      <c r="M1425" s="56">
        <f t="shared" si="463"/>
        <v>1.0008647740000001</v>
      </c>
      <c r="N1425" s="56">
        <f t="shared" ca="1" si="464"/>
        <v>1.0016873850000001</v>
      </c>
      <c r="O1425" s="55">
        <f t="shared" si="454"/>
        <v>0</v>
      </c>
      <c r="P1425" s="109">
        <f t="shared" ca="1" si="465"/>
        <v>121.13611658000001</v>
      </c>
      <c r="Q1425" s="52">
        <f t="shared" si="455"/>
        <v>0</v>
      </c>
      <c r="R1425" s="85"/>
      <c r="S1425" s="85"/>
      <c r="T1425" s="86" t="str">
        <f t="shared" si="456"/>
        <v>A+J=</v>
      </c>
      <c r="U1425" s="149">
        <f t="shared" si="457"/>
        <v>44286</v>
      </c>
      <c r="V1425" s="57" t="str">
        <f t="shared" si="466"/>
        <v>-</v>
      </c>
      <c r="W1425" s="8"/>
      <c r="X1425" s="8"/>
      <c r="Y1425" s="8"/>
      <c r="Z1425" s="9"/>
      <c r="AA1425" s="1"/>
      <c r="AB1425" s="8"/>
      <c r="AC1425" s="9"/>
      <c r="AD1425" s="9"/>
      <c r="AE1425" s="9"/>
      <c r="AF1425" s="8"/>
      <c r="AG1425" s="10"/>
      <c r="AH1425" s="8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</row>
    <row r="1426" spans="1:149" x14ac:dyDescent="0.25">
      <c r="A1426" s="50">
        <f t="shared" si="467"/>
        <v>44269</v>
      </c>
      <c r="B1426" s="112">
        <f t="shared" ca="1" si="452"/>
        <v>71910.393804079999</v>
      </c>
      <c r="C1426" s="109">
        <f t="shared" si="471"/>
        <v>71789.257687499994</v>
      </c>
      <c r="D1426" s="13">
        <f ca="1">IF(A1426&lt;$B$1,VLOOKUP(A1426,[1]DI!$A$4:$B$15000,2,FALSE),0)</f>
        <v>0</v>
      </c>
      <c r="E1426" s="52">
        <f t="shared" ca="1" si="461"/>
        <v>1</v>
      </c>
      <c r="F1426" s="52">
        <f ca="1">(TRUNC(PRODUCT($E$12:$E1425),16))</f>
        <v>1.23107602847019</v>
      </c>
      <c r="G1426" s="52">
        <f t="shared" ca="1" si="459"/>
        <v>1.23006504183591</v>
      </c>
      <c r="H1426" s="52">
        <f t="shared" ca="1" si="462"/>
        <v>1.0008219</v>
      </c>
      <c r="I1426" s="111">
        <f t="shared" si="468"/>
        <v>0.02</v>
      </c>
      <c r="J1426" s="149">
        <f t="shared" si="453"/>
        <v>44253</v>
      </c>
      <c r="K1426" s="54">
        <f t="shared" si="469"/>
        <v>10</v>
      </c>
      <c r="L1426" s="55">
        <f t="shared" si="470"/>
        <v>11</v>
      </c>
      <c r="M1426" s="56">
        <f t="shared" si="463"/>
        <v>1.0008647740000001</v>
      </c>
      <c r="N1426" s="56">
        <f t="shared" ca="1" si="464"/>
        <v>1.0016873850000001</v>
      </c>
      <c r="O1426" s="55">
        <f t="shared" si="454"/>
        <v>0</v>
      </c>
      <c r="P1426" s="109">
        <f t="shared" ca="1" si="465"/>
        <v>121.13611658000001</v>
      </c>
      <c r="Q1426" s="52">
        <f t="shared" si="455"/>
        <v>0</v>
      </c>
      <c r="R1426" s="85"/>
      <c r="S1426" s="85"/>
      <c r="T1426" s="86" t="str">
        <f t="shared" si="456"/>
        <v>A+J=</v>
      </c>
      <c r="U1426" s="149">
        <f t="shared" si="457"/>
        <v>44286</v>
      </c>
      <c r="V1426" s="57" t="str">
        <f t="shared" si="466"/>
        <v>-</v>
      </c>
      <c r="W1426" s="8"/>
      <c r="X1426" s="8"/>
      <c r="Y1426" s="8"/>
      <c r="Z1426" s="9"/>
      <c r="AA1426" s="1"/>
      <c r="AB1426" s="8"/>
      <c r="AC1426" s="9"/>
      <c r="AD1426" s="9"/>
      <c r="AE1426" s="9"/>
      <c r="AF1426" s="8"/>
      <c r="AG1426" s="10"/>
      <c r="AH1426" s="8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</row>
    <row r="1427" spans="1:149" x14ac:dyDescent="0.25">
      <c r="A1427" s="50">
        <f t="shared" si="467"/>
        <v>44270</v>
      </c>
      <c r="B1427" s="112">
        <f t="shared" ref="B1427:B1490" ca="1" si="472">IF(A1427&lt;=TODAY(),C1427+P1427,IF(AND(A1427&gt;TODAY(),A1427&lt;=$B$1),IF(VLOOKUP(TODAY(),$A$12:$D$10000,4,FALSE)=0,"n.d",C1427+P1427),"n.d"))</f>
        <v>71910.393804079999</v>
      </c>
      <c r="C1427" s="109">
        <f t="shared" si="471"/>
        <v>71789.257687499994</v>
      </c>
      <c r="D1427" s="13">
        <f ca="1">IF(A1427&lt;$B$1,VLOOKUP(A1427,[1]DI!$A$4:$B$15000,2,FALSE),0)</f>
        <v>1.9000000000000006E-2</v>
      </c>
      <c r="E1427" s="52">
        <f t="shared" ca="1" si="461"/>
        <v>1.0000746899999999</v>
      </c>
      <c r="F1427" s="52">
        <f ca="1">(TRUNC(PRODUCT($E$12:$E1426),16))</f>
        <v>1.23107602847019</v>
      </c>
      <c r="G1427" s="52">
        <f t="shared" ca="1" si="459"/>
        <v>1.23006504183591</v>
      </c>
      <c r="H1427" s="52">
        <f t="shared" ca="1" si="462"/>
        <v>1.0008219</v>
      </c>
      <c r="I1427" s="111">
        <f t="shared" si="468"/>
        <v>0.02</v>
      </c>
      <c r="J1427" s="149">
        <f t="shared" ref="J1427:J1490" si="473">IF(O1426&gt;0,VLOOKUP(O1426,X$12:AH$125,2),J1426)</f>
        <v>44253</v>
      </c>
      <c r="K1427" s="54">
        <f t="shared" si="469"/>
        <v>11</v>
      </c>
      <c r="L1427" s="55">
        <f t="shared" si="470"/>
        <v>11</v>
      </c>
      <c r="M1427" s="56">
        <f t="shared" si="463"/>
        <v>1.0008647740000001</v>
      </c>
      <c r="N1427" s="56">
        <f t="shared" ca="1" si="464"/>
        <v>1.0016873850000001</v>
      </c>
      <c r="O1427" s="55">
        <f t="shared" ref="O1427:O1490" si="474">IF(VLOOKUP(A1427,Y$12:AF$125,8)=VLOOKUP(A1426,Y$12:AF$125,8),0,VLOOKUP(A1427,Y$12:AF$125,8))</f>
        <v>0</v>
      </c>
      <c r="P1427" s="109">
        <f t="shared" ca="1" si="465"/>
        <v>121.13611658000001</v>
      </c>
      <c r="Q1427" s="52">
        <f t="shared" ref="Q1427:Q1490" si="475">IF(O1427&gt;0,VLOOKUP(A1427,$Y$12:$AD$125,5),0)</f>
        <v>0</v>
      </c>
      <c r="R1427" s="85"/>
      <c r="S1427" s="85"/>
      <c r="T1427" s="86" t="str">
        <f t="shared" ref="T1427:T1490" si="476">IF(O1426&gt;0,VLOOKUP(O1426,X$12:AH$125,10),T1426)</f>
        <v>A+J=</v>
      </c>
      <c r="U1427" s="149">
        <f t="shared" ref="U1427:U1490" si="477">IF(O1426&gt;0,VLOOKUP(O1426,X$12:AH$125,11),U1426)</f>
        <v>44286</v>
      </c>
      <c r="V1427" s="57" t="str">
        <f t="shared" si="466"/>
        <v>-</v>
      </c>
      <c r="W1427" s="8"/>
      <c r="X1427" s="8"/>
      <c r="Y1427" s="8"/>
      <c r="Z1427" s="9"/>
      <c r="AA1427" s="1"/>
      <c r="AB1427" s="8"/>
      <c r="AC1427" s="9"/>
      <c r="AD1427" s="9"/>
      <c r="AE1427" s="9"/>
      <c r="AF1427" s="8"/>
      <c r="AG1427" s="10"/>
      <c r="AH1427" s="8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</row>
    <row r="1428" spans="1:149" x14ac:dyDescent="0.25">
      <c r="A1428" s="50">
        <f t="shared" si="467"/>
        <v>44271</v>
      </c>
      <c r="B1428" s="112">
        <f t="shared" ca="1" si="472"/>
        <v>71921.416183119989</v>
      </c>
      <c r="C1428" s="109">
        <f t="shared" si="471"/>
        <v>71789.257687499994</v>
      </c>
      <c r="D1428" s="13">
        <f ca="1">IF(A1428&lt;$B$1,VLOOKUP(A1428,[1]DI!$A$4:$B$15000,2,FALSE),0)</f>
        <v>1.9000000000000006E-2</v>
      </c>
      <c r="E1428" s="52">
        <f t="shared" ca="1" si="461"/>
        <v>1.0000746899999999</v>
      </c>
      <c r="F1428" s="52">
        <f ca="1">(TRUNC(PRODUCT($E$12:$E1427),16))</f>
        <v>1.2311679775387601</v>
      </c>
      <c r="G1428" s="52">
        <f t="shared" ca="1" si="459"/>
        <v>1.23006504183591</v>
      </c>
      <c r="H1428" s="52">
        <f t="shared" ca="1" si="462"/>
        <v>1.0008966500000001</v>
      </c>
      <c r="I1428" s="111">
        <f t="shared" si="468"/>
        <v>0.02</v>
      </c>
      <c r="J1428" s="149">
        <f t="shared" si="473"/>
        <v>44253</v>
      </c>
      <c r="K1428" s="54">
        <f t="shared" si="469"/>
        <v>12</v>
      </c>
      <c r="L1428" s="55">
        <f t="shared" si="470"/>
        <v>12</v>
      </c>
      <c r="M1428" s="56">
        <f t="shared" si="463"/>
        <v>1.0009434269999999</v>
      </c>
      <c r="N1428" s="56">
        <f t="shared" ca="1" si="464"/>
        <v>1.001840923</v>
      </c>
      <c r="O1428" s="55">
        <f t="shared" si="474"/>
        <v>0</v>
      </c>
      <c r="P1428" s="109">
        <f t="shared" ca="1" si="465"/>
        <v>132.15849562</v>
      </c>
      <c r="Q1428" s="52">
        <f t="shared" si="475"/>
        <v>0</v>
      </c>
      <c r="R1428" s="85"/>
      <c r="S1428" s="85"/>
      <c r="T1428" s="86" t="str">
        <f t="shared" si="476"/>
        <v>A+J=</v>
      </c>
      <c r="U1428" s="149">
        <f t="shared" si="477"/>
        <v>44286</v>
      </c>
      <c r="V1428" s="57" t="str">
        <f t="shared" si="466"/>
        <v>-</v>
      </c>
      <c r="W1428" s="8"/>
      <c r="X1428" s="8"/>
      <c r="Y1428" s="8"/>
      <c r="Z1428" s="9"/>
      <c r="AA1428" s="1"/>
      <c r="AB1428" s="8"/>
      <c r="AC1428" s="9"/>
      <c r="AD1428" s="9"/>
      <c r="AE1428" s="9"/>
      <c r="AF1428" s="8"/>
      <c r="AG1428" s="10"/>
      <c r="AH1428" s="8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</row>
    <row r="1429" spans="1:149" x14ac:dyDescent="0.25">
      <c r="A1429" s="50">
        <f t="shared" si="467"/>
        <v>44272</v>
      </c>
      <c r="B1429" s="112">
        <f t="shared" ca="1" si="472"/>
        <v>71932.440572269988</v>
      </c>
      <c r="C1429" s="109">
        <f t="shared" si="471"/>
        <v>71789.257687499994</v>
      </c>
      <c r="D1429" s="13">
        <f ca="1">IF(A1429&lt;$B$1,VLOOKUP(A1429,[1]DI!$A$4:$B$15000,2,FALSE),0)</f>
        <v>1.9000000000000006E-2</v>
      </c>
      <c r="E1429" s="52">
        <f t="shared" ca="1" si="461"/>
        <v>1.0000746899999999</v>
      </c>
      <c r="F1429" s="52">
        <f ca="1">(TRUNC(PRODUCT($E$12:$E1428),16))</f>
        <v>1.2312599334750001</v>
      </c>
      <c r="G1429" s="52">
        <f t="shared" ca="1" si="459"/>
        <v>1.23006504183591</v>
      </c>
      <c r="H1429" s="52">
        <f t="shared" ca="1" si="462"/>
        <v>1.00097141</v>
      </c>
      <c r="I1429" s="111">
        <f t="shared" si="468"/>
        <v>0.02</v>
      </c>
      <c r="J1429" s="149">
        <f t="shared" si="473"/>
        <v>44253</v>
      </c>
      <c r="K1429" s="54">
        <f t="shared" si="469"/>
        <v>13</v>
      </c>
      <c r="L1429" s="55">
        <f t="shared" si="470"/>
        <v>13</v>
      </c>
      <c r="M1429" s="56">
        <f t="shared" si="463"/>
        <v>1.0010220860000001</v>
      </c>
      <c r="N1429" s="56">
        <f t="shared" ca="1" si="464"/>
        <v>1.0019944890000001</v>
      </c>
      <c r="O1429" s="55">
        <f t="shared" si="474"/>
        <v>0</v>
      </c>
      <c r="P1429" s="109">
        <f t="shared" ca="1" si="465"/>
        <v>143.18288476999999</v>
      </c>
      <c r="Q1429" s="52">
        <f t="shared" si="475"/>
        <v>0</v>
      </c>
      <c r="R1429" s="85"/>
      <c r="S1429" s="85"/>
      <c r="T1429" s="86" t="str">
        <f t="shared" si="476"/>
        <v>A+J=</v>
      </c>
      <c r="U1429" s="149">
        <f t="shared" si="477"/>
        <v>44286</v>
      </c>
      <c r="V1429" s="57" t="str">
        <f t="shared" si="466"/>
        <v>-</v>
      </c>
      <c r="W1429" s="8"/>
      <c r="X1429" s="8"/>
      <c r="Y1429" s="8"/>
      <c r="Z1429" s="9"/>
      <c r="AA1429" s="1"/>
      <c r="AB1429" s="8"/>
      <c r="AC1429" s="9"/>
      <c r="AD1429" s="9"/>
      <c r="AE1429" s="9"/>
      <c r="AF1429" s="8"/>
      <c r="AG1429" s="10"/>
      <c r="AH1429" s="8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</row>
    <row r="1430" spans="1:149" x14ac:dyDescent="0.25">
      <c r="A1430" s="50">
        <f t="shared" si="467"/>
        <v>44273</v>
      </c>
      <c r="B1430" s="112">
        <f t="shared" ca="1" si="472"/>
        <v>71943.46625361999</v>
      </c>
      <c r="C1430" s="109">
        <f t="shared" si="471"/>
        <v>71789.257687499994</v>
      </c>
      <c r="D1430" s="13">
        <f ca="1">IF(A1430&lt;$B$1,VLOOKUP(A1430,[1]DI!$A$4:$B$15000,2,FALSE),0)</f>
        <v>2.6499999999999999E-2</v>
      </c>
      <c r="E1430" s="52">
        <f t="shared" ca="1" si="461"/>
        <v>1.00010379</v>
      </c>
      <c r="F1430" s="52">
        <f ca="1">(TRUNC(PRODUCT($E$12:$E1429),16))</f>
        <v>1.2313518962794301</v>
      </c>
      <c r="G1430" s="52">
        <f t="shared" ca="1" si="459"/>
        <v>1.23006504183591</v>
      </c>
      <c r="H1430" s="52">
        <f t="shared" ca="1" si="462"/>
        <v>1.00104617</v>
      </c>
      <c r="I1430" s="111">
        <f t="shared" si="468"/>
        <v>0.02</v>
      </c>
      <c r="J1430" s="149">
        <f t="shared" si="473"/>
        <v>44253</v>
      </c>
      <c r="K1430" s="54">
        <f t="shared" si="469"/>
        <v>14</v>
      </c>
      <c r="L1430" s="55">
        <f t="shared" si="470"/>
        <v>14</v>
      </c>
      <c r="M1430" s="56">
        <f t="shared" si="463"/>
        <v>1.0011007510000001</v>
      </c>
      <c r="N1430" s="56">
        <f t="shared" ca="1" si="464"/>
        <v>1.0021480730000001</v>
      </c>
      <c r="O1430" s="55">
        <f t="shared" si="474"/>
        <v>0</v>
      </c>
      <c r="P1430" s="109">
        <f t="shared" ca="1" si="465"/>
        <v>154.20856612</v>
      </c>
      <c r="Q1430" s="52">
        <f t="shared" si="475"/>
        <v>0</v>
      </c>
      <c r="R1430" s="85"/>
      <c r="S1430" s="85"/>
      <c r="T1430" s="86" t="str">
        <f t="shared" si="476"/>
        <v>A+J=</v>
      </c>
      <c r="U1430" s="149">
        <f t="shared" si="477"/>
        <v>44286</v>
      </c>
      <c r="V1430" s="57" t="str">
        <f t="shared" si="466"/>
        <v>-</v>
      </c>
      <c r="W1430" s="8"/>
      <c r="X1430" s="8"/>
      <c r="Y1430" s="8"/>
      <c r="Z1430" s="9"/>
      <c r="AA1430" s="1"/>
      <c r="AB1430" s="8"/>
      <c r="AC1430" s="9"/>
      <c r="AD1430" s="9"/>
      <c r="AE1430" s="9"/>
      <c r="AF1430" s="8"/>
      <c r="AG1430" s="10"/>
      <c r="AH1430" s="8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</row>
    <row r="1431" spans="1:149" x14ac:dyDescent="0.25">
      <c r="A1431" s="50">
        <f t="shared" si="467"/>
        <v>44274</v>
      </c>
      <c r="B1431" s="112">
        <f t="shared" ca="1" si="472"/>
        <v>71956.587606989997</v>
      </c>
      <c r="C1431" s="109">
        <f t="shared" si="471"/>
        <v>71789.257687499994</v>
      </c>
      <c r="D1431" s="13">
        <f ca="1">IF(A1431&lt;$B$1,VLOOKUP(A1431,[1]DI!$A$4:$B$15000,2,FALSE),0)</f>
        <v>2.6499999999999999E-2</v>
      </c>
      <c r="E1431" s="52">
        <f t="shared" ca="1" si="461"/>
        <v>1.00010379</v>
      </c>
      <c r="F1431" s="52">
        <f ca="1">(TRUNC(PRODUCT($E$12:$E1430),16))</f>
        <v>1.2314796982927401</v>
      </c>
      <c r="G1431" s="52">
        <f t="shared" ca="1" si="459"/>
        <v>1.23006504183591</v>
      </c>
      <c r="H1431" s="52">
        <f t="shared" ca="1" si="462"/>
        <v>1.00115007</v>
      </c>
      <c r="I1431" s="111">
        <f t="shared" si="468"/>
        <v>0.02</v>
      </c>
      <c r="J1431" s="149">
        <f t="shared" si="473"/>
        <v>44253</v>
      </c>
      <c r="K1431" s="54">
        <f t="shared" si="469"/>
        <v>15</v>
      </c>
      <c r="L1431" s="55">
        <f t="shared" si="470"/>
        <v>15</v>
      </c>
      <c r="M1431" s="56">
        <f t="shared" si="463"/>
        <v>1.001179423</v>
      </c>
      <c r="N1431" s="56">
        <f t="shared" ca="1" si="464"/>
        <v>1.002330849</v>
      </c>
      <c r="O1431" s="55">
        <f t="shared" si="474"/>
        <v>0</v>
      </c>
      <c r="P1431" s="109">
        <f t="shared" ca="1" si="465"/>
        <v>167.32991949000001</v>
      </c>
      <c r="Q1431" s="52">
        <f t="shared" si="475"/>
        <v>0</v>
      </c>
      <c r="R1431" s="85"/>
      <c r="S1431" s="85"/>
      <c r="T1431" s="86" t="str">
        <f t="shared" si="476"/>
        <v>A+J=</v>
      </c>
      <c r="U1431" s="149">
        <f t="shared" si="477"/>
        <v>44286</v>
      </c>
      <c r="V1431" s="57" t="str">
        <f t="shared" si="466"/>
        <v>-</v>
      </c>
      <c r="W1431" s="8"/>
      <c r="X1431" s="8"/>
      <c r="Y1431" s="8"/>
      <c r="Z1431" s="9"/>
      <c r="AA1431" s="1"/>
      <c r="AB1431" s="8"/>
      <c r="AC1431" s="9"/>
      <c r="AD1431" s="9"/>
      <c r="AE1431" s="9"/>
      <c r="AF1431" s="8"/>
      <c r="AG1431" s="10"/>
      <c r="AH1431" s="8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</row>
    <row r="1432" spans="1:149" x14ac:dyDescent="0.25">
      <c r="A1432" s="50">
        <f t="shared" si="467"/>
        <v>44275</v>
      </c>
      <c r="B1432" s="112">
        <f t="shared" ca="1" si="472"/>
        <v>71969.711329400001</v>
      </c>
      <c r="C1432" s="109">
        <f t="shared" si="471"/>
        <v>71789.257687499994</v>
      </c>
      <c r="D1432" s="13">
        <f ca="1">IF(A1432&lt;$B$1,VLOOKUP(A1432,[1]DI!$A$4:$B$15000,2,FALSE),0)</f>
        <v>0</v>
      </c>
      <c r="E1432" s="52">
        <f t="shared" ca="1" si="461"/>
        <v>1</v>
      </c>
      <c r="F1432" s="52">
        <f ca="1">(TRUNC(PRODUCT($E$12:$E1431),16))</f>
        <v>1.2316075135706299</v>
      </c>
      <c r="G1432" s="52">
        <f t="shared" ca="1" si="459"/>
        <v>1.23006504183591</v>
      </c>
      <c r="H1432" s="52">
        <f t="shared" ca="1" si="462"/>
        <v>1.00125398</v>
      </c>
      <c r="I1432" s="111">
        <f t="shared" si="468"/>
        <v>0.02</v>
      </c>
      <c r="J1432" s="149">
        <f t="shared" si="473"/>
        <v>44253</v>
      </c>
      <c r="K1432" s="54">
        <f t="shared" si="469"/>
        <v>15</v>
      </c>
      <c r="L1432" s="55">
        <f t="shared" si="470"/>
        <v>16</v>
      </c>
      <c r="M1432" s="56">
        <f t="shared" si="463"/>
        <v>1.0012581</v>
      </c>
      <c r="N1432" s="56">
        <f t="shared" ca="1" si="464"/>
        <v>1.002513658</v>
      </c>
      <c r="O1432" s="55">
        <f t="shared" si="474"/>
        <v>0</v>
      </c>
      <c r="P1432" s="109">
        <f t="shared" ca="1" si="465"/>
        <v>180.45364190000001</v>
      </c>
      <c r="Q1432" s="52">
        <f t="shared" si="475"/>
        <v>0</v>
      </c>
      <c r="R1432" s="85"/>
      <c r="S1432" s="85"/>
      <c r="T1432" s="86" t="str">
        <f t="shared" si="476"/>
        <v>A+J=</v>
      </c>
      <c r="U1432" s="149">
        <f t="shared" si="477"/>
        <v>44286</v>
      </c>
      <c r="V1432" s="57" t="str">
        <f t="shared" si="466"/>
        <v>-</v>
      </c>
      <c r="W1432" s="8"/>
      <c r="X1432" s="8"/>
      <c r="Y1432" s="8"/>
      <c r="Z1432" s="9"/>
      <c r="AA1432" s="1"/>
      <c r="AB1432" s="8"/>
      <c r="AC1432" s="9"/>
      <c r="AD1432" s="9"/>
      <c r="AE1432" s="9"/>
      <c r="AF1432" s="8"/>
      <c r="AG1432" s="10"/>
      <c r="AH1432" s="8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</row>
    <row r="1433" spans="1:149" x14ac:dyDescent="0.25">
      <c r="A1433" s="50">
        <f t="shared" si="467"/>
        <v>44276</v>
      </c>
      <c r="B1433" s="112">
        <f t="shared" ca="1" si="472"/>
        <v>71969.711329400001</v>
      </c>
      <c r="C1433" s="109">
        <f t="shared" si="471"/>
        <v>71789.257687499994</v>
      </c>
      <c r="D1433" s="13">
        <f ca="1">IF(A1433&lt;$B$1,VLOOKUP(A1433,[1]DI!$A$4:$B$15000,2,FALSE),0)</f>
        <v>0</v>
      </c>
      <c r="E1433" s="52">
        <f t="shared" ca="1" si="461"/>
        <v>1</v>
      </c>
      <c r="F1433" s="52">
        <f ca="1">(TRUNC(PRODUCT($E$12:$E1432),16))</f>
        <v>1.2316075135706299</v>
      </c>
      <c r="G1433" s="52">
        <f t="shared" ca="1" si="459"/>
        <v>1.23006504183591</v>
      </c>
      <c r="H1433" s="52">
        <f t="shared" ca="1" si="462"/>
        <v>1.00125398</v>
      </c>
      <c r="I1433" s="111">
        <f t="shared" si="468"/>
        <v>0.02</v>
      </c>
      <c r="J1433" s="149">
        <f t="shared" si="473"/>
        <v>44253</v>
      </c>
      <c r="K1433" s="54">
        <f t="shared" si="469"/>
        <v>15</v>
      </c>
      <c r="L1433" s="55">
        <f t="shared" si="470"/>
        <v>16</v>
      </c>
      <c r="M1433" s="56">
        <f t="shared" si="463"/>
        <v>1.0012581</v>
      </c>
      <c r="N1433" s="56">
        <f t="shared" ca="1" si="464"/>
        <v>1.002513658</v>
      </c>
      <c r="O1433" s="55">
        <f t="shared" si="474"/>
        <v>0</v>
      </c>
      <c r="P1433" s="109">
        <f t="shared" ca="1" si="465"/>
        <v>180.45364190000001</v>
      </c>
      <c r="Q1433" s="52">
        <f t="shared" si="475"/>
        <v>0</v>
      </c>
      <c r="R1433" s="85"/>
      <c r="S1433" s="85"/>
      <c r="T1433" s="86" t="str">
        <f t="shared" si="476"/>
        <v>A+J=</v>
      </c>
      <c r="U1433" s="149">
        <f t="shared" si="477"/>
        <v>44286</v>
      </c>
      <c r="V1433" s="57" t="str">
        <f t="shared" si="466"/>
        <v>-</v>
      </c>
      <c r="W1433" s="8"/>
      <c r="X1433" s="8"/>
      <c r="Y1433" s="8"/>
      <c r="Z1433" s="9"/>
      <c r="AA1433" s="1"/>
      <c r="AB1433" s="8"/>
      <c r="AC1433" s="9"/>
      <c r="AD1433" s="9"/>
      <c r="AE1433" s="9"/>
      <c r="AF1433" s="8"/>
      <c r="AG1433" s="10"/>
      <c r="AH1433" s="8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</row>
    <row r="1434" spans="1:149" x14ac:dyDescent="0.25">
      <c r="A1434" s="50">
        <f t="shared" si="467"/>
        <v>44277</v>
      </c>
      <c r="B1434" s="112">
        <f t="shared" ca="1" si="472"/>
        <v>71969.711329400001</v>
      </c>
      <c r="C1434" s="109">
        <f t="shared" si="471"/>
        <v>71789.257687499994</v>
      </c>
      <c r="D1434" s="13">
        <f ca="1">IF(A1434&lt;$B$1,VLOOKUP(A1434,[1]DI!$A$4:$B$15000,2,FALSE),0)</f>
        <v>2.6499999999999999E-2</v>
      </c>
      <c r="E1434" s="52">
        <f t="shared" ca="1" si="461"/>
        <v>1.00010379</v>
      </c>
      <c r="F1434" s="52">
        <f ca="1">(TRUNC(PRODUCT($E$12:$E1433),16))</f>
        <v>1.2316075135706299</v>
      </c>
      <c r="G1434" s="52">
        <f t="shared" ca="1" si="459"/>
        <v>1.23006504183591</v>
      </c>
      <c r="H1434" s="52">
        <f t="shared" ca="1" si="462"/>
        <v>1.00125398</v>
      </c>
      <c r="I1434" s="111">
        <f t="shared" si="468"/>
        <v>0.02</v>
      </c>
      <c r="J1434" s="149">
        <f t="shared" si="473"/>
        <v>44253</v>
      </c>
      <c r="K1434" s="54">
        <f t="shared" si="469"/>
        <v>16</v>
      </c>
      <c r="L1434" s="55">
        <f t="shared" si="470"/>
        <v>16</v>
      </c>
      <c r="M1434" s="56">
        <f t="shared" si="463"/>
        <v>1.0012581</v>
      </c>
      <c r="N1434" s="56">
        <f t="shared" ca="1" si="464"/>
        <v>1.002513658</v>
      </c>
      <c r="O1434" s="55">
        <f t="shared" si="474"/>
        <v>0</v>
      </c>
      <c r="P1434" s="109">
        <f t="shared" ca="1" si="465"/>
        <v>180.45364190000001</v>
      </c>
      <c r="Q1434" s="52">
        <f t="shared" si="475"/>
        <v>0</v>
      </c>
      <c r="R1434" s="85"/>
      <c r="S1434" s="85"/>
      <c r="T1434" s="86" t="str">
        <f t="shared" si="476"/>
        <v>A+J=</v>
      </c>
      <c r="U1434" s="149">
        <f t="shared" si="477"/>
        <v>44286</v>
      </c>
      <c r="V1434" s="57" t="str">
        <f t="shared" si="466"/>
        <v>-</v>
      </c>
      <c r="W1434" s="8"/>
      <c r="X1434" s="8"/>
      <c r="Y1434" s="8"/>
      <c r="Z1434" s="9"/>
      <c r="AA1434" s="1"/>
      <c r="AB1434" s="8"/>
      <c r="AC1434" s="9"/>
      <c r="AD1434" s="9"/>
      <c r="AE1434" s="9"/>
      <c r="AF1434" s="8"/>
      <c r="AG1434" s="10"/>
      <c r="AH1434" s="8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</row>
    <row r="1435" spans="1:149" x14ac:dyDescent="0.25">
      <c r="A1435" s="50">
        <f t="shared" si="467"/>
        <v>44278</v>
      </c>
      <c r="B1435" s="112">
        <f t="shared" ca="1" si="472"/>
        <v>71982.837349059992</v>
      </c>
      <c r="C1435" s="109">
        <f t="shared" si="471"/>
        <v>71789.257687499994</v>
      </c>
      <c r="D1435" s="13">
        <f ca="1">IF(A1435&lt;$B$1,VLOOKUP(A1435,[1]DI!$A$4:$B$15000,2,FALSE),0)</f>
        <v>2.6499999999999999E-2</v>
      </c>
      <c r="E1435" s="52">
        <f t="shared" ca="1" si="461"/>
        <v>1.00010379</v>
      </c>
      <c r="F1435" s="52">
        <f ca="1">(TRUNC(PRODUCT($E$12:$E1434),16))</f>
        <v>1.2317353421144599</v>
      </c>
      <c r="G1435" s="52">
        <f t="shared" ca="1" si="459"/>
        <v>1.23006504183591</v>
      </c>
      <c r="H1435" s="52">
        <f t="shared" ca="1" si="462"/>
        <v>1.0013578999999999</v>
      </c>
      <c r="I1435" s="111">
        <f t="shared" si="468"/>
        <v>0.02</v>
      </c>
      <c r="J1435" s="149">
        <f t="shared" si="473"/>
        <v>44253</v>
      </c>
      <c r="K1435" s="54">
        <f t="shared" si="469"/>
        <v>17</v>
      </c>
      <c r="L1435" s="55">
        <f t="shared" si="470"/>
        <v>17</v>
      </c>
      <c r="M1435" s="56">
        <f t="shared" si="463"/>
        <v>1.001336784</v>
      </c>
      <c r="N1435" s="56">
        <f t="shared" ca="1" si="464"/>
        <v>1.002696499</v>
      </c>
      <c r="O1435" s="55">
        <f t="shared" si="474"/>
        <v>0</v>
      </c>
      <c r="P1435" s="109">
        <f t="shared" ca="1" si="465"/>
        <v>193.57966156000001</v>
      </c>
      <c r="Q1435" s="52">
        <f t="shared" si="475"/>
        <v>0</v>
      </c>
      <c r="R1435" s="85"/>
      <c r="S1435" s="85"/>
      <c r="T1435" s="86" t="str">
        <f t="shared" si="476"/>
        <v>A+J=</v>
      </c>
      <c r="U1435" s="149">
        <f t="shared" si="477"/>
        <v>44286</v>
      </c>
      <c r="V1435" s="57" t="str">
        <f t="shared" si="466"/>
        <v>-</v>
      </c>
      <c r="W1435" s="8"/>
      <c r="X1435" s="8"/>
      <c r="Y1435" s="8"/>
      <c r="Z1435" s="9"/>
      <c r="AA1435" s="1"/>
      <c r="AB1435" s="8"/>
      <c r="AC1435" s="9"/>
      <c r="AD1435" s="9"/>
      <c r="AE1435" s="9"/>
      <c r="AF1435" s="8"/>
      <c r="AG1435" s="10"/>
      <c r="AH1435" s="8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</row>
    <row r="1436" spans="1:149" x14ac:dyDescent="0.25">
      <c r="A1436" s="50">
        <f t="shared" si="467"/>
        <v>44279</v>
      </c>
      <c r="B1436" s="112">
        <f t="shared" ca="1" si="472"/>
        <v>71995.965737769991</v>
      </c>
      <c r="C1436" s="109">
        <f t="shared" si="471"/>
        <v>71789.257687499994</v>
      </c>
      <c r="D1436" s="13">
        <f ca="1">IF(A1436&lt;$B$1,VLOOKUP(A1436,[1]DI!$A$4:$B$15000,2,FALSE),0)</f>
        <v>2.6499999999999999E-2</v>
      </c>
      <c r="E1436" s="52">
        <f t="shared" ca="1" si="461"/>
        <v>1.00010379</v>
      </c>
      <c r="F1436" s="52">
        <f ca="1">(TRUNC(PRODUCT($E$12:$E1435),16))</f>
        <v>1.23186318392562</v>
      </c>
      <c r="G1436" s="52">
        <f t="shared" ca="1" si="459"/>
        <v>1.23006504183591</v>
      </c>
      <c r="H1436" s="52">
        <f t="shared" ca="1" si="462"/>
        <v>1.00146183</v>
      </c>
      <c r="I1436" s="111">
        <f t="shared" si="468"/>
        <v>0.02</v>
      </c>
      <c r="J1436" s="149">
        <f t="shared" si="473"/>
        <v>44253</v>
      </c>
      <c r="K1436" s="54">
        <f t="shared" si="469"/>
        <v>18</v>
      </c>
      <c r="L1436" s="55">
        <f t="shared" si="470"/>
        <v>18</v>
      </c>
      <c r="M1436" s="56">
        <f t="shared" si="463"/>
        <v>1.0014154740000001</v>
      </c>
      <c r="N1436" s="56">
        <f t="shared" ca="1" si="464"/>
        <v>1.0028793730000001</v>
      </c>
      <c r="O1436" s="55">
        <f t="shared" si="474"/>
        <v>0</v>
      </c>
      <c r="P1436" s="109">
        <f t="shared" ca="1" si="465"/>
        <v>206.70805027</v>
      </c>
      <c r="Q1436" s="52">
        <f t="shared" si="475"/>
        <v>0</v>
      </c>
      <c r="R1436" s="85"/>
      <c r="S1436" s="85"/>
      <c r="T1436" s="86" t="str">
        <f t="shared" si="476"/>
        <v>A+J=</v>
      </c>
      <c r="U1436" s="149">
        <f t="shared" si="477"/>
        <v>44286</v>
      </c>
      <c r="V1436" s="57" t="str">
        <f t="shared" si="466"/>
        <v>-</v>
      </c>
      <c r="W1436" s="8"/>
      <c r="X1436" s="8"/>
      <c r="Y1436" s="8"/>
      <c r="Z1436" s="9"/>
      <c r="AA1436" s="1"/>
      <c r="AB1436" s="8"/>
      <c r="AC1436" s="9"/>
      <c r="AD1436" s="9"/>
      <c r="AE1436" s="9"/>
      <c r="AF1436" s="8"/>
      <c r="AG1436" s="10"/>
      <c r="AH1436" s="8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</row>
    <row r="1437" spans="1:149" x14ac:dyDescent="0.25">
      <c r="A1437" s="50">
        <f t="shared" si="467"/>
        <v>44280</v>
      </c>
      <c r="B1437" s="112">
        <f t="shared" ca="1" si="472"/>
        <v>72009.096495530001</v>
      </c>
      <c r="C1437" s="109">
        <f t="shared" si="471"/>
        <v>71789.257687499994</v>
      </c>
      <c r="D1437" s="13">
        <f ca="1">IF(A1437&lt;$B$1,VLOOKUP(A1437,[1]DI!$A$4:$B$15000,2,FALSE),0)</f>
        <v>2.6499999999999999E-2</v>
      </c>
      <c r="E1437" s="52">
        <f t="shared" ca="1" si="461"/>
        <v>1.00010379</v>
      </c>
      <c r="F1437" s="52">
        <f ca="1">(TRUNC(PRODUCT($E$12:$E1436),16))</f>
        <v>1.23199103900548</v>
      </c>
      <c r="G1437" s="52">
        <f t="shared" ca="1" si="459"/>
        <v>1.23006504183591</v>
      </c>
      <c r="H1437" s="52">
        <f t="shared" ca="1" si="462"/>
        <v>1.00156577</v>
      </c>
      <c r="I1437" s="111">
        <f t="shared" si="468"/>
        <v>0.02</v>
      </c>
      <c r="J1437" s="149">
        <f t="shared" si="473"/>
        <v>44253</v>
      </c>
      <c r="K1437" s="54">
        <f t="shared" si="469"/>
        <v>19</v>
      </c>
      <c r="L1437" s="55">
        <f t="shared" si="470"/>
        <v>19</v>
      </c>
      <c r="M1437" s="56">
        <f t="shared" si="463"/>
        <v>1.00149417</v>
      </c>
      <c r="N1437" s="56">
        <f t="shared" ca="1" si="464"/>
        <v>1.00306228</v>
      </c>
      <c r="O1437" s="55">
        <f t="shared" si="474"/>
        <v>0</v>
      </c>
      <c r="P1437" s="109">
        <f t="shared" ca="1" si="465"/>
        <v>219.83880803</v>
      </c>
      <c r="Q1437" s="52">
        <f t="shared" si="475"/>
        <v>0</v>
      </c>
      <c r="R1437" s="85"/>
      <c r="S1437" s="85"/>
      <c r="T1437" s="86" t="str">
        <f t="shared" si="476"/>
        <v>A+J=</v>
      </c>
      <c r="U1437" s="149">
        <f t="shared" si="477"/>
        <v>44286</v>
      </c>
      <c r="V1437" s="57" t="str">
        <f t="shared" si="466"/>
        <v>-</v>
      </c>
      <c r="W1437" s="8"/>
      <c r="X1437" s="8"/>
      <c r="Y1437" s="8"/>
      <c r="Z1437" s="9"/>
      <c r="AA1437" s="1"/>
      <c r="AB1437" s="8"/>
      <c r="AC1437" s="9"/>
      <c r="AD1437" s="9"/>
      <c r="AE1437" s="9"/>
      <c r="AF1437" s="8"/>
      <c r="AG1437" s="10"/>
      <c r="AH1437" s="8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</row>
    <row r="1438" spans="1:149" ht="15.75" thickBot="1" x14ac:dyDescent="0.3">
      <c r="A1438" s="50">
        <f t="shared" si="467"/>
        <v>44281</v>
      </c>
      <c r="B1438" s="112">
        <f t="shared" ca="1" si="472"/>
        <v>72022.229550539996</v>
      </c>
      <c r="C1438" s="109">
        <f t="shared" si="471"/>
        <v>71789.257687499994</v>
      </c>
      <c r="D1438" s="13">
        <f ca="1">IF(A1438&lt;$B$1,VLOOKUP(A1438,[1]DI!$A$4:$B$15000,2,FALSE),0)</f>
        <v>2.6499999999999999E-2</v>
      </c>
      <c r="E1438" s="52">
        <f t="shared" ca="1" si="461"/>
        <v>1.00010379</v>
      </c>
      <c r="F1438" s="52">
        <f ca="1">(TRUNC(PRODUCT($E$12:$E1437),16))</f>
        <v>1.23211890735542</v>
      </c>
      <c r="G1438" s="52">
        <f t="shared" ca="1" si="459"/>
        <v>1.23006504183591</v>
      </c>
      <c r="H1438" s="52">
        <f t="shared" ca="1" si="462"/>
        <v>1.00166972</v>
      </c>
      <c r="I1438" s="111">
        <f t="shared" si="468"/>
        <v>0.02</v>
      </c>
      <c r="J1438" s="149">
        <f t="shared" si="473"/>
        <v>44253</v>
      </c>
      <c r="K1438" s="54">
        <f t="shared" si="469"/>
        <v>20</v>
      </c>
      <c r="L1438" s="55">
        <f t="shared" si="470"/>
        <v>20</v>
      </c>
      <c r="M1438" s="56">
        <f t="shared" si="463"/>
        <v>1.001572873</v>
      </c>
      <c r="N1438" s="56">
        <f t="shared" ca="1" si="464"/>
        <v>1.0032452190000001</v>
      </c>
      <c r="O1438" s="55">
        <f t="shared" si="474"/>
        <v>0</v>
      </c>
      <c r="P1438" s="109">
        <f t="shared" ca="1" si="465"/>
        <v>232.97186303999999</v>
      </c>
      <c r="Q1438" s="52">
        <f t="shared" si="475"/>
        <v>0</v>
      </c>
      <c r="R1438" s="85"/>
      <c r="S1438" s="85"/>
      <c r="T1438" s="86" t="str">
        <f t="shared" si="476"/>
        <v>A+J=</v>
      </c>
      <c r="U1438" s="149">
        <f t="shared" si="477"/>
        <v>44286</v>
      </c>
      <c r="V1438" s="57" t="str">
        <f t="shared" si="466"/>
        <v>-</v>
      </c>
      <c r="W1438" s="110" t="s">
        <v>71</v>
      </c>
      <c r="X1438" s="8"/>
      <c r="Y1438" s="8"/>
      <c r="Z1438" s="9"/>
      <c r="AA1438" s="1"/>
      <c r="AB1438" s="8"/>
      <c r="AC1438" s="9"/>
      <c r="AD1438" s="9"/>
      <c r="AE1438" s="9"/>
      <c r="AF1438" s="8"/>
      <c r="AG1438" s="10"/>
      <c r="AH1438" s="8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</row>
    <row r="1439" spans="1:149" ht="15.75" thickBot="1" x14ac:dyDescent="0.3">
      <c r="A1439" s="50">
        <f t="shared" si="467"/>
        <v>44282</v>
      </c>
      <c r="B1439" s="112">
        <f t="shared" ca="1" si="472"/>
        <v>72035.36490280999</v>
      </c>
      <c r="C1439" s="109">
        <f t="shared" si="471"/>
        <v>71789.257687499994</v>
      </c>
      <c r="D1439" s="13">
        <f ca="1">IF(A1439&lt;$B$1,VLOOKUP(A1439,[1]DI!$A$4:$B$15000,2,FALSE),0)</f>
        <v>0</v>
      </c>
      <c r="E1439" s="52">
        <f t="shared" ca="1" si="461"/>
        <v>1</v>
      </c>
      <c r="F1439" s="52">
        <f ca="1">(TRUNC(PRODUCT($E$12:$E1438),16))</f>
        <v>1.2322467889768101</v>
      </c>
      <c r="G1439" s="52">
        <f t="shared" ca="1" si="459"/>
        <v>1.23006504183591</v>
      </c>
      <c r="H1439" s="52">
        <f t="shared" ca="1" si="462"/>
        <v>1.0017736800000001</v>
      </c>
      <c r="I1439" s="111">
        <f t="shared" si="468"/>
        <v>0.02</v>
      </c>
      <c r="J1439" s="149">
        <f t="shared" si="473"/>
        <v>44253</v>
      </c>
      <c r="K1439" s="54">
        <f t="shared" si="469"/>
        <v>20</v>
      </c>
      <c r="L1439" s="55">
        <f t="shared" si="470"/>
        <v>21</v>
      </c>
      <c r="M1439" s="56">
        <f t="shared" si="463"/>
        <v>1.001651581</v>
      </c>
      <c r="N1439" s="56">
        <f t="shared" ca="1" si="464"/>
        <v>1.0034281899999999</v>
      </c>
      <c r="O1439" s="55">
        <f t="shared" si="474"/>
        <v>0</v>
      </c>
      <c r="P1439" s="109">
        <f t="shared" ca="1" si="465"/>
        <v>246.10721530999999</v>
      </c>
      <c r="Q1439" s="52">
        <f t="shared" si="475"/>
        <v>0</v>
      </c>
      <c r="R1439" s="85"/>
      <c r="S1439" s="85"/>
      <c r="T1439" s="86" t="str">
        <f t="shared" si="476"/>
        <v>A+J=</v>
      </c>
      <c r="U1439" s="149">
        <f t="shared" si="477"/>
        <v>44286</v>
      </c>
      <c r="V1439" s="57" t="str">
        <f t="shared" si="466"/>
        <v>-</v>
      </c>
      <c r="W1439" s="222">
        <v>289.47281325</v>
      </c>
      <c r="X1439" s="8"/>
      <c r="Y1439" s="8"/>
      <c r="Z1439" s="9"/>
      <c r="AA1439" s="1"/>
      <c r="AB1439" s="8"/>
      <c r="AC1439" s="9"/>
      <c r="AD1439" s="9"/>
      <c r="AE1439" s="9"/>
      <c r="AF1439" s="8"/>
      <c r="AG1439" s="10"/>
      <c r="AH1439" s="8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</row>
    <row r="1440" spans="1:149" x14ac:dyDescent="0.25">
      <c r="A1440" s="50">
        <f t="shared" si="467"/>
        <v>44283</v>
      </c>
      <c r="B1440" s="112">
        <f t="shared" ca="1" si="472"/>
        <v>72035.36490280999</v>
      </c>
      <c r="C1440" s="109">
        <f t="shared" si="471"/>
        <v>71789.257687499994</v>
      </c>
      <c r="D1440" s="13">
        <f ca="1">IF(A1440&lt;$B$1,VLOOKUP(A1440,[1]DI!$A$4:$B$15000,2,FALSE),0)</f>
        <v>0</v>
      </c>
      <c r="E1440" s="52">
        <f t="shared" ca="1" si="461"/>
        <v>1</v>
      </c>
      <c r="F1440" s="52">
        <f ca="1">(TRUNC(PRODUCT($E$12:$E1439),16))</f>
        <v>1.2322467889768101</v>
      </c>
      <c r="G1440" s="52">
        <f t="shared" ca="1" si="459"/>
        <v>1.23006504183591</v>
      </c>
      <c r="H1440" s="52">
        <f t="shared" ca="1" si="462"/>
        <v>1.0017736800000001</v>
      </c>
      <c r="I1440" s="111">
        <f t="shared" si="468"/>
        <v>0.02</v>
      </c>
      <c r="J1440" s="149">
        <f t="shared" si="473"/>
        <v>44253</v>
      </c>
      <c r="K1440" s="54">
        <f t="shared" si="469"/>
        <v>20</v>
      </c>
      <c r="L1440" s="55">
        <f t="shared" si="470"/>
        <v>21</v>
      </c>
      <c r="M1440" s="56">
        <f t="shared" si="463"/>
        <v>1.001651581</v>
      </c>
      <c r="N1440" s="56">
        <f t="shared" ca="1" si="464"/>
        <v>1.0034281899999999</v>
      </c>
      <c r="O1440" s="55">
        <f t="shared" si="474"/>
        <v>0</v>
      </c>
      <c r="P1440" s="109">
        <f t="shared" ca="1" si="465"/>
        <v>246.10721530999999</v>
      </c>
      <c r="Q1440" s="52">
        <f t="shared" si="475"/>
        <v>0</v>
      </c>
      <c r="R1440" s="85"/>
      <c r="S1440" s="85"/>
      <c r="T1440" s="86" t="str">
        <f t="shared" si="476"/>
        <v>A+J=</v>
      </c>
      <c r="U1440" s="149">
        <f t="shared" si="477"/>
        <v>44286</v>
      </c>
      <c r="V1440" s="57" t="str">
        <f t="shared" si="466"/>
        <v>-</v>
      </c>
      <c r="W1440" s="211" t="s">
        <v>64</v>
      </c>
      <c r="X1440" s="8"/>
      <c r="Y1440" s="8"/>
      <c r="Z1440" s="9"/>
      <c r="AA1440" s="1"/>
      <c r="AB1440" s="8"/>
      <c r="AC1440" s="9"/>
      <c r="AD1440" s="9"/>
      <c r="AE1440" s="9"/>
      <c r="AF1440" s="8"/>
      <c r="AG1440" s="10"/>
      <c r="AH1440" s="8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</row>
    <row r="1441" spans="1:149" x14ac:dyDescent="0.25">
      <c r="A1441" s="50">
        <f t="shared" si="467"/>
        <v>44284</v>
      </c>
      <c r="B1441" s="112">
        <f t="shared" ca="1" si="472"/>
        <v>72035.36490280999</v>
      </c>
      <c r="C1441" s="109">
        <f t="shared" si="471"/>
        <v>71789.257687499994</v>
      </c>
      <c r="D1441" s="13">
        <f ca="1">IF(A1441&lt;$B$1,VLOOKUP(A1441,[1]DI!$A$4:$B$15000,2,FALSE),0)</f>
        <v>2.6499999999999999E-2</v>
      </c>
      <c r="E1441" s="52">
        <f t="shared" ca="1" si="461"/>
        <v>1.00010379</v>
      </c>
      <c r="F1441" s="52">
        <f ca="1">(TRUNC(PRODUCT($E$12:$E1440),16))</f>
        <v>1.2322467889768101</v>
      </c>
      <c r="G1441" s="52">
        <f t="shared" ca="1" si="459"/>
        <v>1.23006504183591</v>
      </c>
      <c r="H1441" s="52">
        <f t="shared" ca="1" si="462"/>
        <v>1.0017736800000001</v>
      </c>
      <c r="I1441" s="111">
        <f t="shared" si="468"/>
        <v>0.02</v>
      </c>
      <c r="J1441" s="149">
        <f t="shared" si="473"/>
        <v>44253</v>
      </c>
      <c r="K1441" s="54">
        <f t="shared" si="469"/>
        <v>21</v>
      </c>
      <c r="L1441" s="55">
        <f t="shared" si="470"/>
        <v>21</v>
      </c>
      <c r="M1441" s="56">
        <f t="shared" si="463"/>
        <v>1.001651581</v>
      </c>
      <c r="N1441" s="56">
        <f t="shared" ca="1" si="464"/>
        <v>1.0034281899999999</v>
      </c>
      <c r="O1441" s="55">
        <f t="shared" si="474"/>
        <v>0</v>
      </c>
      <c r="P1441" s="109">
        <f t="shared" ca="1" si="465"/>
        <v>246.10721530999999</v>
      </c>
      <c r="Q1441" s="52">
        <f t="shared" si="475"/>
        <v>0</v>
      </c>
      <c r="R1441" s="85"/>
      <c r="S1441" s="85"/>
      <c r="T1441" s="86" t="str">
        <f t="shared" si="476"/>
        <v>A+J=</v>
      </c>
      <c r="U1441" s="149">
        <f t="shared" si="477"/>
        <v>44286</v>
      </c>
      <c r="V1441" s="57" t="str">
        <f t="shared" si="466"/>
        <v>-</v>
      </c>
      <c r="W1441" s="109">
        <f>Q1443-W1439</f>
        <v>0</v>
      </c>
      <c r="X1441" s="8"/>
      <c r="Y1441" s="8"/>
      <c r="Z1441" s="9"/>
      <c r="AA1441" s="1"/>
      <c r="AB1441" s="8"/>
      <c r="AC1441" s="9"/>
      <c r="AD1441" s="9"/>
      <c r="AE1441" s="9"/>
      <c r="AF1441" s="8"/>
      <c r="AG1441" s="10"/>
      <c r="AH1441" s="8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</row>
    <row r="1442" spans="1:149" x14ac:dyDescent="0.25">
      <c r="A1442" s="50">
        <f t="shared" si="467"/>
        <v>44285</v>
      </c>
      <c r="B1442" s="112">
        <f t="shared" ca="1" si="472"/>
        <v>72048.50341379999</v>
      </c>
      <c r="C1442" s="109">
        <f t="shared" si="471"/>
        <v>71789.257687499994</v>
      </c>
      <c r="D1442" s="13">
        <f ca="1">IF(A1442&lt;$B$1,VLOOKUP(A1442,[1]DI!$A$4:$B$15000,2,FALSE),0)</f>
        <v>2.6499999999999999E-2</v>
      </c>
      <c r="E1442" s="52">
        <f t="shared" ca="1" si="461"/>
        <v>1.00010379</v>
      </c>
      <c r="F1442" s="52">
        <f ca="1">(TRUNC(PRODUCT($E$12:$E1441),16))</f>
        <v>1.2323746838710401</v>
      </c>
      <c r="G1442" s="52">
        <f t="shared" ca="1" si="459"/>
        <v>1.23006504183591</v>
      </c>
      <c r="H1442" s="52">
        <f t="shared" ca="1" si="462"/>
        <v>1.0018776599999999</v>
      </c>
      <c r="I1442" s="111">
        <f t="shared" si="468"/>
        <v>0.02</v>
      </c>
      <c r="J1442" s="149">
        <f t="shared" si="473"/>
        <v>44253</v>
      </c>
      <c r="K1442" s="54">
        <f t="shared" si="469"/>
        <v>22</v>
      </c>
      <c r="L1442" s="55">
        <f t="shared" si="470"/>
        <v>22</v>
      </c>
      <c r="M1442" s="56">
        <f t="shared" si="463"/>
        <v>1.0017302960000001</v>
      </c>
      <c r="N1442" s="56">
        <f t="shared" ca="1" si="464"/>
        <v>1.0036112049999999</v>
      </c>
      <c r="O1442" s="55">
        <f t="shared" si="474"/>
        <v>0</v>
      </c>
      <c r="P1442" s="109">
        <f t="shared" ca="1" si="465"/>
        <v>259.2457263</v>
      </c>
      <c r="Q1442" s="52">
        <f t="shared" si="475"/>
        <v>0</v>
      </c>
      <c r="R1442" s="85"/>
      <c r="S1442" s="85"/>
      <c r="T1442" s="86" t="str">
        <f t="shared" si="476"/>
        <v>A+J=</v>
      </c>
      <c r="U1442" s="149">
        <f t="shared" si="477"/>
        <v>44286</v>
      </c>
      <c r="V1442" s="57" t="str">
        <f t="shared" si="466"/>
        <v>-</v>
      </c>
      <c r="W1442" s="110" t="s">
        <v>63</v>
      </c>
      <c r="X1442" s="8"/>
      <c r="Y1442" s="8"/>
      <c r="Z1442" s="9"/>
      <c r="AA1442" s="1"/>
      <c r="AB1442" s="8"/>
      <c r="AC1442" s="9"/>
      <c r="AD1442" s="9"/>
      <c r="AE1442" s="9"/>
      <c r="AF1442" s="8"/>
      <c r="AG1442" s="10"/>
      <c r="AH1442" s="8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</row>
    <row r="1443" spans="1:149" ht="15.75" x14ac:dyDescent="0.25">
      <c r="A1443" s="212">
        <f t="shared" si="467"/>
        <v>44286</v>
      </c>
      <c r="B1443" s="213">
        <f t="shared" ca="1" si="472"/>
        <v>72061.643504159991</v>
      </c>
      <c r="C1443" s="214">
        <f t="shared" si="471"/>
        <v>71789.257687499994</v>
      </c>
      <c r="D1443" s="13">
        <f ca="1">IF(A1443&lt;$B$1,VLOOKUP(A1443,[1]DI!$A$4:$B$15000,2,FALSE),0)</f>
        <v>2.6499999999999999E-2</v>
      </c>
      <c r="E1443" s="214">
        <f t="shared" ca="1" si="461"/>
        <v>1.00010379</v>
      </c>
      <c r="F1443" s="214">
        <f ca="1">(TRUNC(PRODUCT($E$12:$E1442),16))</f>
        <v>1.2325025920394801</v>
      </c>
      <c r="G1443" s="214">
        <f t="shared" ca="1" si="459"/>
        <v>1.23006504183591</v>
      </c>
      <c r="H1443" s="214">
        <f t="shared" ca="1" si="462"/>
        <v>1.0019816399999999</v>
      </c>
      <c r="I1443" s="215">
        <f t="shared" si="468"/>
        <v>0.02</v>
      </c>
      <c r="J1443" s="212">
        <f t="shared" si="473"/>
        <v>44253</v>
      </c>
      <c r="K1443" s="216">
        <f t="shared" si="469"/>
        <v>23</v>
      </c>
      <c r="L1443" s="217">
        <f t="shared" si="470"/>
        <v>23</v>
      </c>
      <c r="M1443" s="218">
        <f t="shared" si="463"/>
        <v>1.001809017</v>
      </c>
      <c r="N1443" s="218">
        <f t="shared" ca="1" si="464"/>
        <v>1.0037942419999999</v>
      </c>
      <c r="O1443" s="217">
        <f t="shared" si="474"/>
        <v>36</v>
      </c>
      <c r="P1443" s="214">
        <f t="shared" ca="1" si="465"/>
        <v>272.38581665999999</v>
      </c>
      <c r="Q1443" s="214">
        <f t="shared" si="475"/>
        <v>289.47281325</v>
      </c>
      <c r="R1443" s="219"/>
      <c r="S1443" s="219"/>
      <c r="T1443" s="220" t="str">
        <f t="shared" si="476"/>
        <v>A+J=</v>
      </c>
      <c r="U1443" s="212">
        <f t="shared" si="477"/>
        <v>44286</v>
      </c>
      <c r="V1443" s="221">
        <f t="shared" ca="1" si="466"/>
        <v>842787.94486499997</v>
      </c>
      <c r="W1443" s="97">
        <v>272.38581665999999</v>
      </c>
      <c r="X1443" s="8"/>
      <c r="Y1443" s="8"/>
      <c r="Z1443" s="9"/>
      <c r="AA1443" s="1"/>
      <c r="AB1443" s="8"/>
      <c r="AC1443" s="9"/>
      <c r="AD1443" s="9"/>
      <c r="AE1443" s="9"/>
      <c r="AF1443" s="8"/>
      <c r="AG1443" s="10"/>
      <c r="AH1443" s="8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</row>
    <row r="1444" spans="1:149" x14ac:dyDescent="0.25">
      <c r="A1444" s="50">
        <f t="shared" si="467"/>
        <v>44287</v>
      </c>
      <c r="B1444" s="112">
        <f t="shared" ca="1" si="472"/>
        <v>71512.825219510007</v>
      </c>
      <c r="C1444" s="109">
        <f t="shared" si="471"/>
        <v>71499.784874250006</v>
      </c>
      <c r="D1444" s="13">
        <f ca="1">IF(A1444&lt;$B$1,VLOOKUP(A1444,[1]DI!$A$4:$B$15000,2,FALSE),0)</f>
        <v>2.6499999999999999E-2</v>
      </c>
      <c r="E1444" s="52">
        <f t="shared" ca="1" si="461"/>
        <v>1.00010379</v>
      </c>
      <c r="F1444" s="52">
        <f ca="1">(TRUNC(PRODUCT($E$12:$E1443),16))</f>
        <v>1.23263051348351</v>
      </c>
      <c r="G1444" s="52">
        <f t="shared" ca="1" si="459"/>
        <v>1.2325025920394801</v>
      </c>
      <c r="H1444" s="52">
        <f t="shared" ca="1" si="462"/>
        <v>1.00010379</v>
      </c>
      <c r="I1444" s="111">
        <f t="shared" si="468"/>
        <v>0.02</v>
      </c>
      <c r="J1444" s="149">
        <f t="shared" si="473"/>
        <v>44286</v>
      </c>
      <c r="K1444" s="54">
        <f t="shared" si="469"/>
        <v>1</v>
      </c>
      <c r="L1444" s="55">
        <f t="shared" si="470"/>
        <v>1</v>
      </c>
      <c r="M1444" s="56">
        <f t="shared" si="463"/>
        <v>1.000078585</v>
      </c>
      <c r="N1444" s="56">
        <f t="shared" ca="1" si="464"/>
        <v>1.0001823830000001</v>
      </c>
      <c r="O1444" s="55">
        <f t="shared" si="474"/>
        <v>0</v>
      </c>
      <c r="P1444" s="109">
        <f t="shared" ca="1" si="465"/>
        <v>13.04034526</v>
      </c>
      <c r="Q1444" s="52">
        <f t="shared" si="475"/>
        <v>0</v>
      </c>
      <c r="R1444" s="85"/>
      <c r="S1444" s="85"/>
      <c r="T1444" s="86" t="str">
        <f t="shared" si="476"/>
        <v>A+J=</v>
      </c>
      <c r="U1444" s="149">
        <f t="shared" si="477"/>
        <v>44316</v>
      </c>
      <c r="V1444" s="57" t="str">
        <f t="shared" si="466"/>
        <v>-</v>
      </c>
      <c r="W1444" s="110" t="s">
        <v>64</v>
      </c>
      <c r="X1444" s="8"/>
      <c r="Y1444" s="8"/>
      <c r="Z1444" s="9"/>
      <c r="AA1444" s="1"/>
      <c r="AB1444" s="8"/>
      <c r="AC1444" s="9"/>
      <c r="AD1444" s="9"/>
      <c r="AE1444" s="9"/>
      <c r="AF1444" s="8"/>
      <c r="AG1444" s="10"/>
      <c r="AH1444" s="8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</row>
    <row r="1445" spans="1:149" x14ac:dyDescent="0.25">
      <c r="A1445" s="50">
        <f t="shared" si="467"/>
        <v>44288</v>
      </c>
      <c r="B1445" s="112">
        <f t="shared" ca="1" si="472"/>
        <v>71520.247469180002</v>
      </c>
      <c r="C1445" s="109">
        <f t="shared" si="471"/>
        <v>71499.784874250006</v>
      </c>
      <c r="D1445" s="13">
        <f ca="1">IF(A1445&lt;$B$1,VLOOKUP(A1445,[1]DI!$A$4:$B$15000,2,FALSE),0)</f>
        <v>0</v>
      </c>
      <c r="E1445" s="52">
        <f t="shared" ca="1" si="461"/>
        <v>1</v>
      </c>
      <c r="F1445" s="52">
        <f ca="1">(TRUNC(PRODUCT($E$12:$E1444),16))</f>
        <v>1.2327584482045</v>
      </c>
      <c r="G1445" s="52">
        <f t="shared" ca="1" si="459"/>
        <v>1.2325025920394801</v>
      </c>
      <c r="H1445" s="52">
        <f t="shared" ca="1" si="462"/>
        <v>1.00020759</v>
      </c>
      <c r="I1445" s="111">
        <f t="shared" si="468"/>
        <v>0.02</v>
      </c>
      <c r="J1445" s="149">
        <f t="shared" si="473"/>
        <v>44286</v>
      </c>
      <c r="K1445" s="54">
        <f t="shared" si="469"/>
        <v>1</v>
      </c>
      <c r="L1445" s="55">
        <f t="shared" si="470"/>
        <v>1</v>
      </c>
      <c r="M1445" s="56">
        <f t="shared" si="463"/>
        <v>1.000078585</v>
      </c>
      <c r="N1445" s="56">
        <f t="shared" ca="1" si="464"/>
        <v>1.000286191</v>
      </c>
      <c r="O1445" s="55">
        <f t="shared" si="474"/>
        <v>0</v>
      </c>
      <c r="P1445" s="109">
        <f t="shared" ca="1" si="465"/>
        <v>20.462594930000002</v>
      </c>
      <c r="Q1445" s="52">
        <f t="shared" si="475"/>
        <v>0</v>
      </c>
      <c r="R1445" s="85"/>
      <c r="S1445" s="85"/>
      <c r="T1445" s="86" t="str">
        <f t="shared" si="476"/>
        <v>A+J=</v>
      </c>
      <c r="U1445" s="149">
        <f t="shared" si="477"/>
        <v>44316</v>
      </c>
      <c r="V1445" s="57" t="str">
        <f t="shared" si="466"/>
        <v>-</v>
      </c>
      <c r="W1445" s="97">
        <f ca="1">P1443-W1443</f>
        <v>0</v>
      </c>
      <c r="X1445" s="8"/>
      <c r="Y1445" s="8"/>
      <c r="Z1445" s="9"/>
      <c r="AA1445" s="1"/>
      <c r="AB1445" s="8"/>
      <c r="AC1445" s="9"/>
      <c r="AD1445" s="9"/>
      <c r="AE1445" s="9"/>
      <c r="AF1445" s="8"/>
      <c r="AG1445" s="10"/>
      <c r="AH1445" s="8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</row>
    <row r="1446" spans="1:149" x14ac:dyDescent="0.25">
      <c r="A1446" s="50">
        <f t="shared" si="467"/>
        <v>44289</v>
      </c>
      <c r="B1446" s="112">
        <f t="shared" ca="1" si="472"/>
        <v>71520.247469180002</v>
      </c>
      <c r="C1446" s="109">
        <f t="shared" si="471"/>
        <v>71499.784874250006</v>
      </c>
      <c r="D1446" s="13">
        <f ca="1">IF(A1446&lt;$B$1,VLOOKUP(A1446,[1]DI!$A$4:$B$15000,2,FALSE),0)</f>
        <v>0</v>
      </c>
      <c r="E1446" s="52">
        <f t="shared" ca="1" si="461"/>
        <v>1</v>
      </c>
      <c r="F1446" s="52">
        <f ca="1">(TRUNC(PRODUCT($E$12:$E1445),16))</f>
        <v>1.2327584482045</v>
      </c>
      <c r="G1446" s="52">
        <f t="shared" ca="1" si="459"/>
        <v>1.2325025920394801</v>
      </c>
      <c r="H1446" s="52">
        <f t="shared" ca="1" si="462"/>
        <v>1.00020759</v>
      </c>
      <c r="I1446" s="111">
        <f t="shared" si="468"/>
        <v>0.02</v>
      </c>
      <c r="J1446" s="149">
        <f t="shared" si="473"/>
        <v>44286</v>
      </c>
      <c r="K1446" s="54">
        <f t="shared" si="469"/>
        <v>1</v>
      </c>
      <c r="L1446" s="55">
        <f t="shared" si="470"/>
        <v>1</v>
      </c>
      <c r="M1446" s="56">
        <f t="shared" si="463"/>
        <v>1.000078585</v>
      </c>
      <c r="N1446" s="56">
        <f t="shared" ca="1" si="464"/>
        <v>1.000286191</v>
      </c>
      <c r="O1446" s="55">
        <f t="shared" si="474"/>
        <v>0</v>
      </c>
      <c r="P1446" s="109">
        <f t="shared" ca="1" si="465"/>
        <v>20.462594930000002</v>
      </c>
      <c r="Q1446" s="52">
        <f t="shared" si="475"/>
        <v>0</v>
      </c>
      <c r="R1446" s="85"/>
      <c r="S1446" s="85"/>
      <c r="T1446" s="86" t="str">
        <f t="shared" si="476"/>
        <v>A+J=</v>
      </c>
      <c r="U1446" s="149">
        <f t="shared" si="477"/>
        <v>44316</v>
      </c>
      <c r="V1446" s="57" t="str">
        <f t="shared" si="466"/>
        <v>-</v>
      </c>
      <c r="W1446" s="8"/>
      <c r="X1446" s="8"/>
      <c r="Y1446" s="8"/>
      <c r="Z1446" s="9"/>
      <c r="AA1446" s="1"/>
      <c r="AB1446" s="8"/>
      <c r="AC1446" s="9"/>
      <c r="AD1446" s="9"/>
      <c r="AE1446" s="9"/>
      <c r="AF1446" s="8"/>
      <c r="AG1446" s="10"/>
      <c r="AH1446" s="8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</row>
    <row r="1447" spans="1:149" x14ac:dyDescent="0.25">
      <c r="A1447" s="50">
        <f t="shared" si="467"/>
        <v>44290</v>
      </c>
      <c r="B1447" s="112">
        <f t="shared" ca="1" si="472"/>
        <v>71520.247469180002</v>
      </c>
      <c r="C1447" s="109">
        <f t="shared" si="471"/>
        <v>71499.784874250006</v>
      </c>
      <c r="D1447" s="13">
        <f ca="1">IF(A1447&lt;$B$1,VLOOKUP(A1447,[1]DI!$A$4:$B$15000,2,FALSE),0)</f>
        <v>0</v>
      </c>
      <c r="E1447" s="52">
        <f t="shared" ca="1" si="461"/>
        <v>1</v>
      </c>
      <c r="F1447" s="52">
        <f ca="1">(TRUNC(PRODUCT($E$12:$E1446),16))</f>
        <v>1.2327584482045</v>
      </c>
      <c r="G1447" s="52">
        <f t="shared" ca="1" si="459"/>
        <v>1.2325025920394801</v>
      </c>
      <c r="H1447" s="52">
        <f t="shared" ca="1" si="462"/>
        <v>1.00020759</v>
      </c>
      <c r="I1447" s="111">
        <f t="shared" si="468"/>
        <v>0.02</v>
      </c>
      <c r="J1447" s="149">
        <f t="shared" si="473"/>
        <v>44286</v>
      </c>
      <c r="K1447" s="54">
        <f t="shared" si="469"/>
        <v>1</v>
      </c>
      <c r="L1447" s="55">
        <f t="shared" si="470"/>
        <v>1</v>
      </c>
      <c r="M1447" s="56">
        <f t="shared" si="463"/>
        <v>1.000078585</v>
      </c>
      <c r="N1447" s="56">
        <f t="shared" ca="1" si="464"/>
        <v>1.000286191</v>
      </c>
      <c r="O1447" s="55">
        <f t="shared" si="474"/>
        <v>0</v>
      </c>
      <c r="P1447" s="109">
        <f t="shared" ca="1" si="465"/>
        <v>20.462594930000002</v>
      </c>
      <c r="Q1447" s="52">
        <f t="shared" si="475"/>
        <v>0</v>
      </c>
      <c r="R1447" s="85"/>
      <c r="S1447" s="85"/>
      <c r="T1447" s="86" t="str">
        <f t="shared" si="476"/>
        <v>A+J=</v>
      </c>
      <c r="U1447" s="149">
        <f t="shared" si="477"/>
        <v>44316</v>
      </c>
      <c r="V1447" s="57" t="str">
        <f t="shared" si="466"/>
        <v>-</v>
      </c>
      <c r="W1447" s="8"/>
      <c r="X1447" s="8"/>
      <c r="Y1447" s="8"/>
      <c r="Z1447" s="9"/>
      <c r="AA1447" s="1"/>
      <c r="AB1447" s="8"/>
      <c r="AC1447" s="9"/>
      <c r="AD1447" s="9"/>
      <c r="AE1447" s="9"/>
      <c r="AF1447" s="8"/>
      <c r="AG1447" s="10"/>
      <c r="AH1447" s="8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</row>
    <row r="1448" spans="1:149" x14ac:dyDescent="0.25">
      <c r="A1448" s="50">
        <f t="shared" si="467"/>
        <v>44291</v>
      </c>
      <c r="B1448" s="112">
        <f t="shared" ca="1" si="472"/>
        <v>71525.867924270002</v>
      </c>
      <c r="C1448" s="109">
        <f t="shared" si="471"/>
        <v>71499.784874250006</v>
      </c>
      <c r="D1448" s="13">
        <f ca="1">IF(A1448&lt;$B$1,VLOOKUP(A1448,[1]DI!$A$4:$B$15000,2,FALSE),0)</f>
        <v>2.6499999999999999E-2</v>
      </c>
      <c r="E1448" s="52">
        <f t="shared" ca="1" si="461"/>
        <v>1.00010379</v>
      </c>
      <c r="F1448" s="52">
        <f ca="1">(TRUNC(PRODUCT($E$12:$E1447),16))</f>
        <v>1.2327584482045</v>
      </c>
      <c r="G1448" s="52">
        <f t="shared" ca="1" si="459"/>
        <v>1.2325025920394801</v>
      </c>
      <c r="H1448" s="52">
        <f t="shared" ca="1" si="462"/>
        <v>1.00020759</v>
      </c>
      <c r="I1448" s="111">
        <f t="shared" si="468"/>
        <v>0.02</v>
      </c>
      <c r="J1448" s="149">
        <f t="shared" si="473"/>
        <v>44286</v>
      </c>
      <c r="K1448" s="54">
        <f t="shared" si="469"/>
        <v>2</v>
      </c>
      <c r="L1448" s="55">
        <f t="shared" si="470"/>
        <v>2</v>
      </c>
      <c r="M1448" s="56">
        <f t="shared" si="463"/>
        <v>1.0001571760000001</v>
      </c>
      <c r="N1448" s="56">
        <f t="shared" ca="1" si="464"/>
        <v>1.000364799</v>
      </c>
      <c r="O1448" s="55">
        <f t="shared" si="474"/>
        <v>0</v>
      </c>
      <c r="P1448" s="109">
        <f t="shared" ca="1" si="465"/>
        <v>26.083050020000002</v>
      </c>
      <c r="Q1448" s="52">
        <f t="shared" si="475"/>
        <v>0</v>
      </c>
      <c r="R1448" s="85"/>
      <c r="S1448" s="85"/>
      <c r="T1448" s="86" t="str">
        <f t="shared" si="476"/>
        <v>A+J=</v>
      </c>
      <c r="U1448" s="149">
        <f t="shared" si="477"/>
        <v>44316</v>
      </c>
      <c r="V1448" s="57" t="str">
        <f t="shared" si="466"/>
        <v>-</v>
      </c>
      <c r="W1448" s="8"/>
      <c r="X1448" s="8"/>
      <c r="Y1448" s="8"/>
      <c r="Z1448" s="9"/>
      <c r="AA1448" s="1"/>
      <c r="AB1448" s="8"/>
      <c r="AC1448" s="9"/>
      <c r="AD1448" s="9"/>
      <c r="AE1448" s="9"/>
      <c r="AF1448" s="8"/>
      <c r="AG1448" s="10"/>
      <c r="AH1448" s="8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</row>
    <row r="1449" spans="1:149" x14ac:dyDescent="0.25">
      <c r="A1449" s="50">
        <f t="shared" si="467"/>
        <v>44292</v>
      </c>
      <c r="B1449" s="112">
        <f t="shared" ca="1" si="472"/>
        <v>71538.912845520012</v>
      </c>
      <c r="C1449" s="109">
        <f t="shared" si="471"/>
        <v>71499.784874250006</v>
      </c>
      <c r="D1449" s="13">
        <f ca="1">IF(A1449&lt;$B$1,VLOOKUP(A1449,[1]DI!$A$4:$B$15000,2,FALSE),0)</f>
        <v>2.6499999999999999E-2</v>
      </c>
      <c r="E1449" s="52">
        <f t="shared" ca="1" si="461"/>
        <v>1.00010379</v>
      </c>
      <c r="F1449" s="52">
        <f ca="1">(TRUNC(PRODUCT($E$12:$E1448),16))</f>
        <v>1.2328863962038401</v>
      </c>
      <c r="G1449" s="52">
        <f t="shared" ca="1" si="459"/>
        <v>1.2325025920394801</v>
      </c>
      <c r="H1449" s="52">
        <f t="shared" ca="1" si="462"/>
        <v>1.0003114</v>
      </c>
      <c r="I1449" s="111">
        <f t="shared" si="468"/>
        <v>0.02</v>
      </c>
      <c r="J1449" s="149">
        <f t="shared" si="473"/>
        <v>44286</v>
      </c>
      <c r="K1449" s="54">
        <f t="shared" si="469"/>
        <v>3</v>
      </c>
      <c r="L1449" s="55">
        <f t="shared" si="470"/>
        <v>3</v>
      </c>
      <c r="M1449" s="56">
        <f t="shared" si="463"/>
        <v>1.000235773</v>
      </c>
      <c r="N1449" s="56">
        <f t="shared" ca="1" si="464"/>
        <v>1.000547246</v>
      </c>
      <c r="O1449" s="55">
        <f t="shared" si="474"/>
        <v>0</v>
      </c>
      <c r="P1449" s="109">
        <f t="shared" ca="1" si="465"/>
        <v>39.127971270000003</v>
      </c>
      <c r="Q1449" s="52">
        <f t="shared" si="475"/>
        <v>0</v>
      </c>
      <c r="R1449" s="85"/>
      <c r="S1449" s="85"/>
      <c r="T1449" s="86" t="str">
        <f t="shared" si="476"/>
        <v>A+J=</v>
      </c>
      <c r="U1449" s="149">
        <f t="shared" si="477"/>
        <v>44316</v>
      </c>
      <c r="V1449" s="57" t="str">
        <f t="shared" si="466"/>
        <v>-</v>
      </c>
      <c r="W1449" s="8"/>
      <c r="X1449" s="8"/>
      <c r="Y1449" s="8"/>
      <c r="Z1449" s="9"/>
      <c r="AA1449" s="1"/>
      <c r="AB1449" s="8"/>
      <c r="AC1449" s="9"/>
      <c r="AD1449" s="9"/>
      <c r="AE1449" s="9"/>
      <c r="AF1449" s="8"/>
      <c r="AG1449" s="10"/>
      <c r="AH1449" s="8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</row>
    <row r="1450" spans="1:149" x14ac:dyDescent="0.25">
      <c r="A1450" s="50">
        <f t="shared" si="467"/>
        <v>44293</v>
      </c>
      <c r="B1450" s="112">
        <f t="shared" ca="1" si="472"/>
        <v>71551.960269260002</v>
      </c>
      <c r="C1450" s="109">
        <f t="shared" si="471"/>
        <v>71499.784874250006</v>
      </c>
      <c r="D1450" s="13">
        <f ca="1">IF(A1450&lt;$B$1,VLOOKUP(A1450,[1]DI!$A$4:$B$15000,2,FALSE),0)</f>
        <v>2.6499999999999999E-2</v>
      </c>
      <c r="E1450" s="52">
        <f t="shared" ca="1" si="461"/>
        <v>1.00010379</v>
      </c>
      <c r="F1450" s="52">
        <f ca="1">(TRUNC(PRODUCT($E$12:$E1449),16))</f>
        <v>1.23301435748291</v>
      </c>
      <c r="G1450" s="52">
        <f t="shared" ca="1" si="459"/>
        <v>1.2325025920394801</v>
      </c>
      <c r="H1450" s="52">
        <f t="shared" ca="1" si="462"/>
        <v>1.00041522</v>
      </c>
      <c r="I1450" s="111">
        <f t="shared" si="468"/>
        <v>0.02</v>
      </c>
      <c r="J1450" s="149">
        <f t="shared" si="473"/>
        <v>44286</v>
      </c>
      <c r="K1450" s="54">
        <f t="shared" si="469"/>
        <v>4</v>
      </c>
      <c r="L1450" s="55">
        <f t="shared" si="470"/>
        <v>4</v>
      </c>
      <c r="M1450" s="56">
        <f t="shared" si="463"/>
        <v>1.000314377</v>
      </c>
      <c r="N1450" s="56">
        <f t="shared" ca="1" si="464"/>
        <v>1.000729728</v>
      </c>
      <c r="O1450" s="55">
        <f t="shared" si="474"/>
        <v>0</v>
      </c>
      <c r="P1450" s="109">
        <f t="shared" ca="1" si="465"/>
        <v>52.175395010000003</v>
      </c>
      <c r="Q1450" s="52">
        <f t="shared" si="475"/>
        <v>0</v>
      </c>
      <c r="R1450" s="85"/>
      <c r="S1450" s="85"/>
      <c r="T1450" s="86" t="str">
        <f t="shared" si="476"/>
        <v>A+J=</v>
      </c>
      <c r="U1450" s="149">
        <f t="shared" si="477"/>
        <v>44316</v>
      </c>
      <c r="V1450" s="57" t="str">
        <f t="shared" si="466"/>
        <v>-</v>
      </c>
      <c r="W1450" s="8"/>
      <c r="X1450" s="8"/>
      <c r="Y1450" s="8"/>
      <c r="Z1450" s="9"/>
      <c r="AA1450" s="1"/>
      <c r="AB1450" s="8"/>
      <c r="AC1450" s="9"/>
      <c r="AD1450" s="9"/>
      <c r="AE1450" s="9"/>
      <c r="AF1450" s="8"/>
      <c r="AG1450" s="10"/>
      <c r="AH1450" s="8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</row>
    <row r="1451" spans="1:149" x14ac:dyDescent="0.25">
      <c r="A1451" s="50">
        <f t="shared" si="467"/>
        <v>44294</v>
      </c>
      <c r="B1451" s="112">
        <f t="shared" ca="1" si="472"/>
        <v>71565.010553</v>
      </c>
      <c r="C1451" s="109">
        <f t="shared" si="471"/>
        <v>71499.784874250006</v>
      </c>
      <c r="D1451" s="13">
        <f ca="1">IF(A1451&lt;$B$1,VLOOKUP(A1451,[1]DI!$A$4:$B$15000,2,FALSE),0)</f>
        <v>2.6499999999999999E-2</v>
      </c>
      <c r="E1451" s="52">
        <f t="shared" ca="1" si="461"/>
        <v>1.00010379</v>
      </c>
      <c r="F1451" s="52">
        <f ca="1">(TRUNC(PRODUCT($E$12:$E1450),16))</f>
        <v>1.2331423320430701</v>
      </c>
      <c r="G1451" s="52">
        <f t="shared" ca="1" si="459"/>
        <v>1.2325025920394801</v>
      </c>
      <c r="H1451" s="52">
        <f t="shared" ca="1" si="462"/>
        <v>1.00051906</v>
      </c>
      <c r="I1451" s="111">
        <f t="shared" si="468"/>
        <v>0.02</v>
      </c>
      <c r="J1451" s="149">
        <f t="shared" si="473"/>
        <v>44286</v>
      </c>
      <c r="K1451" s="54">
        <f t="shared" si="469"/>
        <v>5</v>
      </c>
      <c r="L1451" s="55">
        <f t="shared" si="470"/>
        <v>5</v>
      </c>
      <c r="M1451" s="56">
        <f t="shared" si="463"/>
        <v>1.000392986</v>
      </c>
      <c r="N1451" s="56">
        <f t="shared" ca="1" si="464"/>
        <v>1.0009122500000001</v>
      </c>
      <c r="O1451" s="55">
        <f t="shared" si="474"/>
        <v>0</v>
      </c>
      <c r="P1451" s="109">
        <f t="shared" ca="1" si="465"/>
        <v>65.22567875</v>
      </c>
      <c r="Q1451" s="52">
        <f t="shared" si="475"/>
        <v>0</v>
      </c>
      <c r="R1451" s="85"/>
      <c r="S1451" s="85"/>
      <c r="T1451" s="86" t="str">
        <f t="shared" si="476"/>
        <v>A+J=</v>
      </c>
      <c r="U1451" s="149">
        <f t="shared" si="477"/>
        <v>44316</v>
      </c>
      <c r="V1451" s="57" t="str">
        <f t="shared" si="466"/>
        <v>-</v>
      </c>
      <c r="W1451" s="8"/>
      <c r="X1451" s="8"/>
      <c r="Y1451" s="8"/>
      <c r="Z1451" s="9"/>
      <c r="AA1451" s="1"/>
      <c r="AB1451" s="8"/>
      <c r="AC1451" s="9"/>
      <c r="AD1451" s="9"/>
      <c r="AE1451" s="9"/>
      <c r="AF1451" s="8"/>
      <c r="AG1451" s="10"/>
      <c r="AH1451" s="8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</row>
    <row r="1452" spans="1:149" x14ac:dyDescent="0.25">
      <c r="A1452" s="50">
        <f t="shared" si="467"/>
        <v>44295</v>
      </c>
      <c r="B1452" s="112">
        <f t="shared" ca="1" si="472"/>
        <v>71578.06255273</v>
      </c>
      <c r="C1452" s="109">
        <f t="shared" si="471"/>
        <v>71499.784874250006</v>
      </c>
      <c r="D1452" s="13">
        <f ca="1">IF(A1452&lt;$B$1,VLOOKUP(A1452,[1]DI!$A$4:$B$15000,2,FALSE),0)</f>
        <v>2.6499999999999999E-2</v>
      </c>
      <c r="E1452" s="52">
        <f t="shared" ca="1" si="461"/>
        <v>1.00010379</v>
      </c>
      <c r="F1452" s="52">
        <f ca="1">(TRUNC(PRODUCT($E$12:$E1451),16))</f>
        <v>1.23327031988571</v>
      </c>
      <c r="G1452" s="52">
        <f t="shared" ca="1" si="459"/>
        <v>1.2325025920394801</v>
      </c>
      <c r="H1452" s="52">
        <f t="shared" ca="1" si="462"/>
        <v>1.0006229</v>
      </c>
      <c r="I1452" s="111">
        <f t="shared" si="468"/>
        <v>0.02</v>
      </c>
      <c r="J1452" s="149">
        <f t="shared" si="473"/>
        <v>44286</v>
      </c>
      <c r="K1452" s="54">
        <f t="shared" si="469"/>
        <v>6</v>
      </c>
      <c r="L1452" s="55">
        <f t="shared" si="470"/>
        <v>6</v>
      </c>
      <c r="M1452" s="56">
        <f t="shared" si="463"/>
        <v>1.000471602</v>
      </c>
      <c r="N1452" s="56">
        <f t="shared" ca="1" si="464"/>
        <v>1.0010947960000001</v>
      </c>
      <c r="O1452" s="55">
        <f t="shared" si="474"/>
        <v>0</v>
      </c>
      <c r="P1452" s="109">
        <f t="shared" ca="1" si="465"/>
        <v>78.277678480000006</v>
      </c>
      <c r="Q1452" s="52">
        <f t="shared" si="475"/>
        <v>0</v>
      </c>
      <c r="R1452" s="85"/>
      <c r="S1452" s="85"/>
      <c r="T1452" s="86" t="str">
        <f t="shared" si="476"/>
        <v>A+J=</v>
      </c>
      <c r="U1452" s="149">
        <f t="shared" si="477"/>
        <v>44316</v>
      </c>
      <c r="V1452" s="57" t="str">
        <f t="shared" si="466"/>
        <v>-</v>
      </c>
      <c r="W1452" s="8"/>
      <c r="X1452" s="8"/>
      <c r="Y1452" s="8"/>
      <c r="Z1452" s="9"/>
      <c r="AA1452" s="1"/>
      <c r="AB1452" s="8"/>
      <c r="AC1452" s="9"/>
      <c r="AD1452" s="9"/>
      <c r="AE1452" s="9"/>
      <c r="AF1452" s="8"/>
      <c r="AG1452" s="10"/>
      <c r="AH1452" s="8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</row>
    <row r="1453" spans="1:149" x14ac:dyDescent="0.25">
      <c r="A1453" s="50">
        <f t="shared" si="467"/>
        <v>44296</v>
      </c>
      <c r="B1453" s="112">
        <f t="shared" ca="1" si="472"/>
        <v>71591.117555450008</v>
      </c>
      <c r="C1453" s="109">
        <f t="shared" si="471"/>
        <v>71499.784874250006</v>
      </c>
      <c r="D1453" s="13">
        <f ca="1">IF(A1453&lt;$B$1,VLOOKUP(A1453,[1]DI!$A$4:$B$15000,2,FALSE),0)</f>
        <v>0</v>
      </c>
      <c r="E1453" s="52">
        <f t="shared" ca="1" si="461"/>
        <v>1</v>
      </c>
      <c r="F1453" s="52">
        <f ca="1">(TRUNC(PRODUCT($E$12:$E1452),16))</f>
        <v>1.2333983210122099</v>
      </c>
      <c r="G1453" s="52">
        <f t="shared" ca="1" si="459"/>
        <v>1.2325025920394801</v>
      </c>
      <c r="H1453" s="52">
        <f t="shared" ca="1" si="462"/>
        <v>1.00072676</v>
      </c>
      <c r="I1453" s="111">
        <f t="shared" si="468"/>
        <v>0.02</v>
      </c>
      <c r="J1453" s="149">
        <f t="shared" si="473"/>
        <v>44286</v>
      </c>
      <c r="K1453" s="54">
        <f t="shared" si="469"/>
        <v>6</v>
      </c>
      <c r="L1453" s="55">
        <f t="shared" si="470"/>
        <v>7</v>
      </c>
      <c r="M1453" s="56">
        <f t="shared" si="463"/>
        <v>1.0005502239999999</v>
      </c>
      <c r="N1453" s="56">
        <f t="shared" ca="1" si="464"/>
        <v>1.001277384</v>
      </c>
      <c r="O1453" s="55">
        <f t="shared" si="474"/>
        <v>0</v>
      </c>
      <c r="P1453" s="109">
        <f t="shared" ca="1" si="465"/>
        <v>91.332681199999996</v>
      </c>
      <c r="Q1453" s="52">
        <f t="shared" si="475"/>
        <v>0</v>
      </c>
      <c r="R1453" s="85"/>
      <c r="S1453" s="85"/>
      <c r="T1453" s="86" t="str">
        <f t="shared" si="476"/>
        <v>A+J=</v>
      </c>
      <c r="U1453" s="149">
        <f t="shared" si="477"/>
        <v>44316</v>
      </c>
      <c r="V1453" s="57" t="str">
        <f t="shared" si="466"/>
        <v>-</v>
      </c>
      <c r="W1453" s="8"/>
      <c r="X1453" s="8"/>
      <c r="Y1453" s="8"/>
      <c r="Z1453" s="9"/>
      <c r="AA1453" s="1"/>
      <c r="AB1453" s="8"/>
      <c r="AC1453" s="9"/>
      <c r="AD1453" s="9"/>
      <c r="AE1453" s="9"/>
      <c r="AF1453" s="8"/>
      <c r="AG1453" s="10"/>
      <c r="AH1453" s="8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</row>
    <row r="1454" spans="1:149" x14ac:dyDescent="0.25">
      <c r="A1454" s="50">
        <f t="shared" si="467"/>
        <v>44297</v>
      </c>
      <c r="B1454" s="112">
        <f t="shared" ca="1" si="472"/>
        <v>71591.117555450008</v>
      </c>
      <c r="C1454" s="109">
        <f t="shared" si="471"/>
        <v>71499.784874250006</v>
      </c>
      <c r="D1454" s="13">
        <f ca="1">IF(A1454&lt;$B$1,VLOOKUP(A1454,[1]DI!$A$4:$B$15000,2,FALSE),0)</f>
        <v>0</v>
      </c>
      <c r="E1454" s="52">
        <f t="shared" ca="1" si="461"/>
        <v>1</v>
      </c>
      <c r="F1454" s="52">
        <f ca="1">(TRUNC(PRODUCT($E$12:$E1453),16))</f>
        <v>1.2333983210122099</v>
      </c>
      <c r="G1454" s="52">
        <f t="shared" ca="1" si="459"/>
        <v>1.2325025920394801</v>
      </c>
      <c r="H1454" s="52">
        <f t="shared" ca="1" si="462"/>
        <v>1.00072676</v>
      </c>
      <c r="I1454" s="111">
        <f t="shared" si="468"/>
        <v>0.02</v>
      </c>
      <c r="J1454" s="149">
        <f t="shared" si="473"/>
        <v>44286</v>
      </c>
      <c r="K1454" s="54">
        <f t="shared" si="469"/>
        <v>6</v>
      </c>
      <c r="L1454" s="55">
        <f t="shared" si="470"/>
        <v>7</v>
      </c>
      <c r="M1454" s="56">
        <f t="shared" si="463"/>
        <v>1.0005502239999999</v>
      </c>
      <c r="N1454" s="56">
        <f t="shared" ca="1" si="464"/>
        <v>1.001277384</v>
      </c>
      <c r="O1454" s="55">
        <f t="shared" si="474"/>
        <v>0</v>
      </c>
      <c r="P1454" s="109">
        <f t="shared" ca="1" si="465"/>
        <v>91.332681199999996</v>
      </c>
      <c r="Q1454" s="52">
        <f t="shared" si="475"/>
        <v>0</v>
      </c>
      <c r="R1454" s="85"/>
      <c r="S1454" s="85"/>
      <c r="T1454" s="86" t="str">
        <f t="shared" si="476"/>
        <v>A+J=</v>
      </c>
      <c r="U1454" s="149">
        <f t="shared" si="477"/>
        <v>44316</v>
      </c>
      <c r="V1454" s="57" t="str">
        <f t="shared" si="466"/>
        <v>-</v>
      </c>
      <c r="W1454" s="8"/>
      <c r="X1454" s="8"/>
      <c r="Y1454" s="8"/>
      <c r="Z1454" s="9"/>
      <c r="AA1454" s="1"/>
      <c r="AB1454" s="8"/>
      <c r="AC1454" s="9"/>
      <c r="AD1454" s="9"/>
      <c r="AE1454" s="9"/>
      <c r="AF1454" s="8"/>
      <c r="AG1454" s="10"/>
      <c r="AH1454" s="8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</row>
    <row r="1455" spans="1:149" x14ac:dyDescent="0.25">
      <c r="A1455" s="50">
        <f t="shared" si="467"/>
        <v>44298</v>
      </c>
      <c r="B1455" s="112">
        <f t="shared" ca="1" si="472"/>
        <v>71591.117555450008</v>
      </c>
      <c r="C1455" s="109">
        <f t="shared" si="471"/>
        <v>71499.784874250006</v>
      </c>
      <c r="D1455" s="13">
        <f ca="1">IF(A1455&lt;$B$1,VLOOKUP(A1455,[1]DI!$A$4:$B$15000,2,FALSE),0)</f>
        <v>2.6499999999999999E-2</v>
      </c>
      <c r="E1455" s="52">
        <f t="shared" ca="1" si="461"/>
        <v>1.00010379</v>
      </c>
      <c r="F1455" s="52">
        <f ca="1">(TRUNC(PRODUCT($E$12:$E1454),16))</f>
        <v>1.2333983210122099</v>
      </c>
      <c r="G1455" s="52">
        <f t="shared" ca="1" si="459"/>
        <v>1.2325025920394801</v>
      </c>
      <c r="H1455" s="52">
        <f t="shared" ca="1" si="462"/>
        <v>1.00072676</v>
      </c>
      <c r="I1455" s="111">
        <f t="shared" si="468"/>
        <v>0.02</v>
      </c>
      <c r="J1455" s="149">
        <f t="shared" si="473"/>
        <v>44286</v>
      </c>
      <c r="K1455" s="54">
        <f t="shared" si="469"/>
        <v>7</v>
      </c>
      <c r="L1455" s="55">
        <f t="shared" si="470"/>
        <v>7</v>
      </c>
      <c r="M1455" s="56">
        <f t="shared" si="463"/>
        <v>1.0005502239999999</v>
      </c>
      <c r="N1455" s="56">
        <f t="shared" ca="1" si="464"/>
        <v>1.001277384</v>
      </c>
      <c r="O1455" s="55">
        <f t="shared" si="474"/>
        <v>0</v>
      </c>
      <c r="P1455" s="109">
        <f t="shared" ca="1" si="465"/>
        <v>91.332681199999996</v>
      </c>
      <c r="Q1455" s="52">
        <f t="shared" si="475"/>
        <v>0</v>
      </c>
      <c r="R1455" s="85"/>
      <c r="S1455" s="85"/>
      <c r="T1455" s="86" t="str">
        <f t="shared" si="476"/>
        <v>A+J=</v>
      </c>
      <c r="U1455" s="149">
        <f t="shared" si="477"/>
        <v>44316</v>
      </c>
      <c r="V1455" s="57" t="str">
        <f t="shared" si="466"/>
        <v>-</v>
      </c>
      <c r="W1455" s="8"/>
      <c r="X1455" s="8"/>
      <c r="Y1455" s="8"/>
      <c r="Z1455" s="9"/>
      <c r="AA1455" s="1"/>
      <c r="AB1455" s="8"/>
      <c r="AC1455" s="9"/>
      <c r="AD1455" s="9"/>
      <c r="AE1455" s="9"/>
      <c r="AF1455" s="8"/>
      <c r="AG1455" s="10"/>
      <c r="AH1455" s="8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</row>
    <row r="1456" spans="1:149" x14ac:dyDescent="0.25">
      <c r="A1456" s="50">
        <f t="shared" si="467"/>
        <v>44299</v>
      </c>
      <c r="B1456" s="112">
        <f t="shared" ca="1" si="472"/>
        <v>71604.174131160005</v>
      </c>
      <c r="C1456" s="109">
        <f t="shared" si="471"/>
        <v>71499.784874250006</v>
      </c>
      <c r="D1456" s="13">
        <f ca="1">IF(A1456&lt;$B$1,VLOOKUP(A1456,[1]DI!$A$4:$B$15000,2,FALSE),0)</f>
        <v>2.6499999999999999E-2</v>
      </c>
      <c r="E1456" s="52">
        <f t="shared" ca="1" si="461"/>
        <v>1.00010379</v>
      </c>
      <c r="F1456" s="52">
        <f ca="1">(TRUNC(PRODUCT($E$12:$E1455),16))</f>
        <v>1.2335263354239501</v>
      </c>
      <c r="G1456" s="52">
        <f t="shared" ref="G1456:G1519" ca="1" si="478">IF(O1455&gt;0,F1455,G1455)</f>
        <v>1.2325025920394801</v>
      </c>
      <c r="H1456" s="52">
        <f t="shared" ca="1" si="462"/>
        <v>1.0008306199999999</v>
      </c>
      <c r="I1456" s="111">
        <f t="shared" si="468"/>
        <v>0.02</v>
      </c>
      <c r="J1456" s="149">
        <f t="shared" si="473"/>
        <v>44286</v>
      </c>
      <c r="K1456" s="54">
        <f t="shared" si="469"/>
        <v>8</v>
      </c>
      <c r="L1456" s="55">
        <f t="shared" si="470"/>
        <v>8</v>
      </c>
      <c r="M1456" s="56">
        <f t="shared" si="463"/>
        <v>1.000628852</v>
      </c>
      <c r="N1456" s="56">
        <f t="shared" ca="1" si="464"/>
        <v>1.001459994</v>
      </c>
      <c r="O1456" s="55">
        <f t="shared" si="474"/>
        <v>0</v>
      </c>
      <c r="P1456" s="109">
        <f t="shared" ca="1" si="465"/>
        <v>104.38925691</v>
      </c>
      <c r="Q1456" s="52">
        <f t="shared" si="475"/>
        <v>0</v>
      </c>
      <c r="R1456" s="85"/>
      <c r="S1456" s="85"/>
      <c r="T1456" s="86" t="str">
        <f t="shared" si="476"/>
        <v>A+J=</v>
      </c>
      <c r="U1456" s="149">
        <f t="shared" si="477"/>
        <v>44316</v>
      </c>
      <c r="V1456" s="57" t="str">
        <f t="shared" si="466"/>
        <v>-</v>
      </c>
      <c r="W1456" s="8"/>
      <c r="X1456" s="8"/>
      <c r="Y1456" s="8"/>
      <c r="Z1456" s="9"/>
      <c r="AA1456" s="1"/>
      <c r="AB1456" s="8"/>
      <c r="AC1456" s="9"/>
      <c r="AD1456" s="9"/>
      <c r="AE1456" s="9"/>
      <c r="AF1456" s="8"/>
      <c r="AG1456" s="10"/>
      <c r="AH1456" s="8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</row>
    <row r="1457" spans="1:149" x14ac:dyDescent="0.25">
      <c r="A1457" s="50">
        <f t="shared" si="467"/>
        <v>44300</v>
      </c>
      <c r="B1457" s="112">
        <f t="shared" ca="1" si="472"/>
        <v>71617.233852870006</v>
      </c>
      <c r="C1457" s="109">
        <f t="shared" si="471"/>
        <v>71499.784874250006</v>
      </c>
      <c r="D1457" s="13">
        <f ca="1">IF(A1457&lt;$B$1,VLOOKUP(A1457,[1]DI!$A$4:$B$15000,2,FALSE),0)</f>
        <v>2.6499999999999999E-2</v>
      </c>
      <c r="E1457" s="52">
        <f t="shared" ca="1" si="461"/>
        <v>1.00010379</v>
      </c>
      <c r="F1457" s="52">
        <f ca="1">(TRUNC(PRODUCT($E$12:$E1456),16))</f>
        <v>1.2336543631223</v>
      </c>
      <c r="G1457" s="52">
        <f t="shared" ca="1" si="478"/>
        <v>1.2325025920394801</v>
      </c>
      <c r="H1457" s="52">
        <f t="shared" ca="1" si="462"/>
        <v>1.0009345000000001</v>
      </c>
      <c r="I1457" s="111">
        <f t="shared" si="468"/>
        <v>0.02</v>
      </c>
      <c r="J1457" s="149">
        <f t="shared" si="473"/>
        <v>44286</v>
      </c>
      <c r="K1457" s="54">
        <f t="shared" si="469"/>
        <v>9</v>
      </c>
      <c r="L1457" s="55">
        <f t="shared" si="470"/>
        <v>9</v>
      </c>
      <c r="M1457" s="56">
        <f t="shared" si="463"/>
        <v>1.0007074869999999</v>
      </c>
      <c r="N1457" s="56">
        <f t="shared" ca="1" si="464"/>
        <v>1.001642648</v>
      </c>
      <c r="O1457" s="55">
        <f t="shared" si="474"/>
        <v>0</v>
      </c>
      <c r="P1457" s="109">
        <f t="shared" ca="1" si="465"/>
        <v>117.44897862000001</v>
      </c>
      <c r="Q1457" s="52">
        <f t="shared" si="475"/>
        <v>0</v>
      </c>
      <c r="R1457" s="85"/>
      <c r="S1457" s="85"/>
      <c r="T1457" s="86" t="str">
        <f t="shared" si="476"/>
        <v>A+J=</v>
      </c>
      <c r="U1457" s="149">
        <f t="shared" si="477"/>
        <v>44316</v>
      </c>
      <c r="V1457" s="57" t="str">
        <f t="shared" si="466"/>
        <v>-</v>
      </c>
      <c r="W1457" s="8"/>
      <c r="X1457" s="8"/>
      <c r="Y1457" s="8"/>
      <c r="Z1457" s="9"/>
      <c r="AA1457" s="1"/>
      <c r="AB1457" s="8"/>
      <c r="AC1457" s="9"/>
      <c r="AD1457" s="9"/>
      <c r="AE1457" s="9"/>
      <c r="AF1457" s="8"/>
      <c r="AG1457" s="10"/>
      <c r="AH1457" s="8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</row>
    <row r="1458" spans="1:149" x14ac:dyDescent="0.25">
      <c r="A1458" s="50">
        <f t="shared" si="467"/>
        <v>44301</v>
      </c>
      <c r="B1458" s="112">
        <f t="shared" ca="1" si="472"/>
        <v>71630.295076070004</v>
      </c>
      <c r="C1458" s="109">
        <f t="shared" si="471"/>
        <v>71499.784874250006</v>
      </c>
      <c r="D1458" s="13">
        <f ca="1">IF(A1458&lt;$B$1,VLOOKUP(A1458,[1]DI!$A$4:$B$15000,2,FALSE),0)</f>
        <v>2.6499999999999999E-2</v>
      </c>
      <c r="E1458" s="52">
        <f t="shared" ca="1" si="461"/>
        <v>1.00010379</v>
      </c>
      <c r="F1458" s="52">
        <f ca="1">(TRUNC(PRODUCT($E$12:$E1457),16))</f>
        <v>1.23378240410865</v>
      </c>
      <c r="G1458" s="52">
        <f t="shared" ca="1" si="478"/>
        <v>1.2325025920394801</v>
      </c>
      <c r="H1458" s="52">
        <f t="shared" ca="1" si="462"/>
        <v>1.00103838</v>
      </c>
      <c r="I1458" s="111">
        <f t="shared" si="468"/>
        <v>0.02</v>
      </c>
      <c r="J1458" s="149">
        <f t="shared" si="473"/>
        <v>44286</v>
      </c>
      <c r="K1458" s="54">
        <f t="shared" si="469"/>
        <v>10</v>
      </c>
      <c r="L1458" s="55">
        <f t="shared" si="470"/>
        <v>10</v>
      </c>
      <c r="M1458" s="56">
        <f t="shared" si="463"/>
        <v>1.000786127</v>
      </c>
      <c r="N1458" s="56">
        <f t="shared" ca="1" si="464"/>
        <v>1.001825323</v>
      </c>
      <c r="O1458" s="55">
        <f t="shared" si="474"/>
        <v>0</v>
      </c>
      <c r="P1458" s="109">
        <f t="shared" ca="1" si="465"/>
        <v>130.51020181999999</v>
      </c>
      <c r="Q1458" s="52">
        <f t="shared" si="475"/>
        <v>0</v>
      </c>
      <c r="R1458" s="85"/>
      <c r="S1458" s="85"/>
      <c r="T1458" s="86" t="str">
        <f t="shared" si="476"/>
        <v>A+J=</v>
      </c>
      <c r="U1458" s="149">
        <f t="shared" si="477"/>
        <v>44316</v>
      </c>
      <c r="V1458" s="57" t="str">
        <f t="shared" si="466"/>
        <v>-</v>
      </c>
      <c r="W1458" s="8"/>
      <c r="X1458" s="8"/>
      <c r="Y1458" s="8"/>
      <c r="Z1458" s="9"/>
      <c r="AA1458" s="1"/>
      <c r="AB1458" s="8"/>
      <c r="AC1458" s="9"/>
      <c r="AD1458" s="9"/>
      <c r="AE1458" s="9"/>
      <c r="AF1458" s="8"/>
      <c r="AG1458" s="10"/>
      <c r="AH1458" s="8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</row>
    <row r="1459" spans="1:149" x14ac:dyDescent="0.25">
      <c r="A1459" s="50">
        <f t="shared" si="467"/>
        <v>44302</v>
      </c>
      <c r="B1459" s="112">
        <f t="shared" ca="1" si="472"/>
        <v>71643.359445260008</v>
      </c>
      <c r="C1459" s="109">
        <f t="shared" si="471"/>
        <v>71499.784874250006</v>
      </c>
      <c r="D1459" s="13">
        <f ca="1">IF(A1459&lt;$B$1,VLOOKUP(A1459,[1]DI!$A$4:$B$15000,2,FALSE),0)</f>
        <v>2.6499999999999999E-2</v>
      </c>
      <c r="E1459" s="52">
        <f t="shared" ca="1" si="461"/>
        <v>1.00010379</v>
      </c>
      <c r="F1459" s="52">
        <f ca="1">(TRUNC(PRODUCT($E$12:$E1458),16))</f>
        <v>1.2339104583843701</v>
      </c>
      <c r="G1459" s="52">
        <f t="shared" ca="1" si="478"/>
        <v>1.2325025920394801</v>
      </c>
      <c r="H1459" s="52">
        <f t="shared" ca="1" si="462"/>
        <v>1.0011422800000001</v>
      </c>
      <c r="I1459" s="111">
        <f t="shared" si="468"/>
        <v>0.02</v>
      </c>
      <c r="J1459" s="149">
        <f t="shared" si="473"/>
        <v>44286</v>
      </c>
      <c r="K1459" s="54">
        <f t="shared" si="469"/>
        <v>11</v>
      </c>
      <c r="L1459" s="55">
        <f t="shared" si="470"/>
        <v>11</v>
      </c>
      <c r="M1459" s="56">
        <f t="shared" si="463"/>
        <v>1.0008647740000001</v>
      </c>
      <c r="N1459" s="56">
        <f t="shared" ca="1" si="464"/>
        <v>1.0020080419999999</v>
      </c>
      <c r="O1459" s="55">
        <f t="shared" si="474"/>
        <v>0</v>
      </c>
      <c r="P1459" s="109">
        <f t="shared" ca="1" si="465"/>
        <v>143.57457101</v>
      </c>
      <c r="Q1459" s="52">
        <f t="shared" si="475"/>
        <v>0</v>
      </c>
      <c r="R1459" s="85"/>
      <c r="S1459" s="85"/>
      <c r="T1459" s="86" t="str">
        <f t="shared" si="476"/>
        <v>A+J=</v>
      </c>
      <c r="U1459" s="149">
        <f t="shared" si="477"/>
        <v>44316</v>
      </c>
      <c r="V1459" s="57" t="str">
        <f t="shared" si="466"/>
        <v>-</v>
      </c>
      <c r="W1459" s="8"/>
      <c r="X1459" s="8"/>
      <c r="Y1459" s="8"/>
      <c r="Z1459" s="9"/>
      <c r="AA1459" s="1"/>
      <c r="AB1459" s="8"/>
      <c r="AC1459" s="9"/>
      <c r="AD1459" s="9"/>
      <c r="AE1459" s="9"/>
      <c r="AF1459" s="8"/>
      <c r="AG1459" s="10"/>
      <c r="AH1459" s="8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</row>
    <row r="1460" spans="1:149" x14ac:dyDescent="0.25">
      <c r="A1460" s="50">
        <f t="shared" si="467"/>
        <v>44303</v>
      </c>
      <c r="B1460" s="112">
        <f t="shared" ca="1" si="472"/>
        <v>71656.426102450001</v>
      </c>
      <c r="C1460" s="109">
        <f t="shared" si="471"/>
        <v>71499.784874250006</v>
      </c>
      <c r="D1460" s="13">
        <f ca="1">IF(A1460&lt;$B$1,VLOOKUP(A1460,[1]DI!$A$4:$B$15000,2,FALSE),0)</f>
        <v>0</v>
      </c>
      <c r="E1460" s="52">
        <f t="shared" ca="1" si="461"/>
        <v>1</v>
      </c>
      <c r="F1460" s="52">
        <f ca="1">(TRUNC(PRODUCT($E$12:$E1459),16))</f>
        <v>1.23403852595085</v>
      </c>
      <c r="G1460" s="52">
        <f t="shared" ca="1" si="478"/>
        <v>1.2325025920394801</v>
      </c>
      <c r="H1460" s="52">
        <f t="shared" ca="1" si="462"/>
        <v>1.00124619</v>
      </c>
      <c r="I1460" s="111">
        <f t="shared" si="468"/>
        <v>0.02</v>
      </c>
      <c r="J1460" s="149">
        <f t="shared" si="473"/>
        <v>44286</v>
      </c>
      <c r="K1460" s="54">
        <f t="shared" si="469"/>
        <v>11</v>
      </c>
      <c r="L1460" s="55">
        <f t="shared" si="470"/>
        <v>12</v>
      </c>
      <c r="M1460" s="56">
        <f t="shared" si="463"/>
        <v>1.0009434269999999</v>
      </c>
      <c r="N1460" s="56">
        <f t="shared" ca="1" si="464"/>
        <v>1.002190793</v>
      </c>
      <c r="O1460" s="55">
        <f t="shared" si="474"/>
        <v>0</v>
      </c>
      <c r="P1460" s="109">
        <f t="shared" ca="1" si="465"/>
        <v>156.6412282</v>
      </c>
      <c r="Q1460" s="52">
        <f t="shared" si="475"/>
        <v>0</v>
      </c>
      <c r="R1460" s="85"/>
      <c r="S1460" s="85"/>
      <c r="T1460" s="86" t="str">
        <f t="shared" si="476"/>
        <v>A+J=</v>
      </c>
      <c r="U1460" s="149">
        <f t="shared" si="477"/>
        <v>44316</v>
      </c>
      <c r="V1460" s="57" t="str">
        <f t="shared" si="466"/>
        <v>-</v>
      </c>
      <c r="W1460" s="8"/>
      <c r="X1460" s="8"/>
      <c r="Y1460" s="8"/>
      <c r="Z1460" s="9"/>
      <c r="AA1460" s="1"/>
      <c r="AB1460" s="8"/>
      <c r="AC1460" s="9"/>
      <c r="AD1460" s="9"/>
      <c r="AE1460" s="9"/>
      <c r="AF1460" s="8"/>
      <c r="AG1460" s="10"/>
      <c r="AH1460" s="8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</row>
    <row r="1461" spans="1:149" x14ac:dyDescent="0.25">
      <c r="A1461" s="50">
        <f t="shared" si="467"/>
        <v>44304</v>
      </c>
      <c r="B1461" s="112">
        <f t="shared" ca="1" si="472"/>
        <v>71656.426102450001</v>
      </c>
      <c r="C1461" s="109">
        <f t="shared" si="471"/>
        <v>71499.784874250006</v>
      </c>
      <c r="D1461" s="13">
        <f ca="1">IF(A1461&lt;$B$1,VLOOKUP(A1461,[1]DI!$A$4:$B$15000,2,FALSE),0)</f>
        <v>0</v>
      </c>
      <c r="E1461" s="52">
        <f t="shared" ca="1" si="461"/>
        <v>1</v>
      </c>
      <c r="F1461" s="52">
        <f ca="1">(TRUNC(PRODUCT($E$12:$E1460),16))</f>
        <v>1.23403852595085</v>
      </c>
      <c r="G1461" s="52">
        <f t="shared" ca="1" si="478"/>
        <v>1.2325025920394801</v>
      </c>
      <c r="H1461" s="52">
        <f t="shared" ca="1" si="462"/>
        <v>1.00124619</v>
      </c>
      <c r="I1461" s="111">
        <f t="shared" si="468"/>
        <v>0.02</v>
      </c>
      <c r="J1461" s="149">
        <f t="shared" si="473"/>
        <v>44286</v>
      </c>
      <c r="K1461" s="54">
        <f t="shared" si="469"/>
        <v>11</v>
      </c>
      <c r="L1461" s="55">
        <f t="shared" si="470"/>
        <v>12</v>
      </c>
      <c r="M1461" s="56">
        <f t="shared" si="463"/>
        <v>1.0009434269999999</v>
      </c>
      <c r="N1461" s="56">
        <f t="shared" ca="1" si="464"/>
        <v>1.002190793</v>
      </c>
      <c r="O1461" s="55">
        <f t="shared" si="474"/>
        <v>0</v>
      </c>
      <c r="P1461" s="109">
        <f t="shared" ca="1" si="465"/>
        <v>156.6412282</v>
      </c>
      <c r="Q1461" s="52">
        <f t="shared" si="475"/>
        <v>0</v>
      </c>
      <c r="R1461" s="85"/>
      <c r="S1461" s="85"/>
      <c r="T1461" s="86" t="str">
        <f t="shared" si="476"/>
        <v>A+J=</v>
      </c>
      <c r="U1461" s="149">
        <f t="shared" si="477"/>
        <v>44316</v>
      </c>
      <c r="V1461" s="57" t="str">
        <f t="shared" si="466"/>
        <v>-</v>
      </c>
      <c r="W1461" s="8"/>
      <c r="X1461" s="8"/>
      <c r="Y1461" s="8"/>
      <c r="Z1461" s="9"/>
      <c r="AA1461" s="1"/>
      <c r="AB1461" s="8"/>
      <c r="AC1461" s="9"/>
      <c r="AD1461" s="9"/>
      <c r="AE1461" s="9"/>
      <c r="AF1461" s="8"/>
      <c r="AG1461" s="10"/>
      <c r="AH1461" s="8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</row>
    <row r="1462" spans="1:149" x14ac:dyDescent="0.25">
      <c r="A1462" s="50">
        <f t="shared" si="467"/>
        <v>44305</v>
      </c>
      <c r="B1462" s="112">
        <f t="shared" ca="1" si="472"/>
        <v>71656.426102450001</v>
      </c>
      <c r="C1462" s="109">
        <f t="shared" si="471"/>
        <v>71499.784874250006</v>
      </c>
      <c r="D1462" s="13">
        <f ca="1">IF(A1462&lt;$B$1,VLOOKUP(A1462,[1]DI!$A$4:$B$15000,2,FALSE),0)</f>
        <v>2.6499999999999999E-2</v>
      </c>
      <c r="E1462" s="52">
        <f t="shared" ca="1" si="461"/>
        <v>1.00010379</v>
      </c>
      <c r="F1462" s="52">
        <f ca="1">(TRUNC(PRODUCT($E$12:$E1461),16))</f>
        <v>1.23403852595085</v>
      </c>
      <c r="G1462" s="52">
        <f t="shared" ca="1" si="478"/>
        <v>1.2325025920394801</v>
      </c>
      <c r="H1462" s="52">
        <f t="shared" ca="1" si="462"/>
        <v>1.00124619</v>
      </c>
      <c r="I1462" s="111">
        <f t="shared" si="468"/>
        <v>0.02</v>
      </c>
      <c r="J1462" s="149">
        <f t="shared" si="473"/>
        <v>44286</v>
      </c>
      <c r="K1462" s="54">
        <f t="shared" si="469"/>
        <v>12</v>
      </c>
      <c r="L1462" s="55">
        <f t="shared" si="470"/>
        <v>12</v>
      </c>
      <c r="M1462" s="56">
        <f t="shared" si="463"/>
        <v>1.0009434269999999</v>
      </c>
      <c r="N1462" s="56">
        <f t="shared" ca="1" si="464"/>
        <v>1.002190793</v>
      </c>
      <c r="O1462" s="55">
        <f t="shared" si="474"/>
        <v>0</v>
      </c>
      <c r="P1462" s="109">
        <f t="shared" ca="1" si="465"/>
        <v>156.6412282</v>
      </c>
      <c r="Q1462" s="52">
        <f t="shared" si="475"/>
        <v>0</v>
      </c>
      <c r="R1462" s="85"/>
      <c r="S1462" s="85"/>
      <c r="T1462" s="86" t="str">
        <f t="shared" si="476"/>
        <v>A+J=</v>
      </c>
      <c r="U1462" s="149">
        <f t="shared" si="477"/>
        <v>44316</v>
      </c>
      <c r="V1462" s="57" t="str">
        <f t="shared" si="466"/>
        <v>-</v>
      </c>
      <c r="W1462" s="8"/>
      <c r="X1462" s="8"/>
      <c r="Y1462" s="8"/>
      <c r="Z1462" s="9"/>
      <c r="AA1462" s="1"/>
      <c r="AB1462" s="8"/>
      <c r="AC1462" s="9"/>
      <c r="AD1462" s="9"/>
      <c r="AE1462" s="9"/>
      <c r="AF1462" s="8"/>
      <c r="AG1462" s="10"/>
      <c r="AH1462" s="8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</row>
    <row r="1463" spans="1:149" x14ac:dyDescent="0.25">
      <c r="A1463" s="50">
        <f t="shared" si="467"/>
        <v>44306</v>
      </c>
      <c r="B1463" s="112">
        <f t="shared" ca="1" si="472"/>
        <v>71669.49504763</v>
      </c>
      <c r="C1463" s="109">
        <f t="shared" si="471"/>
        <v>71499.784874250006</v>
      </c>
      <c r="D1463" s="13">
        <f ca="1">IF(A1463&lt;$B$1,VLOOKUP(A1463,[1]DI!$A$4:$B$15000,2,FALSE),0)</f>
        <v>2.6499999999999999E-2</v>
      </c>
      <c r="E1463" s="52">
        <f t="shared" ca="1" si="461"/>
        <v>1.00010379</v>
      </c>
      <c r="F1463" s="52">
        <f ca="1">(TRUNC(PRODUCT($E$12:$E1462),16))</f>
        <v>1.2341666068094601</v>
      </c>
      <c r="G1463" s="52">
        <f t="shared" ca="1" si="478"/>
        <v>1.2325025920394801</v>
      </c>
      <c r="H1463" s="52">
        <f t="shared" ca="1" si="462"/>
        <v>1.00135011</v>
      </c>
      <c r="I1463" s="111">
        <f t="shared" si="468"/>
        <v>0.02</v>
      </c>
      <c r="J1463" s="149">
        <f t="shared" si="473"/>
        <v>44286</v>
      </c>
      <c r="K1463" s="54">
        <f t="shared" si="469"/>
        <v>13</v>
      </c>
      <c r="L1463" s="55">
        <f t="shared" si="470"/>
        <v>13</v>
      </c>
      <c r="M1463" s="56">
        <f t="shared" si="463"/>
        <v>1.0010220860000001</v>
      </c>
      <c r="N1463" s="56">
        <f t="shared" ca="1" si="464"/>
        <v>1.0023735760000001</v>
      </c>
      <c r="O1463" s="55">
        <f t="shared" si="474"/>
        <v>0</v>
      </c>
      <c r="P1463" s="109">
        <f t="shared" ca="1" si="465"/>
        <v>169.71017337999999</v>
      </c>
      <c r="Q1463" s="52">
        <f t="shared" si="475"/>
        <v>0</v>
      </c>
      <c r="R1463" s="85"/>
      <c r="S1463" s="85"/>
      <c r="T1463" s="86" t="str">
        <f t="shared" si="476"/>
        <v>A+J=</v>
      </c>
      <c r="U1463" s="149">
        <f t="shared" si="477"/>
        <v>44316</v>
      </c>
      <c r="V1463" s="57" t="str">
        <f t="shared" si="466"/>
        <v>-</v>
      </c>
      <c r="W1463" s="8"/>
      <c r="X1463" s="8"/>
      <c r="Y1463" s="8"/>
      <c r="Z1463" s="9"/>
      <c r="AA1463" s="1"/>
      <c r="AB1463" s="8"/>
      <c r="AC1463" s="9"/>
      <c r="AD1463" s="9"/>
      <c r="AE1463" s="9"/>
      <c r="AF1463" s="8"/>
      <c r="AG1463" s="10"/>
      <c r="AH1463" s="8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</row>
    <row r="1464" spans="1:149" x14ac:dyDescent="0.25">
      <c r="A1464" s="50">
        <f t="shared" si="467"/>
        <v>44307</v>
      </c>
      <c r="B1464" s="112">
        <f t="shared" ca="1" si="472"/>
        <v>71682.566352300011</v>
      </c>
      <c r="C1464" s="109">
        <f t="shared" si="471"/>
        <v>71499.784874250006</v>
      </c>
      <c r="D1464" s="13">
        <f ca="1">IF(A1464&lt;$B$1,VLOOKUP(A1464,[1]DI!$A$4:$B$15000,2,FALSE),0)</f>
        <v>0</v>
      </c>
      <c r="E1464" s="52">
        <f t="shared" ca="1" si="461"/>
        <v>1</v>
      </c>
      <c r="F1464" s="52">
        <f ca="1">(TRUNC(PRODUCT($E$12:$E1463),16))</f>
        <v>1.2342947009615799</v>
      </c>
      <c r="G1464" s="52">
        <f t="shared" ca="1" si="478"/>
        <v>1.2325025920394801</v>
      </c>
      <c r="H1464" s="52">
        <f t="shared" ca="1" si="462"/>
        <v>1.00145404</v>
      </c>
      <c r="I1464" s="111">
        <f t="shared" si="468"/>
        <v>0.02</v>
      </c>
      <c r="J1464" s="149">
        <f t="shared" si="473"/>
        <v>44286</v>
      </c>
      <c r="K1464" s="54">
        <f t="shared" si="469"/>
        <v>13</v>
      </c>
      <c r="L1464" s="55">
        <f t="shared" si="470"/>
        <v>14</v>
      </c>
      <c r="M1464" s="56">
        <f t="shared" si="463"/>
        <v>1.0011007510000001</v>
      </c>
      <c r="N1464" s="56">
        <f t="shared" ca="1" si="464"/>
        <v>1.002556392</v>
      </c>
      <c r="O1464" s="55">
        <f t="shared" si="474"/>
        <v>0</v>
      </c>
      <c r="P1464" s="109">
        <f t="shared" ca="1" si="465"/>
        <v>182.78147805</v>
      </c>
      <c r="Q1464" s="52">
        <f t="shared" si="475"/>
        <v>0</v>
      </c>
      <c r="R1464" s="85"/>
      <c r="S1464" s="85"/>
      <c r="T1464" s="86" t="str">
        <f t="shared" si="476"/>
        <v>A+J=</v>
      </c>
      <c r="U1464" s="149">
        <f t="shared" si="477"/>
        <v>44316</v>
      </c>
      <c r="V1464" s="57" t="str">
        <f t="shared" si="466"/>
        <v>-</v>
      </c>
      <c r="W1464" s="8"/>
      <c r="X1464" s="8"/>
      <c r="Y1464" s="8"/>
      <c r="Z1464" s="9"/>
      <c r="AA1464" s="1"/>
      <c r="AB1464" s="8"/>
      <c r="AC1464" s="9"/>
      <c r="AD1464" s="9"/>
      <c r="AE1464" s="9"/>
      <c r="AF1464" s="8"/>
      <c r="AG1464" s="10"/>
      <c r="AH1464" s="8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</row>
    <row r="1465" spans="1:149" x14ac:dyDescent="0.25">
      <c r="A1465" s="50">
        <f t="shared" si="467"/>
        <v>44308</v>
      </c>
      <c r="B1465" s="112">
        <f t="shared" ca="1" si="472"/>
        <v>71682.566352300011</v>
      </c>
      <c r="C1465" s="109">
        <f t="shared" si="471"/>
        <v>71499.784874250006</v>
      </c>
      <c r="D1465" s="13">
        <f ca="1">IF(A1465&lt;$B$1,VLOOKUP(A1465,[1]DI!$A$4:$B$15000,2,FALSE),0)</f>
        <v>2.6499999999999999E-2</v>
      </c>
      <c r="E1465" s="52">
        <f t="shared" ca="1" si="461"/>
        <v>1.00010379</v>
      </c>
      <c r="F1465" s="52">
        <f ca="1">(TRUNC(PRODUCT($E$12:$E1464),16))</f>
        <v>1.2342947009615799</v>
      </c>
      <c r="G1465" s="52">
        <f t="shared" ca="1" si="478"/>
        <v>1.2325025920394801</v>
      </c>
      <c r="H1465" s="52">
        <f t="shared" ca="1" si="462"/>
        <v>1.00145404</v>
      </c>
      <c r="I1465" s="111">
        <f t="shared" si="468"/>
        <v>0.02</v>
      </c>
      <c r="J1465" s="149">
        <f t="shared" si="473"/>
        <v>44286</v>
      </c>
      <c r="K1465" s="54">
        <f t="shared" si="469"/>
        <v>14</v>
      </c>
      <c r="L1465" s="55">
        <f t="shared" si="470"/>
        <v>14</v>
      </c>
      <c r="M1465" s="56">
        <f t="shared" si="463"/>
        <v>1.0011007510000001</v>
      </c>
      <c r="N1465" s="56">
        <f t="shared" ca="1" si="464"/>
        <v>1.002556392</v>
      </c>
      <c r="O1465" s="55">
        <f t="shared" si="474"/>
        <v>0</v>
      </c>
      <c r="P1465" s="109">
        <f t="shared" ca="1" si="465"/>
        <v>182.78147805</v>
      </c>
      <c r="Q1465" s="52">
        <f t="shared" si="475"/>
        <v>0</v>
      </c>
      <c r="R1465" s="85"/>
      <c r="S1465" s="85"/>
      <c r="T1465" s="86" t="str">
        <f t="shared" si="476"/>
        <v>A+J=</v>
      </c>
      <c r="U1465" s="149">
        <f t="shared" si="477"/>
        <v>44316</v>
      </c>
      <c r="V1465" s="57" t="str">
        <f t="shared" si="466"/>
        <v>-</v>
      </c>
      <c r="W1465" s="8"/>
      <c r="X1465" s="8"/>
      <c r="Y1465" s="8"/>
      <c r="Z1465" s="9"/>
      <c r="AA1465" s="1"/>
      <c r="AB1465" s="8"/>
      <c r="AC1465" s="9"/>
      <c r="AD1465" s="9"/>
      <c r="AE1465" s="9"/>
      <c r="AF1465" s="8"/>
      <c r="AG1465" s="10"/>
      <c r="AH1465" s="8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</row>
    <row r="1466" spans="1:149" x14ac:dyDescent="0.25">
      <c r="A1466" s="50">
        <f t="shared" si="467"/>
        <v>44309</v>
      </c>
      <c r="B1466" s="112">
        <f t="shared" ca="1" si="472"/>
        <v>71695.640016460005</v>
      </c>
      <c r="C1466" s="109">
        <f t="shared" si="471"/>
        <v>71499.784874250006</v>
      </c>
      <c r="D1466" s="13">
        <f ca="1">IF(A1466&lt;$B$1,VLOOKUP(A1466,[1]DI!$A$4:$B$15000,2,FALSE),0)</f>
        <v>2.6499999999999999E-2</v>
      </c>
      <c r="E1466" s="52">
        <f t="shared" ca="1" si="461"/>
        <v>1.00010379</v>
      </c>
      <c r="F1466" s="52">
        <f ca="1">(TRUNC(PRODUCT($E$12:$E1465),16))</f>
        <v>1.23442280840859</v>
      </c>
      <c r="G1466" s="52">
        <f t="shared" ca="1" si="478"/>
        <v>1.2325025920394801</v>
      </c>
      <c r="H1466" s="52">
        <f t="shared" ca="1" si="462"/>
        <v>1.0015579800000001</v>
      </c>
      <c r="I1466" s="111">
        <f t="shared" si="468"/>
        <v>0.02</v>
      </c>
      <c r="J1466" s="149">
        <f t="shared" si="473"/>
        <v>44286</v>
      </c>
      <c r="K1466" s="54">
        <f t="shared" si="469"/>
        <v>15</v>
      </c>
      <c r="L1466" s="55">
        <f t="shared" si="470"/>
        <v>15</v>
      </c>
      <c r="M1466" s="56">
        <f t="shared" si="463"/>
        <v>1.001179423</v>
      </c>
      <c r="N1466" s="56">
        <f t="shared" ca="1" si="464"/>
        <v>1.002739241</v>
      </c>
      <c r="O1466" s="55">
        <f t="shared" si="474"/>
        <v>0</v>
      </c>
      <c r="P1466" s="109">
        <f t="shared" ca="1" si="465"/>
        <v>195.85514221</v>
      </c>
      <c r="Q1466" s="52">
        <f t="shared" si="475"/>
        <v>0</v>
      </c>
      <c r="R1466" s="85"/>
      <c r="S1466" s="85"/>
      <c r="T1466" s="86" t="str">
        <f t="shared" si="476"/>
        <v>A+J=</v>
      </c>
      <c r="U1466" s="149">
        <f t="shared" si="477"/>
        <v>44316</v>
      </c>
      <c r="V1466" s="57" t="str">
        <f t="shared" si="466"/>
        <v>-</v>
      </c>
      <c r="W1466" s="8"/>
      <c r="X1466" s="8"/>
      <c r="Y1466" s="8"/>
      <c r="Z1466" s="9"/>
      <c r="AA1466" s="1"/>
      <c r="AB1466" s="8"/>
      <c r="AC1466" s="9"/>
      <c r="AD1466" s="9"/>
      <c r="AE1466" s="9"/>
      <c r="AF1466" s="8"/>
      <c r="AG1466" s="10"/>
      <c r="AH1466" s="8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</row>
    <row r="1467" spans="1:149" x14ac:dyDescent="0.25">
      <c r="A1467" s="50">
        <f t="shared" si="467"/>
        <v>44310</v>
      </c>
      <c r="B1467" s="112">
        <f t="shared" ca="1" si="472"/>
        <v>71708.715897120012</v>
      </c>
      <c r="C1467" s="109">
        <f t="shared" si="471"/>
        <v>71499.784874250006</v>
      </c>
      <c r="D1467" s="13">
        <f ca="1">IF(A1467&lt;$B$1,VLOOKUP(A1467,[1]DI!$A$4:$B$15000,2,FALSE),0)</f>
        <v>0</v>
      </c>
      <c r="E1467" s="52">
        <f t="shared" ca="1" si="461"/>
        <v>1</v>
      </c>
      <c r="F1467" s="52">
        <f ca="1">(TRUNC(PRODUCT($E$12:$E1466),16))</f>
        <v>1.2345509291518799</v>
      </c>
      <c r="G1467" s="52">
        <f t="shared" ca="1" si="478"/>
        <v>1.2325025920394801</v>
      </c>
      <c r="H1467" s="52">
        <f t="shared" ca="1" si="462"/>
        <v>1.00166193</v>
      </c>
      <c r="I1467" s="111">
        <f t="shared" si="468"/>
        <v>0.02</v>
      </c>
      <c r="J1467" s="149">
        <f t="shared" si="473"/>
        <v>44286</v>
      </c>
      <c r="K1467" s="54">
        <f t="shared" si="469"/>
        <v>15</v>
      </c>
      <c r="L1467" s="55">
        <f t="shared" si="470"/>
        <v>16</v>
      </c>
      <c r="M1467" s="56">
        <f t="shared" si="463"/>
        <v>1.0012581</v>
      </c>
      <c r="N1467" s="56">
        <f t="shared" ca="1" si="464"/>
        <v>1.0029221210000001</v>
      </c>
      <c r="O1467" s="55">
        <f t="shared" si="474"/>
        <v>0</v>
      </c>
      <c r="P1467" s="109">
        <f t="shared" ca="1" si="465"/>
        <v>208.93102286999999</v>
      </c>
      <c r="Q1467" s="52">
        <f t="shared" si="475"/>
        <v>0</v>
      </c>
      <c r="R1467" s="85"/>
      <c r="S1467" s="85"/>
      <c r="T1467" s="86" t="str">
        <f t="shared" si="476"/>
        <v>A+J=</v>
      </c>
      <c r="U1467" s="149">
        <f t="shared" si="477"/>
        <v>44316</v>
      </c>
      <c r="V1467" s="57" t="str">
        <f t="shared" si="466"/>
        <v>-</v>
      </c>
      <c r="W1467" s="8"/>
      <c r="X1467" s="8"/>
      <c r="Y1467" s="8"/>
      <c r="Z1467" s="9"/>
      <c r="AA1467" s="1"/>
      <c r="AB1467" s="8"/>
      <c r="AC1467" s="9"/>
      <c r="AD1467" s="9"/>
      <c r="AE1467" s="9"/>
      <c r="AF1467" s="8"/>
      <c r="AG1467" s="10"/>
      <c r="AH1467" s="8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</row>
    <row r="1468" spans="1:149" x14ac:dyDescent="0.25">
      <c r="A1468" s="50">
        <f t="shared" si="467"/>
        <v>44311</v>
      </c>
      <c r="B1468" s="112">
        <f t="shared" ca="1" si="472"/>
        <v>71708.715897120012</v>
      </c>
      <c r="C1468" s="109">
        <f t="shared" si="471"/>
        <v>71499.784874250006</v>
      </c>
      <c r="D1468" s="13">
        <f ca="1">IF(A1468&lt;$B$1,VLOOKUP(A1468,[1]DI!$A$4:$B$15000,2,FALSE),0)</f>
        <v>0</v>
      </c>
      <c r="E1468" s="52">
        <f t="shared" ca="1" si="461"/>
        <v>1</v>
      </c>
      <c r="F1468" s="52">
        <f ca="1">(TRUNC(PRODUCT($E$12:$E1467),16))</f>
        <v>1.2345509291518799</v>
      </c>
      <c r="G1468" s="52">
        <f t="shared" ca="1" si="478"/>
        <v>1.2325025920394801</v>
      </c>
      <c r="H1468" s="52">
        <f t="shared" ca="1" si="462"/>
        <v>1.00166193</v>
      </c>
      <c r="I1468" s="111">
        <f t="shared" si="468"/>
        <v>0.02</v>
      </c>
      <c r="J1468" s="149">
        <f t="shared" si="473"/>
        <v>44286</v>
      </c>
      <c r="K1468" s="54">
        <f t="shared" si="469"/>
        <v>15</v>
      </c>
      <c r="L1468" s="55">
        <f t="shared" si="470"/>
        <v>16</v>
      </c>
      <c r="M1468" s="56">
        <f t="shared" si="463"/>
        <v>1.0012581</v>
      </c>
      <c r="N1468" s="56">
        <f t="shared" ca="1" si="464"/>
        <v>1.0029221210000001</v>
      </c>
      <c r="O1468" s="55">
        <f t="shared" si="474"/>
        <v>0</v>
      </c>
      <c r="P1468" s="109">
        <f t="shared" ca="1" si="465"/>
        <v>208.93102286999999</v>
      </c>
      <c r="Q1468" s="52">
        <f t="shared" si="475"/>
        <v>0</v>
      </c>
      <c r="R1468" s="85"/>
      <c r="S1468" s="85"/>
      <c r="T1468" s="86" t="str">
        <f t="shared" si="476"/>
        <v>A+J=</v>
      </c>
      <c r="U1468" s="149">
        <f t="shared" si="477"/>
        <v>44316</v>
      </c>
      <c r="V1468" s="57" t="str">
        <f t="shared" si="466"/>
        <v>-</v>
      </c>
      <c r="W1468" s="8"/>
      <c r="X1468" s="8"/>
      <c r="Y1468" s="8"/>
      <c r="Z1468" s="9"/>
      <c r="AA1468" s="1"/>
      <c r="AB1468" s="8"/>
      <c r="AC1468" s="9"/>
      <c r="AD1468" s="9"/>
      <c r="AE1468" s="9"/>
      <c r="AF1468" s="8"/>
      <c r="AG1468" s="10"/>
      <c r="AH1468" s="8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</row>
    <row r="1469" spans="1:149" x14ac:dyDescent="0.25">
      <c r="A1469" s="50">
        <f t="shared" si="467"/>
        <v>44312</v>
      </c>
      <c r="B1469" s="112">
        <f t="shared" ca="1" si="472"/>
        <v>71708.715897120012</v>
      </c>
      <c r="C1469" s="109">
        <f t="shared" si="471"/>
        <v>71499.784874250006</v>
      </c>
      <c r="D1469" s="13">
        <f ca="1">IF(A1469&lt;$B$1,VLOOKUP(A1469,[1]DI!$A$4:$B$15000,2,FALSE),0)</f>
        <v>2.6499999999999999E-2</v>
      </c>
      <c r="E1469" s="52">
        <f t="shared" ca="1" si="461"/>
        <v>1.00010379</v>
      </c>
      <c r="F1469" s="52">
        <f ca="1">(TRUNC(PRODUCT($E$12:$E1468),16))</f>
        <v>1.2345509291518799</v>
      </c>
      <c r="G1469" s="52">
        <f t="shared" ca="1" si="478"/>
        <v>1.2325025920394801</v>
      </c>
      <c r="H1469" s="52">
        <f t="shared" ca="1" si="462"/>
        <v>1.00166193</v>
      </c>
      <c r="I1469" s="111">
        <f t="shared" si="468"/>
        <v>0.02</v>
      </c>
      <c r="J1469" s="149">
        <f t="shared" si="473"/>
        <v>44286</v>
      </c>
      <c r="K1469" s="54">
        <f t="shared" si="469"/>
        <v>16</v>
      </c>
      <c r="L1469" s="55">
        <f t="shared" si="470"/>
        <v>16</v>
      </c>
      <c r="M1469" s="56">
        <f t="shared" si="463"/>
        <v>1.0012581</v>
      </c>
      <c r="N1469" s="56">
        <f t="shared" ca="1" si="464"/>
        <v>1.0029221210000001</v>
      </c>
      <c r="O1469" s="55">
        <f t="shared" si="474"/>
        <v>0</v>
      </c>
      <c r="P1469" s="109">
        <f t="shared" ca="1" si="465"/>
        <v>208.93102286999999</v>
      </c>
      <c r="Q1469" s="52">
        <f t="shared" si="475"/>
        <v>0</v>
      </c>
      <c r="R1469" s="85"/>
      <c r="S1469" s="85"/>
      <c r="T1469" s="86" t="str">
        <f t="shared" si="476"/>
        <v>A+J=</v>
      </c>
      <c r="U1469" s="149">
        <f t="shared" si="477"/>
        <v>44316</v>
      </c>
      <c r="V1469" s="57" t="str">
        <f t="shared" si="466"/>
        <v>-</v>
      </c>
      <c r="W1469" s="8"/>
      <c r="X1469" s="8"/>
      <c r="Y1469" s="8"/>
      <c r="Z1469" s="9"/>
      <c r="AA1469" s="1"/>
      <c r="AB1469" s="8"/>
      <c r="AC1469" s="9"/>
      <c r="AD1469" s="9"/>
      <c r="AE1469" s="9"/>
      <c r="AF1469" s="8"/>
      <c r="AG1469" s="10"/>
      <c r="AH1469" s="8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</row>
    <row r="1470" spans="1:149" x14ac:dyDescent="0.25">
      <c r="A1470" s="50">
        <f t="shared" si="467"/>
        <v>44313</v>
      </c>
      <c r="B1470" s="112">
        <f t="shared" ca="1" si="472"/>
        <v>71721.794923770009</v>
      </c>
      <c r="C1470" s="109">
        <f t="shared" si="471"/>
        <v>71499.784874250006</v>
      </c>
      <c r="D1470" s="13">
        <f ca="1">IF(A1470&lt;$B$1,VLOOKUP(A1470,[1]DI!$A$4:$B$15000,2,FALSE),0)</f>
        <v>2.6499999999999999E-2</v>
      </c>
      <c r="E1470" s="52">
        <f t="shared" ca="1" si="461"/>
        <v>1.00010379</v>
      </c>
      <c r="F1470" s="52">
        <f ca="1">(TRUNC(PRODUCT($E$12:$E1469),16))</f>
        <v>1.23467906319281</v>
      </c>
      <c r="G1470" s="52">
        <f t="shared" ca="1" si="478"/>
        <v>1.2325025920394801</v>
      </c>
      <c r="H1470" s="52">
        <f t="shared" ca="1" si="462"/>
        <v>1.0017659000000001</v>
      </c>
      <c r="I1470" s="111">
        <f t="shared" si="468"/>
        <v>0.02</v>
      </c>
      <c r="J1470" s="149">
        <f t="shared" si="473"/>
        <v>44286</v>
      </c>
      <c r="K1470" s="54">
        <f t="shared" si="469"/>
        <v>17</v>
      </c>
      <c r="L1470" s="55">
        <f t="shared" si="470"/>
        <v>17</v>
      </c>
      <c r="M1470" s="56">
        <f t="shared" si="463"/>
        <v>1.001336784</v>
      </c>
      <c r="N1470" s="56">
        <f t="shared" ca="1" si="464"/>
        <v>1.0031050450000001</v>
      </c>
      <c r="O1470" s="55">
        <f t="shared" si="474"/>
        <v>0</v>
      </c>
      <c r="P1470" s="109">
        <f t="shared" ca="1" si="465"/>
        <v>222.01004952</v>
      </c>
      <c r="Q1470" s="52">
        <f t="shared" si="475"/>
        <v>0</v>
      </c>
      <c r="R1470" s="85"/>
      <c r="S1470" s="85"/>
      <c r="T1470" s="86" t="str">
        <f t="shared" si="476"/>
        <v>A+J=</v>
      </c>
      <c r="U1470" s="149">
        <f t="shared" si="477"/>
        <v>44316</v>
      </c>
      <c r="V1470" s="57" t="str">
        <f t="shared" si="466"/>
        <v>-</v>
      </c>
      <c r="W1470" s="8"/>
      <c r="X1470" s="8"/>
      <c r="Y1470" s="8"/>
      <c r="Z1470" s="9"/>
      <c r="AA1470" s="1"/>
      <c r="AB1470" s="8"/>
      <c r="AC1470" s="9"/>
      <c r="AD1470" s="9"/>
      <c r="AE1470" s="9"/>
      <c r="AF1470" s="8"/>
      <c r="AG1470" s="10"/>
      <c r="AH1470" s="8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</row>
    <row r="1471" spans="1:149" x14ac:dyDescent="0.25">
      <c r="A1471" s="50">
        <f t="shared" si="467"/>
        <v>44314</v>
      </c>
      <c r="B1471" s="112">
        <f t="shared" ca="1" si="472"/>
        <v>71734.87552341001</v>
      </c>
      <c r="C1471" s="109">
        <f t="shared" si="471"/>
        <v>71499.784874250006</v>
      </c>
      <c r="D1471" s="13">
        <f ca="1">IF(A1471&lt;$B$1,VLOOKUP(A1471,[1]DI!$A$4:$B$15000,2,FALSE),0)</f>
        <v>2.6499999999999999E-2</v>
      </c>
      <c r="E1471" s="52">
        <f t="shared" ca="1" si="461"/>
        <v>1.00010379</v>
      </c>
      <c r="F1471" s="52">
        <f ca="1">(TRUNC(PRODUCT($E$12:$E1470),16))</f>
        <v>1.2348072105327801</v>
      </c>
      <c r="G1471" s="52">
        <f t="shared" ca="1" si="478"/>
        <v>1.2325025920394801</v>
      </c>
      <c r="H1471" s="52">
        <f t="shared" ca="1" si="462"/>
        <v>1.0018698699999999</v>
      </c>
      <c r="I1471" s="111">
        <f t="shared" si="468"/>
        <v>0.02</v>
      </c>
      <c r="J1471" s="149">
        <f t="shared" si="473"/>
        <v>44286</v>
      </c>
      <c r="K1471" s="54">
        <f t="shared" si="469"/>
        <v>18</v>
      </c>
      <c r="L1471" s="55">
        <f t="shared" si="470"/>
        <v>18</v>
      </c>
      <c r="M1471" s="56">
        <f t="shared" si="463"/>
        <v>1.0014154740000001</v>
      </c>
      <c r="N1471" s="56">
        <f t="shared" ca="1" si="464"/>
        <v>1.0032879910000001</v>
      </c>
      <c r="O1471" s="55">
        <f t="shared" si="474"/>
        <v>0</v>
      </c>
      <c r="P1471" s="109">
        <f t="shared" ca="1" si="465"/>
        <v>235.09064916</v>
      </c>
      <c r="Q1471" s="52">
        <f t="shared" si="475"/>
        <v>0</v>
      </c>
      <c r="R1471" s="85"/>
      <c r="S1471" s="85"/>
      <c r="T1471" s="86" t="str">
        <f t="shared" si="476"/>
        <v>A+J=</v>
      </c>
      <c r="U1471" s="149">
        <f t="shared" si="477"/>
        <v>44316</v>
      </c>
      <c r="V1471" s="57" t="str">
        <f t="shared" si="466"/>
        <v>-</v>
      </c>
      <c r="W1471" s="8"/>
      <c r="X1471" s="8"/>
      <c r="Y1471" s="8"/>
      <c r="Z1471" s="9"/>
      <c r="AA1471" s="1"/>
      <c r="AB1471" s="8"/>
      <c r="AC1471" s="9"/>
      <c r="AD1471" s="9"/>
      <c r="AE1471" s="9"/>
      <c r="AF1471" s="8"/>
      <c r="AG1471" s="10"/>
      <c r="AH1471" s="8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</row>
    <row r="1472" spans="1:149" x14ac:dyDescent="0.25">
      <c r="A1472" s="50">
        <f t="shared" si="467"/>
        <v>44315</v>
      </c>
      <c r="B1472" s="112">
        <f t="shared" ca="1" si="472"/>
        <v>71747.95841105</v>
      </c>
      <c r="C1472" s="109">
        <f t="shared" si="471"/>
        <v>71499.784874250006</v>
      </c>
      <c r="D1472" s="13">
        <f ca="1">IF(A1472&lt;$B$1,VLOOKUP(A1472,[1]DI!$A$4:$B$15000,2,FALSE),0)</f>
        <v>2.6499999999999999E-2</v>
      </c>
      <c r="E1472" s="52">
        <f t="shared" ca="1" si="461"/>
        <v>1.00010379</v>
      </c>
      <c r="F1472" s="52">
        <f ca="1">(TRUNC(PRODUCT($E$12:$E1471),16))</f>
        <v>1.2349353711731601</v>
      </c>
      <c r="G1472" s="52">
        <f t="shared" ca="1" si="478"/>
        <v>1.2325025920394801</v>
      </c>
      <c r="H1472" s="52">
        <f t="shared" ca="1" si="462"/>
        <v>1.0019738499999999</v>
      </c>
      <c r="I1472" s="111">
        <f t="shared" si="468"/>
        <v>0.02</v>
      </c>
      <c r="J1472" s="149">
        <f t="shared" si="473"/>
        <v>44286</v>
      </c>
      <c r="K1472" s="54">
        <f t="shared" si="469"/>
        <v>19</v>
      </c>
      <c r="L1472" s="55">
        <f t="shared" si="470"/>
        <v>19</v>
      </c>
      <c r="M1472" s="56">
        <f t="shared" si="463"/>
        <v>1.00149417</v>
      </c>
      <c r="N1472" s="56">
        <f t="shared" ca="1" si="464"/>
        <v>1.0034709690000001</v>
      </c>
      <c r="O1472" s="55">
        <f t="shared" si="474"/>
        <v>0</v>
      </c>
      <c r="P1472" s="109">
        <f t="shared" ca="1" si="465"/>
        <v>248.17353679999999</v>
      </c>
      <c r="Q1472" s="52">
        <f t="shared" si="475"/>
        <v>0</v>
      </c>
      <c r="R1472" s="85"/>
      <c r="S1472" s="85"/>
      <c r="T1472" s="86" t="str">
        <f t="shared" si="476"/>
        <v>A+J=</v>
      </c>
      <c r="U1472" s="149">
        <f t="shared" si="477"/>
        <v>44316</v>
      </c>
      <c r="V1472" s="57" t="str">
        <f t="shared" si="466"/>
        <v>-</v>
      </c>
      <c r="W1472" s="8"/>
      <c r="X1472" s="8"/>
      <c r="Y1472" s="8"/>
      <c r="Z1472" s="9"/>
      <c r="AA1472" s="1"/>
      <c r="AB1472" s="8"/>
      <c r="AC1472" s="9"/>
      <c r="AD1472" s="9"/>
      <c r="AE1472" s="9"/>
      <c r="AF1472" s="8"/>
      <c r="AG1472" s="10"/>
      <c r="AH1472" s="8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</row>
    <row r="1473" spans="1:149" x14ac:dyDescent="0.25">
      <c r="A1473" s="113">
        <f t="shared" si="467"/>
        <v>44316</v>
      </c>
      <c r="B1473" s="114">
        <f t="shared" ca="1" si="472"/>
        <v>71761.04444468001</v>
      </c>
      <c r="C1473" s="115">
        <f t="shared" si="471"/>
        <v>71499.784874250006</v>
      </c>
      <c r="D1473" s="13">
        <f ca="1">IF(A1473&lt;$B$1,VLOOKUP(A1473,[1]DI!$A$4:$B$15000,2,FALSE),0)</f>
        <v>2.6499999999999999E-2</v>
      </c>
      <c r="E1473" s="115">
        <f t="shared" ca="1" si="461"/>
        <v>1.00010379</v>
      </c>
      <c r="F1473" s="115">
        <f ca="1">(TRUNC(PRODUCT($E$12:$E1472),16))</f>
        <v>1.23506354511534</v>
      </c>
      <c r="G1473" s="115">
        <f t="shared" ca="1" si="478"/>
        <v>1.2325025920394801</v>
      </c>
      <c r="H1473" s="115">
        <f t="shared" ca="1" si="462"/>
        <v>1.00207785</v>
      </c>
      <c r="I1473" s="116">
        <f t="shared" si="468"/>
        <v>0.02</v>
      </c>
      <c r="J1473" s="113">
        <f t="shared" si="473"/>
        <v>44286</v>
      </c>
      <c r="K1473" s="117">
        <f t="shared" si="469"/>
        <v>20</v>
      </c>
      <c r="L1473" s="118">
        <f t="shared" si="470"/>
        <v>20</v>
      </c>
      <c r="M1473" s="119">
        <f t="shared" si="463"/>
        <v>1.001572873</v>
      </c>
      <c r="N1473" s="119">
        <f t="shared" ca="1" si="464"/>
        <v>1.003653991</v>
      </c>
      <c r="O1473" s="118">
        <f t="shared" si="474"/>
        <v>37</v>
      </c>
      <c r="P1473" s="115">
        <f t="shared" ca="1" si="465"/>
        <v>261.25957043</v>
      </c>
      <c r="Q1473" s="115">
        <f t="shared" si="475"/>
        <v>289.47281325</v>
      </c>
      <c r="R1473" s="120"/>
      <c r="S1473" s="120"/>
      <c r="T1473" s="209" t="str">
        <f t="shared" si="476"/>
        <v>A+J=</v>
      </c>
      <c r="U1473" s="113">
        <f t="shared" si="477"/>
        <v>44316</v>
      </c>
      <c r="V1473" s="121">
        <f t="shared" ca="1" si="466"/>
        <v>826098.57551999995</v>
      </c>
      <c r="W1473" s="8"/>
      <c r="X1473" s="8"/>
      <c r="Y1473" s="8"/>
      <c r="Z1473" s="9"/>
      <c r="AA1473" s="1"/>
      <c r="AB1473" s="8"/>
      <c r="AC1473" s="9"/>
      <c r="AD1473" s="9"/>
      <c r="AE1473" s="9"/>
      <c r="AF1473" s="8"/>
      <c r="AG1473" s="10"/>
      <c r="AH1473" s="8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</row>
    <row r="1474" spans="1:149" x14ac:dyDescent="0.25">
      <c r="A1474" s="50">
        <f t="shared" si="467"/>
        <v>44317</v>
      </c>
      <c r="B1474" s="112">
        <f t="shared" ca="1" si="472"/>
        <v>71223.29961134</v>
      </c>
      <c r="C1474" s="109">
        <f t="shared" si="471"/>
        <v>71210.312061000004</v>
      </c>
      <c r="D1474" s="13">
        <f ca="1">IF(A1474&lt;$B$1,VLOOKUP(A1474,[1]DI!$A$4:$B$15000,2,FALSE),0)</f>
        <v>0</v>
      </c>
      <c r="E1474" s="52">
        <f t="shared" ca="1" si="461"/>
        <v>1</v>
      </c>
      <c r="F1474" s="52">
        <f ca="1">(TRUNC(PRODUCT($E$12:$E1473),16))</f>
        <v>1.23519173236069</v>
      </c>
      <c r="G1474" s="52">
        <f t="shared" ca="1" si="478"/>
        <v>1.23506354511534</v>
      </c>
      <c r="H1474" s="52">
        <f t="shared" ca="1" si="462"/>
        <v>1.00010379</v>
      </c>
      <c r="I1474" s="111">
        <f t="shared" si="468"/>
        <v>0.02</v>
      </c>
      <c r="J1474" s="149">
        <f t="shared" si="473"/>
        <v>44316</v>
      </c>
      <c r="K1474" s="54">
        <f t="shared" si="469"/>
        <v>1</v>
      </c>
      <c r="L1474" s="55">
        <f t="shared" si="470"/>
        <v>1</v>
      </c>
      <c r="M1474" s="56">
        <f t="shared" si="463"/>
        <v>1.000078585</v>
      </c>
      <c r="N1474" s="56">
        <f t="shared" ca="1" si="464"/>
        <v>1.0001823830000001</v>
      </c>
      <c r="O1474" s="55">
        <f t="shared" si="474"/>
        <v>0</v>
      </c>
      <c r="P1474" s="109">
        <f t="shared" ca="1" si="465"/>
        <v>12.98755034</v>
      </c>
      <c r="Q1474" s="52">
        <f t="shared" si="475"/>
        <v>0</v>
      </c>
      <c r="R1474" s="85"/>
      <c r="S1474" s="85"/>
      <c r="T1474" s="86" t="str">
        <f t="shared" si="476"/>
        <v>A+J=</v>
      </c>
      <c r="U1474" s="149">
        <f t="shared" si="477"/>
        <v>44347</v>
      </c>
      <c r="V1474" s="57" t="str">
        <f t="shared" si="466"/>
        <v>-</v>
      </c>
      <c r="W1474" s="8"/>
      <c r="X1474" s="8"/>
      <c r="Y1474" s="8"/>
      <c r="Z1474" s="9"/>
      <c r="AA1474" s="1"/>
      <c r="AB1474" s="8"/>
      <c r="AC1474" s="9"/>
      <c r="AD1474" s="9"/>
      <c r="AE1474" s="9"/>
      <c r="AF1474" s="8"/>
      <c r="AG1474" s="10"/>
      <c r="AH1474" s="8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</row>
    <row r="1475" spans="1:149" x14ac:dyDescent="0.25">
      <c r="A1475" s="50">
        <f t="shared" si="467"/>
        <v>44318</v>
      </c>
      <c r="B1475" s="112">
        <f t="shared" ca="1" si="472"/>
        <v>71223.29961134</v>
      </c>
      <c r="C1475" s="109">
        <f t="shared" si="471"/>
        <v>71210.312061000004</v>
      </c>
      <c r="D1475" s="13">
        <f ca="1">IF(A1475&lt;$B$1,VLOOKUP(A1475,[1]DI!$A$4:$B$15000,2,FALSE),0)</f>
        <v>0</v>
      </c>
      <c r="E1475" s="52">
        <f t="shared" ca="1" si="461"/>
        <v>1</v>
      </c>
      <c r="F1475" s="52">
        <f ca="1">(TRUNC(PRODUCT($E$12:$E1474),16))</f>
        <v>1.23519173236069</v>
      </c>
      <c r="G1475" s="52">
        <f t="shared" ca="1" si="478"/>
        <v>1.23506354511534</v>
      </c>
      <c r="H1475" s="52">
        <f t="shared" ca="1" si="462"/>
        <v>1.00010379</v>
      </c>
      <c r="I1475" s="111">
        <f t="shared" si="468"/>
        <v>0.02</v>
      </c>
      <c r="J1475" s="149">
        <f t="shared" si="473"/>
        <v>44316</v>
      </c>
      <c r="K1475" s="54">
        <f t="shared" si="469"/>
        <v>1</v>
      </c>
      <c r="L1475" s="55">
        <f t="shared" si="470"/>
        <v>1</v>
      </c>
      <c r="M1475" s="56">
        <f t="shared" si="463"/>
        <v>1.000078585</v>
      </c>
      <c r="N1475" s="56">
        <f t="shared" ca="1" si="464"/>
        <v>1.0001823830000001</v>
      </c>
      <c r="O1475" s="55">
        <f t="shared" si="474"/>
        <v>0</v>
      </c>
      <c r="P1475" s="109">
        <f t="shared" ca="1" si="465"/>
        <v>12.98755034</v>
      </c>
      <c r="Q1475" s="52">
        <f t="shared" si="475"/>
        <v>0</v>
      </c>
      <c r="R1475" s="85"/>
      <c r="S1475" s="85"/>
      <c r="T1475" s="86" t="str">
        <f t="shared" si="476"/>
        <v>A+J=</v>
      </c>
      <c r="U1475" s="149">
        <f t="shared" si="477"/>
        <v>44347</v>
      </c>
      <c r="V1475" s="57" t="str">
        <f t="shared" si="466"/>
        <v>-</v>
      </c>
      <c r="W1475" s="8"/>
      <c r="X1475" s="8"/>
      <c r="Y1475" s="8"/>
      <c r="Z1475" s="9"/>
      <c r="AA1475" s="1"/>
      <c r="AB1475" s="8"/>
      <c r="AC1475" s="9"/>
      <c r="AD1475" s="9"/>
      <c r="AE1475" s="9"/>
      <c r="AF1475" s="8"/>
      <c r="AG1475" s="10"/>
      <c r="AH1475" s="8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</row>
    <row r="1476" spans="1:149" x14ac:dyDescent="0.25">
      <c r="A1476" s="50">
        <f t="shared" si="467"/>
        <v>44319</v>
      </c>
      <c r="B1476" s="112">
        <f t="shared" ca="1" si="472"/>
        <v>71223.29961134</v>
      </c>
      <c r="C1476" s="109">
        <f t="shared" si="471"/>
        <v>71210.312061000004</v>
      </c>
      <c r="D1476" s="13">
        <f ca="1">IF(A1476&lt;$B$1,VLOOKUP(A1476,[1]DI!$A$4:$B$15000,2,FALSE),0)</f>
        <v>2.6499999999999999E-2</v>
      </c>
      <c r="E1476" s="52">
        <f t="shared" ca="1" si="461"/>
        <v>1.00010379</v>
      </c>
      <c r="F1476" s="52">
        <f ca="1">(TRUNC(PRODUCT($E$12:$E1475),16))</f>
        <v>1.23519173236069</v>
      </c>
      <c r="G1476" s="52">
        <f t="shared" ca="1" si="478"/>
        <v>1.23506354511534</v>
      </c>
      <c r="H1476" s="52">
        <f t="shared" ca="1" si="462"/>
        <v>1.00010379</v>
      </c>
      <c r="I1476" s="111">
        <f t="shared" si="468"/>
        <v>0.02</v>
      </c>
      <c r="J1476" s="149">
        <f t="shared" si="473"/>
        <v>44316</v>
      </c>
      <c r="K1476" s="54">
        <f t="shared" si="469"/>
        <v>1</v>
      </c>
      <c r="L1476" s="55">
        <f t="shared" si="470"/>
        <v>1</v>
      </c>
      <c r="M1476" s="56">
        <f t="shared" si="463"/>
        <v>1.000078585</v>
      </c>
      <c r="N1476" s="56">
        <f t="shared" ca="1" si="464"/>
        <v>1.0001823830000001</v>
      </c>
      <c r="O1476" s="55">
        <f t="shared" si="474"/>
        <v>0</v>
      </c>
      <c r="P1476" s="109">
        <f t="shared" ca="1" si="465"/>
        <v>12.98755034</v>
      </c>
      <c r="Q1476" s="52">
        <f t="shared" si="475"/>
        <v>0</v>
      </c>
      <c r="R1476" s="85"/>
      <c r="S1476" s="85"/>
      <c r="T1476" s="86" t="str">
        <f t="shared" si="476"/>
        <v>A+J=</v>
      </c>
      <c r="U1476" s="149">
        <f t="shared" si="477"/>
        <v>44347</v>
      </c>
      <c r="V1476" s="57" t="str">
        <f t="shared" si="466"/>
        <v>-</v>
      </c>
      <c r="W1476" s="8"/>
      <c r="X1476" s="8"/>
      <c r="Y1476" s="8"/>
      <c r="Z1476" s="9"/>
      <c r="AA1476" s="1"/>
      <c r="AB1476" s="8"/>
      <c r="AC1476" s="9"/>
      <c r="AD1476" s="9"/>
      <c r="AE1476" s="9"/>
      <c r="AF1476" s="8"/>
      <c r="AG1476" s="10"/>
      <c r="AH1476" s="8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</row>
    <row r="1477" spans="1:149" x14ac:dyDescent="0.25">
      <c r="A1477" s="50">
        <f t="shared" si="467"/>
        <v>44320</v>
      </c>
      <c r="B1477" s="112">
        <f t="shared" ca="1" si="472"/>
        <v>71236.289511620009</v>
      </c>
      <c r="C1477" s="109">
        <f t="shared" si="471"/>
        <v>71210.312061000004</v>
      </c>
      <c r="D1477" s="13">
        <f ca="1">IF(A1477&lt;$B$1,VLOOKUP(A1477,[1]DI!$A$4:$B$15000,2,FALSE),0)</f>
        <v>2.6499999999999999E-2</v>
      </c>
      <c r="E1477" s="52">
        <f t="shared" ca="1" si="461"/>
        <v>1.00010379</v>
      </c>
      <c r="F1477" s="52">
        <f ca="1">(TRUNC(PRODUCT($E$12:$E1476),16))</f>
        <v>1.2353199329105899</v>
      </c>
      <c r="G1477" s="52">
        <f t="shared" ca="1" si="478"/>
        <v>1.23506354511534</v>
      </c>
      <c r="H1477" s="52">
        <f t="shared" ca="1" si="462"/>
        <v>1.00020759</v>
      </c>
      <c r="I1477" s="111">
        <f t="shared" si="468"/>
        <v>0.02</v>
      </c>
      <c r="J1477" s="149">
        <f t="shared" si="473"/>
        <v>44316</v>
      </c>
      <c r="K1477" s="54">
        <f t="shared" si="469"/>
        <v>2</v>
      </c>
      <c r="L1477" s="55">
        <f t="shared" si="470"/>
        <v>2</v>
      </c>
      <c r="M1477" s="56">
        <f t="shared" si="463"/>
        <v>1.0001571760000001</v>
      </c>
      <c r="N1477" s="56">
        <f t="shared" ca="1" si="464"/>
        <v>1.000364799</v>
      </c>
      <c r="O1477" s="55">
        <f t="shared" si="474"/>
        <v>0</v>
      </c>
      <c r="P1477" s="109">
        <f t="shared" ca="1" si="465"/>
        <v>25.977450619999999</v>
      </c>
      <c r="Q1477" s="52">
        <f t="shared" si="475"/>
        <v>0</v>
      </c>
      <c r="R1477" s="85"/>
      <c r="S1477" s="85"/>
      <c r="T1477" s="86" t="str">
        <f t="shared" si="476"/>
        <v>A+J=</v>
      </c>
      <c r="U1477" s="149">
        <f t="shared" si="477"/>
        <v>44347</v>
      </c>
      <c r="V1477" s="57" t="str">
        <f t="shared" si="466"/>
        <v>-</v>
      </c>
      <c r="W1477" s="8"/>
      <c r="X1477" s="8"/>
      <c r="Y1477" s="8"/>
      <c r="Z1477" s="9"/>
      <c r="AA1477" s="1"/>
      <c r="AB1477" s="8"/>
      <c r="AC1477" s="9"/>
      <c r="AD1477" s="9"/>
      <c r="AE1477" s="9"/>
      <c r="AF1477" s="8"/>
      <c r="AG1477" s="10"/>
      <c r="AH1477" s="8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</row>
    <row r="1478" spans="1:149" x14ac:dyDescent="0.25">
      <c r="A1478" s="50">
        <f t="shared" si="467"/>
        <v>44321</v>
      </c>
      <c r="B1478" s="112">
        <f t="shared" ca="1" si="472"/>
        <v>71249.28161943001</v>
      </c>
      <c r="C1478" s="109">
        <f t="shared" si="471"/>
        <v>71210.312061000004</v>
      </c>
      <c r="D1478" s="13">
        <f ca="1">IF(A1478&lt;$B$1,VLOOKUP(A1478,[1]DI!$A$4:$B$15000,2,FALSE),0)</f>
        <v>2.6499999999999999E-2</v>
      </c>
      <c r="E1478" s="52">
        <f t="shared" ca="1" si="461"/>
        <v>1.00010379</v>
      </c>
      <c r="F1478" s="52">
        <f ca="1">(TRUNC(PRODUCT($E$12:$E1477),16))</f>
        <v>1.23544814676643</v>
      </c>
      <c r="G1478" s="52">
        <f t="shared" ca="1" si="478"/>
        <v>1.23506354511534</v>
      </c>
      <c r="H1478" s="52">
        <f t="shared" ca="1" si="462"/>
        <v>1.0003114</v>
      </c>
      <c r="I1478" s="111">
        <f t="shared" si="468"/>
        <v>0.02</v>
      </c>
      <c r="J1478" s="149">
        <f t="shared" si="473"/>
        <v>44316</v>
      </c>
      <c r="K1478" s="54">
        <f t="shared" si="469"/>
        <v>3</v>
      </c>
      <c r="L1478" s="55">
        <f t="shared" si="470"/>
        <v>3</v>
      </c>
      <c r="M1478" s="56">
        <f t="shared" si="463"/>
        <v>1.000235773</v>
      </c>
      <c r="N1478" s="56">
        <f t="shared" ca="1" si="464"/>
        <v>1.000547246</v>
      </c>
      <c r="O1478" s="55">
        <f t="shared" si="474"/>
        <v>0</v>
      </c>
      <c r="P1478" s="109">
        <f t="shared" ca="1" si="465"/>
        <v>38.969558429999999</v>
      </c>
      <c r="Q1478" s="52">
        <f t="shared" si="475"/>
        <v>0</v>
      </c>
      <c r="R1478" s="85"/>
      <c r="S1478" s="85"/>
      <c r="T1478" s="86" t="str">
        <f t="shared" si="476"/>
        <v>A+J=</v>
      </c>
      <c r="U1478" s="149">
        <f t="shared" si="477"/>
        <v>44347</v>
      </c>
      <c r="V1478" s="57" t="str">
        <f t="shared" si="466"/>
        <v>-</v>
      </c>
      <c r="W1478" s="8"/>
      <c r="X1478" s="8"/>
      <c r="Y1478" s="8"/>
      <c r="Z1478" s="9"/>
      <c r="AA1478" s="1"/>
      <c r="AB1478" s="8"/>
      <c r="AC1478" s="9"/>
      <c r="AD1478" s="9"/>
      <c r="AE1478" s="9"/>
      <c r="AF1478" s="8"/>
      <c r="AG1478" s="10"/>
      <c r="AH1478" s="8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</row>
    <row r="1479" spans="1:149" x14ac:dyDescent="0.25">
      <c r="A1479" s="50">
        <f t="shared" si="467"/>
        <v>44322</v>
      </c>
      <c r="B1479" s="112">
        <f t="shared" ca="1" si="472"/>
        <v>71262.27621959</v>
      </c>
      <c r="C1479" s="109">
        <f t="shared" si="471"/>
        <v>71210.312061000004</v>
      </c>
      <c r="D1479" s="13">
        <f ca="1">IF(A1479&lt;$B$1,VLOOKUP(A1479,[1]DI!$A$4:$B$15000,2,FALSE),0)</f>
        <v>3.4000000000000002E-2</v>
      </c>
      <c r="E1479" s="52">
        <f t="shared" ca="1" si="461"/>
        <v>1.00013269</v>
      </c>
      <c r="F1479" s="52">
        <f ca="1">(TRUNC(PRODUCT($E$12:$E1478),16))</f>
        <v>1.23557637392958</v>
      </c>
      <c r="G1479" s="52">
        <f t="shared" ca="1" si="478"/>
        <v>1.23506354511534</v>
      </c>
      <c r="H1479" s="52">
        <f t="shared" ca="1" si="462"/>
        <v>1.00041522</v>
      </c>
      <c r="I1479" s="111">
        <f t="shared" si="468"/>
        <v>0.02</v>
      </c>
      <c r="J1479" s="149">
        <f t="shared" si="473"/>
        <v>44316</v>
      </c>
      <c r="K1479" s="54">
        <f t="shared" si="469"/>
        <v>4</v>
      </c>
      <c r="L1479" s="55">
        <f t="shared" si="470"/>
        <v>4</v>
      </c>
      <c r="M1479" s="56">
        <f t="shared" si="463"/>
        <v>1.000314377</v>
      </c>
      <c r="N1479" s="56">
        <f t="shared" ca="1" si="464"/>
        <v>1.000729728</v>
      </c>
      <c r="O1479" s="55">
        <f t="shared" si="474"/>
        <v>0</v>
      </c>
      <c r="P1479" s="109">
        <f t="shared" ca="1" si="465"/>
        <v>51.964158589999997</v>
      </c>
      <c r="Q1479" s="52">
        <f t="shared" si="475"/>
        <v>0</v>
      </c>
      <c r="R1479" s="85"/>
      <c r="S1479" s="85"/>
      <c r="T1479" s="86" t="str">
        <f t="shared" si="476"/>
        <v>A+J=</v>
      </c>
      <c r="U1479" s="149">
        <f t="shared" si="477"/>
        <v>44347</v>
      </c>
      <c r="V1479" s="57" t="str">
        <f t="shared" si="466"/>
        <v>-</v>
      </c>
      <c r="W1479" s="8"/>
      <c r="X1479" s="8"/>
      <c r="Y1479" s="8"/>
      <c r="Z1479" s="9"/>
      <c r="AA1479" s="1"/>
      <c r="AB1479" s="8"/>
      <c r="AC1479" s="9"/>
      <c r="AD1479" s="9"/>
      <c r="AE1479" s="9"/>
      <c r="AF1479" s="8"/>
      <c r="AG1479" s="10"/>
      <c r="AH1479" s="8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</row>
    <row r="1480" spans="1:149" x14ac:dyDescent="0.25">
      <c r="A1480" s="50">
        <f t="shared" si="467"/>
        <v>44323</v>
      </c>
      <c r="B1480" s="112">
        <f t="shared" ca="1" si="472"/>
        <v>71277.333141609997</v>
      </c>
      <c r="C1480" s="109">
        <f t="shared" si="471"/>
        <v>71210.312061000004</v>
      </c>
      <c r="D1480" s="13">
        <f ca="1">IF(A1480&lt;$B$1,VLOOKUP(A1480,[1]DI!$A$4:$B$15000,2,FALSE),0)</f>
        <v>3.4000000000000002E-2</v>
      </c>
      <c r="E1480" s="52">
        <f t="shared" ca="1" si="461"/>
        <v>1.00013269</v>
      </c>
      <c r="F1480" s="52">
        <f ca="1">(TRUNC(PRODUCT($E$12:$E1479),16))</f>
        <v>1.2357403225586301</v>
      </c>
      <c r="G1480" s="52">
        <f t="shared" ca="1" si="478"/>
        <v>1.23506354511534</v>
      </c>
      <c r="H1480" s="52">
        <f t="shared" ca="1" si="462"/>
        <v>1.00054797</v>
      </c>
      <c r="I1480" s="111">
        <f t="shared" si="468"/>
        <v>0.02</v>
      </c>
      <c r="J1480" s="149">
        <f t="shared" si="473"/>
        <v>44316</v>
      </c>
      <c r="K1480" s="54">
        <f t="shared" si="469"/>
        <v>5</v>
      </c>
      <c r="L1480" s="55">
        <f t="shared" si="470"/>
        <v>5</v>
      </c>
      <c r="M1480" s="56">
        <f t="shared" si="463"/>
        <v>1.000392986</v>
      </c>
      <c r="N1480" s="56">
        <f t="shared" ca="1" si="464"/>
        <v>1.000941171</v>
      </c>
      <c r="O1480" s="55">
        <f t="shared" si="474"/>
        <v>0</v>
      </c>
      <c r="P1480" s="109">
        <f t="shared" ca="1" si="465"/>
        <v>67.021080609999999</v>
      </c>
      <c r="Q1480" s="52">
        <f t="shared" si="475"/>
        <v>0</v>
      </c>
      <c r="R1480" s="85"/>
      <c r="S1480" s="85"/>
      <c r="T1480" s="86" t="str">
        <f t="shared" si="476"/>
        <v>A+J=</v>
      </c>
      <c r="U1480" s="149">
        <f t="shared" si="477"/>
        <v>44347</v>
      </c>
      <c r="V1480" s="57" t="str">
        <f t="shared" si="466"/>
        <v>-</v>
      </c>
      <c r="W1480" s="8"/>
      <c r="X1480" s="8"/>
      <c r="Y1480" s="8"/>
      <c r="Z1480" s="9"/>
      <c r="AA1480" s="1"/>
      <c r="AB1480" s="8"/>
      <c r="AC1480" s="9"/>
      <c r="AD1480" s="9"/>
      <c r="AE1480" s="9"/>
      <c r="AF1480" s="8"/>
      <c r="AG1480" s="10"/>
      <c r="AH1480" s="8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25">
      <c r="A1481" s="50">
        <f t="shared" si="467"/>
        <v>44324</v>
      </c>
      <c r="B1481" s="112">
        <f t="shared" ca="1" si="472"/>
        <v>71292.392840820001</v>
      </c>
      <c r="C1481" s="109">
        <f t="shared" si="471"/>
        <v>71210.312061000004</v>
      </c>
      <c r="D1481" s="13">
        <f ca="1">IF(A1481&lt;$B$1,VLOOKUP(A1481,[1]DI!$A$4:$B$15000,2,FALSE),0)</f>
        <v>0</v>
      </c>
      <c r="E1481" s="52">
        <f t="shared" ca="1" si="461"/>
        <v>1</v>
      </c>
      <c r="F1481" s="52">
        <f ca="1">(TRUNC(PRODUCT($E$12:$E1480),16))</f>
        <v>1.2359042929420401</v>
      </c>
      <c r="G1481" s="52">
        <f t="shared" ca="1" si="478"/>
        <v>1.23506354511534</v>
      </c>
      <c r="H1481" s="52">
        <f t="shared" ca="1" si="462"/>
        <v>1.00068073</v>
      </c>
      <c r="I1481" s="111">
        <f t="shared" si="468"/>
        <v>0.02</v>
      </c>
      <c r="J1481" s="149">
        <f t="shared" si="473"/>
        <v>44316</v>
      </c>
      <c r="K1481" s="54">
        <f t="shared" si="469"/>
        <v>5</v>
      </c>
      <c r="L1481" s="55">
        <f t="shared" si="470"/>
        <v>6</v>
      </c>
      <c r="M1481" s="56">
        <f t="shared" si="463"/>
        <v>1.000471602</v>
      </c>
      <c r="N1481" s="56">
        <f t="shared" ca="1" si="464"/>
        <v>1.0011526529999999</v>
      </c>
      <c r="O1481" s="55">
        <f t="shared" si="474"/>
        <v>0</v>
      </c>
      <c r="P1481" s="109">
        <f t="shared" ca="1" si="465"/>
        <v>82.080779820000004</v>
      </c>
      <c r="Q1481" s="52">
        <f t="shared" si="475"/>
        <v>0</v>
      </c>
      <c r="R1481" s="85"/>
      <c r="S1481" s="85"/>
      <c r="T1481" s="86" t="str">
        <f t="shared" si="476"/>
        <v>A+J=</v>
      </c>
      <c r="U1481" s="149">
        <f t="shared" si="477"/>
        <v>44347</v>
      </c>
      <c r="V1481" s="57" t="str">
        <f t="shared" si="466"/>
        <v>-</v>
      </c>
      <c r="W1481" s="8"/>
      <c r="X1481" s="8"/>
      <c r="Y1481" s="8"/>
      <c r="Z1481" s="9"/>
      <c r="AA1481" s="1"/>
      <c r="AB1481" s="8"/>
      <c r="AC1481" s="9"/>
      <c r="AD1481" s="9"/>
      <c r="AE1481" s="9"/>
      <c r="AF1481" s="8"/>
      <c r="AG1481" s="10"/>
      <c r="AH1481" s="8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25">
      <c r="A1482" s="50">
        <f t="shared" si="467"/>
        <v>44325</v>
      </c>
      <c r="B1482" s="112">
        <f t="shared" ca="1" si="472"/>
        <v>71292.392840820001</v>
      </c>
      <c r="C1482" s="109">
        <f t="shared" si="471"/>
        <v>71210.312061000004</v>
      </c>
      <c r="D1482" s="13">
        <f ca="1">IF(A1482&lt;$B$1,VLOOKUP(A1482,[1]DI!$A$4:$B$15000,2,FALSE),0)</f>
        <v>0</v>
      </c>
      <c r="E1482" s="52">
        <f t="shared" ca="1" si="461"/>
        <v>1</v>
      </c>
      <c r="F1482" s="52">
        <f ca="1">(TRUNC(PRODUCT($E$12:$E1481),16))</f>
        <v>1.2359042929420401</v>
      </c>
      <c r="G1482" s="52">
        <f t="shared" ca="1" si="478"/>
        <v>1.23506354511534</v>
      </c>
      <c r="H1482" s="52">
        <f t="shared" ca="1" si="462"/>
        <v>1.00068073</v>
      </c>
      <c r="I1482" s="111">
        <f t="shared" si="468"/>
        <v>0.02</v>
      </c>
      <c r="J1482" s="149">
        <f t="shared" si="473"/>
        <v>44316</v>
      </c>
      <c r="K1482" s="54">
        <f t="shared" si="469"/>
        <v>5</v>
      </c>
      <c r="L1482" s="55">
        <f t="shared" si="470"/>
        <v>6</v>
      </c>
      <c r="M1482" s="56">
        <f t="shared" si="463"/>
        <v>1.000471602</v>
      </c>
      <c r="N1482" s="56">
        <f t="shared" ca="1" si="464"/>
        <v>1.0011526529999999</v>
      </c>
      <c r="O1482" s="55">
        <f t="shared" si="474"/>
        <v>0</v>
      </c>
      <c r="P1482" s="109">
        <f t="shared" ca="1" si="465"/>
        <v>82.080779820000004</v>
      </c>
      <c r="Q1482" s="52">
        <f t="shared" si="475"/>
        <v>0</v>
      </c>
      <c r="R1482" s="85"/>
      <c r="S1482" s="85"/>
      <c r="T1482" s="86" t="str">
        <f t="shared" si="476"/>
        <v>A+J=</v>
      </c>
      <c r="U1482" s="149">
        <f t="shared" si="477"/>
        <v>44347</v>
      </c>
      <c r="V1482" s="57" t="str">
        <f t="shared" si="466"/>
        <v>-</v>
      </c>
      <c r="W1482" s="8"/>
      <c r="X1482" s="8"/>
      <c r="Y1482" s="8"/>
      <c r="Z1482" s="9"/>
      <c r="AA1482" s="1"/>
      <c r="AB1482" s="8"/>
      <c r="AC1482" s="9"/>
      <c r="AD1482" s="9"/>
      <c r="AE1482" s="9"/>
      <c r="AF1482" s="8"/>
      <c r="AG1482" s="10"/>
      <c r="AH1482" s="8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25">
      <c r="A1483" s="50">
        <f t="shared" si="467"/>
        <v>44326</v>
      </c>
      <c r="B1483" s="112">
        <f t="shared" ca="1" si="472"/>
        <v>71292.392840820001</v>
      </c>
      <c r="C1483" s="109">
        <f t="shared" si="471"/>
        <v>71210.312061000004</v>
      </c>
      <c r="D1483" s="13">
        <f ca="1">IF(A1483&lt;$B$1,VLOOKUP(A1483,[1]DI!$A$4:$B$15000,2,FALSE),0)</f>
        <v>3.4000000000000002E-2</v>
      </c>
      <c r="E1483" s="52">
        <f t="shared" ca="1" si="461"/>
        <v>1.00013269</v>
      </c>
      <c r="F1483" s="52">
        <f ca="1">(TRUNC(PRODUCT($E$12:$E1482),16))</f>
        <v>1.2359042929420401</v>
      </c>
      <c r="G1483" s="52">
        <f t="shared" ca="1" si="478"/>
        <v>1.23506354511534</v>
      </c>
      <c r="H1483" s="52">
        <f t="shared" ca="1" si="462"/>
        <v>1.00068073</v>
      </c>
      <c r="I1483" s="111">
        <f t="shared" si="468"/>
        <v>0.02</v>
      </c>
      <c r="J1483" s="149">
        <f t="shared" si="473"/>
        <v>44316</v>
      </c>
      <c r="K1483" s="54">
        <f t="shared" si="469"/>
        <v>6</v>
      </c>
      <c r="L1483" s="55">
        <f t="shared" si="470"/>
        <v>6</v>
      </c>
      <c r="M1483" s="56">
        <f t="shared" si="463"/>
        <v>1.000471602</v>
      </c>
      <c r="N1483" s="56">
        <f t="shared" ca="1" si="464"/>
        <v>1.0011526529999999</v>
      </c>
      <c r="O1483" s="55">
        <f t="shared" si="474"/>
        <v>0</v>
      </c>
      <c r="P1483" s="109">
        <f t="shared" ca="1" si="465"/>
        <v>82.080779820000004</v>
      </c>
      <c r="Q1483" s="52">
        <f t="shared" si="475"/>
        <v>0</v>
      </c>
      <c r="R1483" s="85"/>
      <c r="S1483" s="85"/>
      <c r="T1483" s="86" t="str">
        <f t="shared" si="476"/>
        <v>A+J=</v>
      </c>
      <c r="U1483" s="149">
        <f t="shared" si="477"/>
        <v>44347</v>
      </c>
      <c r="V1483" s="57" t="str">
        <f t="shared" si="466"/>
        <v>-</v>
      </c>
      <c r="W1483" s="8"/>
      <c r="X1483" s="8"/>
      <c r="Y1483" s="8"/>
      <c r="Z1483" s="9"/>
      <c r="AA1483" s="1"/>
      <c r="AB1483" s="8"/>
      <c r="AC1483" s="9"/>
      <c r="AD1483" s="9"/>
      <c r="AE1483" s="9"/>
      <c r="AF1483" s="8"/>
      <c r="AG1483" s="10"/>
      <c r="AH1483" s="8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25">
      <c r="A1484" s="50">
        <f t="shared" si="467"/>
        <v>44327</v>
      </c>
      <c r="B1484" s="112">
        <f t="shared" ca="1" si="472"/>
        <v>71307.455886919997</v>
      </c>
      <c r="C1484" s="109">
        <f t="shared" si="471"/>
        <v>71210.312061000004</v>
      </c>
      <c r="D1484" s="13">
        <f ca="1">IF(A1484&lt;$B$1,VLOOKUP(A1484,[1]DI!$A$4:$B$15000,2,FALSE),0)</f>
        <v>3.4000000000000002E-2</v>
      </c>
      <c r="E1484" s="52">
        <f t="shared" ref="E1484:E1547" ca="1" si="479">IF(A1484&lt;A$10,1,ROUND(((1+D1484)^(1/252)),8))</f>
        <v>1.00013269</v>
      </c>
      <c r="F1484" s="52">
        <f ca="1">(TRUNC(PRODUCT($E$12:$E1483),16))</f>
        <v>1.2360682850826701</v>
      </c>
      <c r="G1484" s="52">
        <f t="shared" ca="1" si="478"/>
        <v>1.23506354511534</v>
      </c>
      <c r="H1484" s="52">
        <f t="shared" ref="H1484:H1547" ca="1" si="480">ROUND(F1484/G1484,8)</f>
        <v>1.00081351</v>
      </c>
      <c r="I1484" s="111">
        <f t="shared" si="468"/>
        <v>0.02</v>
      </c>
      <c r="J1484" s="149">
        <f t="shared" si="473"/>
        <v>44316</v>
      </c>
      <c r="K1484" s="54">
        <f t="shared" si="469"/>
        <v>7</v>
      </c>
      <c r="L1484" s="55">
        <f t="shared" si="470"/>
        <v>7</v>
      </c>
      <c r="M1484" s="56">
        <f t="shared" ref="M1484:M1547" si="481">ROUND((I1484+1)^(L1484/252),9)</f>
        <v>1.0005502239999999</v>
      </c>
      <c r="N1484" s="56">
        <f t="shared" ref="N1484:N1547" ca="1" si="482">ROUND(H1484*M1484,9)</f>
        <v>1.0013641820000001</v>
      </c>
      <c r="O1484" s="55">
        <f t="shared" si="474"/>
        <v>0</v>
      </c>
      <c r="P1484" s="109">
        <f t="shared" ref="P1484:P1547" ca="1" si="483">TRUNC(((N1484-1)*C1484),8)</f>
        <v>97.143825919999998</v>
      </c>
      <c r="Q1484" s="52">
        <f t="shared" si="475"/>
        <v>0</v>
      </c>
      <c r="R1484" s="85"/>
      <c r="S1484" s="85"/>
      <c r="T1484" s="86" t="str">
        <f t="shared" si="476"/>
        <v>A+J=</v>
      </c>
      <c r="U1484" s="149">
        <f t="shared" si="477"/>
        <v>44347</v>
      </c>
      <c r="V1484" s="57" t="str">
        <f t="shared" ref="V1484:V1547" si="484">IF(O1484&gt;0,(P1484+Q1484)*V$9,"-")</f>
        <v>-</v>
      </c>
      <c r="W1484" s="8"/>
      <c r="X1484" s="8"/>
      <c r="Y1484" s="8"/>
      <c r="Z1484" s="9"/>
      <c r="AA1484" s="1"/>
      <c r="AB1484" s="8"/>
      <c r="AC1484" s="9"/>
      <c r="AD1484" s="9"/>
      <c r="AE1484" s="9"/>
      <c r="AF1484" s="8"/>
      <c r="AG1484" s="10"/>
      <c r="AH1484" s="8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25">
      <c r="A1485" s="50">
        <f t="shared" ref="A1485:A1548" si="485">(A1484+1)</f>
        <v>44328</v>
      </c>
      <c r="B1485" s="112">
        <f t="shared" ca="1" si="472"/>
        <v>71322.5222087</v>
      </c>
      <c r="C1485" s="109">
        <f t="shared" si="471"/>
        <v>71210.312061000004</v>
      </c>
      <c r="D1485" s="13">
        <f ca="1">IF(A1485&lt;$B$1,VLOOKUP(A1485,[1]DI!$A$4:$B$15000,2,FALSE),0)</f>
        <v>3.4000000000000002E-2</v>
      </c>
      <c r="E1485" s="52">
        <f t="shared" ca="1" si="479"/>
        <v>1.00013269</v>
      </c>
      <c r="F1485" s="52">
        <f ca="1">(TRUNC(PRODUCT($E$12:$E1484),16))</f>
        <v>1.23623229898341</v>
      </c>
      <c r="G1485" s="52">
        <f t="shared" ca="1" si="478"/>
        <v>1.23506354511534</v>
      </c>
      <c r="H1485" s="52">
        <f t="shared" ca="1" si="480"/>
        <v>1.00094631</v>
      </c>
      <c r="I1485" s="111">
        <f t="shared" ref="I1485:I1548" si="486">I1484</f>
        <v>0.02</v>
      </c>
      <c r="J1485" s="149">
        <f t="shared" si="473"/>
        <v>44316</v>
      </c>
      <c r="K1485" s="54">
        <f t="shared" ref="K1485:K1548" si="487">IF(A1485&gt;J1485,IF(NETWORKDAYS(J1485,A1485,$X$135:$X$519)-1=0,1,NETWORKDAYS(J1485,A1485,$X$135:$X$519)-1),0)</f>
        <v>8</v>
      </c>
      <c r="L1485" s="55">
        <f t="shared" ref="L1485:L1548" si="488">IF(AND(K1485=1,K1484=1),1,IF(K1485&gt;0,IF(K1485=K1484,K1485+1,K1485),0))</f>
        <v>8</v>
      </c>
      <c r="M1485" s="56">
        <f t="shared" si="481"/>
        <v>1.000628852</v>
      </c>
      <c r="N1485" s="56">
        <f t="shared" ca="1" si="482"/>
        <v>1.0015757569999999</v>
      </c>
      <c r="O1485" s="55">
        <f t="shared" si="474"/>
        <v>0</v>
      </c>
      <c r="P1485" s="109">
        <f t="shared" ca="1" si="483"/>
        <v>112.21014769999999</v>
      </c>
      <c r="Q1485" s="52">
        <f t="shared" si="475"/>
        <v>0</v>
      </c>
      <c r="R1485" s="85"/>
      <c r="S1485" s="85"/>
      <c r="T1485" s="86" t="str">
        <f t="shared" si="476"/>
        <v>A+J=</v>
      </c>
      <c r="U1485" s="149">
        <f t="shared" si="477"/>
        <v>44347</v>
      </c>
      <c r="V1485" s="57" t="str">
        <f t="shared" si="484"/>
        <v>-</v>
      </c>
      <c r="W1485" s="8"/>
      <c r="X1485" s="8"/>
      <c r="Y1485" s="8"/>
      <c r="Z1485" s="9"/>
      <c r="AA1485" s="1"/>
      <c r="AB1485" s="8"/>
      <c r="AC1485" s="9"/>
      <c r="AD1485" s="9"/>
      <c r="AE1485" s="9"/>
      <c r="AF1485" s="8"/>
      <c r="AG1485" s="10"/>
      <c r="AH1485" s="8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25">
      <c r="A1486" s="50">
        <f t="shared" si="485"/>
        <v>44329</v>
      </c>
      <c r="B1486" s="112">
        <f t="shared" ca="1" si="472"/>
        <v>71337.59194857</v>
      </c>
      <c r="C1486" s="109">
        <f t="shared" ref="C1486:C1549" si="489">TRUNC(C1485-Q1485,8)</f>
        <v>71210.312061000004</v>
      </c>
      <c r="D1486" s="13">
        <f ca="1">IF(A1486&lt;$B$1,VLOOKUP(A1486,[1]DI!$A$4:$B$15000,2,FALSE),0)</f>
        <v>3.4000000000000002E-2</v>
      </c>
      <c r="E1486" s="52">
        <f t="shared" ca="1" si="479"/>
        <v>1.00013269</v>
      </c>
      <c r="F1486" s="52">
        <f ca="1">(TRUNC(PRODUCT($E$12:$E1485),16))</f>
        <v>1.23639633464717</v>
      </c>
      <c r="G1486" s="52">
        <f t="shared" ca="1" si="478"/>
        <v>1.23506354511534</v>
      </c>
      <c r="H1486" s="52">
        <f t="shared" ca="1" si="480"/>
        <v>1.0010791299999999</v>
      </c>
      <c r="I1486" s="111">
        <f t="shared" si="486"/>
        <v>0.02</v>
      </c>
      <c r="J1486" s="149">
        <f t="shared" si="473"/>
        <v>44316</v>
      </c>
      <c r="K1486" s="54">
        <f t="shared" si="487"/>
        <v>9</v>
      </c>
      <c r="L1486" s="55">
        <f t="shared" si="488"/>
        <v>9</v>
      </c>
      <c r="M1486" s="56">
        <f t="shared" si="481"/>
        <v>1.0007074869999999</v>
      </c>
      <c r="N1486" s="56">
        <f t="shared" ca="1" si="482"/>
        <v>1.0017873799999999</v>
      </c>
      <c r="O1486" s="55">
        <f t="shared" si="474"/>
        <v>0</v>
      </c>
      <c r="P1486" s="109">
        <f t="shared" ca="1" si="483"/>
        <v>127.27988757</v>
      </c>
      <c r="Q1486" s="52">
        <f t="shared" si="475"/>
        <v>0</v>
      </c>
      <c r="R1486" s="85"/>
      <c r="S1486" s="85"/>
      <c r="T1486" s="86" t="str">
        <f t="shared" si="476"/>
        <v>A+J=</v>
      </c>
      <c r="U1486" s="149">
        <f t="shared" si="477"/>
        <v>44347</v>
      </c>
      <c r="V1486" s="57" t="str">
        <f t="shared" si="484"/>
        <v>-</v>
      </c>
      <c r="W1486" s="8"/>
      <c r="X1486" s="8"/>
      <c r="Y1486" s="8"/>
      <c r="Z1486" s="9"/>
      <c r="AA1486" s="1"/>
      <c r="AB1486" s="8"/>
      <c r="AC1486" s="9"/>
      <c r="AD1486" s="9"/>
      <c r="AE1486" s="9"/>
      <c r="AF1486" s="8"/>
      <c r="AG1486" s="10"/>
      <c r="AH1486" s="8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25">
      <c r="A1487" s="50">
        <f t="shared" si="485"/>
        <v>44330</v>
      </c>
      <c r="B1487" s="112">
        <f t="shared" ca="1" si="472"/>
        <v>71352.66432322</v>
      </c>
      <c r="C1487" s="109">
        <f t="shared" si="489"/>
        <v>71210.312061000004</v>
      </c>
      <c r="D1487" s="13">
        <f ca="1">IF(A1487&lt;$B$1,VLOOKUP(A1487,[1]DI!$A$4:$B$15000,2,FALSE),0)</f>
        <v>3.4000000000000002E-2</v>
      </c>
      <c r="E1487" s="52">
        <f t="shared" ca="1" si="479"/>
        <v>1.00013269</v>
      </c>
      <c r="F1487" s="52">
        <f ca="1">(TRUNC(PRODUCT($E$12:$E1486),16))</f>
        <v>1.23656039207681</v>
      </c>
      <c r="G1487" s="52">
        <f t="shared" ca="1" si="478"/>
        <v>1.23506354511534</v>
      </c>
      <c r="H1487" s="52">
        <f t="shared" ca="1" si="480"/>
        <v>1.00121196</v>
      </c>
      <c r="I1487" s="111">
        <f t="shared" si="486"/>
        <v>0.02</v>
      </c>
      <c r="J1487" s="149">
        <f t="shared" si="473"/>
        <v>44316</v>
      </c>
      <c r="K1487" s="54">
        <f t="shared" si="487"/>
        <v>10</v>
      </c>
      <c r="L1487" s="55">
        <f t="shared" si="488"/>
        <v>10</v>
      </c>
      <c r="M1487" s="56">
        <f t="shared" si="481"/>
        <v>1.000786127</v>
      </c>
      <c r="N1487" s="56">
        <f t="shared" ca="1" si="482"/>
        <v>1.0019990400000001</v>
      </c>
      <c r="O1487" s="55">
        <f t="shared" si="474"/>
        <v>0</v>
      </c>
      <c r="P1487" s="109">
        <f t="shared" ca="1" si="483"/>
        <v>142.35226222</v>
      </c>
      <c r="Q1487" s="52">
        <f t="shared" si="475"/>
        <v>0</v>
      </c>
      <c r="R1487" s="85"/>
      <c r="S1487" s="85"/>
      <c r="T1487" s="86" t="str">
        <f t="shared" si="476"/>
        <v>A+J=</v>
      </c>
      <c r="U1487" s="149">
        <f t="shared" si="477"/>
        <v>44347</v>
      </c>
      <c r="V1487" s="57" t="str">
        <f t="shared" si="484"/>
        <v>-</v>
      </c>
      <c r="W1487" s="8"/>
      <c r="X1487" s="8"/>
      <c r="Y1487" s="8"/>
      <c r="Z1487" s="9"/>
      <c r="AA1487" s="1"/>
      <c r="AB1487" s="8"/>
      <c r="AC1487" s="9"/>
      <c r="AD1487" s="9"/>
      <c r="AE1487" s="9"/>
      <c r="AF1487" s="8"/>
      <c r="AG1487" s="10"/>
      <c r="AH1487" s="8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25">
      <c r="A1488" s="50">
        <f t="shared" si="485"/>
        <v>44331</v>
      </c>
      <c r="B1488" s="112">
        <f t="shared" ca="1" si="472"/>
        <v>71367.740044750011</v>
      </c>
      <c r="C1488" s="109">
        <f t="shared" si="489"/>
        <v>71210.312061000004</v>
      </c>
      <c r="D1488" s="13">
        <f ca="1">IF(A1488&lt;$B$1,VLOOKUP(A1488,[1]DI!$A$4:$B$15000,2,FALSE),0)</f>
        <v>0</v>
      </c>
      <c r="E1488" s="52">
        <f t="shared" ca="1" si="479"/>
        <v>1</v>
      </c>
      <c r="F1488" s="52">
        <f ca="1">(TRUNC(PRODUCT($E$12:$E1487),16))</f>
        <v>1.2367244712752301</v>
      </c>
      <c r="G1488" s="52">
        <f t="shared" ca="1" si="478"/>
        <v>1.23506354511534</v>
      </c>
      <c r="H1488" s="52">
        <f t="shared" ca="1" si="480"/>
        <v>1.00134481</v>
      </c>
      <c r="I1488" s="111">
        <f t="shared" si="486"/>
        <v>0.02</v>
      </c>
      <c r="J1488" s="149">
        <f t="shared" si="473"/>
        <v>44316</v>
      </c>
      <c r="K1488" s="54">
        <f t="shared" si="487"/>
        <v>10</v>
      </c>
      <c r="L1488" s="55">
        <f t="shared" si="488"/>
        <v>11</v>
      </c>
      <c r="M1488" s="56">
        <f t="shared" si="481"/>
        <v>1.0008647740000001</v>
      </c>
      <c r="N1488" s="56">
        <f t="shared" ca="1" si="482"/>
        <v>1.0022107469999999</v>
      </c>
      <c r="O1488" s="55">
        <f t="shared" si="474"/>
        <v>0</v>
      </c>
      <c r="P1488" s="109">
        <f t="shared" ca="1" si="483"/>
        <v>157.42798375000001</v>
      </c>
      <c r="Q1488" s="52">
        <f t="shared" si="475"/>
        <v>0</v>
      </c>
      <c r="R1488" s="85"/>
      <c r="S1488" s="85"/>
      <c r="T1488" s="86" t="str">
        <f t="shared" si="476"/>
        <v>A+J=</v>
      </c>
      <c r="U1488" s="149">
        <f t="shared" si="477"/>
        <v>44347</v>
      </c>
      <c r="V1488" s="57" t="str">
        <f t="shared" si="484"/>
        <v>-</v>
      </c>
      <c r="W1488" s="8"/>
      <c r="X1488" s="8"/>
      <c r="Y1488" s="8"/>
      <c r="Z1488" s="9"/>
      <c r="AA1488" s="1"/>
      <c r="AB1488" s="8"/>
      <c r="AC1488" s="9"/>
      <c r="AD1488" s="9"/>
      <c r="AE1488" s="9"/>
      <c r="AF1488" s="8"/>
      <c r="AG1488" s="10"/>
      <c r="AH1488" s="8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25">
      <c r="A1489" s="50">
        <f t="shared" si="485"/>
        <v>44332</v>
      </c>
      <c r="B1489" s="112">
        <f t="shared" ca="1" si="472"/>
        <v>71367.740044750011</v>
      </c>
      <c r="C1489" s="109">
        <f t="shared" si="489"/>
        <v>71210.312061000004</v>
      </c>
      <c r="D1489" s="13">
        <f ca="1">IF(A1489&lt;$B$1,VLOOKUP(A1489,[1]DI!$A$4:$B$15000,2,FALSE),0)</f>
        <v>0</v>
      </c>
      <c r="E1489" s="52">
        <f t="shared" ca="1" si="479"/>
        <v>1</v>
      </c>
      <c r="F1489" s="52">
        <f ca="1">(TRUNC(PRODUCT($E$12:$E1488),16))</f>
        <v>1.2367244712752301</v>
      </c>
      <c r="G1489" s="52">
        <f t="shared" ca="1" si="478"/>
        <v>1.23506354511534</v>
      </c>
      <c r="H1489" s="52">
        <f t="shared" ca="1" si="480"/>
        <v>1.00134481</v>
      </c>
      <c r="I1489" s="111">
        <f t="shared" si="486"/>
        <v>0.02</v>
      </c>
      <c r="J1489" s="149">
        <f t="shared" si="473"/>
        <v>44316</v>
      </c>
      <c r="K1489" s="54">
        <f t="shared" si="487"/>
        <v>10</v>
      </c>
      <c r="L1489" s="55">
        <f t="shared" si="488"/>
        <v>11</v>
      </c>
      <c r="M1489" s="56">
        <f t="shared" si="481"/>
        <v>1.0008647740000001</v>
      </c>
      <c r="N1489" s="56">
        <f t="shared" ca="1" si="482"/>
        <v>1.0022107469999999</v>
      </c>
      <c r="O1489" s="55">
        <f t="shared" si="474"/>
        <v>0</v>
      </c>
      <c r="P1489" s="109">
        <f t="shared" ca="1" si="483"/>
        <v>157.42798375000001</v>
      </c>
      <c r="Q1489" s="52">
        <f t="shared" si="475"/>
        <v>0</v>
      </c>
      <c r="R1489" s="85"/>
      <c r="S1489" s="85"/>
      <c r="T1489" s="86" t="str">
        <f t="shared" si="476"/>
        <v>A+J=</v>
      </c>
      <c r="U1489" s="149">
        <f t="shared" si="477"/>
        <v>44347</v>
      </c>
      <c r="V1489" s="57" t="str">
        <f t="shared" si="484"/>
        <v>-</v>
      </c>
      <c r="W1489" s="8"/>
      <c r="X1489" s="8"/>
      <c r="Y1489" s="8"/>
      <c r="Z1489" s="9"/>
      <c r="AA1489" s="1"/>
      <c r="AB1489" s="8"/>
      <c r="AC1489" s="9"/>
      <c r="AD1489" s="9"/>
      <c r="AE1489" s="9"/>
      <c r="AF1489" s="8"/>
      <c r="AG1489" s="10"/>
      <c r="AH1489" s="8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25">
      <c r="A1490" s="50">
        <f t="shared" si="485"/>
        <v>44333</v>
      </c>
      <c r="B1490" s="112">
        <f t="shared" ca="1" si="472"/>
        <v>71367.740044750011</v>
      </c>
      <c r="C1490" s="109">
        <f t="shared" si="489"/>
        <v>71210.312061000004</v>
      </c>
      <c r="D1490" s="13">
        <f ca="1">IF(A1490&lt;$B$1,VLOOKUP(A1490,[1]DI!$A$4:$B$15000,2,FALSE),0)</f>
        <v>3.4000000000000002E-2</v>
      </c>
      <c r="E1490" s="52">
        <f t="shared" ca="1" si="479"/>
        <v>1.00013269</v>
      </c>
      <c r="F1490" s="52">
        <f ca="1">(TRUNC(PRODUCT($E$12:$E1489),16))</f>
        <v>1.2367244712752301</v>
      </c>
      <c r="G1490" s="52">
        <f t="shared" ca="1" si="478"/>
        <v>1.23506354511534</v>
      </c>
      <c r="H1490" s="52">
        <f t="shared" ca="1" si="480"/>
        <v>1.00134481</v>
      </c>
      <c r="I1490" s="111">
        <f t="shared" si="486"/>
        <v>0.02</v>
      </c>
      <c r="J1490" s="149">
        <f t="shared" si="473"/>
        <v>44316</v>
      </c>
      <c r="K1490" s="54">
        <f t="shared" si="487"/>
        <v>11</v>
      </c>
      <c r="L1490" s="55">
        <f t="shared" si="488"/>
        <v>11</v>
      </c>
      <c r="M1490" s="56">
        <f t="shared" si="481"/>
        <v>1.0008647740000001</v>
      </c>
      <c r="N1490" s="56">
        <f t="shared" ca="1" si="482"/>
        <v>1.0022107469999999</v>
      </c>
      <c r="O1490" s="55">
        <f t="shared" si="474"/>
        <v>0</v>
      </c>
      <c r="P1490" s="109">
        <f t="shared" ca="1" si="483"/>
        <v>157.42798375000001</v>
      </c>
      <c r="Q1490" s="52">
        <f t="shared" si="475"/>
        <v>0</v>
      </c>
      <c r="R1490" s="85"/>
      <c r="S1490" s="85"/>
      <c r="T1490" s="86" t="str">
        <f t="shared" si="476"/>
        <v>A+J=</v>
      </c>
      <c r="U1490" s="149">
        <f t="shared" si="477"/>
        <v>44347</v>
      </c>
      <c r="V1490" s="57" t="str">
        <f t="shared" si="484"/>
        <v>-</v>
      </c>
      <c r="W1490" s="8"/>
      <c r="X1490" s="8"/>
      <c r="Y1490" s="8"/>
      <c r="Z1490" s="9"/>
      <c r="AA1490" s="1"/>
      <c r="AB1490" s="8"/>
      <c r="AC1490" s="9"/>
      <c r="AD1490" s="9"/>
      <c r="AE1490" s="9"/>
      <c r="AF1490" s="8"/>
      <c r="AG1490" s="10"/>
      <c r="AH1490" s="8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25">
      <c r="A1491" s="50">
        <f t="shared" si="485"/>
        <v>44334</v>
      </c>
      <c r="B1491" s="112">
        <f t="shared" ref="B1491:B1554" ca="1" si="490">IF(A1491&lt;=TODAY(),C1491+P1491,IF(AND(A1491&gt;TODAY(),A1491&lt;=$B$1),IF(VLOOKUP(TODAY(),$A$12:$D$10000,4,FALSE)=0,"n.d",C1491+P1491),"n.d"))</f>
        <v>71382.81911317</v>
      </c>
      <c r="C1491" s="109">
        <f t="shared" si="489"/>
        <v>71210.312061000004</v>
      </c>
      <c r="D1491" s="13">
        <f ca="1">IF(A1491&lt;$B$1,VLOOKUP(A1491,[1]DI!$A$4:$B$15000,2,FALSE),0)</f>
        <v>3.4000000000000002E-2</v>
      </c>
      <c r="E1491" s="52">
        <f t="shared" ca="1" si="479"/>
        <v>1.00013269</v>
      </c>
      <c r="F1491" s="52">
        <f ca="1">(TRUNC(PRODUCT($E$12:$E1490),16))</f>
        <v>1.23688857224533</v>
      </c>
      <c r="G1491" s="52">
        <f t="shared" ca="1" si="478"/>
        <v>1.23506354511534</v>
      </c>
      <c r="H1491" s="52">
        <f t="shared" ca="1" si="480"/>
        <v>1.00147768</v>
      </c>
      <c r="I1491" s="111">
        <f t="shared" si="486"/>
        <v>0.02</v>
      </c>
      <c r="J1491" s="149">
        <f t="shared" ref="J1491:J1554" si="491">IF(O1490&gt;0,VLOOKUP(O1490,X$12:AH$125,2),J1490)</f>
        <v>44316</v>
      </c>
      <c r="K1491" s="54">
        <f t="shared" si="487"/>
        <v>12</v>
      </c>
      <c r="L1491" s="55">
        <f t="shared" si="488"/>
        <v>12</v>
      </c>
      <c r="M1491" s="56">
        <f t="shared" si="481"/>
        <v>1.0009434269999999</v>
      </c>
      <c r="N1491" s="56">
        <f t="shared" ca="1" si="482"/>
        <v>1.0024225010000001</v>
      </c>
      <c r="O1491" s="55">
        <f t="shared" ref="O1491:O1554" si="492">IF(VLOOKUP(A1491,Y$12:AF$125,8)=VLOOKUP(A1490,Y$12:AF$125,8),0,VLOOKUP(A1491,Y$12:AF$125,8))</f>
        <v>0</v>
      </c>
      <c r="P1491" s="109">
        <f t="shared" ca="1" si="483"/>
        <v>172.50705217000001</v>
      </c>
      <c r="Q1491" s="52">
        <f t="shared" ref="Q1491:Q1554" si="493">IF(O1491&gt;0,VLOOKUP(A1491,$Y$12:$AD$125,5),0)</f>
        <v>0</v>
      </c>
      <c r="R1491" s="85"/>
      <c r="S1491" s="85"/>
      <c r="T1491" s="86" t="str">
        <f t="shared" ref="T1491:T1554" si="494">IF(O1490&gt;0,VLOOKUP(O1490,X$12:AH$125,10),T1490)</f>
        <v>A+J=</v>
      </c>
      <c r="U1491" s="149">
        <f t="shared" ref="U1491:U1554" si="495">IF(O1490&gt;0,VLOOKUP(O1490,X$12:AH$125,11),U1490)</f>
        <v>44347</v>
      </c>
      <c r="V1491" s="57" t="str">
        <f t="shared" si="484"/>
        <v>-</v>
      </c>
      <c r="W1491" s="8"/>
      <c r="X1491" s="8"/>
      <c r="Y1491" s="8"/>
      <c r="Z1491" s="9"/>
      <c r="AA1491" s="1"/>
      <c r="AB1491" s="8"/>
      <c r="AC1491" s="9"/>
      <c r="AD1491" s="9"/>
      <c r="AE1491" s="9"/>
      <c r="AF1491" s="8"/>
      <c r="AG1491" s="10"/>
      <c r="AH1491" s="8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25">
      <c r="A1492" s="50">
        <f t="shared" si="485"/>
        <v>44335</v>
      </c>
      <c r="B1492" s="112">
        <f t="shared" ca="1" si="490"/>
        <v>71397.900816370005</v>
      </c>
      <c r="C1492" s="109">
        <f t="shared" si="489"/>
        <v>71210.312061000004</v>
      </c>
      <c r="D1492" s="13">
        <f ca="1">IF(A1492&lt;$B$1,VLOOKUP(A1492,[1]DI!$A$4:$B$15000,2,FALSE),0)</f>
        <v>3.4000000000000002E-2</v>
      </c>
      <c r="E1492" s="52">
        <f t="shared" ca="1" si="479"/>
        <v>1.00013269</v>
      </c>
      <c r="F1492" s="52">
        <f ca="1">(TRUNC(PRODUCT($E$12:$E1491),16))</f>
        <v>1.2370526949899801</v>
      </c>
      <c r="G1492" s="52">
        <f t="shared" ca="1" si="478"/>
        <v>1.23506354511534</v>
      </c>
      <c r="H1492" s="52">
        <f t="shared" ca="1" si="480"/>
        <v>1.00161056</v>
      </c>
      <c r="I1492" s="111">
        <f t="shared" si="486"/>
        <v>0.02</v>
      </c>
      <c r="J1492" s="149">
        <f t="shared" si="491"/>
        <v>44316</v>
      </c>
      <c r="K1492" s="54">
        <f t="shared" si="487"/>
        <v>13</v>
      </c>
      <c r="L1492" s="55">
        <f t="shared" si="488"/>
        <v>13</v>
      </c>
      <c r="M1492" s="56">
        <f t="shared" si="481"/>
        <v>1.0010220860000001</v>
      </c>
      <c r="N1492" s="56">
        <f t="shared" ca="1" si="482"/>
        <v>1.002634292</v>
      </c>
      <c r="O1492" s="55">
        <f t="shared" si="492"/>
        <v>0</v>
      </c>
      <c r="P1492" s="109">
        <f t="shared" ca="1" si="483"/>
        <v>187.58875537</v>
      </c>
      <c r="Q1492" s="52">
        <f t="shared" si="493"/>
        <v>0</v>
      </c>
      <c r="R1492" s="85"/>
      <c r="S1492" s="85"/>
      <c r="T1492" s="86" t="str">
        <f t="shared" si="494"/>
        <v>A+J=</v>
      </c>
      <c r="U1492" s="149">
        <f t="shared" si="495"/>
        <v>44347</v>
      </c>
      <c r="V1492" s="57" t="str">
        <f t="shared" si="484"/>
        <v>-</v>
      </c>
      <c r="W1492" s="8"/>
      <c r="X1492" s="8"/>
      <c r="Y1492" s="8"/>
      <c r="Z1492" s="9"/>
      <c r="AA1492" s="1"/>
      <c r="AB1492" s="8"/>
      <c r="AC1492" s="9"/>
      <c r="AD1492" s="9"/>
      <c r="AE1492" s="9"/>
      <c r="AF1492" s="8"/>
      <c r="AG1492" s="10"/>
      <c r="AH1492" s="8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25">
      <c r="A1493" s="50">
        <f t="shared" si="485"/>
        <v>44336</v>
      </c>
      <c r="B1493" s="112">
        <f t="shared" ca="1" si="490"/>
        <v>71412.986578559998</v>
      </c>
      <c r="C1493" s="109">
        <f t="shared" si="489"/>
        <v>71210.312061000004</v>
      </c>
      <c r="D1493" s="13">
        <f ca="1">IF(A1493&lt;$B$1,VLOOKUP(A1493,[1]DI!$A$4:$B$15000,2,FALSE),0)</f>
        <v>3.4000000000000002E-2</v>
      </c>
      <c r="E1493" s="52">
        <f t="shared" ca="1" si="479"/>
        <v>1.00013269</v>
      </c>
      <c r="F1493" s="52">
        <f ca="1">(TRUNC(PRODUCT($E$12:$E1492),16))</f>
        <v>1.2372168395120799</v>
      </c>
      <c r="G1493" s="52">
        <f t="shared" ca="1" si="478"/>
        <v>1.23506354511534</v>
      </c>
      <c r="H1493" s="52">
        <f t="shared" ca="1" si="480"/>
        <v>1.0017434700000001</v>
      </c>
      <c r="I1493" s="111">
        <f t="shared" si="486"/>
        <v>0.02</v>
      </c>
      <c r="J1493" s="149">
        <f t="shared" si="491"/>
        <v>44316</v>
      </c>
      <c r="K1493" s="54">
        <f t="shared" si="487"/>
        <v>14</v>
      </c>
      <c r="L1493" s="55">
        <f t="shared" si="488"/>
        <v>14</v>
      </c>
      <c r="M1493" s="56">
        <f t="shared" si="481"/>
        <v>1.0011007510000001</v>
      </c>
      <c r="N1493" s="56">
        <f t="shared" ca="1" si="482"/>
        <v>1.0028461399999999</v>
      </c>
      <c r="O1493" s="55">
        <f t="shared" si="492"/>
        <v>0</v>
      </c>
      <c r="P1493" s="109">
        <f t="shared" ca="1" si="483"/>
        <v>202.67451756</v>
      </c>
      <c r="Q1493" s="52">
        <f t="shared" si="493"/>
        <v>0</v>
      </c>
      <c r="R1493" s="85"/>
      <c r="S1493" s="85"/>
      <c r="T1493" s="86" t="str">
        <f t="shared" si="494"/>
        <v>A+J=</v>
      </c>
      <c r="U1493" s="149">
        <f t="shared" si="495"/>
        <v>44347</v>
      </c>
      <c r="V1493" s="57" t="str">
        <f t="shared" si="484"/>
        <v>-</v>
      </c>
      <c r="W1493" s="8"/>
      <c r="X1493" s="8"/>
      <c r="Y1493" s="8"/>
      <c r="Z1493" s="9"/>
      <c r="AA1493" s="1"/>
      <c r="AB1493" s="8"/>
      <c r="AC1493" s="9"/>
      <c r="AD1493" s="9"/>
      <c r="AE1493" s="9"/>
      <c r="AF1493" s="8"/>
      <c r="AG1493" s="10"/>
      <c r="AH1493" s="8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25">
      <c r="A1494" s="50">
        <f t="shared" si="485"/>
        <v>44337</v>
      </c>
      <c r="B1494" s="112">
        <f t="shared" ca="1" si="490"/>
        <v>71428.075046750004</v>
      </c>
      <c r="C1494" s="109">
        <f t="shared" si="489"/>
        <v>71210.312061000004</v>
      </c>
      <c r="D1494" s="13">
        <f ca="1">IF(A1494&lt;$B$1,VLOOKUP(A1494,[1]DI!$A$4:$B$15000,2,FALSE),0)</f>
        <v>3.4000000000000002E-2</v>
      </c>
      <c r="E1494" s="52">
        <f t="shared" ca="1" si="479"/>
        <v>1.00013269</v>
      </c>
      <c r="F1494" s="52">
        <f ca="1">(TRUNC(PRODUCT($E$12:$E1493),16))</f>
        <v>1.23738100581451</v>
      </c>
      <c r="G1494" s="52">
        <f t="shared" ca="1" si="478"/>
        <v>1.23506354511534</v>
      </c>
      <c r="H1494" s="52">
        <f t="shared" ca="1" si="480"/>
        <v>1.0018763900000001</v>
      </c>
      <c r="I1494" s="111">
        <f t="shared" si="486"/>
        <v>0.02</v>
      </c>
      <c r="J1494" s="149">
        <f t="shared" si="491"/>
        <v>44316</v>
      </c>
      <c r="K1494" s="54">
        <f t="shared" si="487"/>
        <v>15</v>
      </c>
      <c r="L1494" s="55">
        <f t="shared" si="488"/>
        <v>15</v>
      </c>
      <c r="M1494" s="56">
        <f t="shared" si="481"/>
        <v>1.001179423</v>
      </c>
      <c r="N1494" s="56">
        <f t="shared" ca="1" si="482"/>
        <v>1.0030580259999999</v>
      </c>
      <c r="O1494" s="55">
        <f t="shared" si="492"/>
        <v>0</v>
      </c>
      <c r="P1494" s="109">
        <f t="shared" ca="1" si="483"/>
        <v>217.76298575000001</v>
      </c>
      <c r="Q1494" s="52">
        <f t="shared" si="493"/>
        <v>0</v>
      </c>
      <c r="R1494" s="85"/>
      <c r="S1494" s="85"/>
      <c r="T1494" s="86" t="str">
        <f t="shared" si="494"/>
        <v>A+J=</v>
      </c>
      <c r="U1494" s="149">
        <f t="shared" si="495"/>
        <v>44347</v>
      </c>
      <c r="V1494" s="57" t="str">
        <f t="shared" si="484"/>
        <v>-</v>
      </c>
      <c r="W1494" s="8"/>
      <c r="X1494" s="8"/>
      <c r="Y1494" s="8"/>
      <c r="Z1494" s="9"/>
      <c r="AA1494" s="1"/>
      <c r="AB1494" s="8"/>
      <c r="AC1494" s="9"/>
      <c r="AD1494" s="9"/>
      <c r="AE1494" s="9"/>
      <c r="AF1494" s="8"/>
      <c r="AG1494" s="10"/>
      <c r="AH1494" s="8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25">
      <c r="A1495" s="50">
        <f t="shared" si="485"/>
        <v>44338</v>
      </c>
      <c r="B1495" s="112">
        <f t="shared" ca="1" si="490"/>
        <v>71443.166790600008</v>
      </c>
      <c r="C1495" s="109">
        <f t="shared" si="489"/>
        <v>71210.312061000004</v>
      </c>
      <c r="D1495" s="13">
        <f ca="1">IF(A1495&lt;$B$1,VLOOKUP(A1495,[1]DI!$A$4:$B$15000,2,FALSE),0)</f>
        <v>0</v>
      </c>
      <c r="E1495" s="52">
        <f t="shared" ca="1" si="479"/>
        <v>1</v>
      </c>
      <c r="F1495" s="52">
        <f ca="1">(TRUNC(PRODUCT($E$12:$E1494),16))</f>
        <v>1.23754519390017</v>
      </c>
      <c r="G1495" s="52">
        <f t="shared" ca="1" si="478"/>
        <v>1.23506354511534</v>
      </c>
      <c r="H1495" s="52">
        <f t="shared" ca="1" si="480"/>
        <v>1.0020093299999999</v>
      </c>
      <c r="I1495" s="111">
        <f t="shared" si="486"/>
        <v>0.02</v>
      </c>
      <c r="J1495" s="149">
        <f t="shared" si="491"/>
        <v>44316</v>
      </c>
      <c r="K1495" s="54">
        <f t="shared" si="487"/>
        <v>15</v>
      </c>
      <c r="L1495" s="55">
        <f t="shared" si="488"/>
        <v>16</v>
      </c>
      <c r="M1495" s="56">
        <f t="shared" si="481"/>
        <v>1.0012581</v>
      </c>
      <c r="N1495" s="56">
        <f t="shared" ca="1" si="482"/>
        <v>1.003269958</v>
      </c>
      <c r="O1495" s="55">
        <f t="shared" si="492"/>
        <v>0</v>
      </c>
      <c r="P1495" s="109">
        <f t="shared" ca="1" si="483"/>
        <v>232.85472960000001</v>
      </c>
      <c r="Q1495" s="52">
        <f t="shared" si="493"/>
        <v>0</v>
      </c>
      <c r="R1495" s="85"/>
      <c r="S1495" s="85"/>
      <c r="T1495" s="86" t="str">
        <f t="shared" si="494"/>
        <v>A+J=</v>
      </c>
      <c r="U1495" s="149">
        <f t="shared" si="495"/>
        <v>44347</v>
      </c>
      <c r="V1495" s="57" t="str">
        <f t="shared" si="484"/>
        <v>-</v>
      </c>
      <c r="W1495" s="8"/>
      <c r="X1495" s="8"/>
      <c r="Y1495" s="8"/>
      <c r="Z1495" s="9"/>
      <c r="AA1495" s="1"/>
      <c r="AB1495" s="8"/>
      <c r="AC1495" s="9"/>
      <c r="AD1495" s="9"/>
      <c r="AE1495" s="9"/>
      <c r="AF1495" s="8"/>
      <c r="AG1495" s="10"/>
      <c r="AH1495" s="8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25">
      <c r="A1496" s="50">
        <f t="shared" si="485"/>
        <v>44339</v>
      </c>
      <c r="B1496" s="112">
        <f t="shared" ca="1" si="490"/>
        <v>71443.166790600008</v>
      </c>
      <c r="C1496" s="109">
        <f t="shared" si="489"/>
        <v>71210.312061000004</v>
      </c>
      <c r="D1496" s="13">
        <f ca="1">IF(A1496&lt;$B$1,VLOOKUP(A1496,[1]DI!$A$4:$B$15000,2,FALSE),0)</f>
        <v>0</v>
      </c>
      <c r="E1496" s="52">
        <f t="shared" ca="1" si="479"/>
        <v>1</v>
      </c>
      <c r="F1496" s="52">
        <f ca="1">(TRUNC(PRODUCT($E$12:$E1495),16))</f>
        <v>1.23754519390017</v>
      </c>
      <c r="G1496" s="52">
        <f t="shared" ca="1" si="478"/>
        <v>1.23506354511534</v>
      </c>
      <c r="H1496" s="52">
        <f t="shared" ca="1" si="480"/>
        <v>1.0020093299999999</v>
      </c>
      <c r="I1496" s="111">
        <f t="shared" si="486"/>
        <v>0.02</v>
      </c>
      <c r="J1496" s="149">
        <f t="shared" si="491"/>
        <v>44316</v>
      </c>
      <c r="K1496" s="54">
        <f t="shared" si="487"/>
        <v>15</v>
      </c>
      <c r="L1496" s="55">
        <f t="shared" si="488"/>
        <v>16</v>
      </c>
      <c r="M1496" s="56">
        <f t="shared" si="481"/>
        <v>1.0012581</v>
      </c>
      <c r="N1496" s="56">
        <f t="shared" ca="1" si="482"/>
        <v>1.003269958</v>
      </c>
      <c r="O1496" s="55">
        <f t="shared" si="492"/>
        <v>0</v>
      </c>
      <c r="P1496" s="109">
        <f t="shared" ca="1" si="483"/>
        <v>232.85472960000001</v>
      </c>
      <c r="Q1496" s="52">
        <f t="shared" si="493"/>
        <v>0</v>
      </c>
      <c r="R1496" s="85"/>
      <c r="S1496" s="85"/>
      <c r="T1496" s="86" t="str">
        <f t="shared" si="494"/>
        <v>A+J=</v>
      </c>
      <c r="U1496" s="149">
        <f t="shared" si="495"/>
        <v>44347</v>
      </c>
      <c r="V1496" s="57" t="str">
        <f t="shared" si="484"/>
        <v>-</v>
      </c>
      <c r="W1496" s="8"/>
      <c r="X1496" s="8"/>
      <c r="Y1496" s="8"/>
      <c r="Z1496" s="9"/>
      <c r="AA1496" s="1"/>
      <c r="AB1496" s="8"/>
      <c r="AC1496" s="9"/>
      <c r="AD1496" s="9"/>
      <c r="AE1496" s="9"/>
      <c r="AF1496" s="8"/>
      <c r="AG1496" s="10"/>
      <c r="AH1496" s="8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25">
      <c r="A1497" s="50">
        <f t="shared" si="485"/>
        <v>44340</v>
      </c>
      <c r="B1497" s="112">
        <f t="shared" ca="1" si="490"/>
        <v>71443.166790600008</v>
      </c>
      <c r="C1497" s="109">
        <f t="shared" si="489"/>
        <v>71210.312061000004</v>
      </c>
      <c r="D1497" s="13">
        <f ca="1">IF(A1497&lt;$B$1,VLOOKUP(A1497,[1]DI!$A$4:$B$15000,2,FALSE),0)</f>
        <v>3.4000000000000002E-2</v>
      </c>
      <c r="E1497" s="52">
        <f t="shared" ca="1" si="479"/>
        <v>1.00013269</v>
      </c>
      <c r="F1497" s="52">
        <f ca="1">(TRUNC(PRODUCT($E$12:$E1496),16))</f>
        <v>1.23754519390017</v>
      </c>
      <c r="G1497" s="52">
        <f t="shared" ca="1" si="478"/>
        <v>1.23506354511534</v>
      </c>
      <c r="H1497" s="52">
        <f t="shared" ca="1" si="480"/>
        <v>1.0020093299999999</v>
      </c>
      <c r="I1497" s="111">
        <f t="shared" si="486"/>
        <v>0.02</v>
      </c>
      <c r="J1497" s="149">
        <f t="shared" si="491"/>
        <v>44316</v>
      </c>
      <c r="K1497" s="54">
        <f t="shared" si="487"/>
        <v>16</v>
      </c>
      <c r="L1497" s="55">
        <f t="shared" si="488"/>
        <v>16</v>
      </c>
      <c r="M1497" s="56">
        <f t="shared" si="481"/>
        <v>1.0012581</v>
      </c>
      <c r="N1497" s="56">
        <f t="shared" ca="1" si="482"/>
        <v>1.003269958</v>
      </c>
      <c r="O1497" s="55">
        <f t="shared" si="492"/>
        <v>0</v>
      </c>
      <c r="P1497" s="109">
        <f t="shared" ca="1" si="483"/>
        <v>232.85472960000001</v>
      </c>
      <c r="Q1497" s="52">
        <f t="shared" si="493"/>
        <v>0</v>
      </c>
      <c r="R1497" s="85"/>
      <c r="S1497" s="85"/>
      <c r="T1497" s="86" t="str">
        <f t="shared" si="494"/>
        <v>A+J=</v>
      </c>
      <c r="U1497" s="149">
        <f t="shared" si="495"/>
        <v>44347</v>
      </c>
      <c r="V1497" s="57" t="str">
        <f t="shared" si="484"/>
        <v>-</v>
      </c>
      <c r="W1497" s="8"/>
      <c r="X1497" s="8"/>
      <c r="Y1497" s="8"/>
      <c r="Z1497" s="9"/>
      <c r="AA1497" s="1"/>
      <c r="AB1497" s="8"/>
      <c r="AC1497" s="9"/>
      <c r="AD1497" s="9"/>
      <c r="AE1497" s="9"/>
      <c r="AF1497" s="8"/>
      <c r="AG1497" s="10"/>
      <c r="AH1497" s="8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25">
      <c r="A1498" s="50">
        <f t="shared" si="485"/>
        <v>44341</v>
      </c>
      <c r="B1498" s="112">
        <f t="shared" ca="1" si="490"/>
        <v>71458.261952550005</v>
      </c>
      <c r="C1498" s="109">
        <f t="shared" si="489"/>
        <v>71210.312061000004</v>
      </c>
      <c r="D1498" s="13">
        <f ca="1">IF(A1498&lt;$B$1,VLOOKUP(A1498,[1]DI!$A$4:$B$15000,2,FALSE),0)</f>
        <v>3.4000000000000002E-2</v>
      </c>
      <c r="E1498" s="52">
        <f t="shared" ca="1" si="479"/>
        <v>1.00013269</v>
      </c>
      <c r="F1498" s="52">
        <f ca="1">(TRUNC(PRODUCT($E$12:$E1497),16))</f>
        <v>1.23770940377195</v>
      </c>
      <c r="G1498" s="52">
        <f t="shared" ca="1" si="478"/>
        <v>1.23506354511534</v>
      </c>
      <c r="H1498" s="52">
        <f t="shared" ca="1" si="480"/>
        <v>1.0021422900000001</v>
      </c>
      <c r="I1498" s="111">
        <f t="shared" si="486"/>
        <v>0.02</v>
      </c>
      <c r="J1498" s="149">
        <f t="shared" si="491"/>
        <v>44316</v>
      </c>
      <c r="K1498" s="54">
        <f t="shared" si="487"/>
        <v>17</v>
      </c>
      <c r="L1498" s="55">
        <f t="shared" si="488"/>
        <v>17</v>
      </c>
      <c r="M1498" s="56">
        <f t="shared" si="481"/>
        <v>1.001336784</v>
      </c>
      <c r="N1498" s="56">
        <f t="shared" ca="1" si="482"/>
        <v>1.003481938</v>
      </c>
      <c r="O1498" s="55">
        <f t="shared" si="492"/>
        <v>0</v>
      </c>
      <c r="P1498" s="109">
        <f t="shared" ca="1" si="483"/>
        <v>247.94989154999999</v>
      </c>
      <c r="Q1498" s="52">
        <f t="shared" si="493"/>
        <v>0</v>
      </c>
      <c r="R1498" s="85"/>
      <c r="S1498" s="85"/>
      <c r="T1498" s="86" t="str">
        <f t="shared" si="494"/>
        <v>A+J=</v>
      </c>
      <c r="U1498" s="149">
        <f t="shared" si="495"/>
        <v>44347</v>
      </c>
      <c r="V1498" s="57" t="str">
        <f t="shared" si="484"/>
        <v>-</v>
      </c>
      <c r="W1498" s="8"/>
      <c r="X1498" s="8"/>
      <c r="Y1498" s="8"/>
      <c r="Z1498" s="9"/>
      <c r="AA1498" s="1"/>
      <c r="AB1498" s="8"/>
      <c r="AC1498" s="9"/>
      <c r="AD1498" s="9"/>
      <c r="AE1498" s="9"/>
      <c r="AF1498" s="8"/>
      <c r="AG1498" s="10"/>
      <c r="AH1498" s="8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25">
      <c r="A1499" s="50">
        <f t="shared" si="485"/>
        <v>44342</v>
      </c>
      <c r="B1499" s="112">
        <f t="shared" ca="1" si="490"/>
        <v>71473.359749280004</v>
      </c>
      <c r="C1499" s="109">
        <f t="shared" si="489"/>
        <v>71210.312061000004</v>
      </c>
      <c r="D1499" s="13">
        <f ca="1">IF(A1499&lt;$B$1,VLOOKUP(A1499,[1]DI!$A$4:$B$15000,2,FALSE),0)</f>
        <v>3.4000000000000002E-2</v>
      </c>
      <c r="E1499" s="52">
        <f t="shared" ca="1" si="479"/>
        <v>1.00013269</v>
      </c>
      <c r="F1499" s="52">
        <f ca="1">(TRUNC(PRODUCT($E$12:$E1498),16))</f>
        <v>1.23787363543274</v>
      </c>
      <c r="G1499" s="52">
        <f t="shared" ca="1" si="478"/>
        <v>1.23506354511534</v>
      </c>
      <c r="H1499" s="52">
        <f t="shared" ca="1" si="480"/>
        <v>1.00227526</v>
      </c>
      <c r="I1499" s="111">
        <f t="shared" si="486"/>
        <v>0.02</v>
      </c>
      <c r="J1499" s="149">
        <f t="shared" si="491"/>
        <v>44316</v>
      </c>
      <c r="K1499" s="54">
        <f t="shared" si="487"/>
        <v>18</v>
      </c>
      <c r="L1499" s="55">
        <f t="shared" si="488"/>
        <v>18</v>
      </c>
      <c r="M1499" s="56">
        <f t="shared" si="481"/>
        <v>1.0014154740000001</v>
      </c>
      <c r="N1499" s="56">
        <f t="shared" ca="1" si="482"/>
        <v>1.0036939549999999</v>
      </c>
      <c r="O1499" s="55">
        <f t="shared" si="492"/>
        <v>0</v>
      </c>
      <c r="P1499" s="109">
        <f t="shared" ca="1" si="483"/>
        <v>263.04768827999999</v>
      </c>
      <c r="Q1499" s="52">
        <f t="shared" si="493"/>
        <v>0</v>
      </c>
      <c r="R1499" s="85"/>
      <c r="S1499" s="85"/>
      <c r="T1499" s="86" t="str">
        <f t="shared" si="494"/>
        <v>A+J=</v>
      </c>
      <c r="U1499" s="149">
        <f t="shared" si="495"/>
        <v>44347</v>
      </c>
      <c r="V1499" s="57" t="str">
        <f t="shared" si="484"/>
        <v>-</v>
      </c>
      <c r="W1499" s="8"/>
      <c r="X1499" s="8"/>
      <c r="Y1499" s="8"/>
      <c r="Z1499" s="9"/>
      <c r="AA1499" s="1"/>
      <c r="AB1499" s="8"/>
      <c r="AC1499" s="9"/>
      <c r="AD1499" s="9"/>
      <c r="AE1499" s="9"/>
      <c r="AF1499" s="8"/>
      <c r="AG1499" s="10"/>
      <c r="AH1499" s="8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25">
      <c r="A1500" s="50">
        <f t="shared" si="485"/>
        <v>44343</v>
      </c>
      <c r="B1500" s="112">
        <f t="shared" ca="1" si="490"/>
        <v>71488.460821690009</v>
      </c>
      <c r="C1500" s="109">
        <f t="shared" si="489"/>
        <v>71210.312061000004</v>
      </c>
      <c r="D1500" s="13">
        <f ca="1">IF(A1500&lt;$B$1,VLOOKUP(A1500,[1]DI!$A$4:$B$15000,2,FALSE),0)</f>
        <v>3.4000000000000002E-2</v>
      </c>
      <c r="E1500" s="52">
        <f t="shared" ca="1" si="479"/>
        <v>1.00013269</v>
      </c>
      <c r="F1500" s="52">
        <f ca="1">(TRUNC(PRODUCT($E$12:$E1499),16))</f>
        <v>1.23803788888543</v>
      </c>
      <c r="G1500" s="52">
        <f t="shared" ca="1" si="478"/>
        <v>1.23506354511534</v>
      </c>
      <c r="H1500" s="52">
        <f t="shared" ca="1" si="480"/>
        <v>1.00240825</v>
      </c>
      <c r="I1500" s="111">
        <f t="shared" si="486"/>
        <v>0.02</v>
      </c>
      <c r="J1500" s="149">
        <f t="shared" si="491"/>
        <v>44316</v>
      </c>
      <c r="K1500" s="54">
        <f t="shared" si="487"/>
        <v>19</v>
      </c>
      <c r="L1500" s="55">
        <f t="shared" si="488"/>
        <v>19</v>
      </c>
      <c r="M1500" s="56">
        <f t="shared" si="481"/>
        <v>1.00149417</v>
      </c>
      <c r="N1500" s="56">
        <f t="shared" ca="1" si="482"/>
        <v>1.0039060179999999</v>
      </c>
      <c r="O1500" s="55">
        <f t="shared" si="492"/>
        <v>0</v>
      </c>
      <c r="P1500" s="109">
        <f t="shared" ca="1" si="483"/>
        <v>278.14876069000002</v>
      </c>
      <c r="Q1500" s="52">
        <f t="shared" si="493"/>
        <v>0</v>
      </c>
      <c r="R1500" s="85"/>
      <c r="S1500" s="85"/>
      <c r="T1500" s="86" t="str">
        <f t="shared" si="494"/>
        <v>A+J=</v>
      </c>
      <c r="U1500" s="149">
        <f t="shared" si="495"/>
        <v>44347</v>
      </c>
      <c r="V1500" s="57" t="str">
        <f t="shared" si="484"/>
        <v>-</v>
      </c>
      <c r="W1500" s="8"/>
      <c r="X1500" s="8"/>
      <c r="Y1500" s="8"/>
      <c r="Z1500" s="9"/>
      <c r="AA1500" s="1"/>
      <c r="AB1500" s="8"/>
      <c r="AC1500" s="9"/>
      <c r="AD1500" s="9"/>
      <c r="AE1500" s="9"/>
      <c r="AF1500" s="8"/>
      <c r="AG1500" s="10"/>
      <c r="AH1500" s="8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25">
      <c r="A1501" s="50">
        <f t="shared" si="485"/>
        <v>44344</v>
      </c>
      <c r="B1501" s="112">
        <f t="shared" ca="1" si="490"/>
        <v>71503.565383400011</v>
      </c>
      <c r="C1501" s="109">
        <f t="shared" si="489"/>
        <v>71210.312061000004</v>
      </c>
      <c r="D1501" s="13">
        <f ca="1">IF(A1501&lt;$B$1,VLOOKUP(A1501,[1]DI!$A$4:$B$15000,2,FALSE),0)</f>
        <v>3.4000000000000002E-2</v>
      </c>
      <c r="E1501" s="52">
        <f t="shared" ca="1" si="479"/>
        <v>1.00013269</v>
      </c>
      <c r="F1501" s="52">
        <f ca="1">(TRUNC(PRODUCT($E$12:$E1500),16))</f>
        <v>1.2382021641329</v>
      </c>
      <c r="G1501" s="52">
        <f t="shared" ca="1" si="478"/>
        <v>1.23506354511534</v>
      </c>
      <c r="H1501" s="52">
        <f t="shared" ca="1" si="480"/>
        <v>1.0025412600000001</v>
      </c>
      <c r="I1501" s="111">
        <f t="shared" si="486"/>
        <v>0.02</v>
      </c>
      <c r="J1501" s="149">
        <f t="shared" si="491"/>
        <v>44316</v>
      </c>
      <c r="K1501" s="54">
        <f t="shared" si="487"/>
        <v>20</v>
      </c>
      <c r="L1501" s="55">
        <f t="shared" si="488"/>
        <v>20</v>
      </c>
      <c r="M1501" s="56">
        <f t="shared" si="481"/>
        <v>1.001572873</v>
      </c>
      <c r="N1501" s="56">
        <f t="shared" ca="1" si="482"/>
        <v>1.0041181299999999</v>
      </c>
      <c r="O1501" s="55">
        <f t="shared" si="492"/>
        <v>0</v>
      </c>
      <c r="P1501" s="109">
        <f t="shared" ca="1" si="483"/>
        <v>293.2533224</v>
      </c>
      <c r="Q1501" s="52">
        <f t="shared" si="493"/>
        <v>0</v>
      </c>
      <c r="R1501" s="85"/>
      <c r="S1501" s="85"/>
      <c r="T1501" s="86" t="str">
        <f t="shared" si="494"/>
        <v>A+J=</v>
      </c>
      <c r="U1501" s="149">
        <f t="shared" si="495"/>
        <v>44347</v>
      </c>
      <c r="V1501" s="57" t="str">
        <f t="shared" si="484"/>
        <v>-</v>
      </c>
      <c r="W1501" s="8"/>
      <c r="X1501" s="8"/>
      <c r="Y1501" s="8"/>
      <c r="Z1501" s="9"/>
      <c r="AA1501" s="1"/>
      <c r="AB1501" s="8"/>
      <c r="AC1501" s="9"/>
      <c r="AD1501" s="9"/>
      <c r="AE1501" s="9"/>
      <c r="AF1501" s="8"/>
      <c r="AG1501" s="10"/>
      <c r="AH1501" s="8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25">
      <c r="A1502" s="50">
        <f t="shared" si="485"/>
        <v>44345</v>
      </c>
      <c r="B1502" s="112">
        <f t="shared" ca="1" si="490"/>
        <v>71518.673220790006</v>
      </c>
      <c r="C1502" s="109">
        <f t="shared" si="489"/>
        <v>71210.312061000004</v>
      </c>
      <c r="D1502" s="13">
        <f ca="1">IF(A1502&lt;$B$1,VLOOKUP(A1502,[1]DI!$A$4:$B$15000,2,FALSE),0)</f>
        <v>0</v>
      </c>
      <c r="E1502" s="52">
        <f t="shared" ca="1" si="479"/>
        <v>1</v>
      </c>
      <c r="F1502" s="52">
        <f ca="1">(TRUNC(PRODUCT($E$12:$E1501),16))</f>
        <v>1.23836646117806</v>
      </c>
      <c r="G1502" s="52">
        <f t="shared" ca="1" si="478"/>
        <v>1.23506354511534</v>
      </c>
      <c r="H1502" s="52">
        <f t="shared" ca="1" si="480"/>
        <v>1.0026742900000001</v>
      </c>
      <c r="I1502" s="111">
        <f t="shared" si="486"/>
        <v>0.02</v>
      </c>
      <c r="J1502" s="149">
        <f t="shared" si="491"/>
        <v>44316</v>
      </c>
      <c r="K1502" s="54">
        <f t="shared" si="487"/>
        <v>20</v>
      </c>
      <c r="L1502" s="55">
        <f t="shared" si="488"/>
        <v>21</v>
      </c>
      <c r="M1502" s="56">
        <f t="shared" si="481"/>
        <v>1.001651581</v>
      </c>
      <c r="N1502" s="56">
        <f t="shared" ca="1" si="482"/>
        <v>1.004330288</v>
      </c>
      <c r="O1502" s="55">
        <f t="shared" si="492"/>
        <v>0</v>
      </c>
      <c r="P1502" s="109">
        <f t="shared" ca="1" si="483"/>
        <v>308.36115978999999</v>
      </c>
      <c r="Q1502" s="52">
        <f t="shared" si="493"/>
        <v>0</v>
      </c>
      <c r="R1502" s="85"/>
      <c r="S1502" s="85"/>
      <c r="T1502" s="86" t="str">
        <f t="shared" si="494"/>
        <v>A+J=</v>
      </c>
      <c r="U1502" s="149">
        <f t="shared" si="495"/>
        <v>44347</v>
      </c>
      <c r="V1502" s="57" t="str">
        <f t="shared" si="484"/>
        <v>-</v>
      </c>
      <c r="W1502" s="8"/>
      <c r="X1502" s="8"/>
      <c r="Y1502" s="8"/>
      <c r="Z1502" s="9"/>
      <c r="AA1502" s="1"/>
      <c r="AB1502" s="8"/>
      <c r="AC1502" s="9"/>
      <c r="AD1502" s="9"/>
      <c r="AE1502" s="9"/>
      <c r="AF1502" s="8"/>
      <c r="AG1502" s="10"/>
      <c r="AH1502" s="8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25">
      <c r="A1503" s="50">
        <f t="shared" si="485"/>
        <v>44346</v>
      </c>
      <c r="B1503" s="112">
        <f t="shared" ca="1" si="490"/>
        <v>71518.673220790006</v>
      </c>
      <c r="C1503" s="109">
        <f t="shared" si="489"/>
        <v>71210.312061000004</v>
      </c>
      <c r="D1503" s="13">
        <f ca="1">IF(A1503&lt;$B$1,VLOOKUP(A1503,[1]DI!$A$4:$B$15000,2,FALSE),0)</f>
        <v>0</v>
      </c>
      <c r="E1503" s="52">
        <f t="shared" ca="1" si="479"/>
        <v>1</v>
      </c>
      <c r="F1503" s="52">
        <f ca="1">(TRUNC(PRODUCT($E$12:$E1502),16))</f>
        <v>1.23836646117806</v>
      </c>
      <c r="G1503" s="52">
        <f t="shared" ca="1" si="478"/>
        <v>1.23506354511534</v>
      </c>
      <c r="H1503" s="52">
        <f t="shared" ca="1" si="480"/>
        <v>1.0026742900000001</v>
      </c>
      <c r="I1503" s="111">
        <f t="shared" si="486"/>
        <v>0.02</v>
      </c>
      <c r="J1503" s="149">
        <f t="shared" si="491"/>
        <v>44316</v>
      </c>
      <c r="K1503" s="54">
        <f t="shared" si="487"/>
        <v>20</v>
      </c>
      <c r="L1503" s="55">
        <f t="shared" si="488"/>
        <v>21</v>
      </c>
      <c r="M1503" s="56">
        <f t="shared" si="481"/>
        <v>1.001651581</v>
      </c>
      <c r="N1503" s="56">
        <f t="shared" ca="1" si="482"/>
        <v>1.004330288</v>
      </c>
      <c r="O1503" s="55">
        <f t="shared" si="492"/>
        <v>0</v>
      </c>
      <c r="P1503" s="109">
        <f t="shared" ca="1" si="483"/>
        <v>308.36115978999999</v>
      </c>
      <c r="Q1503" s="52">
        <f t="shared" si="493"/>
        <v>0</v>
      </c>
      <c r="R1503" s="85"/>
      <c r="S1503" s="85"/>
      <c r="T1503" s="86" t="str">
        <f t="shared" si="494"/>
        <v>A+J=</v>
      </c>
      <c r="U1503" s="149">
        <f t="shared" si="495"/>
        <v>44347</v>
      </c>
      <c r="V1503" s="57" t="str">
        <f t="shared" si="484"/>
        <v>-</v>
      </c>
      <c r="W1503" s="8"/>
      <c r="X1503" s="8"/>
      <c r="Y1503" s="8"/>
      <c r="Z1503" s="9"/>
      <c r="AA1503" s="1"/>
      <c r="AB1503" s="8"/>
      <c r="AC1503" s="9"/>
      <c r="AD1503" s="9"/>
      <c r="AE1503" s="9"/>
      <c r="AF1503" s="8"/>
      <c r="AG1503" s="10"/>
      <c r="AH1503" s="8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25">
      <c r="A1504" s="113">
        <f t="shared" si="485"/>
        <v>44347</v>
      </c>
      <c r="B1504" s="114">
        <f t="shared" ca="1" si="490"/>
        <v>71518.673220790006</v>
      </c>
      <c r="C1504" s="115">
        <f t="shared" si="489"/>
        <v>71210.312061000004</v>
      </c>
      <c r="D1504" s="13">
        <f ca="1">IF(A1504&lt;$B$1,VLOOKUP(A1504,[1]DI!$A$4:$B$15000,2,FALSE),0)</f>
        <v>3.4000000000000002E-2</v>
      </c>
      <c r="E1504" s="115">
        <f t="shared" ca="1" si="479"/>
        <v>1.00013269</v>
      </c>
      <c r="F1504" s="115">
        <f ca="1">(TRUNC(PRODUCT($E$12:$E1503),16))</f>
        <v>1.23836646117806</v>
      </c>
      <c r="G1504" s="115">
        <f t="shared" ca="1" si="478"/>
        <v>1.23506354511534</v>
      </c>
      <c r="H1504" s="115">
        <f t="shared" ca="1" si="480"/>
        <v>1.0026742900000001</v>
      </c>
      <c r="I1504" s="116">
        <f t="shared" si="486"/>
        <v>0.02</v>
      </c>
      <c r="J1504" s="113">
        <f t="shared" si="491"/>
        <v>44316</v>
      </c>
      <c r="K1504" s="117">
        <f t="shared" si="487"/>
        <v>21</v>
      </c>
      <c r="L1504" s="118">
        <f t="shared" si="488"/>
        <v>21</v>
      </c>
      <c r="M1504" s="119">
        <f t="shared" si="481"/>
        <v>1.001651581</v>
      </c>
      <c r="N1504" s="119">
        <f t="shared" ca="1" si="482"/>
        <v>1.004330288</v>
      </c>
      <c r="O1504" s="118">
        <f t="shared" si="492"/>
        <v>38</v>
      </c>
      <c r="P1504" s="115">
        <f t="shared" ca="1" si="483"/>
        <v>308.36115978999999</v>
      </c>
      <c r="Q1504" s="115">
        <f t="shared" si="493"/>
        <v>289.47281325</v>
      </c>
      <c r="R1504" s="120"/>
      <c r="S1504" s="120"/>
      <c r="T1504" s="209" t="str">
        <f t="shared" si="494"/>
        <v>A+J=</v>
      </c>
      <c r="U1504" s="113">
        <f t="shared" si="495"/>
        <v>44347</v>
      </c>
      <c r="V1504" s="121">
        <f t="shared" ca="1" si="484"/>
        <v>896750.9595600001</v>
      </c>
      <c r="W1504" s="8"/>
      <c r="X1504" s="8"/>
      <c r="Y1504" s="8"/>
      <c r="Z1504" s="9"/>
      <c r="AA1504" s="1"/>
      <c r="AB1504" s="8"/>
      <c r="AC1504" s="9"/>
      <c r="AD1504" s="9"/>
      <c r="AE1504" s="9"/>
      <c r="AF1504" s="8"/>
      <c r="AG1504" s="10"/>
      <c r="AH1504" s="8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25">
      <c r="A1505" s="50">
        <f t="shared" si="485"/>
        <v>44348</v>
      </c>
      <c r="B1505" s="112">
        <f t="shared" ca="1" si="490"/>
        <v>70935.823757270002</v>
      </c>
      <c r="C1505" s="109">
        <f t="shared" si="489"/>
        <v>70920.839247750002</v>
      </c>
      <c r="D1505" s="13">
        <f ca="1">IF(A1505&lt;$B$1,VLOOKUP(A1505,[1]DI!$A$4:$B$15000,2,FALSE),0)</f>
        <v>3.4000000000000002E-2</v>
      </c>
      <c r="E1505" s="52">
        <f t="shared" ca="1" si="479"/>
        <v>1.00013269</v>
      </c>
      <c r="F1505" s="52">
        <f ca="1">(TRUNC(PRODUCT($E$12:$E1504),16))</f>
        <v>1.2385307800237899</v>
      </c>
      <c r="G1505" s="52">
        <f t="shared" ca="1" si="478"/>
        <v>1.23836646117806</v>
      </c>
      <c r="H1505" s="52">
        <f t="shared" ca="1" si="480"/>
        <v>1.00013269</v>
      </c>
      <c r="I1505" s="111">
        <f t="shared" si="486"/>
        <v>0.02</v>
      </c>
      <c r="J1505" s="149">
        <f t="shared" si="491"/>
        <v>44347</v>
      </c>
      <c r="K1505" s="54">
        <f t="shared" si="487"/>
        <v>1</v>
      </c>
      <c r="L1505" s="55">
        <f t="shared" si="488"/>
        <v>1</v>
      </c>
      <c r="M1505" s="56">
        <f t="shared" si="481"/>
        <v>1.000078585</v>
      </c>
      <c r="N1505" s="56">
        <f t="shared" ca="1" si="482"/>
        <v>1.000211285</v>
      </c>
      <c r="O1505" s="55">
        <f t="shared" si="492"/>
        <v>0</v>
      </c>
      <c r="P1505" s="109">
        <f t="shared" ca="1" si="483"/>
        <v>14.98450952</v>
      </c>
      <c r="Q1505" s="52">
        <f t="shared" si="493"/>
        <v>0</v>
      </c>
      <c r="R1505" s="85"/>
      <c r="S1505" s="85"/>
      <c r="T1505" s="86" t="str">
        <f t="shared" si="494"/>
        <v>A+J=</v>
      </c>
      <c r="U1505" s="149">
        <f t="shared" si="495"/>
        <v>44377</v>
      </c>
      <c r="V1505" s="57" t="str">
        <f t="shared" si="484"/>
        <v>-</v>
      </c>
      <c r="W1505" s="8"/>
      <c r="X1505" s="8"/>
      <c r="Y1505" s="8"/>
      <c r="Z1505" s="9"/>
      <c r="AA1505" s="1"/>
      <c r="AB1505" s="8"/>
      <c r="AC1505" s="9"/>
      <c r="AD1505" s="9"/>
      <c r="AE1505" s="9"/>
      <c r="AF1505" s="8"/>
      <c r="AG1505" s="10"/>
      <c r="AH1505" s="8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25">
      <c r="A1506" s="50">
        <f t="shared" si="485"/>
        <v>44349</v>
      </c>
      <c r="B1506" s="112">
        <f t="shared" ca="1" si="490"/>
        <v>70950.811670990006</v>
      </c>
      <c r="C1506" s="109">
        <f t="shared" si="489"/>
        <v>70920.839247750002</v>
      </c>
      <c r="D1506" s="13">
        <f ca="1">IF(A1506&lt;$B$1,VLOOKUP(A1506,[1]DI!$A$4:$B$15000,2,FALSE),0)</f>
        <v>3.4000000000000002E-2</v>
      </c>
      <c r="E1506" s="52">
        <f t="shared" ca="1" si="479"/>
        <v>1.00013269</v>
      </c>
      <c r="F1506" s="52">
        <f ca="1">(TRUNC(PRODUCT($E$12:$E1505),16))</f>
        <v>1.2386951206729999</v>
      </c>
      <c r="G1506" s="52">
        <f t="shared" ca="1" si="478"/>
        <v>1.23836646117806</v>
      </c>
      <c r="H1506" s="52">
        <f t="shared" ca="1" si="480"/>
        <v>1.0002654</v>
      </c>
      <c r="I1506" s="111">
        <f t="shared" si="486"/>
        <v>0.02</v>
      </c>
      <c r="J1506" s="149">
        <f t="shared" si="491"/>
        <v>44347</v>
      </c>
      <c r="K1506" s="54">
        <f t="shared" si="487"/>
        <v>2</v>
      </c>
      <c r="L1506" s="55">
        <f t="shared" si="488"/>
        <v>2</v>
      </c>
      <c r="M1506" s="56">
        <f t="shared" si="481"/>
        <v>1.0001571760000001</v>
      </c>
      <c r="N1506" s="56">
        <f t="shared" ca="1" si="482"/>
        <v>1.000422618</v>
      </c>
      <c r="O1506" s="55">
        <f t="shared" si="492"/>
        <v>0</v>
      </c>
      <c r="P1506" s="109">
        <f t="shared" ca="1" si="483"/>
        <v>29.972423240000001</v>
      </c>
      <c r="Q1506" s="52">
        <f t="shared" si="493"/>
        <v>0</v>
      </c>
      <c r="R1506" s="85"/>
      <c r="S1506" s="85"/>
      <c r="T1506" s="86" t="str">
        <f t="shared" si="494"/>
        <v>A+J=</v>
      </c>
      <c r="U1506" s="149">
        <f t="shared" si="495"/>
        <v>44377</v>
      </c>
      <c r="V1506" s="57" t="str">
        <f t="shared" si="484"/>
        <v>-</v>
      </c>
      <c r="W1506" s="8"/>
      <c r="X1506" s="8"/>
      <c r="Y1506" s="8"/>
      <c r="Z1506" s="9"/>
      <c r="AA1506" s="1"/>
      <c r="AB1506" s="8"/>
      <c r="AC1506" s="9"/>
      <c r="AD1506" s="9"/>
      <c r="AE1506" s="9"/>
      <c r="AF1506" s="8"/>
      <c r="AG1506" s="10"/>
      <c r="AH1506" s="8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25">
      <c r="A1507" s="50">
        <f t="shared" si="485"/>
        <v>44350</v>
      </c>
      <c r="B1507" s="112">
        <f t="shared" ca="1" si="490"/>
        <v>70965.802137859995</v>
      </c>
      <c r="C1507" s="109">
        <f t="shared" si="489"/>
        <v>70920.839247750002</v>
      </c>
      <c r="D1507" s="13">
        <f ca="1">IF(A1507&lt;$B$1,VLOOKUP(A1507,[1]DI!$A$4:$B$15000,2,FALSE),0)</f>
        <v>0</v>
      </c>
      <c r="E1507" s="52">
        <f t="shared" ca="1" si="479"/>
        <v>1</v>
      </c>
      <c r="F1507" s="52">
        <f ca="1">(TRUNC(PRODUCT($E$12:$E1506),16))</f>
        <v>1.23885948312856</v>
      </c>
      <c r="G1507" s="52">
        <f t="shared" ca="1" si="478"/>
        <v>1.23836646117806</v>
      </c>
      <c r="H1507" s="52">
        <f t="shared" ca="1" si="480"/>
        <v>1.0003981200000001</v>
      </c>
      <c r="I1507" s="111">
        <f t="shared" si="486"/>
        <v>0.02</v>
      </c>
      <c r="J1507" s="149">
        <f t="shared" si="491"/>
        <v>44347</v>
      </c>
      <c r="K1507" s="54">
        <f t="shared" si="487"/>
        <v>2</v>
      </c>
      <c r="L1507" s="55">
        <f t="shared" si="488"/>
        <v>3</v>
      </c>
      <c r="M1507" s="56">
        <f t="shared" si="481"/>
        <v>1.000235773</v>
      </c>
      <c r="N1507" s="56">
        <f t="shared" ca="1" si="482"/>
        <v>1.0006339870000001</v>
      </c>
      <c r="O1507" s="55">
        <f t="shared" si="492"/>
        <v>0</v>
      </c>
      <c r="P1507" s="109">
        <f t="shared" ca="1" si="483"/>
        <v>44.962890109999996</v>
      </c>
      <c r="Q1507" s="52">
        <f t="shared" si="493"/>
        <v>0</v>
      </c>
      <c r="R1507" s="85"/>
      <c r="S1507" s="85"/>
      <c r="T1507" s="86" t="str">
        <f t="shared" si="494"/>
        <v>A+J=</v>
      </c>
      <c r="U1507" s="149">
        <f t="shared" si="495"/>
        <v>44377</v>
      </c>
      <c r="V1507" s="57" t="str">
        <f t="shared" si="484"/>
        <v>-</v>
      </c>
      <c r="W1507" s="8"/>
      <c r="X1507" s="8"/>
      <c r="Y1507" s="8"/>
      <c r="Z1507" s="9"/>
      <c r="AA1507" s="1"/>
      <c r="AB1507" s="8"/>
      <c r="AC1507" s="9"/>
      <c r="AD1507" s="9"/>
      <c r="AE1507" s="9"/>
      <c r="AF1507" s="8"/>
      <c r="AG1507" s="10"/>
      <c r="AH1507" s="8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25">
      <c r="A1508" s="50">
        <f t="shared" si="485"/>
        <v>44351</v>
      </c>
      <c r="B1508" s="112">
        <f t="shared" ca="1" si="490"/>
        <v>70965.802137859995</v>
      </c>
      <c r="C1508" s="109">
        <f t="shared" si="489"/>
        <v>70920.839247750002</v>
      </c>
      <c r="D1508" s="13">
        <f ca="1">IF(A1508&lt;$B$1,VLOOKUP(A1508,[1]DI!$A$4:$B$15000,2,FALSE),0)</f>
        <v>3.4000000000000002E-2</v>
      </c>
      <c r="E1508" s="52">
        <f t="shared" ca="1" si="479"/>
        <v>1.00013269</v>
      </c>
      <c r="F1508" s="52">
        <f ca="1">(TRUNC(PRODUCT($E$12:$E1507),16))</f>
        <v>1.23885948312856</v>
      </c>
      <c r="G1508" s="52">
        <f t="shared" ca="1" si="478"/>
        <v>1.23836646117806</v>
      </c>
      <c r="H1508" s="52">
        <f t="shared" ca="1" si="480"/>
        <v>1.0003981200000001</v>
      </c>
      <c r="I1508" s="111">
        <f t="shared" si="486"/>
        <v>0.02</v>
      </c>
      <c r="J1508" s="149">
        <f t="shared" si="491"/>
        <v>44347</v>
      </c>
      <c r="K1508" s="54">
        <f t="shared" si="487"/>
        <v>3</v>
      </c>
      <c r="L1508" s="55">
        <f t="shared" si="488"/>
        <v>3</v>
      </c>
      <c r="M1508" s="56">
        <f t="shared" si="481"/>
        <v>1.000235773</v>
      </c>
      <c r="N1508" s="56">
        <f t="shared" ca="1" si="482"/>
        <v>1.0006339870000001</v>
      </c>
      <c r="O1508" s="55">
        <f t="shared" si="492"/>
        <v>0</v>
      </c>
      <c r="P1508" s="109">
        <f t="shared" ca="1" si="483"/>
        <v>44.962890109999996</v>
      </c>
      <c r="Q1508" s="52">
        <f t="shared" si="493"/>
        <v>0</v>
      </c>
      <c r="R1508" s="85"/>
      <c r="S1508" s="85"/>
      <c r="T1508" s="86" t="str">
        <f t="shared" si="494"/>
        <v>A+J=</v>
      </c>
      <c r="U1508" s="149">
        <f t="shared" si="495"/>
        <v>44377</v>
      </c>
      <c r="V1508" s="57" t="str">
        <f t="shared" si="484"/>
        <v>-</v>
      </c>
      <c r="W1508" s="8"/>
      <c r="X1508" s="8"/>
      <c r="Y1508" s="8"/>
      <c r="Z1508" s="9"/>
      <c r="AA1508" s="1"/>
      <c r="AB1508" s="8"/>
      <c r="AC1508" s="9"/>
      <c r="AD1508" s="9"/>
      <c r="AE1508" s="9"/>
      <c r="AF1508" s="8"/>
      <c r="AG1508" s="10"/>
      <c r="AH1508" s="8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25">
      <c r="A1509" s="50">
        <f t="shared" si="485"/>
        <v>44352</v>
      </c>
      <c r="B1509" s="112">
        <f t="shared" ca="1" si="490"/>
        <v>70980.796718140002</v>
      </c>
      <c r="C1509" s="109">
        <f t="shared" si="489"/>
        <v>70920.839247750002</v>
      </c>
      <c r="D1509" s="13">
        <f ca="1">IF(A1509&lt;$B$1,VLOOKUP(A1509,[1]DI!$A$4:$B$15000,2,FALSE),0)</f>
        <v>0</v>
      </c>
      <c r="E1509" s="52">
        <f t="shared" ca="1" si="479"/>
        <v>1</v>
      </c>
      <c r="F1509" s="52">
        <f ca="1">(TRUNC(PRODUCT($E$12:$E1508),16))</f>
        <v>1.23902386739337</v>
      </c>
      <c r="G1509" s="52">
        <f t="shared" ca="1" si="478"/>
        <v>1.23836646117806</v>
      </c>
      <c r="H1509" s="52">
        <f t="shared" ca="1" si="480"/>
        <v>1.00053087</v>
      </c>
      <c r="I1509" s="111">
        <f t="shared" si="486"/>
        <v>0.02</v>
      </c>
      <c r="J1509" s="149">
        <f t="shared" si="491"/>
        <v>44347</v>
      </c>
      <c r="K1509" s="54">
        <f t="shared" si="487"/>
        <v>3</v>
      </c>
      <c r="L1509" s="55">
        <f t="shared" si="488"/>
        <v>4</v>
      </c>
      <c r="M1509" s="56">
        <f t="shared" si="481"/>
        <v>1.000314377</v>
      </c>
      <c r="N1509" s="56">
        <f t="shared" ca="1" si="482"/>
        <v>1.000845414</v>
      </c>
      <c r="O1509" s="55">
        <f t="shared" si="492"/>
        <v>0</v>
      </c>
      <c r="P1509" s="109">
        <f t="shared" ca="1" si="483"/>
        <v>59.957470389999997</v>
      </c>
      <c r="Q1509" s="52">
        <f t="shared" si="493"/>
        <v>0</v>
      </c>
      <c r="R1509" s="85"/>
      <c r="S1509" s="85"/>
      <c r="T1509" s="86" t="str">
        <f t="shared" si="494"/>
        <v>A+J=</v>
      </c>
      <c r="U1509" s="149">
        <f t="shared" si="495"/>
        <v>44377</v>
      </c>
      <c r="V1509" s="57" t="str">
        <f t="shared" si="484"/>
        <v>-</v>
      </c>
      <c r="W1509" s="8"/>
      <c r="X1509" s="8"/>
      <c r="Y1509" s="8"/>
      <c r="Z1509" s="9"/>
      <c r="AA1509" s="1"/>
      <c r="AB1509" s="8"/>
      <c r="AC1509" s="9"/>
      <c r="AD1509" s="9"/>
      <c r="AE1509" s="9"/>
      <c r="AF1509" s="8"/>
      <c r="AG1509" s="10"/>
      <c r="AH1509" s="8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25">
      <c r="A1510" s="50">
        <f t="shared" si="485"/>
        <v>44353</v>
      </c>
      <c r="B1510" s="112">
        <f t="shared" ca="1" si="490"/>
        <v>70980.796718140002</v>
      </c>
      <c r="C1510" s="109">
        <f t="shared" si="489"/>
        <v>70920.839247750002</v>
      </c>
      <c r="D1510" s="13">
        <f ca="1">IF(A1510&lt;$B$1,VLOOKUP(A1510,[1]DI!$A$4:$B$15000,2,FALSE),0)</f>
        <v>0</v>
      </c>
      <c r="E1510" s="52">
        <f t="shared" ca="1" si="479"/>
        <v>1</v>
      </c>
      <c r="F1510" s="52">
        <f ca="1">(TRUNC(PRODUCT($E$12:$E1509),16))</f>
        <v>1.23902386739337</v>
      </c>
      <c r="G1510" s="52">
        <f t="shared" ca="1" si="478"/>
        <v>1.23836646117806</v>
      </c>
      <c r="H1510" s="52">
        <f t="shared" ca="1" si="480"/>
        <v>1.00053087</v>
      </c>
      <c r="I1510" s="111">
        <f t="shared" si="486"/>
        <v>0.02</v>
      </c>
      <c r="J1510" s="149">
        <f t="shared" si="491"/>
        <v>44347</v>
      </c>
      <c r="K1510" s="54">
        <f t="shared" si="487"/>
        <v>3</v>
      </c>
      <c r="L1510" s="55">
        <f t="shared" si="488"/>
        <v>4</v>
      </c>
      <c r="M1510" s="56">
        <f t="shared" si="481"/>
        <v>1.000314377</v>
      </c>
      <c r="N1510" s="56">
        <f t="shared" ca="1" si="482"/>
        <v>1.000845414</v>
      </c>
      <c r="O1510" s="55">
        <f t="shared" si="492"/>
        <v>0</v>
      </c>
      <c r="P1510" s="109">
        <f t="shared" ca="1" si="483"/>
        <v>59.957470389999997</v>
      </c>
      <c r="Q1510" s="52">
        <f t="shared" si="493"/>
        <v>0</v>
      </c>
      <c r="R1510" s="85"/>
      <c r="S1510" s="85"/>
      <c r="T1510" s="86" t="str">
        <f t="shared" si="494"/>
        <v>A+J=</v>
      </c>
      <c r="U1510" s="149">
        <f t="shared" si="495"/>
        <v>44377</v>
      </c>
      <c r="V1510" s="57" t="str">
        <f t="shared" si="484"/>
        <v>-</v>
      </c>
      <c r="W1510" s="8"/>
      <c r="X1510" s="8"/>
      <c r="Y1510" s="8"/>
      <c r="Z1510" s="9"/>
      <c r="AA1510" s="1"/>
      <c r="AB1510" s="8"/>
      <c r="AC1510" s="9"/>
      <c r="AD1510" s="9"/>
      <c r="AE1510" s="9"/>
      <c r="AF1510" s="8"/>
      <c r="AG1510" s="10"/>
      <c r="AH1510" s="8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25">
      <c r="A1511" s="50">
        <f t="shared" si="485"/>
        <v>44354</v>
      </c>
      <c r="B1511" s="112">
        <f t="shared" ca="1" si="490"/>
        <v>70980.796718140002</v>
      </c>
      <c r="C1511" s="109">
        <f t="shared" si="489"/>
        <v>70920.839247750002</v>
      </c>
      <c r="D1511" s="13">
        <f ca="1">IF(A1511&lt;$B$1,VLOOKUP(A1511,[1]DI!$A$4:$B$15000,2,FALSE),0)</f>
        <v>3.4000000000000002E-2</v>
      </c>
      <c r="E1511" s="52">
        <f t="shared" ca="1" si="479"/>
        <v>1.00013269</v>
      </c>
      <c r="F1511" s="52">
        <f ca="1">(TRUNC(PRODUCT($E$12:$E1510),16))</f>
        <v>1.23902386739337</v>
      </c>
      <c r="G1511" s="52">
        <f t="shared" ca="1" si="478"/>
        <v>1.23836646117806</v>
      </c>
      <c r="H1511" s="52">
        <f t="shared" ca="1" si="480"/>
        <v>1.00053087</v>
      </c>
      <c r="I1511" s="111">
        <f t="shared" si="486"/>
        <v>0.02</v>
      </c>
      <c r="J1511" s="149">
        <f t="shared" si="491"/>
        <v>44347</v>
      </c>
      <c r="K1511" s="54">
        <f t="shared" si="487"/>
        <v>4</v>
      </c>
      <c r="L1511" s="55">
        <f t="shared" si="488"/>
        <v>4</v>
      </c>
      <c r="M1511" s="56">
        <f t="shared" si="481"/>
        <v>1.000314377</v>
      </c>
      <c r="N1511" s="56">
        <f t="shared" ca="1" si="482"/>
        <v>1.000845414</v>
      </c>
      <c r="O1511" s="55">
        <f t="shared" si="492"/>
        <v>0</v>
      </c>
      <c r="P1511" s="109">
        <f t="shared" ca="1" si="483"/>
        <v>59.957470389999997</v>
      </c>
      <c r="Q1511" s="52">
        <f t="shared" si="493"/>
        <v>0</v>
      </c>
      <c r="R1511" s="85"/>
      <c r="S1511" s="85"/>
      <c r="T1511" s="86" t="str">
        <f t="shared" si="494"/>
        <v>A+J=</v>
      </c>
      <c r="U1511" s="149">
        <f t="shared" si="495"/>
        <v>44377</v>
      </c>
      <c r="V1511" s="57" t="str">
        <f t="shared" si="484"/>
        <v>-</v>
      </c>
      <c r="W1511" s="8"/>
      <c r="X1511" s="8"/>
      <c r="Y1511" s="8"/>
      <c r="Z1511" s="9"/>
      <c r="AA1511" s="1"/>
      <c r="AB1511" s="8"/>
      <c r="AC1511" s="9"/>
      <c r="AD1511" s="9"/>
      <c r="AE1511" s="9"/>
      <c r="AF1511" s="8"/>
      <c r="AG1511" s="10"/>
      <c r="AH1511" s="8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25">
      <c r="A1512" s="50">
        <f t="shared" si="485"/>
        <v>44355</v>
      </c>
      <c r="B1512" s="112">
        <f t="shared" ca="1" si="490"/>
        <v>70995.793851570008</v>
      </c>
      <c r="C1512" s="109">
        <f t="shared" si="489"/>
        <v>70920.839247750002</v>
      </c>
      <c r="D1512" s="13">
        <f ca="1">IF(A1512&lt;$B$1,VLOOKUP(A1512,[1]DI!$A$4:$B$15000,2,FALSE),0)</f>
        <v>3.4000000000000002E-2</v>
      </c>
      <c r="E1512" s="52">
        <f t="shared" ca="1" si="479"/>
        <v>1.00013269</v>
      </c>
      <c r="F1512" s="52">
        <f ca="1">(TRUNC(PRODUCT($E$12:$E1511),16))</f>
        <v>1.2391882734703401</v>
      </c>
      <c r="G1512" s="52">
        <f t="shared" ca="1" si="478"/>
        <v>1.23836646117806</v>
      </c>
      <c r="H1512" s="52">
        <f t="shared" ca="1" si="480"/>
        <v>1.00066363</v>
      </c>
      <c r="I1512" s="111">
        <f t="shared" si="486"/>
        <v>0.02</v>
      </c>
      <c r="J1512" s="149">
        <f t="shared" si="491"/>
        <v>44347</v>
      </c>
      <c r="K1512" s="54">
        <f t="shared" si="487"/>
        <v>5</v>
      </c>
      <c r="L1512" s="55">
        <f t="shared" si="488"/>
        <v>5</v>
      </c>
      <c r="M1512" s="56">
        <f t="shared" si="481"/>
        <v>1.000392986</v>
      </c>
      <c r="N1512" s="56">
        <f t="shared" ca="1" si="482"/>
        <v>1.0010568769999999</v>
      </c>
      <c r="O1512" s="55">
        <f t="shared" si="492"/>
        <v>0</v>
      </c>
      <c r="P1512" s="109">
        <f t="shared" ca="1" si="483"/>
        <v>74.954603820000003</v>
      </c>
      <c r="Q1512" s="52">
        <f t="shared" si="493"/>
        <v>0</v>
      </c>
      <c r="R1512" s="85"/>
      <c r="S1512" s="85"/>
      <c r="T1512" s="86" t="str">
        <f t="shared" si="494"/>
        <v>A+J=</v>
      </c>
      <c r="U1512" s="149">
        <f t="shared" si="495"/>
        <v>44377</v>
      </c>
      <c r="V1512" s="57" t="str">
        <f t="shared" si="484"/>
        <v>-</v>
      </c>
      <c r="W1512" s="8"/>
      <c r="X1512" s="8"/>
      <c r="Y1512" s="8"/>
      <c r="Z1512" s="9"/>
      <c r="AA1512" s="1"/>
      <c r="AB1512" s="8"/>
      <c r="AC1512" s="9"/>
      <c r="AD1512" s="9"/>
      <c r="AE1512" s="9"/>
      <c r="AF1512" s="8"/>
      <c r="AG1512" s="10"/>
      <c r="AH1512" s="8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25">
      <c r="A1513" s="50">
        <f t="shared" si="485"/>
        <v>44356</v>
      </c>
      <c r="B1513" s="112">
        <f t="shared" ca="1" si="490"/>
        <v>71010.793679990005</v>
      </c>
      <c r="C1513" s="109">
        <f t="shared" si="489"/>
        <v>70920.839247750002</v>
      </c>
      <c r="D1513" s="13">
        <f ca="1">IF(A1513&lt;$B$1,VLOOKUP(A1513,[1]DI!$A$4:$B$15000,2,FALSE),0)</f>
        <v>3.4000000000000002E-2</v>
      </c>
      <c r="E1513" s="52">
        <f t="shared" ca="1" si="479"/>
        <v>1.00013269</v>
      </c>
      <c r="F1513" s="52">
        <f ca="1">(TRUNC(PRODUCT($E$12:$E1512),16))</f>
        <v>1.23935270136235</v>
      </c>
      <c r="G1513" s="52">
        <f t="shared" ca="1" si="478"/>
        <v>1.23836646117806</v>
      </c>
      <c r="H1513" s="52">
        <f t="shared" ca="1" si="480"/>
        <v>1.0007964</v>
      </c>
      <c r="I1513" s="111">
        <f t="shared" si="486"/>
        <v>0.02</v>
      </c>
      <c r="J1513" s="149">
        <f t="shared" si="491"/>
        <v>44347</v>
      </c>
      <c r="K1513" s="54">
        <f t="shared" si="487"/>
        <v>6</v>
      </c>
      <c r="L1513" s="55">
        <f t="shared" si="488"/>
        <v>6</v>
      </c>
      <c r="M1513" s="56">
        <f t="shared" si="481"/>
        <v>1.000471602</v>
      </c>
      <c r="N1513" s="56">
        <f t="shared" ca="1" si="482"/>
        <v>1.001268378</v>
      </c>
      <c r="O1513" s="55">
        <f t="shared" si="492"/>
        <v>0</v>
      </c>
      <c r="P1513" s="109">
        <f t="shared" ca="1" si="483"/>
        <v>89.954432240000003</v>
      </c>
      <c r="Q1513" s="52">
        <f t="shared" si="493"/>
        <v>0</v>
      </c>
      <c r="R1513" s="85"/>
      <c r="S1513" s="85"/>
      <c r="T1513" s="86" t="str">
        <f t="shared" si="494"/>
        <v>A+J=</v>
      </c>
      <c r="U1513" s="149">
        <f t="shared" si="495"/>
        <v>44377</v>
      </c>
      <c r="V1513" s="57" t="str">
        <f t="shared" si="484"/>
        <v>-</v>
      </c>
      <c r="W1513" s="8"/>
      <c r="X1513" s="8"/>
      <c r="Y1513" s="8"/>
      <c r="Z1513" s="9"/>
      <c r="AA1513" s="1"/>
      <c r="AB1513" s="8"/>
      <c r="AC1513" s="9"/>
      <c r="AD1513" s="9"/>
      <c r="AE1513" s="9"/>
      <c r="AF1513" s="8"/>
      <c r="AG1513" s="10"/>
      <c r="AH1513" s="8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25">
      <c r="A1514" s="50">
        <f t="shared" si="485"/>
        <v>44357</v>
      </c>
      <c r="B1514" s="112">
        <f t="shared" ca="1" si="490"/>
        <v>71025.797479979999</v>
      </c>
      <c r="C1514" s="109">
        <f t="shared" si="489"/>
        <v>70920.839247750002</v>
      </c>
      <c r="D1514" s="13">
        <f ca="1">IF(A1514&lt;$B$1,VLOOKUP(A1514,[1]DI!$A$4:$B$15000,2,FALSE),0)</f>
        <v>3.4000000000000002E-2</v>
      </c>
      <c r="E1514" s="52">
        <f t="shared" ca="1" si="479"/>
        <v>1.00013269</v>
      </c>
      <c r="F1514" s="52">
        <f ca="1">(TRUNC(PRODUCT($E$12:$E1513),16))</f>
        <v>1.23951715107229</v>
      </c>
      <c r="G1514" s="52">
        <f t="shared" ca="1" si="478"/>
        <v>1.23836646117806</v>
      </c>
      <c r="H1514" s="52">
        <f t="shared" ca="1" si="480"/>
        <v>1.0009292000000001</v>
      </c>
      <c r="I1514" s="111">
        <f t="shared" si="486"/>
        <v>0.02</v>
      </c>
      <c r="J1514" s="149">
        <f t="shared" si="491"/>
        <v>44347</v>
      </c>
      <c r="K1514" s="54">
        <f t="shared" si="487"/>
        <v>7</v>
      </c>
      <c r="L1514" s="55">
        <f t="shared" si="488"/>
        <v>7</v>
      </c>
      <c r="M1514" s="56">
        <f t="shared" si="481"/>
        <v>1.0005502239999999</v>
      </c>
      <c r="N1514" s="56">
        <f t="shared" ca="1" si="482"/>
        <v>1.0014799350000001</v>
      </c>
      <c r="O1514" s="55">
        <f t="shared" si="492"/>
        <v>0</v>
      </c>
      <c r="P1514" s="109">
        <f t="shared" ca="1" si="483"/>
        <v>104.95823222999999</v>
      </c>
      <c r="Q1514" s="52">
        <f t="shared" si="493"/>
        <v>0</v>
      </c>
      <c r="R1514" s="85"/>
      <c r="S1514" s="85"/>
      <c r="T1514" s="86" t="str">
        <f t="shared" si="494"/>
        <v>A+J=</v>
      </c>
      <c r="U1514" s="149">
        <f t="shared" si="495"/>
        <v>44377</v>
      </c>
      <c r="V1514" s="57" t="str">
        <f t="shared" si="484"/>
        <v>-</v>
      </c>
      <c r="W1514" s="8"/>
      <c r="X1514" s="8"/>
      <c r="Y1514" s="8"/>
      <c r="Z1514" s="9"/>
      <c r="AA1514" s="1"/>
      <c r="AB1514" s="8"/>
      <c r="AC1514" s="9"/>
      <c r="AD1514" s="9"/>
      <c r="AE1514" s="9"/>
      <c r="AF1514" s="8"/>
      <c r="AG1514" s="10"/>
      <c r="AH1514" s="8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25">
      <c r="A1515" s="50">
        <f t="shared" si="485"/>
        <v>44358</v>
      </c>
      <c r="B1515" s="112">
        <f t="shared" ca="1" si="490"/>
        <v>71040.803974959999</v>
      </c>
      <c r="C1515" s="109">
        <f t="shared" si="489"/>
        <v>70920.839247750002</v>
      </c>
      <c r="D1515" s="13">
        <f ca="1">IF(A1515&lt;$B$1,VLOOKUP(A1515,[1]DI!$A$4:$B$15000,2,FALSE),0)</f>
        <v>3.4000000000000002E-2</v>
      </c>
      <c r="E1515" s="52">
        <f t="shared" ca="1" si="479"/>
        <v>1.00013269</v>
      </c>
      <c r="F1515" s="52">
        <f ca="1">(TRUNC(PRODUCT($E$12:$E1514),16))</f>
        <v>1.23968162260307</v>
      </c>
      <c r="G1515" s="52">
        <f t="shared" ca="1" si="478"/>
        <v>1.23836646117806</v>
      </c>
      <c r="H1515" s="52">
        <f t="shared" ca="1" si="480"/>
        <v>1.0010620100000001</v>
      </c>
      <c r="I1515" s="111">
        <f t="shared" si="486"/>
        <v>0.02</v>
      </c>
      <c r="J1515" s="149">
        <f t="shared" si="491"/>
        <v>44347</v>
      </c>
      <c r="K1515" s="54">
        <f t="shared" si="487"/>
        <v>8</v>
      </c>
      <c r="L1515" s="55">
        <f t="shared" si="488"/>
        <v>8</v>
      </c>
      <c r="M1515" s="56">
        <f t="shared" si="481"/>
        <v>1.000628852</v>
      </c>
      <c r="N1515" s="56">
        <f t="shared" ca="1" si="482"/>
        <v>1.00169153</v>
      </c>
      <c r="O1515" s="55">
        <f t="shared" si="492"/>
        <v>0</v>
      </c>
      <c r="P1515" s="109">
        <f t="shared" ca="1" si="483"/>
        <v>119.96472721000001</v>
      </c>
      <c r="Q1515" s="52">
        <f t="shared" si="493"/>
        <v>0</v>
      </c>
      <c r="R1515" s="85"/>
      <c r="S1515" s="85"/>
      <c r="T1515" s="86" t="str">
        <f t="shared" si="494"/>
        <v>A+J=</v>
      </c>
      <c r="U1515" s="149">
        <f t="shared" si="495"/>
        <v>44377</v>
      </c>
      <c r="V1515" s="57" t="str">
        <f t="shared" si="484"/>
        <v>-</v>
      </c>
      <c r="W1515" s="8"/>
      <c r="X1515" s="8"/>
      <c r="Y1515" s="8"/>
      <c r="Z1515" s="9"/>
      <c r="AA1515" s="1"/>
      <c r="AB1515" s="8"/>
      <c r="AC1515" s="9"/>
      <c r="AD1515" s="9"/>
      <c r="AE1515" s="9"/>
      <c r="AF1515" s="8"/>
      <c r="AG1515" s="10"/>
      <c r="AH1515" s="8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25">
      <c r="A1516" s="50">
        <f t="shared" si="485"/>
        <v>44359</v>
      </c>
      <c r="B1516" s="112">
        <f t="shared" ca="1" si="490"/>
        <v>71055.813803220008</v>
      </c>
      <c r="C1516" s="109">
        <f t="shared" si="489"/>
        <v>70920.839247750002</v>
      </c>
      <c r="D1516" s="13">
        <f ca="1">IF(A1516&lt;$B$1,VLOOKUP(A1516,[1]DI!$A$4:$B$15000,2,FALSE),0)</f>
        <v>0</v>
      </c>
      <c r="E1516" s="52">
        <f t="shared" ca="1" si="479"/>
        <v>1</v>
      </c>
      <c r="F1516" s="52">
        <f ca="1">(TRUNC(PRODUCT($E$12:$E1515),16))</f>
        <v>1.23984611595757</v>
      </c>
      <c r="G1516" s="52">
        <f t="shared" ca="1" si="478"/>
        <v>1.23836646117806</v>
      </c>
      <c r="H1516" s="52">
        <f t="shared" ca="1" si="480"/>
        <v>1.0011948399999999</v>
      </c>
      <c r="I1516" s="111">
        <f t="shared" si="486"/>
        <v>0.02</v>
      </c>
      <c r="J1516" s="149">
        <f t="shared" si="491"/>
        <v>44347</v>
      </c>
      <c r="K1516" s="54">
        <f t="shared" si="487"/>
        <v>8</v>
      </c>
      <c r="L1516" s="55">
        <f t="shared" si="488"/>
        <v>9</v>
      </c>
      <c r="M1516" s="56">
        <f t="shared" si="481"/>
        <v>1.0007074869999999</v>
      </c>
      <c r="N1516" s="56">
        <f t="shared" ca="1" si="482"/>
        <v>1.001903172</v>
      </c>
      <c r="O1516" s="55">
        <f t="shared" si="492"/>
        <v>0</v>
      </c>
      <c r="P1516" s="109">
        <f t="shared" ca="1" si="483"/>
        <v>134.97455547000001</v>
      </c>
      <c r="Q1516" s="52">
        <f t="shared" si="493"/>
        <v>0</v>
      </c>
      <c r="R1516" s="85"/>
      <c r="S1516" s="85"/>
      <c r="T1516" s="86" t="str">
        <f t="shared" si="494"/>
        <v>A+J=</v>
      </c>
      <c r="U1516" s="149">
        <f t="shared" si="495"/>
        <v>44377</v>
      </c>
      <c r="V1516" s="57" t="str">
        <f t="shared" si="484"/>
        <v>-</v>
      </c>
      <c r="W1516" s="8"/>
      <c r="X1516" s="8"/>
      <c r="Y1516" s="8"/>
      <c r="Z1516" s="9"/>
      <c r="AA1516" s="1"/>
      <c r="AB1516" s="8"/>
      <c r="AC1516" s="9"/>
      <c r="AD1516" s="9"/>
      <c r="AE1516" s="9"/>
      <c r="AF1516" s="8"/>
      <c r="AG1516" s="10"/>
      <c r="AH1516" s="8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25">
      <c r="A1517" s="50">
        <f t="shared" si="485"/>
        <v>44360</v>
      </c>
      <c r="B1517" s="112">
        <f t="shared" ca="1" si="490"/>
        <v>71055.813803220008</v>
      </c>
      <c r="C1517" s="109">
        <f t="shared" si="489"/>
        <v>70920.839247750002</v>
      </c>
      <c r="D1517" s="13">
        <f ca="1">IF(A1517&lt;$B$1,VLOOKUP(A1517,[1]DI!$A$4:$B$15000,2,FALSE),0)</f>
        <v>0</v>
      </c>
      <c r="E1517" s="52">
        <f t="shared" ca="1" si="479"/>
        <v>1</v>
      </c>
      <c r="F1517" s="52">
        <f ca="1">(TRUNC(PRODUCT($E$12:$E1516),16))</f>
        <v>1.23984611595757</v>
      </c>
      <c r="G1517" s="52">
        <f t="shared" ca="1" si="478"/>
        <v>1.23836646117806</v>
      </c>
      <c r="H1517" s="52">
        <f t="shared" ca="1" si="480"/>
        <v>1.0011948399999999</v>
      </c>
      <c r="I1517" s="111">
        <f t="shared" si="486"/>
        <v>0.02</v>
      </c>
      <c r="J1517" s="149">
        <f t="shared" si="491"/>
        <v>44347</v>
      </c>
      <c r="K1517" s="54">
        <f t="shared" si="487"/>
        <v>8</v>
      </c>
      <c r="L1517" s="55">
        <f t="shared" si="488"/>
        <v>9</v>
      </c>
      <c r="M1517" s="56">
        <f t="shared" si="481"/>
        <v>1.0007074869999999</v>
      </c>
      <c r="N1517" s="56">
        <f t="shared" ca="1" si="482"/>
        <v>1.001903172</v>
      </c>
      <c r="O1517" s="55">
        <f t="shared" si="492"/>
        <v>0</v>
      </c>
      <c r="P1517" s="109">
        <f t="shared" ca="1" si="483"/>
        <v>134.97455547000001</v>
      </c>
      <c r="Q1517" s="52">
        <f t="shared" si="493"/>
        <v>0</v>
      </c>
      <c r="R1517" s="85"/>
      <c r="S1517" s="85"/>
      <c r="T1517" s="86" t="str">
        <f t="shared" si="494"/>
        <v>A+J=</v>
      </c>
      <c r="U1517" s="149">
        <f t="shared" si="495"/>
        <v>44377</v>
      </c>
      <c r="V1517" s="57" t="str">
        <f t="shared" si="484"/>
        <v>-</v>
      </c>
      <c r="W1517" s="8"/>
      <c r="X1517" s="8"/>
      <c r="Y1517" s="8"/>
      <c r="Z1517" s="9"/>
      <c r="AA1517" s="1"/>
      <c r="AB1517" s="8"/>
      <c r="AC1517" s="9"/>
      <c r="AD1517" s="9"/>
      <c r="AE1517" s="9"/>
      <c r="AF1517" s="8"/>
      <c r="AG1517" s="10"/>
      <c r="AH1517" s="8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25">
      <c r="A1518" s="50">
        <f t="shared" si="485"/>
        <v>44361</v>
      </c>
      <c r="B1518" s="112">
        <f t="shared" ca="1" si="490"/>
        <v>71055.813803220008</v>
      </c>
      <c r="C1518" s="109">
        <f t="shared" si="489"/>
        <v>70920.839247750002</v>
      </c>
      <c r="D1518" s="13">
        <f ca="1">IF(A1518&lt;$B$1,VLOOKUP(A1518,[1]DI!$A$4:$B$15000,2,FALSE),0)</f>
        <v>3.4000000000000002E-2</v>
      </c>
      <c r="E1518" s="52">
        <f t="shared" ca="1" si="479"/>
        <v>1.00013269</v>
      </c>
      <c r="F1518" s="52">
        <f ca="1">(TRUNC(PRODUCT($E$12:$E1517),16))</f>
        <v>1.23984611595757</v>
      </c>
      <c r="G1518" s="52">
        <f t="shared" ca="1" si="478"/>
        <v>1.23836646117806</v>
      </c>
      <c r="H1518" s="52">
        <f t="shared" ca="1" si="480"/>
        <v>1.0011948399999999</v>
      </c>
      <c r="I1518" s="111">
        <f t="shared" si="486"/>
        <v>0.02</v>
      </c>
      <c r="J1518" s="149">
        <f t="shared" si="491"/>
        <v>44347</v>
      </c>
      <c r="K1518" s="54">
        <f t="shared" si="487"/>
        <v>9</v>
      </c>
      <c r="L1518" s="55">
        <f t="shared" si="488"/>
        <v>9</v>
      </c>
      <c r="M1518" s="56">
        <f t="shared" si="481"/>
        <v>1.0007074869999999</v>
      </c>
      <c r="N1518" s="56">
        <f t="shared" ca="1" si="482"/>
        <v>1.001903172</v>
      </c>
      <c r="O1518" s="55">
        <f t="shared" si="492"/>
        <v>0</v>
      </c>
      <c r="P1518" s="109">
        <f t="shared" ca="1" si="483"/>
        <v>134.97455547000001</v>
      </c>
      <c r="Q1518" s="52">
        <f t="shared" si="493"/>
        <v>0</v>
      </c>
      <c r="R1518" s="85"/>
      <c r="S1518" s="85"/>
      <c r="T1518" s="86" t="str">
        <f t="shared" si="494"/>
        <v>A+J=</v>
      </c>
      <c r="U1518" s="149">
        <f t="shared" si="495"/>
        <v>44377</v>
      </c>
      <c r="V1518" s="57" t="str">
        <f t="shared" si="484"/>
        <v>-</v>
      </c>
      <c r="W1518" s="8"/>
      <c r="X1518" s="8"/>
      <c r="Y1518" s="8"/>
      <c r="Z1518" s="9"/>
      <c r="AA1518" s="1"/>
      <c r="AB1518" s="8"/>
      <c r="AC1518" s="9"/>
      <c r="AD1518" s="9"/>
      <c r="AE1518" s="9"/>
      <c r="AF1518" s="8"/>
      <c r="AG1518" s="10"/>
      <c r="AH1518" s="8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25">
      <c r="A1519" s="50">
        <f t="shared" si="485"/>
        <v>44362</v>
      </c>
      <c r="B1519" s="112">
        <f t="shared" ca="1" si="490"/>
        <v>71070.826964759995</v>
      </c>
      <c r="C1519" s="109">
        <f t="shared" si="489"/>
        <v>70920.839247750002</v>
      </c>
      <c r="D1519" s="13">
        <f ca="1">IF(A1519&lt;$B$1,VLOOKUP(A1519,[1]DI!$A$4:$B$15000,2,FALSE),0)</f>
        <v>3.4000000000000002E-2</v>
      </c>
      <c r="E1519" s="52">
        <f t="shared" ca="1" si="479"/>
        <v>1.00013269</v>
      </c>
      <c r="F1519" s="52">
        <f ca="1">(TRUNC(PRODUCT($E$12:$E1518),16))</f>
        <v>1.2400106311387</v>
      </c>
      <c r="G1519" s="52">
        <f t="shared" ca="1" si="478"/>
        <v>1.23836646117806</v>
      </c>
      <c r="H1519" s="52">
        <f t="shared" ca="1" si="480"/>
        <v>1.0013276900000001</v>
      </c>
      <c r="I1519" s="111">
        <f t="shared" si="486"/>
        <v>0.02</v>
      </c>
      <c r="J1519" s="149">
        <f t="shared" si="491"/>
        <v>44347</v>
      </c>
      <c r="K1519" s="54">
        <f t="shared" si="487"/>
        <v>10</v>
      </c>
      <c r="L1519" s="55">
        <f t="shared" si="488"/>
        <v>10</v>
      </c>
      <c r="M1519" s="56">
        <f t="shared" si="481"/>
        <v>1.000786127</v>
      </c>
      <c r="N1519" s="56">
        <f t="shared" ca="1" si="482"/>
        <v>1.0021148609999999</v>
      </c>
      <c r="O1519" s="55">
        <f t="shared" si="492"/>
        <v>0</v>
      </c>
      <c r="P1519" s="109">
        <f t="shared" ca="1" si="483"/>
        <v>149.98771701000001</v>
      </c>
      <c r="Q1519" s="52">
        <f t="shared" si="493"/>
        <v>0</v>
      </c>
      <c r="R1519" s="85"/>
      <c r="S1519" s="85"/>
      <c r="T1519" s="86" t="str">
        <f t="shared" si="494"/>
        <v>A+J=</v>
      </c>
      <c r="U1519" s="149">
        <f t="shared" si="495"/>
        <v>44377</v>
      </c>
      <c r="V1519" s="57" t="str">
        <f t="shared" si="484"/>
        <v>-</v>
      </c>
      <c r="W1519" s="8"/>
      <c r="X1519" s="8"/>
      <c r="Y1519" s="8"/>
      <c r="Z1519" s="9"/>
      <c r="AA1519" s="1"/>
      <c r="AB1519" s="8"/>
      <c r="AC1519" s="9"/>
      <c r="AD1519" s="9"/>
      <c r="AE1519" s="9"/>
      <c r="AF1519" s="8"/>
      <c r="AG1519" s="10"/>
      <c r="AH1519" s="8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25">
      <c r="A1520" s="50">
        <f t="shared" si="485"/>
        <v>44363</v>
      </c>
      <c r="B1520" s="112">
        <f t="shared" ca="1" si="490"/>
        <v>71085.843459580006</v>
      </c>
      <c r="C1520" s="109">
        <f t="shared" si="489"/>
        <v>70920.839247750002</v>
      </c>
      <c r="D1520" s="13">
        <f ca="1">IF(A1520&lt;$B$1,VLOOKUP(A1520,[1]DI!$A$4:$B$15000,2,FALSE),0)</f>
        <v>3.4000000000000002E-2</v>
      </c>
      <c r="E1520" s="52">
        <f t="shared" ca="1" si="479"/>
        <v>1.00013269</v>
      </c>
      <c r="F1520" s="52">
        <f ca="1">(TRUNC(PRODUCT($E$12:$E1519),16))</f>
        <v>1.24017516814934</v>
      </c>
      <c r="G1520" s="52">
        <f t="shared" ref="G1520:G1583" ca="1" si="496">IF(O1519&gt;0,F1519,G1519)</f>
        <v>1.23836646117806</v>
      </c>
      <c r="H1520" s="52">
        <f t="shared" ca="1" si="480"/>
        <v>1.0014605599999999</v>
      </c>
      <c r="I1520" s="111">
        <f t="shared" si="486"/>
        <v>0.02</v>
      </c>
      <c r="J1520" s="149">
        <f t="shared" si="491"/>
        <v>44347</v>
      </c>
      <c r="K1520" s="54">
        <f t="shared" si="487"/>
        <v>11</v>
      </c>
      <c r="L1520" s="55">
        <f t="shared" si="488"/>
        <v>11</v>
      </c>
      <c r="M1520" s="56">
        <f t="shared" si="481"/>
        <v>1.0008647740000001</v>
      </c>
      <c r="N1520" s="56">
        <f t="shared" ca="1" si="482"/>
        <v>1.0023265969999999</v>
      </c>
      <c r="O1520" s="55">
        <f t="shared" si="492"/>
        <v>0</v>
      </c>
      <c r="P1520" s="109">
        <f t="shared" ca="1" si="483"/>
        <v>165.00421183</v>
      </c>
      <c r="Q1520" s="52">
        <f t="shared" si="493"/>
        <v>0</v>
      </c>
      <c r="R1520" s="85"/>
      <c r="S1520" s="85"/>
      <c r="T1520" s="86" t="str">
        <f t="shared" si="494"/>
        <v>A+J=</v>
      </c>
      <c r="U1520" s="149">
        <f t="shared" si="495"/>
        <v>44377</v>
      </c>
      <c r="V1520" s="57" t="str">
        <f t="shared" si="484"/>
        <v>-</v>
      </c>
      <c r="W1520" s="8"/>
      <c r="X1520" s="8"/>
      <c r="Y1520" s="8"/>
      <c r="Z1520" s="9"/>
      <c r="AA1520" s="1"/>
      <c r="AB1520" s="8"/>
      <c r="AC1520" s="9"/>
      <c r="AD1520" s="9"/>
      <c r="AE1520" s="9"/>
      <c r="AF1520" s="8"/>
      <c r="AG1520" s="10"/>
      <c r="AH1520" s="8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25">
      <c r="A1521" s="50">
        <f t="shared" si="485"/>
        <v>44364</v>
      </c>
      <c r="B1521" s="112">
        <f t="shared" ca="1" si="490"/>
        <v>71100.862578469998</v>
      </c>
      <c r="C1521" s="109">
        <f t="shared" si="489"/>
        <v>70920.839247750002</v>
      </c>
      <c r="D1521" s="13">
        <f ca="1">IF(A1521&lt;$B$1,VLOOKUP(A1521,[1]DI!$A$4:$B$15000,2,FALSE),0)</f>
        <v>4.1500000000000002E-2</v>
      </c>
      <c r="E1521" s="52">
        <f t="shared" ca="1" si="479"/>
        <v>1.00016137</v>
      </c>
      <c r="F1521" s="52">
        <f ca="1">(TRUNC(PRODUCT($E$12:$E1520),16))</f>
        <v>1.2403397269923999</v>
      </c>
      <c r="G1521" s="52">
        <f t="shared" ca="1" si="496"/>
        <v>1.23836646117806</v>
      </c>
      <c r="H1521" s="52">
        <f t="shared" ca="1" si="480"/>
        <v>1.0015934399999999</v>
      </c>
      <c r="I1521" s="111">
        <f t="shared" si="486"/>
        <v>0.02</v>
      </c>
      <c r="J1521" s="149">
        <f t="shared" si="491"/>
        <v>44347</v>
      </c>
      <c r="K1521" s="54">
        <f t="shared" si="487"/>
        <v>12</v>
      </c>
      <c r="L1521" s="55">
        <f t="shared" si="488"/>
        <v>12</v>
      </c>
      <c r="M1521" s="56">
        <f t="shared" si="481"/>
        <v>1.0009434269999999</v>
      </c>
      <c r="N1521" s="56">
        <f t="shared" ca="1" si="482"/>
        <v>1.0025383699999999</v>
      </c>
      <c r="O1521" s="55">
        <f t="shared" si="492"/>
        <v>0</v>
      </c>
      <c r="P1521" s="109">
        <f t="shared" ca="1" si="483"/>
        <v>180.02333071999999</v>
      </c>
      <c r="Q1521" s="52">
        <f t="shared" si="493"/>
        <v>0</v>
      </c>
      <c r="R1521" s="85"/>
      <c r="S1521" s="85"/>
      <c r="T1521" s="86" t="str">
        <f t="shared" si="494"/>
        <v>A+J=</v>
      </c>
      <c r="U1521" s="149">
        <f t="shared" si="495"/>
        <v>44377</v>
      </c>
      <c r="V1521" s="57" t="str">
        <f t="shared" si="484"/>
        <v>-</v>
      </c>
      <c r="W1521" s="8"/>
      <c r="X1521" s="8"/>
      <c r="Y1521" s="8"/>
      <c r="Z1521" s="9"/>
      <c r="AA1521" s="1"/>
      <c r="AB1521" s="8"/>
      <c r="AC1521" s="9"/>
      <c r="AD1521" s="9"/>
      <c r="AE1521" s="9"/>
      <c r="AF1521" s="8"/>
      <c r="AG1521" s="10"/>
      <c r="AH1521" s="8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25">
      <c r="A1522" s="50">
        <f t="shared" si="485"/>
        <v>44365</v>
      </c>
      <c r="B1522" s="112">
        <f t="shared" ca="1" si="490"/>
        <v>71117.924713970002</v>
      </c>
      <c r="C1522" s="109">
        <f t="shared" si="489"/>
        <v>70920.839247750002</v>
      </c>
      <c r="D1522" s="13">
        <f ca="1">IF(A1522&lt;$B$1,VLOOKUP(A1522,[1]DI!$A$4:$B$15000,2,FALSE),0)</f>
        <v>4.1500000000000002E-2</v>
      </c>
      <c r="E1522" s="52">
        <f t="shared" ca="1" si="479"/>
        <v>1.00016137</v>
      </c>
      <c r="F1522" s="52">
        <f ca="1">(TRUNC(PRODUCT($E$12:$E1521),16))</f>
        <v>1.2405398806141501</v>
      </c>
      <c r="G1522" s="52">
        <f t="shared" ca="1" si="496"/>
        <v>1.23836646117806</v>
      </c>
      <c r="H1522" s="52">
        <f t="shared" ca="1" si="480"/>
        <v>1.00175507</v>
      </c>
      <c r="I1522" s="111">
        <f t="shared" si="486"/>
        <v>0.02</v>
      </c>
      <c r="J1522" s="149">
        <f t="shared" si="491"/>
        <v>44347</v>
      </c>
      <c r="K1522" s="54">
        <f t="shared" si="487"/>
        <v>13</v>
      </c>
      <c r="L1522" s="55">
        <f t="shared" si="488"/>
        <v>13</v>
      </c>
      <c r="M1522" s="56">
        <f t="shared" si="481"/>
        <v>1.0010220860000001</v>
      </c>
      <c r="N1522" s="56">
        <f t="shared" ca="1" si="482"/>
        <v>1.0027789499999999</v>
      </c>
      <c r="O1522" s="55">
        <f t="shared" si="492"/>
        <v>0</v>
      </c>
      <c r="P1522" s="109">
        <f t="shared" ca="1" si="483"/>
        <v>197.08546622</v>
      </c>
      <c r="Q1522" s="52">
        <f t="shared" si="493"/>
        <v>0</v>
      </c>
      <c r="R1522" s="85"/>
      <c r="S1522" s="85"/>
      <c r="T1522" s="86" t="str">
        <f t="shared" si="494"/>
        <v>A+J=</v>
      </c>
      <c r="U1522" s="149">
        <f t="shared" si="495"/>
        <v>44377</v>
      </c>
      <c r="V1522" s="57" t="str">
        <f t="shared" si="484"/>
        <v>-</v>
      </c>
      <c r="W1522" s="8"/>
      <c r="X1522" s="8"/>
      <c r="Y1522" s="8"/>
      <c r="Z1522" s="9"/>
      <c r="AA1522" s="1"/>
      <c r="AB1522" s="8"/>
      <c r="AC1522" s="9"/>
      <c r="AD1522" s="9"/>
      <c r="AE1522" s="9"/>
      <c r="AF1522" s="8"/>
      <c r="AG1522" s="10"/>
      <c r="AH1522" s="8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25">
      <c r="A1523" s="50">
        <f t="shared" si="485"/>
        <v>44366</v>
      </c>
      <c r="B1523" s="112">
        <f t="shared" ca="1" si="490"/>
        <v>71134.990466440009</v>
      </c>
      <c r="C1523" s="109">
        <f t="shared" si="489"/>
        <v>70920.839247750002</v>
      </c>
      <c r="D1523" s="13">
        <f ca="1">IF(A1523&lt;$B$1,VLOOKUP(A1523,[1]DI!$A$4:$B$15000,2,FALSE),0)</f>
        <v>0</v>
      </c>
      <c r="E1523" s="52">
        <f t="shared" ca="1" si="479"/>
        <v>1</v>
      </c>
      <c r="F1523" s="52">
        <f ca="1">(TRUNC(PRODUCT($E$12:$E1522),16))</f>
        <v>1.2407400665346799</v>
      </c>
      <c r="G1523" s="52">
        <f t="shared" ca="1" si="496"/>
        <v>1.23836646117806</v>
      </c>
      <c r="H1523" s="52">
        <f t="shared" ca="1" si="480"/>
        <v>1.0019167200000001</v>
      </c>
      <c r="I1523" s="111">
        <f t="shared" si="486"/>
        <v>0.02</v>
      </c>
      <c r="J1523" s="149">
        <f t="shared" si="491"/>
        <v>44347</v>
      </c>
      <c r="K1523" s="54">
        <f t="shared" si="487"/>
        <v>13</v>
      </c>
      <c r="L1523" s="55">
        <f t="shared" si="488"/>
        <v>14</v>
      </c>
      <c r="M1523" s="56">
        <f t="shared" si="481"/>
        <v>1.0011007510000001</v>
      </c>
      <c r="N1523" s="56">
        <f t="shared" ca="1" si="482"/>
        <v>1.003019581</v>
      </c>
      <c r="O1523" s="55">
        <f t="shared" si="492"/>
        <v>0</v>
      </c>
      <c r="P1523" s="109">
        <f t="shared" ca="1" si="483"/>
        <v>214.15121869000001</v>
      </c>
      <c r="Q1523" s="52">
        <f t="shared" si="493"/>
        <v>0</v>
      </c>
      <c r="R1523" s="85"/>
      <c r="S1523" s="85"/>
      <c r="T1523" s="86" t="str">
        <f t="shared" si="494"/>
        <v>A+J=</v>
      </c>
      <c r="U1523" s="149">
        <f t="shared" si="495"/>
        <v>44377</v>
      </c>
      <c r="V1523" s="57" t="str">
        <f t="shared" si="484"/>
        <v>-</v>
      </c>
      <c r="W1523" s="8"/>
      <c r="X1523" s="8"/>
      <c r="Y1523" s="8"/>
      <c r="Z1523" s="9"/>
      <c r="AA1523" s="1"/>
      <c r="AB1523" s="8"/>
      <c r="AC1523" s="9"/>
      <c r="AD1523" s="9"/>
      <c r="AE1523" s="9"/>
      <c r="AF1523" s="8"/>
      <c r="AG1523" s="10"/>
      <c r="AH1523" s="8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25">
      <c r="A1524" s="50">
        <f t="shared" si="485"/>
        <v>44367</v>
      </c>
      <c r="B1524" s="112">
        <f t="shared" ca="1" si="490"/>
        <v>71134.990466440009</v>
      </c>
      <c r="C1524" s="109">
        <f t="shared" si="489"/>
        <v>70920.839247750002</v>
      </c>
      <c r="D1524" s="13">
        <f ca="1">IF(A1524&lt;$B$1,VLOOKUP(A1524,[1]DI!$A$4:$B$15000,2,FALSE),0)</f>
        <v>0</v>
      </c>
      <c r="E1524" s="52">
        <f t="shared" ca="1" si="479"/>
        <v>1</v>
      </c>
      <c r="F1524" s="52">
        <f ca="1">(TRUNC(PRODUCT($E$12:$E1523),16))</f>
        <v>1.2407400665346799</v>
      </c>
      <c r="G1524" s="52">
        <f t="shared" ca="1" si="496"/>
        <v>1.23836646117806</v>
      </c>
      <c r="H1524" s="52">
        <f t="shared" ca="1" si="480"/>
        <v>1.0019167200000001</v>
      </c>
      <c r="I1524" s="111">
        <f t="shared" si="486"/>
        <v>0.02</v>
      </c>
      <c r="J1524" s="149">
        <f t="shared" si="491"/>
        <v>44347</v>
      </c>
      <c r="K1524" s="54">
        <f t="shared" si="487"/>
        <v>13</v>
      </c>
      <c r="L1524" s="55">
        <f t="shared" si="488"/>
        <v>14</v>
      </c>
      <c r="M1524" s="56">
        <f t="shared" si="481"/>
        <v>1.0011007510000001</v>
      </c>
      <c r="N1524" s="56">
        <f t="shared" ca="1" si="482"/>
        <v>1.003019581</v>
      </c>
      <c r="O1524" s="55">
        <f t="shared" si="492"/>
        <v>0</v>
      </c>
      <c r="P1524" s="109">
        <f t="shared" ca="1" si="483"/>
        <v>214.15121869000001</v>
      </c>
      <c r="Q1524" s="52">
        <f t="shared" si="493"/>
        <v>0</v>
      </c>
      <c r="R1524" s="85"/>
      <c r="S1524" s="85"/>
      <c r="T1524" s="86" t="str">
        <f t="shared" si="494"/>
        <v>A+J=</v>
      </c>
      <c r="U1524" s="149">
        <f t="shared" si="495"/>
        <v>44377</v>
      </c>
      <c r="V1524" s="57" t="str">
        <f t="shared" si="484"/>
        <v>-</v>
      </c>
      <c r="W1524" s="8"/>
      <c r="X1524" s="8"/>
      <c r="Y1524" s="8"/>
      <c r="Z1524" s="9"/>
      <c r="AA1524" s="1"/>
      <c r="AB1524" s="8"/>
      <c r="AC1524" s="9"/>
      <c r="AD1524" s="9"/>
      <c r="AE1524" s="9"/>
      <c r="AF1524" s="8"/>
      <c r="AG1524" s="10"/>
      <c r="AH1524" s="8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25">
      <c r="A1525" s="50">
        <f t="shared" si="485"/>
        <v>44368</v>
      </c>
      <c r="B1525" s="112">
        <f t="shared" ca="1" si="490"/>
        <v>71134.990466440009</v>
      </c>
      <c r="C1525" s="109">
        <f t="shared" si="489"/>
        <v>70920.839247750002</v>
      </c>
      <c r="D1525" s="13">
        <f ca="1">IF(A1525&lt;$B$1,VLOOKUP(A1525,[1]DI!$A$4:$B$15000,2,FALSE),0)</f>
        <v>4.1500000000000002E-2</v>
      </c>
      <c r="E1525" s="52">
        <f t="shared" ca="1" si="479"/>
        <v>1.00016137</v>
      </c>
      <c r="F1525" s="52">
        <f ca="1">(TRUNC(PRODUCT($E$12:$E1524),16))</f>
        <v>1.2407400665346799</v>
      </c>
      <c r="G1525" s="52">
        <f t="shared" ca="1" si="496"/>
        <v>1.23836646117806</v>
      </c>
      <c r="H1525" s="52">
        <f t="shared" ca="1" si="480"/>
        <v>1.0019167200000001</v>
      </c>
      <c r="I1525" s="111">
        <f t="shared" si="486"/>
        <v>0.02</v>
      </c>
      <c r="J1525" s="149">
        <f t="shared" si="491"/>
        <v>44347</v>
      </c>
      <c r="K1525" s="54">
        <f t="shared" si="487"/>
        <v>14</v>
      </c>
      <c r="L1525" s="55">
        <f t="shared" si="488"/>
        <v>14</v>
      </c>
      <c r="M1525" s="56">
        <f t="shared" si="481"/>
        <v>1.0011007510000001</v>
      </c>
      <c r="N1525" s="56">
        <f t="shared" ca="1" si="482"/>
        <v>1.003019581</v>
      </c>
      <c r="O1525" s="55">
        <f t="shared" si="492"/>
        <v>0</v>
      </c>
      <c r="P1525" s="109">
        <f t="shared" ca="1" si="483"/>
        <v>214.15121869000001</v>
      </c>
      <c r="Q1525" s="52">
        <f t="shared" si="493"/>
        <v>0</v>
      </c>
      <c r="R1525" s="85"/>
      <c r="S1525" s="85"/>
      <c r="T1525" s="86" t="str">
        <f t="shared" si="494"/>
        <v>A+J=</v>
      </c>
      <c r="U1525" s="149">
        <f t="shared" si="495"/>
        <v>44377</v>
      </c>
      <c r="V1525" s="57" t="str">
        <f t="shared" si="484"/>
        <v>-</v>
      </c>
      <c r="W1525" s="8"/>
      <c r="X1525" s="8"/>
      <c r="Y1525" s="8"/>
      <c r="Z1525" s="9"/>
      <c r="AA1525" s="1"/>
      <c r="AB1525" s="8"/>
      <c r="AC1525" s="9"/>
      <c r="AD1525" s="9"/>
      <c r="AE1525" s="9"/>
      <c r="AF1525" s="8"/>
      <c r="AG1525" s="10"/>
      <c r="AH1525" s="8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25">
      <c r="A1526" s="50">
        <f t="shared" si="485"/>
        <v>44369</v>
      </c>
      <c r="B1526" s="112">
        <f t="shared" ca="1" si="490"/>
        <v>71152.060616000002</v>
      </c>
      <c r="C1526" s="109">
        <f t="shared" si="489"/>
        <v>70920.839247750002</v>
      </c>
      <c r="D1526" s="13">
        <f ca="1">IF(A1526&lt;$B$1,VLOOKUP(A1526,[1]DI!$A$4:$B$15000,2,FALSE),0)</f>
        <v>4.1500000000000002E-2</v>
      </c>
      <c r="E1526" s="52">
        <f t="shared" ca="1" si="479"/>
        <v>1.00016137</v>
      </c>
      <c r="F1526" s="52">
        <f ca="1">(TRUNC(PRODUCT($E$12:$E1525),16))</f>
        <v>1.2409402847592199</v>
      </c>
      <c r="G1526" s="52">
        <f t="shared" ca="1" si="496"/>
        <v>1.23836646117806</v>
      </c>
      <c r="H1526" s="52">
        <f t="shared" ca="1" si="480"/>
        <v>1.0020784</v>
      </c>
      <c r="I1526" s="111">
        <f t="shared" si="486"/>
        <v>0.02</v>
      </c>
      <c r="J1526" s="149">
        <f t="shared" si="491"/>
        <v>44347</v>
      </c>
      <c r="K1526" s="54">
        <f t="shared" si="487"/>
        <v>15</v>
      </c>
      <c r="L1526" s="55">
        <f t="shared" si="488"/>
        <v>15</v>
      </c>
      <c r="M1526" s="56">
        <f t="shared" si="481"/>
        <v>1.001179423</v>
      </c>
      <c r="N1526" s="56">
        <f t="shared" ca="1" si="482"/>
        <v>1.0032602740000001</v>
      </c>
      <c r="O1526" s="55">
        <f t="shared" si="492"/>
        <v>0</v>
      </c>
      <c r="P1526" s="109">
        <f t="shared" ca="1" si="483"/>
        <v>231.22136825000001</v>
      </c>
      <c r="Q1526" s="52">
        <f t="shared" si="493"/>
        <v>0</v>
      </c>
      <c r="R1526" s="85"/>
      <c r="S1526" s="85"/>
      <c r="T1526" s="86" t="str">
        <f t="shared" si="494"/>
        <v>A+J=</v>
      </c>
      <c r="U1526" s="149">
        <f t="shared" si="495"/>
        <v>44377</v>
      </c>
      <c r="V1526" s="57" t="str">
        <f t="shared" si="484"/>
        <v>-</v>
      </c>
      <c r="W1526" s="8"/>
      <c r="X1526" s="8"/>
      <c r="Y1526" s="8"/>
      <c r="Z1526" s="9"/>
      <c r="AA1526" s="1"/>
      <c r="AB1526" s="8"/>
      <c r="AC1526" s="9"/>
      <c r="AD1526" s="9"/>
      <c r="AE1526" s="9"/>
      <c r="AF1526" s="8"/>
      <c r="AG1526" s="10"/>
      <c r="AH1526" s="8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25">
      <c r="A1527" s="50">
        <f t="shared" si="485"/>
        <v>44370</v>
      </c>
      <c r="B1527" s="112">
        <f t="shared" ca="1" si="490"/>
        <v>71169.135091730001</v>
      </c>
      <c r="C1527" s="109">
        <f t="shared" si="489"/>
        <v>70920.839247750002</v>
      </c>
      <c r="D1527" s="13">
        <f ca="1">IF(A1527&lt;$B$1,VLOOKUP(A1527,[1]DI!$A$4:$B$15000,2,FALSE),0)</f>
        <v>4.1500000000000002E-2</v>
      </c>
      <c r="E1527" s="52">
        <f t="shared" ca="1" si="479"/>
        <v>1.00016137</v>
      </c>
      <c r="F1527" s="52">
        <f ca="1">(TRUNC(PRODUCT($E$12:$E1526),16))</f>
        <v>1.2411405352929701</v>
      </c>
      <c r="G1527" s="52">
        <f t="shared" ca="1" si="496"/>
        <v>1.23836646117806</v>
      </c>
      <c r="H1527" s="52">
        <f t="shared" ca="1" si="480"/>
        <v>1.00224011</v>
      </c>
      <c r="I1527" s="111">
        <f t="shared" si="486"/>
        <v>0.02</v>
      </c>
      <c r="J1527" s="149">
        <f t="shared" si="491"/>
        <v>44347</v>
      </c>
      <c r="K1527" s="54">
        <f t="shared" si="487"/>
        <v>16</v>
      </c>
      <c r="L1527" s="55">
        <f t="shared" si="488"/>
        <v>16</v>
      </c>
      <c r="M1527" s="56">
        <f t="shared" si="481"/>
        <v>1.0012581</v>
      </c>
      <c r="N1527" s="56">
        <f t="shared" ca="1" si="482"/>
        <v>1.0035010280000001</v>
      </c>
      <c r="O1527" s="55">
        <f t="shared" si="492"/>
        <v>0</v>
      </c>
      <c r="P1527" s="109">
        <f t="shared" ca="1" si="483"/>
        <v>248.29584398</v>
      </c>
      <c r="Q1527" s="52">
        <f t="shared" si="493"/>
        <v>0</v>
      </c>
      <c r="R1527" s="85"/>
      <c r="S1527" s="85"/>
      <c r="T1527" s="86" t="str">
        <f t="shared" si="494"/>
        <v>A+J=</v>
      </c>
      <c r="U1527" s="149">
        <f t="shared" si="495"/>
        <v>44377</v>
      </c>
      <c r="V1527" s="57" t="str">
        <f t="shared" si="484"/>
        <v>-</v>
      </c>
      <c r="W1527" s="8"/>
      <c r="X1527" s="8"/>
      <c r="Y1527" s="8"/>
      <c r="Z1527" s="9"/>
      <c r="AA1527" s="1"/>
      <c r="AB1527" s="8"/>
      <c r="AC1527" s="9"/>
      <c r="AD1527" s="9"/>
      <c r="AE1527" s="9"/>
      <c r="AF1527" s="8"/>
      <c r="AG1527" s="10"/>
      <c r="AH1527" s="8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25">
      <c r="A1528" s="50">
        <f t="shared" si="485"/>
        <v>44371</v>
      </c>
      <c r="B1528" s="112">
        <f t="shared" ca="1" si="490"/>
        <v>71186.213326270008</v>
      </c>
      <c r="C1528" s="109">
        <f t="shared" si="489"/>
        <v>70920.839247750002</v>
      </c>
      <c r="D1528" s="13">
        <f ca="1">IF(A1528&lt;$B$1,VLOOKUP(A1528,[1]DI!$A$4:$B$15000,2,FALSE),0)</f>
        <v>4.1500000000000002E-2</v>
      </c>
      <c r="E1528" s="52">
        <f t="shared" ca="1" si="479"/>
        <v>1.00016137</v>
      </c>
      <c r="F1528" s="52">
        <f ca="1">(TRUNC(PRODUCT($E$12:$E1527),16))</f>
        <v>1.24134081814115</v>
      </c>
      <c r="G1528" s="52">
        <f t="shared" ca="1" si="496"/>
        <v>1.23836646117806</v>
      </c>
      <c r="H1528" s="52">
        <f t="shared" ca="1" si="480"/>
        <v>1.0024018400000001</v>
      </c>
      <c r="I1528" s="111">
        <f t="shared" si="486"/>
        <v>0.02</v>
      </c>
      <c r="J1528" s="149">
        <f t="shared" si="491"/>
        <v>44347</v>
      </c>
      <c r="K1528" s="54">
        <f t="shared" si="487"/>
        <v>17</v>
      </c>
      <c r="L1528" s="55">
        <f t="shared" si="488"/>
        <v>17</v>
      </c>
      <c r="M1528" s="56">
        <f t="shared" si="481"/>
        <v>1.001336784</v>
      </c>
      <c r="N1528" s="56">
        <f t="shared" ca="1" si="482"/>
        <v>1.003741835</v>
      </c>
      <c r="O1528" s="55">
        <f t="shared" si="492"/>
        <v>0</v>
      </c>
      <c r="P1528" s="109">
        <f t="shared" ca="1" si="483"/>
        <v>265.37407852000001</v>
      </c>
      <c r="Q1528" s="52">
        <f t="shared" si="493"/>
        <v>0</v>
      </c>
      <c r="R1528" s="85"/>
      <c r="S1528" s="85"/>
      <c r="T1528" s="86" t="str">
        <f t="shared" si="494"/>
        <v>A+J=</v>
      </c>
      <c r="U1528" s="149">
        <f t="shared" si="495"/>
        <v>44377</v>
      </c>
      <c r="V1528" s="57" t="str">
        <f t="shared" si="484"/>
        <v>-</v>
      </c>
      <c r="W1528" s="8"/>
      <c r="X1528" s="8"/>
      <c r="Y1528" s="8"/>
      <c r="Z1528" s="9"/>
      <c r="AA1528" s="1"/>
      <c r="AB1528" s="8"/>
      <c r="AC1528" s="9"/>
      <c r="AD1528" s="9"/>
      <c r="AE1528" s="9"/>
      <c r="AF1528" s="8"/>
      <c r="AG1528" s="10"/>
      <c r="AH1528" s="8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25">
      <c r="A1529" s="50">
        <f t="shared" si="485"/>
        <v>44372</v>
      </c>
      <c r="B1529" s="112">
        <f t="shared" ca="1" si="490"/>
        <v>71203.295886980006</v>
      </c>
      <c r="C1529" s="109">
        <f t="shared" si="489"/>
        <v>70920.839247750002</v>
      </c>
      <c r="D1529" s="13">
        <f ca="1">IF(A1529&lt;$B$1,VLOOKUP(A1529,[1]DI!$A$4:$B$15000,2,FALSE),0)</f>
        <v>4.1500000000000002E-2</v>
      </c>
      <c r="E1529" s="52">
        <f t="shared" ca="1" si="479"/>
        <v>1.00016137</v>
      </c>
      <c r="F1529" s="52">
        <f ca="1">(TRUNC(PRODUCT($E$12:$E1528),16))</f>
        <v>1.2415411333089701</v>
      </c>
      <c r="G1529" s="52">
        <f t="shared" ca="1" si="496"/>
        <v>1.23836646117806</v>
      </c>
      <c r="H1529" s="52">
        <f t="shared" ca="1" si="480"/>
        <v>1.0025636</v>
      </c>
      <c r="I1529" s="111">
        <f t="shared" si="486"/>
        <v>0.02</v>
      </c>
      <c r="J1529" s="149">
        <f t="shared" si="491"/>
        <v>44347</v>
      </c>
      <c r="K1529" s="54">
        <f t="shared" si="487"/>
        <v>18</v>
      </c>
      <c r="L1529" s="55">
        <f t="shared" si="488"/>
        <v>18</v>
      </c>
      <c r="M1529" s="56">
        <f t="shared" si="481"/>
        <v>1.0014154740000001</v>
      </c>
      <c r="N1529" s="56">
        <f t="shared" ca="1" si="482"/>
        <v>1.0039827029999999</v>
      </c>
      <c r="O1529" s="55">
        <f t="shared" si="492"/>
        <v>0</v>
      </c>
      <c r="P1529" s="109">
        <f t="shared" ca="1" si="483"/>
        <v>282.45663923000001</v>
      </c>
      <c r="Q1529" s="52">
        <f t="shared" si="493"/>
        <v>0</v>
      </c>
      <c r="R1529" s="85"/>
      <c r="S1529" s="85"/>
      <c r="T1529" s="86" t="str">
        <f t="shared" si="494"/>
        <v>A+J=</v>
      </c>
      <c r="U1529" s="149">
        <f t="shared" si="495"/>
        <v>44377</v>
      </c>
      <c r="V1529" s="57" t="str">
        <f t="shared" si="484"/>
        <v>-</v>
      </c>
      <c r="W1529" s="8"/>
      <c r="X1529" s="8"/>
      <c r="Y1529" s="8"/>
      <c r="Z1529" s="9"/>
      <c r="AA1529" s="1"/>
      <c r="AB1529" s="8"/>
      <c r="AC1529" s="9"/>
      <c r="AD1529" s="9"/>
      <c r="AE1529" s="9"/>
      <c r="AF1529" s="8"/>
      <c r="AG1529" s="10"/>
      <c r="AH1529" s="8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25">
      <c r="A1530" s="50">
        <f t="shared" si="485"/>
        <v>44373</v>
      </c>
      <c r="B1530" s="112">
        <f t="shared" ca="1" si="490"/>
        <v>71220.382064649995</v>
      </c>
      <c r="C1530" s="109">
        <f t="shared" si="489"/>
        <v>70920.839247750002</v>
      </c>
      <c r="D1530" s="13">
        <f ca="1">IF(A1530&lt;$B$1,VLOOKUP(A1530,[1]DI!$A$4:$B$15000,2,FALSE),0)</f>
        <v>0</v>
      </c>
      <c r="E1530" s="52">
        <f t="shared" ca="1" si="479"/>
        <v>1</v>
      </c>
      <c r="F1530" s="52">
        <f ca="1">(TRUNC(PRODUCT($E$12:$E1529),16))</f>
        <v>1.24174148080166</v>
      </c>
      <c r="G1530" s="52">
        <f t="shared" ca="1" si="496"/>
        <v>1.23836646117806</v>
      </c>
      <c r="H1530" s="52">
        <f t="shared" ca="1" si="480"/>
        <v>1.00272538</v>
      </c>
      <c r="I1530" s="111">
        <f t="shared" si="486"/>
        <v>0.02</v>
      </c>
      <c r="J1530" s="149">
        <f t="shared" si="491"/>
        <v>44347</v>
      </c>
      <c r="K1530" s="54">
        <f t="shared" si="487"/>
        <v>18</v>
      </c>
      <c r="L1530" s="55">
        <f t="shared" si="488"/>
        <v>19</v>
      </c>
      <c r="M1530" s="56">
        <f t="shared" si="481"/>
        <v>1.00149417</v>
      </c>
      <c r="N1530" s="56">
        <f t="shared" ca="1" si="482"/>
        <v>1.004223622</v>
      </c>
      <c r="O1530" s="55">
        <f t="shared" si="492"/>
        <v>0</v>
      </c>
      <c r="P1530" s="109">
        <f t="shared" ca="1" si="483"/>
        <v>299.54281689999999</v>
      </c>
      <c r="Q1530" s="52">
        <f t="shared" si="493"/>
        <v>0</v>
      </c>
      <c r="R1530" s="85"/>
      <c r="S1530" s="85"/>
      <c r="T1530" s="86" t="str">
        <f t="shared" si="494"/>
        <v>A+J=</v>
      </c>
      <c r="U1530" s="149">
        <f t="shared" si="495"/>
        <v>44377</v>
      </c>
      <c r="V1530" s="57" t="str">
        <f t="shared" si="484"/>
        <v>-</v>
      </c>
      <c r="W1530" s="8"/>
      <c r="X1530" s="8"/>
      <c r="Y1530" s="8"/>
      <c r="Z1530" s="9"/>
      <c r="AA1530" s="1"/>
      <c r="AB1530" s="8"/>
      <c r="AC1530" s="9"/>
      <c r="AD1530" s="9"/>
      <c r="AE1530" s="9"/>
      <c r="AF1530" s="8"/>
      <c r="AG1530" s="10"/>
      <c r="AH1530" s="8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25">
      <c r="A1531" s="50">
        <f t="shared" si="485"/>
        <v>44374</v>
      </c>
      <c r="B1531" s="112">
        <f t="shared" ca="1" si="490"/>
        <v>71220.382064649995</v>
      </c>
      <c r="C1531" s="109">
        <f t="shared" si="489"/>
        <v>70920.839247750002</v>
      </c>
      <c r="D1531" s="13">
        <f ca="1">IF(A1531&lt;$B$1,VLOOKUP(A1531,[1]DI!$A$4:$B$15000,2,FALSE),0)</f>
        <v>0</v>
      </c>
      <c r="E1531" s="52">
        <f t="shared" ca="1" si="479"/>
        <v>1</v>
      </c>
      <c r="F1531" s="52">
        <f ca="1">(TRUNC(PRODUCT($E$12:$E1530),16))</f>
        <v>1.24174148080166</v>
      </c>
      <c r="G1531" s="52">
        <f t="shared" ca="1" si="496"/>
        <v>1.23836646117806</v>
      </c>
      <c r="H1531" s="52">
        <f t="shared" ca="1" si="480"/>
        <v>1.00272538</v>
      </c>
      <c r="I1531" s="111">
        <f t="shared" si="486"/>
        <v>0.02</v>
      </c>
      <c r="J1531" s="149">
        <f t="shared" si="491"/>
        <v>44347</v>
      </c>
      <c r="K1531" s="54">
        <f t="shared" si="487"/>
        <v>18</v>
      </c>
      <c r="L1531" s="55">
        <f t="shared" si="488"/>
        <v>19</v>
      </c>
      <c r="M1531" s="56">
        <f t="shared" si="481"/>
        <v>1.00149417</v>
      </c>
      <c r="N1531" s="56">
        <f t="shared" ca="1" si="482"/>
        <v>1.004223622</v>
      </c>
      <c r="O1531" s="55">
        <f t="shared" si="492"/>
        <v>0</v>
      </c>
      <c r="P1531" s="109">
        <f t="shared" ca="1" si="483"/>
        <v>299.54281689999999</v>
      </c>
      <c r="Q1531" s="52">
        <f t="shared" si="493"/>
        <v>0</v>
      </c>
      <c r="R1531" s="85"/>
      <c r="S1531" s="85"/>
      <c r="T1531" s="86" t="str">
        <f t="shared" si="494"/>
        <v>A+J=</v>
      </c>
      <c r="U1531" s="149">
        <f t="shared" si="495"/>
        <v>44377</v>
      </c>
      <c r="V1531" s="57" t="str">
        <f t="shared" si="484"/>
        <v>-</v>
      </c>
      <c r="W1531" s="8"/>
      <c r="X1531" s="8"/>
      <c r="Y1531" s="8"/>
      <c r="Z1531" s="9"/>
      <c r="AA1531" s="1"/>
      <c r="AB1531" s="8"/>
      <c r="AC1531" s="9"/>
      <c r="AD1531" s="9"/>
      <c r="AE1531" s="9"/>
      <c r="AF1531" s="8"/>
      <c r="AG1531" s="10"/>
      <c r="AH1531" s="8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25">
      <c r="A1532" s="50">
        <f t="shared" si="485"/>
        <v>44375</v>
      </c>
      <c r="B1532" s="112">
        <f t="shared" ca="1" si="490"/>
        <v>71220.382064649995</v>
      </c>
      <c r="C1532" s="109">
        <f t="shared" si="489"/>
        <v>70920.839247750002</v>
      </c>
      <c r="D1532" s="13">
        <f ca="1">IF(A1532&lt;$B$1,VLOOKUP(A1532,[1]DI!$A$4:$B$15000,2,FALSE),0)</f>
        <v>4.1500000000000002E-2</v>
      </c>
      <c r="E1532" s="52">
        <f t="shared" ca="1" si="479"/>
        <v>1.00016137</v>
      </c>
      <c r="F1532" s="52">
        <f ca="1">(TRUNC(PRODUCT($E$12:$E1531),16))</f>
        <v>1.24174148080166</v>
      </c>
      <c r="G1532" s="52">
        <f t="shared" ca="1" si="496"/>
        <v>1.23836646117806</v>
      </c>
      <c r="H1532" s="52">
        <f t="shared" ca="1" si="480"/>
        <v>1.00272538</v>
      </c>
      <c r="I1532" s="111">
        <f t="shared" si="486"/>
        <v>0.02</v>
      </c>
      <c r="J1532" s="149">
        <f t="shared" si="491"/>
        <v>44347</v>
      </c>
      <c r="K1532" s="54">
        <f t="shared" si="487"/>
        <v>19</v>
      </c>
      <c r="L1532" s="55">
        <f t="shared" si="488"/>
        <v>19</v>
      </c>
      <c r="M1532" s="56">
        <f t="shared" si="481"/>
        <v>1.00149417</v>
      </c>
      <c r="N1532" s="56">
        <f t="shared" ca="1" si="482"/>
        <v>1.004223622</v>
      </c>
      <c r="O1532" s="55">
        <f t="shared" si="492"/>
        <v>0</v>
      </c>
      <c r="P1532" s="109">
        <f t="shared" ca="1" si="483"/>
        <v>299.54281689999999</v>
      </c>
      <c r="Q1532" s="52">
        <f t="shared" si="493"/>
        <v>0</v>
      </c>
      <c r="R1532" s="85"/>
      <c r="S1532" s="85"/>
      <c r="T1532" s="86" t="str">
        <f t="shared" si="494"/>
        <v>A+J=</v>
      </c>
      <c r="U1532" s="149">
        <f t="shared" si="495"/>
        <v>44377</v>
      </c>
      <c r="V1532" s="57" t="str">
        <f t="shared" si="484"/>
        <v>-</v>
      </c>
      <c r="W1532" s="8"/>
      <c r="X1532" s="8"/>
      <c r="Y1532" s="8"/>
      <c r="Z1532" s="9"/>
      <c r="AA1532" s="1"/>
      <c r="AB1532" s="8"/>
      <c r="AC1532" s="9"/>
      <c r="AD1532" s="9"/>
      <c r="AE1532" s="9"/>
      <c r="AF1532" s="8"/>
      <c r="AG1532" s="10"/>
      <c r="AH1532" s="8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25">
      <c r="A1533" s="50">
        <f t="shared" si="485"/>
        <v>44376</v>
      </c>
      <c r="B1533" s="112">
        <f t="shared" ca="1" si="490"/>
        <v>71237.472710329996</v>
      </c>
      <c r="C1533" s="109">
        <f t="shared" si="489"/>
        <v>70920.839247750002</v>
      </c>
      <c r="D1533" s="13">
        <f ca="1">IF(A1533&lt;$B$1,VLOOKUP(A1533,[1]DI!$A$4:$B$15000,2,FALSE),0)</f>
        <v>4.1500000000000002E-2</v>
      </c>
      <c r="E1533" s="52">
        <f t="shared" ca="1" si="479"/>
        <v>1.00016137</v>
      </c>
      <c r="F1533" s="52">
        <f ca="1">(TRUNC(PRODUCT($E$12:$E1532),16))</f>
        <v>1.2419418606244099</v>
      </c>
      <c r="G1533" s="52">
        <f t="shared" ca="1" si="496"/>
        <v>1.23836646117806</v>
      </c>
      <c r="H1533" s="52">
        <f t="shared" ca="1" si="480"/>
        <v>1.00288719</v>
      </c>
      <c r="I1533" s="111">
        <f t="shared" si="486"/>
        <v>0.02</v>
      </c>
      <c r="J1533" s="149">
        <f t="shared" si="491"/>
        <v>44347</v>
      </c>
      <c r="K1533" s="54">
        <f t="shared" si="487"/>
        <v>20</v>
      </c>
      <c r="L1533" s="55">
        <f t="shared" si="488"/>
        <v>20</v>
      </c>
      <c r="M1533" s="56">
        <f t="shared" si="481"/>
        <v>1.001572873</v>
      </c>
      <c r="N1533" s="56">
        <f t="shared" ca="1" si="482"/>
        <v>1.004464604</v>
      </c>
      <c r="O1533" s="55">
        <f t="shared" si="492"/>
        <v>0</v>
      </c>
      <c r="P1533" s="109">
        <f t="shared" ca="1" si="483"/>
        <v>316.63346258000001</v>
      </c>
      <c r="Q1533" s="52">
        <f t="shared" si="493"/>
        <v>0</v>
      </c>
      <c r="R1533" s="85"/>
      <c r="S1533" s="85"/>
      <c r="T1533" s="86" t="str">
        <f t="shared" si="494"/>
        <v>A+J=</v>
      </c>
      <c r="U1533" s="149">
        <f t="shared" si="495"/>
        <v>44377</v>
      </c>
      <c r="V1533" s="57" t="str">
        <f t="shared" si="484"/>
        <v>-</v>
      </c>
      <c r="W1533" s="8"/>
      <c r="X1533" s="8"/>
      <c r="Y1533" s="8"/>
      <c r="Z1533" s="9"/>
      <c r="AA1533" s="1"/>
      <c r="AB1533" s="8"/>
      <c r="AC1533" s="9"/>
      <c r="AD1533" s="9"/>
      <c r="AE1533" s="9"/>
      <c r="AF1533" s="8"/>
      <c r="AG1533" s="10"/>
      <c r="AH1533" s="8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25">
      <c r="A1534" s="113">
        <f t="shared" si="485"/>
        <v>44377</v>
      </c>
      <c r="B1534" s="114">
        <f t="shared" ca="1" si="490"/>
        <v>71254.567682189998</v>
      </c>
      <c r="C1534" s="115">
        <f t="shared" si="489"/>
        <v>70920.839247750002</v>
      </c>
      <c r="D1534" s="13">
        <f ca="1">IF(A1534&lt;$B$1,VLOOKUP(A1534,[1]DI!$A$4:$B$15000,2,FALSE),0)</f>
        <v>4.1500000000000002E-2</v>
      </c>
      <c r="E1534" s="115">
        <f t="shared" ca="1" si="479"/>
        <v>1.00016137</v>
      </c>
      <c r="F1534" s="115">
        <f ca="1">(TRUNC(PRODUCT($E$12:$E1533),16))</f>
        <v>1.24214227278246</v>
      </c>
      <c r="G1534" s="115">
        <f t="shared" ca="1" si="496"/>
        <v>1.23836646117806</v>
      </c>
      <c r="H1534" s="115">
        <f t="shared" ca="1" si="480"/>
        <v>1.0030490299999999</v>
      </c>
      <c r="I1534" s="116">
        <f t="shared" si="486"/>
        <v>0.02</v>
      </c>
      <c r="J1534" s="113">
        <f t="shared" si="491"/>
        <v>44347</v>
      </c>
      <c r="K1534" s="117">
        <f t="shared" si="487"/>
        <v>21</v>
      </c>
      <c r="L1534" s="118">
        <f t="shared" si="488"/>
        <v>21</v>
      </c>
      <c r="M1534" s="119">
        <f t="shared" si="481"/>
        <v>1.001651581</v>
      </c>
      <c r="N1534" s="119">
        <f t="shared" ca="1" si="482"/>
        <v>1.004705647</v>
      </c>
      <c r="O1534" s="118">
        <f t="shared" si="492"/>
        <v>39</v>
      </c>
      <c r="P1534" s="115">
        <f t="shared" ca="1" si="483"/>
        <v>333.72843444</v>
      </c>
      <c r="Q1534" s="115">
        <f t="shared" si="493"/>
        <v>289.47281325</v>
      </c>
      <c r="R1534" s="120"/>
      <c r="S1534" s="120"/>
      <c r="T1534" s="209" t="str">
        <f t="shared" si="494"/>
        <v>A+J=</v>
      </c>
      <c r="U1534" s="113">
        <f t="shared" si="495"/>
        <v>44377</v>
      </c>
      <c r="V1534" s="121">
        <f t="shared" ca="1" si="484"/>
        <v>934801.87153499993</v>
      </c>
      <c r="W1534" s="8"/>
      <c r="X1534" s="8"/>
      <c r="Y1534" s="8"/>
      <c r="Z1534" s="9"/>
      <c r="AA1534" s="1"/>
      <c r="AB1534" s="8"/>
      <c r="AC1534" s="9"/>
      <c r="AD1534" s="9"/>
      <c r="AE1534" s="9"/>
      <c r="AF1534" s="8"/>
      <c r="AG1534" s="10"/>
      <c r="AH1534" s="8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25">
      <c r="A1535" s="50">
        <f t="shared" si="485"/>
        <v>44378</v>
      </c>
      <c r="B1535" s="112">
        <f t="shared" ca="1" si="490"/>
        <v>70648.315702239997</v>
      </c>
      <c r="C1535" s="109">
        <f t="shared" si="489"/>
        <v>70631.3664345</v>
      </c>
      <c r="D1535" s="13">
        <f ca="1">IF(A1535&lt;$B$1,VLOOKUP(A1535,[1]DI!$A$4:$B$15000,2,FALSE),0)</f>
        <v>4.1500000000000002E-2</v>
      </c>
      <c r="E1535" s="52">
        <f t="shared" ca="1" si="479"/>
        <v>1.00016137</v>
      </c>
      <c r="F1535" s="52">
        <f ca="1">(TRUNC(PRODUCT($E$12:$E1534),16))</f>
        <v>1.24234271728102</v>
      </c>
      <c r="G1535" s="52">
        <f t="shared" ca="1" si="496"/>
        <v>1.24214227278246</v>
      </c>
      <c r="H1535" s="52">
        <f t="shared" ca="1" si="480"/>
        <v>1.00016137</v>
      </c>
      <c r="I1535" s="111">
        <f t="shared" si="486"/>
        <v>0.02</v>
      </c>
      <c r="J1535" s="149">
        <f t="shared" si="491"/>
        <v>44377</v>
      </c>
      <c r="K1535" s="54">
        <f t="shared" si="487"/>
        <v>1</v>
      </c>
      <c r="L1535" s="55">
        <f t="shared" si="488"/>
        <v>1</v>
      </c>
      <c r="M1535" s="56">
        <f t="shared" si="481"/>
        <v>1.000078585</v>
      </c>
      <c r="N1535" s="56">
        <f t="shared" ca="1" si="482"/>
        <v>1.000239968</v>
      </c>
      <c r="O1535" s="55">
        <f t="shared" si="492"/>
        <v>0</v>
      </c>
      <c r="P1535" s="109">
        <f t="shared" ca="1" si="483"/>
        <v>16.94926774</v>
      </c>
      <c r="Q1535" s="52">
        <f t="shared" si="493"/>
        <v>0</v>
      </c>
      <c r="R1535" s="85"/>
      <c r="S1535" s="85"/>
      <c r="T1535" s="86" t="str">
        <f t="shared" si="494"/>
        <v>A+J=</v>
      </c>
      <c r="U1535" s="149">
        <f t="shared" si="495"/>
        <v>44407</v>
      </c>
      <c r="V1535" s="57" t="str">
        <f t="shared" si="484"/>
        <v>-</v>
      </c>
      <c r="W1535" s="8"/>
      <c r="X1535" s="8"/>
      <c r="Y1535" s="8"/>
      <c r="Z1535" s="9"/>
      <c r="AA1535" s="1"/>
      <c r="AB1535" s="8"/>
      <c r="AC1535" s="9"/>
      <c r="AD1535" s="9"/>
      <c r="AE1535" s="9"/>
      <c r="AF1535" s="8"/>
      <c r="AG1535" s="10"/>
      <c r="AH1535" s="8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25">
      <c r="A1536" s="50">
        <f t="shared" si="485"/>
        <v>44379</v>
      </c>
      <c r="B1536" s="112">
        <f t="shared" ca="1" si="490"/>
        <v>70665.269278489999</v>
      </c>
      <c r="C1536" s="109">
        <f t="shared" si="489"/>
        <v>70631.3664345</v>
      </c>
      <c r="D1536" s="13">
        <f ca="1">IF(A1536&lt;$B$1,VLOOKUP(A1536,[1]DI!$A$4:$B$15000,2,FALSE),0)</f>
        <v>4.1500000000000002E-2</v>
      </c>
      <c r="E1536" s="52">
        <f t="shared" ca="1" si="479"/>
        <v>1.00016137</v>
      </c>
      <c r="F1536" s="52">
        <f ca="1">(TRUNC(PRODUCT($E$12:$E1535),16))</f>
        <v>1.24254319412531</v>
      </c>
      <c r="G1536" s="52">
        <f t="shared" ca="1" si="496"/>
        <v>1.24214227278246</v>
      </c>
      <c r="H1536" s="52">
        <f t="shared" ca="1" si="480"/>
        <v>1.0003227699999999</v>
      </c>
      <c r="I1536" s="111">
        <f t="shared" si="486"/>
        <v>0.02</v>
      </c>
      <c r="J1536" s="149">
        <f t="shared" si="491"/>
        <v>44377</v>
      </c>
      <c r="K1536" s="54">
        <f t="shared" si="487"/>
        <v>2</v>
      </c>
      <c r="L1536" s="55">
        <f t="shared" si="488"/>
        <v>2</v>
      </c>
      <c r="M1536" s="56">
        <f t="shared" si="481"/>
        <v>1.0001571760000001</v>
      </c>
      <c r="N1536" s="56">
        <f t="shared" ca="1" si="482"/>
        <v>1.000479997</v>
      </c>
      <c r="O1536" s="55">
        <f t="shared" si="492"/>
        <v>0</v>
      </c>
      <c r="P1536" s="109">
        <f t="shared" ca="1" si="483"/>
        <v>33.902843990000001</v>
      </c>
      <c r="Q1536" s="52">
        <f t="shared" si="493"/>
        <v>0</v>
      </c>
      <c r="R1536" s="85"/>
      <c r="S1536" s="85"/>
      <c r="T1536" s="86" t="str">
        <f t="shared" si="494"/>
        <v>A+J=</v>
      </c>
      <c r="U1536" s="149">
        <f t="shared" si="495"/>
        <v>44407</v>
      </c>
      <c r="V1536" s="57" t="str">
        <f t="shared" si="484"/>
        <v>-</v>
      </c>
      <c r="W1536" s="8"/>
      <c r="X1536" s="8"/>
      <c r="Y1536" s="8"/>
      <c r="Z1536" s="9"/>
      <c r="AA1536" s="1"/>
      <c r="AB1536" s="8"/>
      <c r="AC1536" s="9"/>
      <c r="AD1536" s="9"/>
      <c r="AE1536" s="9"/>
      <c r="AF1536" s="8"/>
      <c r="AG1536" s="10"/>
      <c r="AH1536" s="8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25">
      <c r="A1537" s="50">
        <f t="shared" si="485"/>
        <v>44380</v>
      </c>
      <c r="B1537" s="112">
        <f t="shared" ca="1" si="490"/>
        <v>70682.226456939999</v>
      </c>
      <c r="C1537" s="109">
        <f t="shared" si="489"/>
        <v>70631.3664345</v>
      </c>
      <c r="D1537" s="13">
        <f ca="1">IF(A1537&lt;$B$1,VLOOKUP(A1537,[1]DI!$A$4:$B$15000,2,FALSE),0)</f>
        <v>0</v>
      </c>
      <c r="E1537" s="52">
        <f t="shared" ca="1" si="479"/>
        <v>1</v>
      </c>
      <c r="F1537" s="52">
        <f ca="1">(TRUNC(PRODUCT($E$12:$E1536),16))</f>
        <v>1.24274370332055</v>
      </c>
      <c r="G1537" s="52">
        <f t="shared" ca="1" si="496"/>
        <v>1.24214227278246</v>
      </c>
      <c r="H1537" s="52">
        <f t="shared" ca="1" si="480"/>
        <v>1.0004841900000001</v>
      </c>
      <c r="I1537" s="111">
        <f t="shared" si="486"/>
        <v>0.02</v>
      </c>
      <c r="J1537" s="149">
        <f t="shared" si="491"/>
        <v>44377</v>
      </c>
      <c r="K1537" s="54">
        <f t="shared" si="487"/>
        <v>2</v>
      </c>
      <c r="L1537" s="55">
        <f t="shared" si="488"/>
        <v>3</v>
      </c>
      <c r="M1537" s="56">
        <f t="shared" si="481"/>
        <v>1.000235773</v>
      </c>
      <c r="N1537" s="56">
        <f t="shared" ca="1" si="482"/>
        <v>1.000720077</v>
      </c>
      <c r="O1537" s="55">
        <f t="shared" si="492"/>
        <v>0</v>
      </c>
      <c r="P1537" s="109">
        <f t="shared" ca="1" si="483"/>
        <v>50.860022440000002</v>
      </c>
      <c r="Q1537" s="52">
        <f t="shared" si="493"/>
        <v>0</v>
      </c>
      <c r="R1537" s="85"/>
      <c r="S1537" s="85"/>
      <c r="T1537" s="86" t="str">
        <f t="shared" si="494"/>
        <v>A+J=</v>
      </c>
      <c r="U1537" s="149">
        <f t="shared" si="495"/>
        <v>44407</v>
      </c>
      <c r="V1537" s="57" t="str">
        <f t="shared" si="484"/>
        <v>-</v>
      </c>
      <c r="W1537" s="8"/>
      <c r="X1537" s="8"/>
      <c r="Y1537" s="8"/>
      <c r="Z1537" s="9"/>
      <c r="AA1537" s="1"/>
      <c r="AB1537" s="8"/>
      <c r="AC1537" s="9"/>
      <c r="AD1537" s="9"/>
      <c r="AE1537" s="9"/>
      <c r="AF1537" s="8"/>
      <c r="AG1537" s="10"/>
      <c r="AH1537" s="8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25">
      <c r="A1538" s="50">
        <f t="shared" si="485"/>
        <v>44381</v>
      </c>
      <c r="B1538" s="112">
        <f t="shared" ca="1" si="490"/>
        <v>70682.226456939999</v>
      </c>
      <c r="C1538" s="109">
        <f t="shared" si="489"/>
        <v>70631.3664345</v>
      </c>
      <c r="D1538" s="13">
        <f ca="1">IF(A1538&lt;$B$1,VLOOKUP(A1538,[1]DI!$A$4:$B$15000,2,FALSE),0)</f>
        <v>0</v>
      </c>
      <c r="E1538" s="52">
        <f t="shared" ca="1" si="479"/>
        <v>1</v>
      </c>
      <c r="F1538" s="52">
        <f ca="1">(TRUNC(PRODUCT($E$12:$E1537),16))</f>
        <v>1.24274370332055</v>
      </c>
      <c r="G1538" s="52">
        <f t="shared" ca="1" si="496"/>
        <v>1.24214227278246</v>
      </c>
      <c r="H1538" s="52">
        <f t="shared" ca="1" si="480"/>
        <v>1.0004841900000001</v>
      </c>
      <c r="I1538" s="111">
        <f t="shared" si="486"/>
        <v>0.02</v>
      </c>
      <c r="J1538" s="149">
        <f t="shared" si="491"/>
        <v>44377</v>
      </c>
      <c r="K1538" s="54">
        <f t="shared" si="487"/>
        <v>2</v>
      </c>
      <c r="L1538" s="55">
        <f t="shared" si="488"/>
        <v>3</v>
      </c>
      <c r="M1538" s="56">
        <f t="shared" si="481"/>
        <v>1.000235773</v>
      </c>
      <c r="N1538" s="56">
        <f t="shared" ca="1" si="482"/>
        <v>1.000720077</v>
      </c>
      <c r="O1538" s="55">
        <f t="shared" si="492"/>
        <v>0</v>
      </c>
      <c r="P1538" s="109">
        <f t="shared" ca="1" si="483"/>
        <v>50.860022440000002</v>
      </c>
      <c r="Q1538" s="52">
        <f t="shared" si="493"/>
        <v>0</v>
      </c>
      <c r="R1538" s="85"/>
      <c r="S1538" s="85"/>
      <c r="T1538" s="86" t="str">
        <f t="shared" si="494"/>
        <v>A+J=</v>
      </c>
      <c r="U1538" s="149">
        <f t="shared" si="495"/>
        <v>44407</v>
      </c>
      <c r="V1538" s="57" t="str">
        <f t="shared" si="484"/>
        <v>-</v>
      </c>
      <c r="W1538" s="8"/>
      <c r="X1538" s="8"/>
      <c r="Y1538" s="8"/>
      <c r="Z1538" s="9"/>
      <c r="AA1538" s="1"/>
      <c r="AB1538" s="8"/>
      <c r="AC1538" s="9"/>
      <c r="AD1538" s="9"/>
      <c r="AE1538" s="9"/>
      <c r="AF1538" s="8"/>
      <c r="AG1538" s="10"/>
      <c r="AH1538" s="8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25">
      <c r="A1539" s="50">
        <f t="shared" si="485"/>
        <v>44382</v>
      </c>
      <c r="B1539" s="112">
        <f t="shared" ca="1" si="490"/>
        <v>70682.226456939999</v>
      </c>
      <c r="C1539" s="109">
        <f t="shared" si="489"/>
        <v>70631.3664345</v>
      </c>
      <c r="D1539" s="13">
        <f ca="1">IF(A1539&lt;$B$1,VLOOKUP(A1539,[1]DI!$A$4:$B$15000,2,FALSE),0)</f>
        <v>4.1500000000000002E-2</v>
      </c>
      <c r="E1539" s="52">
        <f t="shared" ca="1" si="479"/>
        <v>1.00016137</v>
      </c>
      <c r="F1539" s="52">
        <f ca="1">(TRUNC(PRODUCT($E$12:$E1538),16))</f>
        <v>1.24274370332055</v>
      </c>
      <c r="G1539" s="52">
        <f t="shared" ca="1" si="496"/>
        <v>1.24214227278246</v>
      </c>
      <c r="H1539" s="52">
        <f t="shared" ca="1" si="480"/>
        <v>1.0004841900000001</v>
      </c>
      <c r="I1539" s="111">
        <f t="shared" si="486"/>
        <v>0.02</v>
      </c>
      <c r="J1539" s="149">
        <f t="shared" si="491"/>
        <v>44377</v>
      </c>
      <c r="K1539" s="54">
        <f t="shared" si="487"/>
        <v>3</v>
      </c>
      <c r="L1539" s="55">
        <f t="shared" si="488"/>
        <v>3</v>
      </c>
      <c r="M1539" s="56">
        <f t="shared" si="481"/>
        <v>1.000235773</v>
      </c>
      <c r="N1539" s="56">
        <f t="shared" ca="1" si="482"/>
        <v>1.000720077</v>
      </c>
      <c r="O1539" s="55">
        <f t="shared" si="492"/>
        <v>0</v>
      </c>
      <c r="P1539" s="109">
        <f t="shared" ca="1" si="483"/>
        <v>50.860022440000002</v>
      </c>
      <c r="Q1539" s="52">
        <f t="shared" si="493"/>
        <v>0</v>
      </c>
      <c r="R1539" s="85"/>
      <c r="S1539" s="85"/>
      <c r="T1539" s="86" t="str">
        <f t="shared" si="494"/>
        <v>A+J=</v>
      </c>
      <c r="U1539" s="149">
        <f t="shared" si="495"/>
        <v>44407</v>
      </c>
      <c r="V1539" s="57" t="str">
        <f t="shared" si="484"/>
        <v>-</v>
      </c>
      <c r="W1539" s="8"/>
      <c r="X1539" s="8"/>
      <c r="Y1539" s="8"/>
      <c r="Z1539" s="9"/>
      <c r="AA1539" s="1"/>
      <c r="AB1539" s="8"/>
      <c r="AC1539" s="9"/>
      <c r="AD1539" s="9"/>
      <c r="AE1539" s="9"/>
      <c r="AF1539" s="8"/>
      <c r="AG1539" s="10"/>
      <c r="AH1539" s="8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25">
      <c r="A1540" s="50">
        <f t="shared" si="485"/>
        <v>44383</v>
      </c>
      <c r="B1540" s="112">
        <f t="shared" ca="1" si="490"/>
        <v>70699.188085169997</v>
      </c>
      <c r="C1540" s="109">
        <f t="shared" si="489"/>
        <v>70631.3664345</v>
      </c>
      <c r="D1540" s="13">
        <f ca="1">IF(A1540&lt;$B$1,VLOOKUP(A1540,[1]DI!$A$4:$B$15000,2,FALSE),0)</f>
        <v>4.1500000000000002E-2</v>
      </c>
      <c r="E1540" s="52">
        <f t="shared" ca="1" si="479"/>
        <v>1.00016137</v>
      </c>
      <c r="F1540" s="52">
        <f ca="1">(TRUNC(PRODUCT($E$12:$E1539),16))</f>
        <v>1.2429442448719501</v>
      </c>
      <c r="G1540" s="52">
        <f t="shared" ca="1" si="496"/>
        <v>1.24214227278246</v>
      </c>
      <c r="H1540" s="52">
        <f t="shared" ca="1" si="480"/>
        <v>1.0006456399999999</v>
      </c>
      <c r="I1540" s="111">
        <f t="shared" si="486"/>
        <v>0.02</v>
      </c>
      <c r="J1540" s="149">
        <f t="shared" si="491"/>
        <v>44377</v>
      </c>
      <c r="K1540" s="54">
        <f t="shared" si="487"/>
        <v>4</v>
      </c>
      <c r="L1540" s="55">
        <f t="shared" si="488"/>
        <v>4</v>
      </c>
      <c r="M1540" s="56">
        <f t="shared" si="481"/>
        <v>1.000314377</v>
      </c>
      <c r="N1540" s="56">
        <f t="shared" ca="1" si="482"/>
        <v>1.0009602200000001</v>
      </c>
      <c r="O1540" s="55">
        <f t="shared" si="492"/>
        <v>0</v>
      </c>
      <c r="P1540" s="109">
        <f t="shared" ca="1" si="483"/>
        <v>67.821650669999997</v>
      </c>
      <c r="Q1540" s="52">
        <f t="shared" si="493"/>
        <v>0</v>
      </c>
      <c r="R1540" s="85"/>
      <c r="S1540" s="85"/>
      <c r="T1540" s="86" t="str">
        <f t="shared" si="494"/>
        <v>A+J=</v>
      </c>
      <c r="U1540" s="149">
        <f t="shared" si="495"/>
        <v>44407</v>
      </c>
      <c r="V1540" s="57" t="str">
        <f t="shared" si="484"/>
        <v>-</v>
      </c>
      <c r="W1540" s="8"/>
      <c r="X1540" s="8"/>
      <c r="Y1540" s="8"/>
      <c r="Z1540" s="9"/>
      <c r="AA1540" s="1"/>
      <c r="AB1540" s="8"/>
      <c r="AC1540" s="9"/>
      <c r="AD1540" s="9"/>
      <c r="AE1540" s="9"/>
      <c r="AF1540" s="8"/>
      <c r="AG1540" s="10"/>
      <c r="AH1540" s="8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25">
      <c r="A1541" s="50">
        <f t="shared" si="485"/>
        <v>44384</v>
      </c>
      <c r="B1541" s="112">
        <f t="shared" ca="1" si="490"/>
        <v>70716.153244970003</v>
      </c>
      <c r="C1541" s="109">
        <f t="shared" si="489"/>
        <v>70631.3664345</v>
      </c>
      <c r="D1541" s="13">
        <f ca="1">IF(A1541&lt;$B$1,VLOOKUP(A1541,[1]DI!$A$4:$B$15000,2,FALSE),0)</f>
        <v>4.1500000000000002E-2</v>
      </c>
      <c r="E1541" s="52">
        <f t="shared" ca="1" si="479"/>
        <v>1.00016137</v>
      </c>
      <c r="F1541" s="52">
        <f ca="1">(TRUNC(PRODUCT($E$12:$E1540),16))</f>
        <v>1.24314481878475</v>
      </c>
      <c r="G1541" s="52">
        <f t="shared" ca="1" si="496"/>
        <v>1.24214227278246</v>
      </c>
      <c r="H1541" s="52">
        <f t="shared" ca="1" si="480"/>
        <v>1.00080711</v>
      </c>
      <c r="I1541" s="111">
        <f t="shared" si="486"/>
        <v>0.02</v>
      </c>
      <c r="J1541" s="149">
        <f t="shared" si="491"/>
        <v>44377</v>
      </c>
      <c r="K1541" s="54">
        <f t="shared" si="487"/>
        <v>5</v>
      </c>
      <c r="L1541" s="55">
        <f t="shared" si="488"/>
        <v>5</v>
      </c>
      <c r="M1541" s="56">
        <f t="shared" si="481"/>
        <v>1.000392986</v>
      </c>
      <c r="N1541" s="56">
        <f t="shared" ca="1" si="482"/>
        <v>1.0012004130000001</v>
      </c>
      <c r="O1541" s="55">
        <f t="shared" si="492"/>
        <v>0</v>
      </c>
      <c r="P1541" s="109">
        <f t="shared" ca="1" si="483"/>
        <v>84.786810470000006</v>
      </c>
      <c r="Q1541" s="52">
        <f t="shared" si="493"/>
        <v>0</v>
      </c>
      <c r="R1541" s="85"/>
      <c r="S1541" s="85"/>
      <c r="T1541" s="86" t="str">
        <f t="shared" si="494"/>
        <v>A+J=</v>
      </c>
      <c r="U1541" s="149">
        <f t="shared" si="495"/>
        <v>44407</v>
      </c>
      <c r="V1541" s="57" t="str">
        <f t="shared" si="484"/>
        <v>-</v>
      </c>
      <c r="W1541" s="8"/>
      <c r="X1541" s="8"/>
      <c r="Y1541" s="8"/>
      <c r="Z1541" s="9"/>
      <c r="AA1541" s="1"/>
      <c r="AB1541" s="8"/>
      <c r="AC1541" s="9"/>
      <c r="AD1541" s="9"/>
      <c r="AE1541" s="9"/>
      <c r="AF1541" s="8"/>
      <c r="AG1541" s="10"/>
      <c r="AH1541" s="8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25">
      <c r="A1542" s="50">
        <f t="shared" si="485"/>
        <v>44385</v>
      </c>
      <c r="B1542" s="112">
        <f t="shared" ca="1" si="490"/>
        <v>70733.122854539994</v>
      </c>
      <c r="C1542" s="109">
        <f t="shared" si="489"/>
        <v>70631.3664345</v>
      </c>
      <c r="D1542" s="13">
        <f ca="1">IF(A1542&lt;$B$1,VLOOKUP(A1542,[1]DI!$A$4:$B$15000,2,FALSE),0)</f>
        <v>4.1500000000000002E-2</v>
      </c>
      <c r="E1542" s="52">
        <f t="shared" ca="1" si="479"/>
        <v>1.00016137</v>
      </c>
      <c r="F1542" s="52">
        <f ca="1">(TRUNC(PRODUCT($E$12:$E1541),16))</f>
        <v>1.24334542506415</v>
      </c>
      <c r="G1542" s="52">
        <f t="shared" ca="1" si="496"/>
        <v>1.24214227278246</v>
      </c>
      <c r="H1542" s="52">
        <f t="shared" ca="1" si="480"/>
        <v>1.0009686099999999</v>
      </c>
      <c r="I1542" s="111">
        <f t="shared" si="486"/>
        <v>0.02</v>
      </c>
      <c r="J1542" s="149">
        <f t="shared" si="491"/>
        <v>44377</v>
      </c>
      <c r="K1542" s="54">
        <f t="shared" si="487"/>
        <v>6</v>
      </c>
      <c r="L1542" s="55">
        <f t="shared" si="488"/>
        <v>6</v>
      </c>
      <c r="M1542" s="56">
        <f t="shared" si="481"/>
        <v>1.000471602</v>
      </c>
      <c r="N1542" s="56">
        <f t="shared" ca="1" si="482"/>
        <v>1.001440669</v>
      </c>
      <c r="O1542" s="55">
        <f t="shared" si="492"/>
        <v>0</v>
      </c>
      <c r="P1542" s="109">
        <f t="shared" ca="1" si="483"/>
        <v>101.75642003999999</v>
      </c>
      <c r="Q1542" s="52">
        <f t="shared" si="493"/>
        <v>0</v>
      </c>
      <c r="R1542" s="85"/>
      <c r="S1542" s="85"/>
      <c r="T1542" s="86" t="str">
        <f t="shared" si="494"/>
        <v>A+J=</v>
      </c>
      <c r="U1542" s="149">
        <f t="shared" si="495"/>
        <v>44407</v>
      </c>
      <c r="V1542" s="57" t="str">
        <f t="shared" si="484"/>
        <v>-</v>
      </c>
      <c r="W1542" s="8"/>
      <c r="X1542" s="8"/>
      <c r="Y1542" s="8"/>
      <c r="Z1542" s="9"/>
      <c r="AA1542" s="1"/>
      <c r="AB1542" s="8"/>
      <c r="AC1542" s="9"/>
      <c r="AD1542" s="9"/>
      <c r="AE1542" s="9"/>
      <c r="AF1542" s="8"/>
      <c r="AG1542" s="10"/>
      <c r="AH1542" s="8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25">
      <c r="A1543" s="50">
        <f t="shared" si="485"/>
        <v>44386</v>
      </c>
      <c r="B1543" s="112">
        <f t="shared" ca="1" si="490"/>
        <v>70750.09677263</v>
      </c>
      <c r="C1543" s="109">
        <f t="shared" si="489"/>
        <v>70631.3664345</v>
      </c>
      <c r="D1543" s="13">
        <f ca="1">IF(A1543&lt;$B$1,VLOOKUP(A1543,[1]DI!$A$4:$B$15000,2,FALSE),0)</f>
        <v>4.1500000000000002E-2</v>
      </c>
      <c r="E1543" s="52">
        <f t="shared" ca="1" si="479"/>
        <v>1.00016137</v>
      </c>
      <c r="F1543" s="52">
        <f ca="1">(TRUNC(PRODUCT($E$12:$E1542),16))</f>
        <v>1.2435460637154001</v>
      </c>
      <c r="G1543" s="52">
        <f t="shared" ca="1" si="496"/>
        <v>1.24214227278246</v>
      </c>
      <c r="H1543" s="52">
        <f t="shared" ca="1" si="480"/>
        <v>1.0011301399999999</v>
      </c>
      <c r="I1543" s="111">
        <f t="shared" si="486"/>
        <v>0.02</v>
      </c>
      <c r="J1543" s="149">
        <f t="shared" si="491"/>
        <v>44377</v>
      </c>
      <c r="K1543" s="54">
        <f t="shared" si="487"/>
        <v>7</v>
      </c>
      <c r="L1543" s="55">
        <f t="shared" si="488"/>
        <v>7</v>
      </c>
      <c r="M1543" s="56">
        <f t="shared" si="481"/>
        <v>1.0005502239999999</v>
      </c>
      <c r="N1543" s="56">
        <f t="shared" ca="1" si="482"/>
        <v>1.001680986</v>
      </c>
      <c r="O1543" s="55">
        <f t="shared" si="492"/>
        <v>0</v>
      </c>
      <c r="P1543" s="109">
        <f t="shared" ca="1" si="483"/>
        <v>118.73033813000001</v>
      </c>
      <c r="Q1543" s="52">
        <f t="shared" si="493"/>
        <v>0</v>
      </c>
      <c r="R1543" s="85"/>
      <c r="S1543" s="85"/>
      <c r="T1543" s="86" t="str">
        <f t="shared" si="494"/>
        <v>A+J=</v>
      </c>
      <c r="U1543" s="149">
        <f t="shared" si="495"/>
        <v>44407</v>
      </c>
      <c r="V1543" s="57" t="str">
        <f t="shared" si="484"/>
        <v>-</v>
      </c>
      <c r="W1543" s="8"/>
      <c r="X1543" s="8"/>
      <c r="Y1543" s="8"/>
      <c r="Z1543" s="9"/>
      <c r="AA1543" s="1"/>
      <c r="AB1543" s="8"/>
      <c r="AC1543" s="9"/>
      <c r="AD1543" s="9"/>
      <c r="AE1543" s="9"/>
      <c r="AF1543" s="8"/>
      <c r="AG1543" s="10"/>
      <c r="AH1543" s="8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25">
      <c r="A1544" s="50">
        <f t="shared" si="485"/>
        <v>44387</v>
      </c>
      <c r="B1544" s="112">
        <f t="shared" ca="1" si="490"/>
        <v>70767.074292920006</v>
      </c>
      <c r="C1544" s="109">
        <f t="shared" si="489"/>
        <v>70631.3664345</v>
      </c>
      <c r="D1544" s="13">
        <f ca="1">IF(A1544&lt;$B$1,VLOOKUP(A1544,[1]DI!$A$4:$B$15000,2,FALSE),0)</f>
        <v>0</v>
      </c>
      <c r="E1544" s="52">
        <f t="shared" ca="1" si="479"/>
        <v>1</v>
      </c>
      <c r="F1544" s="52">
        <f ca="1">(TRUNC(PRODUCT($E$12:$E1543),16))</f>
        <v>1.2437467347436999</v>
      </c>
      <c r="G1544" s="52">
        <f t="shared" ca="1" si="496"/>
        <v>1.24214227278246</v>
      </c>
      <c r="H1544" s="52">
        <f t="shared" ca="1" si="480"/>
        <v>1.00129169</v>
      </c>
      <c r="I1544" s="111">
        <f t="shared" si="486"/>
        <v>0.02</v>
      </c>
      <c r="J1544" s="149">
        <f t="shared" si="491"/>
        <v>44377</v>
      </c>
      <c r="K1544" s="54">
        <f t="shared" si="487"/>
        <v>7</v>
      </c>
      <c r="L1544" s="55">
        <f t="shared" si="488"/>
        <v>8</v>
      </c>
      <c r="M1544" s="56">
        <f t="shared" si="481"/>
        <v>1.000628852</v>
      </c>
      <c r="N1544" s="56">
        <f t="shared" ca="1" si="482"/>
        <v>1.001921354</v>
      </c>
      <c r="O1544" s="55">
        <f t="shared" si="492"/>
        <v>0</v>
      </c>
      <c r="P1544" s="109">
        <f t="shared" ca="1" si="483"/>
        <v>135.70785842000001</v>
      </c>
      <c r="Q1544" s="52">
        <f t="shared" si="493"/>
        <v>0</v>
      </c>
      <c r="R1544" s="85"/>
      <c r="S1544" s="85"/>
      <c r="T1544" s="86" t="str">
        <f t="shared" si="494"/>
        <v>A+J=</v>
      </c>
      <c r="U1544" s="149">
        <f t="shared" si="495"/>
        <v>44407</v>
      </c>
      <c r="V1544" s="57" t="str">
        <f t="shared" si="484"/>
        <v>-</v>
      </c>
      <c r="W1544" s="8"/>
      <c r="X1544" s="8"/>
      <c r="Y1544" s="8"/>
      <c r="Z1544" s="9"/>
      <c r="AA1544" s="1"/>
      <c r="AB1544" s="8"/>
      <c r="AC1544" s="9"/>
      <c r="AD1544" s="9"/>
      <c r="AE1544" s="9"/>
      <c r="AF1544" s="8"/>
      <c r="AG1544" s="10"/>
      <c r="AH1544" s="8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25">
      <c r="A1545" s="50">
        <f t="shared" si="485"/>
        <v>44388</v>
      </c>
      <c r="B1545" s="112">
        <f t="shared" ca="1" si="490"/>
        <v>70767.074292920006</v>
      </c>
      <c r="C1545" s="109">
        <f t="shared" si="489"/>
        <v>70631.3664345</v>
      </c>
      <c r="D1545" s="13">
        <f ca="1">IF(A1545&lt;$B$1,VLOOKUP(A1545,[1]DI!$A$4:$B$15000,2,FALSE),0)</f>
        <v>0</v>
      </c>
      <c r="E1545" s="52">
        <f t="shared" ca="1" si="479"/>
        <v>1</v>
      </c>
      <c r="F1545" s="52">
        <f ca="1">(TRUNC(PRODUCT($E$12:$E1544),16))</f>
        <v>1.2437467347436999</v>
      </c>
      <c r="G1545" s="52">
        <f t="shared" ca="1" si="496"/>
        <v>1.24214227278246</v>
      </c>
      <c r="H1545" s="52">
        <f t="shared" ca="1" si="480"/>
        <v>1.00129169</v>
      </c>
      <c r="I1545" s="111">
        <f t="shared" si="486"/>
        <v>0.02</v>
      </c>
      <c r="J1545" s="149">
        <f t="shared" si="491"/>
        <v>44377</v>
      </c>
      <c r="K1545" s="54">
        <f t="shared" si="487"/>
        <v>7</v>
      </c>
      <c r="L1545" s="55">
        <f t="shared" si="488"/>
        <v>8</v>
      </c>
      <c r="M1545" s="56">
        <f t="shared" si="481"/>
        <v>1.000628852</v>
      </c>
      <c r="N1545" s="56">
        <f t="shared" ca="1" si="482"/>
        <v>1.001921354</v>
      </c>
      <c r="O1545" s="55">
        <f t="shared" si="492"/>
        <v>0</v>
      </c>
      <c r="P1545" s="109">
        <f t="shared" ca="1" si="483"/>
        <v>135.70785842000001</v>
      </c>
      <c r="Q1545" s="52">
        <f t="shared" si="493"/>
        <v>0</v>
      </c>
      <c r="R1545" s="85"/>
      <c r="S1545" s="85"/>
      <c r="T1545" s="86" t="str">
        <f t="shared" si="494"/>
        <v>A+J=</v>
      </c>
      <c r="U1545" s="149">
        <f t="shared" si="495"/>
        <v>44407</v>
      </c>
      <c r="V1545" s="57" t="str">
        <f t="shared" si="484"/>
        <v>-</v>
      </c>
      <c r="W1545" s="8"/>
      <c r="X1545" s="8"/>
      <c r="Y1545" s="8"/>
      <c r="Z1545" s="9"/>
      <c r="AA1545" s="1"/>
      <c r="AB1545" s="8"/>
      <c r="AC1545" s="9"/>
      <c r="AD1545" s="9"/>
      <c r="AE1545" s="9"/>
      <c r="AF1545" s="8"/>
      <c r="AG1545" s="10"/>
      <c r="AH1545" s="8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25">
      <c r="A1546" s="50">
        <f t="shared" si="485"/>
        <v>44389</v>
      </c>
      <c r="B1546" s="112">
        <f t="shared" ca="1" si="490"/>
        <v>70767.074292920006</v>
      </c>
      <c r="C1546" s="109">
        <f t="shared" si="489"/>
        <v>70631.3664345</v>
      </c>
      <c r="D1546" s="13">
        <f ca="1">IF(A1546&lt;$B$1,VLOOKUP(A1546,[1]DI!$A$4:$B$15000,2,FALSE),0)</f>
        <v>4.1500000000000002E-2</v>
      </c>
      <c r="E1546" s="52">
        <f t="shared" ca="1" si="479"/>
        <v>1.00016137</v>
      </c>
      <c r="F1546" s="52">
        <f ca="1">(TRUNC(PRODUCT($E$12:$E1545),16))</f>
        <v>1.2437467347436999</v>
      </c>
      <c r="G1546" s="52">
        <f t="shared" ca="1" si="496"/>
        <v>1.24214227278246</v>
      </c>
      <c r="H1546" s="52">
        <f t="shared" ca="1" si="480"/>
        <v>1.00129169</v>
      </c>
      <c r="I1546" s="111">
        <f t="shared" si="486"/>
        <v>0.02</v>
      </c>
      <c r="J1546" s="149">
        <f t="shared" si="491"/>
        <v>44377</v>
      </c>
      <c r="K1546" s="54">
        <f t="shared" si="487"/>
        <v>8</v>
      </c>
      <c r="L1546" s="55">
        <f t="shared" si="488"/>
        <v>8</v>
      </c>
      <c r="M1546" s="56">
        <f t="shared" si="481"/>
        <v>1.000628852</v>
      </c>
      <c r="N1546" s="56">
        <f t="shared" ca="1" si="482"/>
        <v>1.001921354</v>
      </c>
      <c r="O1546" s="55">
        <f t="shared" si="492"/>
        <v>0</v>
      </c>
      <c r="P1546" s="109">
        <f t="shared" ca="1" si="483"/>
        <v>135.70785842000001</v>
      </c>
      <c r="Q1546" s="52">
        <f t="shared" si="493"/>
        <v>0</v>
      </c>
      <c r="R1546" s="85"/>
      <c r="S1546" s="85"/>
      <c r="T1546" s="86" t="str">
        <f t="shared" si="494"/>
        <v>A+J=</v>
      </c>
      <c r="U1546" s="149">
        <f t="shared" si="495"/>
        <v>44407</v>
      </c>
      <c r="V1546" s="57" t="str">
        <f t="shared" si="484"/>
        <v>-</v>
      </c>
      <c r="W1546" s="8"/>
      <c r="X1546" s="8"/>
      <c r="Y1546" s="8"/>
      <c r="Z1546" s="9"/>
      <c r="AA1546" s="1"/>
      <c r="AB1546" s="8"/>
      <c r="AC1546" s="9"/>
      <c r="AD1546" s="9"/>
      <c r="AE1546" s="9"/>
      <c r="AF1546" s="8"/>
      <c r="AG1546" s="10"/>
      <c r="AH1546" s="8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25">
      <c r="A1547" s="50">
        <f t="shared" si="485"/>
        <v>44390</v>
      </c>
      <c r="B1547" s="112">
        <f t="shared" ca="1" si="490"/>
        <v>70784.056262979997</v>
      </c>
      <c r="C1547" s="109">
        <f t="shared" si="489"/>
        <v>70631.3664345</v>
      </c>
      <c r="D1547" s="13">
        <f ca="1">IF(A1547&lt;$B$1,VLOOKUP(A1547,[1]DI!$A$4:$B$15000,2,FALSE),0)</f>
        <v>4.1500000000000002E-2</v>
      </c>
      <c r="E1547" s="52">
        <f t="shared" ca="1" si="479"/>
        <v>1.00016137</v>
      </c>
      <c r="F1547" s="52">
        <f ca="1">(TRUNC(PRODUCT($E$12:$E1546),16))</f>
        <v>1.2439474381542801</v>
      </c>
      <c r="G1547" s="52">
        <f t="shared" ca="1" si="496"/>
        <v>1.24214227278246</v>
      </c>
      <c r="H1547" s="52">
        <f t="shared" ca="1" si="480"/>
        <v>1.0014532700000001</v>
      </c>
      <c r="I1547" s="111">
        <f t="shared" si="486"/>
        <v>0.02</v>
      </c>
      <c r="J1547" s="149">
        <f t="shared" si="491"/>
        <v>44377</v>
      </c>
      <c r="K1547" s="54">
        <f t="shared" si="487"/>
        <v>9</v>
      </c>
      <c r="L1547" s="55">
        <f t="shared" si="488"/>
        <v>9</v>
      </c>
      <c r="M1547" s="56">
        <f t="shared" si="481"/>
        <v>1.0007074869999999</v>
      </c>
      <c r="N1547" s="56">
        <f t="shared" ca="1" si="482"/>
        <v>1.002161785</v>
      </c>
      <c r="O1547" s="55">
        <f t="shared" si="492"/>
        <v>0</v>
      </c>
      <c r="P1547" s="109">
        <f t="shared" ca="1" si="483"/>
        <v>152.68982847999999</v>
      </c>
      <c r="Q1547" s="52">
        <f t="shared" si="493"/>
        <v>0</v>
      </c>
      <c r="R1547" s="85"/>
      <c r="S1547" s="85"/>
      <c r="T1547" s="86" t="str">
        <f t="shared" si="494"/>
        <v>A+J=</v>
      </c>
      <c r="U1547" s="149">
        <f t="shared" si="495"/>
        <v>44407</v>
      </c>
      <c r="V1547" s="57" t="str">
        <f t="shared" si="484"/>
        <v>-</v>
      </c>
      <c r="W1547" s="8"/>
      <c r="X1547" s="8"/>
      <c r="Y1547" s="8"/>
      <c r="Z1547" s="9"/>
      <c r="AA1547" s="1"/>
      <c r="AB1547" s="8"/>
      <c r="AC1547" s="9"/>
      <c r="AD1547" s="9"/>
      <c r="AE1547" s="9"/>
      <c r="AF1547" s="8"/>
      <c r="AG1547" s="10"/>
      <c r="AH1547" s="8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25">
      <c r="A1548" s="50">
        <f t="shared" si="485"/>
        <v>44391</v>
      </c>
      <c r="B1548" s="112">
        <f t="shared" ca="1" si="490"/>
        <v>70801.041764609996</v>
      </c>
      <c r="C1548" s="109">
        <f t="shared" si="489"/>
        <v>70631.3664345</v>
      </c>
      <c r="D1548" s="13">
        <f ca="1">IF(A1548&lt;$B$1,VLOOKUP(A1548,[1]DI!$A$4:$B$15000,2,FALSE),0)</f>
        <v>4.1500000000000002E-2</v>
      </c>
      <c r="E1548" s="52">
        <f t="shared" ref="E1548:E1611" ca="1" si="497">IF(A1548&lt;A$10,1,ROUND(((1+D1548)^(1/252)),8))</f>
        <v>1.00016137</v>
      </c>
      <c r="F1548" s="52">
        <f ca="1">(TRUNC(PRODUCT($E$12:$E1547),16))</f>
        <v>1.2441481739523801</v>
      </c>
      <c r="G1548" s="52">
        <f t="shared" ca="1" si="496"/>
        <v>1.24214227278246</v>
      </c>
      <c r="H1548" s="52">
        <f t="shared" ref="H1548:H1611" ca="1" si="498">ROUND(F1548/G1548,8)</f>
        <v>1.00161487</v>
      </c>
      <c r="I1548" s="111">
        <f t="shared" si="486"/>
        <v>0.02</v>
      </c>
      <c r="J1548" s="149">
        <f t="shared" si="491"/>
        <v>44377</v>
      </c>
      <c r="K1548" s="54">
        <f t="shared" si="487"/>
        <v>10</v>
      </c>
      <c r="L1548" s="55">
        <f t="shared" si="488"/>
        <v>10</v>
      </c>
      <c r="M1548" s="56">
        <f t="shared" ref="M1548:M1611" si="499">ROUND((I1548+1)^(L1548/252),9)</f>
        <v>1.000786127</v>
      </c>
      <c r="N1548" s="56">
        <f t="shared" ref="N1548:N1611" ca="1" si="500">ROUND(H1548*M1548,9)</f>
        <v>1.002402266</v>
      </c>
      <c r="O1548" s="55">
        <f t="shared" si="492"/>
        <v>0</v>
      </c>
      <c r="P1548" s="109">
        <f t="shared" ref="P1548:P1611" ca="1" si="501">TRUNC(((N1548-1)*C1548),8)</f>
        <v>169.67533011</v>
      </c>
      <c r="Q1548" s="52">
        <f t="shared" si="493"/>
        <v>0</v>
      </c>
      <c r="R1548" s="85"/>
      <c r="S1548" s="85"/>
      <c r="T1548" s="86" t="str">
        <f t="shared" si="494"/>
        <v>A+J=</v>
      </c>
      <c r="U1548" s="149">
        <f t="shared" si="495"/>
        <v>44407</v>
      </c>
      <c r="V1548" s="57" t="str">
        <f t="shared" ref="V1548:V1611" si="502">IF(O1548&gt;0,(P1548+Q1548)*V$9,"-")</f>
        <v>-</v>
      </c>
      <c r="W1548" s="8"/>
      <c r="X1548" s="8"/>
      <c r="Y1548" s="8"/>
      <c r="Z1548" s="9"/>
      <c r="AA1548" s="1"/>
      <c r="AB1548" s="8"/>
      <c r="AC1548" s="9"/>
      <c r="AD1548" s="9"/>
      <c r="AE1548" s="9"/>
      <c r="AF1548" s="8"/>
      <c r="AG1548" s="10"/>
      <c r="AH1548" s="8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25">
      <c r="A1549" s="50">
        <f t="shared" ref="A1549:A1612" si="503">(A1548+1)</f>
        <v>44392</v>
      </c>
      <c r="B1549" s="112">
        <f t="shared" ca="1" si="490"/>
        <v>70818.031716020007</v>
      </c>
      <c r="C1549" s="109">
        <f t="shared" si="489"/>
        <v>70631.3664345</v>
      </c>
      <c r="D1549" s="13">
        <f ca="1">IF(A1549&lt;$B$1,VLOOKUP(A1549,[1]DI!$A$4:$B$15000,2,FALSE),0)</f>
        <v>4.1500000000000002E-2</v>
      </c>
      <c r="E1549" s="52">
        <f t="shared" ca="1" si="497"/>
        <v>1.00016137</v>
      </c>
      <c r="F1549" s="52">
        <f ca="1">(TRUNC(PRODUCT($E$12:$E1548),16))</f>
        <v>1.2443489421432099</v>
      </c>
      <c r="G1549" s="52">
        <f t="shared" ca="1" si="496"/>
        <v>1.24214227278246</v>
      </c>
      <c r="H1549" s="52">
        <f t="shared" ca="1" si="498"/>
        <v>1.0017765000000001</v>
      </c>
      <c r="I1549" s="111">
        <f t="shared" ref="I1549:I1612" si="504">I1548</f>
        <v>0.02</v>
      </c>
      <c r="J1549" s="149">
        <f t="shared" si="491"/>
        <v>44377</v>
      </c>
      <c r="K1549" s="54">
        <f t="shared" ref="K1549:K1612" si="505">IF(A1549&gt;J1549,IF(NETWORKDAYS(J1549,A1549,$X$135:$X$519)-1=0,1,NETWORKDAYS(J1549,A1549,$X$135:$X$519)-1),0)</f>
        <v>11</v>
      </c>
      <c r="L1549" s="55">
        <f t="shared" ref="L1549:L1612" si="506">IF(AND(K1549=1,K1548=1),1,IF(K1549&gt;0,IF(K1549=K1548,K1549+1,K1549),0))</f>
        <v>11</v>
      </c>
      <c r="M1549" s="56">
        <f t="shared" si="499"/>
        <v>1.0008647740000001</v>
      </c>
      <c r="N1549" s="56">
        <f t="shared" ca="1" si="500"/>
        <v>1.00264281</v>
      </c>
      <c r="O1549" s="55">
        <f t="shared" si="492"/>
        <v>0</v>
      </c>
      <c r="P1549" s="109">
        <f t="shared" ca="1" si="501"/>
        <v>186.66528152000001</v>
      </c>
      <c r="Q1549" s="52">
        <f t="shared" si="493"/>
        <v>0</v>
      </c>
      <c r="R1549" s="85"/>
      <c r="S1549" s="85"/>
      <c r="T1549" s="86" t="str">
        <f t="shared" si="494"/>
        <v>A+J=</v>
      </c>
      <c r="U1549" s="149">
        <f t="shared" si="495"/>
        <v>44407</v>
      </c>
      <c r="V1549" s="57" t="str">
        <f t="shared" si="502"/>
        <v>-</v>
      </c>
      <c r="W1549" s="8"/>
      <c r="X1549" s="8"/>
      <c r="Y1549" s="8"/>
      <c r="Z1549" s="9"/>
      <c r="AA1549" s="1"/>
      <c r="AB1549" s="8"/>
      <c r="AC1549" s="9"/>
      <c r="AD1549" s="9"/>
      <c r="AE1549" s="9"/>
      <c r="AF1549" s="8"/>
      <c r="AG1549" s="10"/>
      <c r="AH1549" s="8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25">
      <c r="A1550" s="50">
        <f t="shared" si="503"/>
        <v>44393</v>
      </c>
      <c r="B1550" s="112">
        <f t="shared" ca="1" si="490"/>
        <v>70835.026046569998</v>
      </c>
      <c r="C1550" s="109">
        <f t="shared" ref="C1550:C1613" si="507">TRUNC(C1549-Q1549,8)</f>
        <v>70631.3664345</v>
      </c>
      <c r="D1550" s="13">
        <f ca="1">IF(A1550&lt;$B$1,VLOOKUP(A1550,[1]DI!$A$4:$B$15000,2,FALSE),0)</f>
        <v>4.1500000000000002E-2</v>
      </c>
      <c r="E1550" s="52">
        <f t="shared" ca="1" si="497"/>
        <v>1.00016137</v>
      </c>
      <c r="F1550" s="52">
        <f ca="1">(TRUNC(PRODUCT($E$12:$E1549),16))</f>
        <v>1.244549742732</v>
      </c>
      <c r="G1550" s="52">
        <f t="shared" ca="1" si="496"/>
        <v>1.24214227278246</v>
      </c>
      <c r="H1550" s="52">
        <f t="shared" ca="1" si="498"/>
        <v>1.0019381599999999</v>
      </c>
      <c r="I1550" s="111">
        <f t="shared" si="504"/>
        <v>0.02</v>
      </c>
      <c r="J1550" s="149">
        <f t="shared" si="491"/>
        <v>44377</v>
      </c>
      <c r="K1550" s="54">
        <f t="shared" si="505"/>
        <v>12</v>
      </c>
      <c r="L1550" s="55">
        <f t="shared" si="506"/>
        <v>12</v>
      </c>
      <c r="M1550" s="56">
        <f t="shared" si="499"/>
        <v>1.0009434269999999</v>
      </c>
      <c r="N1550" s="56">
        <f t="shared" ca="1" si="500"/>
        <v>1.002883416</v>
      </c>
      <c r="O1550" s="55">
        <f t="shared" si="492"/>
        <v>0</v>
      </c>
      <c r="P1550" s="109">
        <f t="shared" ca="1" si="501"/>
        <v>203.65961207000001</v>
      </c>
      <c r="Q1550" s="52">
        <f t="shared" si="493"/>
        <v>0</v>
      </c>
      <c r="R1550" s="85"/>
      <c r="S1550" s="85"/>
      <c r="T1550" s="86" t="str">
        <f t="shared" si="494"/>
        <v>A+J=</v>
      </c>
      <c r="U1550" s="149">
        <f t="shared" si="495"/>
        <v>44407</v>
      </c>
      <c r="V1550" s="57" t="str">
        <f t="shared" si="502"/>
        <v>-</v>
      </c>
      <c r="W1550" s="8"/>
      <c r="X1550" s="8"/>
      <c r="Y1550" s="8"/>
      <c r="Z1550" s="9"/>
      <c r="AA1550" s="1"/>
      <c r="AB1550" s="8"/>
      <c r="AC1550" s="9"/>
      <c r="AD1550" s="9"/>
      <c r="AE1550" s="9"/>
      <c r="AF1550" s="8"/>
      <c r="AG1550" s="10"/>
      <c r="AH1550" s="8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25">
      <c r="A1551" s="50">
        <f t="shared" si="503"/>
        <v>44394</v>
      </c>
      <c r="B1551" s="112">
        <f t="shared" ca="1" si="490"/>
        <v>70852.023908689996</v>
      </c>
      <c r="C1551" s="109">
        <f t="shared" si="507"/>
        <v>70631.3664345</v>
      </c>
      <c r="D1551" s="13">
        <f ca="1">IF(A1551&lt;$B$1,VLOOKUP(A1551,[1]DI!$A$4:$B$15000,2,FALSE),0)</f>
        <v>0</v>
      </c>
      <c r="E1551" s="52">
        <f t="shared" ca="1" si="497"/>
        <v>1</v>
      </c>
      <c r="F1551" s="52">
        <f ca="1">(TRUNC(PRODUCT($E$12:$E1550),16))</f>
        <v>1.2447505757239901</v>
      </c>
      <c r="G1551" s="52">
        <f t="shared" ca="1" si="496"/>
        <v>1.24214227278246</v>
      </c>
      <c r="H1551" s="52">
        <f t="shared" ca="1" si="498"/>
        <v>1.0020998400000001</v>
      </c>
      <c r="I1551" s="111">
        <f t="shared" si="504"/>
        <v>0.02</v>
      </c>
      <c r="J1551" s="149">
        <f t="shared" si="491"/>
        <v>44377</v>
      </c>
      <c r="K1551" s="54">
        <f t="shared" si="505"/>
        <v>12</v>
      </c>
      <c r="L1551" s="55">
        <f t="shared" si="506"/>
        <v>13</v>
      </c>
      <c r="M1551" s="56">
        <f t="shared" si="499"/>
        <v>1.0010220860000001</v>
      </c>
      <c r="N1551" s="56">
        <f t="shared" ca="1" si="500"/>
        <v>1.0031240720000001</v>
      </c>
      <c r="O1551" s="55">
        <f t="shared" si="492"/>
        <v>0</v>
      </c>
      <c r="P1551" s="109">
        <f t="shared" ca="1" si="501"/>
        <v>220.65747418999999</v>
      </c>
      <c r="Q1551" s="52">
        <f t="shared" si="493"/>
        <v>0</v>
      </c>
      <c r="R1551" s="85"/>
      <c r="S1551" s="85"/>
      <c r="T1551" s="86" t="str">
        <f t="shared" si="494"/>
        <v>A+J=</v>
      </c>
      <c r="U1551" s="149">
        <f t="shared" si="495"/>
        <v>44407</v>
      </c>
      <c r="V1551" s="57" t="str">
        <f t="shared" si="502"/>
        <v>-</v>
      </c>
      <c r="W1551" s="8"/>
      <c r="X1551" s="8"/>
      <c r="Y1551" s="8"/>
      <c r="Z1551" s="9"/>
      <c r="AA1551" s="1"/>
      <c r="AB1551" s="8"/>
      <c r="AC1551" s="9"/>
      <c r="AD1551" s="9"/>
      <c r="AE1551" s="9"/>
      <c r="AF1551" s="8"/>
      <c r="AG1551" s="10"/>
      <c r="AH1551" s="8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25">
      <c r="A1552" s="50">
        <f t="shared" si="503"/>
        <v>44395</v>
      </c>
      <c r="B1552" s="112">
        <f t="shared" ca="1" si="490"/>
        <v>70852.023908689996</v>
      </c>
      <c r="C1552" s="109">
        <f t="shared" si="507"/>
        <v>70631.3664345</v>
      </c>
      <c r="D1552" s="13">
        <f ca="1">IF(A1552&lt;$B$1,VLOOKUP(A1552,[1]DI!$A$4:$B$15000,2,FALSE),0)</f>
        <v>0</v>
      </c>
      <c r="E1552" s="52">
        <f t="shared" ca="1" si="497"/>
        <v>1</v>
      </c>
      <c r="F1552" s="52">
        <f ca="1">(TRUNC(PRODUCT($E$12:$E1551),16))</f>
        <v>1.2447505757239901</v>
      </c>
      <c r="G1552" s="52">
        <f t="shared" ca="1" si="496"/>
        <v>1.24214227278246</v>
      </c>
      <c r="H1552" s="52">
        <f t="shared" ca="1" si="498"/>
        <v>1.0020998400000001</v>
      </c>
      <c r="I1552" s="111">
        <f t="shared" si="504"/>
        <v>0.02</v>
      </c>
      <c r="J1552" s="149">
        <f t="shared" si="491"/>
        <v>44377</v>
      </c>
      <c r="K1552" s="54">
        <f t="shared" si="505"/>
        <v>12</v>
      </c>
      <c r="L1552" s="55">
        <f t="shared" si="506"/>
        <v>13</v>
      </c>
      <c r="M1552" s="56">
        <f t="shared" si="499"/>
        <v>1.0010220860000001</v>
      </c>
      <c r="N1552" s="56">
        <f t="shared" ca="1" si="500"/>
        <v>1.0031240720000001</v>
      </c>
      <c r="O1552" s="55">
        <f t="shared" si="492"/>
        <v>0</v>
      </c>
      <c r="P1552" s="109">
        <f t="shared" ca="1" si="501"/>
        <v>220.65747418999999</v>
      </c>
      <c r="Q1552" s="52">
        <f t="shared" si="493"/>
        <v>0</v>
      </c>
      <c r="R1552" s="85"/>
      <c r="S1552" s="85"/>
      <c r="T1552" s="86" t="str">
        <f t="shared" si="494"/>
        <v>A+J=</v>
      </c>
      <c r="U1552" s="149">
        <f t="shared" si="495"/>
        <v>44407</v>
      </c>
      <c r="V1552" s="57" t="str">
        <f t="shared" si="502"/>
        <v>-</v>
      </c>
      <c r="W1552" s="8"/>
      <c r="X1552" s="8"/>
      <c r="Y1552" s="8"/>
      <c r="Z1552" s="9"/>
      <c r="AA1552" s="1"/>
      <c r="AB1552" s="8"/>
      <c r="AC1552" s="9"/>
      <c r="AD1552" s="9"/>
      <c r="AE1552" s="9"/>
      <c r="AF1552" s="8"/>
      <c r="AG1552" s="10"/>
      <c r="AH1552" s="8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25">
      <c r="A1553" s="50">
        <f t="shared" si="503"/>
        <v>44396</v>
      </c>
      <c r="B1553" s="112">
        <f t="shared" ca="1" si="490"/>
        <v>70852.023908689996</v>
      </c>
      <c r="C1553" s="109">
        <f t="shared" si="507"/>
        <v>70631.3664345</v>
      </c>
      <c r="D1553" s="13">
        <f ca="1">IF(A1553&lt;$B$1,VLOOKUP(A1553,[1]DI!$A$4:$B$15000,2,FALSE),0)</f>
        <v>4.1500000000000002E-2</v>
      </c>
      <c r="E1553" s="52">
        <f t="shared" ca="1" si="497"/>
        <v>1.00016137</v>
      </c>
      <c r="F1553" s="52">
        <f ca="1">(TRUNC(PRODUCT($E$12:$E1552),16))</f>
        <v>1.2447505757239901</v>
      </c>
      <c r="G1553" s="52">
        <f t="shared" ca="1" si="496"/>
        <v>1.24214227278246</v>
      </c>
      <c r="H1553" s="52">
        <f t="shared" ca="1" si="498"/>
        <v>1.0020998400000001</v>
      </c>
      <c r="I1553" s="111">
        <f t="shared" si="504"/>
        <v>0.02</v>
      </c>
      <c r="J1553" s="149">
        <f t="shared" si="491"/>
        <v>44377</v>
      </c>
      <c r="K1553" s="54">
        <f t="shared" si="505"/>
        <v>13</v>
      </c>
      <c r="L1553" s="55">
        <f t="shared" si="506"/>
        <v>13</v>
      </c>
      <c r="M1553" s="56">
        <f t="shared" si="499"/>
        <v>1.0010220860000001</v>
      </c>
      <c r="N1553" s="56">
        <f t="shared" ca="1" si="500"/>
        <v>1.0031240720000001</v>
      </c>
      <c r="O1553" s="55">
        <f t="shared" si="492"/>
        <v>0</v>
      </c>
      <c r="P1553" s="109">
        <f t="shared" ca="1" si="501"/>
        <v>220.65747418999999</v>
      </c>
      <c r="Q1553" s="52">
        <f t="shared" si="493"/>
        <v>0</v>
      </c>
      <c r="R1553" s="85"/>
      <c r="S1553" s="85"/>
      <c r="T1553" s="86" t="str">
        <f t="shared" si="494"/>
        <v>A+J=</v>
      </c>
      <c r="U1553" s="149">
        <f t="shared" si="495"/>
        <v>44407</v>
      </c>
      <c r="V1553" s="57" t="str">
        <f t="shared" si="502"/>
        <v>-</v>
      </c>
      <c r="W1553" s="8"/>
      <c r="X1553" s="8"/>
      <c r="Y1553" s="8"/>
      <c r="Z1553" s="9"/>
      <c r="AA1553" s="1"/>
      <c r="AB1553" s="8"/>
      <c r="AC1553" s="9"/>
      <c r="AD1553" s="9"/>
      <c r="AE1553" s="9"/>
      <c r="AF1553" s="8"/>
      <c r="AG1553" s="10"/>
      <c r="AH1553" s="8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25">
      <c r="A1554" s="50">
        <f t="shared" si="503"/>
        <v>44397</v>
      </c>
      <c r="B1554" s="112">
        <f t="shared" ca="1" si="490"/>
        <v>70869.026149960002</v>
      </c>
      <c r="C1554" s="109">
        <f t="shared" si="507"/>
        <v>70631.3664345</v>
      </c>
      <c r="D1554" s="13">
        <f ca="1">IF(A1554&lt;$B$1,VLOOKUP(A1554,[1]DI!$A$4:$B$15000,2,FALSE),0)</f>
        <v>4.1500000000000002E-2</v>
      </c>
      <c r="E1554" s="52">
        <f t="shared" ca="1" si="497"/>
        <v>1.00016137</v>
      </c>
      <c r="F1554" s="52">
        <f ca="1">(TRUNC(PRODUCT($E$12:$E1553),16))</f>
        <v>1.24495144112439</v>
      </c>
      <c r="G1554" s="52">
        <f t="shared" ca="1" si="496"/>
        <v>1.24214227278246</v>
      </c>
      <c r="H1554" s="52">
        <f t="shared" ca="1" si="498"/>
        <v>1.0022615500000001</v>
      </c>
      <c r="I1554" s="111">
        <f t="shared" si="504"/>
        <v>0.02</v>
      </c>
      <c r="J1554" s="149">
        <f t="shared" si="491"/>
        <v>44377</v>
      </c>
      <c r="K1554" s="54">
        <f t="shared" si="505"/>
        <v>14</v>
      </c>
      <c r="L1554" s="55">
        <f t="shared" si="506"/>
        <v>14</v>
      </c>
      <c r="M1554" s="56">
        <f t="shared" si="499"/>
        <v>1.0011007510000001</v>
      </c>
      <c r="N1554" s="56">
        <f t="shared" ca="1" si="500"/>
        <v>1.00336479</v>
      </c>
      <c r="O1554" s="55">
        <f t="shared" si="492"/>
        <v>0</v>
      </c>
      <c r="P1554" s="109">
        <f t="shared" ca="1" si="501"/>
        <v>237.65971546</v>
      </c>
      <c r="Q1554" s="52">
        <f t="shared" si="493"/>
        <v>0</v>
      </c>
      <c r="R1554" s="85"/>
      <c r="S1554" s="85"/>
      <c r="T1554" s="86" t="str">
        <f t="shared" si="494"/>
        <v>A+J=</v>
      </c>
      <c r="U1554" s="149">
        <f t="shared" si="495"/>
        <v>44407</v>
      </c>
      <c r="V1554" s="57" t="str">
        <f t="shared" si="502"/>
        <v>-</v>
      </c>
      <c r="W1554" s="8"/>
      <c r="X1554" s="8"/>
      <c r="Y1554" s="8"/>
      <c r="Z1554" s="9"/>
      <c r="AA1554" s="1"/>
      <c r="AB1554" s="8"/>
      <c r="AC1554" s="9"/>
      <c r="AD1554" s="9"/>
      <c r="AE1554" s="9"/>
      <c r="AF1554" s="8"/>
      <c r="AG1554" s="10"/>
      <c r="AH1554" s="8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25">
      <c r="A1555" s="50">
        <f t="shared" si="503"/>
        <v>44398</v>
      </c>
      <c r="B1555" s="112">
        <f t="shared" ref="B1555:B1618" ca="1" si="508">IF(A1555&lt;=TODAY(),C1555+P1555,IF(AND(A1555&gt;TODAY(),A1555&lt;=$B$1),IF(VLOOKUP(TODAY(),$A$12:$D$10000,4,FALSE)=0,"n.d",C1555+P1555),"n.d"))</f>
        <v>70886.032840999993</v>
      </c>
      <c r="C1555" s="109">
        <f t="shared" si="507"/>
        <v>70631.3664345</v>
      </c>
      <c r="D1555" s="13">
        <f ca="1">IF(A1555&lt;$B$1,VLOOKUP(A1555,[1]DI!$A$4:$B$15000,2,FALSE),0)</f>
        <v>4.1500000000000002E-2</v>
      </c>
      <c r="E1555" s="52">
        <f t="shared" ca="1" si="497"/>
        <v>1.00016137</v>
      </c>
      <c r="F1555" s="52">
        <f ca="1">(TRUNC(PRODUCT($E$12:$E1554),16))</f>
        <v>1.24515233893845</v>
      </c>
      <c r="G1555" s="52">
        <f t="shared" ca="1" si="496"/>
        <v>1.24214227278246</v>
      </c>
      <c r="H1555" s="52">
        <f t="shared" ca="1" si="498"/>
        <v>1.0024232900000001</v>
      </c>
      <c r="I1555" s="111">
        <f t="shared" si="504"/>
        <v>0.02</v>
      </c>
      <c r="J1555" s="149">
        <f t="shared" ref="J1555:J1618" si="509">IF(O1554&gt;0,VLOOKUP(O1554,X$12:AH$125,2),J1554)</f>
        <v>44377</v>
      </c>
      <c r="K1555" s="54">
        <f t="shared" si="505"/>
        <v>15</v>
      </c>
      <c r="L1555" s="55">
        <f t="shared" si="506"/>
        <v>15</v>
      </c>
      <c r="M1555" s="56">
        <f t="shared" si="499"/>
        <v>1.001179423</v>
      </c>
      <c r="N1555" s="56">
        <f t="shared" ca="1" si="500"/>
        <v>1.003605571</v>
      </c>
      <c r="O1555" s="55">
        <f t="shared" ref="O1555:O1618" si="510">IF(VLOOKUP(A1555,Y$12:AF$125,8)=VLOOKUP(A1554,Y$12:AF$125,8),0,VLOOKUP(A1555,Y$12:AF$125,8))</f>
        <v>0</v>
      </c>
      <c r="P1555" s="109">
        <f t="shared" ca="1" si="501"/>
        <v>254.66640649999999</v>
      </c>
      <c r="Q1555" s="52">
        <f t="shared" ref="Q1555:Q1618" si="511">IF(O1555&gt;0,VLOOKUP(A1555,$Y$12:$AD$125,5),0)</f>
        <v>0</v>
      </c>
      <c r="R1555" s="85"/>
      <c r="S1555" s="85"/>
      <c r="T1555" s="86" t="str">
        <f t="shared" ref="T1555:T1618" si="512">IF(O1554&gt;0,VLOOKUP(O1554,X$12:AH$125,10),T1554)</f>
        <v>A+J=</v>
      </c>
      <c r="U1555" s="149">
        <f t="shared" ref="U1555:U1618" si="513">IF(O1554&gt;0,VLOOKUP(O1554,X$12:AH$125,11),U1554)</f>
        <v>44407</v>
      </c>
      <c r="V1555" s="57" t="str">
        <f t="shared" si="502"/>
        <v>-</v>
      </c>
      <c r="W1555" s="8"/>
      <c r="X1555" s="8"/>
      <c r="Y1555" s="8"/>
      <c r="Z1555" s="9"/>
      <c r="AA1555" s="1"/>
      <c r="AB1555" s="8"/>
      <c r="AC1555" s="9"/>
      <c r="AD1555" s="9"/>
      <c r="AE1555" s="9"/>
      <c r="AF1555" s="8"/>
      <c r="AG1555" s="10"/>
      <c r="AH1555" s="8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25">
      <c r="A1556" s="50">
        <f t="shared" si="503"/>
        <v>44399</v>
      </c>
      <c r="B1556" s="112">
        <f t="shared" ca="1" si="508"/>
        <v>70903.043063610006</v>
      </c>
      <c r="C1556" s="109">
        <f t="shared" si="507"/>
        <v>70631.3664345</v>
      </c>
      <c r="D1556" s="13">
        <f ca="1">IF(A1556&lt;$B$1,VLOOKUP(A1556,[1]DI!$A$4:$B$15000,2,FALSE),0)</f>
        <v>4.1500000000000002E-2</v>
      </c>
      <c r="E1556" s="52">
        <f t="shared" ca="1" si="497"/>
        <v>1.00016137</v>
      </c>
      <c r="F1556" s="52">
        <f ca="1">(TRUNC(PRODUCT($E$12:$E1555),16))</f>
        <v>1.24535326917138</v>
      </c>
      <c r="G1556" s="52">
        <f t="shared" ca="1" si="496"/>
        <v>1.24214227278246</v>
      </c>
      <c r="H1556" s="52">
        <f t="shared" ca="1" si="498"/>
        <v>1.00258505</v>
      </c>
      <c r="I1556" s="111">
        <f t="shared" si="504"/>
        <v>0.02</v>
      </c>
      <c r="J1556" s="149">
        <f t="shared" si="509"/>
        <v>44377</v>
      </c>
      <c r="K1556" s="54">
        <f t="shared" si="505"/>
        <v>16</v>
      </c>
      <c r="L1556" s="55">
        <f t="shared" si="506"/>
        <v>16</v>
      </c>
      <c r="M1556" s="56">
        <f t="shared" si="499"/>
        <v>1.0012581</v>
      </c>
      <c r="N1556" s="56">
        <f t="shared" ca="1" si="500"/>
        <v>1.003846402</v>
      </c>
      <c r="O1556" s="55">
        <f t="shared" si="510"/>
        <v>0</v>
      </c>
      <c r="P1556" s="109">
        <f t="shared" ca="1" si="501"/>
        <v>271.67662911000002</v>
      </c>
      <c r="Q1556" s="52">
        <f t="shared" si="511"/>
        <v>0</v>
      </c>
      <c r="R1556" s="85"/>
      <c r="S1556" s="85"/>
      <c r="T1556" s="86" t="str">
        <f t="shared" si="512"/>
        <v>A+J=</v>
      </c>
      <c r="U1556" s="149">
        <f t="shared" si="513"/>
        <v>44407</v>
      </c>
      <c r="V1556" s="57" t="str">
        <f t="shared" si="502"/>
        <v>-</v>
      </c>
      <c r="W1556" s="8"/>
      <c r="X1556" s="8"/>
      <c r="Y1556" s="8"/>
      <c r="Z1556" s="9"/>
      <c r="AA1556" s="1"/>
      <c r="AB1556" s="8"/>
      <c r="AC1556" s="9"/>
      <c r="AD1556" s="9"/>
      <c r="AE1556" s="9"/>
      <c r="AF1556" s="8"/>
      <c r="AG1556" s="10"/>
      <c r="AH1556" s="8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25">
      <c r="A1557" s="50">
        <f t="shared" si="503"/>
        <v>44400</v>
      </c>
      <c r="B1557" s="112">
        <f t="shared" ca="1" si="508"/>
        <v>70920.05702968</v>
      </c>
      <c r="C1557" s="109">
        <f t="shared" si="507"/>
        <v>70631.3664345</v>
      </c>
      <c r="D1557" s="13">
        <f ca="1">IF(A1557&lt;$B$1,VLOOKUP(A1557,[1]DI!$A$4:$B$15000,2,FALSE),0)</f>
        <v>4.1500000000000002E-2</v>
      </c>
      <c r="E1557" s="52">
        <f t="shared" ca="1" si="497"/>
        <v>1.00016137</v>
      </c>
      <c r="F1557" s="52">
        <f ca="1">(TRUNC(PRODUCT($E$12:$E1556),16))</f>
        <v>1.2455542318284301</v>
      </c>
      <c r="G1557" s="52">
        <f t="shared" ca="1" si="496"/>
        <v>1.24214227278246</v>
      </c>
      <c r="H1557" s="52">
        <f t="shared" ca="1" si="498"/>
        <v>1.00274683</v>
      </c>
      <c r="I1557" s="111">
        <f t="shared" si="504"/>
        <v>0.02</v>
      </c>
      <c r="J1557" s="149">
        <f t="shared" si="509"/>
        <v>44377</v>
      </c>
      <c r="K1557" s="54">
        <f t="shared" si="505"/>
        <v>17</v>
      </c>
      <c r="L1557" s="55">
        <f t="shared" si="506"/>
        <v>17</v>
      </c>
      <c r="M1557" s="56">
        <f t="shared" si="499"/>
        <v>1.001336784</v>
      </c>
      <c r="N1557" s="56">
        <f t="shared" ca="1" si="500"/>
        <v>1.0040872860000001</v>
      </c>
      <c r="O1557" s="55">
        <f t="shared" si="510"/>
        <v>0</v>
      </c>
      <c r="P1557" s="109">
        <f t="shared" ca="1" si="501"/>
        <v>288.69059518</v>
      </c>
      <c r="Q1557" s="52">
        <f t="shared" si="511"/>
        <v>0</v>
      </c>
      <c r="R1557" s="85"/>
      <c r="S1557" s="85"/>
      <c r="T1557" s="86" t="str">
        <f t="shared" si="512"/>
        <v>A+J=</v>
      </c>
      <c r="U1557" s="149">
        <f t="shared" si="513"/>
        <v>44407</v>
      </c>
      <c r="V1557" s="57" t="str">
        <f t="shared" si="502"/>
        <v>-</v>
      </c>
      <c r="W1557" s="8"/>
      <c r="X1557" s="8"/>
      <c r="Y1557" s="8"/>
      <c r="Z1557" s="9"/>
      <c r="AA1557" s="1"/>
      <c r="AB1557" s="8"/>
      <c r="AC1557" s="9"/>
      <c r="AD1557" s="9"/>
      <c r="AE1557" s="9"/>
      <c r="AF1557" s="8"/>
      <c r="AG1557" s="10"/>
      <c r="AH1557" s="8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25">
      <c r="A1558" s="50">
        <f t="shared" si="503"/>
        <v>44401</v>
      </c>
      <c r="B1558" s="112">
        <f t="shared" ca="1" si="508"/>
        <v>70937.07601058</v>
      </c>
      <c r="C1558" s="109">
        <f t="shared" si="507"/>
        <v>70631.3664345</v>
      </c>
      <c r="D1558" s="13">
        <f ca="1">IF(A1558&lt;$B$1,VLOOKUP(A1558,[1]DI!$A$4:$B$15000,2,FALSE),0)</f>
        <v>0</v>
      </c>
      <c r="E1558" s="52">
        <f t="shared" ca="1" si="497"/>
        <v>1</v>
      </c>
      <c r="F1558" s="52">
        <f ca="1">(TRUNC(PRODUCT($E$12:$E1557),16))</f>
        <v>1.24575522691482</v>
      </c>
      <c r="G1558" s="52">
        <f t="shared" ca="1" si="496"/>
        <v>1.24214227278246</v>
      </c>
      <c r="H1558" s="52">
        <f t="shared" ca="1" si="498"/>
        <v>1.00290865</v>
      </c>
      <c r="I1558" s="111">
        <f t="shared" si="504"/>
        <v>0.02</v>
      </c>
      <c r="J1558" s="149">
        <f t="shared" si="509"/>
        <v>44377</v>
      </c>
      <c r="K1558" s="54">
        <f t="shared" si="505"/>
        <v>17</v>
      </c>
      <c r="L1558" s="55">
        <f t="shared" si="506"/>
        <v>18</v>
      </c>
      <c r="M1558" s="56">
        <f t="shared" si="499"/>
        <v>1.0014154740000001</v>
      </c>
      <c r="N1558" s="56">
        <f t="shared" ca="1" si="500"/>
        <v>1.0043282410000001</v>
      </c>
      <c r="O1558" s="55">
        <f t="shared" si="510"/>
        <v>0</v>
      </c>
      <c r="P1558" s="109">
        <f t="shared" ca="1" si="501"/>
        <v>305.70957607999998</v>
      </c>
      <c r="Q1558" s="52">
        <f t="shared" si="511"/>
        <v>0</v>
      </c>
      <c r="R1558" s="85"/>
      <c r="S1558" s="85"/>
      <c r="T1558" s="86" t="str">
        <f t="shared" si="512"/>
        <v>A+J=</v>
      </c>
      <c r="U1558" s="149">
        <f t="shared" si="513"/>
        <v>44407</v>
      </c>
      <c r="V1558" s="57" t="str">
        <f t="shared" si="502"/>
        <v>-</v>
      </c>
      <c r="W1558" s="8"/>
      <c r="X1558" s="8"/>
      <c r="Y1558" s="8"/>
      <c r="Z1558" s="9"/>
      <c r="AA1558" s="1"/>
      <c r="AB1558" s="8"/>
      <c r="AC1558" s="9"/>
      <c r="AD1558" s="9"/>
      <c r="AE1558" s="9"/>
      <c r="AF1558" s="8"/>
      <c r="AG1558" s="10"/>
      <c r="AH1558" s="8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25">
      <c r="A1559" s="50">
        <f t="shared" si="503"/>
        <v>44402</v>
      </c>
      <c r="B1559" s="112">
        <f t="shared" ca="1" si="508"/>
        <v>70937.07601058</v>
      </c>
      <c r="C1559" s="109">
        <f t="shared" si="507"/>
        <v>70631.3664345</v>
      </c>
      <c r="D1559" s="13">
        <f ca="1">IF(A1559&lt;$B$1,VLOOKUP(A1559,[1]DI!$A$4:$B$15000,2,FALSE),0)</f>
        <v>0</v>
      </c>
      <c r="E1559" s="52">
        <f t="shared" ca="1" si="497"/>
        <v>1</v>
      </c>
      <c r="F1559" s="52">
        <f ca="1">(TRUNC(PRODUCT($E$12:$E1558),16))</f>
        <v>1.24575522691482</v>
      </c>
      <c r="G1559" s="52">
        <f t="shared" ca="1" si="496"/>
        <v>1.24214227278246</v>
      </c>
      <c r="H1559" s="52">
        <f t="shared" ca="1" si="498"/>
        <v>1.00290865</v>
      </c>
      <c r="I1559" s="111">
        <f t="shared" si="504"/>
        <v>0.02</v>
      </c>
      <c r="J1559" s="149">
        <f t="shared" si="509"/>
        <v>44377</v>
      </c>
      <c r="K1559" s="54">
        <f t="shared" si="505"/>
        <v>17</v>
      </c>
      <c r="L1559" s="55">
        <f t="shared" si="506"/>
        <v>18</v>
      </c>
      <c r="M1559" s="56">
        <f t="shared" si="499"/>
        <v>1.0014154740000001</v>
      </c>
      <c r="N1559" s="56">
        <f t="shared" ca="1" si="500"/>
        <v>1.0043282410000001</v>
      </c>
      <c r="O1559" s="55">
        <f t="shared" si="510"/>
        <v>0</v>
      </c>
      <c r="P1559" s="109">
        <f t="shared" ca="1" si="501"/>
        <v>305.70957607999998</v>
      </c>
      <c r="Q1559" s="52">
        <f t="shared" si="511"/>
        <v>0</v>
      </c>
      <c r="R1559" s="85"/>
      <c r="S1559" s="85"/>
      <c r="T1559" s="86" t="str">
        <f t="shared" si="512"/>
        <v>A+J=</v>
      </c>
      <c r="U1559" s="149">
        <f t="shared" si="513"/>
        <v>44407</v>
      </c>
      <c r="V1559" s="57" t="str">
        <f t="shared" si="502"/>
        <v>-</v>
      </c>
      <c r="W1559" s="8"/>
      <c r="X1559" s="8"/>
      <c r="Y1559" s="8"/>
      <c r="Z1559" s="9"/>
      <c r="AA1559" s="1"/>
      <c r="AB1559" s="8"/>
      <c r="AC1559" s="9"/>
      <c r="AD1559" s="9"/>
      <c r="AE1559" s="9"/>
      <c r="AF1559" s="8"/>
      <c r="AG1559" s="10"/>
      <c r="AH1559" s="8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25">
      <c r="A1560" s="50">
        <f t="shared" si="503"/>
        <v>44403</v>
      </c>
      <c r="B1560" s="112">
        <f t="shared" ca="1" si="508"/>
        <v>70937.07601058</v>
      </c>
      <c r="C1560" s="109">
        <f t="shared" si="507"/>
        <v>70631.3664345</v>
      </c>
      <c r="D1560" s="13">
        <f ca="1">IF(A1560&lt;$B$1,VLOOKUP(A1560,[1]DI!$A$4:$B$15000,2,FALSE),0)</f>
        <v>4.1500000000000002E-2</v>
      </c>
      <c r="E1560" s="52">
        <f t="shared" ca="1" si="497"/>
        <v>1.00016137</v>
      </c>
      <c r="F1560" s="52">
        <f ca="1">(TRUNC(PRODUCT($E$12:$E1559),16))</f>
        <v>1.24575522691482</v>
      </c>
      <c r="G1560" s="52">
        <f t="shared" ca="1" si="496"/>
        <v>1.24214227278246</v>
      </c>
      <c r="H1560" s="52">
        <f t="shared" ca="1" si="498"/>
        <v>1.00290865</v>
      </c>
      <c r="I1560" s="111">
        <f t="shared" si="504"/>
        <v>0.02</v>
      </c>
      <c r="J1560" s="149">
        <f t="shared" si="509"/>
        <v>44377</v>
      </c>
      <c r="K1560" s="54">
        <f t="shared" si="505"/>
        <v>18</v>
      </c>
      <c r="L1560" s="55">
        <f t="shared" si="506"/>
        <v>18</v>
      </c>
      <c r="M1560" s="56">
        <f t="shared" si="499"/>
        <v>1.0014154740000001</v>
      </c>
      <c r="N1560" s="56">
        <f t="shared" ca="1" si="500"/>
        <v>1.0043282410000001</v>
      </c>
      <c r="O1560" s="55">
        <f t="shared" si="510"/>
        <v>0</v>
      </c>
      <c r="P1560" s="109">
        <f t="shared" ca="1" si="501"/>
        <v>305.70957607999998</v>
      </c>
      <c r="Q1560" s="52">
        <f t="shared" si="511"/>
        <v>0</v>
      </c>
      <c r="R1560" s="85"/>
      <c r="S1560" s="85"/>
      <c r="T1560" s="86" t="str">
        <f t="shared" si="512"/>
        <v>A+J=</v>
      </c>
      <c r="U1560" s="149">
        <f t="shared" si="513"/>
        <v>44407</v>
      </c>
      <c r="V1560" s="57" t="str">
        <f t="shared" si="502"/>
        <v>-</v>
      </c>
      <c r="W1560" s="8"/>
      <c r="X1560" s="8"/>
      <c r="Y1560" s="8"/>
      <c r="Z1560" s="9"/>
      <c r="AA1560" s="1"/>
      <c r="AB1560" s="8"/>
      <c r="AC1560" s="9"/>
      <c r="AD1560" s="9"/>
      <c r="AE1560" s="9"/>
      <c r="AF1560" s="8"/>
      <c r="AG1560" s="10"/>
      <c r="AH1560" s="8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25">
      <c r="A1561" s="50">
        <f t="shared" si="503"/>
        <v>44404</v>
      </c>
      <c r="B1561" s="112">
        <f t="shared" ca="1" si="508"/>
        <v>70954.098664310004</v>
      </c>
      <c r="C1561" s="109">
        <f t="shared" si="507"/>
        <v>70631.3664345</v>
      </c>
      <c r="D1561" s="13">
        <f ca="1">IF(A1561&lt;$B$1,VLOOKUP(A1561,[1]DI!$A$4:$B$15000,2,FALSE),0)</f>
        <v>4.1500000000000002E-2</v>
      </c>
      <c r="E1561" s="52">
        <f t="shared" ca="1" si="497"/>
        <v>1.00016137</v>
      </c>
      <c r="F1561" s="52">
        <f ca="1">(TRUNC(PRODUCT($E$12:$E1560),16))</f>
        <v>1.2459562544357801</v>
      </c>
      <c r="G1561" s="52">
        <f t="shared" ca="1" si="496"/>
        <v>1.24214227278246</v>
      </c>
      <c r="H1561" s="52">
        <f t="shared" ca="1" si="498"/>
        <v>1.00307049</v>
      </c>
      <c r="I1561" s="111">
        <f t="shared" si="504"/>
        <v>0.02</v>
      </c>
      <c r="J1561" s="149">
        <f t="shared" si="509"/>
        <v>44377</v>
      </c>
      <c r="K1561" s="54">
        <f t="shared" si="505"/>
        <v>19</v>
      </c>
      <c r="L1561" s="55">
        <f t="shared" si="506"/>
        <v>19</v>
      </c>
      <c r="M1561" s="56">
        <f t="shared" si="499"/>
        <v>1.00149417</v>
      </c>
      <c r="N1561" s="56">
        <f t="shared" ca="1" si="500"/>
        <v>1.0045692479999999</v>
      </c>
      <c r="O1561" s="55">
        <f t="shared" si="510"/>
        <v>0</v>
      </c>
      <c r="P1561" s="109">
        <f t="shared" ca="1" si="501"/>
        <v>322.73222980999998</v>
      </c>
      <c r="Q1561" s="52">
        <f t="shared" si="511"/>
        <v>0</v>
      </c>
      <c r="R1561" s="85"/>
      <c r="S1561" s="85"/>
      <c r="T1561" s="86" t="str">
        <f t="shared" si="512"/>
        <v>A+J=</v>
      </c>
      <c r="U1561" s="149">
        <f t="shared" si="513"/>
        <v>44407</v>
      </c>
      <c r="V1561" s="57" t="str">
        <f t="shared" si="502"/>
        <v>-</v>
      </c>
      <c r="W1561" s="8"/>
      <c r="X1561" s="8"/>
      <c r="Y1561" s="8"/>
      <c r="Z1561" s="9"/>
      <c r="AA1561" s="1"/>
      <c r="AB1561" s="8"/>
      <c r="AC1561" s="9"/>
      <c r="AD1561" s="9"/>
      <c r="AE1561" s="9"/>
      <c r="AF1561" s="8"/>
      <c r="AG1561" s="10"/>
      <c r="AH1561" s="8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25">
      <c r="A1562" s="50">
        <f t="shared" si="503"/>
        <v>44405</v>
      </c>
      <c r="B1562" s="112">
        <f t="shared" ca="1" si="508"/>
        <v>70971.124990869997</v>
      </c>
      <c r="C1562" s="109">
        <f t="shared" si="507"/>
        <v>70631.3664345</v>
      </c>
      <c r="D1562" s="13">
        <f ca="1">IF(A1562&lt;$B$1,VLOOKUP(A1562,[1]DI!$A$4:$B$15000,2,FALSE),0)</f>
        <v>4.1500000000000002E-2</v>
      </c>
      <c r="E1562" s="52">
        <f t="shared" ca="1" si="497"/>
        <v>1.00016137</v>
      </c>
      <c r="F1562" s="52">
        <f ca="1">(TRUNC(PRODUCT($E$12:$E1561),16))</f>
        <v>1.2461573143965601</v>
      </c>
      <c r="G1562" s="52">
        <f t="shared" ca="1" si="496"/>
        <v>1.24214227278246</v>
      </c>
      <c r="H1562" s="52">
        <f t="shared" ca="1" si="498"/>
        <v>1.00323235</v>
      </c>
      <c r="I1562" s="111">
        <f t="shared" si="504"/>
        <v>0.02</v>
      </c>
      <c r="J1562" s="149">
        <f t="shared" si="509"/>
        <v>44377</v>
      </c>
      <c r="K1562" s="54">
        <f t="shared" si="505"/>
        <v>20</v>
      </c>
      <c r="L1562" s="55">
        <f t="shared" si="506"/>
        <v>20</v>
      </c>
      <c r="M1562" s="56">
        <f t="shared" si="499"/>
        <v>1.001572873</v>
      </c>
      <c r="N1562" s="56">
        <f t="shared" ca="1" si="500"/>
        <v>1.0048103070000001</v>
      </c>
      <c r="O1562" s="55">
        <f t="shared" si="510"/>
        <v>0</v>
      </c>
      <c r="P1562" s="109">
        <f t="shared" ca="1" si="501"/>
        <v>339.75855637000001</v>
      </c>
      <c r="Q1562" s="52">
        <f t="shared" si="511"/>
        <v>0</v>
      </c>
      <c r="R1562" s="85"/>
      <c r="S1562" s="85"/>
      <c r="T1562" s="86" t="str">
        <f t="shared" si="512"/>
        <v>A+J=</v>
      </c>
      <c r="U1562" s="149">
        <f t="shared" si="513"/>
        <v>44407</v>
      </c>
      <c r="V1562" s="57" t="str">
        <f t="shared" si="502"/>
        <v>-</v>
      </c>
      <c r="W1562" s="8"/>
      <c r="X1562" s="8"/>
      <c r="Y1562" s="8"/>
      <c r="Z1562" s="9"/>
      <c r="AA1562" s="1"/>
      <c r="AB1562" s="8"/>
      <c r="AC1562" s="9"/>
      <c r="AD1562" s="9"/>
      <c r="AE1562" s="9"/>
      <c r="AF1562" s="8"/>
      <c r="AG1562" s="10"/>
      <c r="AH1562" s="8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25">
      <c r="A1563" s="50">
        <f t="shared" si="503"/>
        <v>44406</v>
      </c>
      <c r="B1563" s="112">
        <f t="shared" ca="1" si="508"/>
        <v>70988.155625950007</v>
      </c>
      <c r="C1563" s="109">
        <f t="shared" si="507"/>
        <v>70631.3664345</v>
      </c>
      <c r="D1563" s="13">
        <f ca="1">IF(A1563&lt;$B$1,VLOOKUP(A1563,[1]DI!$A$4:$B$15000,2,FALSE),0)</f>
        <v>4.1500000000000002E-2</v>
      </c>
      <c r="E1563" s="52">
        <f t="shared" ca="1" si="497"/>
        <v>1.00016137</v>
      </c>
      <c r="F1563" s="52">
        <f ca="1">(TRUNC(PRODUCT($E$12:$E1562),16))</f>
        <v>1.2463584068023901</v>
      </c>
      <c r="G1563" s="52">
        <f t="shared" ca="1" si="496"/>
        <v>1.24214227278246</v>
      </c>
      <c r="H1563" s="52">
        <f t="shared" ca="1" si="498"/>
        <v>1.00339424</v>
      </c>
      <c r="I1563" s="111">
        <f t="shared" si="504"/>
        <v>0.02</v>
      </c>
      <c r="J1563" s="149">
        <f t="shared" si="509"/>
        <v>44377</v>
      </c>
      <c r="K1563" s="54">
        <f t="shared" si="505"/>
        <v>21</v>
      </c>
      <c r="L1563" s="55">
        <f t="shared" si="506"/>
        <v>21</v>
      </c>
      <c r="M1563" s="56">
        <f t="shared" si="499"/>
        <v>1.001651581</v>
      </c>
      <c r="N1563" s="56">
        <f t="shared" ca="1" si="500"/>
        <v>1.0050514269999999</v>
      </c>
      <c r="O1563" s="55">
        <f t="shared" si="510"/>
        <v>0</v>
      </c>
      <c r="P1563" s="109">
        <f t="shared" ca="1" si="501"/>
        <v>356.78919144999998</v>
      </c>
      <c r="Q1563" s="52">
        <f t="shared" si="511"/>
        <v>0</v>
      </c>
      <c r="R1563" s="85"/>
      <c r="S1563" s="85"/>
      <c r="T1563" s="86" t="str">
        <f t="shared" si="512"/>
        <v>A+J=</v>
      </c>
      <c r="U1563" s="149">
        <f t="shared" si="513"/>
        <v>44407</v>
      </c>
      <c r="V1563" s="57" t="str">
        <f t="shared" si="502"/>
        <v>-</v>
      </c>
      <c r="W1563" s="8"/>
      <c r="X1563" s="8"/>
      <c r="Y1563" s="8"/>
      <c r="Z1563" s="9"/>
      <c r="AA1563" s="1"/>
      <c r="AB1563" s="8"/>
      <c r="AC1563" s="9"/>
      <c r="AD1563" s="9"/>
      <c r="AE1563" s="9"/>
      <c r="AF1563" s="8"/>
      <c r="AG1563" s="10"/>
      <c r="AH1563" s="8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25">
      <c r="A1564" s="113">
        <f t="shared" si="503"/>
        <v>44407</v>
      </c>
      <c r="B1564" s="114">
        <f t="shared" ca="1" si="508"/>
        <v>71005.190640169996</v>
      </c>
      <c r="C1564" s="115">
        <f t="shared" si="507"/>
        <v>70631.3664345</v>
      </c>
      <c r="D1564" s="13">
        <f ca="1">IF(A1564&lt;$B$1,VLOOKUP(A1564,[1]DI!$A$4:$B$15000,2,FALSE),0)</f>
        <v>4.1500000000000002E-2</v>
      </c>
      <c r="E1564" s="115">
        <f t="shared" ca="1" si="497"/>
        <v>1.00016137</v>
      </c>
      <c r="F1564" s="115">
        <f ca="1">(TRUNC(PRODUCT($E$12:$E1563),16))</f>
        <v>1.2465595316584901</v>
      </c>
      <c r="G1564" s="115">
        <f t="shared" ca="1" si="496"/>
        <v>1.24214227278246</v>
      </c>
      <c r="H1564" s="115">
        <f t="shared" ca="1" si="498"/>
        <v>1.00355616</v>
      </c>
      <c r="I1564" s="116">
        <f t="shared" si="504"/>
        <v>0.02</v>
      </c>
      <c r="J1564" s="113">
        <f t="shared" si="509"/>
        <v>44377</v>
      </c>
      <c r="K1564" s="117">
        <f t="shared" si="505"/>
        <v>22</v>
      </c>
      <c r="L1564" s="118">
        <f t="shared" si="506"/>
        <v>22</v>
      </c>
      <c r="M1564" s="119">
        <f t="shared" si="499"/>
        <v>1.0017302960000001</v>
      </c>
      <c r="N1564" s="119">
        <f t="shared" ca="1" si="500"/>
        <v>1.0052926090000001</v>
      </c>
      <c r="O1564" s="118">
        <f t="shared" si="510"/>
        <v>40</v>
      </c>
      <c r="P1564" s="115">
        <f t="shared" ca="1" si="501"/>
        <v>373.82420567000003</v>
      </c>
      <c r="Q1564" s="115">
        <f t="shared" si="511"/>
        <v>289.47281325</v>
      </c>
      <c r="R1564" s="120"/>
      <c r="S1564" s="120"/>
      <c r="T1564" s="209" t="str">
        <f t="shared" si="512"/>
        <v>A+J=</v>
      </c>
      <c r="U1564" s="113">
        <f t="shared" si="513"/>
        <v>44407</v>
      </c>
      <c r="V1564" s="121">
        <f t="shared" ca="1" si="502"/>
        <v>994945.52838000003</v>
      </c>
      <c r="W1564" s="8"/>
      <c r="X1564" s="8"/>
      <c r="Y1564" s="8"/>
      <c r="Z1564" s="9"/>
      <c r="AA1564" s="1"/>
      <c r="AB1564" s="8"/>
      <c r="AC1564" s="9"/>
      <c r="AD1564" s="9"/>
      <c r="AE1564" s="9"/>
      <c r="AF1564" s="8"/>
      <c r="AG1564" s="10"/>
      <c r="AH1564" s="8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25">
      <c r="A1565" s="50">
        <f t="shared" si="503"/>
        <v>44408</v>
      </c>
      <c r="B1565" s="112">
        <f t="shared" ca="1" si="508"/>
        <v>70358.773424769999</v>
      </c>
      <c r="C1565" s="109">
        <f t="shared" si="507"/>
        <v>70341.893621249998</v>
      </c>
      <c r="D1565" s="13">
        <f ca="1">IF(A1565&lt;$B$1,VLOOKUP(A1565,[1]DI!$A$4:$B$15000,2,FALSE),0)</f>
        <v>0</v>
      </c>
      <c r="E1565" s="52">
        <f t="shared" ca="1" si="497"/>
        <v>1</v>
      </c>
      <c r="F1565" s="52">
        <f ca="1">(TRUNC(PRODUCT($E$12:$E1564),16))</f>
        <v>1.2467606889701199</v>
      </c>
      <c r="G1565" s="52">
        <f t="shared" ca="1" si="496"/>
        <v>1.2465595316584901</v>
      </c>
      <c r="H1565" s="52">
        <f t="shared" ca="1" si="498"/>
        <v>1.00016137</v>
      </c>
      <c r="I1565" s="111">
        <f t="shared" si="504"/>
        <v>0.02</v>
      </c>
      <c r="J1565" s="149">
        <f t="shared" si="509"/>
        <v>44407</v>
      </c>
      <c r="K1565" s="54">
        <f t="shared" si="505"/>
        <v>1</v>
      </c>
      <c r="L1565" s="55">
        <f t="shared" si="506"/>
        <v>1</v>
      </c>
      <c r="M1565" s="56">
        <f t="shared" si="499"/>
        <v>1.000078585</v>
      </c>
      <c r="N1565" s="56">
        <f t="shared" ca="1" si="500"/>
        <v>1.000239968</v>
      </c>
      <c r="O1565" s="55">
        <f t="shared" si="510"/>
        <v>0</v>
      </c>
      <c r="P1565" s="109">
        <f t="shared" ca="1" si="501"/>
        <v>16.879803519999999</v>
      </c>
      <c r="Q1565" s="52">
        <f t="shared" si="511"/>
        <v>0</v>
      </c>
      <c r="R1565" s="85"/>
      <c r="S1565" s="85"/>
      <c r="T1565" s="86" t="str">
        <f t="shared" si="512"/>
        <v>A+J=</v>
      </c>
      <c r="U1565" s="149">
        <f t="shared" si="513"/>
        <v>44439</v>
      </c>
      <c r="V1565" s="57" t="str">
        <f t="shared" si="502"/>
        <v>-</v>
      </c>
      <c r="W1565" s="8"/>
      <c r="X1565" s="8"/>
      <c r="Y1565" s="8"/>
      <c r="Z1565" s="9"/>
      <c r="AA1565" s="1"/>
      <c r="AB1565" s="8"/>
      <c r="AC1565" s="9"/>
      <c r="AD1565" s="9"/>
      <c r="AE1565" s="9"/>
      <c r="AF1565" s="8"/>
      <c r="AG1565" s="10"/>
      <c r="AH1565" s="8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25">
      <c r="A1566" s="50">
        <f t="shared" si="503"/>
        <v>44409</v>
      </c>
      <c r="B1566" s="112">
        <f t="shared" ca="1" si="508"/>
        <v>70358.773424769999</v>
      </c>
      <c r="C1566" s="109">
        <f t="shared" si="507"/>
        <v>70341.893621249998</v>
      </c>
      <c r="D1566" s="13">
        <f ca="1">IF(A1566&lt;$B$1,VLOOKUP(A1566,[1]DI!$A$4:$B$15000,2,FALSE),0)</f>
        <v>0</v>
      </c>
      <c r="E1566" s="52">
        <f t="shared" ca="1" si="497"/>
        <v>1</v>
      </c>
      <c r="F1566" s="52">
        <f ca="1">(TRUNC(PRODUCT($E$12:$E1565),16))</f>
        <v>1.2467606889701199</v>
      </c>
      <c r="G1566" s="52">
        <f t="shared" ca="1" si="496"/>
        <v>1.2465595316584901</v>
      </c>
      <c r="H1566" s="52">
        <f t="shared" ca="1" si="498"/>
        <v>1.00016137</v>
      </c>
      <c r="I1566" s="111">
        <f t="shared" si="504"/>
        <v>0.02</v>
      </c>
      <c r="J1566" s="149">
        <f t="shared" si="509"/>
        <v>44407</v>
      </c>
      <c r="K1566" s="54">
        <f t="shared" si="505"/>
        <v>1</v>
      </c>
      <c r="L1566" s="55">
        <f t="shared" si="506"/>
        <v>1</v>
      </c>
      <c r="M1566" s="56">
        <f t="shared" si="499"/>
        <v>1.000078585</v>
      </c>
      <c r="N1566" s="56">
        <f t="shared" ca="1" si="500"/>
        <v>1.000239968</v>
      </c>
      <c r="O1566" s="55">
        <f t="shared" si="510"/>
        <v>0</v>
      </c>
      <c r="P1566" s="109">
        <f t="shared" ca="1" si="501"/>
        <v>16.879803519999999</v>
      </c>
      <c r="Q1566" s="52">
        <f t="shared" si="511"/>
        <v>0</v>
      </c>
      <c r="R1566" s="85"/>
      <c r="S1566" s="85"/>
      <c r="T1566" s="86" t="str">
        <f t="shared" si="512"/>
        <v>A+J=</v>
      </c>
      <c r="U1566" s="149">
        <f t="shared" si="513"/>
        <v>44439</v>
      </c>
      <c r="V1566" s="57" t="str">
        <f t="shared" si="502"/>
        <v>-</v>
      </c>
      <c r="W1566" s="8"/>
      <c r="X1566" s="8"/>
      <c r="Y1566" s="8"/>
      <c r="Z1566" s="9"/>
      <c r="AA1566" s="1"/>
      <c r="AB1566" s="8"/>
      <c r="AC1566" s="9"/>
      <c r="AD1566" s="9"/>
      <c r="AE1566" s="9"/>
      <c r="AF1566" s="8"/>
      <c r="AG1566" s="10"/>
      <c r="AH1566" s="8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25">
      <c r="A1567" s="50">
        <f t="shared" si="503"/>
        <v>44410</v>
      </c>
      <c r="B1567" s="112">
        <f t="shared" ca="1" si="508"/>
        <v>70358.773424769999</v>
      </c>
      <c r="C1567" s="109">
        <f t="shared" si="507"/>
        <v>70341.893621249998</v>
      </c>
      <c r="D1567" s="13">
        <f ca="1">IF(A1567&lt;$B$1,VLOOKUP(A1567,[1]DI!$A$4:$B$15000,2,FALSE),0)</f>
        <v>4.1500000000000002E-2</v>
      </c>
      <c r="E1567" s="52">
        <f t="shared" ca="1" si="497"/>
        <v>1.00016137</v>
      </c>
      <c r="F1567" s="52">
        <f ca="1">(TRUNC(PRODUCT($E$12:$E1566),16))</f>
        <v>1.2467606889701199</v>
      </c>
      <c r="G1567" s="52">
        <f t="shared" ca="1" si="496"/>
        <v>1.2465595316584901</v>
      </c>
      <c r="H1567" s="52">
        <f t="shared" ca="1" si="498"/>
        <v>1.00016137</v>
      </c>
      <c r="I1567" s="111">
        <f t="shared" si="504"/>
        <v>0.02</v>
      </c>
      <c r="J1567" s="149">
        <f t="shared" si="509"/>
        <v>44407</v>
      </c>
      <c r="K1567" s="54">
        <f t="shared" si="505"/>
        <v>1</v>
      </c>
      <c r="L1567" s="55">
        <f t="shared" si="506"/>
        <v>1</v>
      </c>
      <c r="M1567" s="56">
        <f t="shared" si="499"/>
        <v>1.000078585</v>
      </c>
      <c r="N1567" s="56">
        <f t="shared" ca="1" si="500"/>
        <v>1.000239968</v>
      </c>
      <c r="O1567" s="55">
        <f t="shared" si="510"/>
        <v>0</v>
      </c>
      <c r="P1567" s="109">
        <f t="shared" ca="1" si="501"/>
        <v>16.879803519999999</v>
      </c>
      <c r="Q1567" s="52">
        <f t="shared" si="511"/>
        <v>0</v>
      </c>
      <c r="R1567" s="85"/>
      <c r="S1567" s="85"/>
      <c r="T1567" s="86" t="str">
        <f t="shared" si="512"/>
        <v>A+J=</v>
      </c>
      <c r="U1567" s="149">
        <f t="shared" si="513"/>
        <v>44439</v>
      </c>
      <c r="V1567" s="57" t="str">
        <f t="shared" si="502"/>
        <v>-</v>
      </c>
      <c r="W1567" s="8"/>
      <c r="X1567" s="8"/>
      <c r="Y1567" s="8"/>
      <c r="Z1567" s="9"/>
      <c r="AA1567" s="1"/>
      <c r="AB1567" s="8"/>
      <c r="AC1567" s="9"/>
      <c r="AD1567" s="9"/>
      <c r="AE1567" s="9"/>
      <c r="AF1567" s="8"/>
      <c r="AG1567" s="10"/>
      <c r="AH1567" s="8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25">
      <c r="A1568" s="50">
        <f t="shared" si="503"/>
        <v>44411</v>
      </c>
      <c r="B1568" s="112">
        <f t="shared" ca="1" si="508"/>
        <v>70375.657519159999</v>
      </c>
      <c r="C1568" s="109">
        <f t="shared" si="507"/>
        <v>70341.893621249998</v>
      </c>
      <c r="D1568" s="13">
        <f ca="1">IF(A1568&lt;$B$1,VLOOKUP(A1568,[1]DI!$A$4:$B$15000,2,FALSE),0)</f>
        <v>4.1500000000000002E-2</v>
      </c>
      <c r="E1568" s="52">
        <f t="shared" ca="1" si="497"/>
        <v>1.00016137</v>
      </c>
      <c r="F1568" s="52">
        <f ca="1">(TRUNC(PRODUCT($E$12:$E1567),16))</f>
        <v>1.2469618787425001</v>
      </c>
      <c r="G1568" s="52">
        <f t="shared" ca="1" si="496"/>
        <v>1.2465595316584901</v>
      </c>
      <c r="H1568" s="52">
        <f t="shared" ca="1" si="498"/>
        <v>1.0003227699999999</v>
      </c>
      <c r="I1568" s="111">
        <f t="shared" si="504"/>
        <v>0.02</v>
      </c>
      <c r="J1568" s="149">
        <f t="shared" si="509"/>
        <v>44407</v>
      </c>
      <c r="K1568" s="54">
        <f t="shared" si="505"/>
        <v>2</v>
      </c>
      <c r="L1568" s="55">
        <f t="shared" si="506"/>
        <v>2</v>
      </c>
      <c r="M1568" s="56">
        <f t="shared" si="499"/>
        <v>1.0001571760000001</v>
      </c>
      <c r="N1568" s="56">
        <f t="shared" ca="1" si="500"/>
        <v>1.000479997</v>
      </c>
      <c r="O1568" s="55">
        <f t="shared" si="510"/>
        <v>0</v>
      </c>
      <c r="P1568" s="109">
        <f t="shared" ca="1" si="501"/>
        <v>33.763897909999997</v>
      </c>
      <c r="Q1568" s="52">
        <f t="shared" si="511"/>
        <v>0</v>
      </c>
      <c r="R1568" s="85"/>
      <c r="S1568" s="85"/>
      <c r="T1568" s="86" t="str">
        <f t="shared" si="512"/>
        <v>A+J=</v>
      </c>
      <c r="U1568" s="149">
        <f t="shared" si="513"/>
        <v>44439</v>
      </c>
      <c r="V1568" s="57" t="str">
        <f t="shared" si="502"/>
        <v>-</v>
      </c>
      <c r="W1568" s="8"/>
      <c r="X1568" s="8"/>
      <c r="Y1568" s="8"/>
      <c r="Z1568" s="9"/>
      <c r="AA1568" s="1"/>
      <c r="AB1568" s="8"/>
      <c r="AC1568" s="9"/>
      <c r="AD1568" s="9"/>
      <c r="AE1568" s="9"/>
      <c r="AF1568" s="8"/>
      <c r="AG1568" s="10"/>
      <c r="AH1568" s="8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25">
      <c r="A1569" s="50">
        <f t="shared" si="503"/>
        <v>44412</v>
      </c>
      <c r="B1569" s="112">
        <f t="shared" ca="1" si="508"/>
        <v>70392.545200979992</v>
      </c>
      <c r="C1569" s="109">
        <f t="shared" si="507"/>
        <v>70341.893621249998</v>
      </c>
      <c r="D1569" s="13">
        <f ca="1">IF(A1569&lt;$B$1,VLOOKUP(A1569,[1]DI!$A$4:$B$15000,2,FALSE),0)</f>
        <v>4.1500000000000002E-2</v>
      </c>
      <c r="E1569" s="52">
        <f t="shared" ca="1" si="497"/>
        <v>1.00016137</v>
      </c>
      <c r="F1569" s="52">
        <f ca="1">(TRUNC(PRODUCT($E$12:$E1568),16))</f>
        <v>1.2471631009808699</v>
      </c>
      <c r="G1569" s="52">
        <f t="shared" ca="1" si="496"/>
        <v>1.2465595316584901</v>
      </c>
      <c r="H1569" s="52">
        <f t="shared" ca="1" si="498"/>
        <v>1.0004841900000001</v>
      </c>
      <c r="I1569" s="111">
        <f t="shared" si="504"/>
        <v>0.02</v>
      </c>
      <c r="J1569" s="149">
        <f t="shared" si="509"/>
        <v>44407</v>
      </c>
      <c r="K1569" s="54">
        <f t="shared" si="505"/>
        <v>3</v>
      </c>
      <c r="L1569" s="55">
        <f t="shared" si="506"/>
        <v>3</v>
      </c>
      <c r="M1569" s="56">
        <f t="shared" si="499"/>
        <v>1.000235773</v>
      </c>
      <c r="N1569" s="56">
        <f t="shared" ca="1" si="500"/>
        <v>1.000720077</v>
      </c>
      <c r="O1569" s="55">
        <f t="shared" si="510"/>
        <v>0</v>
      </c>
      <c r="P1569" s="109">
        <f t="shared" ca="1" si="501"/>
        <v>50.651579730000002</v>
      </c>
      <c r="Q1569" s="52">
        <f t="shared" si="511"/>
        <v>0</v>
      </c>
      <c r="R1569" s="85"/>
      <c r="S1569" s="85"/>
      <c r="T1569" s="86" t="str">
        <f t="shared" si="512"/>
        <v>A+J=</v>
      </c>
      <c r="U1569" s="149">
        <f t="shared" si="513"/>
        <v>44439</v>
      </c>
      <c r="V1569" s="57" t="str">
        <f t="shared" si="502"/>
        <v>-</v>
      </c>
      <c r="W1569" s="8"/>
      <c r="X1569" s="8"/>
      <c r="Y1569" s="8"/>
      <c r="Z1569" s="9"/>
      <c r="AA1569" s="1"/>
      <c r="AB1569" s="8"/>
      <c r="AC1569" s="9"/>
      <c r="AD1569" s="9"/>
      <c r="AE1569" s="9"/>
      <c r="AF1569" s="8"/>
      <c r="AG1569" s="10"/>
      <c r="AH1569" s="8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25">
      <c r="A1570" s="50">
        <f t="shared" si="503"/>
        <v>44413</v>
      </c>
      <c r="B1570" s="112">
        <f t="shared" ca="1" si="508"/>
        <v>70409.437314340001</v>
      </c>
      <c r="C1570" s="109">
        <f t="shared" si="507"/>
        <v>70341.893621249998</v>
      </c>
      <c r="D1570" s="13">
        <f ca="1">IF(A1570&lt;$B$1,VLOOKUP(A1570,[1]DI!$A$4:$B$15000,2,FALSE),0)</f>
        <v>5.1499999999999997E-2</v>
      </c>
      <c r="E1570" s="52">
        <f t="shared" ca="1" si="497"/>
        <v>1.0001993</v>
      </c>
      <c r="F1570" s="52">
        <f ca="1">(TRUNC(PRODUCT($E$12:$E1569),16))</f>
        <v>1.2473643556904701</v>
      </c>
      <c r="G1570" s="52">
        <f t="shared" ca="1" si="496"/>
        <v>1.2465595316584901</v>
      </c>
      <c r="H1570" s="52">
        <f t="shared" ca="1" si="498"/>
        <v>1.0006456399999999</v>
      </c>
      <c r="I1570" s="111">
        <f t="shared" si="504"/>
        <v>0.02</v>
      </c>
      <c r="J1570" s="149">
        <f t="shared" si="509"/>
        <v>44407</v>
      </c>
      <c r="K1570" s="54">
        <f t="shared" si="505"/>
        <v>4</v>
      </c>
      <c r="L1570" s="55">
        <f t="shared" si="506"/>
        <v>4</v>
      </c>
      <c r="M1570" s="56">
        <f t="shared" si="499"/>
        <v>1.000314377</v>
      </c>
      <c r="N1570" s="56">
        <f t="shared" ca="1" si="500"/>
        <v>1.0009602200000001</v>
      </c>
      <c r="O1570" s="55">
        <f t="shared" si="510"/>
        <v>0</v>
      </c>
      <c r="P1570" s="109">
        <f t="shared" ca="1" si="501"/>
        <v>67.543693090000005</v>
      </c>
      <c r="Q1570" s="52">
        <f t="shared" si="511"/>
        <v>0</v>
      </c>
      <c r="R1570" s="85"/>
      <c r="S1570" s="85"/>
      <c r="T1570" s="86" t="str">
        <f t="shared" si="512"/>
        <v>A+J=</v>
      </c>
      <c r="U1570" s="149">
        <f t="shared" si="513"/>
        <v>44439</v>
      </c>
      <c r="V1570" s="57" t="str">
        <f t="shared" si="502"/>
        <v>-</v>
      </c>
      <c r="W1570" s="8"/>
      <c r="X1570" s="8"/>
      <c r="Y1570" s="8"/>
      <c r="Z1570" s="9"/>
      <c r="AA1570" s="1"/>
      <c r="AB1570" s="8"/>
      <c r="AC1570" s="9"/>
      <c r="AD1570" s="9"/>
      <c r="AE1570" s="9"/>
      <c r="AF1570" s="8"/>
      <c r="AG1570" s="10"/>
      <c r="AH1570" s="8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25">
      <c r="A1571" s="50">
        <f t="shared" si="503"/>
        <v>44414</v>
      </c>
      <c r="B1571" s="112">
        <f t="shared" ca="1" si="508"/>
        <v>70429.003474779995</v>
      </c>
      <c r="C1571" s="109">
        <f t="shared" si="507"/>
        <v>70341.893621249998</v>
      </c>
      <c r="D1571" s="13">
        <f ca="1">IF(A1571&lt;$B$1,VLOOKUP(A1571,[1]DI!$A$4:$B$15000,2,FALSE),0)</f>
        <v>5.1499999999999997E-2</v>
      </c>
      <c r="E1571" s="52">
        <f t="shared" ca="1" si="497"/>
        <v>1.0001993</v>
      </c>
      <c r="F1571" s="52">
        <f ca="1">(TRUNC(PRODUCT($E$12:$E1570),16))</f>
        <v>1.24761295540656</v>
      </c>
      <c r="G1571" s="52">
        <f t="shared" ca="1" si="496"/>
        <v>1.2465595316584901</v>
      </c>
      <c r="H1571" s="52">
        <f t="shared" ca="1" si="498"/>
        <v>1.0008450600000001</v>
      </c>
      <c r="I1571" s="111">
        <f t="shared" si="504"/>
        <v>0.02</v>
      </c>
      <c r="J1571" s="149">
        <f t="shared" si="509"/>
        <v>44407</v>
      </c>
      <c r="K1571" s="54">
        <f t="shared" si="505"/>
        <v>5</v>
      </c>
      <c r="L1571" s="55">
        <f t="shared" si="506"/>
        <v>5</v>
      </c>
      <c r="M1571" s="56">
        <f t="shared" si="499"/>
        <v>1.000392986</v>
      </c>
      <c r="N1571" s="56">
        <f t="shared" ca="1" si="500"/>
        <v>1.001238378</v>
      </c>
      <c r="O1571" s="55">
        <f t="shared" si="510"/>
        <v>0</v>
      </c>
      <c r="P1571" s="109">
        <f t="shared" ca="1" si="501"/>
        <v>87.109853529999995</v>
      </c>
      <c r="Q1571" s="52">
        <f t="shared" si="511"/>
        <v>0</v>
      </c>
      <c r="R1571" s="85"/>
      <c r="S1571" s="85"/>
      <c r="T1571" s="86" t="str">
        <f t="shared" si="512"/>
        <v>A+J=</v>
      </c>
      <c r="U1571" s="149">
        <f t="shared" si="513"/>
        <v>44439</v>
      </c>
      <c r="V1571" s="57" t="str">
        <f t="shared" si="502"/>
        <v>-</v>
      </c>
      <c r="W1571" s="8"/>
      <c r="X1571" s="8"/>
      <c r="Y1571" s="8"/>
      <c r="Z1571" s="9"/>
      <c r="AA1571" s="1"/>
      <c r="AB1571" s="8"/>
      <c r="AC1571" s="9"/>
      <c r="AD1571" s="9"/>
      <c r="AE1571" s="9"/>
      <c r="AF1571" s="8"/>
      <c r="AG1571" s="10"/>
      <c r="AH1571" s="8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25">
      <c r="A1572" s="50">
        <f t="shared" si="503"/>
        <v>44415</v>
      </c>
      <c r="B1572" s="112">
        <f t="shared" ca="1" si="508"/>
        <v>70448.575895660004</v>
      </c>
      <c r="C1572" s="109">
        <f t="shared" si="507"/>
        <v>70341.893621249998</v>
      </c>
      <c r="D1572" s="13">
        <f ca="1">IF(A1572&lt;$B$1,VLOOKUP(A1572,[1]DI!$A$4:$B$15000,2,FALSE),0)</f>
        <v>0</v>
      </c>
      <c r="E1572" s="52">
        <f t="shared" ca="1" si="497"/>
        <v>1</v>
      </c>
      <c r="F1572" s="52">
        <f ca="1">(TRUNC(PRODUCT($E$12:$E1571),16))</f>
        <v>1.24786160466858</v>
      </c>
      <c r="G1572" s="52">
        <f t="shared" ca="1" si="496"/>
        <v>1.2465595316584901</v>
      </c>
      <c r="H1572" s="52">
        <f t="shared" ca="1" si="498"/>
        <v>1.0010445299999999</v>
      </c>
      <c r="I1572" s="111">
        <f t="shared" si="504"/>
        <v>0.02</v>
      </c>
      <c r="J1572" s="149">
        <f t="shared" si="509"/>
        <v>44407</v>
      </c>
      <c r="K1572" s="54">
        <f t="shared" si="505"/>
        <v>5</v>
      </c>
      <c r="L1572" s="55">
        <f t="shared" si="506"/>
        <v>6</v>
      </c>
      <c r="M1572" s="56">
        <f t="shared" si="499"/>
        <v>1.000471602</v>
      </c>
      <c r="N1572" s="56">
        <f t="shared" ca="1" si="500"/>
        <v>1.001516625</v>
      </c>
      <c r="O1572" s="55">
        <f t="shared" si="510"/>
        <v>0</v>
      </c>
      <c r="P1572" s="109">
        <f t="shared" ca="1" si="501"/>
        <v>106.68227441000001</v>
      </c>
      <c r="Q1572" s="52">
        <f t="shared" si="511"/>
        <v>0</v>
      </c>
      <c r="R1572" s="85"/>
      <c r="S1572" s="85"/>
      <c r="T1572" s="86" t="str">
        <f t="shared" si="512"/>
        <v>A+J=</v>
      </c>
      <c r="U1572" s="149">
        <f t="shared" si="513"/>
        <v>44439</v>
      </c>
      <c r="V1572" s="57" t="str">
        <f t="shared" si="502"/>
        <v>-</v>
      </c>
      <c r="W1572" s="8"/>
      <c r="X1572" s="8"/>
      <c r="Y1572" s="8"/>
      <c r="Z1572" s="9"/>
      <c r="AA1572" s="1"/>
      <c r="AB1572" s="8"/>
      <c r="AC1572" s="9"/>
      <c r="AD1572" s="9"/>
      <c r="AE1572" s="9"/>
      <c r="AF1572" s="8"/>
      <c r="AG1572" s="10"/>
      <c r="AH1572" s="8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25">
      <c r="A1573" s="50">
        <f t="shared" si="503"/>
        <v>44416</v>
      </c>
      <c r="B1573" s="112">
        <f t="shared" ca="1" si="508"/>
        <v>70448.575895660004</v>
      </c>
      <c r="C1573" s="109">
        <f t="shared" si="507"/>
        <v>70341.893621249998</v>
      </c>
      <c r="D1573" s="13">
        <f ca="1">IF(A1573&lt;$B$1,VLOOKUP(A1573,[1]DI!$A$4:$B$15000,2,FALSE),0)</f>
        <v>0</v>
      </c>
      <c r="E1573" s="52">
        <f t="shared" ca="1" si="497"/>
        <v>1</v>
      </c>
      <c r="F1573" s="52">
        <f ca="1">(TRUNC(PRODUCT($E$12:$E1572),16))</f>
        <v>1.24786160466858</v>
      </c>
      <c r="G1573" s="52">
        <f t="shared" ca="1" si="496"/>
        <v>1.2465595316584901</v>
      </c>
      <c r="H1573" s="52">
        <f t="shared" ca="1" si="498"/>
        <v>1.0010445299999999</v>
      </c>
      <c r="I1573" s="111">
        <f t="shared" si="504"/>
        <v>0.02</v>
      </c>
      <c r="J1573" s="149">
        <f t="shared" si="509"/>
        <v>44407</v>
      </c>
      <c r="K1573" s="54">
        <f t="shared" si="505"/>
        <v>5</v>
      </c>
      <c r="L1573" s="55">
        <f t="shared" si="506"/>
        <v>6</v>
      </c>
      <c r="M1573" s="56">
        <f t="shared" si="499"/>
        <v>1.000471602</v>
      </c>
      <c r="N1573" s="56">
        <f t="shared" ca="1" si="500"/>
        <v>1.001516625</v>
      </c>
      <c r="O1573" s="55">
        <f t="shared" si="510"/>
        <v>0</v>
      </c>
      <c r="P1573" s="109">
        <f t="shared" ca="1" si="501"/>
        <v>106.68227441000001</v>
      </c>
      <c r="Q1573" s="52">
        <f t="shared" si="511"/>
        <v>0</v>
      </c>
      <c r="R1573" s="85"/>
      <c r="S1573" s="85"/>
      <c r="T1573" s="86" t="str">
        <f t="shared" si="512"/>
        <v>A+J=</v>
      </c>
      <c r="U1573" s="149">
        <f t="shared" si="513"/>
        <v>44439</v>
      </c>
      <c r="V1573" s="57" t="str">
        <f t="shared" si="502"/>
        <v>-</v>
      </c>
      <c r="W1573" s="8"/>
      <c r="X1573" s="8"/>
      <c r="Y1573" s="8"/>
      <c r="Z1573" s="9"/>
      <c r="AA1573" s="1"/>
      <c r="AB1573" s="8"/>
      <c r="AC1573" s="9"/>
      <c r="AD1573" s="9"/>
      <c r="AE1573" s="9"/>
      <c r="AF1573" s="8"/>
      <c r="AG1573" s="10"/>
      <c r="AH1573" s="8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25">
      <c r="A1574" s="50">
        <f t="shared" si="503"/>
        <v>44417</v>
      </c>
      <c r="B1574" s="112">
        <f t="shared" ca="1" si="508"/>
        <v>70448.575895660004</v>
      </c>
      <c r="C1574" s="109">
        <f t="shared" si="507"/>
        <v>70341.893621249998</v>
      </c>
      <c r="D1574" s="13">
        <f ca="1">IF(A1574&lt;$B$1,VLOOKUP(A1574,[1]DI!$A$4:$B$15000,2,FALSE),0)</f>
        <v>5.1499999999999997E-2</v>
      </c>
      <c r="E1574" s="52">
        <f t="shared" ca="1" si="497"/>
        <v>1.0001993</v>
      </c>
      <c r="F1574" s="52">
        <f ca="1">(TRUNC(PRODUCT($E$12:$E1573),16))</f>
        <v>1.24786160466858</v>
      </c>
      <c r="G1574" s="52">
        <f t="shared" ca="1" si="496"/>
        <v>1.2465595316584901</v>
      </c>
      <c r="H1574" s="52">
        <f t="shared" ca="1" si="498"/>
        <v>1.0010445299999999</v>
      </c>
      <c r="I1574" s="111">
        <f t="shared" si="504"/>
        <v>0.02</v>
      </c>
      <c r="J1574" s="149">
        <f t="shared" si="509"/>
        <v>44407</v>
      </c>
      <c r="K1574" s="54">
        <f t="shared" si="505"/>
        <v>6</v>
      </c>
      <c r="L1574" s="55">
        <f t="shared" si="506"/>
        <v>6</v>
      </c>
      <c r="M1574" s="56">
        <f t="shared" si="499"/>
        <v>1.000471602</v>
      </c>
      <c r="N1574" s="56">
        <f t="shared" ca="1" si="500"/>
        <v>1.001516625</v>
      </c>
      <c r="O1574" s="55">
        <f t="shared" si="510"/>
        <v>0</v>
      </c>
      <c r="P1574" s="109">
        <f t="shared" ca="1" si="501"/>
        <v>106.68227441000001</v>
      </c>
      <c r="Q1574" s="52">
        <f t="shared" si="511"/>
        <v>0</v>
      </c>
      <c r="R1574" s="85"/>
      <c r="S1574" s="85"/>
      <c r="T1574" s="86" t="str">
        <f t="shared" si="512"/>
        <v>A+J=</v>
      </c>
      <c r="U1574" s="149">
        <f t="shared" si="513"/>
        <v>44439</v>
      </c>
      <c r="V1574" s="57" t="str">
        <f t="shared" si="502"/>
        <v>-</v>
      </c>
      <c r="W1574" s="8"/>
      <c r="X1574" s="8"/>
      <c r="Y1574" s="8"/>
      <c r="Z1574" s="9"/>
      <c r="AA1574" s="1"/>
      <c r="AB1574" s="8"/>
      <c r="AC1574" s="9"/>
      <c r="AD1574" s="9"/>
      <c r="AE1574" s="9"/>
      <c r="AF1574" s="8"/>
      <c r="AG1574" s="10"/>
      <c r="AH1574" s="8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25">
      <c r="A1575" s="50">
        <f t="shared" si="503"/>
        <v>44418</v>
      </c>
      <c r="B1575" s="112">
        <f t="shared" ca="1" si="508"/>
        <v>70468.153732859995</v>
      </c>
      <c r="C1575" s="109">
        <f t="shared" si="507"/>
        <v>70341.893621249998</v>
      </c>
      <c r="D1575" s="13">
        <f ca="1">IF(A1575&lt;$B$1,VLOOKUP(A1575,[1]DI!$A$4:$B$15000,2,FALSE),0)</f>
        <v>5.1499999999999997E-2</v>
      </c>
      <c r="E1575" s="52">
        <f t="shared" ca="1" si="497"/>
        <v>1.0001993</v>
      </c>
      <c r="F1575" s="52">
        <f ca="1">(TRUNC(PRODUCT($E$12:$E1574),16))</f>
        <v>1.2481103034863901</v>
      </c>
      <c r="G1575" s="52">
        <f t="shared" ca="1" si="496"/>
        <v>1.2465595316584901</v>
      </c>
      <c r="H1575" s="52">
        <f t="shared" ca="1" si="498"/>
        <v>1.00124404</v>
      </c>
      <c r="I1575" s="111">
        <f t="shared" si="504"/>
        <v>0.02</v>
      </c>
      <c r="J1575" s="149">
        <f t="shared" si="509"/>
        <v>44407</v>
      </c>
      <c r="K1575" s="54">
        <f t="shared" si="505"/>
        <v>7</v>
      </c>
      <c r="L1575" s="55">
        <f t="shared" si="506"/>
        <v>7</v>
      </c>
      <c r="M1575" s="56">
        <f t="shared" si="499"/>
        <v>1.0005502239999999</v>
      </c>
      <c r="N1575" s="56">
        <f t="shared" ca="1" si="500"/>
        <v>1.001794949</v>
      </c>
      <c r="O1575" s="55">
        <f t="shared" si="510"/>
        <v>0</v>
      </c>
      <c r="P1575" s="109">
        <f t="shared" ca="1" si="501"/>
        <v>126.26011161</v>
      </c>
      <c r="Q1575" s="52">
        <f t="shared" si="511"/>
        <v>0</v>
      </c>
      <c r="R1575" s="85"/>
      <c r="S1575" s="85"/>
      <c r="T1575" s="86" t="str">
        <f t="shared" si="512"/>
        <v>A+J=</v>
      </c>
      <c r="U1575" s="149">
        <f t="shared" si="513"/>
        <v>44439</v>
      </c>
      <c r="V1575" s="57" t="str">
        <f t="shared" si="502"/>
        <v>-</v>
      </c>
      <c r="W1575" s="8"/>
      <c r="X1575" s="8"/>
      <c r="Y1575" s="8"/>
      <c r="Z1575" s="9"/>
      <c r="AA1575" s="1"/>
      <c r="AB1575" s="8"/>
      <c r="AC1575" s="9"/>
      <c r="AD1575" s="9"/>
      <c r="AE1575" s="9"/>
      <c r="AF1575" s="8"/>
      <c r="AG1575" s="10"/>
      <c r="AH1575" s="8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25">
      <c r="A1576" s="50">
        <f t="shared" si="503"/>
        <v>44419</v>
      </c>
      <c r="B1576" s="112">
        <f t="shared" ca="1" si="508"/>
        <v>70487.736986379998</v>
      </c>
      <c r="C1576" s="109">
        <f t="shared" si="507"/>
        <v>70341.893621249998</v>
      </c>
      <c r="D1576" s="13">
        <f ca="1">IF(A1576&lt;$B$1,VLOOKUP(A1576,[1]DI!$A$4:$B$15000,2,FALSE),0)</f>
        <v>5.1499999999999997E-2</v>
      </c>
      <c r="E1576" s="52">
        <f t="shared" ca="1" si="497"/>
        <v>1.0001993</v>
      </c>
      <c r="F1576" s="52">
        <f ca="1">(TRUNC(PRODUCT($E$12:$E1575),16))</f>
        <v>1.24835905186987</v>
      </c>
      <c r="G1576" s="52">
        <f t="shared" ca="1" si="496"/>
        <v>1.2465595316584901</v>
      </c>
      <c r="H1576" s="52">
        <f t="shared" ca="1" si="498"/>
        <v>1.0014435900000001</v>
      </c>
      <c r="I1576" s="111">
        <f t="shared" si="504"/>
        <v>0.02</v>
      </c>
      <c r="J1576" s="149">
        <f t="shared" si="509"/>
        <v>44407</v>
      </c>
      <c r="K1576" s="54">
        <f t="shared" si="505"/>
        <v>8</v>
      </c>
      <c r="L1576" s="55">
        <f t="shared" si="506"/>
        <v>8</v>
      </c>
      <c r="M1576" s="56">
        <f t="shared" si="499"/>
        <v>1.000628852</v>
      </c>
      <c r="N1576" s="56">
        <f t="shared" ca="1" si="500"/>
        <v>1.0020733500000001</v>
      </c>
      <c r="O1576" s="55">
        <f t="shared" si="510"/>
        <v>0</v>
      </c>
      <c r="P1576" s="109">
        <f t="shared" ca="1" si="501"/>
        <v>145.84336513</v>
      </c>
      <c r="Q1576" s="52">
        <f t="shared" si="511"/>
        <v>0</v>
      </c>
      <c r="R1576" s="85"/>
      <c r="S1576" s="85"/>
      <c r="T1576" s="86" t="str">
        <f t="shared" si="512"/>
        <v>A+J=</v>
      </c>
      <c r="U1576" s="149">
        <f t="shared" si="513"/>
        <v>44439</v>
      </c>
      <c r="V1576" s="57" t="str">
        <f t="shared" si="502"/>
        <v>-</v>
      </c>
      <c r="W1576" s="8"/>
      <c r="X1576" s="8"/>
      <c r="Y1576" s="8"/>
      <c r="Z1576" s="9"/>
      <c r="AA1576" s="1"/>
      <c r="AB1576" s="8"/>
      <c r="AC1576" s="9"/>
      <c r="AD1576" s="9"/>
      <c r="AE1576" s="9"/>
      <c r="AF1576" s="8"/>
      <c r="AG1576" s="10"/>
      <c r="AH1576" s="8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25">
      <c r="A1577" s="50">
        <f t="shared" si="503"/>
        <v>44420</v>
      </c>
      <c r="B1577" s="112">
        <f t="shared" ca="1" si="508"/>
        <v>70507.325796919991</v>
      </c>
      <c r="C1577" s="109">
        <f t="shared" si="507"/>
        <v>70341.893621249998</v>
      </c>
      <c r="D1577" s="13">
        <f ca="1">IF(A1577&lt;$B$1,VLOOKUP(A1577,[1]DI!$A$4:$B$15000,2,FALSE),0)</f>
        <v>5.1499999999999997E-2</v>
      </c>
      <c r="E1577" s="52">
        <f t="shared" ca="1" si="497"/>
        <v>1.0001993</v>
      </c>
      <c r="F1577" s="52">
        <f ca="1">(TRUNC(PRODUCT($E$12:$E1576),16))</f>
        <v>1.2486078498289099</v>
      </c>
      <c r="G1577" s="52">
        <f t="shared" ca="1" si="496"/>
        <v>1.2465595316584901</v>
      </c>
      <c r="H1577" s="52">
        <f t="shared" ca="1" si="498"/>
        <v>1.0016431800000001</v>
      </c>
      <c r="I1577" s="111">
        <f t="shared" si="504"/>
        <v>0.02</v>
      </c>
      <c r="J1577" s="149">
        <f t="shared" si="509"/>
        <v>44407</v>
      </c>
      <c r="K1577" s="54">
        <f t="shared" si="505"/>
        <v>9</v>
      </c>
      <c r="L1577" s="55">
        <f t="shared" si="506"/>
        <v>9</v>
      </c>
      <c r="M1577" s="56">
        <f t="shared" si="499"/>
        <v>1.0007074869999999</v>
      </c>
      <c r="N1577" s="56">
        <f t="shared" ca="1" si="500"/>
        <v>1.0023518300000001</v>
      </c>
      <c r="O1577" s="55">
        <f t="shared" si="510"/>
        <v>0</v>
      </c>
      <c r="P1577" s="109">
        <f t="shared" ca="1" si="501"/>
        <v>165.43217566999999</v>
      </c>
      <c r="Q1577" s="52">
        <f t="shared" si="511"/>
        <v>0</v>
      </c>
      <c r="R1577" s="85"/>
      <c r="S1577" s="85"/>
      <c r="T1577" s="86" t="str">
        <f t="shared" si="512"/>
        <v>A+J=</v>
      </c>
      <c r="U1577" s="149">
        <f t="shared" si="513"/>
        <v>44439</v>
      </c>
      <c r="V1577" s="57" t="str">
        <f t="shared" si="502"/>
        <v>-</v>
      </c>
      <c r="W1577" s="8"/>
      <c r="X1577" s="8"/>
      <c r="Y1577" s="8"/>
      <c r="Z1577" s="9"/>
      <c r="AA1577" s="1"/>
      <c r="AB1577" s="8"/>
      <c r="AC1577" s="9"/>
      <c r="AD1577" s="9"/>
      <c r="AE1577" s="9"/>
      <c r="AF1577" s="8"/>
      <c r="AG1577" s="10"/>
      <c r="AH1577" s="8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25">
      <c r="A1578" s="50">
        <f t="shared" si="503"/>
        <v>44421</v>
      </c>
      <c r="B1578" s="112">
        <f t="shared" ca="1" si="508"/>
        <v>70526.919250020001</v>
      </c>
      <c r="C1578" s="109">
        <f t="shared" si="507"/>
        <v>70341.893621249998</v>
      </c>
      <c r="D1578" s="13">
        <f ca="1">IF(A1578&lt;$B$1,VLOOKUP(A1578,[1]DI!$A$4:$B$15000,2,FALSE),0)</f>
        <v>5.1499999999999997E-2</v>
      </c>
      <c r="E1578" s="52">
        <f t="shared" ca="1" si="497"/>
        <v>1.0001993</v>
      </c>
      <c r="F1578" s="52">
        <f ca="1">(TRUNC(PRODUCT($E$12:$E1577),16))</f>
        <v>1.2488566973733799</v>
      </c>
      <c r="G1578" s="52">
        <f t="shared" ca="1" si="496"/>
        <v>1.2465595316584901</v>
      </c>
      <c r="H1578" s="52">
        <f t="shared" ca="1" si="498"/>
        <v>1.0018427999999999</v>
      </c>
      <c r="I1578" s="111">
        <f t="shared" si="504"/>
        <v>0.02</v>
      </c>
      <c r="J1578" s="149">
        <f t="shared" si="509"/>
        <v>44407</v>
      </c>
      <c r="K1578" s="54">
        <f t="shared" si="505"/>
        <v>10</v>
      </c>
      <c r="L1578" s="55">
        <f t="shared" si="506"/>
        <v>10</v>
      </c>
      <c r="M1578" s="56">
        <f t="shared" si="499"/>
        <v>1.000786127</v>
      </c>
      <c r="N1578" s="56">
        <f t="shared" ca="1" si="500"/>
        <v>1.0026303759999999</v>
      </c>
      <c r="O1578" s="55">
        <f t="shared" si="510"/>
        <v>0</v>
      </c>
      <c r="P1578" s="109">
        <f t="shared" ca="1" si="501"/>
        <v>185.02562877</v>
      </c>
      <c r="Q1578" s="52">
        <f t="shared" si="511"/>
        <v>0</v>
      </c>
      <c r="R1578" s="85"/>
      <c r="S1578" s="85"/>
      <c r="T1578" s="86" t="str">
        <f t="shared" si="512"/>
        <v>A+J=</v>
      </c>
      <c r="U1578" s="149">
        <f t="shared" si="513"/>
        <v>44439</v>
      </c>
      <c r="V1578" s="57" t="str">
        <f t="shared" si="502"/>
        <v>-</v>
      </c>
      <c r="W1578" s="8"/>
      <c r="X1578" s="8"/>
      <c r="Y1578" s="8"/>
      <c r="Z1578" s="9"/>
      <c r="AA1578" s="1"/>
      <c r="AB1578" s="8"/>
      <c r="AC1578" s="9"/>
      <c r="AD1578" s="9"/>
      <c r="AE1578" s="9"/>
      <c r="AF1578" s="8"/>
      <c r="AG1578" s="10"/>
      <c r="AH1578" s="8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25">
      <c r="A1579" s="50">
        <f t="shared" si="503"/>
        <v>44422</v>
      </c>
      <c r="B1579" s="112">
        <f t="shared" ca="1" si="508"/>
        <v>70546.518893209999</v>
      </c>
      <c r="C1579" s="109">
        <f t="shared" si="507"/>
        <v>70341.893621249998</v>
      </c>
      <c r="D1579" s="13">
        <f ca="1">IF(A1579&lt;$B$1,VLOOKUP(A1579,[1]DI!$A$4:$B$15000,2,FALSE),0)</f>
        <v>0</v>
      </c>
      <c r="E1579" s="52">
        <f t="shared" ca="1" si="497"/>
        <v>1</v>
      </c>
      <c r="F1579" s="52">
        <f ca="1">(TRUNC(PRODUCT($E$12:$E1578),16))</f>
        <v>1.2491055945131699</v>
      </c>
      <c r="G1579" s="52">
        <f t="shared" ca="1" si="496"/>
        <v>1.2465595316584901</v>
      </c>
      <c r="H1579" s="52">
        <f t="shared" ca="1" si="498"/>
        <v>1.0020424699999999</v>
      </c>
      <c r="I1579" s="111">
        <f t="shared" si="504"/>
        <v>0.02</v>
      </c>
      <c r="J1579" s="149">
        <f t="shared" si="509"/>
        <v>44407</v>
      </c>
      <c r="K1579" s="54">
        <f t="shared" si="505"/>
        <v>10</v>
      </c>
      <c r="L1579" s="55">
        <f t="shared" si="506"/>
        <v>11</v>
      </c>
      <c r="M1579" s="56">
        <f t="shared" si="499"/>
        <v>1.0008647740000001</v>
      </c>
      <c r="N1579" s="56">
        <f t="shared" ca="1" si="500"/>
        <v>1.00290901</v>
      </c>
      <c r="O1579" s="55">
        <f t="shared" si="510"/>
        <v>0</v>
      </c>
      <c r="P1579" s="109">
        <f t="shared" ca="1" si="501"/>
        <v>204.62527195999999</v>
      </c>
      <c r="Q1579" s="52">
        <f t="shared" si="511"/>
        <v>0</v>
      </c>
      <c r="R1579" s="85"/>
      <c r="S1579" s="85"/>
      <c r="T1579" s="86" t="str">
        <f t="shared" si="512"/>
        <v>A+J=</v>
      </c>
      <c r="U1579" s="149">
        <f t="shared" si="513"/>
        <v>44439</v>
      </c>
      <c r="V1579" s="57" t="str">
        <f t="shared" si="502"/>
        <v>-</v>
      </c>
      <c r="W1579" s="8"/>
      <c r="X1579" s="8"/>
      <c r="Y1579" s="8"/>
      <c r="Z1579" s="9"/>
      <c r="AA1579" s="1"/>
      <c r="AB1579" s="8"/>
      <c r="AC1579" s="9"/>
      <c r="AD1579" s="9"/>
      <c r="AE1579" s="9"/>
      <c r="AF1579" s="8"/>
      <c r="AG1579" s="10"/>
      <c r="AH1579" s="8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25">
      <c r="A1580" s="50">
        <f t="shared" si="503"/>
        <v>44423</v>
      </c>
      <c r="B1580" s="112">
        <f t="shared" ca="1" si="508"/>
        <v>70546.518893209999</v>
      </c>
      <c r="C1580" s="109">
        <f t="shared" si="507"/>
        <v>70341.893621249998</v>
      </c>
      <c r="D1580" s="13">
        <f ca="1">IF(A1580&lt;$B$1,VLOOKUP(A1580,[1]DI!$A$4:$B$15000,2,FALSE),0)</f>
        <v>0</v>
      </c>
      <c r="E1580" s="52">
        <f t="shared" ca="1" si="497"/>
        <v>1</v>
      </c>
      <c r="F1580" s="52">
        <f ca="1">(TRUNC(PRODUCT($E$12:$E1579),16))</f>
        <v>1.2491055945131699</v>
      </c>
      <c r="G1580" s="52">
        <f t="shared" ca="1" si="496"/>
        <v>1.2465595316584901</v>
      </c>
      <c r="H1580" s="52">
        <f t="shared" ca="1" si="498"/>
        <v>1.0020424699999999</v>
      </c>
      <c r="I1580" s="111">
        <f t="shared" si="504"/>
        <v>0.02</v>
      </c>
      <c r="J1580" s="149">
        <f t="shared" si="509"/>
        <v>44407</v>
      </c>
      <c r="K1580" s="54">
        <f t="shared" si="505"/>
        <v>10</v>
      </c>
      <c r="L1580" s="55">
        <f t="shared" si="506"/>
        <v>11</v>
      </c>
      <c r="M1580" s="56">
        <f t="shared" si="499"/>
        <v>1.0008647740000001</v>
      </c>
      <c r="N1580" s="56">
        <f t="shared" ca="1" si="500"/>
        <v>1.00290901</v>
      </c>
      <c r="O1580" s="55">
        <f t="shared" si="510"/>
        <v>0</v>
      </c>
      <c r="P1580" s="109">
        <f t="shared" ca="1" si="501"/>
        <v>204.62527195999999</v>
      </c>
      <c r="Q1580" s="52">
        <f t="shared" si="511"/>
        <v>0</v>
      </c>
      <c r="R1580" s="85"/>
      <c r="S1580" s="85"/>
      <c r="T1580" s="86" t="str">
        <f t="shared" si="512"/>
        <v>A+J=</v>
      </c>
      <c r="U1580" s="149">
        <f t="shared" si="513"/>
        <v>44439</v>
      </c>
      <c r="V1580" s="57" t="str">
        <f t="shared" si="502"/>
        <v>-</v>
      </c>
      <c r="W1580" s="8"/>
      <c r="X1580" s="8"/>
      <c r="Y1580" s="8"/>
      <c r="Z1580" s="9"/>
      <c r="AA1580" s="1"/>
      <c r="AB1580" s="8"/>
      <c r="AC1580" s="9"/>
      <c r="AD1580" s="9"/>
      <c r="AE1580" s="9"/>
      <c r="AF1580" s="8"/>
      <c r="AG1580" s="10"/>
      <c r="AH1580" s="8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25">
      <c r="A1581" s="50">
        <f t="shared" si="503"/>
        <v>44424</v>
      </c>
      <c r="B1581" s="112">
        <f t="shared" ca="1" si="508"/>
        <v>70546.518893209999</v>
      </c>
      <c r="C1581" s="109">
        <f t="shared" si="507"/>
        <v>70341.893621249998</v>
      </c>
      <c r="D1581" s="13">
        <f ca="1">IF(A1581&lt;$B$1,VLOOKUP(A1581,[1]DI!$A$4:$B$15000,2,FALSE),0)</f>
        <v>5.1499999999999997E-2</v>
      </c>
      <c r="E1581" s="52">
        <f t="shared" ca="1" si="497"/>
        <v>1.0001993</v>
      </c>
      <c r="F1581" s="52">
        <f ca="1">(TRUNC(PRODUCT($E$12:$E1580),16))</f>
        <v>1.2491055945131699</v>
      </c>
      <c r="G1581" s="52">
        <f t="shared" ca="1" si="496"/>
        <v>1.2465595316584901</v>
      </c>
      <c r="H1581" s="52">
        <f t="shared" ca="1" si="498"/>
        <v>1.0020424699999999</v>
      </c>
      <c r="I1581" s="111">
        <f t="shared" si="504"/>
        <v>0.02</v>
      </c>
      <c r="J1581" s="149">
        <f t="shared" si="509"/>
        <v>44407</v>
      </c>
      <c r="K1581" s="54">
        <f t="shared" si="505"/>
        <v>11</v>
      </c>
      <c r="L1581" s="55">
        <f t="shared" si="506"/>
        <v>11</v>
      </c>
      <c r="M1581" s="56">
        <f t="shared" si="499"/>
        <v>1.0008647740000001</v>
      </c>
      <c r="N1581" s="56">
        <f t="shared" ca="1" si="500"/>
        <v>1.00290901</v>
      </c>
      <c r="O1581" s="55">
        <f t="shared" si="510"/>
        <v>0</v>
      </c>
      <c r="P1581" s="109">
        <f t="shared" ca="1" si="501"/>
        <v>204.62527195999999</v>
      </c>
      <c r="Q1581" s="52">
        <f t="shared" si="511"/>
        <v>0</v>
      </c>
      <c r="R1581" s="85"/>
      <c r="S1581" s="85"/>
      <c r="T1581" s="86" t="str">
        <f t="shared" si="512"/>
        <v>A+J=</v>
      </c>
      <c r="U1581" s="149">
        <f t="shared" si="513"/>
        <v>44439</v>
      </c>
      <c r="V1581" s="57" t="str">
        <f t="shared" si="502"/>
        <v>-</v>
      </c>
      <c r="W1581" s="8"/>
      <c r="X1581" s="8"/>
      <c r="Y1581" s="8"/>
      <c r="Z1581" s="9"/>
      <c r="AA1581" s="1"/>
      <c r="AB1581" s="8"/>
      <c r="AC1581" s="9"/>
      <c r="AD1581" s="9"/>
      <c r="AE1581" s="9"/>
      <c r="AF1581" s="8"/>
      <c r="AG1581" s="10"/>
      <c r="AH1581" s="8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25">
      <c r="A1582" s="50">
        <f t="shared" si="503"/>
        <v>44425</v>
      </c>
      <c r="B1582" s="112">
        <f t="shared" ca="1" si="508"/>
        <v>70566.124023059994</v>
      </c>
      <c r="C1582" s="109">
        <f t="shared" si="507"/>
        <v>70341.893621249998</v>
      </c>
      <c r="D1582" s="13">
        <f ca="1">IF(A1582&lt;$B$1,VLOOKUP(A1582,[1]DI!$A$4:$B$15000,2,FALSE),0)</f>
        <v>5.1499999999999997E-2</v>
      </c>
      <c r="E1582" s="52">
        <f t="shared" ca="1" si="497"/>
        <v>1.0001993</v>
      </c>
      <c r="F1582" s="52">
        <f ca="1">(TRUNC(PRODUCT($E$12:$E1581),16))</f>
        <v>1.2493545412581499</v>
      </c>
      <c r="G1582" s="52">
        <f t="shared" ca="1" si="496"/>
        <v>1.2465595316584901</v>
      </c>
      <c r="H1582" s="52">
        <f t="shared" ca="1" si="498"/>
        <v>1.0022421800000001</v>
      </c>
      <c r="I1582" s="111">
        <f t="shared" si="504"/>
        <v>0.02</v>
      </c>
      <c r="J1582" s="149">
        <f t="shared" si="509"/>
        <v>44407</v>
      </c>
      <c r="K1582" s="54">
        <f t="shared" si="505"/>
        <v>12</v>
      </c>
      <c r="L1582" s="55">
        <f t="shared" si="506"/>
        <v>12</v>
      </c>
      <c r="M1582" s="56">
        <f t="shared" si="499"/>
        <v>1.0009434269999999</v>
      </c>
      <c r="N1582" s="56">
        <f t="shared" ca="1" si="500"/>
        <v>1.0031877220000001</v>
      </c>
      <c r="O1582" s="55">
        <f t="shared" si="510"/>
        <v>0</v>
      </c>
      <c r="P1582" s="109">
        <f t="shared" ca="1" si="501"/>
        <v>224.23040180999999</v>
      </c>
      <c r="Q1582" s="52">
        <f t="shared" si="511"/>
        <v>0</v>
      </c>
      <c r="R1582" s="85"/>
      <c r="S1582" s="85"/>
      <c r="T1582" s="86" t="str">
        <f t="shared" si="512"/>
        <v>A+J=</v>
      </c>
      <c r="U1582" s="149">
        <f t="shared" si="513"/>
        <v>44439</v>
      </c>
      <c r="V1582" s="57" t="str">
        <f t="shared" si="502"/>
        <v>-</v>
      </c>
      <c r="W1582" s="8"/>
      <c r="X1582" s="8"/>
      <c r="Y1582" s="8"/>
      <c r="Z1582" s="9"/>
      <c r="AA1582" s="1"/>
      <c r="AB1582" s="8"/>
      <c r="AC1582" s="9"/>
      <c r="AD1582" s="9"/>
      <c r="AE1582" s="9"/>
      <c r="AF1582" s="8"/>
      <c r="AG1582" s="10"/>
      <c r="AH1582" s="8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25">
      <c r="A1583" s="50">
        <f t="shared" si="503"/>
        <v>44426</v>
      </c>
      <c r="B1583" s="112">
        <f t="shared" ca="1" si="508"/>
        <v>70585.734639589995</v>
      </c>
      <c r="C1583" s="109">
        <f t="shared" si="507"/>
        <v>70341.893621249998</v>
      </c>
      <c r="D1583" s="13">
        <f ca="1">IF(A1583&lt;$B$1,VLOOKUP(A1583,[1]DI!$A$4:$B$15000,2,FALSE),0)</f>
        <v>5.1499999999999997E-2</v>
      </c>
      <c r="E1583" s="52">
        <f t="shared" ca="1" si="497"/>
        <v>1.0001993</v>
      </c>
      <c r="F1583" s="52">
        <f ca="1">(TRUNC(PRODUCT($E$12:$E1582),16))</f>
        <v>1.24960353761823</v>
      </c>
      <c r="G1583" s="52">
        <f t="shared" ca="1" si="496"/>
        <v>1.2465595316584901</v>
      </c>
      <c r="H1583" s="52">
        <f t="shared" ca="1" si="498"/>
        <v>1.00244193</v>
      </c>
      <c r="I1583" s="111">
        <f t="shared" si="504"/>
        <v>0.02</v>
      </c>
      <c r="J1583" s="149">
        <f t="shared" si="509"/>
        <v>44407</v>
      </c>
      <c r="K1583" s="54">
        <f t="shared" si="505"/>
        <v>13</v>
      </c>
      <c r="L1583" s="55">
        <f t="shared" si="506"/>
        <v>13</v>
      </c>
      <c r="M1583" s="56">
        <f t="shared" si="499"/>
        <v>1.0010220860000001</v>
      </c>
      <c r="N1583" s="56">
        <f t="shared" ca="1" si="500"/>
        <v>1.0034665119999999</v>
      </c>
      <c r="O1583" s="55">
        <f t="shared" si="510"/>
        <v>0</v>
      </c>
      <c r="P1583" s="109">
        <f t="shared" ca="1" si="501"/>
        <v>243.84101834000001</v>
      </c>
      <c r="Q1583" s="52">
        <f t="shared" si="511"/>
        <v>0</v>
      </c>
      <c r="R1583" s="85"/>
      <c r="S1583" s="85"/>
      <c r="T1583" s="86" t="str">
        <f t="shared" si="512"/>
        <v>A+J=</v>
      </c>
      <c r="U1583" s="149">
        <f t="shared" si="513"/>
        <v>44439</v>
      </c>
      <c r="V1583" s="57" t="str">
        <f t="shared" si="502"/>
        <v>-</v>
      </c>
      <c r="W1583" s="8"/>
      <c r="X1583" s="8"/>
      <c r="Y1583" s="8"/>
      <c r="Z1583" s="9"/>
      <c r="AA1583" s="1"/>
      <c r="AB1583" s="8"/>
      <c r="AC1583" s="9"/>
      <c r="AD1583" s="9"/>
      <c r="AE1583" s="9"/>
      <c r="AF1583" s="8"/>
      <c r="AG1583" s="10"/>
      <c r="AH1583" s="8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25">
      <c r="A1584" s="50">
        <f t="shared" si="503"/>
        <v>44427</v>
      </c>
      <c r="B1584" s="112">
        <f t="shared" ca="1" si="508"/>
        <v>70605.349969019997</v>
      </c>
      <c r="C1584" s="109">
        <f t="shared" si="507"/>
        <v>70341.893621249998</v>
      </c>
      <c r="D1584" s="13">
        <f ca="1">IF(A1584&lt;$B$1,VLOOKUP(A1584,[1]DI!$A$4:$B$15000,2,FALSE),0)</f>
        <v>5.1499999999999997E-2</v>
      </c>
      <c r="E1584" s="52">
        <f t="shared" ca="1" si="497"/>
        <v>1.0001993</v>
      </c>
      <c r="F1584" s="52">
        <f ca="1">(TRUNC(PRODUCT($E$12:$E1583),16))</f>
        <v>1.2498525836032699</v>
      </c>
      <c r="G1584" s="52">
        <f t="shared" ref="G1584:G1647" ca="1" si="514">IF(O1583&gt;0,F1583,G1583)</f>
        <v>1.2465595316584901</v>
      </c>
      <c r="H1584" s="52">
        <f t="shared" ca="1" si="498"/>
        <v>1.00264171</v>
      </c>
      <c r="I1584" s="111">
        <f t="shared" si="504"/>
        <v>0.02</v>
      </c>
      <c r="J1584" s="149">
        <f t="shared" si="509"/>
        <v>44407</v>
      </c>
      <c r="K1584" s="54">
        <f t="shared" si="505"/>
        <v>14</v>
      </c>
      <c r="L1584" s="55">
        <f t="shared" si="506"/>
        <v>14</v>
      </c>
      <c r="M1584" s="56">
        <f t="shared" si="499"/>
        <v>1.0011007510000001</v>
      </c>
      <c r="N1584" s="56">
        <f t="shared" ca="1" si="500"/>
        <v>1.003745369</v>
      </c>
      <c r="O1584" s="55">
        <f t="shared" si="510"/>
        <v>0</v>
      </c>
      <c r="P1584" s="109">
        <f t="shared" ca="1" si="501"/>
        <v>263.45634776999998</v>
      </c>
      <c r="Q1584" s="52">
        <f t="shared" si="511"/>
        <v>0</v>
      </c>
      <c r="R1584" s="85"/>
      <c r="S1584" s="85"/>
      <c r="T1584" s="86" t="str">
        <f t="shared" si="512"/>
        <v>A+J=</v>
      </c>
      <c r="U1584" s="149">
        <f t="shared" si="513"/>
        <v>44439</v>
      </c>
      <c r="V1584" s="57" t="str">
        <f t="shared" si="502"/>
        <v>-</v>
      </c>
      <c r="W1584" s="8"/>
      <c r="X1584" s="8"/>
      <c r="Y1584" s="8"/>
      <c r="Z1584" s="9"/>
      <c r="AA1584" s="1"/>
      <c r="AB1584" s="8"/>
      <c r="AC1584" s="9"/>
      <c r="AD1584" s="9"/>
      <c r="AE1584" s="9"/>
      <c r="AF1584" s="8"/>
      <c r="AG1584" s="10"/>
      <c r="AH1584" s="8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25">
      <c r="A1585" s="50">
        <f t="shared" si="503"/>
        <v>44428</v>
      </c>
      <c r="B1585" s="112">
        <f t="shared" ca="1" si="508"/>
        <v>70624.971488529991</v>
      </c>
      <c r="C1585" s="109">
        <f t="shared" si="507"/>
        <v>70341.893621249998</v>
      </c>
      <c r="D1585" s="13">
        <f ca="1">IF(A1585&lt;$B$1,VLOOKUP(A1585,[1]DI!$A$4:$B$15000,2,FALSE),0)</f>
        <v>5.1499999999999997E-2</v>
      </c>
      <c r="E1585" s="52">
        <f t="shared" ca="1" si="497"/>
        <v>1.0001993</v>
      </c>
      <c r="F1585" s="52">
        <f ca="1">(TRUNC(PRODUCT($E$12:$E1584),16))</f>
        <v>1.2501016792231801</v>
      </c>
      <c r="G1585" s="52">
        <f t="shared" ca="1" si="514"/>
        <v>1.2465595316584901</v>
      </c>
      <c r="H1585" s="52">
        <f t="shared" ca="1" si="498"/>
        <v>1.0028415399999999</v>
      </c>
      <c r="I1585" s="111">
        <f t="shared" si="504"/>
        <v>0.02</v>
      </c>
      <c r="J1585" s="149">
        <f t="shared" si="509"/>
        <v>44407</v>
      </c>
      <c r="K1585" s="54">
        <f t="shared" si="505"/>
        <v>15</v>
      </c>
      <c r="L1585" s="55">
        <f t="shared" si="506"/>
        <v>15</v>
      </c>
      <c r="M1585" s="56">
        <f t="shared" si="499"/>
        <v>1.001179423</v>
      </c>
      <c r="N1585" s="56">
        <f t="shared" ca="1" si="500"/>
        <v>1.004024314</v>
      </c>
      <c r="O1585" s="55">
        <f t="shared" si="510"/>
        <v>0</v>
      </c>
      <c r="P1585" s="109">
        <f t="shared" ca="1" si="501"/>
        <v>283.07786728000002</v>
      </c>
      <c r="Q1585" s="52">
        <f t="shared" si="511"/>
        <v>0</v>
      </c>
      <c r="R1585" s="85"/>
      <c r="S1585" s="85"/>
      <c r="T1585" s="86" t="str">
        <f t="shared" si="512"/>
        <v>A+J=</v>
      </c>
      <c r="U1585" s="149">
        <f t="shared" si="513"/>
        <v>44439</v>
      </c>
      <c r="V1585" s="57" t="str">
        <f t="shared" si="502"/>
        <v>-</v>
      </c>
      <c r="W1585" s="8"/>
      <c r="X1585" s="8"/>
      <c r="Y1585" s="8"/>
      <c r="Z1585" s="9"/>
      <c r="AA1585" s="1"/>
      <c r="AB1585" s="8"/>
      <c r="AC1585" s="9"/>
      <c r="AD1585" s="9"/>
      <c r="AE1585" s="9"/>
      <c r="AF1585" s="8"/>
      <c r="AG1585" s="10"/>
      <c r="AH1585" s="8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25">
      <c r="A1586" s="50">
        <f t="shared" si="503"/>
        <v>44429</v>
      </c>
      <c r="B1586" s="112">
        <f t="shared" ca="1" si="508"/>
        <v>70644.598424369993</v>
      </c>
      <c r="C1586" s="109">
        <f t="shared" si="507"/>
        <v>70341.893621249998</v>
      </c>
      <c r="D1586" s="13">
        <f ca="1">IF(A1586&lt;$B$1,VLOOKUP(A1586,[1]DI!$A$4:$B$15000,2,FALSE),0)</f>
        <v>0</v>
      </c>
      <c r="E1586" s="52">
        <f t="shared" ca="1" si="497"/>
        <v>1</v>
      </c>
      <c r="F1586" s="52">
        <f ca="1">(TRUNC(PRODUCT($E$12:$E1585),16))</f>
        <v>1.2503508244878501</v>
      </c>
      <c r="G1586" s="52">
        <f t="shared" ca="1" si="514"/>
        <v>1.2465595316584901</v>
      </c>
      <c r="H1586" s="52">
        <f t="shared" ca="1" si="498"/>
        <v>1.00304141</v>
      </c>
      <c r="I1586" s="111">
        <f t="shared" si="504"/>
        <v>0.02</v>
      </c>
      <c r="J1586" s="149">
        <f t="shared" si="509"/>
        <v>44407</v>
      </c>
      <c r="K1586" s="54">
        <f t="shared" si="505"/>
        <v>15</v>
      </c>
      <c r="L1586" s="55">
        <f t="shared" si="506"/>
        <v>16</v>
      </c>
      <c r="M1586" s="56">
        <f t="shared" si="499"/>
        <v>1.0012581</v>
      </c>
      <c r="N1586" s="56">
        <f t="shared" ca="1" si="500"/>
        <v>1.004303336</v>
      </c>
      <c r="O1586" s="55">
        <f t="shared" si="510"/>
        <v>0</v>
      </c>
      <c r="P1586" s="109">
        <f t="shared" ca="1" si="501"/>
        <v>302.70480312000001</v>
      </c>
      <c r="Q1586" s="52">
        <f t="shared" si="511"/>
        <v>0</v>
      </c>
      <c r="R1586" s="85"/>
      <c r="S1586" s="85"/>
      <c r="T1586" s="86" t="str">
        <f t="shared" si="512"/>
        <v>A+J=</v>
      </c>
      <c r="U1586" s="149">
        <f t="shared" si="513"/>
        <v>44439</v>
      </c>
      <c r="V1586" s="57" t="str">
        <f t="shared" si="502"/>
        <v>-</v>
      </c>
      <c r="W1586" s="8"/>
      <c r="X1586" s="8"/>
      <c r="Y1586" s="8"/>
      <c r="Z1586" s="9"/>
      <c r="AA1586" s="1"/>
      <c r="AB1586" s="8"/>
      <c r="AC1586" s="9"/>
      <c r="AD1586" s="9"/>
      <c r="AE1586" s="9"/>
      <c r="AF1586" s="8"/>
      <c r="AG1586" s="10"/>
      <c r="AH1586" s="8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25">
      <c r="A1587" s="50">
        <f t="shared" si="503"/>
        <v>44430</v>
      </c>
      <c r="B1587" s="112">
        <f t="shared" ca="1" si="508"/>
        <v>70644.598424369993</v>
      </c>
      <c r="C1587" s="109">
        <f t="shared" si="507"/>
        <v>70341.893621249998</v>
      </c>
      <c r="D1587" s="13">
        <f ca="1">IF(A1587&lt;$B$1,VLOOKUP(A1587,[1]DI!$A$4:$B$15000,2,FALSE),0)</f>
        <v>0</v>
      </c>
      <c r="E1587" s="52">
        <f t="shared" ca="1" si="497"/>
        <v>1</v>
      </c>
      <c r="F1587" s="52">
        <f ca="1">(TRUNC(PRODUCT($E$12:$E1586),16))</f>
        <v>1.2503508244878501</v>
      </c>
      <c r="G1587" s="52">
        <f t="shared" ca="1" si="514"/>
        <v>1.2465595316584901</v>
      </c>
      <c r="H1587" s="52">
        <f t="shared" ca="1" si="498"/>
        <v>1.00304141</v>
      </c>
      <c r="I1587" s="111">
        <f t="shared" si="504"/>
        <v>0.02</v>
      </c>
      <c r="J1587" s="149">
        <f t="shared" si="509"/>
        <v>44407</v>
      </c>
      <c r="K1587" s="54">
        <f t="shared" si="505"/>
        <v>15</v>
      </c>
      <c r="L1587" s="55">
        <f t="shared" si="506"/>
        <v>16</v>
      </c>
      <c r="M1587" s="56">
        <f t="shared" si="499"/>
        <v>1.0012581</v>
      </c>
      <c r="N1587" s="56">
        <f t="shared" ca="1" si="500"/>
        <v>1.004303336</v>
      </c>
      <c r="O1587" s="55">
        <f t="shared" si="510"/>
        <v>0</v>
      </c>
      <c r="P1587" s="109">
        <f t="shared" ca="1" si="501"/>
        <v>302.70480312000001</v>
      </c>
      <c r="Q1587" s="52">
        <f t="shared" si="511"/>
        <v>0</v>
      </c>
      <c r="R1587" s="85"/>
      <c r="S1587" s="85"/>
      <c r="T1587" s="86" t="str">
        <f t="shared" si="512"/>
        <v>A+J=</v>
      </c>
      <c r="U1587" s="149">
        <f t="shared" si="513"/>
        <v>44439</v>
      </c>
      <c r="V1587" s="57" t="str">
        <f t="shared" si="502"/>
        <v>-</v>
      </c>
      <c r="W1587" s="8"/>
      <c r="X1587" s="8"/>
      <c r="Y1587" s="8"/>
      <c r="Z1587" s="9"/>
      <c r="AA1587" s="1"/>
      <c r="AB1587" s="8"/>
      <c r="AC1587" s="9"/>
      <c r="AD1587" s="9"/>
      <c r="AE1587" s="9"/>
      <c r="AF1587" s="8"/>
      <c r="AG1587" s="10"/>
      <c r="AH1587" s="8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25">
      <c r="A1588" s="50">
        <f t="shared" si="503"/>
        <v>44431</v>
      </c>
      <c r="B1588" s="112">
        <f t="shared" ca="1" si="508"/>
        <v>70644.598424369993</v>
      </c>
      <c r="C1588" s="109">
        <f t="shared" si="507"/>
        <v>70341.893621249998</v>
      </c>
      <c r="D1588" s="13">
        <f ca="1">IF(A1588&lt;$B$1,VLOOKUP(A1588,[1]DI!$A$4:$B$15000,2,FALSE),0)</f>
        <v>5.1499999999999997E-2</v>
      </c>
      <c r="E1588" s="52">
        <f t="shared" ca="1" si="497"/>
        <v>1.0001993</v>
      </c>
      <c r="F1588" s="52">
        <f ca="1">(TRUNC(PRODUCT($E$12:$E1587),16))</f>
        <v>1.2503508244878501</v>
      </c>
      <c r="G1588" s="52">
        <f t="shared" ca="1" si="514"/>
        <v>1.2465595316584901</v>
      </c>
      <c r="H1588" s="52">
        <f t="shared" ca="1" si="498"/>
        <v>1.00304141</v>
      </c>
      <c r="I1588" s="111">
        <f t="shared" si="504"/>
        <v>0.02</v>
      </c>
      <c r="J1588" s="149">
        <f t="shared" si="509"/>
        <v>44407</v>
      </c>
      <c r="K1588" s="54">
        <f t="shared" si="505"/>
        <v>16</v>
      </c>
      <c r="L1588" s="55">
        <f t="shared" si="506"/>
        <v>16</v>
      </c>
      <c r="M1588" s="56">
        <f t="shared" si="499"/>
        <v>1.0012581</v>
      </c>
      <c r="N1588" s="56">
        <f t="shared" ca="1" si="500"/>
        <v>1.004303336</v>
      </c>
      <c r="O1588" s="55">
        <f t="shared" si="510"/>
        <v>0</v>
      </c>
      <c r="P1588" s="109">
        <f t="shared" ca="1" si="501"/>
        <v>302.70480312000001</v>
      </c>
      <c r="Q1588" s="52">
        <f t="shared" si="511"/>
        <v>0</v>
      </c>
      <c r="R1588" s="85"/>
      <c r="S1588" s="85"/>
      <c r="T1588" s="86" t="str">
        <f t="shared" si="512"/>
        <v>A+J=</v>
      </c>
      <c r="U1588" s="149">
        <f t="shared" si="513"/>
        <v>44439</v>
      </c>
      <c r="V1588" s="57" t="str">
        <f t="shared" si="502"/>
        <v>-</v>
      </c>
      <c r="W1588" s="8"/>
      <c r="X1588" s="8"/>
      <c r="Y1588" s="8"/>
      <c r="Z1588" s="9"/>
      <c r="AA1588" s="1"/>
      <c r="AB1588" s="8"/>
      <c r="AC1588" s="9"/>
      <c r="AD1588" s="9"/>
      <c r="AE1588" s="9"/>
      <c r="AF1588" s="8"/>
      <c r="AG1588" s="10"/>
      <c r="AH1588" s="8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25">
      <c r="A1589" s="50">
        <f t="shared" si="503"/>
        <v>44432</v>
      </c>
      <c r="B1589" s="112">
        <f t="shared" ca="1" si="508"/>
        <v>70664.230213809991</v>
      </c>
      <c r="C1589" s="109">
        <f t="shared" si="507"/>
        <v>70341.893621249998</v>
      </c>
      <c r="D1589" s="13">
        <f ca="1">IF(A1589&lt;$B$1,VLOOKUP(A1589,[1]DI!$A$4:$B$15000,2,FALSE),0)</f>
        <v>5.1499999999999997E-2</v>
      </c>
      <c r="E1589" s="52">
        <f t="shared" ca="1" si="497"/>
        <v>1.0001993</v>
      </c>
      <c r="F1589" s="52">
        <f ca="1">(TRUNC(PRODUCT($E$12:$E1588),16))</f>
        <v>1.25060001940717</v>
      </c>
      <c r="G1589" s="52">
        <f t="shared" ca="1" si="514"/>
        <v>1.2465595316584901</v>
      </c>
      <c r="H1589" s="52">
        <f t="shared" ca="1" si="498"/>
        <v>1.0032413099999999</v>
      </c>
      <c r="I1589" s="111">
        <f t="shared" si="504"/>
        <v>0.02</v>
      </c>
      <c r="J1589" s="149">
        <f t="shared" si="509"/>
        <v>44407</v>
      </c>
      <c r="K1589" s="54">
        <f t="shared" si="505"/>
        <v>17</v>
      </c>
      <c r="L1589" s="55">
        <f t="shared" si="506"/>
        <v>17</v>
      </c>
      <c r="M1589" s="56">
        <f t="shared" si="499"/>
        <v>1.001336784</v>
      </c>
      <c r="N1589" s="56">
        <f t="shared" ca="1" si="500"/>
        <v>1.0045824269999999</v>
      </c>
      <c r="O1589" s="55">
        <f t="shared" si="510"/>
        <v>0</v>
      </c>
      <c r="P1589" s="109">
        <f t="shared" ca="1" si="501"/>
        <v>322.33659255999999</v>
      </c>
      <c r="Q1589" s="52">
        <f t="shared" si="511"/>
        <v>0</v>
      </c>
      <c r="R1589" s="85"/>
      <c r="S1589" s="85"/>
      <c r="T1589" s="86" t="str">
        <f t="shared" si="512"/>
        <v>A+J=</v>
      </c>
      <c r="U1589" s="149">
        <f t="shared" si="513"/>
        <v>44439</v>
      </c>
      <c r="V1589" s="57" t="str">
        <f t="shared" si="502"/>
        <v>-</v>
      </c>
      <c r="W1589" s="8"/>
      <c r="X1589" s="8"/>
      <c r="Y1589" s="8"/>
      <c r="Z1589" s="9"/>
      <c r="AA1589" s="1"/>
      <c r="AB1589" s="8"/>
      <c r="AC1589" s="9"/>
      <c r="AD1589" s="9"/>
      <c r="AE1589" s="9"/>
      <c r="AF1589" s="8"/>
      <c r="AG1589" s="10"/>
      <c r="AH1589" s="8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25">
      <c r="A1590" s="50">
        <f t="shared" si="503"/>
        <v>44433</v>
      </c>
      <c r="B1590" s="112">
        <f t="shared" ca="1" si="508"/>
        <v>70683.868122979999</v>
      </c>
      <c r="C1590" s="109">
        <f t="shared" si="507"/>
        <v>70341.893621249998</v>
      </c>
      <c r="D1590" s="13">
        <f ca="1">IF(A1590&lt;$B$1,VLOOKUP(A1590,[1]DI!$A$4:$B$15000,2,FALSE),0)</f>
        <v>5.1499999999999997E-2</v>
      </c>
      <c r="E1590" s="52">
        <f t="shared" ca="1" si="497"/>
        <v>1.0001993</v>
      </c>
      <c r="F1590" s="52">
        <f ca="1">(TRUNC(PRODUCT($E$12:$E1589),16))</f>
        <v>1.25084926399104</v>
      </c>
      <c r="G1590" s="52">
        <f t="shared" ca="1" si="514"/>
        <v>1.2465595316584901</v>
      </c>
      <c r="H1590" s="52">
        <f t="shared" ca="1" si="498"/>
        <v>1.00344126</v>
      </c>
      <c r="I1590" s="111">
        <f t="shared" si="504"/>
        <v>0.02</v>
      </c>
      <c r="J1590" s="149">
        <f t="shared" si="509"/>
        <v>44407</v>
      </c>
      <c r="K1590" s="54">
        <f t="shared" si="505"/>
        <v>18</v>
      </c>
      <c r="L1590" s="55">
        <f t="shared" si="506"/>
        <v>18</v>
      </c>
      <c r="M1590" s="56">
        <f t="shared" si="499"/>
        <v>1.0014154740000001</v>
      </c>
      <c r="N1590" s="56">
        <f t="shared" ca="1" si="500"/>
        <v>1.0048616050000001</v>
      </c>
      <c r="O1590" s="55">
        <f t="shared" si="510"/>
        <v>0</v>
      </c>
      <c r="P1590" s="109">
        <f t="shared" ca="1" si="501"/>
        <v>341.97450172999999</v>
      </c>
      <c r="Q1590" s="52">
        <f t="shared" si="511"/>
        <v>0</v>
      </c>
      <c r="R1590" s="85"/>
      <c r="S1590" s="85"/>
      <c r="T1590" s="86" t="str">
        <f t="shared" si="512"/>
        <v>A+J=</v>
      </c>
      <c r="U1590" s="149">
        <f t="shared" si="513"/>
        <v>44439</v>
      </c>
      <c r="V1590" s="57" t="str">
        <f t="shared" si="502"/>
        <v>-</v>
      </c>
      <c r="W1590" s="8"/>
      <c r="X1590" s="8"/>
      <c r="Y1590" s="8"/>
      <c r="Z1590" s="9"/>
      <c r="AA1590" s="1"/>
      <c r="AB1590" s="8"/>
      <c r="AC1590" s="9"/>
      <c r="AD1590" s="9"/>
      <c r="AE1590" s="9"/>
      <c r="AF1590" s="8"/>
      <c r="AG1590" s="10"/>
      <c r="AH1590" s="8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25">
      <c r="A1591" s="50">
        <f t="shared" si="503"/>
        <v>44434</v>
      </c>
      <c r="B1591" s="112">
        <f t="shared" ca="1" si="508"/>
        <v>70703.510815410002</v>
      </c>
      <c r="C1591" s="109">
        <f t="shared" si="507"/>
        <v>70341.893621249998</v>
      </c>
      <c r="D1591" s="13">
        <f ca="1">IF(A1591&lt;$B$1,VLOOKUP(A1591,[1]DI!$A$4:$B$15000,2,FALSE),0)</f>
        <v>5.1499999999999997E-2</v>
      </c>
      <c r="E1591" s="52">
        <f t="shared" ca="1" si="497"/>
        <v>1.0001993</v>
      </c>
      <c r="F1591" s="52">
        <f ca="1">(TRUNC(PRODUCT($E$12:$E1590),16))</f>
        <v>1.2510985582493599</v>
      </c>
      <c r="G1591" s="52">
        <f t="shared" ca="1" si="514"/>
        <v>1.2465595316584901</v>
      </c>
      <c r="H1591" s="52">
        <f t="shared" ca="1" si="498"/>
        <v>1.0036412400000001</v>
      </c>
      <c r="I1591" s="111">
        <f t="shared" si="504"/>
        <v>0.02</v>
      </c>
      <c r="J1591" s="149">
        <f t="shared" si="509"/>
        <v>44407</v>
      </c>
      <c r="K1591" s="54">
        <f t="shared" si="505"/>
        <v>19</v>
      </c>
      <c r="L1591" s="55">
        <f t="shared" si="506"/>
        <v>19</v>
      </c>
      <c r="M1591" s="56">
        <f t="shared" si="499"/>
        <v>1.00149417</v>
      </c>
      <c r="N1591" s="56">
        <f t="shared" ca="1" si="500"/>
        <v>1.0051408509999999</v>
      </c>
      <c r="O1591" s="55">
        <f t="shared" si="510"/>
        <v>0</v>
      </c>
      <c r="P1591" s="109">
        <f t="shared" ca="1" si="501"/>
        <v>361.61719416</v>
      </c>
      <c r="Q1591" s="52">
        <f t="shared" si="511"/>
        <v>0</v>
      </c>
      <c r="R1591" s="85"/>
      <c r="S1591" s="85"/>
      <c r="T1591" s="86" t="str">
        <f t="shared" si="512"/>
        <v>A+J=</v>
      </c>
      <c r="U1591" s="149">
        <f t="shared" si="513"/>
        <v>44439</v>
      </c>
      <c r="V1591" s="57" t="str">
        <f t="shared" si="502"/>
        <v>-</v>
      </c>
      <c r="W1591" s="8"/>
      <c r="X1591" s="8"/>
      <c r="Y1591" s="8"/>
      <c r="Z1591" s="9"/>
      <c r="AA1591" s="1"/>
      <c r="AB1591" s="8"/>
      <c r="AC1591" s="9"/>
      <c r="AD1591" s="9"/>
      <c r="AE1591" s="9"/>
      <c r="AF1591" s="8"/>
      <c r="AG1591" s="10"/>
      <c r="AH1591" s="8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25">
      <c r="A1592" s="50">
        <f t="shared" si="503"/>
        <v>44435</v>
      </c>
      <c r="B1592" s="112">
        <f t="shared" ca="1" si="508"/>
        <v>70723.159697919997</v>
      </c>
      <c r="C1592" s="109">
        <f t="shared" si="507"/>
        <v>70341.893621249998</v>
      </c>
      <c r="D1592" s="13">
        <f ca="1">IF(A1592&lt;$B$1,VLOOKUP(A1592,[1]DI!$A$4:$B$15000,2,FALSE),0)</f>
        <v>5.1499999999999997E-2</v>
      </c>
      <c r="E1592" s="52">
        <f t="shared" ca="1" si="497"/>
        <v>1.0001993</v>
      </c>
      <c r="F1592" s="52">
        <f ca="1">(TRUNC(PRODUCT($E$12:$E1591),16))</f>
        <v>1.25134790219201</v>
      </c>
      <c r="G1592" s="52">
        <f t="shared" ca="1" si="514"/>
        <v>1.2465595316584901</v>
      </c>
      <c r="H1592" s="52">
        <f t="shared" ca="1" si="498"/>
        <v>1.0038412699999999</v>
      </c>
      <c r="I1592" s="111">
        <f t="shared" si="504"/>
        <v>0.02</v>
      </c>
      <c r="J1592" s="149">
        <f t="shared" si="509"/>
        <v>44407</v>
      </c>
      <c r="K1592" s="54">
        <f t="shared" si="505"/>
        <v>20</v>
      </c>
      <c r="L1592" s="55">
        <f t="shared" si="506"/>
        <v>20</v>
      </c>
      <c r="M1592" s="56">
        <f t="shared" si="499"/>
        <v>1.001572873</v>
      </c>
      <c r="N1592" s="56">
        <f t="shared" ca="1" si="500"/>
        <v>1.005420185</v>
      </c>
      <c r="O1592" s="55">
        <f t="shared" si="510"/>
        <v>0</v>
      </c>
      <c r="P1592" s="109">
        <f t="shared" ca="1" si="501"/>
        <v>381.26607667000002</v>
      </c>
      <c r="Q1592" s="52">
        <f t="shared" si="511"/>
        <v>0</v>
      </c>
      <c r="R1592" s="85"/>
      <c r="S1592" s="85"/>
      <c r="T1592" s="86" t="str">
        <f t="shared" si="512"/>
        <v>A+J=</v>
      </c>
      <c r="U1592" s="149">
        <f t="shared" si="513"/>
        <v>44439</v>
      </c>
      <c r="V1592" s="57" t="str">
        <f t="shared" si="502"/>
        <v>-</v>
      </c>
      <c r="W1592" s="8"/>
      <c r="X1592" s="8"/>
      <c r="Y1592" s="8"/>
      <c r="Z1592" s="9"/>
      <c r="AA1592" s="1"/>
      <c r="AB1592" s="8"/>
      <c r="AC1592" s="9"/>
      <c r="AD1592" s="9"/>
      <c r="AE1592" s="9"/>
      <c r="AF1592" s="8"/>
      <c r="AG1592" s="10"/>
      <c r="AH1592" s="8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25">
      <c r="A1593" s="50">
        <f t="shared" si="503"/>
        <v>44436</v>
      </c>
      <c r="B1593" s="112">
        <f t="shared" ca="1" si="508"/>
        <v>70742.813293340005</v>
      </c>
      <c r="C1593" s="109">
        <f t="shared" si="507"/>
        <v>70341.893621249998</v>
      </c>
      <c r="D1593" s="13">
        <f ca="1">IF(A1593&lt;$B$1,VLOOKUP(A1593,[1]DI!$A$4:$B$15000,2,FALSE),0)</f>
        <v>0</v>
      </c>
      <c r="E1593" s="52">
        <f t="shared" ca="1" si="497"/>
        <v>1</v>
      </c>
      <c r="F1593" s="52">
        <f ca="1">(TRUNC(PRODUCT($E$12:$E1592),16))</f>
        <v>1.2515972958289201</v>
      </c>
      <c r="G1593" s="52">
        <f t="shared" ca="1" si="514"/>
        <v>1.2465595316584901</v>
      </c>
      <c r="H1593" s="52">
        <f t="shared" ca="1" si="498"/>
        <v>1.00404133</v>
      </c>
      <c r="I1593" s="111">
        <f t="shared" si="504"/>
        <v>0.02</v>
      </c>
      <c r="J1593" s="149">
        <f t="shared" si="509"/>
        <v>44407</v>
      </c>
      <c r="K1593" s="54">
        <f t="shared" si="505"/>
        <v>20</v>
      </c>
      <c r="L1593" s="55">
        <f t="shared" si="506"/>
        <v>21</v>
      </c>
      <c r="M1593" s="56">
        <f t="shared" si="499"/>
        <v>1.001651581</v>
      </c>
      <c r="N1593" s="56">
        <f t="shared" ca="1" si="500"/>
        <v>1.005699586</v>
      </c>
      <c r="O1593" s="55">
        <f t="shared" si="510"/>
        <v>0</v>
      </c>
      <c r="P1593" s="109">
        <f t="shared" ca="1" si="501"/>
        <v>400.91967209000001</v>
      </c>
      <c r="Q1593" s="52">
        <f t="shared" si="511"/>
        <v>0</v>
      </c>
      <c r="R1593" s="85"/>
      <c r="S1593" s="85"/>
      <c r="T1593" s="86" t="str">
        <f t="shared" si="512"/>
        <v>A+J=</v>
      </c>
      <c r="U1593" s="149">
        <f t="shared" si="513"/>
        <v>44439</v>
      </c>
      <c r="V1593" s="57" t="str">
        <f t="shared" si="502"/>
        <v>-</v>
      </c>
      <c r="W1593" s="8"/>
      <c r="X1593" s="8"/>
      <c r="Y1593" s="8"/>
      <c r="Z1593" s="9"/>
      <c r="AA1593" s="1"/>
      <c r="AB1593" s="8"/>
      <c r="AC1593" s="9"/>
      <c r="AD1593" s="9"/>
      <c r="AE1593" s="9"/>
      <c r="AF1593" s="8"/>
      <c r="AG1593" s="10"/>
      <c r="AH1593" s="8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25">
      <c r="A1594" s="50">
        <f t="shared" si="503"/>
        <v>44437</v>
      </c>
      <c r="B1594" s="112">
        <f t="shared" ca="1" si="508"/>
        <v>70742.813293340005</v>
      </c>
      <c r="C1594" s="109">
        <f t="shared" si="507"/>
        <v>70341.893621249998</v>
      </c>
      <c r="D1594" s="13">
        <f ca="1">IF(A1594&lt;$B$1,VLOOKUP(A1594,[1]DI!$A$4:$B$15000,2,FALSE),0)</f>
        <v>0</v>
      </c>
      <c r="E1594" s="52">
        <f t="shared" ca="1" si="497"/>
        <v>1</v>
      </c>
      <c r="F1594" s="52">
        <f ca="1">(TRUNC(PRODUCT($E$12:$E1593),16))</f>
        <v>1.2515972958289201</v>
      </c>
      <c r="G1594" s="52">
        <f t="shared" ca="1" si="514"/>
        <v>1.2465595316584901</v>
      </c>
      <c r="H1594" s="52">
        <f t="shared" ca="1" si="498"/>
        <v>1.00404133</v>
      </c>
      <c r="I1594" s="111">
        <f t="shared" si="504"/>
        <v>0.02</v>
      </c>
      <c r="J1594" s="149">
        <f t="shared" si="509"/>
        <v>44407</v>
      </c>
      <c r="K1594" s="54">
        <f t="shared" si="505"/>
        <v>20</v>
      </c>
      <c r="L1594" s="55">
        <f t="shared" si="506"/>
        <v>21</v>
      </c>
      <c r="M1594" s="56">
        <f t="shared" si="499"/>
        <v>1.001651581</v>
      </c>
      <c r="N1594" s="56">
        <f t="shared" ca="1" si="500"/>
        <v>1.005699586</v>
      </c>
      <c r="O1594" s="55">
        <f t="shared" si="510"/>
        <v>0</v>
      </c>
      <c r="P1594" s="109">
        <f t="shared" ca="1" si="501"/>
        <v>400.91967209000001</v>
      </c>
      <c r="Q1594" s="52">
        <f t="shared" si="511"/>
        <v>0</v>
      </c>
      <c r="R1594" s="85"/>
      <c r="S1594" s="85"/>
      <c r="T1594" s="86" t="str">
        <f t="shared" si="512"/>
        <v>A+J=</v>
      </c>
      <c r="U1594" s="149">
        <f t="shared" si="513"/>
        <v>44439</v>
      </c>
      <c r="V1594" s="57" t="str">
        <f t="shared" si="502"/>
        <v>-</v>
      </c>
      <c r="W1594" s="8"/>
      <c r="X1594" s="8"/>
      <c r="Y1594" s="8"/>
      <c r="Z1594" s="9"/>
      <c r="AA1594" s="1"/>
      <c r="AB1594" s="8"/>
      <c r="AC1594" s="9"/>
      <c r="AD1594" s="9"/>
      <c r="AE1594" s="9"/>
      <c r="AF1594" s="8"/>
      <c r="AG1594" s="10"/>
      <c r="AH1594" s="8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25">
      <c r="A1595" s="50">
        <f t="shared" si="503"/>
        <v>44438</v>
      </c>
      <c r="B1595" s="112">
        <f t="shared" ca="1" si="508"/>
        <v>70742.813293340005</v>
      </c>
      <c r="C1595" s="109">
        <f t="shared" si="507"/>
        <v>70341.893621249998</v>
      </c>
      <c r="D1595" s="13">
        <f ca="1">IF(A1595&lt;$B$1,VLOOKUP(A1595,[1]DI!$A$4:$B$15000,2,FALSE),0)</f>
        <v>5.1499999999999997E-2</v>
      </c>
      <c r="E1595" s="52">
        <f t="shared" ca="1" si="497"/>
        <v>1.0001993</v>
      </c>
      <c r="F1595" s="52">
        <f ca="1">(TRUNC(PRODUCT($E$12:$E1594),16))</f>
        <v>1.2515972958289201</v>
      </c>
      <c r="G1595" s="52">
        <f t="shared" ca="1" si="514"/>
        <v>1.2465595316584901</v>
      </c>
      <c r="H1595" s="52">
        <f t="shared" ca="1" si="498"/>
        <v>1.00404133</v>
      </c>
      <c r="I1595" s="111">
        <f t="shared" si="504"/>
        <v>0.02</v>
      </c>
      <c r="J1595" s="149">
        <f t="shared" si="509"/>
        <v>44407</v>
      </c>
      <c r="K1595" s="54">
        <f t="shared" si="505"/>
        <v>21</v>
      </c>
      <c r="L1595" s="55">
        <f t="shared" si="506"/>
        <v>21</v>
      </c>
      <c r="M1595" s="56">
        <f t="shared" si="499"/>
        <v>1.001651581</v>
      </c>
      <c r="N1595" s="56">
        <f t="shared" ca="1" si="500"/>
        <v>1.005699586</v>
      </c>
      <c r="O1595" s="55">
        <f t="shared" si="510"/>
        <v>0</v>
      </c>
      <c r="P1595" s="109">
        <f t="shared" ca="1" si="501"/>
        <v>400.91967209000001</v>
      </c>
      <c r="Q1595" s="52">
        <f t="shared" si="511"/>
        <v>0</v>
      </c>
      <c r="R1595" s="85"/>
      <c r="S1595" s="85"/>
      <c r="T1595" s="86" t="str">
        <f t="shared" si="512"/>
        <v>A+J=</v>
      </c>
      <c r="U1595" s="149">
        <f t="shared" si="513"/>
        <v>44439</v>
      </c>
      <c r="V1595" s="57" t="str">
        <f t="shared" si="502"/>
        <v>-</v>
      </c>
      <c r="W1595" s="8"/>
      <c r="X1595" s="8"/>
      <c r="Y1595" s="8"/>
      <c r="Z1595" s="9"/>
      <c r="AA1595" s="1"/>
      <c r="AB1595" s="8"/>
      <c r="AC1595" s="9"/>
      <c r="AD1595" s="9"/>
      <c r="AE1595" s="9"/>
      <c r="AF1595" s="8"/>
      <c r="AG1595" s="10"/>
      <c r="AH1595" s="8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25">
      <c r="A1596" s="113">
        <f t="shared" si="503"/>
        <v>44439</v>
      </c>
      <c r="B1596" s="114">
        <f t="shared" ca="1" si="508"/>
        <v>70762.473078850002</v>
      </c>
      <c r="C1596" s="115">
        <f t="shared" si="507"/>
        <v>70341.893621249998</v>
      </c>
      <c r="D1596" s="13">
        <f ca="1">IF(A1596&lt;$B$1,VLOOKUP(A1596,[1]DI!$A$4:$B$15000,2,FALSE),0)</f>
        <v>5.1499999999999997E-2</v>
      </c>
      <c r="E1596" s="115">
        <f t="shared" ca="1" si="497"/>
        <v>1.0001993</v>
      </c>
      <c r="F1596" s="115">
        <f ca="1">(TRUNC(PRODUCT($E$12:$E1595),16))</f>
        <v>1.2518467391699799</v>
      </c>
      <c r="G1596" s="115">
        <f t="shared" ca="1" si="514"/>
        <v>1.2465595316584901</v>
      </c>
      <c r="H1596" s="115">
        <f t="shared" ca="1" si="498"/>
        <v>1.0042414399999999</v>
      </c>
      <c r="I1596" s="116">
        <f t="shared" si="504"/>
        <v>0.02</v>
      </c>
      <c r="J1596" s="113">
        <f t="shared" si="509"/>
        <v>44407</v>
      </c>
      <c r="K1596" s="117">
        <f t="shared" si="505"/>
        <v>22</v>
      </c>
      <c r="L1596" s="118">
        <f t="shared" si="506"/>
        <v>22</v>
      </c>
      <c r="M1596" s="119">
        <f t="shared" si="499"/>
        <v>1.0017302960000001</v>
      </c>
      <c r="N1596" s="119">
        <f t="shared" ca="1" si="500"/>
        <v>1.0059790749999999</v>
      </c>
      <c r="O1596" s="118">
        <f t="shared" si="510"/>
        <v>41</v>
      </c>
      <c r="P1596" s="115">
        <f t="shared" ca="1" si="501"/>
        <v>420.57945760000001</v>
      </c>
      <c r="Q1596" s="115">
        <f t="shared" si="511"/>
        <v>289.47281325</v>
      </c>
      <c r="R1596" s="120"/>
      <c r="S1596" s="120"/>
      <c r="T1596" s="209" t="str">
        <f t="shared" si="512"/>
        <v>A+J=</v>
      </c>
      <c r="U1596" s="113">
        <f t="shared" si="513"/>
        <v>44439</v>
      </c>
      <c r="V1596" s="121">
        <f t="shared" ca="1" si="502"/>
        <v>1065078.406275</v>
      </c>
      <c r="W1596" s="8"/>
      <c r="X1596" s="8"/>
      <c r="Y1596" s="8"/>
      <c r="Z1596" s="9"/>
      <c r="AA1596" s="1"/>
      <c r="AB1596" s="8"/>
      <c r="AC1596" s="9"/>
      <c r="AD1596" s="9"/>
      <c r="AE1596" s="9"/>
      <c r="AF1596" s="8"/>
      <c r="AG1596" s="10"/>
      <c r="AH1596" s="8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25">
      <c r="A1597" s="50">
        <f t="shared" si="503"/>
        <v>44440</v>
      </c>
      <c r="B1597" s="112">
        <f t="shared" ca="1" si="508"/>
        <v>70071.888445789999</v>
      </c>
      <c r="C1597" s="109">
        <f t="shared" si="507"/>
        <v>70052.420807999995</v>
      </c>
      <c r="D1597" s="13">
        <f ca="1">IF(A1597&lt;$B$1,VLOOKUP(A1597,[1]DI!$A$4:$B$15000,2,FALSE),0)</f>
        <v>5.1499999999999997E-2</v>
      </c>
      <c r="E1597" s="52">
        <f t="shared" ca="1" si="497"/>
        <v>1.0001993</v>
      </c>
      <c r="F1597" s="52">
        <f ca="1">(TRUNC(PRODUCT($E$12:$E1596),16))</f>
        <v>1.2520962322250999</v>
      </c>
      <c r="G1597" s="52">
        <f t="shared" ca="1" si="514"/>
        <v>1.2518467391699799</v>
      </c>
      <c r="H1597" s="52">
        <f t="shared" ca="1" si="498"/>
        <v>1.0001993</v>
      </c>
      <c r="I1597" s="111">
        <f t="shared" si="504"/>
        <v>0.02</v>
      </c>
      <c r="J1597" s="149">
        <f t="shared" si="509"/>
        <v>44439</v>
      </c>
      <c r="K1597" s="54">
        <f t="shared" si="505"/>
        <v>1</v>
      </c>
      <c r="L1597" s="55">
        <f t="shared" si="506"/>
        <v>1</v>
      </c>
      <c r="M1597" s="56">
        <f t="shared" si="499"/>
        <v>1.000078585</v>
      </c>
      <c r="N1597" s="56">
        <f t="shared" ca="1" si="500"/>
        <v>1.000277901</v>
      </c>
      <c r="O1597" s="55">
        <f t="shared" si="510"/>
        <v>0</v>
      </c>
      <c r="P1597" s="109">
        <f t="shared" ca="1" si="501"/>
        <v>19.467637790000001</v>
      </c>
      <c r="Q1597" s="52">
        <f t="shared" si="511"/>
        <v>0</v>
      </c>
      <c r="R1597" s="85"/>
      <c r="S1597" s="85"/>
      <c r="T1597" s="86" t="str">
        <f t="shared" si="512"/>
        <v>A+J=</v>
      </c>
      <c r="U1597" s="149">
        <f t="shared" si="513"/>
        <v>44469</v>
      </c>
      <c r="V1597" s="57" t="str">
        <f t="shared" si="502"/>
        <v>-</v>
      </c>
      <c r="W1597" s="8"/>
      <c r="X1597" s="8"/>
      <c r="Y1597" s="8"/>
      <c r="Z1597" s="9"/>
      <c r="AA1597" s="1"/>
      <c r="AB1597" s="8"/>
      <c r="AC1597" s="9"/>
      <c r="AD1597" s="9"/>
      <c r="AE1597" s="9"/>
      <c r="AF1597" s="8"/>
      <c r="AG1597" s="10"/>
      <c r="AH1597" s="8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25">
      <c r="A1598" s="50">
        <f t="shared" si="503"/>
        <v>44441</v>
      </c>
      <c r="B1598" s="112">
        <f t="shared" ca="1" si="508"/>
        <v>70091.361477619997</v>
      </c>
      <c r="C1598" s="109">
        <f t="shared" si="507"/>
        <v>70052.420807999995</v>
      </c>
      <c r="D1598" s="13">
        <f ca="1">IF(A1598&lt;$B$1,VLOOKUP(A1598,[1]DI!$A$4:$B$15000,2,FALSE),0)</f>
        <v>5.1499999999999997E-2</v>
      </c>
      <c r="E1598" s="52">
        <f t="shared" ca="1" si="497"/>
        <v>1.0001993</v>
      </c>
      <c r="F1598" s="52">
        <f ca="1">(TRUNC(PRODUCT($E$12:$E1597),16))</f>
        <v>1.25234577500418</v>
      </c>
      <c r="G1598" s="52">
        <f t="shared" ca="1" si="514"/>
        <v>1.2518467391699799</v>
      </c>
      <c r="H1598" s="52">
        <f t="shared" ca="1" si="498"/>
        <v>1.00039864</v>
      </c>
      <c r="I1598" s="111">
        <f t="shared" si="504"/>
        <v>0.02</v>
      </c>
      <c r="J1598" s="149">
        <f t="shared" si="509"/>
        <v>44439</v>
      </c>
      <c r="K1598" s="54">
        <f t="shared" si="505"/>
        <v>2</v>
      </c>
      <c r="L1598" s="55">
        <f t="shared" si="506"/>
        <v>2</v>
      </c>
      <c r="M1598" s="56">
        <f t="shared" si="499"/>
        <v>1.0001571760000001</v>
      </c>
      <c r="N1598" s="56">
        <f t="shared" ca="1" si="500"/>
        <v>1.000555879</v>
      </c>
      <c r="O1598" s="55">
        <f t="shared" si="510"/>
        <v>0</v>
      </c>
      <c r="P1598" s="109">
        <f t="shared" ca="1" si="501"/>
        <v>38.940669620000001</v>
      </c>
      <c r="Q1598" s="52">
        <f t="shared" si="511"/>
        <v>0</v>
      </c>
      <c r="R1598" s="85"/>
      <c r="S1598" s="85"/>
      <c r="T1598" s="86" t="str">
        <f t="shared" si="512"/>
        <v>A+J=</v>
      </c>
      <c r="U1598" s="149">
        <f t="shared" si="513"/>
        <v>44469</v>
      </c>
      <c r="V1598" s="57" t="str">
        <f t="shared" si="502"/>
        <v>-</v>
      </c>
      <c r="W1598" s="8"/>
      <c r="X1598" s="8"/>
      <c r="Y1598" s="8"/>
      <c r="Z1598" s="9"/>
      <c r="AA1598" s="1"/>
      <c r="AB1598" s="8"/>
      <c r="AC1598" s="9"/>
      <c r="AD1598" s="9"/>
      <c r="AE1598" s="9"/>
      <c r="AF1598" s="8"/>
      <c r="AG1598" s="10"/>
      <c r="AH1598" s="8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25">
      <c r="A1599" s="50">
        <f t="shared" si="503"/>
        <v>44442</v>
      </c>
      <c r="B1599" s="112">
        <f t="shared" ca="1" si="508"/>
        <v>70110.839903489992</v>
      </c>
      <c r="C1599" s="109">
        <f t="shared" si="507"/>
        <v>70052.420807999995</v>
      </c>
      <c r="D1599" s="13">
        <f ca="1">IF(A1599&lt;$B$1,VLOOKUP(A1599,[1]DI!$A$4:$B$15000,2,FALSE),0)</f>
        <v>5.1499999999999997E-2</v>
      </c>
      <c r="E1599" s="52">
        <f t="shared" ca="1" si="497"/>
        <v>1.0001993</v>
      </c>
      <c r="F1599" s="52">
        <f ca="1">(TRUNC(PRODUCT($E$12:$E1598),16))</f>
        <v>1.25259536751714</v>
      </c>
      <c r="G1599" s="52">
        <f t="shared" ca="1" si="514"/>
        <v>1.2518467391699799</v>
      </c>
      <c r="H1599" s="52">
        <f t="shared" ca="1" si="498"/>
        <v>1.00059802</v>
      </c>
      <c r="I1599" s="111">
        <f t="shared" si="504"/>
        <v>0.02</v>
      </c>
      <c r="J1599" s="149">
        <f t="shared" si="509"/>
        <v>44439</v>
      </c>
      <c r="K1599" s="54">
        <f t="shared" si="505"/>
        <v>3</v>
      </c>
      <c r="L1599" s="55">
        <f t="shared" si="506"/>
        <v>3</v>
      </c>
      <c r="M1599" s="56">
        <f t="shared" si="499"/>
        <v>1.000235773</v>
      </c>
      <c r="N1599" s="56">
        <f t="shared" ca="1" si="500"/>
        <v>1.0008339340000001</v>
      </c>
      <c r="O1599" s="55">
        <f t="shared" si="510"/>
        <v>0</v>
      </c>
      <c r="P1599" s="109">
        <f t="shared" ca="1" si="501"/>
        <v>58.419095489999997</v>
      </c>
      <c r="Q1599" s="52">
        <f t="shared" si="511"/>
        <v>0</v>
      </c>
      <c r="R1599" s="85"/>
      <c r="S1599" s="85"/>
      <c r="T1599" s="86" t="str">
        <f t="shared" si="512"/>
        <v>A+J=</v>
      </c>
      <c r="U1599" s="149">
        <f t="shared" si="513"/>
        <v>44469</v>
      </c>
      <c r="V1599" s="57" t="str">
        <f t="shared" si="502"/>
        <v>-</v>
      </c>
      <c r="W1599" s="8"/>
      <c r="X1599" s="8"/>
      <c r="Y1599" s="8"/>
      <c r="Z1599" s="9"/>
      <c r="AA1599" s="1"/>
      <c r="AB1599" s="8"/>
      <c r="AC1599" s="9"/>
      <c r="AD1599" s="9"/>
      <c r="AE1599" s="9"/>
      <c r="AF1599" s="8"/>
      <c r="AG1599" s="10"/>
      <c r="AH1599" s="8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25">
      <c r="A1600" s="50">
        <f t="shared" si="503"/>
        <v>44443</v>
      </c>
      <c r="B1600" s="112">
        <f t="shared" ca="1" si="508"/>
        <v>70130.323863500002</v>
      </c>
      <c r="C1600" s="109">
        <f t="shared" si="507"/>
        <v>70052.420807999995</v>
      </c>
      <c r="D1600" s="13">
        <f ca="1">IF(A1600&lt;$B$1,VLOOKUP(A1600,[1]DI!$A$4:$B$15000,2,FALSE),0)</f>
        <v>0</v>
      </c>
      <c r="E1600" s="52">
        <f t="shared" ca="1" si="497"/>
        <v>1</v>
      </c>
      <c r="F1600" s="52">
        <f ca="1">(TRUNC(PRODUCT($E$12:$E1599),16))</f>
        <v>1.2528450097738799</v>
      </c>
      <c r="G1600" s="52">
        <f t="shared" ca="1" si="514"/>
        <v>1.2518467391699799</v>
      </c>
      <c r="H1600" s="52">
        <f t="shared" ca="1" si="498"/>
        <v>1.0007974399999999</v>
      </c>
      <c r="I1600" s="111">
        <f t="shared" si="504"/>
        <v>0.02</v>
      </c>
      <c r="J1600" s="149">
        <f t="shared" si="509"/>
        <v>44439</v>
      </c>
      <c r="K1600" s="54">
        <f t="shared" si="505"/>
        <v>3</v>
      </c>
      <c r="L1600" s="55">
        <f t="shared" si="506"/>
        <v>4</v>
      </c>
      <c r="M1600" s="56">
        <f t="shared" si="499"/>
        <v>1.000314377</v>
      </c>
      <c r="N1600" s="56">
        <f t="shared" ca="1" si="500"/>
        <v>1.0011120680000001</v>
      </c>
      <c r="O1600" s="55">
        <f t="shared" si="510"/>
        <v>0</v>
      </c>
      <c r="P1600" s="109">
        <f t="shared" ca="1" si="501"/>
        <v>77.903055499999994</v>
      </c>
      <c r="Q1600" s="52">
        <f t="shared" si="511"/>
        <v>0</v>
      </c>
      <c r="R1600" s="85"/>
      <c r="S1600" s="85"/>
      <c r="T1600" s="86" t="str">
        <f t="shared" si="512"/>
        <v>A+J=</v>
      </c>
      <c r="U1600" s="149">
        <f t="shared" si="513"/>
        <v>44469</v>
      </c>
      <c r="V1600" s="57" t="str">
        <f t="shared" si="502"/>
        <v>-</v>
      </c>
      <c r="W1600" s="8"/>
      <c r="X1600" s="8"/>
      <c r="Y1600" s="8"/>
      <c r="Z1600" s="9"/>
      <c r="AA1600" s="1"/>
      <c r="AB1600" s="8"/>
      <c r="AC1600" s="9"/>
      <c r="AD1600" s="9"/>
      <c r="AE1600" s="9"/>
      <c r="AF1600" s="8"/>
      <c r="AG1600" s="10"/>
      <c r="AH1600" s="8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25">
      <c r="A1601" s="50">
        <f t="shared" si="503"/>
        <v>44444</v>
      </c>
      <c r="B1601" s="112">
        <f t="shared" ca="1" si="508"/>
        <v>70130.323863500002</v>
      </c>
      <c r="C1601" s="109">
        <f t="shared" si="507"/>
        <v>70052.420807999995</v>
      </c>
      <c r="D1601" s="13">
        <f ca="1">IF(A1601&lt;$B$1,VLOOKUP(A1601,[1]DI!$A$4:$B$15000,2,FALSE),0)</f>
        <v>0</v>
      </c>
      <c r="E1601" s="52">
        <f t="shared" ca="1" si="497"/>
        <v>1</v>
      </c>
      <c r="F1601" s="52">
        <f ca="1">(TRUNC(PRODUCT($E$12:$E1600),16))</f>
        <v>1.2528450097738799</v>
      </c>
      <c r="G1601" s="52">
        <f t="shared" ca="1" si="514"/>
        <v>1.2518467391699799</v>
      </c>
      <c r="H1601" s="52">
        <f t="shared" ca="1" si="498"/>
        <v>1.0007974399999999</v>
      </c>
      <c r="I1601" s="111">
        <f t="shared" si="504"/>
        <v>0.02</v>
      </c>
      <c r="J1601" s="149">
        <f t="shared" si="509"/>
        <v>44439</v>
      </c>
      <c r="K1601" s="54">
        <f t="shared" si="505"/>
        <v>3</v>
      </c>
      <c r="L1601" s="55">
        <f t="shared" si="506"/>
        <v>4</v>
      </c>
      <c r="M1601" s="56">
        <f t="shared" si="499"/>
        <v>1.000314377</v>
      </c>
      <c r="N1601" s="56">
        <f t="shared" ca="1" si="500"/>
        <v>1.0011120680000001</v>
      </c>
      <c r="O1601" s="55">
        <f t="shared" si="510"/>
        <v>0</v>
      </c>
      <c r="P1601" s="109">
        <f t="shared" ca="1" si="501"/>
        <v>77.903055499999994</v>
      </c>
      <c r="Q1601" s="52">
        <f t="shared" si="511"/>
        <v>0</v>
      </c>
      <c r="R1601" s="85"/>
      <c r="S1601" s="85"/>
      <c r="T1601" s="86" t="str">
        <f t="shared" si="512"/>
        <v>A+J=</v>
      </c>
      <c r="U1601" s="149">
        <f t="shared" si="513"/>
        <v>44469</v>
      </c>
      <c r="V1601" s="57" t="str">
        <f t="shared" si="502"/>
        <v>-</v>
      </c>
      <c r="W1601" s="8"/>
      <c r="X1601" s="8"/>
      <c r="Y1601" s="8"/>
      <c r="Z1601" s="9"/>
      <c r="AA1601" s="1"/>
      <c r="AB1601" s="8"/>
      <c r="AC1601" s="9"/>
      <c r="AD1601" s="9"/>
      <c r="AE1601" s="9"/>
      <c r="AF1601" s="8"/>
      <c r="AG1601" s="10"/>
      <c r="AH1601" s="8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25">
      <c r="A1602" s="50">
        <f t="shared" si="503"/>
        <v>44445</v>
      </c>
      <c r="B1602" s="112">
        <f t="shared" ca="1" si="508"/>
        <v>70130.323863500002</v>
      </c>
      <c r="C1602" s="109">
        <f t="shared" si="507"/>
        <v>70052.420807999995</v>
      </c>
      <c r="D1602" s="13">
        <f ca="1">IF(A1602&lt;$B$1,VLOOKUP(A1602,[1]DI!$A$4:$B$15000,2,FALSE),0)</f>
        <v>5.1499999999999997E-2</v>
      </c>
      <c r="E1602" s="52">
        <f t="shared" ca="1" si="497"/>
        <v>1.0001993</v>
      </c>
      <c r="F1602" s="52">
        <f ca="1">(TRUNC(PRODUCT($E$12:$E1601),16))</f>
        <v>1.2528450097738799</v>
      </c>
      <c r="G1602" s="52">
        <f t="shared" ca="1" si="514"/>
        <v>1.2518467391699799</v>
      </c>
      <c r="H1602" s="52">
        <f t="shared" ca="1" si="498"/>
        <v>1.0007974399999999</v>
      </c>
      <c r="I1602" s="111">
        <f t="shared" si="504"/>
        <v>0.02</v>
      </c>
      <c r="J1602" s="149">
        <f t="shared" si="509"/>
        <v>44439</v>
      </c>
      <c r="K1602" s="54">
        <f t="shared" si="505"/>
        <v>4</v>
      </c>
      <c r="L1602" s="55">
        <f t="shared" si="506"/>
        <v>4</v>
      </c>
      <c r="M1602" s="56">
        <f t="shared" si="499"/>
        <v>1.000314377</v>
      </c>
      <c r="N1602" s="56">
        <f t="shared" ca="1" si="500"/>
        <v>1.0011120680000001</v>
      </c>
      <c r="O1602" s="55">
        <f t="shared" si="510"/>
        <v>0</v>
      </c>
      <c r="P1602" s="109">
        <f t="shared" ca="1" si="501"/>
        <v>77.903055499999994</v>
      </c>
      <c r="Q1602" s="52">
        <f t="shared" si="511"/>
        <v>0</v>
      </c>
      <c r="R1602" s="85"/>
      <c r="S1602" s="85"/>
      <c r="T1602" s="86" t="str">
        <f t="shared" si="512"/>
        <v>A+J=</v>
      </c>
      <c r="U1602" s="149">
        <f t="shared" si="513"/>
        <v>44469</v>
      </c>
      <c r="V1602" s="57" t="str">
        <f t="shared" si="502"/>
        <v>-</v>
      </c>
      <c r="W1602" s="8"/>
      <c r="X1602" s="8"/>
      <c r="Y1602" s="8"/>
      <c r="Z1602" s="9"/>
      <c r="AA1602" s="1"/>
      <c r="AB1602" s="8"/>
      <c r="AC1602" s="9"/>
      <c r="AD1602" s="9"/>
      <c r="AE1602" s="9"/>
      <c r="AF1602" s="8"/>
      <c r="AG1602" s="10"/>
      <c r="AH1602" s="8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25">
      <c r="A1603" s="50">
        <f t="shared" si="503"/>
        <v>44446</v>
      </c>
      <c r="B1603" s="112">
        <f t="shared" ca="1" si="508"/>
        <v>70149.81314749</v>
      </c>
      <c r="C1603" s="109">
        <f t="shared" si="507"/>
        <v>70052.420807999995</v>
      </c>
      <c r="D1603" s="13">
        <f ca="1">IF(A1603&lt;$B$1,VLOOKUP(A1603,[1]DI!$A$4:$B$15000,2,FALSE),0)</f>
        <v>0</v>
      </c>
      <c r="E1603" s="52">
        <f t="shared" ca="1" si="497"/>
        <v>1</v>
      </c>
      <c r="F1603" s="52">
        <f ca="1">(TRUNC(PRODUCT($E$12:$E1602),16))</f>
        <v>1.2530947017843299</v>
      </c>
      <c r="G1603" s="52">
        <f t="shared" ca="1" si="514"/>
        <v>1.2518467391699799</v>
      </c>
      <c r="H1603" s="52">
        <f t="shared" ca="1" si="498"/>
        <v>1.0009969000000001</v>
      </c>
      <c r="I1603" s="111">
        <f t="shared" si="504"/>
        <v>0.02</v>
      </c>
      <c r="J1603" s="149">
        <f t="shared" si="509"/>
        <v>44439</v>
      </c>
      <c r="K1603" s="54">
        <f t="shared" si="505"/>
        <v>4</v>
      </c>
      <c r="L1603" s="55">
        <f t="shared" si="506"/>
        <v>5</v>
      </c>
      <c r="M1603" s="56">
        <f t="shared" si="499"/>
        <v>1.000392986</v>
      </c>
      <c r="N1603" s="56">
        <f t="shared" ca="1" si="500"/>
        <v>1.0013902779999999</v>
      </c>
      <c r="O1603" s="55">
        <f t="shared" si="510"/>
        <v>0</v>
      </c>
      <c r="P1603" s="109">
        <f t="shared" ca="1" si="501"/>
        <v>97.392339489999998</v>
      </c>
      <c r="Q1603" s="52">
        <f t="shared" si="511"/>
        <v>0</v>
      </c>
      <c r="R1603" s="85"/>
      <c r="S1603" s="85"/>
      <c r="T1603" s="86" t="str">
        <f t="shared" si="512"/>
        <v>A+J=</v>
      </c>
      <c r="U1603" s="149">
        <f t="shared" si="513"/>
        <v>44469</v>
      </c>
      <c r="V1603" s="57" t="str">
        <f t="shared" si="502"/>
        <v>-</v>
      </c>
      <c r="W1603" s="8"/>
      <c r="X1603" s="8"/>
      <c r="Y1603" s="8"/>
      <c r="Z1603" s="9"/>
      <c r="AA1603" s="1"/>
      <c r="AB1603" s="8"/>
      <c r="AC1603" s="9"/>
      <c r="AD1603" s="9"/>
      <c r="AE1603" s="9"/>
      <c r="AF1603" s="8"/>
      <c r="AG1603" s="10"/>
      <c r="AH1603" s="8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25">
      <c r="A1604" s="50">
        <f t="shared" si="503"/>
        <v>44447</v>
      </c>
      <c r="B1604" s="112">
        <f t="shared" ca="1" si="508"/>
        <v>70149.81314749</v>
      </c>
      <c r="C1604" s="109">
        <f t="shared" si="507"/>
        <v>70052.420807999995</v>
      </c>
      <c r="D1604" s="13">
        <f ca="1">IF(A1604&lt;$B$1,VLOOKUP(A1604,[1]DI!$A$4:$B$15000,2,FALSE),0)</f>
        <v>5.1499999999999997E-2</v>
      </c>
      <c r="E1604" s="52">
        <f t="shared" ca="1" si="497"/>
        <v>1.0001993</v>
      </c>
      <c r="F1604" s="52">
        <f ca="1">(TRUNC(PRODUCT($E$12:$E1603),16))</f>
        <v>1.2530947017843299</v>
      </c>
      <c r="G1604" s="52">
        <f t="shared" ca="1" si="514"/>
        <v>1.2518467391699799</v>
      </c>
      <c r="H1604" s="52">
        <f t="shared" ca="1" si="498"/>
        <v>1.0009969000000001</v>
      </c>
      <c r="I1604" s="111">
        <f t="shared" si="504"/>
        <v>0.02</v>
      </c>
      <c r="J1604" s="149">
        <f t="shared" si="509"/>
        <v>44439</v>
      </c>
      <c r="K1604" s="54">
        <f t="shared" si="505"/>
        <v>5</v>
      </c>
      <c r="L1604" s="55">
        <f t="shared" si="506"/>
        <v>5</v>
      </c>
      <c r="M1604" s="56">
        <f t="shared" si="499"/>
        <v>1.000392986</v>
      </c>
      <c r="N1604" s="56">
        <f t="shared" ca="1" si="500"/>
        <v>1.0013902779999999</v>
      </c>
      <c r="O1604" s="55">
        <f t="shared" si="510"/>
        <v>0</v>
      </c>
      <c r="P1604" s="109">
        <f t="shared" ca="1" si="501"/>
        <v>97.392339489999998</v>
      </c>
      <c r="Q1604" s="52">
        <f t="shared" si="511"/>
        <v>0</v>
      </c>
      <c r="R1604" s="85"/>
      <c r="S1604" s="85"/>
      <c r="T1604" s="86" t="str">
        <f t="shared" si="512"/>
        <v>A+J=</v>
      </c>
      <c r="U1604" s="149">
        <f t="shared" si="513"/>
        <v>44469</v>
      </c>
      <c r="V1604" s="57" t="str">
        <f t="shared" si="502"/>
        <v>-</v>
      </c>
      <c r="W1604" s="8"/>
      <c r="X1604" s="8"/>
      <c r="Y1604" s="8"/>
      <c r="Z1604" s="9"/>
      <c r="AA1604" s="1"/>
      <c r="AB1604" s="8"/>
      <c r="AC1604" s="9"/>
      <c r="AD1604" s="9"/>
      <c r="AE1604" s="9"/>
      <c r="AF1604" s="8"/>
      <c r="AG1604" s="10"/>
      <c r="AH1604" s="8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25">
      <c r="A1605" s="50">
        <f t="shared" si="503"/>
        <v>44448</v>
      </c>
      <c r="B1605" s="112">
        <f t="shared" ca="1" si="508"/>
        <v>70169.307895569989</v>
      </c>
      <c r="C1605" s="109">
        <f t="shared" si="507"/>
        <v>70052.420807999995</v>
      </c>
      <c r="D1605" s="13">
        <f ca="1">IF(A1605&lt;$B$1,VLOOKUP(A1605,[1]DI!$A$4:$B$15000,2,FALSE),0)</f>
        <v>5.1499999999999997E-2</v>
      </c>
      <c r="E1605" s="52">
        <f t="shared" ca="1" si="497"/>
        <v>1.0001993</v>
      </c>
      <c r="F1605" s="52">
        <f ca="1">(TRUNC(PRODUCT($E$12:$E1604),16))</f>
        <v>1.2533444435584</v>
      </c>
      <c r="G1605" s="52">
        <f t="shared" ca="1" si="514"/>
        <v>1.2518467391699799</v>
      </c>
      <c r="H1605" s="52">
        <f t="shared" ca="1" si="498"/>
        <v>1.0011964</v>
      </c>
      <c r="I1605" s="111">
        <f t="shared" si="504"/>
        <v>0.02</v>
      </c>
      <c r="J1605" s="149">
        <f t="shared" si="509"/>
        <v>44439</v>
      </c>
      <c r="K1605" s="54">
        <f t="shared" si="505"/>
        <v>6</v>
      </c>
      <c r="L1605" s="55">
        <f t="shared" si="506"/>
        <v>6</v>
      </c>
      <c r="M1605" s="56">
        <f t="shared" si="499"/>
        <v>1.000471602</v>
      </c>
      <c r="N1605" s="56">
        <f t="shared" ca="1" si="500"/>
        <v>1.001668566</v>
      </c>
      <c r="O1605" s="55">
        <f t="shared" si="510"/>
        <v>0</v>
      </c>
      <c r="P1605" s="109">
        <f t="shared" ca="1" si="501"/>
        <v>116.88708757000001</v>
      </c>
      <c r="Q1605" s="52">
        <f t="shared" si="511"/>
        <v>0</v>
      </c>
      <c r="R1605" s="85"/>
      <c r="S1605" s="85"/>
      <c r="T1605" s="86" t="str">
        <f t="shared" si="512"/>
        <v>A+J=</v>
      </c>
      <c r="U1605" s="149">
        <f t="shared" si="513"/>
        <v>44469</v>
      </c>
      <c r="V1605" s="57" t="str">
        <f t="shared" si="502"/>
        <v>-</v>
      </c>
      <c r="W1605" s="8"/>
      <c r="X1605" s="8"/>
      <c r="Y1605" s="8"/>
      <c r="Z1605" s="9"/>
      <c r="AA1605" s="1"/>
      <c r="AB1605" s="8"/>
      <c r="AC1605" s="9"/>
      <c r="AD1605" s="9"/>
      <c r="AE1605" s="9"/>
      <c r="AF1605" s="8"/>
      <c r="AG1605" s="10"/>
      <c r="AH1605" s="8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25">
      <c r="A1606" s="50">
        <f t="shared" si="503"/>
        <v>44449</v>
      </c>
      <c r="B1606" s="112">
        <f t="shared" ca="1" si="508"/>
        <v>70188.807407219996</v>
      </c>
      <c r="C1606" s="109">
        <f t="shared" si="507"/>
        <v>70052.420807999995</v>
      </c>
      <c r="D1606" s="13">
        <f ca="1">IF(A1606&lt;$B$1,VLOOKUP(A1606,[1]DI!$A$4:$B$15000,2,FALSE),0)</f>
        <v>5.1499999999999997E-2</v>
      </c>
      <c r="E1606" s="52">
        <f t="shared" ca="1" si="497"/>
        <v>1.0001993</v>
      </c>
      <c r="F1606" s="52">
        <f ca="1">(TRUNC(PRODUCT($E$12:$E1605),16))</f>
        <v>1.2535942351060001</v>
      </c>
      <c r="G1606" s="52">
        <f t="shared" ca="1" si="514"/>
        <v>1.2518467391699799</v>
      </c>
      <c r="H1606" s="52">
        <f t="shared" ca="1" si="498"/>
        <v>1.0013959299999999</v>
      </c>
      <c r="I1606" s="111">
        <f t="shared" si="504"/>
        <v>0.02</v>
      </c>
      <c r="J1606" s="149">
        <f t="shared" si="509"/>
        <v>44439</v>
      </c>
      <c r="K1606" s="54">
        <f t="shared" si="505"/>
        <v>7</v>
      </c>
      <c r="L1606" s="55">
        <f t="shared" si="506"/>
        <v>7</v>
      </c>
      <c r="M1606" s="56">
        <f t="shared" si="499"/>
        <v>1.0005502239999999</v>
      </c>
      <c r="N1606" s="56">
        <f t="shared" ca="1" si="500"/>
        <v>1.0019469219999999</v>
      </c>
      <c r="O1606" s="55">
        <f t="shared" si="510"/>
        <v>0</v>
      </c>
      <c r="P1606" s="109">
        <f t="shared" ca="1" si="501"/>
        <v>136.38659921999999</v>
      </c>
      <c r="Q1606" s="52">
        <f t="shared" si="511"/>
        <v>0</v>
      </c>
      <c r="R1606" s="85"/>
      <c r="S1606" s="85"/>
      <c r="T1606" s="86" t="str">
        <f t="shared" si="512"/>
        <v>A+J=</v>
      </c>
      <c r="U1606" s="149">
        <f t="shared" si="513"/>
        <v>44469</v>
      </c>
      <c r="V1606" s="57" t="str">
        <f t="shared" si="502"/>
        <v>-</v>
      </c>
      <c r="W1606" s="8"/>
      <c r="X1606" s="8"/>
      <c r="Y1606" s="8"/>
      <c r="Z1606" s="9"/>
      <c r="AA1606" s="1"/>
      <c r="AB1606" s="8"/>
      <c r="AC1606" s="9"/>
      <c r="AD1606" s="9"/>
      <c r="AE1606" s="9"/>
      <c r="AF1606" s="8"/>
      <c r="AG1606" s="10"/>
      <c r="AH1606" s="8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25">
      <c r="A1607" s="50">
        <f t="shared" si="503"/>
        <v>44450</v>
      </c>
      <c r="B1607" s="112">
        <f t="shared" ca="1" si="508"/>
        <v>70208.313013430001</v>
      </c>
      <c r="C1607" s="109">
        <f t="shared" si="507"/>
        <v>70052.420807999995</v>
      </c>
      <c r="D1607" s="13">
        <f ca="1">IF(A1607&lt;$B$1,VLOOKUP(A1607,[1]DI!$A$4:$B$15000,2,FALSE),0)</f>
        <v>0</v>
      </c>
      <c r="E1607" s="52">
        <f t="shared" ca="1" si="497"/>
        <v>1</v>
      </c>
      <c r="F1607" s="52">
        <f ca="1">(TRUNC(PRODUCT($E$12:$E1606),16))</f>
        <v>1.25384407643706</v>
      </c>
      <c r="G1607" s="52">
        <f t="shared" ca="1" si="514"/>
        <v>1.2518467391699799</v>
      </c>
      <c r="H1607" s="52">
        <f t="shared" ca="1" si="498"/>
        <v>1.00159551</v>
      </c>
      <c r="I1607" s="111">
        <f t="shared" si="504"/>
        <v>0.02</v>
      </c>
      <c r="J1607" s="149">
        <f t="shared" si="509"/>
        <v>44439</v>
      </c>
      <c r="K1607" s="54">
        <f t="shared" si="505"/>
        <v>7</v>
      </c>
      <c r="L1607" s="55">
        <f t="shared" si="506"/>
        <v>8</v>
      </c>
      <c r="M1607" s="56">
        <f t="shared" si="499"/>
        <v>1.000628852</v>
      </c>
      <c r="N1607" s="56">
        <f t="shared" ca="1" si="500"/>
        <v>1.0022253649999999</v>
      </c>
      <c r="O1607" s="55">
        <f t="shared" si="510"/>
        <v>0</v>
      </c>
      <c r="P1607" s="109">
        <f t="shared" ca="1" si="501"/>
        <v>155.89220542999999</v>
      </c>
      <c r="Q1607" s="52">
        <f t="shared" si="511"/>
        <v>0</v>
      </c>
      <c r="R1607" s="85"/>
      <c r="S1607" s="85"/>
      <c r="T1607" s="86" t="str">
        <f t="shared" si="512"/>
        <v>A+J=</v>
      </c>
      <c r="U1607" s="149">
        <f t="shared" si="513"/>
        <v>44469</v>
      </c>
      <c r="V1607" s="57" t="str">
        <f t="shared" si="502"/>
        <v>-</v>
      </c>
      <c r="W1607" s="8"/>
      <c r="X1607" s="8"/>
      <c r="Y1607" s="8"/>
      <c r="Z1607" s="9"/>
      <c r="AA1607" s="1"/>
      <c r="AB1607" s="8"/>
      <c r="AC1607" s="9"/>
      <c r="AD1607" s="9"/>
      <c r="AE1607" s="9"/>
      <c r="AF1607" s="8"/>
      <c r="AG1607" s="10"/>
      <c r="AH1607" s="8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25">
      <c r="A1608" s="50">
        <f t="shared" si="503"/>
        <v>44451</v>
      </c>
      <c r="B1608" s="112">
        <f t="shared" ca="1" si="508"/>
        <v>70208.313013430001</v>
      </c>
      <c r="C1608" s="109">
        <f t="shared" si="507"/>
        <v>70052.420807999995</v>
      </c>
      <c r="D1608" s="13">
        <f ca="1">IF(A1608&lt;$B$1,VLOOKUP(A1608,[1]DI!$A$4:$B$15000,2,FALSE),0)</f>
        <v>0</v>
      </c>
      <c r="E1608" s="52">
        <f t="shared" ca="1" si="497"/>
        <v>1</v>
      </c>
      <c r="F1608" s="52">
        <f ca="1">(TRUNC(PRODUCT($E$12:$E1607),16))</f>
        <v>1.25384407643706</v>
      </c>
      <c r="G1608" s="52">
        <f t="shared" ca="1" si="514"/>
        <v>1.2518467391699799</v>
      </c>
      <c r="H1608" s="52">
        <f t="shared" ca="1" si="498"/>
        <v>1.00159551</v>
      </c>
      <c r="I1608" s="111">
        <f t="shared" si="504"/>
        <v>0.02</v>
      </c>
      <c r="J1608" s="149">
        <f t="shared" si="509"/>
        <v>44439</v>
      </c>
      <c r="K1608" s="54">
        <f t="shared" si="505"/>
        <v>7</v>
      </c>
      <c r="L1608" s="55">
        <f t="shared" si="506"/>
        <v>8</v>
      </c>
      <c r="M1608" s="56">
        <f t="shared" si="499"/>
        <v>1.000628852</v>
      </c>
      <c r="N1608" s="56">
        <f t="shared" ca="1" si="500"/>
        <v>1.0022253649999999</v>
      </c>
      <c r="O1608" s="55">
        <f t="shared" si="510"/>
        <v>0</v>
      </c>
      <c r="P1608" s="109">
        <f t="shared" ca="1" si="501"/>
        <v>155.89220542999999</v>
      </c>
      <c r="Q1608" s="52">
        <f t="shared" si="511"/>
        <v>0</v>
      </c>
      <c r="R1608" s="85"/>
      <c r="S1608" s="85"/>
      <c r="T1608" s="86" t="str">
        <f t="shared" si="512"/>
        <v>A+J=</v>
      </c>
      <c r="U1608" s="149">
        <f t="shared" si="513"/>
        <v>44469</v>
      </c>
      <c r="V1608" s="57" t="str">
        <f t="shared" si="502"/>
        <v>-</v>
      </c>
      <c r="W1608" s="8"/>
      <c r="X1608" s="8"/>
      <c r="Y1608" s="8"/>
      <c r="Z1608" s="9"/>
      <c r="AA1608" s="1"/>
      <c r="AB1608" s="8"/>
      <c r="AC1608" s="9"/>
      <c r="AD1608" s="9"/>
      <c r="AE1608" s="9"/>
      <c r="AF1608" s="8"/>
      <c r="AG1608" s="10"/>
      <c r="AH1608" s="8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25">
      <c r="A1609" s="50">
        <f t="shared" si="503"/>
        <v>44452</v>
      </c>
      <c r="B1609" s="112">
        <f t="shared" ca="1" si="508"/>
        <v>70208.313013430001</v>
      </c>
      <c r="C1609" s="109">
        <f t="shared" si="507"/>
        <v>70052.420807999995</v>
      </c>
      <c r="D1609" s="13">
        <f ca="1">IF(A1609&lt;$B$1,VLOOKUP(A1609,[1]DI!$A$4:$B$15000,2,FALSE),0)</f>
        <v>5.1499999999999997E-2</v>
      </c>
      <c r="E1609" s="52">
        <f t="shared" ca="1" si="497"/>
        <v>1.0001993</v>
      </c>
      <c r="F1609" s="52">
        <f ca="1">(TRUNC(PRODUCT($E$12:$E1608),16))</f>
        <v>1.25384407643706</v>
      </c>
      <c r="G1609" s="52">
        <f t="shared" ca="1" si="514"/>
        <v>1.2518467391699799</v>
      </c>
      <c r="H1609" s="52">
        <f t="shared" ca="1" si="498"/>
        <v>1.00159551</v>
      </c>
      <c r="I1609" s="111">
        <f t="shared" si="504"/>
        <v>0.02</v>
      </c>
      <c r="J1609" s="149">
        <f t="shared" si="509"/>
        <v>44439</v>
      </c>
      <c r="K1609" s="54">
        <f t="shared" si="505"/>
        <v>8</v>
      </c>
      <c r="L1609" s="55">
        <f t="shared" si="506"/>
        <v>8</v>
      </c>
      <c r="M1609" s="56">
        <f t="shared" si="499"/>
        <v>1.000628852</v>
      </c>
      <c r="N1609" s="56">
        <f t="shared" ca="1" si="500"/>
        <v>1.0022253649999999</v>
      </c>
      <c r="O1609" s="55">
        <f t="shared" si="510"/>
        <v>0</v>
      </c>
      <c r="P1609" s="109">
        <f t="shared" ca="1" si="501"/>
        <v>155.89220542999999</v>
      </c>
      <c r="Q1609" s="52">
        <f t="shared" si="511"/>
        <v>0</v>
      </c>
      <c r="R1609" s="85"/>
      <c r="S1609" s="85"/>
      <c r="T1609" s="86" t="str">
        <f t="shared" si="512"/>
        <v>A+J=</v>
      </c>
      <c r="U1609" s="149">
        <f t="shared" si="513"/>
        <v>44469</v>
      </c>
      <c r="V1609" s="57" t="str">
        <f t="shared" si="502"/>
        <v>-</v>
      </c>
      <c r="W1609" s="8"/>
      <c r="X1609" s="8"/>
      <c r="Y1609" s="8"/>
      <c r="Z1609" s="9"/>
      <c r="AA1609" s="1"/>
      <c r="AB1609" s="8"/>
      <c r="AC1609" s="9"/>
      <c r="AD1609" s="9"/>
      <c r="AE1609" s="9"/>
      <c r="AF1609" s="8"/>
      <c r="AG1609" s="10"/>
      <c r="AH1609" s="8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25">
      <c r="A1610" s="50">
        <f t="shared" si="503"/>
        <v>44453</v>
      </c>
      <c r="B1610" s="112">
        <f t="shared" ca="1" si="508"/>
        <v>70227.824153769994</v>
      </c>
      <c r="C1610" s="109">
        <f t="shared" si="507"/>
        <v>70052.420807999995</v>
      </c>
      <c r="D1610" s="13">
        <f ca="1">IF(A1610&lt;$B$1,VLOOKUP(A1610,[1]DI!$A$4:$B$15000,2,FALSE),0)</f>
        <v>5.1499999999999997E-2</v>
      </c>
      <c r="E1610" s="52">
        <f t="shared" ca="1" si="497"/>
        <v>1.0001993</v>
      </c>
      <c r="F1610" s="52">
        <f ca="1">(TRUNC(PRODUCT($E$12:$E1609),16))</f>
        <v>1.2540939675614899</v>
      </c>
      <c r="G1610" s="52">
        <f t="shared" ca="1" si="514"/>
        <v>1.2518467391699799</v>
      </c>
      <c r="H1610" s="52">
        <f t="shared" ca="1" si="498"/>
        <v>1.0017951300000001</v>
      </c>
      <c r="I1610" s="111">
        <f t="shared" si="504"/>
        <v>0.02</v>
      </c>
      <c r="J1610" s="149">
        <f t="shared" si="509"/>
        <v>44439</v>
      </c>
      <c r="K1610" s="54">
        <f t="shared" si="505"/>
        <v>9</v>
      </c>
      <c r="L1610" s="55">
        <f t="shared" si="506"/>
        <v>9</v>
      </c>
      <c r="M1610" s="56">
        <f t="shared" si="499"/>
        <v>1.0007074869999999</v>
      </c>
      <c r="N1610" s="56">
        <f t="shared" ca="1" si="500"/>
        <v>1.002503887</v>
      </c>
      <c r="O1610" s="55">
        <f t="shared" si="510"/>
        <v>0</v>
      </c>
      <c r="P1610" s="109">
        <f t="shared" ca="1" si="501"/>
        <v>175.40334576999999</v>
      </c>
      <c r="Q1610" s="52">
        <f t="shared" si="511"/>
        <v>0</v>
      </c>
      <c r="R1610" s="85"/>
      <c r="S1610" s="85"/>
      <c r="T1610" s="86" t="str">
        <f t="shared" si="512"/>
        <v>A+J=</v>
      </c>
      <c r="U1610" s="149">
        <f t="shared" si="513"/>
        <v>44469</v>
      </c>
      <c r="V1610" s="57" t="str">
        <f t="shared" si="502"/>
        <v>-</v>
      </c>
      <c r="W1610" s="8"/>
      <c r="X1610" s="8"/>
      <c r="Y1610" s="8"/>
      <c r="Z1610" s="9"/>
      <c r="AA1610" s="1"/>
      <c r="AB1610" s="8"/>
      <c r="AC1610" s="9"/>
      <c r="AD1610" s="9"/>
      <c r="AE1610" s="9"/>
      <c r="AF1610" s="8"/>
      <c r="AG1610" s="10"/>
      <c r="AH1610" s="8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25">
      <c r="A1611" s="50">
        <f t="shared" si="503"/>
        <v>44454</v>
      </c>
      <c r="B1611" s="112">
        <f t="shared" ca="1" si="508"/>
        <v>70247.34061811</v>
      </c>
      <c r="C1611" s="109">
        <f t="shared" si="507"/>
        <v>70052.420807999995</v>
      </c>
      <c r="D1611" s="13">
        <f ca="1">IF(A1611&lt;$B$1,VLOOKUP(A1611,[1]DI!$A$4:$B$15000,2,FALSE),0)</f>
        <v>5.1499999999999997E-2</v>
      </c>
      <c r="E1611" s="52">
        <f t="shared" ca="1" si="497"/>
        <v>1.0001993</v>
      </c>
      <c r="F1611" s="52">
        <f ca="1">(TRUNC(PRODUCT($E$12:$E1610),16))</f>
        <v>1.2543439084892201</v>
      </c>
      <c r="G1611" s="52">
        <f t="shared" ca="1" si="514"/>
        <v>1.2518467391699799</v>
      </c>
      <c r="H1611" s="52">
        <f t="shared" ca="1" si="498"/>
        <v>1.0019947899999999</v>
      </c>
      <c r="I1611" s="111">
        <f t="shared" si="504"/>
        <v>0.02</v>
      </c>
      <c r="J1611" s="149">
        <f t="shared" si="509"/>
        <v>44439</v>
      </c>
      <c r="K1611" s="54">
        <f t="shared" si="505"/>
        <v>10</v>
      </c>
      <c r="L1611" s="55">
        <f t="shared" si="506"/>
        <v>10</v>
      </c>
      <c r="M1611" s="56">
        <f t="shared" si="499"/>
        <v>1.000786127</v>
      </c>
      <c r="N1611" s="56">
        <f t="shared" ca="1" si="500"/>
        <v>1.002782485</v>
      </c>
      <c r="O1611" s="55">
        <f t="shared" si="510"/>
        <v>0</v>
      </c>
      <c r="P1611" s="109">
        <f t="shared" ca="1" si="501"/>
        <v>194.91981010999999</v>
      </c>
      <c r="Q1611" s="52">
        <f t="shared" si="511"/>
        <v>0</v>
      </c>
      <c r="R1611" s="85"/>
      <c r="S1611" s="85"/>
      <c r="T1611" s="86" t="str">
        <f t="shared" si="512"/>
        <v>A+J=</v>
      </c>
      <c r="U1611" s="149">
        <f t="shared" si="513"/>
        <v>44469</v>
      </c>
      <c r="V1611" s="57" t="str">
        <f t="shared" si="502"/>
        <v>-</v>
      </c>
      <c r="W1611" s="8"/>
      <c r="X1611" s="8"/>
      <c r="Y1611" s="8"/>
      <c r="Z1611" s="9"/>
      <c r="AA1611" s="1"/>
      <c r="AB1611" s="8"/>
      <c r="AC1611" s="9"/>
      <c r="AD1611" s="9"/>
      <c r="AE1611" s="9"/>
      <c r="AF1611" s="8"/>
      <c r="AG1611" s="10"/>
      <c r="AH1611" s="8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25">
      <c r="A1612" s="50">
        <f t="shared" si="503"/>
        <v>44455</v>
      </c>
      <c r="B1612" s="112">
        <f t="shared" ca="1" si="508"/>
        <v>70266.862616579994</v>
      </c>
      <c r="C1612" s="109">
        <f t="shared" si="507"/>
        <v>70052.420807999995</v>
      </c>
      <c r="D1612" s="13">
        <f ca="1">IF(A1612&lt;$B$1,VLOOKUP(A1612,[1]DI!$A$4:$B$15000,2,FALSE),0)</f>
        <v>5.1499999999999997E-2</v>
      </c>
      <c r="E1612" s="52">
        <f t="shared" ref="E1612:E1675" ca="1" si="515">IF(A1612&lt;A$10,1,ROUND(((1+D1612)^(1/252)),8))</f>
        <v>1.0001993</v>
      </c>
      <c r="F1612" s="52">
        <f ca="1">(TRUNC(PRODUCT($E$12:$E1611),16))</f>
        <v>1.2545938992301899</v>
      </c>
      <c r="G1612" s="52">
        <f t="shared" ca="1" si="514"/>
        <v>1.2518467391699799</v>
      </c>
      <c r="H1612" s="52">
        <f t="shared" ref="H1612:H1675" ca="1" si="516">ROUND(F1612/G1612,8)</f>
        <v>1.0021944899999999</v>
      </c>
      <c r="I1612" s="111">
        <f t="shared" si="504"/>
        <v>0.02</v>
      </c>
      <c r="J1612" s="149">
        <f t="shared" si="509"/>
        <v>44439</v>
      </c>
      <c r="K1612" s="54">
        <f t="shared" si="505"/>
        <v>11</v>
      </c>
      <c r="L1612" s="55">
        <f t="shared" si="506"/>
        <v>11</v>
      </c>
      <c r="M1612" s="56">
        <f t="shared" ref="M1612:M1675" si="517">ROUND((I1612+1)^(L1612/252),9)</f>
        <v>1.0008647740000001</v>
      </c>
      <c r="N1612" s="56">
        <f t="shared" ref="N1612:N1675" ca="1" si="518">ROUND(H1612*M1612,9)</f>
        <v>1.0030611620000001</v>
      </c>
      <c r="O1612" s="55">
        <f t="shared" si="510"/>
        <v>0</v>
      </c>
      <c r="P1612" s="109">
        <f t="shared" ref="P1612:P1675" ca="1" si="519">TRUNC(((N1612-1)*C1612),8)</f>
        <v>214.44180857999999</v>
      </c>
      <c r="Q1612" s="52">
        <f t="shared" si="511"/>
        <v>0</v>
      </c>
      <c r="R1612" s="85"/>
      <c r="S1612" s="85"/>
      <c r="T1612" s="86" t="str">
        <f t="shared" si="512"/>
        <v>A+J=</v>
      </c>
      <c r="U1612" s="149">
        <f t="shared" si="513"/>
        <v>44469</v>
      </c>
      <c r="V1612" s="57" t="str">
        <f t="shared" ref="V1612:V1675" si="520">IF(O1612&gt;0,(P1612+Q1612)*V$9,"-")</f>
        <v>-</v>
      </c>
      <c r="W1612" s="8"/>
      <c r="X1612" s="8"/>
      <c r="Y1612" s="8"/>
      <c r="Z1612" s="9"/>
      <c r="AA1612" s="1"/>
      <c r="AB1612" s="8"/>
      <c r="AC1612" s="9"/>
      <c r="AD1612" s="9"/>
      <c r="AE1612" s="9"/>
      <c r="AF1612" s="8"/>
      <c r="AG1612" s="10"/>
      <c r="AH1612" s="8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25">
      <c r="A1613" s="50">
        <f t="shared" ref="A1613:A1676" si="521">(A1612+1)</f>
        <v>44456</v>
      </c>
      <c r="B1613" s="112">
        <f t="shared" ca="1" si="508"/>
        <v>70286.389308569997</v>
      </c>
      <c r="C1613" s="109">
        <f t="shared" si="507"/>
        <v>70052.420807999995</v>
      </c>
      <c r="D1613" s="13">
        <f ca="1">IF(A1613&lt;$B$1,VLOOKUP(A1613,[1]DI!$A$4:$B$15000,2,FALSE),0)</f>
        <v>5.1499999999999997E-2</v>
      </c>
      <c r="E1613" s="52">
        <f t="shared" ca="1" si="515"/>
        <v>1.0001993</v>
      </c>
      <c r="F1613" s="52">
        <f ca="1">(TRUNC(PRODUCT($E$12:$E1612),16))</f>
        <v>1.2548439397943001</v>
      </c>
      <c r="G1613" s="52">
        <f t="shared" ca="1" si="514"/>
        <v>1.2518467391699799</v>
      </c>
      <c r="H1613" s="52">
        <f t="shared" ca="1" si="516"/>
        <v>1.00239422</v>
      </c>
      <c r="I1613" s="111">
        <f t="shared" ref="I1613:I1676" si="522">I1612</f>
        <v>0.02</v>
      </c>
      <c r="J1613" s="149">
        <f t="shared" si="509"/>
        <v>44439</v>
      </c>
      <c r="K1613" s="54">
        <f t="shared" ref="K1613:K1676" si="523">IF(A1613&gt;J1613,IF(NETWORKDAYS(J1613,A1613,$X$135:$X$519)-1=0,1,NETWORKDAYS(J1613,A1613,$X$135:$X$519)-1),0)</f>
        <v>12</v>
      </c>
      <c r="L1613" s="55">
        <f t="shared" ref="L1613:L1676" si="524">IF(AND(K1613=1,K1612=1),1,IF(K1613&gt;0,IF(K1613=K1612,K1613+1,K1613),0))</f>
        <v>12</v>
      </c>
      <c r="M1613" s="56">
        <f t="shared" si="517"/>
        <v>1.0009434269999999</v>
      </c>
      <c r="N1613" s="56">
        <f t="shared" ca="1" si="518"/>
        <v>1.0033399059999999</v>
      </c>
      <c r="O1613" s="55">
        <f t="shared" si="510"/>
        <v>0</v>
      </c>
      <c r="P1613" s="109">
        <f t="shared" ca="1" si="519"/>
        <v>233.96850057</v>
      </c>
      <c r="Q1613" s="52">
        <f t="shared" si="511"/>
        <v>0</v>
      </c>
      <c r="R1613" s="85"/>
      <c r="S1613" s="85"/>
      <c r="T1613" s="86" t="str">
        <f t="shared" si="512"/>
        <v>A+J=</v>
      </c>
      <c r="U1613" s="149">
        <f t="shared" si="513"/>
        <v>44469</v>
      </c>
      <c r="V1613" s="57" t="str">
        <f t="shared" si="520"/>
        <v>-</v>
      </c>
      <c r="W1613" s="8"/>
      <c r="X1613" s="8"/>
      <c r="Y1613" s="8"/>
      <c r="Z1613" s="9"/>
      <c r="AA1613" s="1"/>
      <c r="AB1613" s="8"/>
      <c r="AC1613" s="9"/>
      <c r="AD1613" s="9"/>
      <c r="AE1613" s="9"/>
      <c r="AF1613" s="8"/>
      <c r="AG1613" s="10"/>
      <c r="AH1613" s="8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25">
      <c r="A1614" s="50">
        <f t="shared" si="521"/>
        <v>44457</v>
      </c>
      <c r="B1614" s="112">
        <f t="shared" ca="1" si="508"/>
        <v>70305.92209511</v>
      </c>
      <c r="C1614" s="109">
        <f t="shared" ref="C1614:C1677" si="525">TRUNC(C1613-Q1613,8)</f>
        <v>70052.420807999995</v>
      </c>
      <c r="D1614" s="13">
        <f ca="1">IF(A1614&lt;$B$1,VLOOKUP(A1614,[1]DI!$A$4:$B$15000,2,FALSE),0)</f>
        <v>0</v>
      </c>
      <c r="E1614" s="52">
        <f t="shared" ca="1" si="515"/>
        <v>1</v>
      </c>
      <c r="F1614" s="52">
        <f ca="1">(TRUNC(PRODUCT($E$12:$E1613),16))</f>
        <v>1.2550940301914999</v>
      </c>
      <c r="G1614" s="52">
        <f t="shared" ca="1" si="514"/>
        <v>1.2518467391699799</v>
      </c>
      <c r="H1614" s="52">
        <f t="shared" ca="1" si="516"/>
        <v>1.002594</v>
      </c>
      <c r="I1614" s="111">
        <f t="shared" si="522"/>
        <v>0.02</v>
      </c>
      <c r="J1614" s="149">
        <f t="shared" si="509"/>
        <v>44439</v>
      </c>
      <c r="K1614" s="54">
        <f t="shared" si="523"/>
        <v>12</v>
      </c>
      <c r="L1614" s="55">
        <f t="shared" si="524"/>
        <v>13</v>
      </c>
      <c r="M1614" s="56">
        <f t="shared" si="517"/>
        <v>1.0010220860000001</v>
      </c>
      <c r="N1614" s="56">
        <f t="shared" ca="1" si="518"/>
        <v>1.003618737</v>
      </c>
      <c r="O1614" s="55">
        <f t="shared" si="510"/>
        <v>0</v>
      </c>
      <c r="P1614" s="109">
        <f t="shared" ca="1" si="519"/>
        <v>253.50128710999999</v>
      </c>
      <c r="Q1614" s="52">
        <f t="shared" si="511"/>
        <v>0</v>
      </c>
      <c r="R1614" s="85"/>
      <c r="S1614" s="85"/>
      <c r="T1614" s="86" t="str">
        <f t="shared" si="512"/>
        <v>A+J=</v>
      </c>
      <c r="U1614" s="149">
        <f t="shared" si="513"/>
        <v>44469</v>
      </c>
      <c r="V1614" s="57" t="str">
        <f t="shared" si="520"/>
        <v>-</v>
      </c>
      <c r="W1614" s="8"/>
      <c r="X1614" s="8"/>
      <c r="Y1614" s="8"/>
      <c r="Z1614" s="9"/>
      <c r="AA1614" s="1"/>
      <c r="AB1614" s="8"/>
      <c r="AC1614" s="9"/>
      <c r="AD1614" s="9"/>
      <c r="AE1614" s="9"/>
      <c r="AF1614" s="8"/>
      <c r="AG1614" s="10"/>
      <c r="AH1614" s="8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25">
      <c r="A1615" s="50">
        <f t="shared" si="521"/>
        <v>44458</v>
      </c>
      <c r="B1615" s="112">
        <f t="shared" ca="1" si="508"/>
        <v>70305.92209511</v>
      </c>
      <c r="C1615" s="109">
        <f t="shared" si="525"/>
        <v>70052.420807999995</v>
      </c>
      <c r="D1615" s="13">
        <f ca="1">IF(A1615&lt;$B$1,VLOOKUP(A1615,[1]DI!$A$4:$B$15000,2,FALSE),0)</f>
        <v>0</v>
      </c>
      <c r="E1615" s="52">
        <f t="shared" ca="1" si="515"/>
        <v>1</v>
      </c>
      <c r="F1615" s="52">
        <f ca="1">(TRUNC(PRODUCT($E$12:$E1614),16))</f>
        <v>1.2550940301914999</v>
      </c>
      <c r="G1615" s="52">
        <f t="shared" ca="1" si="514"/>
        <v>1.2518467391699799</v>
      </c>
      <c r="H1615" s="52">
        <f t="shared" ca="1" si="516"/>
        <v>1.002594</v>
      </c>
      <c r="I1615" s="111">
        <f t="shared" si="522"/>
        <v>0.02</v>
      </c>
      <c r="J1615" s="149">
        <f t="shared" si="509"/>
        <v>44439</v>
      </c>
      <c r="K1615" s="54">
        <f t="shared" si="523"/>
        <v>12</v>
      </c>
      <c r="L1615" s="55">
        <f t="shared" si="524"/>
        <v>13</v>
      </c>
      <c r="M1615" s="56">
        <f t="shared" si="517"/>
        <v>1.0010220860000001</v>
      </c>
      <c r="N1615" s="56">
        <f t="shared" ca="1" si="518"/>
        <v>1.003618737</v>
      </c>
      <c r="O1615" s="55">
        <f t="shared" si="510"/>
        <v>0</v>
      </c>
      <c r="P1615" s="109">
        <f t="shared" ca="1" si="519"/>
        <v>253.50128710999999</v>
      </c>
      <c r="Q1615" s="52">
        <f t="shared" si="511"/>
        <v>0</v>
      </c>
      <c r="R1615" s="85"/>
      <c r="S1615" s="85"/>
      <c r="T1615" s="86" t="str">
        <f t="shared" si="512"/>
        <v>A+J=</v>
      </c>
      <c r="U1615" s="149">
        <f t="shared" si="513"/>
        <v>44469</v>
      </c>
      <c r="V1615" s="57" t="str">
        <f t="shared" si="520"/>
        <v>-</v>
      </c>
      <c r="W1615" s="8"/>
      <c r="X1615" s="8"/>
      <c r="Y1615" s="8"/>
      <c r="Z1615" s="9"/>
      <c r="AA1615" s="1"/>
      <c r="AB1615" s="8"/>
      <c r="AC1615" s="9"/>
      <c r="AD1615" s="9"/>
      <c r="AE1615" s="9"/>
      <c r="AF1615" s="8"/>
      <c r="AG1615" s="10"/>
      <c r="AH1615" s="8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25">
      <c r="A1616" s="50">
        <f t="shared" si="521"/>
        <v>44459</v>
      </c>
      <c r="B1616" s="112">
        <f t="shared" ca="1" si="508"/>
        <v>70305.92209511</v>
      </c>
      <c r="C1616" s="109">
        <f t="shared" si="525"/>
        <v>70052.420807999995</v>
      </c>
      <c r="D1616" s="13">
        <f ca="1">IF(A1616&lt;$B$1,VLOOKUP(A1616,[1]DI!$A$4:$B$15000,2,FALSE),0)</f>
        <v>5.1499999999999997E-2</v>
      </c>
      <c r="E1616" s="52">
        <f t="shared" ca="1" si="515"/>
        <v>1.0001993</v>
      </c>
      <c r="F1616" s="52">
        <f ca="1">(TRUNC(PRODUCT($E$12:$E1615),16))</f>
        <v>1.2550940301914999</v>
      </c>
      <c r="G1616" s="52">
        <f t="shared" ca="1" si="514"/>
        <v>1.2518467391699799</v>
      </c>
      <c r="H1616" s="52">
        <f t="shared" ca="1" si="516"/>
        <v>1.002594</v>
      </c>
      <c r="I1616" s="111">
        <f t="shared" si="522"/>
        <v>0.02</v>
      </c>
      <c r="J1616" s="149">
        <f t="shared" si="509"/>
        <v>44439</v>
      </c>
      <c r="K1616" s="54">
        <f t="shared" si="523"/>
        <v>13</v>
      </c>
      <c r="L1616" s="55">
        <f t="shared" si="524"/>
        <v>13</v>
      </c>
      <c r="M1616" s="56">
        <f t="shared" si="517"/>
        <v>1.0010220860000001</v>
      </c>
      <c r="N1616" s="56">
        <f t="shared" ca="1" si="518"/>
        <v>1.003618737</v>
      </c>
      <c r="O1616" s="55">
        <f t="shared" si="510"/>
        <v>0</v>
      </c>
      <c r="P1616" s="109">
        <f t="shared" ca="1" si="519"/>
        <v>253.50128710999999</v>
      </c>
      <c r="Q1616" s="52">
        <f t="shared" si="511"/>
        <v>0</v>
      </c>
      <c r="R1616" s="85"/>
      <c r="S1616" s="85"/>
      <c r="T1616" s="86" t="str">
        <f t="shared" si="512"/>
        <v>A+J=</v>
      </c>
      <c r="U1616" s="149">
        <f t="shared" si="513"/>
        <v>44469</v>
      </c>
      <c r="V1616" s="57" t="str">
        <f t="shared" si="520"/>
        <v>-</v>
      </c>
      <c r="W1616" s="8"/>
      <c r="X1616" s="8"/>
      <c r="Y1616" s="8"/>
      <c r="Z1616" s="9"/>
      <c r="AA1616" s="1"/>
      <c r="AB1616" s="8"/>
      <c r="AC1616" s="9"/>
      <c r="AD1616" s="9"/>
      <c r="AE1616" s="9"/>
      <c r="AF1616" s="8"/>
      <c r="AG1616" s="10"/>
      <c r="AH1616" s="8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25">
      <c r="A1617" s="50">
        <f t="shared" si="521"/>
        <v>44460</v>
      </c>
      <c r="B1617" s="112">
        <f t="shared" ca="1" si="508"/>
        <v>70325.460345749991</v>
      </c>
      <c r="C1617" s="109">
        <f t="shared" si="525"/>
        <v>70052.420807999995</v>
      </c>
      <c r="D1617" s="13">
        <f ca="1">IF(A1617&lt;$B$1,VLOOKUP(A1617,[1]DI!$A$4:$B$15000,2,FALSE),0)</f>
        <v>5.1499999999999997E-2</v>
      </c>
      <c r="E1617" s="52">
        <f t="shared" ca="1" si="515"/>
        <v>1.0001993</v>
      </c>
      <c r="F1617" s="52">
        <f ca="1">(TRUNC(PRODUCT($E$12:$E1616),16))</f>
        <v>1.2553441704317201</v>
      </c>
      <c r="G1617" s="52">
        <f t="shared" ca="1" si="514"/>
        <v>1.2518467391699799</v>
      </c>
      <c r="H1617" s="52">
        <f t="shared" ca="1" si="516"/>
        <v>1.0027938199999999</v>
      </c>
      <c r="I1617" s="111">
        <f t="shared" si="522"/>
        <v>0.02</v>
      </c>
      <c r="J1617" s="149">
        <f t="shared" si="509"/>
        <v>44439</v>
      </c>
      <c r="K1617" s="54">
        <f t="shared" si="523"/>
        <v>14</v>
      </c>
      <c r="L1617" s="55">
        <f t="shared" si="524"/>
        <v>14</v>
      </c>
      <c r="M1617" s="56">
        <f t="shared" si="517"/>
        <v>1.0011007510000001</v>
      </c>
      <c r="N1617" s="56">
        <f t="shared" ca="1" si="518"/>
        <v>1.003897646</v>
      </c>
      <c r="O1617" s="55">
        <f t="shared" si="510"/>
        <v>0</v>
      </c>
      <c r="P1617" s="109">
        <f t="shared" ca="1" si="519"/>
        <v>273.03953775000002</v>
      </c>
      <c r="Q1617" s="52">
        <f t="shared" si="511"/>
        <v>0</v>
      </c>
      <c r="R1617" s="85"/>
      <c r="S1617" s="85"/>
      <c r="T1617" s="86" t="str">
        <f t="shared" si="512"/>
        <v>A+J=</v>
      </c>
      <c r="U1617" s="149">
        <f t="shared" si="513"/>
        <v>44469</v>
      </c>
      <c r="V1617" s="57" t="str">
        <f t="shared" si="520"/>
        <v>-</v>
      </c>
      <c r="W1617" s="8"/>
      <c r="X1617" s="8"/>
      <c r="Y1617" s="8"/>
      <c r="Z1617" s="9"/>
      <c r="AA1617" s="1"/>
      <c r="AB1617" s="8"/>
      <c r="AC1617" s="9"/>
      <c r="AD1617" s="9"/>
      <c r="AE1617" s="9"/>
      <c r="AF1617" s="8"/>
      <c r="AG1617" s="10"/>
      <c r="AH1617" s="8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25">
      <c r="A1618" s="50">
        <f t="shared" si="521"/>
        <v>44461</v>
      </c>
      <c r="B1618" s="112">
        <f t="shared" ca="1" si="508"/>
        <v>70345.003429999997</v>
      </c>
      <c r="C1618" s="109">
        <f t="shared" si="525"/>
        <v>70052.420807999995</v>
      </c>
      <c r="D1618" s="13">
        <f ca="1">IF(A1618&lt;$B$1,VLOOKUP(A1618,[1]DI!$A$4:$B$15000,2,FALSE),0)</f>
        <v>5.1499999999999997E-2</v>
      </c>
      <c r="E1618" s="52">
        <f t="shared" ca="1" si="515"/>
        <v>1.0001993</v>
      </c>
      <c r="F1618" s="52">
        <f ca="1">(TRUNC(PRODUCT($E$12:$E1617),16))</f>
        <v>1.25559436052489</v>
      </c>
      <c r="G1618" s="52">
        <f t="shared" ca="1" si="514"/>
        <v>1.2518467391699799</v>
      </c>
      <c r="H1618" s="52">
        <f t="shared" ca="1" si="516"/>
        <v>1.0029936699999999</v>
      </c>
      <c r="I1618" s="111">
        <f t="shared" si="522"/>
        <v>0.02</v>
      </c>
      <c r="J1618" s="149">
        <f t="shared" si="509"/>
        <v>44439</v>
      </c>
      <c r="K1618" s="54">
        <f t="shared" si="523"/>
        <v>15</v>
      </c>
      <c r="L1618" s="55">
        <f t="shared" si="524"/>
        <v>15</v>
      </c>
      <c r="M1618" s="56">
        <f t="shared" si="517"/>
        <v>1.001179423</v>
      </c>
      <c r="N1618" s="56">
        <f t="shared" ca="1" si="518"/>
        <v>1.0041766240000001</v>
      </c>
      <c r="O1618" s="55">
        <f t="shared" si="510"/>
        <v>0</v>
      </c>
      <c r="P1618" s="109">
        <f t="shared" ca="1" si="519"/>
        <v>292.58262200000001</v>
      </c>
      <c r="Q1618" s="52">
        <f t="shared" si="511"/>
        <v>0</v>
      </c>
      <c r="R1618" s="85"/>
      <c r="S1618" s="85"/>
      <c r="T1618" s="86" t="str">
        <f t="shared" si="512"/>
        <v>A+J=</v>
      </c>
      <c r="U1618" s="149">
        <f t="shared" si="513"/>
        <v>44469</v>
      </c>
      <c r="V1618" s="57" t="str">
        <f t="shared" si="520"/>
        <v>-</v>
      </c>
      <c r="W1618" s="8"/>
      <c r="X1618" s="8"/>
      <c r="Y1618" s="8"/>
      <c r="Z1618" s="9"/>
      <c r="AA1618" s="1"/>
      <c r="AB1618" s="8"/>
      <c r="AC1618" s="9"/>
      <c r="AD1618" s="9"/>
      <c r="AE1618" s="9"/>
      <c r="AF1618" s="8"/>
      <c r="AG1618" s="10"/>
      <c r="AH1618" s="8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25">
      <c r="A1619" s="50">
        <f t="shared" si="521"/>
        <v>44462</v>
      </c>
      <c r="B1619" s="112">
        <f t="shared" ref="B1619:B1682" ca="1" si="526">IF(A1619&lt;=TODAY(),C1619+P1619,IF(AND(A1619&gt;TODAY(),A1619&lt;=$B$1),IF(VLOOKUP(TODAY(),$A$12:$D$10000,4,FALSE)=0,"n.d",C1619+P1619),"n.d"))</f>
        <v>70364.552538759992</v>
      </c>
      <c r="C1619" s="109">
        <f t="shared" si="525"/>
        <v>70052.420807999995</v>
      </c>
      <c r="D1619" s="13">
        <f ca="1">IF(A1619&lt;$B$1,VLOOKUP(A1619,[1]DI!$A$4:$B$15000,2,FALSE),0)</f>
        <v>6.1499999999999999E-2</v>
      </c>
      <c r="E1619" s="52">
        <f t="shared" ca="1" si="515"/>
        <v>1.0002368699999999</v>
      </c>
      <c r="F1619" s="52">
        <f ca="1">(TRUNC(PRODUCT($E$12:$E1618),16))</f>
        <v>1.25584460048094</v>
      </c>
      <c r="G1619" s="52">
        <f t="shared" ca="1" si="514"/>
        <v>1.2518467391699799</v>
      </c>
      <c r="H1619" s="52">
        <f t="shared" ca="1" si="516"/>
        <v>1.0031935700000001</v>
      </c>
      <c r="I1619" s="111">
        <f t="shared" si="522"/>
        <v>0.02</v>
      </c>
      <c r="J1619" s="149">
        <f t="shared" ref="J1619:J1682" si="527">IF(O1618&gt;0,VLOOKUP(O1618,X$12:AH$125,2),J1618)</f>
        <v>44439</v>
      </c>
      <c r="K1619" s="54">
        <f t="shared" si="523"/>
        <v>16</v>
      </c>
      <c r="L1619" s="55">
        <f t="shared" si="524"/>
        <v>16</v>
      </c>
      <c r="M1619" s="56">
        <f t="shared" si="517"/>
        <v>1.0012581</v>
      </c>
      <c r="N1619" s="56">
        <f t="shared" ca="1" si="518"/>
        <v>1.004455688</v>
      </c>
      <c r="O1619" s="55">
        <f t="shared" ref="O1619:O1682" si="528">IF(VLOOKUP(A1619,Y$12:AF$125,8)=VLOOKUP(A1618,Y$12:AF$125,8),0,VLOOKUP(A1619,Y$12:AF$125,8))</f>
        <v>0</v>
      </c>
      <c r="P1619" s="109">
        <f t="shared" ca="1" si="519"/>
        <v>312.13173075999998</v>
      </c>
      <c r="Q1619" s="52">
        <f t="shared" ref="Q1619:Q1682" si="529">IF(O1619&gt;0,VLOOKUP(A1619,$Y$12:$AD$125,5),0)</f>
        <v>0</v>
      </c>
      <c r="R1619" s="85"/>
      <c r="S1619" s="85"/>
      <c r="T1619" s="86" t="str">
        <f t="shared" ref="T1619:T1682" si="530">IF(O1618&gt;0,VLOOKUP(O1618,X$12:AH$125,10),T1618)</f>
        <v>A+J=</v>
      </c>
      <c r="U1619" s="149">
        <f t="shared" ref="U1619:U1682" si="531">IF(O1618&gt;0,VLOOKUP(O1618,X$12:AH$125,11),U1618)</f>
        <v>44469</v>
      </c>
      <c r="V1619" s="57" t="str">
        <f t="shared" si="520"/>
        <v>-</v>
      </c>
      <c r="W1619" s="8"/>
      <c r="X1619" s="8"/>
      <c r="Y1619" s="8"/>
      <c r="Z1619" s="9"/>
      <c r="AA1619" s="1"/>
      <c r="AB1619" s="8"/>
      <c r="AC1619" s="9"/>
      <c r="AD1619" s="9"/>
      <c r="AE1619" s="9"/>
      <c r="AF1619" s="8"/>
      <c r="AG1619" s="10"/>
      <c r="AH1619" s="8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25">
      <c r="A1620" s="50">
        <f t="shared" si="521"/>
        <v>44463</v>
      </c>
      <c r="B1620" s="112">
        <f t="shared" ca="1" si="526"/>
        <v>70386.750960019999</v>
      </c>
      <c r="C1620" s="109">
        <f t="shared" si="525"/>
        <v>70052.420807999995</v>
      </c>
      <c r="D1620" s="13">
        <f ca="1">IF(A1620&lt;$B$1,VLOOKUP(A1620,[1]DI!$A$4:$B$15000,2,FALSE),0)</f>
        <v>6.1499999999999999E-2</v>
      </c>
      <c r="E1620" s="52">
        <f t="shared" ca="1" si="515"/>
        <v>1.0002368699999999</v>
      </c>
      <c r="F1620" s="52">
        <f ca="1">(TRUNC(PRODUCT($E$12:$E1619),16))</f>
        <v>1.25614207239146</v>
      </c>
      <c r="G1620" s="52">
        <f t="shared" ca="1" si="514"/>
        <v>1.2518467391699799</v>
      </c>
      <c r="H1620" s="52">
        <f t="shared" ca="1" si="516"/>
        <v>1.0034312000000001</v>
      </c>
      <c r="I1620" s="111">
        <f t="shared" si="522"/>
        <v>0.02</v>
      </c>
      <c r="J1620" s="149">
        <f t="shared" si="527"/>
        <v>44439</v>
      </c>
      <c r="K1620" s="54">
        <f t="shared" si="523"/>
        <v>17</v>
      </c>
      <c r="L1620" s="55">
        <f t="shared" si="524"/>
        <v>17</v>
      </c>
      <c r="M1620" s="56">
        <f t="shared" si="517"/>
        <v>1.001336784</v>
      </c>
      <c r="N1620" s="56">
        <f t="shared" ca="1" si="518"/>
        <v>1.0047725709999999</v>
      </c>
      <c r="O1620" s="55">
        <f t="shared" si="528"/>
        <v>0</v>
      </c>
      <c r="P1620" s="109">
        <f t="shared" ca="1" si="519"/>
        <v>334.33015202000001</v>
      </c>
      <c r="Q1620" s="52">
        <f t="shared" si="529"/>
        <v>0</v>
      </c>
      <c r="R1620" s="85"/>
      <c r="S1620" s="85"/>
      <c r="T1620" s="86" t="str">
        <f t="shared" si="530"/>
        <v>A+J=</v>
      </c>
      <c r="U1620" s="149">
        <f t="shared" si="531"/>
        <v>44469</v>
      </c>
      <c r="V1620" s="57" t="str">
        <f t="shared" si="520"/>
        <v>-</v>
      </c>
      <c r="W1620" s="8"/>
      <c r="X1620" s="8"/>
      <c r="Y1620" s="8"/>
      <c r="Z1620" s="9"/>
      <c r="AA1620" s="1"/>
      <c r="AB1620" s="8"/>
      <c r="AC1620" s="9"/>
      <c r="AD1620" s="9"/>
      <c r="AE1620" s="9"/>
      <c r="AF1620" s="8"/>
      <c r="AG1620" s="10"/>
      <c r="AH1620" s="8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25">
      <c r="A1621" s="50">
        <f t="shared" si="521"/>
        <v>44464</v>
      </c>
      <c r="B1621" s="112">
        <f t="shared" ca="1" si="526"/>
        <v>70408.955896159998</v>
      </c>
      <c r="C1621" s="109">
        <f t="shared" si="525"/>
        <v>70052.420807999995</v>
      </c>
      <c r="D1621" s="13">
        <f ca="1">IF(A1621&lt;$B$1,VLOOKUP(A1621,[1]DI!$A$4:$B$15000,2,FALSE),0)</f>
        <v>0</v>
      </c>
      <c r="E1621" s="52">
        <f t="shared" ca="1" si="515"/>
        <v>1</v>
      </c>
      <c r="F1621" s="52">
        <f ca="1">(TRUNC(PRODUCT($E$12:$E1620),16))</f>
        <v>1.2564396147641399</v>
      </c>
      <c r="G1621" s="52">
        <f t="shared" ca="1" si="514"/>
        <v>1.2518467391699799</v>
      </c>
      <c r="H1621" s="52">
        <f t="shared" ca="1" si="516"/>
        <v>1.00366888</v>
      </c>
      <c r="I1621" s="111">
        <f t="shared" si="522"/>
        <v>0.02</v>
      </c>
      <c r="J1621" s="149">
        <f t="shared" si="527"/>
        <v>44439</v>
      </c>
      <c r="K1621" s="54">
        <f t="shared" si="523"/>
        <v>17</v>
      </c>
      <c r="L1621" s="55">
        <f t="shared" si="524"/>
        <v>18</v>
      </c>
      <c r="M1621" s="56">
        <f t="shared" si="517"/>
        <v>1.0014154740000001</v>
      </c>
      <c r="N1621" s="56">
        <f t="shared" ca="1" si="518"/>
        <v>1.0050895470000001</v>
      </c>
      <c r="O1621" s="55">
        <f t="shared" si="528"/>
        <v>0</v>
      </c>
      <c r="P1621" s="109">
        <f t="shared" ca="1" si="519"/>
        <v>356.53508815999999</v>
      </c>
      <c r="Q1621" s="52">
        <f t="shared" si="529"/>
        <v>0</v>
      </c>
      <c r="R1621" s="85"/>
      <c r="S1621" s="85"/>
      <c r="T1621" s="86" t="str">
        <f t="shared" si="530"/>
        <v>A+J=</v>
      </c>
      <c r="U1621" s="149">
        <f t="shared" si="531"/>
        <v>44469</v>
      </c>
      <c r="V1621" s="57" t="str">
        <f t="shared" si="520"/>
        <v>-</v>
      </c>
      <c r="W1621" s="8"/>
      <c r="X1621" s="8"/>
      <c r="Y1621" s="8"/>
      <c r="Z1621" s="9"/>
      <c r="AA1621" s="1"/>
      <c r="AB1621" s="8"/>
      <c r="AC1621" s="9"/>
      <c r="AD1621" s="9"/>
      <c r="AE1621" s="9"/>
      <c r="AF1621" s="8"/>
      <c r="AG1621" s="10"/>
      <c r="AH1621" s="8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25">
      <c r="A1622" s="50">
        <f t="shared" si="521"/>
        <v>44465</v>
      </c>
      <c r="B1622" s="112">
        <f t="shared" ca="1" si="526"/>
        <v>70408.955896159998</v>
      </c>
      <c r="C1622" s="109">
        <f t="shared" si="525"/>
        <v>70052.420807999995</v>
      </c>
      <c r="D1622" s="13">
        <f ca="1">IF(A1622&lt;$B$1,VLOOKUP(A1622,[1]DI!$A$4:$B$15000,2,FALSE),0)</f>
        <v>0</v>
      </c>
      <c r="E1622" s="52">
        <f t="shared" ca="1" si="515"/>
        <v>1</v>
      </c>
      <c r="F1622" s="52">
        <f ca="1">(TRUNC(PRODUCT($E$12:$E1621),16))</f>
        <v>1.2564396147641399</v>
      </c>
      <c r="G1622" s="52">
        <f t="shared" ca="1" si="514"/>
        <v>1.2518467391699799</v>
      </c>
      <c r="H1622" s="52">
        <f t="shared" ca="1" si="516"/>
        <v>1.00366888</v>
      </c>
      <c r="I1622" s="111">
        <f t="shared" si="522"/>
        <v>0.02</v>
      </c>
      <c r="J1622" s="149">
        <f t="shared" si="527"/>
        <v>44439</v>
      </c>
      <c r="K1622" s="54">
        <f t="shared" si="523"/>
        <v>17</v>
      </c>
      <c r="L1622" s="55">
        <f t="shared" si="524"/>
        <v>18</v>
      </c>
      <c r="M1622" s="56">
        <f t="shared" si="517"/>
        <v>1.0014154740000001</v>
      </c>
      <c r="N1622" s="56">
        <f t="shared" ca="1" si="518"/>
        <v>1.0050895470000001</v>
      </c>
      <c r="O1622" s="55">
        <f t="shared" si="528"/>
        <v>0</v>
      </c>
      <c r="P1622" s="109">
        <f t="shared" ca="1" si="519"/>
        <v>356.53508815999999</v>
      </c>
      <c r="Q1622" s="52">
        <f t="shared" si="529"/>
        <v>0</v>
      </c>
      <c r="R1622" s="85"/>
      <c r="S1622" s="85"/>
      <c r="T1622" s="86" t="str">
        <f t="shared" si="530"/>
        <v>A+J=</v>
      </c>
      <c r="U1622" s="149">
        <f t="shared" si="531"/>
        <v>44469</v>
      </c>
      <c r="V1622" s="57" t="str">
        <f t="shared" si="520"/>
        <v>-</v>
      </c>
      <c r="W1622" s="8"/>
      <c r="X1622" s="8"/>
      <c r="Y1622" s="8"/>
      <c r="Z1622" s="9"/>
      <c r="AA1622" s="1"/>
      <c r="AB1622" s="8"/>
      <c r="AC1622" s="9"/>
      <c r="AD1622" s="9"/>
      <c r="AE1622" s="9"/>
      <c r="AF1622" s="8"/>
      <c r="AG1622" s="10"/>
      <c r="AH1622" s="8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25">
      <c r="A1623" s="50">
        <f t="shared" si="521"/>
        <v>44466</v>
      </c>
      <c r="B1623" s="112">
        <f t="shared" ca="1" si="526"/>
        <v>70408.955896159998</v>
      </c>
      <c r="C1623" s="109">
        <f t="shared" si="525"/>
        <v>70052.420807999995</v>
      </c>
      <c r="D1623" s="13">
        <f ca="1">IF(A1623&lt;$B$1,VLOOKUP(A1623,[1]DI!$A$4:$B$15000,2,FALSE),0)</f>
        <v>6.1499999999999999E-2</v>
      </c>
      <c r="E1623" s="52">
        <f t="shared" ca="1" si="515"/>
        <v>1.0002368699999999</v>
      </c>
      <c r="F1623" s="52">
        <f ca="1">(TRUNC(PRODUCT($E$12:$E1622),16))</f>
        <v>1.2564396147641399</v>
      </c>
      <c r="G1623" s="52">
        <f t="shared" ca="1" si="514"/>
        <v>1.2518467391699799</v>
      </c>
      <c r="H1623" s="52">
        <f t="shared" ca="1" si="516"/>
        <v>1.00366888</v>
      </c>
      <c r="I1623" s="111">
        <f t="shared" si="522"/>
        <v>0.02</v>
      </c>
      <c r="J1623" s="149">
        <f t="shared" si="527"/>
        <v>44439</v>
      </c>
      <c r="K1623" s="54">
        <f t="shared" si="523"/>
        <v>18</v>
      </c>
      <c r="L1623" s="55">
        <f t="shared" si="524"/>
        <v>18</v>
      </c>
      <c r="M1623" s="56">
        <f t="shared" si="517"/>
        <v>1.0014154740000001</v>
      </c>
      <c r="N1623" s="56">
        <f t="shared" ca="1" si="518"/>
        <v>1.0050895470000001</v>
      </c>
      <c r="O1623" s="55">
        <f t="shared" si="528"/>
        <v>0</v>
      </c>
      <c r="P1623" s="109">
        <f t="shared" ca="1" si="519"/>
        <v>356.53508815999999</v>
      </c>
      <c r="Q1623" s="52">
        <f t="shared" si="529"/>
        <v>0</v>
      </c>
      <c r="R1623" s="85"/>
      <c r="S1623" s="85"/>
      <c r="T1623" s="86" t="str">
        <f t="shared" si="530"/>
        <v>A+J=</v>
      </c>
      <c r="U1623" s="149">
        <f t="shared" si="531"/>
        <v>44469</v>
      </c>
      <c r="V1623" s="57" t="str">
        <f t="shared" si="520"/>
        <v>-</v>
      </c>
      <c r="W1623" s="8"/>
      <c r="X1623" s="8"/>
      <c r="Y1623" s="8"/>
      <c r="Z1623" s="9"/>
      <c r="AA1623" s="1"/>
      <c r="AB1623" s="8"/>
      <c r="AC1623" s="9"/>
      <c r="AD1623" s="9"/>
      <c r="AE1623" s="9"/>
      <c r="AF1623" s="8"/>
      <c r="AG1623" s="10"/>
      <c r="AH1623" s="8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25">
      <c r="A1624" s="50">
        <f t="shared" si="521"/>
        <v>44467</v>
      </c>
      <c r="B1624" s="112">
        <f t="shared" ca="1" si="526"/>
        <v>70431.16811775</v>
      </c>
      <c r="C1624" s="109">
        <f t="shared" si="525"/>
        <v>70052.420807999995</v>
      </c>
      <c r="D1624" s="13">
        <f ca="1">IF(A1624&lt;$B$1,VLOOKUP(A1624,[1]DI!$A$4:$B$15000,2,FALSE),0)</f>
        <v>6.1499999999999999E-2</v>
      </c>
      <c r="E1624" s="52">
        <f t="shared" ca="1" si="515"/>
        <v>1.0002368699999999</v>
      </c>
      <c r="F1624" s="52">
        <f ca="1">(TRUNC(PRODUCT($E$12:$E1623),16))</f>
        <v>1.2567372276156901</v>
      </c>
      <c r="G1624" s="52">
        <f t="shared" ca="1" si="514"/>
        <v>1.2518467391699799</v>
      </c>
      <c r="H1624" s="52">
        <f t="shared" ca="1" si="516"/>
        <v>1.00390662</v>
      </c>
      <c r="I1624" s="111">
        <f t="shared" si="522"/>
        <v>0.02</v>
      </c>
      <c r="J1624" s="149">
        <f t="shared" si="527"/>
        <v>44439</v>
      </c>
      <c r="K1624" s="54">
        <f t="shared" si="523"/>
        <v>19</v>
      </c>
      <c r="L1624" s="55">
        <f t="shared" si="524"/>
        <v>19</v>
      </c>
      <c r="M1624" s="56">
        <f t="shared" si="517"/>
        <v>1.00149417</v>
      </c>
      <c r="N1624" s="56">
        <f t="shared" ca="1" si="518"/>
        <v>1.0054066269999999</v>
      </c>
      <c r="O1624" s="55">
        <f t="shared" si="528"/>
        <v>0</v>
      </c>
      <c r="P1624" s="109">
        <f t="shared" ca="1" si="519"/>
        <v>378.74730975</v>
      </c>
      <c r="Q1624" s="52">
        <f t="shared" si="529"/>
        <v>0</v>
      </c>
      <c r="R1624" s="85"/>
      <c r="S1624" s="85"/>
      <c r="T1624" s="86" t="str">
        <f t="shared" si="530"/>
        <v>A+J=</v>
      </c>
      <c r="U1624" s="149">
        <f t="shared" si="531"/>
        <v>44469</v>
      </c>
      <c r="V1624" s="57" t="str">
        <f t="shared" si="520"/>
        <v>-</v>
      </c>
      <c r="W1624" s="8"/>
      <c r="X1624" s="8"/>
      <c r="Y1624" s="8"/>
      <c r="Z1624" s="9"/>
      <c r="AA1624" s="1"/>
      <c r="AB1624" s="8"/>
      <c r="AC1624" s="9"/>
      <c r="AD1624" s="9"/>
      <c r="AE1624" s="9"/>
      <c r="AF1624" s="8"/>
      <c r="AG1624" s="10"/>
      <c r="AH1624" s="8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25">
      <c r="A1625" s="50">
        <f t="shared" si="521"/>
        <v>44468</v>
      </c>
      <c r="B1625" s="112">
        <f t="shared" ca="1" si="526"/>
        <v>70453.386994319997</v>
      </c>
      <c r="C1625" s="109">
        <f t="shared" si="525"/>
        <v>70052.420807999995</v>
      </c>
      <c r="D1625" s="13">
        <f ca="1">IF(A1625&lt;$B$1,VLOOKUP(A1625,[1]DI!$A$4:$B$15000,2,FALSE),0)</f>
        <v>6.1499999999999999E-2</v>
      </c>
      <c r="E1625" s="52">
        <f t="shared" ca="1" si="515"/>
        <v>1.0002368699999999</v>
      </c>
      <c r="F1625" s="52">
        <f ca="1">(TRUNC(PRODUCT($E$12:$E1624),16))</f>
        <v>1.2570349109628001</v>
      </c>
      <c r="G1625" s="52">
        <f t="shared" ca="1" si="514"/>
        <v>1.2518467391699799</v>
      </c>
      <c r="H1625" s="52">
        <f t="shared" ca="1" si="516"/>
        <v>1.0041444100000001</v>
      </c>
      <c r="I1625" s="111">
        <f t="shared" si="522"/>
        <v>0.02</v>
      </c>
      <c r="J1625" s="149">
        <f t="shared" si="527"/>
        <v>44439</v>
      </c>
      <c r="K1625" s="54">
        <f t="shared" si="523"/>
        <v>20</v>
      </c>
      <c r="L1625" s="55">
        <f t="shared" si="524"/>
        <v>20</v>
      </c>
      <c r="M1625" s="56">
        <f t="shared" si="517"/>
        <v>1.001572873</v>
      </c>
      <c r="N1625" s="56">
        <f t="shared" ca="1" si="518"/>
        <v>1.0057238019999999</v>
      </c>
      <c r="O1625" s="55">
        <f t="shared" si="528"/>
        <v>0</v>
      </c>
      <c r="P1625" s="109">
        <f t="shared" ca="1" si="519"/>
        <v>400.96618632000002</v>
      </c>
      <c r="Q1625" s="52">
        <f t="shared" si="529"/>
        <v>0</v>
      </c>
      <c r="R1625" s="85"/>
      <c r="S1625" s="85"/>
      <c r="T1625" s="86" t="str">
        <f t="shared" si="530"/>
        <v>A+J=</v>
      </c>
      <c r="U1625" s="149">
        <f t="shared" si="531"/>
        <v>44469</v>
      </c>
      <c r="V1625" s="57" t="str">
        <f t="shared" si="520"/>
        <v>-</v>
      </c>
      <c r="W1625" s="8"/>
      <c r="X1625" s="8"/>
      <c r="Y1625" s="8"/>
      <c r="Z1625" s="9"/>
      <c r="AA1625" s="1"/>
      <c r="AB1625" s="8"/>
      <c r="AC1625" s="9"/>
      <c r="AD1625" s="9"/>
      <c r="AE1625" s="9"/>
      <c r="AF1625" s="8"/>
      <c r="AG1625" s="10"/>
      <c r="AH1625" s="8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25">
      <c r="A1626" s="113">
        <f t="shared" si="521"/>
        <v>44469</v>
      </c>
      <c r="B1626" s="114">
        <f t="shared" ca="1" si="526"/>
        <v>70475.613716759995</v>
      </c>
      <c r="C1626" s="115">
        <f t="shared" si="525"/>
        <v>70052.420807999995</v>
      </c>
      <c r="D1626" s="13">
        <f ca="1">IF(A1626&lt;$B$1,VLOOKUP(A1626,[1]DI!$A$4:$B$15000,2,FALSE),0)</f>
        <v>6.1499999999999999E-2</v>
      </c>
      <c r="E1626" s="115">
        <f t="shared" ca="1" si="515"/>
        <v>1.0002368699999999</v>
      </c>
      <c r="F1626" s="115">
        <f ca="1">(TRUNC(PRODUCT($E$12:$E1625),16))</f>
        <v>1.2573326648221601</v>
      </c>
      <c r="G1626" s="115">
        <f t="shared" ca="1" si="514"/>
        <v>1.2518467391699799</v>
      </c>
      <c r="H1626" s="115">
        <f t="shared" ca="1" si="516"/>
        <v>1.00438227</v>
      </c>
      <c r="I1626" s="116">
        <f t="shared" si="522"/>
        <v>0.02</v>
      </c>
      <c r="J1626" s="113">
        <f t="shared" si="527"/>
        <v>44439</v>
      </c>
      <c r="K1626" s="117">
        <f t="shared" si="523"/>
        <v>21</v>
      </c>
      <c r="L1626" s="118">
        <f t="shared" si="524"/>
        <v>21</v>
      </c>
      <c r="M1626" s="119">
        <f t="shared" si="517"/>
        <v>1.001651581</v>
      </c>
      <c r="N1626" s="119">
        <f t="shared" ca="1" si="518"/>
        <v>1.006041089</v>
      </c>
      <c r="O1626" s="118">
        <f t="shared" si="528"/>
        <v>42</v>
      </c>
      <c r="P1626" s="115">
        <f t="shared" ca="1" si="519"/>
        <v>423.19290876000002</v>
      </c>
      <c r="Q1626" s="115">
        <f t="shared" si="529"/>
        <v>289.47281325</v>
      </c>
      <c r="R1626" s="120"/>
      <c r="S1626" s="120"/>
      <c r="T1626" s="209" t="str">
        <f t="shared" si="530"/>
        <v>A+J=</v>
      </c>
      <c r="U1626" s="113">
        <f t="shared" si="531"/>
        <v>44469</v>
      </c>
      <c r="V1626" s="121">
        <f t="shared" ca="1" si="520"/>
        <v>1068998.5830150002</v>
      </c>
      <c r="W1626" s="8"/>
      <c r="X1626" s="8"/>
      <c r="Y1626" s="8"/>
      <c r="Z1626" s="9"/>
      <c r="AA1626" s="1"/>
      <c r="AB1626" s="8"/>
      <c r="AC1626" s="9"/>
      <c r="AD1626" s="9"/>
      <c r="AE1626" s="9"/>
      <c r="AF1626" s="8"/>
      <c r="AG1626" s="10"/>
      <c r="AH1626" s="8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25">
      <c r="A1627" s="50">
        <f t="shared" si="521"/>
        <v>44470</v>
      </c>
      <c r="B1627" s="112">
        <f t="shared" ca="1" si="526"/>
        <v>69784.956391</v>
      </c>
      <c r="C1627" s="109">
        <f t="shared" si="525"/>
        <v>69762.947994749993</v>
      </c>
      <c r="D1627" s="13">
        <f ca="1">IF(A1627&lt;$B$1,VLOOKUP(A1627,[1]DI!$A$4:$B$15000,2,FALSE),0)</f>
        <v>6.1499999999999999E-2</v>
      </c>
      <c r="E1627" s="52">
        <f t="shared" ca="1" si="515"/>
        <v>1.0002368699999999</v>
      </c>
      <c r="F1627" s="52">
        <f ca="1">(TRUNC(PRODUCT($E$12:$E1626),16))</f>
        <v>1.2576304892104699</v>
      </c>
      <c r="G1627" s="52">
        <f t="shared" ca="1" si="514"/>
        <v>1.2573326648221601</v>
      </c>
      <c r="H1627" s="52">
        <f t="shared" ca="1" si="516"/>
        <v>1.0002368699999999</v>
      </c>
      <c r="I1627" s="111">
        <f t="shared" si="522"/>
        <v>0.02</v>
      </c>
      <c r="J1627" s="149">
        <f t="shared" si="527"/>
        <v>44469</v>
      </c>
      <c r="K1627" s="54">
        <f t="shared" si="523"/>
        <v>1</v>
      </c>
      <c r="L1627" s="55">
        <f t="shared" si="524"/>
        <v>1</v>
      </c>
      <c r="M1627" s="56">
        <f t="shared" si="517"/>
        <v>1.000078585</v>
      </c>
      <c r="N1627" s="56">
        <f t="shared" ca="1" si="518"/>
        <v>1.000315474</v>
      </c>
      <c r="O1627" s="55">
        <f t="shared" si="528"/>
        <v>0</v>
      </c>
      <c r="P1627" s="109">
        <f t="shared" ca="1" si="519"/>
        <v>22.008396250000001</v>
      </c>
      <c r="Q1627" s="52">
        <f t="shared" si="529"/>
        <v>0</v>
      </c>
      <c r="R1627" s="85"/>
      <c r="S1627" s="85"/>
      <c r="T1627" s="86" t="str">
        <f t="shared" si="530"/>
        <v>A+J=</v>
      </c>
      <c r="U1627" s="149">
        <f t="shared" si="531"/>
        <v>44498</v>
      </c>
      <c r="V1627" s="57" t="str">
        <f t="shared" si="520"/>
        <v>-</v>
      </c>
      <c r="W1627" s="8"/>
      <c r="X1627" s="8"/>
      <c r="Y1627" s="8"/>
      <c r="Z1627" s="9"/>
      <c r="AA1627" s="1"/>
      <c r="AB1627" s="8"/>
      <c r="AC1627" s="9"/>
      <c r="AD1627" s="9"/>
      <c r="AE1627" s="9"/>
      <c r="AF1627" s="8"/>
      <c r="AG1627" s="10"/>
      <c r="AH1627" s="8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25">
      <c r="A1628" s="50">
        <f t="shared" si="521"/>
        <v>44471</v>
      </c>
      <c r="B1628" s="112">
        <f t="shared" ca="1" si="526"/>
        <v>69801.486581999998</v>
      </c>
      <c r="C1628" s="109">
        <f t="shared" si="525"/>
        <v>69762.947994749993</v>
      </c>
      <c r="D1628" s="13">
        <f ca="1">IF(A1628&lt;$B$1,VLOOKUP(A1628,[1]DI!$A$4:$B$15000,2,FALSE),0)</f>
        <v>0</v>
      </c>
      <c r="E1628" s="52">
        <f t="shared" ca="1" si="515"/>
        <v>1</v>
      </c>
      <c r="F1628" s="52">
        <f ca="1">(TRUNC(PRODUCT($E$12:$E1627),16))</f>
        <v>1.25792838414445</v>
      </c>
      <c r="G1628" s="52">
        <f t="shared" ca="1" si="514"/>
        <v>1.2573326648221601</v>
      </c>
      <c r="H1628" s="52">
        <f t="shared" ca="1" si="516"/>
        <v>1.0004738</v>
      </c>
      <c r="I1628" s="111">
        <f t="shared" si="522"/>
        <v>0.02</v>
      </c>
      <c r="J1628" s="149">
        <f t="shared" si="527"/>
        <v>44469</v>
      </c>
      <c r="K1628" s="54">
        <f t="shared" si="523"/>
        <v>1</v>
      </c>
      <c r="L1628" s="55">
        <f t="shared" si="524"/>
        <v>1</v>
      </c>
      <c r="M1628" s="56">
        <f t="shared" si="517"/>
        <v>1.000078585</v>
      </c>
      <c r="N1628" s="56">
        <f t="shared" ca="1" si="518"/>
        <v>1.0005524219999999</v>
      </c>
      <c r="O1628" s="55">
        <f t="shared" si="528"/>
        <v>0</v>
      </c>
      <c r="P1628" s="109">
        <f t="shared" ca="1" si="519"/>
        <v>38.538587249999999</v>
      </c>
      <c r="Q1628" s="52">
        <f t="shared" si="529"/>
        <v>0</v>
      </c>
      <c r="R1628" s="85"/>
      <c r="S1628" s="85"/>
      <c r="T1628" s="86" t="str">
        <f t="shared" si="530"/>
        <v>A+J=</v>
      </c>
      <c r="U1628" s="149">
        <f t="shared" si="531"/>
        <v>44498</v>
      </c>
      <c r="V1628" s="57" t="str">
        <f t="shared" si="520"/>
        <v>-</v>
      </c>
      <c r="W1628" s="8"/>
      <c r="X1628" s="8"/>
      <c r="Y1628" s="8"/>
      <c r="Z1628" s="9"/>
      <c r="AA1628" s="1"/>
      <c r="AB1628" s="8"/>
      <c r="AC1628" s="9"/>
      <c r="AD1628" s="9"/>
      <c r="AE1628" s="9"/>
      <c r="AF1628" s="8"/>
      <c r="AG1628" s="10"/>
      <c r="AH1628" s="8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25">
      <c r="A1629" s="50">
        <f t="shared" si="521"/>
        <v>44472</v>
      </c>
      <c r="B1629" s="112">
        <f t="shared" ca="1" si="526"/>
        <v>69801.486581999998</v>
      </c>
      <c r="C1629" s="109">
        <f t="shared" si="525"/>
        <v>69762.947994749993</v>
      </c>
      <c r="D1629" s="13">
        <f ca="1">IF(A1629&lt;$B$1,VLOOKUP(A1629,[1]DI!$A$4:$B$15000,2,FALSE),0)</f>
        <v>0</v>
      </c>
      <c r="E1629" s="52">
        <f t="shared" ca="1" si="515"/>
        <v>1</v>
      </c>
      <c r="F1629" s="52">
        <f ca="1">(TRUNC(PRODUCT($E$12:$E1628),16))</f>
        <v>1.25792838414445</v>
      </c>
      <c r="G1629" s="52">
        <f t="shared" ca="1" si="514"/>
        <v>1.2573326648221601</v>
      </c>
      <c r="H1629" s="52">
        <f t="shared" ca="1" si="516"/>
        <v>1.0004738</v>
      </c>
      <c r="I1629" s="111">
        <f t="shared" si="522"/>
        <v>0.02</v>
      </c>
      <c r="J1629" s="149">
        <f t="shared" si="527"/>
        <v>44469</v>
      </c>
      <c r="K1629" s="54">
        <f t="shared" si="523"/>
        <v>1</v>
      </c>
      <c r="L1629" s="55">
        <f t="shared" si="524"/>
        <v>1</v>
      </c>
      <c r="M1629" s="56">
        <f t="shared" si="517"/>
        <v>1.000078585</v>
      </c>
      <c r="N1629" s="56">
        <f t="shared" ca="1" si="518"/>
        <v>1.0005524219999999</v>
      </c>
      <c r="O1629" s="55">
        <f t="shared" si="528"/>
        <v>0</v>
      </c>
      <c r="P1629" s="109">
        <f t="shared" ca="1" si="519"/>
        <v>38.538587249999999</v>
      </c>
      <c r="Q1629" s="52">
        <f t="shared" si="529"/>
        <v>0</v>
      </c>
      <c r="R1629" s="85"/>
      <c r="S1629" s="85"/>
      <c r="T1629" s="86" t="str">
        <f t="shared" si="530"/>
        <v>A+J=</v>
      </c>
      <c r="U1629" s="149">
        <f t="shared" si="531"/>
        <v>44498</v>
      </c>
      <c r="V1629" s="57" t="str">
        <f t="shared" si="520"/>
        <v>-</v>
      </c>
      <c r="W1629" s="8"/>
      <c r="X1629" s="8"/>
      <c r="Y1629" s="8"/>
      <c r="Z1629" s="9"/>
      <c r="AA1629" s="1"/>
      <c r="AB1629" s="8"/>
      <c r="AC1629" s="9"/>
      <c r="AD1629" s="9"/>
      <c r="AE1629" s="9"/>
      <c r="AF1629" s="8"/>
      <c r="AG1629" s="10"/>
      <c r="AH1629" s="8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25">
      <c r="A1630" s="50">
        <f t="shared" si="521"/>
        <v>44473</v>
      </c>
      <c r="B1630" s="112">
        <f t="shared" ca="1" si="526"/>
        <v>69806.97190307999</v>
      </c>
      <c r="C1630" s="109">
        <f t="shared" si="525"/>
        <v>69762.947994749993</v>
      </c>
      <c r="D1630" s="13">
        <f ca="1">IF(A1630&lt;$B$1,VLOOKUP(A1630,[1]DI!$A$4:$B$15000,2,FALSE),0)</f>
        <v>6.1499999999999999E-2</v>
      </c>
      <c r="E1630" s="52">
        <f t="shared" ca="1" si="515"/>
        <v>1.0002368699999999</v>
      </c>
      <c r="F1630" s="52">
        <f ca="1">(TRUNC(PRODUCT($E$12:$E1629),16))</f>
        <v>1.25792838414445</v>
      </c>
      <c r="G1630" s="52">
        <f t="shared" ca="1" si="514"/>
        <v>1.2573326648221601</v>
      </c>
      <c r="H1630" s="52">
        <f t="shared" ca="1" si="516"/>
        <v>1.0004738</v>
      </c>
      <c r="I1630" s="111">
        <f t="shared" si="522"/>
        <v>0.02</v>
      </c>
      <c r="J1630" s="149">
        <f t="shared" si="527"/>
        <v>44469</v>
      </c>
      <c r="K1630" s="54">
        <f t="shared" si="523"/>
        <v>2</v>
      </c>
      <c r="L1630" s="55">
        <f t="shared" si="524"/>
        <v>2</v>
      </c>
      <c r="M1630" s="56">
        <f t="shared" si="517"/>
        <v>1.0001571760000001</v>
      </c>
      <c r="N1630" s="56">
        <f t="shared" ca="1" si="518"/>
        <v>1.00063105</v>
      </c>
      <c r="O1630" s="55">
        <f t="shared" si="528"/>
        <v>0</v>
      </c>
      <c r="P1630" s="109">
        <f t="shared" ca="1" si="519"/>
        <v>44.023908329999998</v>
      </c>
      <c r="Q1630" s="52">
        <f t="shared" si="529"/>
        <v>0</v>
      </c>
      <c r="R1630" s="85"/>
      <c r="S1630" s="85"/>
      <c r="T1630" s="86" t="str">
        <f t="shared" si="530"/>
        <v>A+J=</v>
      </c>
      <c r="U1630" s="149">
        <f t="shared" si="531"/>
        <v>44498</v>
      </c>
      <c r="V1630" s="57" t="str">
        <f t="shared" si="520"/>
        <v>-</v>
      </c>
      <c r="W1630" s="8"/>
      <c r="X1630" s="8"/>
      <c r="Y1630" s="8"/>
      <c r="Z1630" s="9"/>
      <c r="AA1630" s="1"/>
      <c r="AB1630" s="8"/>
      <c r="AC1630" s="9"/>
      <c r="AD1630" s="9"/>
      <c r="AE1630" s="9"/>
      <c r="AF1630" s="8"/>
      <c r="AG1630" s="10"/>
      <c r="AH1630" s="8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25">
      <c r="A1631" s="50">
        <f t="shared" si="521"/>
        <v>44474</v>
      </c>
      <c r="B1631" s="112">
        <f t="shared" ca="1" si="526"/>
        <v>69828.994042629987</v>
      </c>
      <c r="C1631" s="109">
        <f t="shared" si="525"/>
        <v>69762.947994749993</v>
      </c>
      <c r="D1631" s="13">
        <f ca="1">IF(A1631&lt;$B$1,VLOOKUP(A1631,[1]DI!$A$4:$B$15000,2,FALSE),0)</f>
        <v>6.1499999999999999E-2</v>
      </c>
      <c r="E1631" s="52">
        <f t="shared" ca="1" si="515"/>
        <v>1.0002368699999999</v>
      </c>
      <c r="F1631" s="52">
        <f ca="1">(TRUNC(PRODUCT($E$12:$E1630),16))</f>
        <v>1.2582263496408099</v>
      </c>
      <c r="G1631" s="52">
        <f t="shared" ca="1" si="514"/>
        <v>1.2573326648221601</v>
      </c>
      <c r="H1631" s="52">
        <f t="shared" ca="1" si="516"/>
        <v>1.0007107799999999</v>
      </c>
      <c r="I1631" s="111">
        <f t="shared" si="522"/>
        <v>0.02</v>
      </c>
      <c r="J1631" s="149">
        <f t="shared" si="527"/>
        <v>44469</v>
      </c>
      <c r="K1631" s="54">
        <f t="shared" si="523"/>
        <v>3</v>
      </c>
      <c r="L1631" s="55">
        <f t="shared" si="524"/>
        <v>3</v>
      </c>
      <c r="M1631" s="56">
        <f t="shared" si="517"/>
        <v>1.000235773</v>
      </c>
      <c r="N1631" s="56">
        <f t="shared" ca="1" si="518"/>
        <v>1.000946721</v>
      </c>
      <c r="O1631" s="55">
        <f t="shared" si="528"/>
        <v>0</v>
      </c>
      <c r="P1631" s="109">
        <f t="shared" ca="1" si="519"/>
        <v>66.046047880000003</v>
      </c>
      <c r="Q1631" s="52">
        <f t="shared" si="529"/>
        <v>0</v>
      </c>
      <c r="R1631" s="85"/>
      <c r="S1631" s="85"/>
      <c r="T1631" s="86" t="str">
        <f t="shared" si="530"/>
        <v>A+J=</v>
      </c>
      <c r="U1631" s="149">
        <f t="shared" si="531"/>
        <v>44498</v>
      </c>
      <c r="V1631" s="57" t="str">
        <f t="shared" si="520"/>
        <v>-</v>
      </c>
      <c r="W1631" s="8"/>
      <c r="X1631" s="8"/>
      <c r="Y1631" s="8"/>
      <c r="Z1631" s="9"/>
      <c r="AA1631" s="1"/>
      <c r="AB1631" s="8"/>
      <c r="AC1631" s="9"/>
      <c r="AD1631" s="9"/>
      <c r="AE1631" s="9"/>
      <c r="AF1631" s="8"/>
      <c r="AG1631" s="10"/>
      <c r="AH1631" s="8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25">
      <c r="A1632" s="50">
        <f t="shared" si="521"/>
        <v>44475</v>
      </c>
      <c r="B1632" s="112">
        <f t="shared" ca="1" si="526"/>
        <v>69851.023367769987</v>
      </c>
      <c r="C1632" s="109">
        <f t="shared" si="525"/>
        <v>69762.947994749993</v>
      </c>
      <c r="D1632" s="13">
        <f ca="1">IF(A1632&lt;$B$1,VLOOKUP(A1632,[1]DI!$A$4:$B$15000,2,FALSE),0)</f>
        <v>6.1499999999999999E-2</v>
      </c>
      <c r="E1632" s="52">
        <f t="shared" ca="1" si="515"/>
        <v>1.0002368699999999</v>
      </c>
      <c r="F1632" s="52">
        <f ca="1">(TRUNC(PRODUCT($E$12:$E1631),16))</f>
        <v>1.25852438571624</v>
      </c>
      <c r="G1632" s="52">
        <f t="shared" ca="1" si="514"/>
        <v>1.2573326648221601</v>
      </c>
      <c r="H1632" s="52">
        <f t="shared" ca="1" si="516"/>
        <v>1.0009478199999999</v>
      </c>
      <c r="I1632" s="111">
        <f t="shared" si="522"/>
        <v>0.02</v>
      </c>
      <c r="J1632" s="149">
        <f t="shared" si="527"/>
        <v>44469</v>
      </c>
      <c r="K1632" s="54">
        <f t="shared" si="523"/>
        <v>4</v>
      </c>
      <c r="L1632" s="55">
        <f t="shared" si="524"/>
        <v>4</v>
      </c>
      <c r="M1632" s="56">
        <f t="shared" si="517"/>
        <v>1.000314377</v>
      </c>
      <c r="N1632" s="56">
        <f t="shared" ca="1" si="518"/>
        <v>1.001262495</v>
      </c>
      <c r="O1632" s="55">
        <f t="shared" si="528"/>
        <v>0</v>
      </c>
      <c r="P1632" s="109">
        <f t="shared" ca="1" si="519"/>
        <v>88.075373020000001</v>
      </c>
      <c r="Q1632" s="52">
        <f t="shared" si="529"/>
        <v>0</v>
      </c>
      <c r="R1632" s="85"/>
      <c r="S1632" s="85"/>
      <c r="T1632" s="86" t="str">
        <f t="shared" si="530"/>
        <v>A+J=</v>
      </c>
      <c r="U1632" s="149">
        <f t="shared" si="531"/>
        <v>44498</v>
      </c>
      <c r="V1632" s="57" t="str">
        <f t="shared" si="520"/>
        <v>-</v>
      </c>
      <c r="W1632" s="8"/>
      <c r="X1632" s="8"/>
      <c r="Y1632" s="8"/>
      <c r="Z1632" s="9"/>
      <c r="AA1632" s="1"/>
      <c r="AB1632" s="8"/>
      <c r="AC1632" s="9"/>
      <c r="AD1632" s="9"/>
      <c r="AE1632" s="9"/>
      <c r="AF1632" s="8"/>
      <c r="AG1632" s="10"/>
      <c r="AH1632" s="8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25">
      <c r="A1633" s="50">
        <f t="shared" si="521"/>
        <v>44476</v>
      </c>
      <c r="B1633" s="112">
        <f t="shared" ca="1" si="526"/>
        <v>69873.059180869997</v>
      </c>
      <c r="C1633" s="109">
        <f t="shared" si="525"/>
        <v>69762.947994749993</v>
      </c>
      <c r="D1633" s="13">
        <f ca="1">IF(A1633&lt;$B$1,VLOOKUP(A1633,[1]DI!$A$4:$B$15000,2,FALSE),0)</f>
        <v>6.1499999999999999E-2</v>
      </c>
      <c r="E1633" s="52">
        <f t="shared" ca="1" si="515"/>
        <v>1.0002368699999999</v>
      </c>
      <c r="F1633" s="52">
        <f ca="1">(TRUNC(PRODUCT($E$12:$E1632),16))</f>
        <v>1.25882249238749</v>
      </c>
      <c r="G1633" s="52">
        <f t="shared" ca="1" si="514"/>
        <v>1.2573326648221601</v>
      </c>
      <c r="H1633" s="52">
        <f t="shared" ca="1" si="516"/>
        <v>1.0011849100000001</v>
      </c>
      <c r="I1633" s="111">
        <f t="shared" si="522"/>
        <v>0.02</v>
      </c>
      <c r="J1633" s="149">
        <f t="shared" si="527"/>
        <v>44469</v>
      </c>
      <c r="K1633" s="54">
        <f t="shared" si="523"/>
        <v>5</v>
      </c>
      <c r="L1633" s="55">
        <f t="shared" si="524"/>
        <v>5</v>
      </c>
      <c r="M1633" s="56">
        <f t="shared" si="517"/>
        <v>1.000392986</v>
      </c>
      <c r="N1633" s="56">
        <f t="shared" ca="1" si="518"/>
        <v>1.0015783620000001</v>
      </c>
      <c r="O1633" s="55">
        <f t="shared" si="528"/>
        <v>0</v>
      </c>
      <c r="P1633" s="109">
        <f t="shared" ca="1" si="519"/>
        <v>110.11118612</v>
      </c>
      <c r="Q1633" s="52">
        <f t="shared" si="529"/>
        <v>0</v>
      </c>
      <c r="R1633" s="85"/>
      <c r="S1633" s="85"/>
      <c r="T1633" s="86" t="str">
        <f t="shared" si="530"/>
        <v>A+J=</v>
      </c>
      <c r="U1633" s="149">
        <f t="shared" si="531"/>
        <v>44498</v>
      </c>
      <c r="V1633" s="57" t="str">
        <f t="shared" si="520"/>
        <v>-</v>
      </c>
      <c r="W1633" s="8"/>
      <c r="X1633" s="8"/>
      <c r="Y1633" s="8"/>
      <c r="Z1633" s="9"/>
      <c r="AA1633" s="1"/>
      <c r="AB1633" s="8"/>
      <c r="AC1633" s="9"/>
      <c r="AD1633" s="9"/>
      <c r="AE1633" s="9"/>
      <c r="AF1633" s="8"/>
      <c r="AG1633" s="10"/>
      <c r="AH1633" s="8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25">
      <c r="A1634" s="50">
        <f t="shared" si="521"/>
        <v>44477</v>
      </c>
      <c r="B1634" s="112">
        <f t="shared" ca="1" si="526"/>
        <v>69895.102249309988</v>
      </c>
      <c r="C1634" s="109">
        <f t="shared" si="525"/>
        <v>69762.947994749993</v>
      </c>
      <c r="D1634" s="13">
        <f ca="1">IF(A1634&lt;$B$1,VLOOKUP(A1634,[1]DI!$A$4:$B$15000,2,FALSE),0)</f>
        <v>6.1499999999999999E-2</v>
      </c>
      <c r="E1634" s="52">
        <f t="shared" ca="1" si="515"/>
        <v>1.0002368699999999</v>
      </c>
      <c r="F1634" s="52">
        <f ca="1">(TRUNC(PRODUCT($E$12:$E1633),16))</f>
        <v>1.25912066967126</v>
      </c>
      <c r="G1634" s="52">
        <f t="shared" ca="1" si="514"/>
        <v>1.2573326648221601</v>
      </c>
      <c r="H1634" s="52">
        <f t="shared" ca="1" si="516"/>
        <v>1.0014220599999999</v>
      </c>
      <c r="I1634" s="111">
        <f t="shared" si="522"/>
        <v>0.02</v>
      </c>
      <c r="J1634" s="149">
        <f t="shared" si="527"/>
        <v>44469</v>
      </c>
      <c r="K1634" s="54">
        <f t="shared" si="523"/>
        <v>6</v>
      </c>
      <c r="L1634" s="55">
        <f t="shared" si="524"/>
        <v>6</v>
      </c>
      <c r="M1634" s="56">
        <f t="shared" si="517"/>
        <v>1.000471602</v>
      </c>
      <c r="N1634" s="56">
        <f t="shared" ca="1" si="518"/>
        <v>1.0018943330000001</v>
      </c>
      <c r="O1634" s="55">
        <f t="shared" si="528"/>
        <v>0</v>
      </c>
      <c r="P1634" s="109">
        <f t="shared" ca="1" si="519"/>
        <v>132.15425456</v>
      </c>
      <c r="Q1634" s="52">
        <f t="shared" si="529"/>
        <v>0</v>
      </c>
      <c r="R1634" s="85"/>
      <c r="S1634" s="85"/>
      <c r="T1634" s="86" t="str">
        <f t="shared" si="530"/>
        <v>A+J=</v>
      </c>
      <c r="U1634" s="149">
        <f t="shared" si="531"/>
        <v>44498</v>
      </c>
      <c r="V1634" s="57" t="str">
        <f t="shared" si="520"/>
        <v>-</v>
      </c>
      <c r="W1634" s="8"/>
      <c r="X1634" s="8"/>
      <c r="Y1634" s="8"/>
      <c r="Z1634" s="9"/>
      <c r="AA1634" s="1"/>
      <c r="AB1634" s="8"/>
      <c r="AC1634" s="9"/>
      <c r="AD1634" s="9"/>
      <c r="AE1634" s="9"/>
      <c r="AF1634" s="8"/>
      <c r="AG1634" s="10"/>
      <c r="AH1634" s="8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25">
      <c r="A1635" s="50">
        <f t="shared" si="521"/>
        <v>44478</v>
      </c>
      <c r="B1635" s="112">
        <f t="shared" ca="1" si="526"/>
        <v>69917.152503329999</v>
      </c>
      <c r="C1635" s="109">
        <f t="shared" si="525"/>
        <v>69762.947994749993</v>
      </c>
      <c r="D1635" s="13">
        <f ca="1">IF(A1635&lt;$B$1,VLOOKUP(A1635,[1]DI!$A$4:$B$15000,2,FALSE),0)</f>
        <v>0</v>
      </c>
      <c r="E1635" s="52">
        <f t="shared" ca="1" si="515"/>
        <v>1</v>
      </c>
      <c r="F1635" s="52">
        <f ca="1">(TRUNC(PRODUCT($E$12:$E1634),16))</f>
        <v>1.25941891758429</v>
      </c>
      <c r="G1635" s="52">
        <f t="shared" ca="1" si="514"/>
        <v>1.2573326648221601</v>
      </c>
      <c r="H1635" s="52">
        <f t="shared" ca="1" si="516"/>
        <v>1.00165927</v>
      </c>
      <c r="I1635" s="111">
        <f t="shared" si="522"/>
        <v>0.02</v>
      </c>
      <c r="J1635" s="149">
        <f t="shared" si="527"/>
        <v>44469</v>
      </c>
      <c r="K1635" s="54">
        <f t="shared" si="523"/>
        <v>6</v>
      </c>
      <c r="L1635" s="55">
        <f t="shared" si="524"/>
        <v>7</v>
      </c>
      <c r="M1635" s="56">
        <f t="shared" si="517"/>
        <v>1.0005502239999999</v>
      </c>
      <c r="N1635" s="56">
        <f t="shared" ca="1" si="518"/>
        <v>1.002210407</v>
      </c>
      <c r="O1635" s="55">
        <f t="shared" si="528"/>
        <v>0</v>
      </c>
      <c r="P1635" s="109">
        <f t="shared" ca="1" si="519"/>
        <v>154.20450858000001</v>
      </c>
      <c r="Q1635" s="52">
        <f t="shared" si="529"/>
        <v>0</v>
      </c>
      <c r="R1635" s="85"/>
      <c r="S1635" s="85"/>
      <c r="T1635" s="86" t="str">
        <f t="shared" si="530"/>
        <v>A+J=</v>
      </c>
      <c r="U1635" s="149">
        <f t="shared" si="531"/>
        <v>44498</v>
      </c>
      <c r="V1635" s="57" t="str">
        <f t="shared" si="520"/>
        <v>-</v>
      </c>
      <c r="W1635" s="8"/>
      <c r="X1635" s="8"/>
      <c r="Y1635" s="8"/>
      <c r="Z1635" s="9"/>
      <c r="AA1635" s="1"/>
      <c r="AB1635" s="8"/>
      <c r="AC1635" s="9"/>
      <c r="AD1635" s="9"/>
      <c r="AE1635" s="9"/>
      <c r="AF1635" s="8"/>
      <c r="AG1635" s="10"/>
      <c r="AH1635" s="8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25">
      <c r="A1636" s="50">
        <f t="shared" si="521"/>
        <v>44479</v>
      </c>
      <c r="B1636" s="112">
        <f t="shared" ca="1" si="526"/>
        <v>69917.152503329999</v>
      </c>
      <c r="C1636" s="109">
        <f t="shared" si="525"/>
        <v>69762.947994749993</v>
      </c>
      <c r="D1636" s="13">
        <f ca="1">IF(A1636&lt;$B$1,VLOOKUP(A1636,[1]DI!$A$4:$B$15000,2,FALSE),0)</f>
        <v>0</v>
      </c>
      <c r="E1636" s="52">
        <f t="shared" ca="1" si="515"/>
        <v>1</v>
      </c>
      <c r="F1636" s="52">
        <f ca="1">(TRUNC(PRODUCT($E$12:$E1635),16))</f>
        <v>1.25941891758429</v>
      </c>
      <c r="G1636" s="52">
        <f t="shared" ca="1" si="514"/>
        <v>1.2573326648221601</v>
      </c>
      <c r="H1636" s="52">
        <f t="shared" ca="1" si="516"/>
        <v>1.00165927</v>
      </c>
      <c r="I1636" s="111">
        <f t="shared" si="522"/>
        <v>0.02</v>
      </c>
      <c r="J1636" s="149">
        <f t="shared" si="527"/>
        <v>44469</v>
      </c>
      <c r="K1636" s="54">
        <f t="shared" si="523"/>
        <v>6</v>
      </c>
      <c r="L1636" s="55">
        <f t="shared" si="524"/>
        <v>7</v>
      </c>
      <c r="M1636" s="56">
        <f t="shared" si="517"/>
        <v>1.0005502239999999</v>
      </c>
      <c r="N1636" s="56">
        <f t="shared" ca="1" si="518"/>
        <v>1.002210407</v>
      </c>
      <c r="O1636" s="55">
        <f t="shared" si="528"/>
        <v>0</v>
      </c>
      <c r="P1636" s="109">
        <f t="shared" ca="1" si="519"/>
        <v>154.20450858000001</v>
      </c>
      <c r="Q1636" s="52">
        <f t="shared" si="529"/>
        <v>0</v>
      </c>
      <c r="R1636" s="85"/>
      <c r="S1636" s="85"/>
      <c r="T1636" s="86" t="str">
        <f t="shared" si="530"/>
        <v>A+J=</v>
      </c>
      <c r="U1636" s="149">
        <f t="shared" si="531"/>
        <v>44498</v>
      </c>
      <c r="V1636" s="57" t="str">
        <f t="shared" si="520"/>
        <v>-</v>
      </c>
      <c r="W1636" s="8"/>
      <c r="X1636" s="8"/>
      <c r="Y1636" s="8"/>
      <c r="Z1636" s="9"/>
      <c r="AA1636" s="1"/>
      <c r="AB1636" s="8"/>
      <c r="AC1636" s="9"/>
      <c r="AD1636" s="9"/>
      <c r="AE1636" s="9"/>
      <c r="AF1636" s="8"/>
      <c r="AG1636" s="10"/>
      <c r="AH1636" s="8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25">
      <c r="A1637" s="50">
        <f t="shared" si="521"/>
        <v>44480</v>
      </c>
      <c r="B1637" s="112">
        <f t="shared" ca="1" si="526"/>
        <v>69917.152503329999</v>
      </c>
      <c r="C1637" s="109">
        <f t="shared" si="525"/>
        <v>69762.947994749993</v>
      </c>
      <c r="D1637" s="13">
        <f ca="1">IF(A1637&lt;$B$1,VLOOKUP(A1637,[1]DI!$A$4:$B$15000,2,FALSE),0)</f>
        <v>6.1499999999999999E-2</v>
      </c>
      <c r="E1637" s="52">
        <f t="shared" ca="1" si="515"/>
        <v>1.0002368699999999</v>
      </c>
      <c r="F1637" s="52">
        <f ca="1">(TRUNC(PRODUCT($E$12:$E1636),16))</f>
        <v>1.25941891758429</v>
      </c>
      <c r="G1637" s="52">
        <f t="shared" ca="1" si="514"/>
        <v>1.2573326648221601</v>
      </c>
      <c r="H1637" s="52">
        <f t="shared" ca="1" si="516"/>
        <v>1.00165927</v>
      </c>
      <c r="I1637" s="111">
        <f t="shared" si="522"/>
        <v>0.02</v>
      </c>
      <c r="J1637" s="149">
        <f t="shared" si="527"/>
        <v>44469</v>
      </c>
      <c r="K1637" s="54">
        <f t="shared" si="523"/>
        <v>7</v>
      </c>
      <c r="L1637" s="55">
        <f t="shared" si="524"/>
        <v>7</v>
      </c>
      <c r="M1637" s="56">
        <f t="shared" si="517"/>
        <v>1.0005502239999999</v>
      </c>
      <c r="N1637" s="56">
        <f t="shared" ca="1" si="518"/>
        <v>1.002210407</v>
      </c>
      <c r="O1637" s="55">
        <f t="shared" si="528"/>
        <v>0</v>
      </c>
      <c r="P1637" s="109">
        <f t="shared" ca="1" si="519"/>
        <v>154.20450858000001</v>
      </c>
      <c r="Q1637" s="52">
        <f t="shared" si="529"/>
        <v>0</v>
      </c>
      <c r="R1637" s="85"/>
      <c r="S1637" s="85"/>
      <c r="T1637" s="86" t="str">
        <f t="shared" si="530"/>
        <v>A+J=</v>
      </c>
      <c r="U1637" s="149">
        <f t="shared" si="531"/>
        <v>44498</v>
      </c>
      <c r="V1637" s="57" t="str">
        <f t="shared" si="520"/>
        <v>-</v>
      </c>
      <c r="W1637" s="8"/>
      <c r="X1637" s="8"/>
      <c r="Y1637" s="8"/>
      <c r="Z1637" s="9"/>
      <c r="AA1637" s="1"/>
      <c r="AB1637" s="8"/>
      <c r="AC1637" s="9"/>
      <c r="AD1637" s="9"/>
      <c r="AE1637" s="9"/>
      <c r="AF1637" s="8"/>
      <c r="AG1637" s="10"/>
      <c r="AH1637" s="8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25">
      <c r="A1638" s="50">
        <f t="shared" si="521"/>
        <v>44481</v>
      </c>
      <c r="B1638" s="112">
        <f t="shared" ca="1" si="526"/>
        <v>69939.209315069995</v>
      </c>
      <c r="C1638" s="109">
        <f t="shared" si="525"/>
        <v>69762.947994749993</v>
      </c>
      <c r="D1638" s="13">
        <f ca="1">IF(A1638&lt;$B$1,VLOOKUP(A1638,[1]DI!$A$4:$B$15000,2,FALSE),0)</f>
        <v>0</v>
      </c>
      <c r="E1638" s="52">
        <f t="shared" ca="1" si="515"/>
        <v>1</v>
      </c>
      <c r="F1638" s="52">
        <f ca="1">(TRUNC(PRODUCT($E$12:$E1637),16))</f>
        <v>1.25971723614329</v>
      </c>
      <c r="G1638" s="52">
        <f t="shared" ca="1" si="514"/>
        <v>1.2573326648221601</v>
      </c>
      <c r="H1638" s="52">
        <f t="shared" ca="1" si="516"/>
        <v>1.00189653</v>
      </c>
      <c r="I1638" s="111">
        <f t="shared" si="522"/>
        <v>0.02</v>
      </c>
      <c r="J1638" s="149">
        <f t="shared" si="527"/>
        <v>44469</v>
      </c>
      <c r="K1638" s="54">
        <f t="shared" si="523"/>
        <v>7</v>
      </c>
      <c r="L1638" s="55">
        <f t="shared" si="524"/>
        <v>8</v>
      </c>
      <c r="M1638" s="56">
        <f t="shared" si="517"/>
        <v>1.000628852</v>
      </c>
      <c r="N1638" s="56">
        <f t="shared" ca="1" si="518"/>
        <v>1.0025265750000001</v>
      </c>
      <c r="O1638" s="55">
        <f t="shared" si="528"/>
        <v>0</v>
      </c>
      <c r="P1638" s="109">
        <f t="shared" ca="1" si="519"/>
        <v>176.26132032000001</v>
      </c>
      <c r="Q1638" s="52">
        <f t="shared" si="529"/>
        <v>0</v>
      </c>
      <c r="R1638" s="85"/>
      <c r="S1638" s="85"/>
      <c r="T1638" s="86" t="str">
        <f t="shared" si="530"/>
        <v>A+J=</v>
      </c>
      <c r="U1638" s="149">
        <f t="shared" si="531"/>
        <v>44498</v>
      </c>
      <c r="V1638" s="57" t="str">
        <f t="shared" si="520"/>
        <v>-</v>
      </c>
      <c r="W1638" s="8"/>
      <c r="X1638" s="8"/>
      <c r="Y1638" s="8"/>
      <c r="Z1638" s="9"/>
      <c r="AA1638" s="1"/>
      <c r="AB1638" s="8"/>
      <c r="AC1638" s="9"/>
      <c r="AD1638" s="9"/>
      <c r="AE1638" s="9"/>
      <c r="AF1638" s="8"/>
      <c r="AG1638" s="10"/>
      <c r="AH1638" s="8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25">
      <c r="A1639" s="50">
        <f t="shared" si="521"/>
        <v>44482</v>
      </c>
      <c r="B1639" s="112">
        <f t="shared" ca="1" si="526"/>
        <v>69939.209315069995</v>
      </c>
      <c r="C1639" s="109">
        <f t="shared" si="525"/>
        <v>69762.947994749993</v>
      </c>
      <c r="D1639" s="13">
        <f ca="1">IF(A1639&lt;$B$1,VLOOKUP(A1639,[1]DI!$A$4:$B$15000,2,FALSE),0)</f>
        <v>6.1499999999999999E-2</v>
      </c>
      <c r="E1639" s="52">
        <f t="shared" ca="1" si="515"/>
        <v>1.0002368699999999</v>
      </c>
      <c r="F1639" s="52">
        <f ca="1">(TRUNC(PRODUCT($E$12:$E1638),16))</f>
        <v>1.25971723614329</v>
      </c>
      <c r="G1639" s="52">
        <f t="shared" ca="1" si="514"/>
        <v>1.2573326648221601</v>
      </c>
      <c r="H1639" s="52">
        <f t="shared" ca="1" si="516"/>
        <v>1.00189653</v>
      </c>
      <c r="I1639" s="111">
        <f t="shared" si="522"/>
        <v>0.02</v>
      </c>
      <c r="J1639" s="149">
        <f t="shared" si="527"/>
        <v>44469</v>
      </c>
      <c r="K1639" s="54">
        <f t="shared" si="523"/>
        <v>8</v>
      </c>
      <c r="L1639" s="55">
        <f t="shared" si="524"/>
        <v>8</v>
      </c>
      <c r="M1639" s="56">
        <f t="shared" si="517"/>
        <v>1.000628852</v>
      </c>
      <c r="N1639" s="56">
        <f t="shared" ca="1" si="518"/>
        <v>1.0025265750000001</v>
      </c>
      <c r="O1639" s="55">
        <f t="shared" si="528"/>
        <v>0</v>
      </c>
      <c r="P1639" s="109">
        <f t="shared" ca="1" si="519"/>
        <v>176.26132032000001</v>
      </c>
      <c r="Q1639" s="52">
        <f t="shared" si="529"/>
        <v>0</v>
      </c>
      <c r="R1639" s="85"/>
      <c r="S1639" s="85"/>
      <c r="T1639" s="86" t="str">
        <f t="shared" si="530"/>
        <v>A+J=</v>
      </c>
      <c r="U1639" s="149">
        <f t="shared" si="531"/>
        <v>44498</v>
      </c>
      <c r="V1639" s="57" t="str">
        <f t="shared" si="520"/>
        <v>-</v>
      </c>
      <c r="W1639" s="8"/>
      <c r="X1639" s="8"/>
      <c r="Y1639" s="8"/>
      <c r="Z1639" s="9"/>
      <c r="AA1639" s="1"/>
      <c r="AB1639" s="8"/>
      <c r="AC1639" s="9"/>
      <c r="AD1639" s="9"/>
      <c r="AE1639" s="9"/>
      <c r="AF1639" s="8"/>
      <c r="AG1639" s="10"/>
      <c r="AH1639" s="8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25">
      <c r="A1640" s="50">
        <f t="shared" si="521"/>
        <v>44483</v>
      </c>
      <c r="B1640" s="112">
        <f t="shared" ca="1" si="526"/>
        <v>69961.273382159998</v>
      </c>
      <c r="C1640" s="109">
        <f t="shared" si="525"/>
        <v>69762.947994749993</v>
      </c>
      <c r="D1640" s="13">
        <f ca="1">IF(A1640&lt;$B$1,VLOOKUP(A1640,[1]DI!$A$4:$B$15000,2,FALSE),0)</f>
        <v>6.1499999999999999E-2</v>
      </c>
      <c r="E1640" s="52">
        <f t="shared" ca="1" si="515"/>
        <v>1.0002368699999999</v>
      </c>
      <c r="F1640" s="52">
        <f ca="1">(TRUNC(PRODUCT($E$12:$E1639),16))</f>
        <v>1.2600156253650201</v>
      </c>
      <c r="G1640" s="52">
        <f t="shared" ca="1" si="514"/>
        <v>1.2573326648221601</v>
      </c>
      <c r="H1640" s="52">
        <f t="shared" ca="1" si="516"/>
        <v>1.0021338500000001</v>
      </c>
      <c r="I1640" s="111">
        <f t="shared" si="522"/>
        <v>0.02</v>
      </c>
      <c r="J1640" s="149">
        <f t="shared" si="527"/>
        <v>44469</v>
      </c>
      <c r="K1640" s="54">
        <f t="shared" si="523"/>
        <v>9</v>
      </c>
      <c r="L1640" s="55">
        <f t="shared" si="524"/>
        <v>9</v>
      </c>
      <c r="M1640" s="56">
        <f t="shared" si="517"/>
        <v>1.0007074869999999</v>
      </c>
      <c r="N1640" s="56">
        <f t="shared" ca="1" si="518"/>
        <v>1.0028428469999999</v>
      </c>
      <c r="O1640" s="55">
        <f t="shared" si="528"/>
        <v>0</v>
      </c>
      <c r="P1640" s="109">
        <f t="shared" ca="1" si="519"/>
        <v>198.32538740999999</v>
      </c>
      <c r="Q1640" s="52">
        <f t="shared" si="529"/>
        <v>0</v>
      </c>
      <c r="R1640" s="85"/>
      <c r="S1640" s="85"/>
      <c r="T1640" s="86" t="str">
        <f t="shared" si="530"/>
        <v>A+J=</v>
      </c>
      <c r="U1640" s="149">
        <f t="shared" si="531"/>
        <v>44498</v>
      </c>
      <c r="V1640" s="57" t="str">
        <f t="shared" si="520"/>
        <v>-</v>
      </c>
      <c r="W1640" s="8"/>
      <c r="X1640" s="8"/>
      <c r="Y1640" s="8"/>
      <c r="Z1640" s="9"/>
      <c r="AA1640" s="1"/>
      <c r="AB1640" s="8"/>
      <c r="AC1640" s="9"/>
      <c r="AD1640" s="9"/>
      <c r="AE1640" s="9"/>
      <c r="AF1640" s="8"/>
      <c r="AG1640" s="10"/>
      <c r="AH1640" s="8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25">
      <c r="A1641" s="50">
        <f t="shared" si="521"/>
        <v>44484</v>
      </c>
      <c r="B1641" s="112">
        <f t="shared" ca="1" si="526"/>
        <v>69983.344565069987</v>
      </c>
      <c r="C1641" s="109">
        <f t="shared" si="525"/>
        <v>69762.947994749993</v>
      </c>
      <c r="D1641" s="13">
        <f ca="1">IF(A1641&lt;$B$1,VLOOKUP(A1641,[1]DI!$A$4:$B$15000,2,FALSE),0)</f>
        <v>6.1499999999999999E-2</v>
      </c>
      <c r="E1641" s="52">
        <f t="shared" ca="1" si="515"/>
        <v>1.0002368699999999</v>
      </c>
      <c r="F1641" s="52">
        <f ca="1">(TRUNC(PRODUCT($E$12:$E1640),16))</f>
        <v>1.2603140852662</v>
      </c>
      <c r="G1641" s="52">
        <f t="shared" ca="1" si="514"/>
        <v>1.2573326648221601</v>
      </c>
      <c r="H1641" s="52">
        <f t="shared" ca="1" si="516"/>
        <v>1.0023712300000001</v>
      </c>
      <c r="I1641" s="111">
        <f t="shared" si="522"/>
        <v>0.02</v>
      </c>
      <c r="J1641" s="149">
        <f t="shared" si="527"/>
        <v>44469</v>
      </c>
      <c r="K1641" s="54">
        <f t="shared" si="523"/>
        <v>10</v>
      </c>
      <c r="L1641" s="55">
        <f t="shared" si="524"/>
        <v>10</v>
      </c>
      <c r="M1641" s="56">
        <f t="shared" si="517"/>
        <v>1.000786127</v>
      </c>
      <c r="N1641" s="56">
        <f t="shared" ca="1" si="518"/>
        <v>1.003159221</v>
      </c>
      <c r="O1641" s="55">
        <f t="shared" si="528"/>
        <v>0</v>
      </c>
      <c r="P1641" s="109">
        <f t="shared" ca="1" si="519"/>
        <v>220.39657032</v>
      </c>
      <c r="Q1641" s="52">
        <f t="shared" si="529"/>
        <v>0</v>
      </c>
      <c r="R1641" s="85"/>
      <c r="S1641" s="85"/>
      <c r="T1641" s="86" t="str">
        <f t="shared" si="530"/>
        <v>A+J=</v>
      </c>
      <c r="U1641" s="149">
        <f t="shared" si="531"/>
        <v>44498</v>
      </c>
      <c r="V1641" s="57" t="str">
        <f t="shared" si="520"/>
        <v>-</v>
      </c>
      <c r="W1641" s="8"/>
      <c r="X1641" s="8"/>
      <c r="Y1641" s="8"/>
      <c r="Z1641" s="9"/>
      <c r="AA1641" s="1"/>
      <c r="AB1641" s="8"/>
      <c r="AC1641" s="9"/>
      <c r="AD1641" s="9"/>
      <c r="AE1641" s="9"/>
      <c r="AF1641" s="8"/>
      <c r="AG1641" s="10"/>
      <c r="AH1641" s="8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25">
      <c r="A1642" s="50">
        <f t="shared" si="521"/>
        <v>44485</v>
      </c>
      <c r="B1642" s="112">
        <f t="shared" ca="1" si="526"/>
        <v>70005.422375459995</v>
      </c>
      <c r="C1642" s="109">
        <f t="shared" si="525"/>
        <v>69762.947994749993</v>
      </c>
      <c r="D1642" s="13">
        <f ca="1">IF(A1642&lt;$B$1,VLOOKUP(A1642,[1]DI!$A$4:$B$15000,2,FALSE),0)</f>
        <v>0</v>
      </c>
      <c r="E1642" s="52">
        <f t="shared" ca="1" si="515"/>
        <v>1</v>
      </c>
      <c r="F1642" s="52">
        <f ca="1">(TRUNC(PRODUCT($E$12:$E1641),16))</f>
        <v>1.26061261586358</v>
      </c>
      <c r="G1642" s="52">
        <f t="shared" ca="1" si="514"/>
        <v>1.2573326648221601</v>
      </c>
      <c r="H1642" s="52">
        <f t="shared" ca="1" si="516"/>
        <v>1.0026086599999999</v>
      </c>
      <c r="I1642" s="111">
        <f t="shared" si="522"/>
        <v>0.02</v>
      </c>
      <c r="J1642" s="149">
        <f t="shared" si="527"/>
        <v>44469</v>
      </c>
      <c r="K1642" s="54">
        <f t="shared" si="523"/>
        <v>10</v>
      </c>
      <c r="L1642" s="55">
        <f t="shared" si="524"/>
        <v>11</v>
      </c>
      <c r="M1642" s="56">
        <f t="shared" si="517"/>
        <v>1.0008647740000001</v>
      </c>
      <c r="N1642" s="56">
        <f t="shared" ca="1" si="518"/>
        <v>1.0034756899999999</v>
      </c>
      <c r="O1642" s="55">
        <f t="shared" si="528"/>
        <v>0</v>
      </c>
      <c r="P1642" s="109">
        <f t="shared" ca="1" si="519"/>
        <v>242.47438070999999</v>
      </c>
      <c r="Q1642" s="52">
        <f t="shared" si="529"/>
        <v>0</v>
      </c>
      <c r="R1642" s="85"/>
      <c r="S1642" s="85"/>
      <c r="T1642" s="86" t="str">
        <f t="shared" si="530"/>
        <v>A+J=</v>
      </c>
      <c r="U1642" s="149">
        <f t="shared" si="531"/>
        <v>44498</v>
      </c>
      <c r="V1642" s="57" t="str">
        <f t="shared" si="520"/>
        <v>-</v>
      </c>
      <c r="W1642" s="8"/>
      <c r="X1642" s="8"/>
      <c r="Y1642" s="8"/>
      <c r="Z1642" s="9"/>
      <c r="AA1642" s="1"/>
      <c r="AB1642" s="8"/>
      <c r="AC1642" s="9"/>
      <c r="AD1642" s="9"/>
      <c r="AE1642" s="9"/>
      <c r="AF1642" s="8"/>
      <c r="AG1642" s="10"/>
      <c r="AH1642" s="8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25">
      <c r="A1643" s="50">
        <f t="shared" si="521"/>
        <v>44486</v>
      </c>
      <c r="B1643" s="112">
        <f t="shared" ca="1" si="526"/>
        <v>70005.422375459995</v>
      </c>
      <c r="C1643" s="109">
        <f t="shared" si="525"/>
        <v>69762.947994749993</v>
      </c>
      <c r="D1643" s="13">
        <f ca="1">IF(A1643&lt;$B$1,VLOOKUP(A1643,[1]DI!$A$4:$B$15000,2,FALSE),0)</f>
        <v>0</v>
      </c>
      <c r="E1643" s="52">
        <f t="shared" ca="1" si="515"/>
        <v>1</v>
      </c>
      <c r="F1643" s="52">
        <f ca="1">(TRUNC(PRODUCT($E$12:$E1642),16))</f>
        <v>1.26061261586358</v>
      </c>
      <c r="G1643" s="52">
        <f t="shared" ca="1" si="514"/>
        <v>1.2573326648221601</v>
      </c>
      <c r="H1643" s="52">
        <f t="shared" ca="1" si="516"/>
        <v>1.0026086599999999</v>
      </c>
      <c r="I1643" s="111">
        <f t="shared" si="522"/>
        <v>0.02</v>
      </c>
      <c r="J1643" s="149">
        <f t="shared" si="527"/>
        <v>44469</v>
      </c>
      <c r="K1643" s="54">
        <f t="shared" si="523"/>
        <v>10</v>
      </c>
      <c r="L1643" s="55">
        <f t="shared" si="524"/>
        <v>11</v>
      </c>
      <c r="M1643" s="56">
        <f t="shared" si="517"/>
        <v>1.0008647740000001</v>
      </c>
      <c r="N1643" s="56">
        <f t="shared" ca="1" si="518"/>
        <v>1.0034756899999999</v>
      </c>
      <c r="O1643" s="55">
        <f t="shared" si="528"/>
        <v>0</v>
      </c>
      <c r="P1643" s="109">
        <f t="shared" ca="1" si="519"/>
        <v>242.47438070999999</v>
      </c>
      <c r="Q1643" s="52">
        <f t="shared" si="529"/>
        <v>0</v>
      </c>
      <c r="R1643" s="85"/>
      <c r="S1643" s="85"/>
      <c r="T1643" s="86" t="str">
        <f t="shared" si="530"/>
        <v>A+J=</v>
      </c>
      <c r="U1643" s="149">
        <f t="shared" si="531"/>
        <v>44498</v>
      </c>
      <c r="V1643" s="57" t="str">
        <f t="shared" si="520"/>
        <v>-</v>
      </c>
      <c r="W1643" s="8"/>
      <c r="X1643" s="8"/>
      <c r="Y1643" s="8"/>
      <c r="Z1643" s="9"/>
      <c r="AA1643" s="1"/>
      <c r="AB1643" s="8"/>
      <c r="AC1643" s="9"/>
      <c r="AD1643" s="9"/>
      <c r="AE1643" s="9"/>
      <c r="AF1643" s="8"/>
      <c r="AG1643" s="10"/>
      <c r="AH1643" s="8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25">
      <c r="A1644" s="50">
        <f t="shared" si="521"/>
        <v>44487</v>
      </c>
      <c r="B1644" s="112">
        <f t="shared" ca="1" si="526"/>
        <v>70005.422375459995</v>
      </c>
      <c r="C1644" s="109">
        <f t="shared" si="525"/>
        <v>69762.947994749993</v>
      </c>
      <c r="D1644" s="13">
        <f ca="1">IF(A1644&lt;$B$1,VLOOKUP(A1644,[1]DI!$A$4:$B$15000,2,FALSE),0)</f>
        <v>6.1499999999999999E-2</v>
      </c>
      <c r="E1644" s="52">
        <f t="shared" ca="1" si="515"/>
        <v>1.0002368699999999</v>
      </c>
      <c r="F1644" s="52">
        <f ca="1">(TRUNC(PRODUCT($E$12:$E1643),16))</f>
        <v>1.26061261586358</v>
      </c>
      <c r="G1644" s="52">
        <f t="shared" ca="1" si="514"/>
        <v>1.2573326648221601</v>
      </c>
      <c r="H1644" s="52">
        <f t="shared" ca="1" si="516"/>
        <v>1.0026086599999999</v>
      </c>
      <c r="I1644" s="111">
        <f t="shared" si="522"/>
        <v>0.02</v>
      </c>
      <c r="J1644" s="149">
        <f t="shared" si="527"/>
        <v>44469</v>
      </c>
      <c r="K1644" s="54">
        <f t="shared" si="523"/>
        <v>11</v>
      </c>
      <c r="L1644" s="55">
        <f t="shared" si="524"/>
        <v>11</v>
      </c>
      <c r="M1644" s="56">
        <f t="shared" si="517"/>
        <v>1.0008647740000001</v>
      </c>
      <c r="N1644" s="56">
        <f t="shared" ca="1" si="518"/>
        <v>1.0034756899999999</v>
      </c>
      <c r="O1644" s="55">
        <f t="shared" si="528"/>
        <v>0</v>
      </c>
      <c r="P1644" s="109">
        <f t="shared" ca="1" si="519"/>
        <v>242.47438070999999</v>
      </c>
      <c r="Q1644" s="52">
        <f t="shared" si="529"/>
        <v>0</v>
      </c>
      <c r="R1644" s="85"/>
      <c r="S1644" s="85"/>
      <c r="T1644" s="86" t="str">
        <f t="shared" si="530"/>
        <v>A+J=</v>
      </c>
      <c r="U1644" s="149">
        <f t="shared" si="531"/>
        <v>44498</v>
      </c>
      <c r="V1644" s="57" t="str">
        <f t="shared" si="520"/>
        <v>-</v>
      </c>
      <c r="W1644" s="8"/>
      <c r="X1644" s="8"/>
      <c r="Y1644" s="8"/>
      <c r="Z1644" s="9"/>
      <c r="AA1644" s="1"/>
      <c r="AB1644" s="8"/>
      <c r="AC1644" s="9"/>
      <c r="AD1644" s="9"/>
      <c r="AE1644" s="9"/>
      <c r="AF1644" s="8"/>
      <c r="AG1644" s="10"/>
      <c r="AH1644" s="8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25">
      <c r="A1645" s="50">
        <f t="shared" si="521"/>
        <v>44488</v>
      </c>
      <c r="B1645" s="112">
        <f t="shared" ca="1" si="526"/>
        <v>70027.507371429994</v>
      </c>
      <c r="C1645" s="109">
        <f t="shared" si="525"/>
        <v>69762.947994749993</v>
      </c>
      <c r="D1645" s="13">
        <f ca="1">IF(A1645&lt;$B$1,VLOOKUP(A1645,[1]DI!$A$4:$B$15000,2,FALSE),0)</f>
        <v>6.1499999999999999E-2</v>
      </c>
      <c r="E1645" s="52">
        <f t="shared" ca="1" si="515"/>
        <v>1.0002368699999999</v>
      </c>
      <c r="F1645" s="52">
        <f ca="1">(TRUNC(PRODUCT($E$12:$E1644),16))</f>
        <v>1.2609112171739001</v>
      </c>
      <c r="G1645" s="52">
        <f t="shared" ca="1" si="514"/>
        <v>1.2573326648221601</v>
      </c>
      <c r="H1645" s="52">
        <f t="shared" ca="1" si="516"/>
        <v>1.0028461500000001</v>
      </c>
      <c r="I1645" s="111">
        <f t="shared" si="522"/>
        <v>0.02</v>
      </c>
      <c r="J1645" s="149">
        <f t="shared" si="527"/>
        <v>44469</v>
      </c>
      <c r="K1645" s="54">
        <f t="shared" si="523"/>
        <v>12</v>
      </c>
      <c r="L1645" s="55">
        <f t="shared" si="524"/>
        <v>12</v>
      </c>
      <c r="M1645" s="56">
        <f t="shared" si="517"/>
        <v>1.0009434269999999</v>
      </c>
      <c r="N1645" s="56">
        <f t="shared" ca="1" si="518"/>
        <v>1.0037922619999999</v>
      </c>
      <c r="O1645" s="55">
        <f t="shared" si="528"/>
        <v>0</v>
      </c>
      <c r="P1645" s="109">
        <f t="shared" ca="1" si="519"/>
        <v>264.55937668000001</v>
      </c>
      <c r="Q1645" s="52">
        <f t="shared" si="529"/>
        <v>0</v>
      </c>
      <c r="R1645" s="85"/>
      <c r="S1645" s="85"/>
      <c r="T1645" s="86" t="str">
        <f t="shared" si="530"/>
        <v>A+J=</v>
      </c>
      <c r="U1645" s="149">
        <f t="shared" si="531"/>
        <v>44498</v>
      </c>
      <c r="V1645" s="57" t="str">
        <f t="shared" si="520"/>
        <v>-</v>
      </c>
      <c r="W1645" s="8"/>
      <c r="X1645" s="8"/>
      <c r="Y1645" s="8"/>
      <c r="Z1645" s="9"/>
      <c r="AA1645" s="1"/>
      <c r="AB1645" s="8"/>
      <c r="AC1645" s="9"/>
      <c r="AD1645" s="9"/>
      <c r="AE1645" s="9"/>
      <c r="AF1645" s="8"/>
      <c r="AG1645" s="10"/>
      <c r="AH1645" s="8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25">
      <c r="A1646" s="50">
        <f t="shared" si="521"/>
        <v>44489</v>
      </c>
      <c r="B1646" s="112">
        <f t="shared" ca="1" si="526"/>
        <v>70049.598925119994</v>
      </c>
      <c r="C1646" s="109">
        <f t="shared" si="525"/>
        <v>69762.947994749993</v>
      </c>
      <c r="D1646" s="13">
        <f ca="1">IF(A1646&lt;$B$1,VLOOKUP(A1646,[1]DI!$A$4:$B$15000,2,FALSE),0)</f>
        <v>6.1499999999999999E-2</v>
      </c>
      <c r="E1646" s="52">
        <f t="shared" ca="1" si="515"/>
        <v>1.0002368699999999</v>
      </c>
      <c r="F1646" s="52">
        <f ca="1">(TRUNC(PRODUCT($E$12:$E1645),16))</f>
        <v>1.2612098892139101</v>
      </c>
      <c r="G1646" s="52">
        <f t="shared" ca="1" si="514"/>
        <v>1.2573326648221601</v>
      </c>
      <c r="H1646" s="52">
        <f t="shared" ca="1" si="516"/>
        <v>1.00308369</v>
      </c>
      <c r="I1646" s="111">
        <f t="shared" si="522"/>
        <v>0.02</v>
      </c>
      <c r="J1646" s="149">
        <f t="shared" si="527"/>
        <v>44469</v>
      </c>
      <c r="K1646" s="54">
        <f t="shared" si="523"/>
        <v>13</v>
      </c>
      <c r="L1646" s="55">
        <f t="shared" si="524"/>
        <v>13</v>
      </c>
      <c r="M1646" s="56">
        <f t="shared" si="517"/>
        <v>1.0010220860000001</v>
      </c>
      <c r="N1646" s="56">
        <f t="shared" ca="1" si="518"/>
        <v>1.004108928</v>
      </c>
      <c r="O1646" s="55">
        <f t="shared" si="528"/>
        <v>0</v>
      </c>
      <c r="P1646" s="109">
        <f t="shared" ca="1" si="519"/>
        <v>286.65093037000003</v>
      </c>
      <c r="Q1646" s="52">
        <f t="shared" si="529"/>
        <v>0</v>
      </c>
      <c r="R1646" s="85"/>
      <c r="S1646" s="85"/>
      <c r="T1646" s="86" t="str">
        <f t="shared" si="530"/>
        <v>A+J=</v>
      </c>
      <c r="U1646" s="149">
        <f t="shared" si="531"/>
        <v>44498</v>
      </c>
      <c r="V1646" s="57" t="str">
        <f t="shared" si="520"/>
        <v>-</v>
      </c>
      <c r="W1646" s="8"/>
      <c r="X1646" s="8"/>
      <c r="Y1646" s="8"/>
      <c r="Z1646" s="9"/>
      <c r="AA1646" s="1"/>
      <c r="AB1646" s="8"/>
      <c r="AC1646" s="9"/>
      <c r="AD1646" s="9"/>
      <c r="AE1646" s="9"/>
      <c r="AF1646" s="8"/>
      <c r="AG1646" s="10"/>
      <c r="AH1646" s="8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25">
      <c r="A1647" s="50">
        <f t="shared" si="521"/>
        <v>44490</v>
      </c>
      <c r="B1647" s="112">
        <f t="shared" ca="1" si="526"/>
        <v>70071.697664399995</v>
      </c>
      <c r="C1647" s="109">
        <f t="shared" si="525"/>
        <v>69762.947994749993</v>
      </c>
      <c r="D1647" s="13">
        <f ca="1">IF(A1647&lt;$B$1,VLOOKUP(A1647,[1]DI!$A$4:$B$15000,2,FALSE),0)</f>
        <v>6.1499999999999999E-2</v>
      </c>
      <c r="E1647" s="52">
        <f t="shared" ca="1" si="515"/>
        <v>1.0002368699999999</v>
      </c>
      <c r="F1647" s="52">
        <f ca="1">(TRUNC(PRODUCT($E$12:$E1646),16))</f>
        <v>1.2615086320003699</v>
      </c>
      <c r="G1647" s="52">
        <f t="shared" ca="1" si="514"/>
        <v>1.2573326648221601</v>
      </c>
      <c r="H1647" s="52">
        <f t="shared" ca="1" si="516"/>
        <v>1.0033212899999999</v>
      </c>
      <c r="I1647" s="111">
        <f t="shared" si="522"/>
        <v>0.02</v>
      </c>
      <c r="J1647" s="149">
        <f t="shared" si="527"/>
        <v>44469</v>
      </c>
      <c r="K1647" s="54">
        <f t="shared" si="523"/>
        <v>14</v>
      </c>
      <c r="L1647" s="55">
        <f t="shared" si="524"/>
        <v>14</v>
      </c>
      <c r="M1647" s="56">
        <f t="shared" si="517"/>
        <v>1.0011007510000001</v>
      </c>
      <c r="N1647" s="56">
        <f t="shared" ca="1" si="518"/>
        <v>1.0044256970000001</v>
      </c>
      <c r="O1647" s="55">
        <f t="shared" si="528"/>
        <v>0</v>
      </c>
      <c r="P1647" s="109">
        <f t="shared" ca="1" si="519"/>
        <v>308.74966964999999</v>
      </c>
      <c r="Q1647" s="52">
        <f t="shared" si="529"/>
        <v>0</v>
      </c>
      <c r="R1647" s="85"/>
      <c r="S1647" s="85"/>
      <c r="T1647" s="86" t="str">
        <f t="shared" si="530"/>
        <v>A+J=</v>
      </c>
      <c r="U1647" s="149">
        <f t="shared" si="531"/>
        <v>44498</v>
      </c>
      <c r="V1647" s="57" t="str">
        <f t="shared" si="520"/>
        <v>-</v>
      </c>
      <c r="W1647" s="8"/>
      <c r="X1647" s="8"/>
      <c r="Y1647" s="8"/>
      <c r="Z1647" s="9"/>
      <c r="AA1647" s="1"/>
      <c r="AB1647" s="8"/>
      <c r="AC1647" s="9"/>
      <c r="AD1647" s="9"/>
      <c r="AE1647" s="9"/>
      <c r="AF1647" s="8"/>
      <c r="AG1647" s="10"/>
      <c r="AH1647" s="8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25">
      <c r="A1648" s="50">
        <f t="shared" si="521"/>
        <v>44491</v>
      </c>
      <c r="B1648" s="112">
        <f t="shared" ca="1" si="526"/>
        <v>70093.803728779996</v>
      </c>
      <c r="C1648" s="109">
        <f t="shared" si="525"/>
        <v>69762.947994749993</v>
      </c>
      <c r="D1648" s="13">
        <f ca="1">IF(A1648&lt;$B$1,VLOOKUP(A1648,[1]DI!$A$4:$B$15000,2,FALSE),0)</f>
        <v>6.1499999999999999E-2</v>
      </c>
      <c r="E1648" s="52">
        <f t="shared" ca="1" si="515"/>
        <v>1.0002368699999999</v>
      </c>
      <c r="F1648" s="52">
        <f ca="1">(TRUNC(PRODUCT($E$12:$E1647),16))</f>
        <v>1.2618074455500301</v>
      </c>
      <c r="G1648" s="52">
        <f t="shared" ref="G1648:G1711" ca="1" si="532">IF(O1647&gt;0,F1647,G1647)</f>
        <v>1.2573326648221601</v>
      </c>
      <c r="H1648" s="52">
        <f t="shared" ca="1" si="516"/>
        <v>1.0035589499999999</v>
      </c>
      <c r="I1648" s="111">
        <f t="shared" si="522"/>
        <v>0.02</v>
      </c>
      <c r="J1648" s="149">
        <f t="shared" si="527"/>
        <v>44469</v>
      </c>
      <c r="K1648" s="54">
        <f t="shared" si="523"/>
        <v>15</v>
      </c>
      <c r="L1648" s="55">
        <f t="shared" si="524"/>
        <v>15</v>
      </c>
      <c r="M1648" s="56">
        <f t="shared" si="517"/>
        <v>1.001179423</v>
      </c>
      <c r="N1648" s="56">
        <f t="shared" ca="1" si="518"/>
        <v>1.004742571</v>
      </c>
      <c r="O1648" s="55">
        <f t="shared" si="528"/>
        <v>0</v>
      </c>
      <c r="P1648" s="109">
        <f t="shared" ca="1" si="519"/>
        <v>330.85573403000001</v>
      </c>
      <c r="Q1648" s="52">
        <f t="shared" si="529"/>
        <v>0</v>
      </c>
      <c r="R1648" s="85"/>
      <c r="S1648" s="85"/>
      <c r="T1648" s="86" t="str">
        <f t="shared" si="530"/>
        <v>A+J=</v>
      </c>
      <c r="U1648" s="149">
        <f t="shared" si="531"/>
        <v>44498</v>
      </c>
      <c r="V1648" s="57" t="str">
        <f t="shared" si="520"/>
        <v>-</v>
      </c>
      <c r="W1648" s="8"/>
      <c r="X1648" s="8"/>
      <c r="Y1648" s="8"/>
      <c r="Z1648" s="9"/>
      <c r="AA1648" s="1"/>
      <c r="AB1648" s="8"/>
      <c r="AC1648" s="9"/>
      <c r="AD1648" s="9"/>
      <c r="AE1648" s="9"/>
      <c r="AF1648" s="8"/>
      <c r="AG1648" s="10"/>
      <c r="AH1648" s="8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25">
      <c r="A1649" s="50">
        <f t="shared" si="521"/>
        <v>44492</v>
      </c>
      <c r="B1649" s="112">
        <f t="shared" ca="1" si="526"/>
        <v>70115.916211349991</v>
      </c>
      <c r="C1649" s="109">
        <f t="shared" si="525"/>
        <v>69762.947994749993</v>
      </c>
      <c r="D1649" s="13">
        <f ca="1">IF(A1649&lt;$B$1,VLOOKUP(A1649,[1]DI!$A$4:$B$15000,2,FALSE),0)</f>
        <v>0</v>
      </c>
      <c r="E1649" s="52">
        <f t="shared" ca="1" si="515"/>
        <v>1</v>
      </c>
      <c r="F1649" s="52">
        <f ca="1">(TRUNC(PRODUCT($E$12:$E1648),16))</f>
        <v>1.26210632987966</v>
      </c>
      <c r="G1649" s="52">
        <f t="shared" ca="1" si="532"/>
        <v>1.2573326648221601</v>
      </c>
      <c r="H1649" s="52">
        <f t="shared" ca="1" si="516"/>
        <v>1.0037966599999999</v>
      </c>
      <c r="I1649" s="111">
        <f t="shared" si="522"/>
        <v>0.02</v>
      </c>
      <c r="J1649" s="149">
        <f t="shared" si="527"/>
        <v>44469</v>
      </c>
      <c r="K1649" s="54">
        <f t="shared" si="523"/>
        <v>15</v>
      </c>
      <c r="L1649" s="55">
        <f t="shared" si="524"/>
        <v>16</v>
      </c>
      <c r="M1649" s="56">
        <f t="shared" si="517"/>
        <v>1.0012581</v>
      </c>
      <c r="N1649" s="56">
        <f t="shared" ca="1" si="518"/>
        <v>1.0050595369999999</v>
      </c>
      <c r="O1649" s="55">
        <f t="shared" si="528"/>
        <v>0</v>
      </c>
      <c r="P1649" s="109">
        <f t="shared" ca="1" si="519"/>
        <v>352.96821660000001</v>
      </c>
      <c r="Q1649" s="52">
        <f t="shared" si="529"/>
        <v>0</v>
      </c>
      <c r="R1649" s="85"/>
      <c r="S1649" s="85"/>
      <c r="T1649" s="86" t="str">
        <f t="shared" si="530"/>
        <v>A+J=</v>
      </c>
      <c r="U1649" s="149">
        <f t="shared" si="531"/>
        <v>44498</v>
      </c>
      <c r="V1649" s="57" t="str">
        <f t="shared" si="520"/>
        <v>-</v>
      </c>
      <c r="W1649" s="8"/>
      <c r="X1649" s="8"/>
      <c r="Y1649" s="8"/>
      <c r="Z1649" s="9"/>
      <c r="AA1649" s="1"/>
      <c r="AB1649" s="8"/>
      <c r="AC1649" s="9"/>
      <c r="AD1649" s="9"/>
      <c r="AE1649" s="9"/>
      <c r="AF1649" s="8"/>
      <c r="AG1649" s="10"/>
      <c r="AH1649" s="8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25">
      <c r="A1650" s="50">
        <f t="shared" si="521"/>
        <v>44493</v>
      </c>
      <c r="B1650" s="112">
        <f t="shared" ca="1" si="526"/>
        <v>70115.916211349991</v>
      </c>
      <c r="C1650" s="109">
        <f t="shared" si="525"/>
        <v>69762.947994749993</v>
      </c>
      <c r="D1650" s="13">
        <f ca="1">IF(A1650&lt;$B$1,VLOOKUP(A1650,[1]DI!$A$4:$B$15000,2,FALSE),0)</f>
        <v>0</v>
      </c>
      <c r="E1650" s="52">
        <f t="shared" ca="1" si="515"/>
        <v>1</v>
      </c>
      <c r="F1650" s="52">
        <f ca="1">(TRUNC(PRODUCT($E$12:$E1649),16))</f>
        <v>1.26210632987966</v>
      </c>
      <c r="G1650" s="52">
        <f t="shared" ca="1" si="532"/>
        <v>1.2573326648221601</v>
      </c>
      <c r="H1650" s="52">
        <f t="shared" ca="1" si="516"/>
        <v>1.0037966599999999</v>
      </c>
      <c r="I1650" s="111">
        <f t="shared" si="522"/>
        <v>0.02</v>
      </c>
      <c r="J1650" s="149">
        <f t="shared" si="527"/>
        <v>44469</v>
      </c>
      <c r="K1650" s="54">
        <f t="shared" si="523"/>
        <v>15</v>
      </c>
      <c r="L1650" s="55">
        <f t="shared" si="524"/>
        <v>16</v>
      </c>
      <c r="M1650" s="56">
        <f t="shared" si="517"/>
        <v>1.0012581</v>
      </c>
      <c r="N1650" s="56">
        <f t="shared" ca="1" si="518"/>
        <v>1.0050595369999999</v>
      </c>
      <c r="O1650" s="55">
        <f t="shared" si="528"/>
        <v>0</v>
      </c>
      <c r="P1650" s="109">
        <f t="shared" ca="1" si="519"/>
        <v>352.96821660000001</v>
      </c>
      <c r="Q1650" s="52">
        <f t="shared" si="529"/>
        <v>0</v>
      </c>
      <c r="R1650" s="85"/>
      <c r="S1650" s="85"/>
      <c r="T1650" s="86" t="str">
        <f t="shared" si="530"/>
        <v>A+J=</v>
      </c>
      <c r="U1650" s="149">
        <f t="shared" si="531"/>
        <v>44498</v>
      </c>
      <c r="V1650" s="57" t="str">
        <f t="shared" si="520"/>
        <v>-</v>
      </c>
      <c r="W1650" s="8"/>
      <c r="X1650" s="8"/>
      <c r="Y1650" s="8"/>
      <c r="Z1650" s="9"/>
      <c r="AA1650" s="1"/>
      <c r="AB1650" s="8"/>
      <c r="AC1650" s="9"/>
      <c r="AD1650" s="9"/>
      <c r="AE1650" s="9"/>
      <c r="AF1650" s="8"/>
      <c r="AG1650" s="10"/>
      <c r="AH1650" s="8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25">
      <c r="A1651" s="50">
        <f t="shared" si="521"/>
        <v>44494</v>
      </c>
      <c r="B1651" s="112">
        <f t="shared" ca="1" si="526"/>
        <v>70115.916211349991</v>
      </c>
      <c r="C1651" s="109">
        <f t="shared" si="525"/>
        <v>69762.947994749993</v>
      </c>
      <c r="D1651" s="13">
        <f ca="1">IF(A1651&lt;$B$1,VLOOKUP(A1651,[1]DI!$A$4:$B$15000,2,FALSE),0)</f>
        <v>6.1499999999999999E-2</v>
      </c>
      <c r="E1651" s="52">
        <f t="shared" ca="1" si="515"/>
        <v>1.0002368699999999</v>
      </c>
      <c r="F1651" s="52">
        <f ca="1">(TRUNC(PRODUCT($E$12:$E1650),16))</f>
        <v>1.26210632987966</v>
      </c>
      <c r="G1651" s="52">
        <f t="shared" ca="1" si="532"/>
        <v>1.2573326648221601</v>
      </c>
      <c r="H1651" s="52">
        <f t="shared" ca="1" si="516"/>
        <v>1.0037966599999999</v>
      </c>
      <c r="I1651" s="111">
        <f t="shared" si="522"/>
        <v>0.02</v>
      </c>
      <c r="J1651" s="149">
        <f t="shared" si="527"/>
        <v>44469</v>
      </c>
      <c r="K1651" s="54">
        <f t="shared" si="523"/>
        <v>16</v>
      </c>
      <c r="L1651" s="55">
        <f t="shared" si="524"/>
        <v>16</v>
      </c>
      <c r="M1651" s="56">
        <f t="shared" si="517"/>
        <v>1.0012581</v>
      </c>
      <c r="N1651" s="56">
        <f t="shared" ca="1" si="518"/>
        <v>1.0050595369999999</v>
      </c>
      <c r="O1651" s="55">
        <f t="shared" si="528"/>
        <v>0</v>
      </c>
      <c r="P1651" s="109">
        <f t="shared" ca="1" si="519"/>
        <v>352.96821660000001</v>
      </c>
      <c r="Q1651" s="52">
        <f t="shared" si="529"/>
        <v>0</v>
      </c>
      <c r="R1651" s="85"/>
      <c r="S1651" s="85"/>
      <c r="T1651" s="86" t="str">
        <f t="shared" si="530"/>
        <v>A+J=</v>
      </c>
      <c r="U1651" s="149">
        <f t="shared" si="531"/>
        <v>44498</v>
      </c>
      <c r="V1651" s="57" t="str">
        <f t="shared" si="520"/>
        <v>-</v>
      </c>
      <c r="W1651" s="8"/>
      <c r="X1651" s="8"/>
      <c r="Y1651" s="8"/>
      <c r="Z1651" s="9"/>
      <c r="AA1651" s="1"/>
      <c r="AB1651" s="8"/>
      <c r="AC1651" s="9"/>
      <c r="AD1651" s="9"/>
      <c r="AE1651" s="9"/>
      <c r="AF1651" s="8"/>
      <c r="AG1651" s="10"/>
      <c r="AH1651" s="8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25">
      <c r="A1652" s="50">
        <f t="shared" si="521"/>
        <v>44495</v>
      </c>
      <c r="B1652" s="112">
        <f t="shared" ca="1" si="526"/>
        <v>70138.035949269994</v>
      </c>
      <c r="C1652" s="109">
        <f t="shared" si="525"/>
        <v>69762.947994749993</v>
      </c>
      <c r="D1652" s="13">
        <f ca="1">IF(A1652&lt;$B$1,VLOOKUP(A1652,[1]DI!$A$4:$B$15000,2,FALSE),0)</f>
        <v>6.1499999999999999E-2</v>
      </c>
      <c r="E1652" s="52">
        <f t="shared" ca="1" si="515"/>
        <v>1.0002368699999999</v>
      </c>
      <c r="F1652" s="52">
        <f ca="1">(TRUNC(PRODUCT($E$12:$E1651),16))</f>
        <v>1.2624052850060099</v>
      </c>
      <c r="G1652" s="52">
        <f t="shared" ca="1" si="532"/>
        <v>1.2573326648221601</v>
      </c>
      <c r="H1652" s="52">
        <f t="shared" ca="1" si="516"/>
        <v>1.0040344299999999</v>
      </c>
      <c r="I1652" s="111">
        <f t="shared" si="522"/>
        <v>0.02</v>
      </c>
      <c r="J1652" s="149">
        <f t="shared" si="527"/>
        <v>44469</v>
      </c>
      <c r="K1652" s="54">
        <f t="shared" si="523"/>
        <v>17</v>
      </c>
      <c r="L1652" s="55">
        <f t="shared" si="524"/>
        <v>17</v>
      </c>
      <c r="M1652" s="56">
        <f t="shared" si="517"/>
        <v>1.001336784</v>
      </c>
      <c r="N1652" s="56">
        <f t="shared" ca="1" si="518"/>
        <v>1.0053766070000001</v>
      </c>
      <c r="O1652" s="55">
        <f t="shared" si="528"/>
        <v>0</v>
      </c>
      <c r="P1652" s="109">
        <f t="shared" ca="1" si="519"/>
        <v>375.08795451999998</v>
      </c>
      <c r="Q1652" s="52">
        <f t="shared" si="529"/>
        <v>0</v>
      </c>
      <c r="R1652" s="85"/>
      <c r="S1652" s="85"/>
      <c r="T1652" s="86" t="str">
        <f t="shared" si="530"/>
        <v>A+J=</v>
      </c>
      <c r="U1652" s="149">
        <f t="shared" si="531"/>
        <v>44498</v>
      </c>
      <c r="V1652" s="57" t="str">
        <f t="shared" si="520"/>
        <v>-</v>
      </c>
      <c r="W1652" s="8"/>
      <c r="X1652" s="8"/>
      <c r="Y1652" s="8"/>
      <c r="Z1652" s="9"/>
      <c r="AA1652" s="1"/>
      <c r="AB1652" s="8"/>
      <c r="AC1652" s="9"/>
      <c r="AD1652" s="9"/>
      <c r="AE1652" s="9"/>
      <c r="AF1652" s="8"/>
      <c r="AG1652" s="10"/>
      <c r="AH1652" s="8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25">
      <c r="A1653" s="50">
        <f t="shared" si="521"/>
        <v>44496</v>
      </c>
      <c r="B1653" s="112">
        <f t="shared" ca="1" si="526"/>
        <v>70160.162942539988</v>
      </c>
      <c r="C1653" s="109">
        <f t="shared" si="525"/>
        <v>69762.947994749993</v>
      </c>
      <c r="D1653" s="13">
        <f ca="1">IF(A1653&lt;$B$1,VLOOKUP(A1653,[1]DI!$A$4:$B$15000,2,FALSE),0)</f>
        <v>6.1499999999999999E-2</v>
      </c>
      <c r="E1653" s="52">
        <f t="shared" ca="1" si="515"/>
        <v>1.0002368699999999</v>
      </c>
      <c r="F1653" s="52">
        <f ca="1">(TRUNC(PRODUCT($E$12:$E1652),16))</f>
        <v>1.26270431094587</v>
      </c>
      <c r="G1653" s="52">
        <f t="shared" ca="1" si="532"/>
        <v>1.2573326648221601</v>
      </c>
      <c r="H1653" s="52">
        <f t="shared" ca="1" si="516"/>
        <v>1.00427226</v>
      </c>
      <c r="I1653" s="111">
        <f t="shared" si="522"/>
        <v>0.02</v>
      </c>
      <c r="J1653" s="149">
        <f t="shared" si="527"/>
        <v>44469</v>
      </c>
      <c r="K1653" s="54">
        <f t="shared" si="523"/>
        <v>18</v>
      </c>
      <c r="L1653" s="55">
        <f t="shared" si="524"/>
        <v>18</v>
      </c>
      <c r="M1653" s="56">
        <f t="shared" si="517"/>
        <v>1.0014154740000001</v>
      </c>
      <c r="N1653" s="56">
        <f t="shared" ca="1" si="518"/>
        <v>1.005693781</v>
      </c>
      <c r="O1653" s="55">
        <f t="shared" si="528"/>
        <v>0</v>
      </c>
      <c r="P1653" s="109">
        <f t="shared" ca="1" si="519"/>
        <v>397.21494779</v>
      </c>
      <c r="Q1653" s="52">
        <f t="shared" si="529"/>
        <v>0</v>
      </c>
      <c r="R1653" s="85"/>
      <c r="S1653" s="85"/>
      <c r="T1653" s="86" t="str">
        <f t="shared" si="530"/>
        <v>A+J=</v>
      </c>
      <c r="U1653" s="149">
        <f t="shared" si="531"/>
        <v>44498</v>
      </c>
      <c r="V1653" s="57" t="str">
        <f t="shared" si="520"/>
        <v>-</v>
      </c>
      <c r="W1653" s="8"/>
      <c r="X1653" s="8"/>
      <c r="Y1653" s="8"/>
      <c r="Z1653" s="9"/>
      <c r="AA1653" s="1"/>
      <c r="AB1653" s="8"/>
      <c r="AC1653" s="9"/>
      <c r="AD1653" s="9"/>
      <c r="AE1653" s="9"/>
      <c r="AF1653" s="8"/>
      <c r="AG1653" s="10"/>
      <c r="AH1653" s="8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25">
      <c r="A1654" s="50">
        <f t="shared" si="521"/>
        <v>44497</v>
      </c>
      <c r="B1654" s="112">
        <f t="shared" ca="1" si="526"/>
        <v>70182.296493529997</v>
      </c>
      <c r="C1654" s="109">
        <f t="shared" si="525"/>
        <v>69762.947994749993</v>
      </c>
      <c r="D1654" s="13">
        <f ca="1">IF(A1654&lt;$B$1,VLOOKUP(A1654,[1]DI!$A$4:$B$15000,2,FALSE),0)</f>
        <v>7.6499999999999999E-2</v>
      </c>
      <c r="E1654" s="52">
        <f t="shared" ca="1" si="515"/>
        <v>1.0002925600000001</v>
      </c>
      <c r="F1654" s="52">
        <f ca="1">(TRUNC(PRODUCT($E$12:$E1653),16))</f>
        <v>1.2630034077160099</v>
      </c>
      <c r="G1654" s="52">
        <f t="shared" ca="1" si="532"/>
        <v>1.2573326648221601</v>
      </c>
      <c r="H1654" s="52">
        <f t="shared" ca="1" si="516"/>
        <v>1.0045101400000001</v>
      </c>
      <c r="I1654" s="111">
        <f t="shared" si="522"/>
        <v>0.02</v>
      </c>
      <c r="J1654" s="149">
        <f t="shared" si="527"/>
        <v>44469</v>
      </c>
      <c r="K1654" s="54">
        <f t="shared" si="523"/>
        <v>19</v>
      </c>
      <c r="L1654" s="55">
        <f t="shared" si="524"/>
        <v>19</v>
      </c>
      <c r="M1654" s="56">
        <f t="shared" si="517"/>
        <v>1.00149417</v>
      </c>
      <c r="N1654" s="56">
        <f t="shared" ca="1" si="518"/>
        <v>1.006011049</v>
      </c>
      <c r="O1654" s="55">
        <f t="shared" si="528"/>
        <v>0</v>
      </c>
      <c r="P1654" s="109">
        <f t="shared" ca="1" si="519"/>
        <v>419.34849878</v>
      </c>
      <c r="Q1654" s="52">
        <f t="shared" si="529"/>
        <v>0</v>
      </c>
      <c r="R1654" s="85"/>
      <c r="S1654" s="85"/>
      <c r="T1654" s="86" t="str">
        <f t="shared" si="530"/>
        <v>A+J=</v>
      </c>
      <c r="U1654" s="149">
        <f t="shared" si="531"/>
        <v>44498</v>
      </c>
      <c r="V1654" s="57" t="str">
        <f t="shared" si="520"/>
        <v>-</v>
      </c>
      <c r="W1654" s="8"/>
      <c r="X1654" s="8"/>
      <c r="Y1654" s="8"/>
      <c r="Z1654" s="9"/>
      <c r="AA1654" s="1"/>
      <c r="AB1654" s="8"/>
      <c r="AC1654" s="9"/>
      <c r="AD1654" s="9"/>
      <c r="AE1654" s="9"/>
      <c r="AF1654" s="8"/>
      <c r="AG1654" s="10"/>
      <c r="AH1654" s="8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25">
      <c r="A1655" s="113">
        <f t="shared" si="521"/>
        <v>44498</v>
      </c>
      <c r="B1655" s="114">
        <f t="shared" ca="1" si="526"/>
        <v>70208.345978309997</v>
      </c>
      <c r="C1655" s="115">
        <f t="shared" si="525"/>
        <v>69762.947994749993</v>
      </c>
      <c r="D1655" s="13">
        <f ca="1">IF(A1655&lt;$B$1,VLOOKUP(A1655,[1]DI!$A$4:$B$15000,2,FALSE),0)</f>
        <v>7.6499999999999999E-2</v>
      </c>
      <c r="E1655" s="115">
        <f t="shared" ca="1" si="515"/>
        <v>1.0002925600000001</v>
      </c>
      <c r="F1655" s="115">
        <f ca="1">(TRUNC(PRODUCT($E$12:$E1654),16))</f>
        <v>1.26337291199297</v>
      </c>
      <c r="G1655" s="115">
        <f t="shared" ca="1" si="532"/>
        <v>1.2573326648221601</v>
      </c>
      <c r="H1655" s="115">
        <f t="shared" ca="1" si="516"/>
        <v>1.0048040199999999</v>
      </c>
      <c r="I1655" s="116">
        <f t="shared" si="522"/>
        <v>0.02</v>
      </c>
      <c r="J1655" s="113">
        <f t="shared" si="527"/>
        <v>44469</v>
      </c>
      <c r="K1655" s="117">
        <f t="shared" si="523"/>
        <v>20</v>
      </c>
      <c r="L1655" s="118">
        <f t="shared" si="524"/>
        <v>20</v>
      </c>
      <c r="M1655" s="119">
        <f t="shared" si="517"/>
        <v>1.001572873</v>
      </c>
      <c r="N1655" s="119">
        <f t="shared" ca="1" si="518"/>
        <v>1.006384449</v>
      </c>
      <c r="O1655" s="118">
        <f t="shared" si="528"/>
        <v>43</v>
      </c>
      <c r="P1655" s="115">
        <f t="shared" ca="1" si="519"/>
        <v>445.39798356</v>
      </c>
      <c r="Q1655" s="115">
        <f t="shared" si="529"/>
        <v>289.47281325</v>
      </c>
      <c r="R1655" s="120"/>
      <c r="S1655" s="120"/>
      <c r="T1655" s="209" t="str">
        <f t="shared" si="530"/>
        <v>A+J=</v>
      </c>
      <c r="U1655" s="113">
        <f t="shared" si="531"/>
        <v>44498</v>
      </c>
      <c r="V1655" s="121">
        <f t="shared" ca="1" si="520"/>
        <v>1102306.1952150001</v>
      </c>
      <c r="W1655" s="8"/>
      <c r="X1655" s="8"/>
      <c r="Y1655" s="8"/>
      <c r="Z1655" s="9"/>
      <c r="AA1655" s="1"/>
      <c r="AB1655" s="8"/>
      <c r="AC1655" s="9"/>
      <c r="AD1655" s="9"/>
      <c r="AE1655" s="9"/>
      <c r="AF1655" s="8"/>
      <c r="AG1655" s="10"/>
      <c r="AH1655" s="8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25">
      <c r="A1656" s="50">
        <f t="shared" si="521"/>
        <v>44499</v>
      </c>
      <c r="B1656" s="112">
        <f t="shared" ca="1" si="526"/>
        <v>69499.261512330006</v>
      </c>
      <c r="C1656" s="109">
        <f t="shared" si="525"/>
        <v>69473.475181500005</v>
      </c>
      <c r="D1656" s="13">
        <f ca="1">IF(A1656&lt;$B$1,VLOOKUP(A1656,[1]DI!$A$4:$B$15000,2,FALSE),0)</f>
        <v>0</v>
      </c>
      <c r="E1656" s="52">
        <f t="shared" ca="1" si="515"/>
        <v>1</v>
      </c>
      <c r="F1656" s="52">
        <f ca="1">(TRUNC(PRODUCT($E$12:$E1655),16))</f>
        <v>1.2637425243721001</v>
      </c>
      <c r="G1656" s="52">
        <f t="shared" ca="1" si="532"/>
        <v>1.26337291199297</v>
      </c>
      <c r="H1656" s="52">
        <f t="shared" ca="1" si="516"/>
        <v>1.0002925600000001</v>
      </c>
      <c r="I1656" s="111">
        <f t="shared" si="522"/>
        <v>0.02</v>
      </c>
      <c r="J1656" s="149">
        <f t="shared" si="527"/>
        <v>44498</v>
      </c>
      <c r="K1656" s="54">
        <f t="shared" si="523"/>
        <v>1</v>
      </c>
      <c r="L1656" s="55">
        <f t="shared" si="524"/>
        <v>1</v>
      </c>
      <c r="M1656" s="56">
        <f t="shared" si="517"/>
        <v>1.000078585</v>
      </c>
      <c r="N1656" s="56">
        <f t="shared" ca="1" si="518"/>
        <v>1.000371168</v>
      </c>
      <c r="O1656" s="55">
        <f t="shared" si="528"/>
        <v>0</v>
      </c>
      <c r="P1656" s="109">
        <f t="shared" ca="1" si="519"/>
        <v>25.786330830000001</v>
      </c>
      <c r="Q1656" s="52">
        <f t="shared" si="529"/>
        <v>0</v>
      </c>
      <c r="R1656" s="85"/>
      <c r="S1656" s="85"/>
      <c r="T1656" s="86" t="str">
        <f t="shared" si="530"/>
        <v>A+J=</v>
      </c>
      <c r="U1656" s="149">
        <f t="shared" si="531"/>
        <v>44530</v>
      </c>
      <c r="V1656" s="57" t="str">
        <f t="shared" si="520"/>
        <v>-</v>
      </c>
      <c r="W1656" s="8"/>
      <c r="X1656" s="8"/>
      <c r="Y1656" s="8"/>
      <c r="Z1656" s="9"/>
      <c r="AA1656" s="1"/>
      <c r="AB1656" s="8"/>
      <c r="AC1656" s="9"/>
      <c r="AD1656" s="9"/>
      <c r="AE1656" s="9"/>
      <c r="AF1656" s="8"/>
      <c r="AG1656" s="10"/>
      <c r="AH1656" s="8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25">
      <c r="A1657" s="50">
        <f t="shared" si="521"/>
        <v>44500</v>
      </c>
      <c r="B1657" s="112">
        <f t="shared" ca="1" si="526"/>
        <v>69499.261512330006</v>
      </c>
      <c r="C1657" s="109">
        <f t="shared" si="525"/>
        <v>69473.475181500005</v>
      </c>
      <c r="D1657" s="13">
        <f ca="1">IF(A1657&lt;$B$1,VLOOKUP(A1657,[1]DI!$A$4:$B$15000,2,FALSE),0)</f>
        <v>0</v>
      </c>
      <c r="E1657" s="52">
        <f t="shared" ca="1" si="515"/>
        <v>1</v>
      </c>
      <c r="F1657" s="52">
        <f ca="1">(TRUNC(PRODUCT($E$12:$E1656),16))</f>
        <v>1.2637425243721001</v>
      </c>
      <c r="G1657" s="52">
        <f t="shared" ca="1" si="532"/>
        <v>1.26337291199297</v>
      </c>
      <c r="H1657" s="52">
        <f t="shared" ca="1" si="516"/>
        <v>1.0002925600000001</v>
      </c>
      <c r="I1657" s="111">
        <f t="shared" si="522"/>
        <v>0.02</v>
      </c>
      <c r="J1657" s="149">
        <f t="shared" si="527"/>
        <v>44498</v>
      </c>
      <c r="K1657" s="54">
        <f t="shared" si="523"/>
        <v>1</v>
      </c>
      <c r="L1657" s="55">
        <f t="shared" si="524"/>
        <v>1</v>
      </c>
      <c r="M1657" s="56">
        <f t="shared" si="517"/>
        <v>1.000078585</v>
      </c>
      <c r="N1657" s="56">
        <f t="shared" ca="1" si="518"/>
        <v>1.000371168</v>
      </c>
      <c r="O1657" s="55">
        <f t="shared" si="528"/>
        <v>0</v>
      </c>
      <c r="P1657" s="109">
        <f t="shared" ca="1" si="519"/>
        <v>25.786330830000001</v>
      </c>
      <c r="Q1657" s="52">
        <f t="shared" si="529"/>
        <v>0</v>
      </c>
      <c r="R1657" s="85"/>
      <c r="S1657" s="85"/>
      <c r="T1657" s="86" t="str">
        <f t="shared" si="530"/>
        <v>A+J=</v>
      </c>
      <c r="U1657" s="149">
        <f t="shared" si="531"/>
        <v>44530</v>
      </c>
      <c r="V1657" s="57" t="str">
        <f t="shared" si="520"/>
        <v>-</v>
      </c>
      <c r="W1657" s="8"/>
      <c r="X1657" s="8"/>
      <c r="Y1657" s="8"/>
      <c r="Z1657" s="9"/>
      <c r="AA1657" s="1"/>
      <c r="AB1657" s="8"/>
      <c r="AC1657" s="9"/>
      <c r="AD1657" s="9"/>
      <c r="AE1657" s="9"/>
      <c r="AF1657" s="8"/>
      <c r="AG1657" s="10"/>
      <c r="AH1657" s="8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</row>
    <row r="1658" spans="1:149" x14ac:dyDescent="0.25">
      <c r="A1658" s="50">
        <f t="shared" si="521"/>
        <v>44501</v>
      </c>
      <c r="B1658" s="112">
        <f t="shared" ca="1" si="526"/>
        <v>69499.261512330006</v>
      </c>
      <c r="C1658" s="109">
        <f t="shared" si="525"/>
        <v>69473.475181500005</v>
      </c>
      <c r="D1658" s="13">
        <f ca="1">IF(A1658&lt;$B$1,VLOOKUP(A1658,[1]DI!$A$4:$B$15000,2,FALSE),0)</f>
        <v>7.6499999999999999E-2</v>
      </c>
      <c r="E1658" s="52">
        <f t="shared" ca="1" si="515"/>
        <v>1.0002925600000001</v>
      </c>
      <c r="F1658" s="52">
        <f ca="1">(TRUNC(PRODUCT($E$12:$E1657),16))</f>
        <v>1.2637425243721001</v>
      </c>
      <c r="G1658" s="52">
        <f t="shared" ca="1" si="532"/>
        <v>1.26337291199297</v>
      </c>
      <c r="H1658" s="52">
        <f t="shared" ca="1" si="516"/>
        <v>1.0002925600000001</v>
      </c>
      <c r="I1658" s="111">
        <f t="shared" si="522"/>
        <v>0.02</v>
      </c>
      <c r="J1658" s="149">
        <f t="shared" si="527"/>
        <v>44498</v>
      </c>
      <c r="K1658" s="54">
        <f t="shared" si="523"/>
        <v>1</v>
      </c>
      <c r="L1658" s="55">
        <f t="shared" si="524"/>
        <v>1</v>
      </c>
      <c r="M1658" s="56">
        <f t="shared" si="517"/>
        <v>1.000078585</v>
      </c>
      <c r="N1658" s="56">
        <f t="shared" ca="1" si="518"/>
        <v>1.000371168</v>
      </c>
      <c r="O1658" s="55">
        <f t="shared" si="528"/>
        <v>0</v>
      </c>
      <c r="P1658" s="109">
        <f t="shared" ca="1" si="519"/>
        <v>25.786330830000001</v>
      </c>
      <c r="Q1658" s="52">
        <f t="shared" si="529"/>
        <v>0</v>
      </c>
      <c r="R1658" s="85"/>
      <c r="S1658" s="85"/>
      <c r="T1658" s="86" t="str">
        <f t="shared" si="530"/>
        <v>A+J=</v>
      </c>
      <c r="U1658" s="149">
        <f t="shared" si="531"/>
        <v>44530</v>
      </c>
      <c r="V1658" s="57" t="str">
        <f t="shared" si="520"/>
        <v>-</v>
      </c>
      <c r="W1658" s="8"/>
      <c r="X1658" s="8"/>
      <c r="Y1658" s="8"/>
      <c r="Z1658" s="9"/>
      <c r="AA1658" s="1"/>
      <c r="AB1658" s="8"/>
      <c r="AC1658" s="9"/>
      <c r="AD1658" s="9"/>
      <c r="AE1658" s="9"/>
      <c r="AF1658" s="8"/>
      <c r="AG1658" s="10"/>
      <c r="AH1658" s="8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25">
      <c r="A1659" s="50">
        <f t="shared" si="521"/>
        <v>44502</v>
      </c>
      <c r="B1659" s="112">
        <f t="shared" ca="1" si="526"/>
        <v>69519.594522730011</v>
      </c>
      <c r="C1659" s="109">
        <f t="shared" si="525"/>
        <v>69473.475181500005</v>
      </c>
      <c r="D1659" s="13">
        <f ca="1">IF(A1659&lt;$B$1,VLOOKUP(A1659,[1]DI!$A$4:$B$15000,2,FALSE),0)</f>
        <v>0</v>
      </c>
      <c r="E1659" s="52">
        <f t="shared" ca="1" si="515"/>
        <v>1</v>
      </c>
      <c r="F1659" s="52">
        <f ca="1">(TRUNC(PRODUCT($E$12:$E1658),16))</f>
        <v>1.2641122448850299</v>
      </c>
      <c r="G1659" s="52">
        <f t="shared" ca="1" si="532"/>
        <v>1.26337291199297</v>
      </c>
      <c r="H1659" s="52">
        <f t="shared" ca="1" si="516"/>
        <v>1.0005852099999999</v>
      </c>
      <c r="I1659" s="111">
        <f t="shared" si="522"/>
        <v>0.02</v>
      </c>
      <c r="J1659" s="149">
        <f t="shared" si="527"/>
        <v>44498</v>
      </c>
      <c r="K1659" s="54">
        <f t="shared" si="523"/>
        <v>1</v>
      </c>
      <c r="L1659" s="55">
        <f t="shared" si="524"/>
        <v>1</v>
      </c>
      <c r="M1659" s="56">
        <f t="shared" si="517"/>
        <v>1.000078585</v>
      </c>
      <c r="N1659" s="56">
        <f t="shared" ca="1" si="518"/>
        <v>1.0006638409999999</v>
      </c>
      <c r="O1659" s="55">
        <f t="shared" si="528"/>
        <v>0</v>
      </c>
      <c r="P1659" s="109">
        <f t="shared" ca="1" si="519"/>
        <v>46.119341230000003</v>
      </c>
      <c r="Q1659" s="52">
        <f t="shared" si="529"/>
        <v>0</v>
      </c>
      <c r="R1659" s="85"/>
      <c r="S1659" s="85"/>
      <c r="T1659" s="86" t="str">
        <f t="shared" si="530"/>
        <v>A+J=</v>
      </c>
      <c r="U1659" s="149">
        <f t="shared" si="531"/>
        <v>44530</v>
      </c>
      <c r="V1659" s="57" t="str">
        <f t="shared" si="520"/>
        <v>-</v>
      </c>
      <c r="W1659" s="8"/>
      <c r="X1659" s="8"/>
      <c r="Y1659" s="8"/>
      <c r="Z1659" s="9"/>
      <c r="AA1659" s="1"/>
      <c r="AB1659" s="8"/>
      <c r="AC1659" s="9"/>
      <c r="AD1659" s="9"/>
      <c r="AE1659" s="9"/>
      <c r="AF1659" s="8"/>
      <c r="AG1659" s="10"/>
      <c r="AH1659" s="8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25">
      <c r="A1660" s="50">
        <f t="shared" si="521"/>
        <v>44503</v>
      </c>
      <c r="B1660" s="112">
        <f t="shared" ca="1" si="526"/>
        <v>69525.057708400011</v>
      </c>
      <c r="C1660" s="109">
        <f t="shared" si="525"/>
        <v>69473.475181500005</v>
      </c>
      <c r="D1660" s="13">
        <f ca="1">IF(A1660&lt;$B$1,VLOOKUP(A1660,[1]DI!$A$4:$B$15000,2,FALSE),0)</f>
        <v>7.6499999999999999E-2</v>
      </c>
      <c r="E1660" s="52">
        <f t="shared" ca="1" si="515"/>
        <v>1.0002925600000001</v>
      </c>
      <c r="F1660" s="52">
        <f ca="1">(TRUNC(PRODUCT($E$12:$E1659),16))</f>
        <v>1.2641122448850299</v>
      </c>
      <c r="G1660" s="52">
        <f t="shared" ca="1" si="532"/>
        <v>1.26337291199297</v>
      </c>
      <c r="H1660" s="52">
        <f t="shared" ca="1" si="516"/>
        <v>1.0005852099999999</v>
      </c>
      <c r="I1660" s="111">
        <f t="shared" si="522"/>
        <v>0.02</v>
      </c>
      <c r="J1660" s="149">
        <f t="shared" si="527"/>
        <v>44498</v>
      </c>
      <c r="K1660" s="54">
        <f t="shared" si="523"/>
        <v>2</v>
      </c>
      <c r="L1660" s="55">
        <f t="shared" si="524"/>
        <v>2</v>
      </c>
      <c r="M1660" s="56">
        <f t="shared" si="517"/>
        <v>1.0001571760000001</v>
      </c>
      <c r="N1660" s="56">
        <f t="shared" ca="1" si="518"/>
        <v>1.000742478</v>
      </c>
      <c r="O1660" s="55">
        <f t="shared" si="528"/>
        <v>0</v>
      </c>
      <c r="P1660" s="109">
        <f t="shared" ca="1" si="519"/>
        <v>51.582526899999998</v>
      </c>
      <c r="Q1660" s="52">
        <f t="shared" si="529"/>
        <v>0</v>
      </c>
      <c r="R1660" s="85"/>
      <c r="S1660" s="85"/>
      <c r="T1660" s="86" t="str">
        <f t="shared" si="530"/>
        <v>A+J=</v>
      </c>
      <c r="U1660" s="149">
        <f t="shared" si="531"/>
        <v>44530</v>
      </c>
      <c r="V1660" s="57" t="str">
        <f t="shared" si="520"/>
        <v>-</v>
      </c>
      <c r="W1660" s="8"/>
      <c r="X1660" s="8"/>
      <c r="Y1660" s="8"/>
      <c r="Z1660" s="9"/>
      <c r="AA1660" s="1"/>
      <c r="AB1660" s="8"/>
      <c r="AC1660" s="9"/>
      <c r="AD1660" s="9"/>
      <c r="AE1660" s="9"/>
      <c r="AF1660" s="8"/>
      <c r="AG1660" s="10"/>
      <c r="AH1660" s="8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25">
      <c r="A1661" s="50">
        <f t="shared" si="521"/>
        <v>44504</v>
      </c>
      <c r="B1661" s="112">
        <f t="shared" ca="1" si="526"/>
        <v>69550.86307497001</v>
      </c>
      <c r="C1661" s="109">
        <f t="shared" si="525"/>
        <v>69473.475181500005</v>
      </c>
      <c r="D1661" s="13">
        <f ca="1">IF(A1661&lt;$B$1,VLOOKUP(A1661,[1]DI!$A$4:$B$15000,2,FALSE),0)</f>
        <v>7.6499999999999999E-2</v>
      </c>
      <c r="E1661" s="52">
        <f t="shared" ca="1" si="515"/>
        <v>1.0002925600000001</v>
      </c>
      <c r="F1661" s="52">
        <f ca="1">(TRUNC(PRODUCT($E$12:$E1660),16))</f>
        <v>1.2644820735633999</v>
      </c>
      <c r="G1661" s="52">
        <f t="shared" ca="1" si="532"/>
        <v>1.26337291199297</v>
      </c>
      <c r="H1661" s="52">
        <f t="shared" ca="1" si="516"/>
        <v>1.0008779400000001</v>
      </c>
      <c r="I1661" s="111">
        <f t="shared" si="522"/>
        <v>0.02</v>
      </c>
      <c r="J1661" s="149">
        <f t="shared" si="527"/>
        <v>44498</v>
      </c>
      <c r="K1661" s="54">
        <f t="shared" si="523"/>
        <v>3</v>
      </c>
      <c r="L1661" s="55">
        <f t="shared" si="524"/>
        <v>3</v>
      </c>
      <c r="M1661" s="56">
        <f t="shared" si="517"/>
        <v>1.000235773</v>
      </c>
      <c r="N1661" s="56">
        <f t="shared" ca="1" si="518"/>
        <v>1.0011139200000001</v>
      </c>
      <c r="O1661" s="55">
        <f t="shared" si="528"/>
        <v>0</v>
      </c>
      <c r="P1661" s="109">
        <f t="shared" ca="1" si="519"/>
        <v>77.387893469999995</v>
      </c>
      <c r="Q1661" s="52">
        <f t="shared" si="529"/>
        <v>0</v>
      </c>
      <c r="R1661" s="85"/>
      <c r="S1661" s="85"/>
      <c r="T1661" s="86" t="str">
        <f t="shared" si="530"/>
        <v>A+J=</v>
      </c>
      <c r="U1661" s="149">
        <f t="shared" si="531"/>
        <v>44530</v>
      </c>
      <c r="V1661" s="57" t="str">
        <f t="shared" si="520"/>
        <v>-</v>
      </c>
      <c r="W1661" s="8"/>
      <c r="X1661" s="8"/>
      <c r="Y1661" s="8"/>
      <c r="Z1661" s="9"/>
      <c r="AA1661" s="1"/>
      <c r="AB1661" s="8"/>
      <c r="AC1661" s="9"/>
      <c r="AD1661" s="9"/>
      <c r="AE1661" s="9"/>
      <c r="AF1661" s="8"/>
      <c r="AG1661" s="10"/>
      <c r="AH1661" s="8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25">
      <c r="A1662" s="50">
        <f t="shared" si="521"/>
        <v>44505</v>
      </c>
      <c r="B1662" s="112">
        <f t="shared" ca="1" si="526"/>
        <v>69576.677681510002</v>
      </c>
      <c r="C1662" s="109">
        <f t="shared" si="525"/>
        <v>69473.475181500005</v>
      </c>
      <c r="D1662" s="13">
        <f ca="1">IF(A1662&lt;$B$1,VLOOKUP(A1662,[1]DI!$A$4:$B$15000,2,FALSE),0)</f>
        <v>7.6499999999999999E-2</v>
      </c>
      <c r="E1662" s="52">
        <f t="shared" ca="1" si="515"/>
        <v>1.0002925600000001</v>
      </c>
      <c r="F1662" s="52">
        <f ca="1">(TRUNC(PRODUCT($E$12:$E1661),16))</f>
        <v>1.2648520104388401</v>
      </c>
      <c r="G1662" s="52">
        <f t="shared" ca="1" si="532"/>
        <v>1.26337291199297</v>
      </c>
      <c r="H1662" s="52">
        <f t="shared" ca="1" si="516"/>
        <v>1.00117075</v>
      </c>
      <c r="I1662" s="111">
        <f t="shared" si="522"/>
        <v>0.02</v>
      </c>
      <c r="J1662" s="149">
        <f t="shared" si="527"/>
        <v>44498</v>
      </c>
      <c r="K1662" s="54">
        <f t="shared" si="523"/>
        <v>4</v>
      </c>
      <c r="L1662" s="55">
        <f t="shared" si="524"/>
        <v>4</v>
      </c>
      <c r="M1662" s="56">
        <f t="shared" si="517"/>
        <v>1.000314377</v>
      </c>
      <c r="N1662" s="56">
        <f t="shared" ca="1" si="518"/>
        <v>1.0014854950000001</v>
      </c>
      <c r="O1662" s="55">
        <f t="shared" si="528"/>
        <v>0</v>
      </c>
      <c r="P1662" s="109">
        <f t="shared" ca="1" si="519"/>
        <v>103.20250000999999</v>
      </c>
      <c r="Q1662" s="52">
        <f t="shared" si="529"/>
        <v>0</v>
      </c>
      <c r="R1662" s="85"/>
      <c r="S1662" s="85"/>
      <c r="T1662" s="86" t="str">
        <f t="shared" si="530"/>
        <v>A+J=</v>
      </c>
      <c r="U1662" s="149">
        <f t="shared" si="531"/>
        <v>44530</v>
      </c>
      <c r="V1662" s="57" t="str">
        <f t="shared" si="520"/>
        <v>-</v>
      </c>
      <c r="W1662" s="8"/>
      <c r="X1662" s="8"/>
      <c r="Y1662" s="8"/>
      <c r="Z1662" s="9"/>
      <c r="AA1662" s="1"/>
      <c r="AB1662" s="8"/>
      <c r="AC1662" s="9"/>
      <c r="AD1662" s="9"/>
      <c r="AE1662" s="9"/>
      <c r="AF1662" s="8"/>
      <c r="AG1662" s="10"/>
      <c r="AH1662" s="8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25">
      <c r="A1663" s="50">
        <f t="shared" si="521"/>
        <v>44506</v>
      </c>
      <c r="B1663" s="112">
        <f t="shared" ca="1" si="526"/>
        <v>69602.502778549999</v>
      </c>
      <c r="C1663" s="109">
        <f t="shared" si="525"/>
        <v>69473.475181500005</v>
      </c>
      <c r="D1663" s="13">
        <f ca="1">IF(A1663&lt;$B$1,VLOOKUP(A1663,[1]DI!$A$4:$B$15000,2,FALSE),0)</f>
        <v>0</v>
      </c>
      <c r="E1663" s="52">
        <f t="shared" ca="1" si="515"/>
        <v>1</v>
      </c>
      <c r="F1663" s="52">
        <f ca="1">(TRUNC(PRODUCT($E$12:$E1662),16))</f>
        <v>1.26522205554301</v>
      </c>
      <c r="G1663" s="52">
        <f t="shared" ca="1" si="532"/>
        <v>1.26337291199297</v>
      </c>
      <c r="H1663" s="52">
        <f t="shared" ca="1" si="516"/>
        <v>1.00146366</v>
      </c>
      <c r="I1663" s="111">
        <f t="shared" si="522"/>
        <v>0.02</v>
      </c>
      <c r="J1663" s="149">
        <f t="shared" si="527"/>
        <v>44498</v>
      </c>
      <c r="K1663" s="54">
        <f t="shared" si="523"/>
        <v>4</v>
      </c>
      <c r="L1663" s="55">
        <f t="shared" si="524"/>
        <v>5</v>
      </c>
      <c r="M1663" s="56">
        <f t="shared" si="517"/>
        <v>1.000392986</v>
      </c>
      <c r="N1663" s="56">
        <f t="shared" ca="1" si="518"/>
        <v>1.0018572210000001</v>
      </c>
      <c r="O1663" s="55">
        <f t="shared" si="528"/>
        <v>0</v>
      </c>
      <c r="P1663" s="109">
        <f t="shared" ca="1" si="519"/>
        <v>129.02759705</v>
      </c>
      <c r="Q1663" s="52">
        <f t="shared" si="529"/>
        <v>0</v>
      </c>
      <c r="R1663" s="85"/>
      <c r="S1663" s="85"/>
      <c r="T1663" s="86" t="str">
        <f t="shared" si="530"/>
        <v>A+J=</v>
      </c>
      <c r="U1663" s="149">
        <f t="shared" si="531"/>
        <v>44530</v>
      </c>
      <c r="V1663" s="57" t="str">
        <f t="shared" si="520"/>
        <v>-</v>
      </c>
      <c r="W1663" s="8"/>
      <c r="X1663" s="8"/>
      <c r="Y1663" s="8"/>
      <c r="Z1663" s="9"/>
      <c r="AA1663" s="1"/>
      <c r="AB1663" s="8"/>
      <c r="AC1663" s="9"/>
      <c r="AD1663" s="9"/>
      <c r="AE1663" s="9"/>
      <c r="AF1663" s="8"/>
      <c r="AG1663" s="10"/>
      <c r="AH1663" s="8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25">
      <c r="A1664" s="50">
        <f t="shared" si="521"/>
        <v>44507</v>
      </c>
      <c r="B1664" s="112">
        <f t="shared" ca="1" si="526"/>
        <v>69602.502778549999</v>
      </c>
      <c r="C1664" s="109">
        <f t="shared" si="525"/>
        <v>69473.475181500005</v>
      </c>
      <c r="D1664" s="13">
        <f ca="1">IF(A1664&lt;$B$1,VLOOKUP(A1664,[1]DI!$A$4:$B$15000,2,FALSE),0)</f>
        <v>0</v>
      </c>
      <c r="E1664" s="52">
        <f t="shared" ca="1" si="515"/>
        <v>1</v>
      </c>
      <c r="F1664" s="52">
        <f ca="1">(TRUNC(PRODUCT($E$12:$E1663),16))</f>
        <v>1.26522205554301</v>
      </c>
      <c r="G1664" s="52">
        <f t="shared" ca="1" si="532"/>
        <v>1.26337291199297</v>
      </c>
      <c r="H1664" s="52">
        <f t="shared" ca="1" si="516"/>
        <v>1.00146366</v>
      </c>
      <c r="I1664" s="111">
        <f t="shared" si="522"/>
        <v>0.02</v>
      </c>
      <c r="J1664" s="149">
        <f t="shared" si="527"/>
        <v>44498</v>
      </c>
      <c r="K1664" s="54">
        <f t="shared" si="523"/>
        <v>4</v>
      </c>
      <c r="L1664" s="55">
        <f t="shared" si="524"/>
        <v>5</v>
      </c>
      <c r="M1664" s="56">
        <f t="shared" si="517"/>
        <v>1.000392986</v>
      </c>
      <c r="N1664" s="56">
        <f t="shared" ca="1" si="518"/>
        <v>1.0018572210000001</v>
      </c>
      <c r="O1664" s="55">
        <f t="shared" si="528"/>
        <v>0</v>
      </c>
      <c r="P1664" s="109">
        <f t="shared" ca="1" si="519"/>
        <v>129.02759705</v>
      </c>
      <c r="Q1664" s="52">
        <f t="shared" si="529"/>
        <v>0</v>
      </c>
      <c r="R1664" s="85"/>
      <c r="S1664" s="85"/>
      <c r="T1664" s="86" t="str">
        <f t="shared" si="530"/>
        <v>A+J=</v>
      </c>
      <c r="U1664" s="149">
        <f t="shared" si="531"/>
        <v>44530</v>
      </c>
      <c r="V1664" s="57" t="str">
        <f t="shared" si="520"/>
        <v>-</v>
      </c>
      <c r="W1664" s="8"/>
      <c r="X1664" s="8"/>
      <c r="Y1664" s="8"/>
      <c r="Z1664" s="9"/>
      <c r="AA1664" s="1"/>
      <c r="AB1664" s="8"/>
      <c r="AC1664" s="9"/>
      <c r="AD1664" s="9"/>
      <c r="AE1664" s="9"/>
      <c r="AF1664" s="8"/>
      <c r="AG1664" s="10"/>
      <c r="AH1664" s="8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25">
      <c r="A1665" s="50">
        <f t="shared" si="521"/>
        <v>44508</v>
      </c>
      <c r="B1665" s="112">
        <f t="shared" ca="1" si="526"/>
        <v>69602.502778549999</v>
      </c>
      <c r="C1665" s="109">
        <f t="shared" si="525"/>
        <v>69473.475181500005</v>
      </c>
      <c r="D1665" s="13">
        <f ca="1">IF(A1665&lt;$B$1,VLOOKUP(A1665,[1]DI!$A$4:$B$15000,2,FALSE),0)</f>
        <v>7.6499999999999999E-2</v>
      </c>
      <c r="E1665" s="52">
        <f t="shared" ca="1" si="515"/>
        <v>1.0002925600000001</v>
      </c>
      <c r="F1665" s="52">
        <f ca="1">(TRUNC(PRODUCT($E$12:$E1664),16))</f>
        <v>1.26522205554301</v>
      </c>
      <c r="G1665" s="52">
        <f t="shared" ca="1" si="532"/>
        <v>1.26337291199297</v>
      </c>
      <c r="H1665" s="52">
        <f t="shared" ca="1" si="516"/>
        <v>1.00146366</v>
      </c>
      <c r="I1665" s="111">
        <f t="shared" si="522"/>
        <v>0.02</v>
      </c>
      <c r="J1665" s="149">
        <f t="shared" si="527"/>
        <v>44498</v>
      </c>
      <c r="K1665" s="54">
        <f t="shared" si="523"/>
        <v>5</v>
      </c>
      <c r="L1665" s="55">
        <f t="shared" si="524"/>
        <v>5</v>
      </c>
      <c r="M1665" s="56">
        <f t="shared" si="517"/>
        <v>1.000392986</v>
      </c>
      <c r="N1665" s="56">
        <f t="shared" ca="1" si="518"/>
        <v>1.0018572210000001</v>
      </c>
      <c r="O1665" s="55">
        <f t="shared" si="528"/>
        <v>0</v>
      </c>
      <c r="P1665" s="109">
        <f t="shared" ca="1" si="519"/>
        <v>129.02759705</v>
      </c>
      <c r="Q1665" s="52">
        <f t="shared" si="529"/>
        <v>0</v>
      </c>
      <c r="R1665" s="85"/>
      <c r="S1665" s="85"/>
      <c r="T1665" s="86" t="str">
        <f t="shared" si="530"/>
        <v>A+J=</v>
      </c>
      <c r="U1665" s="149">
        <f t="shared" si="531"/>
        <v>44530</v>
      </c>
      <c r="V1665" s="57" t="str">
        <f t="shared" si="520"/>
        <v>-</v>
      </c>
      <c r="W1665" s="8"/>
      <c r="X1665" s="8"/>
      <c r="Y1665" s="8"/>
      <c r="Z1665" s="9"/>
      <c r="AA1665" s="1"/>
      <c r="AB1665" s="8"/>
      <c r="AC1665" s="9"/>
      <c r="AD1665" s="9"/>
      <c r="AE1665" s="9"/>
      <c r="AF1665" s="8"/>
      <c r="AG1665" s="10"/>
      <c r="AH1665" s="8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25">
      <c r="A1666" s="50">
        <f t="shared" si="521"/>
        <v>44509</v>
      </c>
      <c r="B1666" s="112">
        <f t="shared" ca="1" si="526"/>
        <v>69628.336420820007</v>
      </c>
      <c r="C1666" s="109">
        <f t="shared" si="525"/>
        <v>69473.475181500005</v>
      </c>
      <c r="D1666" s="13">
        <f ca="1">IF(A1666&lt;$B$1,VLOOKUP(A1666,[1]DI!$A$4:$B$15000,2,FALSE),0)</f>
        <v>7.6499999999999999E-2</v>
      </c>
      <c r="E1666" s="52">
        <f t="shared" ca="1" si="515"/>
        <v>1.0002925600000001</v>
      </c>
      <c r="F1666" s="52">
        <f ca="1">(TRUNC(PRODUCT($E$12:$E1665),16))</f>
        <v>1.26559220890758</v>
      </c>
      <c r="G1666" s="52">
        <f t="shared" ca="1" si="532"/>
        <v>1.26337291199297</v>
      </c>
      <c r="H1666" s="52">
        <f t="shared" ca="1" si="516"/>
        <v>1.00175664</v>
      </c>
      <c r="I1666" s="111">
        <f t="shared" si="522"/>
        <v>0.02</v>
      </c>
      <c r="J1666" s="149">
        <f t="shared" si="527"/>
        <v>44498</v>
      </c>
      <c r="K1666" s="54">
        <f t="shared" si="523"/>
        <v>6</v>
      </c>
      <c r="L1666" s="55">
        <f t="shared" si="524"/>
        <v>6</v>
      </c>
      <c r="M1666" s="56">
        <f t="shared" si="517"/>
        <v>1.000471602</v>
      </c>
      <c r="N1666" s="56">
        <f t="shared" ca="1" si="518"/>
        <v>1.0022290700000001</v>
      </c>
      <c r="O1666" s="55">
        <f t="shared" si="528"/>
        <v>0</v>
      </c>
      <c r="P1666" s="109">
        <f t="shared" ca="1" si="519"/>
        <v>154.86123932000001</v>
      </c>
      <c r="Q1666" s="52">
        <f t="shared" si="529"/>
        <v>0</v>
      </c>
      <c r="R1666" s="85"/>
      <c r="S1666" s="85"/>
      <c r="T1666" s="86" t="str">
        <f t="shared" si="530"/>
        <v>A+J=</v>
      </c>
      <c r="U1666" s="149">
        <f t="shared" si="531"/>
        <v>44530</v>
      </c>
      <c r="V1666" s="57" t="str">
        <f t="shared" si="520"/>
        <v>-</v>
      </c>
      <c r="W1666" s="8"/>
      <c r="X1666" s="8"/>
      <c r="Y1666" s="8"/>
      <c r="Z1666" s="9"/>
      <c r="AA1666" s="1"/>
      <c r="AB1666" s="8"/>
      <c r="AC1666" s="9"/>
      <c r="AD1666" s="9"/>
      <c r="AE1666" s="9"/>
      <c r="AF1666" s="8"/>
      <c r="AG1666" s="10"/>
      <c r="AH1666" s="8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25">
      <c r="A1667" s="50">
        <f t="shared" si="521"/>
        <v>44510</v>
      </c>
      <c r="B1667" s="112">
        <f t="shared" ca="1" si="526"/>
        <v>69654.180692530004</v>
      </c>
      <c r="C1667" s="109">
        <f t="shared" si="525"/>
        <v>69473.475181500005</v>
      </c>
      <c r="D1667" s="13">
        <f ca="1">IF(A1667&lt;$B$1,VLOOKUP(A1667,[1]DI!$A$4:$B$15000,2,FALSE),0)</f>
        <v>7.6499999999999999E-2</v>
      </c>
      <c r="E1667" s="52">
        <f t="shared" ca="1" si="515"/>
        <v>1.0002925600000001</v>
      </c>
      <c r="F1667" s="52">
        <f ca="1">(TRUNC(PRODUCT($E$12:$E1666),16))</f>
        <v>1.2659624705642201</v>
      </c>
      <c r="G1667" s="52">
        <f t="shared" ca="1" si="532"/>
        <v>1.26337291199297</v>
      </c>
      <c r="H1667" s="52">
        <f t="shared" ca="1" si="516"/>
        <v>1.00204972</v>
      </c>
      <c r="I1667" s="111">
        <f t="shared" si="522"/>
        <v>0.02</v>
      </c>
      <c r="J1667" s="149">
        <f t="shared" si="527"/>
        <v>44498</v>
      </c>
      <c r="K1667" s="54">
        <f t="shared" si="523"/>
        <v>7</v>
      </c>
      <c r="L1667" s="55">
        <f t="shared" si="524"/>
        <v>7</v>
      </c>
      <c r="M1667" s="56">
        <f t="shared" si="517"/>
        <v>1.0005502239999999</v>
      </c>
      <c r="N1667" s="56">
        <f t="shared" ca="1" si="518"/>
        <v>1.002601072</v>
      </c>
      <c r="O1667" s="55">
        <f t="shared" si="528"/>
        <v>0</v>
      </c>
      <c r="P1667" s="109">
        <f t="shared" ca="1" si="519"/>
        <v>180.70551103</v>
      </c>
      <c r="Q1667" s="52">
        <f t="shared" si="529"/>
        <v>0</v>
      </c>
      <c r="R1667" s="85"/>
      <c r="S1667" s="85"/>
      <c r="T1667" s="86" t="str">
        <f t="shared" si="530"/>
        <v>A+J=</v>
      </c>
      <c r="U1667" s="149">
        <f t="shared" si="531"/>
        <v>44530</v>
      </c>
      <c r="V1667" s="57" t="str">
        <f t="shared" si="520"/>
        <v>-</v>
      </c>
      <c r="W1667" s="8"/>
      <c r="X1667" s="8"/>
      <c r="Y1667" s="8"/>
      <c r="Z1667" s="9"/>
      <c r="AA1667" s="1"/>
      <c r="AB1667" s="8"/>
      <c r="AC1667" s="9"/>
      <c r="AD1667" s="9"/>
      <c r="AE1667" s="9"/>
      <c r="AF1667" s="8"/>
      <c r="AG1667" s="10"/>
      <c r="AH1667" s="8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25">
      <c r="A1668" s="50">
        <f t="shared" si="521"/>
        <v>44511</v>
      </c>
      <c r="B1668" s="112">
        <f t="shared" ca="1" si="526"/>
        <v>69680.034065270011</v>
      </c>
      <c r="C1668" s="109">
        <f t="shared" si="525"/>
        <v>69473.475181500005</v>
      </c>
      <c r="D1668" s="13">
        <f ca="1">IF(A1668&lt;$B$1,VLOOKUP(A1668,[1]DI!$A$4:$B$15000,2,FALSE),0)</f>
        <v>7.6499999999999999E-2</v>
      </c>
      <c r="E1668" s="52">
        <f t="shared" ca="1" si="515"/>
        <v>1.0002925600000001</v>
      </c>
      <c r="F1668" s="52">
        <f ca="1">(TRUNC(PRODUCT($E$12:$E1667),16))</f>
        <v>1.2663328405446099</v>
      </c>
      <c r="G1668" s="52">
        <f t="shared" ca="1" si="532"/>
        <v>1.26337291199297</v>
      </c>
      <c r="H1668" s="52">
        <f t="shared" ca="1" si="516"/>
        <v>1.00234288</v>
      </c>
      <c r="I1668" s="111">
        <f t="shared" si="522"/>
        <v>0.02</v>
      </c>
      <c r="J1668" s="149">
        <f t="shared" si="527"/>
        <v>44498</v>
      </c>
      <c r="K1668" s="54">
        <f t="shared" si="523"/>
        <v>8</v>
      </c>
      <c r="L1668" s="55">
        <f t="shared" si="524"/>
        <v>8</v>
      </c>
      <c r="M1668" s="56">
        <f t="shared" si="517"/>
        <v>1.000628852</v>
      </c>
      <c r="N1668" s="56">
        <f t="shared" ca="1" si="518"/>
        <v>1.002973205</v>
      </c>
      <c r="O1668" s="55">
        <f t="shared" si="528"/>
        <v>0</v>
      </c>
      <c r="P1668" s="109">
        <f t="shared" ca="1" si="519"/>
        <v>206.55888376999999</v>
      </c>
      <c r="Q1668" s="52">
        <f t="shared" si="529"/>
        <v>0</v>
      </c>
      <c r="R1668" s="85"/>
      <c r="S1668" s="85"/>
      <c r="T1668" s="86" t="str">
        <f t="shared" si="530"/>
        <v>A+J=</v>
      </c>
      <c r="U1668" s="149">
        <f t="shared" si="531"/>
        <v>44530</v>
      </c>
      <c r="V1668" s="57" t="str">
        <f t="shared" si="520"/>
        <v>-</v>
      </c>
      <c r="W1668" s="8"/>
      <c r="X1668" s="8"/>
      <c r="Y1668" s="8"/>
      <c r="Z1668" s="9"/>
      <c r="AA1668" s="1"/>
      <c r="AB1668" s="8"/>
      <c r="AC1668" s="9"/>
      <c r="AD1668" s="9"/>
      <c r="AE1668" s="9"/>
      <c r="AF1668" s="8"/>
      <c r="AG1668" s="10"/>
      <c r="AH1668" s="8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25">
      <c r="A1669" s="50">
        <f t="shared" si="521"/>
        <v>44512</v>
      </c>
      <c r="B1669" s="112">
        <f t="shared" ca="1" si="526"/>
        <v>69705.896747460007</v>
      </c>
      <c r="C1669" s="109">
        <f t="shared" si="525"/>
        <v>69473.475181500005</v>
      </c>
      <c r="D1669" s="13">
        <f ca="1">IF(A1669&lt;$B$1,VLOOKUP(A1669,[1]DI!$A$4:$B$15000,2,FALSE),0)</f>
        <v>7.6499999999999999E-2</v>
      </c>
      <c r="E1669" s="52">
        <f t="shared" ca="1" si="515"/>
        <v>1.0002925600000001</v>
      </c>
      <c r="F1669" s="52">
        <f ca="1">(TRUNC(PRODUCT($E$12:$E1668),16))</f>
        <v>1.26670331888044</v>
      </c>
      <c r="G1669" s="52">
        <f t="shared" ca="1" si="532"/>
        <v>1.26337291199297</v>
      </c>
      <c r="H1669" s="52">
        <f t="shared" ca="1" si="516"/>
        <v>1.00263612</v>
      </c>
      <c r="I1669" s="111">
        <f t="shared" si="522"/>
        <v>0.02</v>
      </c>
      <c r="J1669" s="149">
        <f t="shared" si="527"/>
        <v>44498</v>
      </c>
      <c r="K1669" s="54">
        <f t="shared" si="523"/>
        <v>9</v>
      </c>
      <c r="L1669" s="55">
        <f t="shared" si="524"/>
        <v>9</v>
      </c>
      <c r="M1669" s="56">
        <f t="shared" si="517"/>
        <v>1.0007074869999999</v>
      </c>
      <c r="N1669" s="56">
        <f t="shared" ca="1" si="518"/>
        <v>1.0033454719999999</v>
      </c>
      <c r="O1669" s="55">
        <f t="shared" si="528"/>
        <v>0</v>
      </c>
      <c r="P1669" s="109">
        <f t="shared" ca="1" si="519"/>
        <v>232.42156596000001</v>
      </c>
      <c r="Q1669" s="52">
        <f t="shared" si="529"/>
        <v>0</v>
      </c>
      <c r="R1669" s="85"/>
      <c r="S1669" s="85"/>
      <c r="T1669" s="86" t="str">
        <f t="shared" si="530"/>
        <v>A+J=</v>
      </c>
      <c r="U1669" s="149">
        <f t="shared" si="531"/>
        <v>44530</v>
      </c>
      <c r="V1669" s="57" t="str">
        <f t="shared" si="520"/>
        <v>-</v>
      </c>
      <c r="W1669" s="8"/>
      <c r="X1669" s="8"/>
      <c r="Y1669" s="8"/>
      <c r="Z1669" s="9"/>
      <c r="AA1669" s="1"/>
      <c r="AB1669" s="8"/>
      <c r="AC1669" s="9"/>
      <c r="AD1669" s="9"/>
      <c r="AE1669" s="9"/>
      <c r="AF1669" s="8"/>
      <c r="AG1669" s="10"/>
      <c r="AH1669" s="8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25">
      <c r="A1670" s="50">
        <f t="shared" si="521"/>
        <v>44513</v>
      </c>
      <c r="B1670" s="112">
        <f t="shared" ca="1" si="526"/>
        <v>69731.769225399999</v>
      </c>
      <c r="C1670" s="109">
        <f t="shared" si="525"/>
        <v>69473.475181500005</v>
      </c>
      <c r="D1670" s="13">
        <f ca="1">IF(A1670&lt;$B$1,VLOOKUP(A1670,[1]DI!$A$4:$B$15000,2,FALSE),0)</f>
        <v>0</v>
      </c>
      <c r="E1670" s="52">
        <f t="shared" ca="1" si="515"/>
        <v>1</v>
      </c>
      <c r="F1670" s="52">
        <f ca="1">(TRUNC(PRODUCT($E$12:$E1669),16))</f>
        <v>1.2670739056034099</v>
      </c>
      <c r="G1670" s="52">
        <f t="shared" ca="1" si="532"/>
        <v>1.26337291199297</v>
      </c>
      <c r="H1670" s="52">
        <f t="shared" ca="1" si="516"/>
        <v>1.0029294499999999</v>
      </c>
      <c r="I1670" s="111">
        <f t="shared" si="522"/>
        <v>0.02</v>
      </c>
      <c r="J1670" s="149">
        <f t="shared" si="527"/>
        <v>44498</v>
      </c>
      <c r="K1670" s="54">
        <f t="shared" si="523"/>
        <v>9</v>
      </c>
      <c r="L1670" s="55">
        <f t="shared" si="524"/>
        <v>10</v>
      </c>
      <c r="M1670" s="56">
        <f t="shared" si="517"/>
        <v>1.000786127</v>
      </c>
      <c r="N1670" s="56">
        <f t="shared" ca="1" si="518"/>
        <v>1.00371788</v>
      </c>
      <c r="O1670" s="55">
        <f t="shared" si="528"/>
        <v>0</v>
      </c>
      <c r="P1670" s="109">
        <f t="shared" ca="1" si="519"/>
        <v>258.29404390000002</v>
      </c>
      <c r="Q1670" s="52">
        <f t="shared" si="529"/>
        <v>0</v>
      </c>
      <c r="R1670" s="85"/>
      <c r="S1670" s="85"/>
      <c r="T1670" s="86" t="str">
        <f t="shared" si="530"/>
        <v>A+J=</v>
      </c>
      <c r="U1670" s="149">
        <f t="shared" si="531"/>
        <v>44530</v>
      </c>
      <c r="V1670" s="57" t="str">
        <f t="shared" si="520"/>
        <v>-</v>
      </c>
      <c r="W1670" s="8"/>
      <c r="X1670" s="8"/>
      <c r="Y1670" s="8"/>
      <c r="Z1670" s="9"/>
      <c r="AA1670" s="1"/>
      <c r="AB1670" s="8"/>
      <c r="AC1670" s="9"/>
      <c r="AD1670" s="9"/>
      <c r="AE1670" s="9"/>
      <c r="AF1670" s="8"/>
      <c r="AG1670" s="10"/>
      <c r="AH1670" s="8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25">
      <c r="A1671" s="50">
        <f t="shared" si="521"/>
        <v>44514</v>
      </c>
      <c r="B1671" s="112">
        <f t="shared" ca="1" si="526"/>
        <v>69731.769225399999</v>
      </c>
      <c r="C1671" s="109">
        <f t="shared" si="525"/>
        <v>69473.475181500005</v>
      </c>
      <c r="D1671" s="13">
        <f ca="1">IF(A1671&lt;$B$1,VLOOKUP(A1671,[1]DI!$A$4:$B$15000,2,FALSE),0)</f>
        <v>0</v>
      </c>
      <c r="E1671" s="52">
        <f t="shared" ca="1" si="515"/>
        <v>1</v>
      </c>
      <c r="F1671" s="52">
        <f ca="1">(TRUNC(PRODUCT($E$12:$E1670),16))</f>
        <v>1.2670739056034099</v>
      </c>
      <c r="G1671" s="52">
        <f t="shared" ca="1" si="532"/>
        <v>1.26337291199297</v>
      </c>
      <c r="H1671" s="52">
        <f t="shared" ca="1" si="516"/>
        <v>1.0029294499999999</v>
      </c>
      <c r="I1671" s="111">
        <f t="shared" si="522"/>
        <v>0.02</v>
      </c>
      <c r="J1671" s="149">
        <f t="shared" si="527"/>
        <v>44498</v>
      </c>
      <c r="K1671" s="54">
        <f t="shared" si="523"/>
        <v>9</v>
      </c>
      <c r="L1671" s="55">
        <f t="shared" si="524"/>
        <v>10</v>
      </c>
      <c r="M1671" s="56">
        <f t="shared" si="517"/>
        <v>1.000786127</v>
      </c>
      <c r="N1671" s="56">
        <f t="shared" ca="1" si="518"/>
        <v>1.00371788</v>
      </c>
      <c r="O1671" s="55">
        <f t="shared" si="528"/>
        <v>0</v>
      </c>
      <c r="P1671" s="109">
        <f t="shared" ca="1" si="519"/>
        <v>258.29404390000002</v>
      </c>
      <c r="Q1671" s="52">
        <f t="shared" si="529"/>
        <v>0</v>
      </c>
      <c r="R1671" s="85"/>
      <c r="S1671" s="85"/>
      <c r="T1671" s="86" t="str">
        <f t="shared" si="530"/>
        <v>A+J=</v>
      </c>
      <c r="U1671" s="149">
        <f t="shared" si="531"/>
        <v>44530</v>
      </c>
      <c r="V1671" s="57" t="str">
        <f t="shared" si="520"/>
        <v>-</v>
      </c>
      <c r="W1671" s="8"/>
      <c r="X1671" s="8"/>
      <c r="Y1671" s="8"/>
      <c r="Z1671" s="9"/>
      <c r="AA1671" s="1"/>
      <c r="AB1671" s="8"/>
      <c r="AC1671" s="9"/>
      <c r="AD1671" s="9"/>
      <c r="AE1671" s="9"/>
      <c r="AF1671" s="8"/>
      <c r="AG1671" s="10"/>
      <c r="AH1671" s="8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25">
      <c r="A1672" s="50">
        <f t="shared" si="521"/>
        <v>44515</v>
      </c>
      <c r="B1672" s="112">
        <f t="shared" ca="1" si="526"/>
        <v>69731.769225399999</v>
      </c>
      <c r="C1672" s="109">
        <f t="shared" si="525"/>
        <v>69473.475181500005</v>
      </c>
      <c r="D1672" s="13">
        <f ca="1">IF(A1672&lt;$B$1,VLOOKUP(A1672,[1]DI!$A$4:$B$15000,2,FALSE),0)</f>
        <v>0</v>
      </c>
      <c r="E1672" s="52">
        <f t="shared" ca="1" si="515"/>
        <v>1</v>
      </c>
      <c r="F1672" s="52">
        <f ca="1">(TRUNC(PRODUCT($E$12:$E1671),16))</f>
        <v>1.2670739056034099</v>
      </c>
      <c r="G1672" s="52">
        <f t="shared" ca="1" si="532"/>
        <v>1.26337291199297</v>
      </c>
      <c r="H1672" s="52">
        <f t="shared" ca="1" si="516"/>
        <v>1.0029294499999999</v>
      </c>
      <c r="I1672" s="111">
        <f t="shared" si="522"/>
        <v>0.02</v>
      </c>
      <c r="J1672" s="149">
        <f t="shared" si="527"/>
        <v>44498</v>
      </c>
      <c r="K1672" s="54">
        <f t="shared" si="523"/>
        <v>9</v>
      </c>
      <c r="L1672" s="55">
        <f t="shared" si="524"/>
        <v>10</v>
      </c>
      <c r="M1672" s="56">
        <f t="shared" si="517"/>
        <v>1.000786127</v>
      </c>
      <c r="N1672" s="56">
        <f t="shared" ca="1" si="518"/>
        <v>1.00371788</v>
      </c>
      <c r="O1672" s="55">
        <f t="shared" si="528"/>
        <v>0</v>
      </c>
      <c r="P1672" s="109">
        <f t="shared" ca="1" si="519"/>
        <v>258.29404390000002</v>
      </c>
      <c r="Q1672" s="52">
        <f t="shared" si="529"/>
        <v>0</v>
      </c>
      <c r="R1672" s="85"/>
      <c r="S1672" s="85"/>
      <c r="T1672" s="86" t="str">
        <f t="shared" si="530"/>
        <v>A+J=</v>
      </c>
      <c r="U1672" s="149">
        <f t="shared" si="531"/>
        <v>44530</v>
      </c>
      <c r="V1672" s="57" t="str">
        <f t="shared" si="520"/>
        <v>-</v>
      </c>
      <c r="W1672" s="8"/>
      <c r="X1672" s="8"/>
      <c r="Y1672" s="8"/>
      <c r="Z1672" s="9"/>
      <c r="AA1672" s="1"/>
      <c r="AB1672" s="8"/>
      <c r="AC1672" s="9"/>
      <c r="AD1672" s="9"/>
      <c r="AE1672" s="9"/>
      <c r="AF1672" s="8"/>
      <c r="AG1672" s="10"/>
      <c r="AH1672" s="8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25">
      <c r="A1673" s="50">
        <f t="shared" si="521"/>
        <v>44516</v>
      </c>
      <c r="B1673" s="112">
        <f t="shared" ca="1" si="526"/>
        <v>69731.769225399999</v>
      </c>
      <c r="C1673" s="109">
        <f t="shared" si="525"/>
        <v>69473.475181500005</v>
      </c>
      <c r="D1673" s="13">
        <f ca="1">IF(A1673&lt;$B$1,VLOOKUP(A1673,[1]DI!$A$4:$B$15000,2,FALSE),0)</f>
        <v>7.6499999999999999E-2</v>
      </c>
      <c r="E1673" s="52">
        <f t="shared" ca="1" si="515"/>
        <v>1.0002925600000001</v>
      </c>
      <c r="F1673" s="52">
        <f ca="1">(TRUNC(PRODUCT($E$12:$E1672),16))</f>
        <v>1.2670739056034099</v>
      </c>
      <c r="G1673" s="52">
        <f t="shared" ca="1" si="532"/>
        <v>1.26337291199297</v>
      </c>
      <c r="H1673" s="52">
        <f t="shared" ca="1" si="516"/>
        <v>1.0029294499999999</v>
      </c>
      <c r="I1673" s="111">
        <f t="shared" si="522"/>
        <v>0.02</v>
      </c>
      <c r="J1673" s="149">
        <f t="shared" si="527"/>
        <v>44498</v>
      </c>
      <c r="K1673" s="54">
        <f t="shared" si="523"/>
        <v>10</v>
      </c>
      <c r="L1673" s="55">
        <f t="shared" si="524"/>
        <v>10</v>
      </c>
      <c r="M1673" s="56">
        <f t="shared" si="517"/>
        <v>1.000786127</v>
      </c>
      <c r="N1673" s="56">
        <f t="shared" ca="1" si="518"/>
        <v>1.00371788</v>
      </c>
      <c r="O1673" s="55">
        <f t="shared" si="528"/>
        <v>0</v>
      </c>
      <c r="P1673" s="109">
        <f t="shared" ca="1" si="519"/>
        <v>258.29404390000002</v>
      </c>
      <c r="Q1673" s="52">
        <f t="shared" si="529"/>
        <v>0</v>
      </c>
      <c r="R1673" s="85"/>
      <c r="S1673" s="85"/>
      <c r="T1673" s="86" t="str">
        <f t="shared" si="530"/>
        <v>A+J=</v>
      </c>
      <c r="U1673" s="149">
        <f t="shared" si="531"/>
        <v>44530</v>
      </c>
      <c r="V1673" s="57" t="str">
        <f t="shared" si="520"/>
        <v>-</v>
      </c>
      <c r="W1673" s="8"/>
      <c r="X1673" s="8"/>
      <c r="Y1673" s="8"/>
      <c r="Z1673" s="9"/>
      <c r="AA1673" s="1"/>
      <c r="AB1673" s="8"/>
      <c r="AC1673" s="9"/>
      <c r="AD1673" s="9"/>
      <c r="AE1673" s="9"/>
      <c r="AF1673" s="8"/>
      <c r="AG1673" s="10"/>
      <c r="AH1673" s="8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25">
      <c r="A1674" s="50">
        <f t="shared" si="521"/>
        <v>44517</v>
      </c>
      <c r="B1674" s="112">
        <f t="shared" ca="1" si="526"/>
        <v>69757.651638060008</v>
      </c>
      <c r="C1674" s="109">
        <f t="shared" si="525"/>
        <v>69473.475181500005</v>
      </c>
      <c r="D1674" s="13">
        <f ca="1">IF(A1674&lt;$B$1,VLOOKUP(A1674,[1]DI!$A$4:$B$15000,2,FALSE),0)</f>
        <v>7.6499999999999999E-2</v>
      </c>
      <c r="E1674" s="52">
        <f t="shared" ca="1" si="515"/>
        <v>1.0002925600000001</v>
      </c>
      <c r="F1674" s="52">
        <f ca="1">(TRUNC(PRODUCT($E$12:$E1673),16))</f>
        <v>1.26744460074523</v>
      </c>
      <c r="G1674" s="52">
        <f t="shared" ca="1" si="532"/>
        <v>1.26337291199297</v>
      </c>
      <c r="H1674" s="52">
        <f t="shared" ca="1" si="516"/>
        <v>1.0032228700000001</v>
      </c>
      <c r="I1674" s="111">
        <f t="shared" si="522"/>
        <v>0.02</v>
      </c>
      <c r="J1674" s="149">
        <f t="shared" si="527"/>
        <v>44498</v>
      </c>
      <c r="K1674" s="54">
        <f t="shared" si="523"/>
        <v>11</v>
      </c>
      <c r="L1674" s="55">
        <f t="shared" si="524"/>
        <v>11</v>
      </c>
      <c r="M1674" s="56">
        <f t="shared" si="517"/>
        <v>1.0008647740000001</v>
      </c>
      <c r="N1674" s="56">
        <f t="shared" ca="1" si="518"/>
        <v>1.0040904310000001</v>
      </c>
      <c r="O1674" s="55">
        <f t="shared" si="528"/>
        <v>0</v>
      </c>
      <c r="P1674" s="109">
        <f t="shared" ca="1" si="519"/>
        <v>284.17645656000002</v>
      </c>
      <c r="Q1674" s="52">
        <f t="shared" si="529"/>
        <v>0</v>
      </c>
      <c r="R1674" s="85"/>
      <c r="S1674" s="85"/>
      <c r="T1674" s="86" t="str">
        <f t="shared" si="530"/>
        <v>A+J=</v>
      </c>
      <c r="U1674" s="149">
        <f t="shared" si="531"/>
        <v>44530</v>
      </c>
      <c r="V1674" s="57" t="str">
        <f t="shared" si="520"/>
        <v>-</v>
      </c>
      <c r="W1674" s="8"/>
      <c r="X1674" s="8"/>
      <c r="Y1674" s="8"/>
      <c r="Z1674" s="9"/>
      <c r="AA1674" s="1"/>
      <c r="AB1674" s="8"/>
      <c r="AC1674" s="9"/>
      <c r="AD1674" s="9"/>
      <c r="AE1674" s="9"/>
      <c r="AF1674" s="8"/>
      <c r="AG1674" s="10"/>
      <c r="AH1674" s="8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25">
      <c r="A1675" s="50">
        <f t="shared" si="521"/>
        <v>44518</v>
      </c>
      <c r="B1675" s="112">
        <f t="shared" ca="1" si="526"/>
        <v>69783.543221209999</v>
      </c>
      <c r="C1675" s="109">
        <f t="shared" si="525"/>
        <v>69473.475181500005</v>
      </c>
      <c r="D1675" s="13">
        <f ca="1">IF(A1675&lt;$B$1,VLOOKUP(A1675,[1]DI!$A$4:$B$15000,2,FALSE),0)</f>
        <v>7.6499999999999999E-2</v>
      </c>
      <c r="E1675" s="52">
        <f t="shared" ca="1" si="515"/>
        <v>1.0002925600000001</v>
      </c>
      <c r="F1675" s="52">
        <f ca="1">(TRUNC(PRODUCT($E$12:$E1674),16))</f>
        <v>1.26781540433763</v>
      </c>
      <c r="G1675" s="52">
        <f t="shared" ca="1" si="532"/>
        <v>1.26337291199297</v>
      </c>
      <c r="H1675" s="52">
        <f t="shared" ca="1" si="516"/>
        <v>1.00351637</v>
      </c>
      <c r="I1675" s="111">
        <f t="shared" si="522"/>
        <v>0.02</v>
      </c>
      <c r="J1675" s="149">
        <f t="shared" si="527"/>
        <v>44498</v>
      </c>
      <c r="K1675" s="54">
        <f t="shared" si="523"/>
        <v>12</v>
      </c>
      <c r="L1675" s="55">
        <f t="shared" si="524"/>
        <v>12</v>
      </c>
      <c r="M1675" s="56">
        <f t="shared" si="517"/>
        <v>1.0009434269999999</v>
      </c>
      <c r="N1675" s="56">
        <f t="shared" ca="1" si="518"/>
        <v>1.004463114</v>
      </c>
      <c r="O1675" s="55">
        <f t="shared" si="528"/>
        <v>0</v>
      </c>
      <c r="P1675" s="109">
        <f t="shared" ca="1" si="519"/>
        <v>310.06803970999999</v>
      </c>
      <c r="Q1675" s="52">
        <f t="shared" si="529"/>
        <v>0</v>
      </c>
      <c r="R1675" s="85"/>
      <c r="S1675" s="85"/>
      <c r="T1675" s="86" t="str">
        <f t="shared" si="530"/>
        <v>A+J=</v>
      </c>
      <c r="U1675" s="149">
        <f t="shared" si="531"/>
        <v>44530</v>
      </c>
      <c r="V1675" s="57" t="str">
        <f t="shared" si="520"/>
        <v>-</v>
      </c>
      <c r="W1675" s="8"/>
      <c r="X1675" s="8"/>
      <c r="Y1675" s="8"/>
      <c r="Z1675" s="9"/>
      <c r="AA1675" s="1"/>
      <c r="AB1675" s="8"/>
      <c r="AC1675" s="9"/>
      <c r="AD1675" s="9"/>
      <c r="AE1675" s="9"/>
      <c r="AF1675" s="8"/>
      <c r="AG1675" s="10"/>
      <c r="AH1675" s="8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25">
      <c r="A1676" s="50">
        <f t="shared" si="521"/>
        <v>44519</v>
      </c>
      <c r="B1676" s="112">
        <f t="shared" ca="1" si="526"/>
        <v>69809.444739060011</v>
      </c>
      <c r="C1676" s="109">
        <f t="shared" si="525"/>
        <v>69473.475181500005</v>
      </c>
      <c r="D1676" s="13">
        <f ca="1">IF(A1676&lt;$B$1,VLOOKUP(A1676,[1]DI!$A$4:$B$15000,2,FALSE),0)</f>
        <v>7.6499999999999999E-2</v>
      </c>
      <c r="E1676" s="52">
        <f t="shared" ref="E1676:E1739" ca="1" si="533">IF(A1676&lt;A$10,1,ROUND(((1+D1676)^(1/252)),8))</f>
        <v>1.0002925600000001</v>
      </c>
      <c r="F1676" s="52">
        <f ca="1">(TRUNC(PRODUCT($E$12:$E1675),16))</f>
        <v>1.2681863164123199</v>
      </c>
      <c r="G1676" s="52">
        <f t="shared" ca="1" si="532"/>
        <v>1.26337291199297</v>
      </c>
      <c r="H1676" s="52">
        <f t="shared" ref="H1676:H1739" ca="1" si="534">ROUND(F1676/G1676,8)</f>
        <v>1.0038099599999999</v>
      </c>
      <c r="I1676" s="111">
        <f t="shared" si="522"/>
        <v>0.02</v>
      </c>
      <c r="J1676" s="149">
        <f t="shared" si="527"/>
        <v>44498</v>
      </c>
      <c r="K1676" s="54">
        <f t="shared" si="523"/>
        <v>13</v>
      </c>
      <c r="L1676" s="55">
        <f t="shared" si="524"/>
        <v>13</v>
      </c>
      <c r="M1676" s="56">
        <f t="shared" ref="M1676:M1739" si="535">ROUND((I1676+1)^(L1676/252),9)</f>
        <v>1.0010220860000001</v>
      </c>
      <c r="N1676" s="56">
        <f t="shared" ref="N1676:N1739" ca="1" si="536">ROUND(H1676*M1676,9)</f>
        <v>1.00483594</v>
      </c>
      <c r="O1676" s="55">
        <f t="shared" si="528"/>
        <v>0</v>
      </c>
      <c r="P1676" s="109">
        <f t="shared" ref="P1676:P1739" ca="1" si="537">TRUNC(((N1676-1)*C1676),8)</f>
        <v>335.96955756</v>
      </c>
      <c r="Q1676" s="52">
        <f t="shared" si="529"/>
        <v>0</v>
      </c>
      <c r="R1676" s="85"/>
      <c r="S1676" s="85"/>
      <c r="T1676" s="86" t="str">
        <f t="shared" si="530"/>
        <v>A+J=</v>
      </c>
      <c r="U1676" s="149">
        <f t="shared" si="531"/>
        <v>44530</v>
      </c>
      <c r="V1676" s="57" t="str">
        <f t="shared" ref="V1676:V1739" si="538">IF(O1676&gt;0,(P1676+Q1676)*V$9,"-")</f>
        <v>-</v>
      </c>
      <c r="W1676" s="8"/>
      <c r="X1676" s="8"/>
      <c r="Y1676" s="8"/>
      <c r="Z1676" s="9"/>
      <c r="AA1676" s="1"/>
      <c r="AB1676" s="8"/>
      <c r="AC1676" s="9"/>
      <c r="AD1676" s="9"/>
      <c r="AE1676" s="9"/>
      <c r="AF1676" s="8"/>
      <c r="AG1676" s="10"/>
      <c r="AH1676" s="8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25">
      <c r="A1677" s="50">
        <f t="shared" ref="A1677:A1740" si="539">(A1676+1)</f>
        <v>44520</v>
      </c>
      <c r="B1677" s="112">
        <f t="shared" ca="1" si="526"/>
        <v>69835.35612216001</v>
      </c>
      <c r="C1677" s="109">
        <f t="shared" si="525"/>
        <v>69473.475181500005</v>
      </c>
      <c r="D1677" s="13">
        <f ca="1">IF(A1677&lt;$B$1,VLOOKUP(A1677,[1]DI!$A$4:$B$15000,2,FALSE),0)</f>
        <v>0</v>
      </c>
      <c r="E1677" s="52">
        <f t="shared" ca="1" si="533"/>
        <v>1</v>
      </c>
      <c r="F1677" s="52">
        <f ca="1">(TRUNC(PRODUCT($E$12:$E1676),16))</f>
        <v>1.2685573370010499</v>
      </c>
      <c r="G1677" s="52">
        <f t="shared" ca="1" si="532"/>
        <v>1.26337291199297</v>
      </c>
      <c r="H1677" s="52">
        <f t="shared" ca="1" si="534"/>
        <v>1.0041036400000001</v>
      </c>
      <c r="I1677" s="111">
        <f t="shared" ref="I1677:I1740" si="540">I1676</f>
        <v>0.02</v>
      </c>
      <c r="J1677" s="149">
        <f t="shared" si="527"/>
        <v>44498</v>
      </c>
      <c r="K1677" s="54">
        <f t="shared" ref="K1677:K1740" si="541">IF(A1677&gt;J1677,IF(NETWORKDAYS(J1677,A1677,$X$135:$X$519)-1=0,1,NETWORKDAYS(J1677,A1677,$X$135:$X$519)-1),0)</f>
        <v>13</v>
      </c>
      <c r="L1677" s="55">
        <f t="shared" ref="L1677:L1740" si="542">IF(AND(K1677=1,K1676=1),1,IF(K1677&gt;0,IF(K1677=K1676,K1677+1,K1677),0))</f>
        <v>14</v>
      </c>
      <c r="M1677" s="56">
        <f t="shared" si="535"/>
        <v>1.0011007510000001</v>
      </c>
      <c r="N1677" s="56">
        <f t="shared" ca="1" si="536"/>
        <v>1.005208908</v>
      </c>
      <c r="O1677" s="55">
        <f t="shared" si="528"/>
        <v>0</v>
      </c>
      <c r="P1677" s="109">
        <f t="shared" ca="1" si="537"/>
        <v>361.88094066000002</v>
      </c>
      <c r="Q1677" s="52">
        <f t="shared" si="529"/>
        <v>0</v>
      </c>
      <c r="R1677" s="85"/>
      <c r="S1677" s="85"/>
      <c r="T1677" s="86" t="str">
        <f t="shared" si="530"/>
        <v>A+J=</v>
      </c>
      <c r="U1677" s="149">
        <f t="shared" si="531"/>
        <v>44530</v>
      </c>
      <c r="V1677" s="57" t="str">
        <f t="shared" si="538"/>
        <v>-</v>
      </c>
      <c r="W1677" s="8"/>
      <c r="X1677" s="8"/>
      <c r="Y1677" s="8"/>
      <c r="Z1677" s="9"/>
      <c r="AA1677" s="1"/>
      <c r="AB1677" s="8"/>
      <c r="AC1677" s="9"/>
      <c r="AD1677" s="9"/>
      <c r="AE1677" s="9"/>
      <c r="AF1677" s="8"/>
      <c r="AG1677" s="10"/>
      <c r="AH1677" s="8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25">
      <c r="A1678" s="50">
        <f t="shared" si="539"/>
        <v>44521</v>
      </c>
      <c r="B1678" s="112">
        <f t="shared" ca="1" si="526"/>
        <v>69835.35612216001</v>
      </c>
      <c r="C1678" s="109">
        <f t="shared" ref="C1678:C1741" si="543">TRUNC(C1677-Q1677,8)</f>
        <v>69473.475181500005</v>
      </c>
      <c r="D1678" s="13">
        <f ca="1">IF(A1678&lt;$B$1,VLOOKUP(A1678,[1]DI!$A$4:$B$15000,2,FALSE),0)</f>
        <v>0</v>
      </c>
      <c r="E1678" s="52">
        <f t="shared" ca="1" si="533"/>
        <v>1</v>
      </c>
      <c r="F1678" s="52">
        <f ca="1">(TRUNC(PRODUCT($E$12:$E1677),16))</f>
        <v>1.2685573370010499</v>
      </c>
      <c r="G1678" s="52">
        <f t="shared" ca="1" si="532"/>
        <v>1.26337291199297</v>
      </c>
      <c r="H1678" s="52">
        <f t="shared" ca="1" si="534"/>
        <v>1.0041036400000001</v>
      </c>
      <c r="I1678" s="111">
        <f t="shared" si="540"/>
        <v>0.02</v>
      </c>
      <c r="J1678" s="149">
        <f t="shared" si="527"/>
        <v>44498</v>
      </c>
      <c r="K1678" s="54">
        <f t="shared" si="541"/>
        <v>13</v>
      </c>
      <c r="L1678" s="55">
        <f t="shared" si="542"/>
        <v>14</v>
      </c>
      <c r="M1678" s="56">
        <f t="shared" si="535"/>
        <v>1.0011007510000001</v>
      </c>
      <c r="N1678" s="56">
        <f t="shared" ca="1" si="536"/>
        <v>1.005208908</v>
      </c>
      <c r="O1678" s="55">
        <f t="shared" si="528"/>
        <v>0</v>
      </c>
      <c r="P1678" s="109">
        <f t="shared" ca="1" si="537"/>
        <v>361.88094066000002</v>
      </c>
      <c r="Q1678" s="52">
        <f t="shared" si="529"/>
        <v>0</v>
      </c>
      <c r="R1678" s="85"/>
      <c r="S1678" s="85"/>
      <c r="T1678" s="86" t="str">
        <f t="shared" si="530"/>
        <v>A+J=</v>
      </c>
      <c r="U1678" s="149">
        <f t="shared" si="531"/>
        <v>44530</v>
      </c>
      <c r="V1678" s="57" t="str">
        <f t="shared" si="538"/>
        <v>-</v>
      </c>
      <c r="W1678" s="8"/>
      <c r="X1678" s="8"/>
      <c r="Y1678" s="8"/>
      <c r="Z1678" s="9"/>
      <c r="AA1678" s="1"/>
      <c r="AB1678" s="8"/>
      <c r="AC1678" s="9"/>
      <c r="AD1678" s="9"/>
      <c r="AE1678" s="9"/>
      <c r="AF1678" s="8"/>
      <c r="AG1678" s="10"/>
      <c r="AH1678" s="8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25">
      <c r="A1679" s="50">
        <f t="shared" si="539"/>
        <v>44522</v>
      </c>
      <c r="B1679" s="112">
        <f t="shared" ca="1" si="526"/>
        <v>69835.35612216001</v>
      </c>
      <c r="C1679" s="109">
        <f t="shared" si="543"/>
        <v>69473.475181500005</v>
      </c>
      <c r="D1679" s="13">
        <f ca="1">IF(A1679&lt;$B$1,VLOOKUP(A1679,[1]DI!$A$4:$B$15000,2,FALSE),0)</f>
        <v>7.6499999999999999E-2</v>
      </c>
      <c r="E1679" s="52">
        <f t="shared" ca="1" si="533"/>
        <v>1.0002925600000001</v>
      </c>
      <c r="F1679" s="52">
        <f ca="1">(TRUNC(PRODUCT($E$12:$E1678),16))</f>
        <v>1.2685573370010499</v>
      </c>
      <c r="G1679" s="52">
        <f t="shared" ca="1" si="532"/>
        <v>1.26337291199297</v>
      </c>
      <c r="H1679" s="52">
        <f t="shared" ca="1" si="534"/>
        <v>1.0041036400000001</v>
      </c>
      <c r="I1679" s="111">
        <f t="shared" si="540"/>
        <v>0.02</v>
      </c>
      <c r="J1679" s="149">
        <f t="shared" si="527"/>
        <v>44498</v>
      </c>
      <c r="K1679" s="54">
        <f t="shared" si="541"/>
        <v>14</v>
      </c>
      <c r="L1679" s="55">
        <f t="shared" si="542"/>
        <v>14</v>
      </c>
      <c r="M1679" s="56">
        <f t="shared" si="535"/>
        <v>1.0011007510000001</v>
      </c>
      <c r="N1679" s="56">
        <f t="shared" ca="1" si="536"/>
        <v>1.005208908</v>
      </c>
      <c r="O1679" s="55">
        <f t="shared" si="528"/>
        <v>0</v>
      </c>
      <c r="P1679" s="109">
        <f t="shared" ca="1" si="537"/>
        <v>361.88094066000002</v>
      </c>
      <c r="Q1679" s="52">
        <f t="shared" si="529"/>
        <v>0</v>
      </c>
      <c r="R1679" s="85"/>
      <c r="S1679" s="85"/>
      <c r="T1679" s="86" t="str">
        <f t="shared" si="530"/>
        <v>A+J=</v>
      </c>
      <c r="U1679" s="149">
        <f t="shared" si="531"/>
        <v>44530</v>
      </c>
      <c r="V1679" s="57" t="str">
        <f t="shared" si="538"/>
        <v>-</v>
      </c>
      <c r="W1679" s="8"/>
      <c r="X1679" s="8"/>
      <c r="Y1679" s="8"/>
      <c r="Z1679" s="9"/>
      <c r="AA1679" s="1"/>
      <c r="AB1679" s="8"/>
      <c r="AC1679" s="9"/>
      <c r="AD1679" s="9"/>
      <c r="AE1679" s="9"/>
      <c r="AF1679" s="8"/>
      <c r="AG1679" s="10"/>
      <c r="AH1679" s="8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25">
      <c r="A1680" s="50">
        <f t="shared" si="539"/>
        <v>44523</v>
      </c>
      <c r="B1680" s="112">
        <f t="shared" ca="1" si="526"/>
        <v>69861.276745220006</v>
      </c>
      <c r="C1680" s="109">
        <f t="shared" si="543"/>
        <v>69473.475181500005</v>
      </c>
      <c r="D1680" s="13">
        <f ca="1">IF(A1680&lt;$B$1,VLOOKUP(A1680,[1]DI!$A$4:$B$15000,2,FALSE),0)</f>
        <v>7.6499999999999999E-2</v>
      </c>
      <c r="E1680" s="52">
        <f t="shared" ca="1" si="533"/>
        <v>1.0002925600000001</v>
      </c>
      <c r="F1680" s="52">
        <f ca="1">(TRUNC(PRODUCT($E$12:$E1679),16))</f>
        <v>1.26892846613556</v>
      </c>
      <c r="G1680" s="52">
        <f t="shared" ca="1" si="532"/>
        <v>1.26337291199297</v>
      </c>
      <c r="H1680" s="52">
        <f t="shared" ca="1" si="534"/>
        <v>1.0043974</v>
      </c>
      <c r="I1680" s="111">
        <f t="shared" si="540"/>
        <v>0.02</v>
      </c>
      <c r="J1680" s="149">
        <f t="shared" si="527"/>
        <v>44498</v>
      </c>
      <c r="K1680" s="54">
        <f t="shared" si="541"/>
        <v>15</v>
      </c>
      <c r="L1680" s="55">
        <f t="shared" si="542"/>
        <v>15</v>
      </c>
      <c r="M1680" s="56">
        <f t="shared" si="535"/>
        <v>1.001179423</v>
      </c>
      <c r="N1680" s="56">
        <f t="shared" ca="1" si="536"/>
        <v>1.0055820090000001</v>
      </c>
      <c r="O1680" s="55">
        <f t="shared" si="528"/>
        <v>0</v>
      </c>
      <c r="P1680" s="109">
        <f t="shared" ca="1" si="537"/>
        <v>387.80156371999999</v>
      </c>
      <c r="Q1680" s="52">
        <f t="shared" si="529"/>
        <v>0</v>
      </c>
      <c r="R1680" s="85"/>
      <c r="S1680" s="85"/>
      <c r="T1680" s="86" t="str">
        <f t="shared" si="530"/>
        <v>A+J=</v>
      </c>
      <c r="U1680" s="149">
        <f t="shared" si="531"/>
        <v>44530</v>
      </c>
      <c r="V1680" s="57" t="str">
        <f t="shared" si="538"/>
        <v>-</v>
      </c>
      <c r="W1680" s="8"/>
      <c r="X1680" s="8"/>
      <c r="Y1680" s="8"/>
      <c r="Z1680" s="9"/>
      <c r="AA1680" s="1"/>
      <c r="AB1680" s="8"/>
      <c r="AC1680" s="9"/>
      <c r="AD1680" s="9"/>
      <c r="AE1680" s="9"/>
      <c r="AF1680" s="8"/>
      <c r="AG1680" s="10"/>
      <c r="AH1680" s="8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25">
      <c r="A1681" s="50">
        <f t="shared" si="539"/>
        <v>44524</v>
      </c>
      <c r="B1681" s="112">
        <f t="shared" ca="1" si="526"/>
        <v>69887.20653878001</v>
      </c>
      <c r="C1681" s="109">
        <f t="shared" si="543"/>
        <v>69473.475181500005</v>
      </c>
      <c r="D1681" s="13">
        <f ca="1">IF(A1681&lt;$B$1,VLOOKUP(A1681,[1]DI!$A$4:$B$15000,2,FALSE),0)</f>
        <v>7.6499999999999999E-2</v>
      </c>
      <c r="E1681" s="52">
        <f t="shared" ca="1" si="533"/>
        <v>1.0002925600000001</v>
      </c>
      <c r="F1681" s="52">
        <f ca="1">(TRUNC(PRODUCT($E$12:$E1680),16))</f>
        <v>1.2692997038476199</v>
      </c>
      <c r="G1681" s="52">
        <f t="shared" ca="1" si="532"/>
        <v>1.26337291199297</v>
      </c>
      <c r="H1681" s="52">
        <f t="shared" ca="1" si="534"/>
        <v>1.0046912400000001</v>
      </c>
      <c r="I1681" s="111">
        <f t="shared" si="540"/>
        <v>0.02</v>
      </c>
      <c r="J1681" s="149">
        <f t="shared" si="527"/>
        <v>44498</v>
      </c>
      <c r="K1681" s="54">
        <f t="shared" si="541"/>
        <v>16</v>
      </c>
      <c r="L1681" s="55">
        <f t="shared" si="542"/>
        <v>16</v>
      </c>
      <c r="M1681" s="56">
        <f t="shared" si="535"/>
        <v>1.0012581</v>
      </c>
      <c r="N1681" s="56">
        <f t="shared" ca="1" si="536"/>
        <v>1.005955242</v>
      </c>
      <c r="O1681" s="55">
        <f t="shared" si="528"/>
        <v>0</v>
      </c>
      <c r="P1681" s="109">
        <f t="shared" ca="1" si="537"/>
        <v>413.73135728</v>
      </c>
      <c r="Q1681" s="52">
        <f t="shared" si="529"/>
        <v>0</v>
      </c>
      <c r="R1681" s="85"/>
      <c r="S1681" s="85"/>
      <c r="T1681" s="86" t="str">
        <f t="shared" si="530"/>
        <v>A+J=</v>
      </c>
      <c r="U1681" s="149">
        <f t="shared" si="531"/>
        <v>44530</v>
      </c>
      <c r="V1681" s="57" t="str">
        <f t="shared" si="538"/>
        <v>-</v>
      </c>
      <c r="W1681" s="8"/>
      <c r="X1681" s="8"/>
      <c r="Y1681" s="8"/>
      <c r="Z1681" s="9"/>
      <c r="AA1681" s="1"/>
      <c r="AB1681" s="8"/>
      <c r="AC1681" s="9"/>
      <c r="AD1681" s="9"/>
      <c r="AE1681" s="9"/>
      <c r="AF1681" s="8"/>
      <c r="AG1681" s="10"/>
      <c r="AH1681" s="8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25">
      <c r="A1682" s="50">
        <f t="shared" si="539"/>
        <v>44525</v>
      </c>
      <c r="B1682" s="112">
        <f t="shared" ca="1" si="526"/>
        <v>69913.14696179</v>
      </c>
      <c r="C1682" s="109">
        <f t="shared" si="543"/>
        <v>69473.475181500005</v>
      </c>
      <c r="D1682" s="13">
        <f ca="1">IF(A1682&lt;$B$1,VLOOKUP(A1682,[1]DI!$A$4:$B$15000,2,FALSE),0)</f>
        <v>7.6499999999999999E-2</v>
      </c>
      <c r="E1682" s="52">
        <f t="shared" ca="1" si="533"/>
        <v>1.0002925600000001</v>
      </c>
      <c r="F1682" s="52">
        <f ca="1">(TRUNC(PRODUCT($E$12:$E1681),16))</f>
        <v>1.2696710501689701</v>
      </c>
      <c r="G1682" s="52">
        <f t="shared" ca="1" si="532"/>
        <v>1.26337291199297</v>
      </c>
      <c r="H1682" s="52">
        <f t="shared" ca="1" si="534"/>
        <v>1.00498518</v>
      </c>
      <c r="I1682" s="111">
        <f t="shared" si="540"/>
        <v>0.02</v>
      </c>
      <c r="J1682" s="149">
        <f t="shared" si="527"/>
        <v>44498</v>
      </c>
      <c r="K1682" s="54">
        <f t="shared" si="541"/>
        <v>17</v>
      </c>
      <c r="L1682" s="55">
        <f t="shared" si="542"/>
        <v>17</v>
      </c>
      <c r="M1682" s="56">
        <f t="shared" si="535"/>
        <v>1.001336784</v>
      </c>
      <c r="N1682" s="56">
        <f t="shared" ca="1" si="536"/>
        <v>1.0063286279999999</v>
      </c>
      <c r="O1682" s="55">
        <f t="shared" si="528"/>
        <v>0</v>
      </c>
      <c r="P1682" s="109">
        <f t="shared" ca="1" si="537"/>
        <v>439.67178029000002</v>
      </c>
      <c r="Q1682" s="52">
        <f t="shared" si="529"/>
        <v>0</v>
      </c>
      <c r="R1682" s="85"/>
      <c r="S1682" s="85"/>
      <c r="T1682" s="86" t="str">
        <f t="shared" si="530"/>
        <v>A+J=</v>
      </c>
      <c r="U1682" s="149">
        <f t="shared" si="531"/>
        <v>44530</v>
      </c>
      <c r="V1682" s="57" t="str">
        <f t="shared" si="538"/>
        <v>-</v>
      </c>
      <c r="W1682" s="8"/>
      <c r="X1682" s="8"/>
      <c r="Y1682" s="8"/>
      <c r="Z1682" s="9"/>
      <c r="AA1682" s="1"/>
      <c r="AB1682" s="8"/>
      <c r="AC1682" s="9"/>
      <c r="AD1682" s="9"/>
      <c r="AE1682" s="9"/>
      <c r="AF1682" s="8"/>
      <c r="AG1682" s="10"/>
      <c r="AH1682" s="8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25">
      <c r="A1683" s="50">
        <f t="shared" si="539"/>
        <v>44526</v>
      </c>
      <c r="B1683" s="112">
        <f t="shared" ref="B1683:B1746" ca="1" si="544">IF(A1683&lt;=TODAY(),C1683+P1683,IF(AND(A1683&gt;TODAY(),A1683&lt;=$B$1),IF(VLOOKUP(TODAY(),$A$12:$D$10000,4,FALSE)=0,"n.d",C1683+P1683),"n.d"))</f>
        <v>69939.096624760001</v>
      </c>
      <c r="C1683" s="109">
        <f t="shared" si="543"/>
        <v>69473.475181500005</v>
      </c>
      <c r="D1683" s="13">
        <f ca="1">IF(A1683&lt;$B$1,VLOOKUP(A1683,[1]DI!$A$4:$B$15000,2,FALSE),0)</f>
        <v>7.6499999999999999E-2</v>
      </c>
      <c r="E1683" s="52">
        <f t="shared" ca="1" si="533"/>
        <v>1.0002925600000001</v>
      </c>
      <c r="F1683" s="52">
        <f ca="1">(TRUNC(PRODUCT($E$12:$E1682),16))</f>
        <v>1.2700425051314099</v>
      </c>
      <c r="G1683" s="52">
        <f t="shared" ca="1" si="532"/>
        <v>1.26337291199297</v>
      </c>
      <c r="H1683" s="52">
        <f t="shared" ca="1" si="534"/>
        <v>1.0052791999999999</v>
      </c>
      <c r="I1683" s="111">
        <f t="shared" si="540"/>
        <v>0.02</v>
      </c>
      <c r="J1683" s="149">
        <f t="shared" ref="J1683:J1746" si="545">IF(O1682&gt;0,VLOOKUP(O1682,X$12:AH$125,2),J1682)</f>
        <v>44498</v>
      </c>
      <c r="K1683" s="54">
        <f t="shared" si="541"/>
        <v>18</v>
      </c>
      <c r="L1683" s="55">
        <f t="shared" si="542"/>
        <v>18</v>
      </c>
      <c r="M1683" s="56">
        <f t="shared" si="535"/>
        <v>1.0014154740000001</v>
      </c>
      <c r="N1683" s="56">
        <f t="shared" ca="1" si="536"/>
        <v>1.0067021469999999</v>
      </c>
      <c r="O1683" s="55">
        <f t="shared" ref="O1683:O1746" si="546">IF(VLOOKUP(A1683,Y$12:AF$125,8)=VLOOKUP(A1682,Y$12:AF$125,8),0,VLOOKUP(A1683,Y$12:AF$125,8))</f>
        <v>0</v>
      </c>
      <c r="P1683" s="109">
        <f t="shared" ca="1" si="537"/>
        <v>465.62144325999998</v>
      </c>
      <c r="Q1683" s="52">
        <f t="shared" ref="Q1683:Q1746" si="547">IF(O1683&gt;0,VLOOKUP(A1683,$Y$12:$AD$125,5),0)</f>
        <v>0</v>
      </c>
      <c r="R1683" s="85"/>
      <c r="S1683" s="85"/>
      <c r="T1683" s="86" t="str">
        <f t="shared" ref="T1683:T1746" si="548">IF(O1682&gt;0,VLOOKUP(O1682,X$12:AH$125,10),T1682)</f>
        <v>A+J=</v>
      </c>
      <c r="U1683" s="149">
        <f t="shared" ref="U1683:U1746" si="549">IF(O1682&gt;0,VLOOKUP(O1682,X$12:AH$125,11),U1682)</f>
        <v>44530</v>
      </c>
      <c r="V1683" s="57" t="str">
        <f t="shared" si="538"/>
        <v>-</v>
      </c>
      <c r="W1683" s="8"/>
      <c r="X1683" s="8"/>
      <c r="Y1683" s="8"/>
      <c r="Z1683" s="9"/>
      <c r="AA1683" s="1"/>
      <c r="AB1683" s="8"/>
      <c r="AC1683" s="9"/>
      <c r="AD1683" s="9"/>
      <c r="AE1683" s="9"/>
      <c r="AF1683" s="8"/>
      <c r="AG1683" s="10"/>
      <c r="AH1683" s="8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25">
      <c r="A1684" s="50">
        <f t="shared" si="539"/>
        <v>44527</v>
      </c>
      <c r="B1684" s="112">
        <f t="shared" ca="1" si="544"/>
        <v>69965.055388760011</v>
      </c>
      <c r="C1684" s="109">
        <f t="shared" si="543"/>
        <v>69473.475181500005</v>
      </c>
      <c r="D1684" s="13">
        <f ca="1">IF(A1684&lt;$B$1,VLOOKUP(A1684,[1]DI!$A$4:$B$15000,2,FALSE),0)</f>
        <v>0</v>
      </c>
      <c r="E1684" s="52">
        <f t="shared" ca="1" si="533"/>
        <v>1</v>
      </c>
      <c r="F1684" s="52">
        <f ca="1">(TRUNC(PRODUCT($E$12:$E1683),16))</f>
        <v>1.27041406876671</v>
      </c>
      <c r="G1684" s="52">
        <f t="shared" ca="1" si="532"/>
        <v>1.26337291199297</v>
      </c>
      <c r="H1684" s="52">
        <f t="shared" ca="1" si="534"/>
        <v>1.0055733</v>
      </c>
      <c r="I1684" s="111">
        <f t="shared" si="540"/>
        <v>0.02</v>
      </c>
      <c r="J1684" s="149">
        <f t="shared" si="545"/>
        <v>44498</v>
      </c>
      <c r="K1684" s="54">
        <f t="shared" si="541"/>
        <v>18</v>
      </c>
      <c r="L1684" s="55">
        <f t="shared" si="542"/>
        <v>19</v>
      </c>
      <c r="M1684" s="56">
        <f t="shared" si="535"/>
        <v>1.00149417</v>
      </c>
      <c r="N1684" s="56">
        <f t="shared" ca="1" si="536"/>
        <v>1.0070757969999999</v>
      </c>
      <c r="O1684" s="55">
        <f t="shared" si="546"/>
        <v>0</v>
      </c>
      <c r="P1684" s="109">
        <f t="shared" ca="1" si="537"/>
        <v>491.58020726000001</v>
      </c>
      <c r="Q1684" s="52">
        <f t="shared" si="547"/>
        <v>0</v>
      </c>
      <c r="R1684" s="85"/>
      <c r="S1684" s="85"/>
      <c r="T1684" s="86" t="str">
        <f t="shared" si="548"/>
        <v>A+J=</v>
      </c>
      <c r="U1684" s="149">
        <f t="shared" si="549"/>
        <v>44530</v>
      </c>
      <c r="V1684" s="57" t="str">
        <f t="shared" si="538"/>
        <v>-</v>
      </c>
      <c r="W1684" s="8"/>
      <c r="X1684" s="8"/>
      <c r="Y1684" s="8"/>
      <c r="Z1684" s="9"/>
      <c r="AA1684" s="1"/>
      <c r="AB1684" s="8"/>
      <c r="AC1684" s="9"/>
      <c r="AD1684" s="9"/>
      <c r="AE1684" s="9"/>
      <c r="AF1684" s="8"/>
      <c r="AG1684" s="10"/>
      <c r="AH1684" s="8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25">
      <c r="A1685" s="50">
        <f t="shared" si="539"/>
        <v>44528</v>
      </c>
      <c r="B1685" s="112">
        <f t="shared" ca="1" si="544"/>
        <v>69965.055388760011</v>
      </c>
      <c r="C1685" s="109">
        <f t="shared" si="543"/>
        <v>69473.475181500005</v>
      </c>
      <c r="D1685" s="13">
        <f ca="1">IF(A1685&lt;$B$1,VLOOKUP(A1685,[1]DI!$A$4:$B$15000,2,FALSE),0)</f>
        <v>0</v>
      </c>
      <c r="E1685" s="52">
        <f t="shared" ca="1" si="533"/>
        <v>1</v>
      </c>
      <c r="F1685" s="52">
        <f ca="1">(TRUNC(PRODUCT($E$12:$E1684),16))</f>
        <v>1.27041406876671</v>
      </c>
      <c r="G1685" s="52">
        <f t="shared" ca="1" si="532"/>
        <v>1.26337291199297</v>
      </c>
      <c r="H1685" s="52">
        <f t="shared" ca="1" si="534"/>
        <v>1.0055733</v>
      </c>
      <c r="I1685" s="111">
        <f t="shared" si="540"/>
        <v>0.02</v>
      </c>
      <c r="J1685" s="149">
        <f t="shared" si="545"/>
        <v>44498</v>
      </c>
      <c r="K1685" s="54">
        <f t="shared" si="541"/>
        <v>18</v>
      </c>
      <c r="L1685" s="55">
        <f t="shared" si="542"/>
        <v>19</v>
      </c>
      <c r="M1685" s="56">
        <f t="shared" si="535"/>
        <v>1.00149417</v>
      </c>
      <c r="N1685" s="56">
        <f t="shared" ca="1" si="536"/>
        <v>1.0070757969999999</v>
      </c>
      <c r="O1685" s="55">
        <f t="shared" si="546"/>
        <v>0</v>
      </c>
      <c r="P1685" s="109">
        <f t="shared" ca="1" si="537"/>
        <v>491.58020726000001</v>
      </c>
      <c r="Q1685" s="52">
        <f t="shared" si="547"/>
        <v>0</v>
      </c>
      <c r="R1685" s="85"/>
      <c r="S1685" s="85"/>
      <c r="T1685" s="86" t="str">
        <f t="shared" si="548"/>
        <v>A+J=</v>
      </c>
      <c r="U1685" s="149">
        <f t="shared" si="549"/>
        <v>44530</v>
      </c>
      <c r="V1685" s="57" t="str">
        <f t="shared" si="538"/>
        <v>-</v>
      </c>
      <c r="W1685" s="8"/>
      <c r="X1685" s="8"/>
      <c r="Y1685" s="8"/>
      <c r="Z1685" s="9"/>
      <c r="AA1685" s="1"/>
      <c r="AB1685" s="8"/>
      <c r="AC1685" s="9"/>
      <c r="AD1685" s="9"/>
      <c r="AE1685" s="9"/>
      <c r="AF1685" s="8"/>
      <c r="AG1685" s="10"/>
      <c r="AH1685" s="8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25">
      <c r="A1686" s="50">
        <f t="shared" si="539"/>
        <v>44529</v>
      </c>
      <c r="B1686" s="112">
        <f t="shared" ca="1" si="544"/>
        <v>69965.055388760011</v>
      </c>
      <c r="C1686" s="109">
        <f t="shared" si="543"/>
        <v>69473.475181500005</v>
      </c>
      <c r="D1686" s="13">
        <f ca="1">IF(A1686&lt;$B$1,VLOOKUP(A1686,[1]DI!$A$4:$B$15000,2,FALSE),0)</f>
        <v>7.6499999999999999E-2</v>
      </c>
      <c r="E1686" s="52">
        <f t="shared" ca="1" si="533"/>
        <v>1.0002925600000001</v>
      </c>
      <c r="F1686" s="52">
        <f ca="1">(TRUNC(PRODUCT($E$12:$E1685),16))</f>
        <v>1.27041406876671</v>
      </c>
      <c r="G1686" s="52">
        <f t="shared" ca="1" si="532"/>
        <v>1.26337291199297</v>
      </c>
      <c r="H1686" s="52">
        <f t="shared" ca="1" si="534"/>
        <v>1.0055733</v>
      </c>
      <c r="I1686" s="111">
        <f t="shared" si="540"/>
        <v>0.02</v>
      </c>
      <c r="J1686" s="149">
        <f t="shared" si="545"/>
        <v>44498</v>
      </c>
      <c r="K1686" s="54">
        <f t="shared" si="541"/>
        <v>19</v>
      </c>
      <c r="L1686" s="55">
        <f t="shared" si="542"/>
        <v>19</v>
      </c>
      <c r="M1686" s="56">
        <f t="shared" si="535"/>
        <v>1.00149417</v>
      </c>
      <c r="N1686" s="56">
        <f t="shared" ca="1" si="536"/>
        <v>1.0070757969999999</v>
      </c>
      <c r="O1686" s="55">
        <f t="shared" si="546"/>
        <v>0</v>
      </c>
      <c r="P1686" s="109">
        <f t="shared" ca="1" si="537"/>
        <v>491.58020726000001</v>
      </c>
      <c r="Q1686" s="52">
        <f t="shared" si="547"/>
        <v>0</v>
      </c>
      <c r="R1686" s="85"/>
      <c r="S1686" s="85"/>
      <c r="T1686" s="86" t="str">
        <f t="shared" si="548"/>
        <v>A+J=</v>
      </c>
      <c r="U1686" s="149">
        <f t="shared" si="549"/>
        <v>44530</v>
      </c>
      <c r="V1686" s="57" t="str">
        <f t="shared" si="538"/>
        <v>-</v>
      </c>
      <c r="W1686" s="8"/>
      <c r="X1686" s="8"/>
      <c r="Y1686" s="8"/>
      <c r="Z1686" s="9"/>
      <c r="AA1686" s="1"/>
      <c r="AB1686" s="8"/>
      <c r="AC1686" s="9"/>
      <c r="AD1686" s="9"/>
      <c r="AE1686" s="9"/>
      <c r="AF1686" s="8"/>
      <c r="AG1686" s="10"/>
      <c r="AH1686" s="8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25">
      <c r="A1687" s="113">
        <f t="shared" si="539"/>
        <v>44530</v>
      </c>
      <c r="B1687" s="114">
        <f t="shared" ca="1" si="544"/>
        <v>69991.024226420006</v>
      </c>
      <c r="C1687" s="115">
        <f t="shared" si="543"/>
        <v>69473.475181500005</v>
      </c>
      <c r="D1687" s="13">
        <f ca="1">IF(A1687&lt;$B$1,VLOOKUP(A1687,[1]DI!$A$4:$B$15000,2,FALSE),0)</f>
        <v>7.6499999999999999E-2</v>
      </c>
      <c r="E1687" s="115">
        <f t="shared" ca="1" si="533"/>
        <v>1.0002925600000001</v>
      </c>
      <c r="F1687" s="115">
        <f ca="1">(TRUNC(PRODUCT($E$12:$E1686),16))</f>
        <v>1.2707857411066701</v>
      </c>
      <c r="G1687" s="115">
        <f t="shared" ca="1" si="532"/>
        <v>1.26337291199297</v>
      </c>
      <c r="H1687" s="115">
        <f t="shared" ca="1" si="534"/>
        <v>1.00586749</v>
      </c>
      <c r="I1687" s="116">
        <f t="shared" si="540"/>
        <v>0.02</v>
      </c>
      <c r="J1687" s="113">
        <f t="shared" si="545"/>
        <v>44498</v>
      </c>
      <c r="K1687" s="117">
        <f t="shared" si="541"/>
        <v>20</v>
      </c>
      <c r="L1687" s="118">
        <f t="shared" si="542"/>
        <v>20</v>
      </c>
      <c r="M1687" s="119">
        <f t="shared" si="535"/>
        <v>1.001572873</v>
      </c>
      <c r="N1687" s="119">
        <f t="shared" ca="1" si="536"/>
        <v>1.0074495919999999</v>
      </c>
      <c r="O1687" s="118">
        <f t="shared" si="546"/>
        <v>44</v>
      </c>
      <c r="P1687" s="115">
        <f t="shared" ca="1" si="537"/>
        <v>517.54904492000003</v>
      </c>
      <c r="Q1687" s="115">
        <f t="shared" si="547"/>
        <v>289.47281325</v>
      </c>
      <c r="R1687" s="120"/>
      <c r="S1687" s="120"/>
      <c r="T1687" s="209" t="str">
        <f t="shared" si="548"/>
        <v>A+J=</v>
      </c>
      <c r="U1687" s="113">
        <f t="shared" si="549"/>
        <v>44530</v>
      </c>
      <c r="V1687" s="121">
        <f t="shared" ca="1" si="538"/>
        <v>1210532.7872550001</v>
      </c>
      <c r="W1687" s="8"/>
      <c r="X1687" s="8"/>
      <c r="Y1687" s="8"/>
      <c r="Z1687" s="9"/>
      <c r="AA1687" s="1"/>
      <c r="AB1687" s="8"/>
      <c r="AC1687" s="9"/>
      <c r="AD1687" s="9"/>
      <c r="AE1687" s="9"/>
      <c r="AF1687" s="8"/>
      <c r="AG1687" s="10"/>
      <c r="AH1687" s="8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25">
      <c r="A1688" s="50">
        <f t="shared" si="539"/>
        <v>44531</v>
      </c>
      <c r="B1688" s="112">
        <f t="shared" ca="1" si="544"/>
        <v>69209.681256039999</v>
      </c>
      <c r="C1688" s="109">
        <f t="shared" si="543"/>
        <v>69184.002368250003</v>
      </c>
      <c r="D1688" s="13">
        <f ca="1">IF(A1688&lt;$B$1,VLOOKUP(A1688,[1]DI!$A$4:$B$15000,2,FALSE),0)</f>
        <v>7.6499999999999999E-2</v>
      </c>
      <c r="E1688" s="52">
        <f t="shared" ca="1" si="533"/>
        <v>1.0002925600000001</v>
      </c>
      <c r="F1688" s="52">
        <f ca="1">(TRUNC(PRODUCT($E$12:$E1687),16))</f>
        <v>1.27115752218309</v>
      </c>
      <c r="G1688" s="52">
        <f t="shared" ca="1" si="532"/>
        <v>1.2707857411066701</v>
      </c>
      <c r="H1688" s="52">
        <f t="shared" ca="1" si="534"/>
        <v>1.0002925600000001</v>
      </c>
      <c r="I1688" s="111">
        <f t="shared" si="540"/>
        <v>0.02</v>
      </c>
      <c r="J1688" s="149">
        <f t="shared" si="545"/>
        <v>44530</v>
      </c>
      <c r="K1688" s="54">
        <f t="shared" si="541"/>
        <v>1</v>
      </c>
      <c r="L1688" s="55">
        <f t="shared" si="542"/>
        <v>1</v>
      </c>
      <c r="M1688" s="56">
        <f t="shared" si="535"/>
        <v>1.000078585</v>
      </c>
      <c r="N1688" s="56">
        <f t="shared" ca="1" si="536"/>
        <v>1.000371168</v>
      </c>
      <c r="O1688" s="55">
        <f t="shared" si="546"/>
        <v>0</v>
      </c>
      <c r="P1688" s="109">
        <f t="shared" ca="1" si="537"/>
        <v>25.678887790000001</v>
      </c>
      <c r="Q1688" s="52">
        <f t="shared" si="547"/>
        <v>0</v>
      </c>
      <c r="R1688" s="85"/>
      <c r="S1688" s="85"/>
      <c r="T1688" s="86" t="str">
        <f t="shared" si="548"/>
        <v>A+J=</v>
      </c>
      <c r="U1688" s="149">
        <f t="shared" si="549"/>
        <v>44561</v>
      </c>
      <c r="V1688" s="57" t="str">
        <f t="shared" si="538"/>
        <v>-</v>
      </c>
      <c r="W1688" s="8"/>
      <c r="X1688" s="8"/>
      <c r="Y1688" s="8"/>
      <c r="Z1688" s="9"/>
      <c r="AA1688" s="1"/>
      <c r="AB1688" s="8"/>
      <c r="AC1688" s="9"/>
      <c r="AD1688" s="9"/>
      <c r="AE1688" s="9"/>
      <c r="AF1688" s="8"/>
      <c r="AG1688" s="10"/>
      <c r="AH1688" s="8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25">
      <c r="A1689" s="50">
        <f t="shared" si="539"/>
        <v>44532</v>
      </c>
      <c r="B1689" s="112">
        <f t="shared" ca="1" si="544"/>
        <v>69235.36996796001</v>
      </c>
      <c r="C1689" s="109">
        <f t="shared" si="543"/>
        <v>69184.002368250003</v>
      </c>
      <c r="D1689" s="13">
        <f ca="1">IF(A1689&lt;$B$1,VLOOKUP(A1689,[1]DI!$A$4:$B$15000,2,FALSE),0)</f>
        <v>7.6499999999999999E-2</v>
      </c>
      <c r="E1689" s="52">
        <f t="shared" ca="1" si="533"/>
        <v>1.0002925600000001</v>
      </c>
      <c r="F1689" s="52">
        <f ca="1">(TRUNC(PRODUCT($E$12:$E1688),16))</f>
        <v>1.27152941202778</v>
      </c>
      <c r="G1689" s="52">
        <f t="shared" ca="1" si="532"/>
        <v>1.2707857411066701</v>
      </c>
      <c r="H1689" s="52">
        <f t="shared" ca="1" si="534"/>
        <v>1.0005852099999999</v>
      </c>
      <c r="I1689" s="111">
        <f t="shared" si="540"/>
        <v>0.02</v>
      </c>
      <c r="J1689" s="149">
        <f t="shared" si="545"/>
        <v>44530</v>
      </c>
      <c r="K1689" s="54">
        <f t="shared" si="541"/>
        <v>2</v>
      </c>
      <c r="L1689" s="55">
        <f t="shared" si="542"/>
        <v>2</v>
      </c>
      <c r="M1689" s="56">
        <f t="shared" si="535"/>
        <v>1.0001571760000001</v>
      </c>
      <c r="N1689" s="56">
        <f t="shared" ca="1" si="536"/>
        <v>1.000742478</v>
      </c>
      <c r="O1689" s="55">
        <f t="shared" si="546"/>
        <v>0</v>
      </c>
      <c r="P1689" s="109">
        <f t="shared" ca="1" si="537"/>
        <v>51.36759971</v>
      </c>
      <c r="Q1689" s="52">
        <f t="shared" si="547"/>
        <v>0</v>
      </c>
      <c r="R1689" s="85"/>
      <c r="S1689" s="85"/>
      <c r="T1689" s="86" t="str">
        <f t="shared" si="548"/>
        <v>A+J=</v>
      </c>
      <c r="U1689" s="149">
        <f t="shared" si="549"/>
        <v>44561</v>
      </c>
      <c r="V1689" s="57" t="str">
        <f t="shared" si="538"/>
        <v>-</v>
      </c>
      <c r="W1689" s="8"/>
      <c r="X1689" s="8"/>
      <c r="Y1689" s="8"/>
      <c r="Z1689" s="9"/>
      <c r="AA1689" s="1"/>
      <c r="AB1689" s="8"/>
      <c r="AC1689" s="9"/>
      <c r="AD1689" s="9"/>
      <c r="AE1689" s="9"/>
      <c r="AF1689" s="8"/>
      <c r="AG1689" s="10"/>
      <c r="AH1689" s="8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25">
      <c r="A1690" s="50">
        <f t="shared" si="539"/>
        <v>44533</v>
      </c>
      <c r="B1690" s="112">
        <f t="shared" ca="1" si="544"/>
        <v>69261.067812160007</v>
      </c>
      <c r="C1690" s="109">
        <f t="shared" si="543"/>
        <v>69184.002368250003</v>
      </c>
      <c r="D1690" s="13">
        <f ca="1">IF(A1690&lt;$B$1,VLOOKUP(A1690,[1]DI!$A$4:$B$15000,2,FALSE),0)</f>
        <v>7.6499999999999999E-2</v>
      </c>
      <c r="E1690" s="52">
        <f t="shared" ca="1" si="533"/>
        <v>1.0002925600000001</v>
      </c>
      <c r="F1690" s="52">
        <f ca="1">(TRUNC(PRODUCT($E$12:$E1689),16))</f>
        <v>1.2719014106725599</v>
      </c>
      <c r="G1690" s="52">
        <f t="shared" ca="1" si="532"/>
        <v>1.2707857411066701</v>
      </c>
      <c r="H1690" s="52">
        <f t="shared" ca="1" si="534"/>
        <v>1.0008779400000001</v>
      </c>
      <c r="I1690" s="111">
        <f t="shared" si="540"/>
        <v>0.02</v>
      </c>
      <c r="J1690" s="149">
        <f t="shared" si="545"/>
        <v>44530</v>
      </c>
      <c r="K1690" s="54">
        <f t="shared" si="541"/>
        <v>3</v>
      </c>
      <c r="L1690" s="55">
        <f t="shared" si="542"/>
        <v>3</v>
      </c>
      <c r="M1690" s="56">
        <f t="shared" si="535"/>
        <v>1.000235773</v>
      </c>
      <c r="N1690" s="56">
        <f t="shared" ca="1" si="536"/>
        <v>1.0011139200000001</v>
      </c>
      <c r="O1690" s="55">
        <f t="shared" si="546"/>
        <v>0</v>
      </c>
      <c r="P1690" s="109">
        <f t="shared" ca="1" si="537"/>
        <v>77.065443909999999</v>
      </c>
      <c r="Q1690" s="52">
        <f t="shared" si="547"/>
        <v>0</v>
      </c>
      <c r="R1690" s="85"/>
      <c r="S1690" s="85"/>
      <c r="T1690" s="86" t="str">
        <f t="shared" si="548"/>
        <v>A+J=</v>
      </c>
      <c r="U1690" s="149">
        <f t="shared" si="549"/>
        <v>44561</v>
      </c>
      <c r="V1690" s="57" t="str">
        <f t="shared" si="538"/>
        <v>-</v>
      </c>
      <c r="W1690" s="8"/>
      <c r="X1690" s="8"/>
      <c r="Y1690" s="8"/>
      <c r="Z1690" s="9"/>
      <c r="AA1690" s="1"/>
      <c r="AB1690" s="8"/>
      <c r="AC1690" s="9"/>
      <c r="AD1690" s="9"/>
      <c r="AE1690" s="9"/>
      <c r="AF1690" s="8"/>
      <c r="AG1690" s="10"/>
      <c r="AH1690" s="8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25">
      <c r="A1691" s="50">
        <f t="shared" si="539"/>
        <v>44534</v>
      </c>
      <c r="B1691" s="112">
        <f t="shared" ca="1" si="544"/>
        <v>69286.774857840006</v>
      </c>
      <c r="C1691" s="109">
        <f t="shared" si="543"/>
        <v>69184.002368250003</v>
      </c>
      <c r="D1691" s="13">
        <f ca="1">IF(A1691&lt;$B$1,VLOOKUP(A1691,[1]DI!$A$4:$B$15000,2,FALSE),0)</f>
        <v>0</v>
      </c>
      <c r="E1691" s="52">
        <f t="shared" ca="1" si="533"/>
        <v>1</v>
      </c>
      <c r="F1691" s="52">
        <f ca="1">(TRUNC(PRODUCT($E$12:$E1690),16))</f>
        <v>1.2722735181492699</v>
      </c>
      <c r="G1691" s="52">
        <f t="shared" ca="1" si="532"/>
        <v>1.2707857411066701</v>
      </c>
      <c r="H1691" s="52">
        <f t="shared" ca="1" si="534"/>
        <v>1.00117075</v>
      </c>
      <c r="I1691" s="111">
        <f t="shared" si="540"/>
        <v>0.02</v>
      </c>
      <c r="J1691" s="149">
        <f t="shared" si="545"/>
        <v>44530</v>
      </c>
      <c r="K1691" s="54">
        <f t="shared" si="541"/>
        <v>3</v>
      </c>
      <c r="L1691" s="55">
        <f t="shared" si="542"/>
        <v>4</v>
      </c>
      <c r="M1691" s="56">
        <f t="shared" si="535"/>
        <v>1.000314377</v>
      </c>
      <c r="N1691" s="56">
        <f t="shared" ca="1" si="536"/>
        <v>1.0014854950000001</v>
      </c>
      <c r="O1691" s="55">
        <f t="shared" si="546"/>
        <v>0</v>
      </c>
      <c r="P1691" s="109">
        <f t="shared" ca="1" si="537"/>
        <v>102.77248959000001</v>
      </c>
      <c r="Q1691" s="52">
        <f t="shared" si="547"/>
        <v>0</v>
      </c>
      <c r="R1691" s="85"/>
      <c r="S1691" s="85"/>
      <c r="T1691" s="86" t="str">
        <f t="shared" si="548"/>
        <v>A+J=</v>
      </c>
      <c r="U1691" s="149">
        <f t="shared" si="549"/>
        <v>44561</v>
      </c>
      <c r="V1691" s="57" t="str">
        <f t="shared" si="538"/>
        <v>-</v>
      </c>
      <c r="W1691" s="8"/>
      <c r="X1691" s="8"/>
      <c r="Y1691" s="8"/>
      <c r="Z1691" s="9"/>
      <c r="AA1691" s="1"/>
      <c r="AB1691" s="8"/>
      <c r="AC1691" s="9"/>
      <c r="AD1691" s="9"/>
      <c r="AE1691" s="9"/>
      <c r="AF1691" s="8"/>
      <c r="AG1691" s="10"/>
      <c r="AH1691" s="8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25">
      <c r="A1692" s="50">
        <f t="shared" si="539"/>
        <v>44535</v>
      </c>
      <c r="B1692" s="112">
        <f t="shared" ca="1" si="544"/>
        <v>69286.774857840006</v>
      </c>
      <c r="C1692" s="109">
        <f t="shared" si="543"/>
        <v>69184.002368250003</v>
      </c>
      <c r="D1692" s="13">
        <f ca="1">IF(A1692&lt;$B$1,VLOOKUP(A1692,[1]DI!$A$4:$B$15000,2,FALSE),0)</f>
        <v>0</v>
      </c>
      <c r="E1692" s="52">
        <f t="shared" ca="1" si="533"/>
        <v>1</v>
      </c>
      <c r="F1692" s="52">
        <f ca="1">(TRUNC(PRODUCT($E$12:$E1691),16))</f>
        <v>1.2722735181492699</v>
      </c>
      <c r="G1692" s="52">
        <f t="shared" ca="1" si="532"/>
        <v>1.2707857411066701</v>
      </c>
      <c r="H1692" s="52">
        <f t="shared" ca="1" si="534"/>
        <v>1.00117075</v>
      </c>
      <c r="I1692" s="111">
        <f t="shared" si="540"/>
        <v>0.02</v>
      </c>
      <c r="J1692" s="149">
        <f t="shared" si="545"/>
        <v>44530</v>
      </c>
      <c r="K1692" s="54">
        <f t="shared" si="541"/>
        <v>3</v>
      </c>
      <c r="L1692" s="55">
        <f t="shared" si="542"/>
        <v>4</v>
      </c>
      <c r="M1692" s="56">
        <f t="shared" si="535"/>
        <v>1.000314377</v>
      </c>
      <c r="N1692" s="56">
        <f t="shared" ca="1" si="536"/>
        <v>1.0014854950000001</v>
      </c>
      <c r="O1692" s="55">
        <f t="shared" si="546"/>
        <v>0</v>
      </c>
      <c r="P1692" s="109">
        <f t="shared" ca="1" si="537"/>
        <v>102.77248959000001</v>
      </c>
      <c r="Q1692" s="52">
        <f t="shared" si="547"/>
        <v>0</v>
      </c>
      <c r="R1692" s="85"/>
      <c r="S1692" s="85"/>
      <c r="T1692" s="86" t="str">
        <f t="shared" si="548"/>
        <v>A+J=</v>
      </c>
      <c r="U1692" s="149">
        <f t="shared" si="549"/>
        <v>44561</v>
      </c>
      <c r="V1692" s="57" t="str">
        <f t="shared" si="538"/>
        <v>-</v>
      </c>
      <c r="W1692" s="8"/>
      <c r="X1692" s="8"/>
      <c r="Y1692" s="8"/>
      <c r="Z1692" s="9"/>
      <c r="AA1692" s="1"/>
      <c r="AB1692" s="8"/>
      <c r="AC1692" s="9"/>
      <c r="AD1692" s="9"/>
      <c r="AE1692" s="9"/>
      <c r="AF1692" s="8"/>
      <c r="AG1692" s="10"/>
      <c r="AH1692" s="8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25">
      <c r="A1693" s="50">
        <f t="shared" si="539"/>
        <v>44536</v>
      </c>
      <c r="B1693" s="112">
        <f t="shared" ca="1" si="544"/>
        <v>69286.774857840006</v>
      </c>
      <c r="C1693" s="109">
        <f t="shared" si="543"/>
        <v>69184.002368250003</v>
      </c>
      <c r="D1693" s="13">
        <f ca="1">IF(A1693&lt;$B$1,VLOOKUP(A1693,[1]DI!$A$4:$B$15000,2,FALSE),0)</f>
        <v>7.6499999999999999E-2</v>
      </c>
      <c r="E1693" s="52">
        <f t="shared" ca="1" si="533"/>
        <v>1.0002925600000001</v>
      </c>
      <c r="F1693" s="52">
        <f ca="1">(TRUNC(PRODUCT($E$12:$E1692),16))</f>
        <v>1.2722735181492699</v>
      </c>
      <c r="G1693" s="52">
        <f t="shared" ca="1" si="532"/>
        <v>1.2707857411066701</v>
      </c>
      <c r="H1693" s="52">
        <f t="shared" ca="1" si="534"/>
        <v>1.00117075</v>
      </c>
      <c r="I1693" s="111">
        <f t="shared" si="540"/>
        <v>0.02</v>
      </c>
      <c r="J1693" s="149">
        <f t="shared" si="545"/>
        <v>44530</v>
      </c>
      <c r="K1693" s="54">
        <f t="shared" si="541"/>
        <v>4</v>
      </c>
      <c r="L1693" s="55">
        <f t="shared" si="542"/>
        <v>4</v>
      </c>
      <c r="M1693" s="56">
        <f t="shared" si="535"/>
        <v>1.000314377</v>
      </c>
      <c r="N1693" s="56">
        <f t="shared" ca="1" si="536"/>
        <v>1.0014854950000001</v>
      </c>
      <c r="O1693" s="55">
        <f t="shared" si="546"/>
        <v>0</v>
      </c>
      <c r="P1693" s="109">
        <f t="shared" ca="1" si="537"/>
        <v>102.77248959000001</v>
      </c>
      <c r="Q1693" s="52">
        <f t="shared" si="547"/>
        <v>0</v>
      </c>
      <c r="R1693" s="85"/>
      <c r="S1693" s="85"/>
      <c r="T1693" s="86" t="str">
        <f t="shared" si="548"/>
        <v>A+J=</v>
      </c>
      <c r="U1693" s="149">
        <f t="shared" si="549"/>
        <v>44561</v>
      </c>
      <c r="V1693" s="57" t="str">
        <f t="shared" si="538"/>
        <v>-</v>
      </c>
      <c r="W1693" s="8"/>
      <c r="X1693" s="8"/>
      <c r="Y1693" s="8"/>
      <c r="Z1693" s="9"/>
      <c r="AA1693" s="1"/>
      <c r="AB1693" s="8"/>
      <c r="AC1693" s="9"/>
      <c r="AD1693" s="9"/>
      <c r="AE1693" s="9"/>
      <c r="AF1693" s="8"/>
      <c r="AG1693" s="10"/>
      <c r="AH1693" s="8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25">
      <c r="A1694" s="50">
        <f t="shared" si="539"/>
        <v>44537</v>
      </c>
      <c r="B1694" s="112">
        <f t="shared" ca="1" si="544"/>
        <v>69312.49235031</v>
      </c>
      <c r="C1694" s="109">
        <f t="shared" si="543"/>
        <v>69184.002368250003</v>
      </c>
      <c r="D1694" s="13">
        <f ca="1">IF(A1694&lt;$B$1,VLOOKUP(A1694,[1]DI!$A$4:$B$15000,2,FALSE),0)</f>
        <v>7.6499999999999999E-2</v>
      </c>
      <c r="E1694" s="52">
        <f t="shared" ca="1" si="533"/>
        <v>1.0002925600000001</v>
      </c>
      <c r="F1694" s="52">
        <f ca="1">(TRUNC(PRODUCT($E$12:$E1693),16))</f>
        <v>1.2726457344897399</v>
      </c>
      <c r="G1694" s="52">
        <f t="shared" ca="1" si="532"/>
        <v>1.2707857411066701</v>
      </c>
      <c r="H1694" s="52">
        <f t="shared" ca="1" si="534"/>
        <v>1.00146366</v>
      </c>
      <c r="I1694" s="111">
        <f t="shared" si="540"/>
        <v>0.02</v>
      </c>
      <c r="J1694" s="149">
        <f t="shared" si="545"/>
        <v>44530</v>
      </c>
      <c r="K1694" s="54">
        <f t="shared" si="541"/>
        <v>5</v>
      </c>
      <c r="L1694" s="55">
        <f t="shared" si="542"/>
        <v>5</v>
      </c>
      <c r="M1694" s="56">
        <f t="shared" si="535"/>
        <v>1.000392986</v>
      </c>
      <c r="N1694" s="56">
        <f t="shared" ca="1" si="536"/>
        <v>1.0018572210000001</v>
      </c>
      <c r="O1694" s="55">
        <f t="shared" si="546"/>
        <v>0</v>
      </c>
      <c r="P1694" s="109">
        <f t="shared" ca="1" si="537"/>
        <v>128.48998205999999</v>
      </c>
      <c r="Q1694" s="52">
        <f t="shared" si="547"/>
        <v>0</v>
      </c>
      <c r="R1694" s="85"/>
      <c r="S1694" s="85"/>
      <c r="T1694" s="86" t="str">
        <f t="shared" si="548"/>
        <v>A+J=</v>
      </c>
      <c r="U1694" s="149">
        <f t="shared" si="549"/>
        <v>44561</v>
      </c>
      <c r="V1694" s="57" t="str">
        <f t="shared" si="538"/>
        <v>-</v>
      </c>
      <c r="W1694" s="8"/>
      <c r="X1694" s="8"/>
      <c r="Y1694" s="8"/>
      <c r="Z1694" s="9"/>
      <c r="AA1694" s="1"/>
      <c r="AB1694" s="8"/>
      <c r="AC1694" s="9"/>
      <c r="AD1694" s="9"/>
      <c r="AE1694" s="9"/>
      <c r="AF1694" s="8"/>
      <c r="AG1694" s="10"/>
      <c r="AH1694" s="8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25">
      <c r="A1695" s="50">
        <f t="shared" si="539"/>
        <v>44538</v>
      </c>
      <c r="B1695" s="112">
        <f t="shared" ca="1" si="544"/>
        <v>69338.218352399999</v>
      </c>
      <c r="C1695" s="109">
        <f t="shared" si="543"/>
        <v>69184.002368250003</v>
      </c>
      <c r="D1695" s="13">
        <f ca="1">IF(A1695&lt;$B$1,VLOOKUP(A1695,[1]DI!$A$4:$B$15000,2,FALSE),0)</f>
        <v>7.6499999999999999E-2</v>
      </c>
      <c r="E1695" s="52">
        <f t="shared" ca="1" si="533"/>
        <v>1.0002925600000001</v>
      </c>
      <c r="F1695" s="52">
        <f ca="1">(TRUNC(PRODUCT($E$12:$E1694),16))</f>
        <v>1.2730180597258201</v>
      </c>
      <c r="G1695" s="52">
        <f t="shared" ca="1" si="532"/>
        <v>1.2707857411066701</v>
      </c>
      <c r="H1695" s="52">
        <f t="shared" ca="1" si="534"/>
        <v>1.00175664</v>
      </c>
      <c r="I1695" s="111">
        <f t="shared" si="540"/>
        <v>0.02</v>
      </c>
      <c r="J1695" s="149">
        <f t="shared" si="545"/>
        <v>44530</v>
      </c>
      <c r="K1695" s="54">
        <f t="shared" si="541"/>
        <v>6</v>
      </c>
      <c r="L1695" s="55">
        <f t="shared" si="542"/>
        <v>6</v>
      </c>
      <c r="M1695" s="56">
        <f t="shared" si="535"/>
        <v>1.000471602</v>
      </c>
      <c r="N1695" s="56">
        <f t="shared" ca="1" si="536"/>
        <v>1.0022290700000001</v>
      </c>
      <c r="O1695" s="55">
        <f t="shared" si="546"/>
        <v>0</v>
      </c>
      <c r="P1695" s="109">
        <f t="shared" ca="1" si="537"/>
        <v>154.21598415</v>
      </c>
      <c r="Q1695" s="52">
        <f t="shared" si="547"/>
        <v>0</v>
      </c>
      <c r="R1695" s="85"/>
      <c r="S1695" s="85"/>
      <c r="T1695" s="86" t="str">
        <f t="shared" si="548"/>
        <v>A+J=</v>
      </c>
      <c r="U1695" s="149">
        <f t="shared" si="549"/>
        <v>44561</v>
      </c>
      <c r="V1695" s="57" t="str">
        <f t="shared" si="538"/>
        <v>-</v>
      </c>
      <c r="W1695" s="8"/>
      <c r="X1695" s="8"/>
      <c r="Y1695" s="8"/>
      <c r="Z1695" s="9"/>
      <c r="AA1695" s="1"/>
      <c r="AB1695" s="8"/>
      <c r="AC1695" s="9"/>
      <c r="AD1695" s="9"/>
      <c r="AE1695" s="9"/>
      <c r="AF1695" s="8"/>
      <c r="AG1695" s="10"/>
      <c r="AH1695" s="8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25">
      <c r="A1696" s="50">
        <f t="shared" si="539"/>
        <v>44539</v>
      </c>
      <c r="B1696" s="112">
        <f t="shared" ca="1" si="544"/>
        <v>69363.954939650008</v>
      </c>
      <c r="C1696" s="109">
        <f t="shared" si="543"/>
        <v>69184.002368250003</v>
      </c>
      <c r="D1696" s="13">
        <f ca="1">IF(A1696&lt;$B$1,VLOOKUP(A1696,[1]DI!$A$4:$B$15000,2,FALSE),0)</f>
        <v>9.1499999999999998E-2</v>
      </c>
      <c r="E1696" s="52">
        <f t="shared" ca="1" si="533"/>
        <v>1.00034749</v>
      </c>
      <c r="F1696" s="52">
        <f ca="1">(TRUNC(PRODUCT($E$12:$E1695),16))</f>
        <v>1.2733904938893701</v>
      </c>
      <c r="G1696" s="52">
        <f t="shared" ca="1" si="532"/>
        <v>1.2707857411066701</v>
      </c>
      <c r="H1696" s="52">
        <f t="shared" ca="1" si="534"/>
        <v>1.00204972</v>
      </c>
      <c r="I1696" s="111">
        <f t="shared" si="540"/>
        <v>0.02</v>
      </c>
      <c r="J1696" s="149">
        <f t="shared" si="545"/>
        <v>44530</v>
      </c>
      <c r="K1696" s="54">
        <f t="shared" si="541"/>
        <v>7</v>
      </c>
      <c r="L1696" s="55">
        <f t="shared" si="542"/>
        <v>7</v>
      </c>
      <c r="M1696" s="56">
        <f t="shared" si="535"/>
        <v>1.0005502239999999</v>
      </c>
      <c r="N1696" s="56">
        <f t="shared" ca="1" si="536"/>
        <v>1.002601072</v>
      </c>
      <c r="O1696" s="55">
        <f t="shared" si="546"/>
        <v>0</v>
      </c>
      <c r="P1696" s="109">
        <f t="shared" ca="1" si="537"/>
        <v>179.95257140000001</v>
      </c>
      <c r="Q1696" s="52">
        <f t="shared" si="547"/>
        <v>0</v>
      </c>
      <c r="R1696" s="85"/>
      <c r="S1696" s="85"/>
      <c r="T1696" s="86" t="str">
        <f t="shared" si="548"/>
        <v>A+J=</v>
      </c>
      <c r="U1696" s="149">
        <f t="shared" si="549"/>
        <v>44561</v>
      </c>
      <c r="V1696" s="57" t="str">
        <f t="shared" si="538"/>
        <v>-</v>
      </c>
      <c r="W1696" s="8"/>
      <c r="X1696" s="8"/>
      <c r="Y1696" s="8"/>
      <c r="Z1696" s="9"/>
      <c r="AA1696" s="1"/>
      <c r="AB1696" s="8"/>
      <c r="AC1696" s="9"/>
      <c r="AD1696" s="9"/>
      <c r="AE1696" s="9"/>
      <c r="AF1696" s="8"/>
      <c r="AG1696" s="10"/>
      <c r="AH1696" s="8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25">
      <c r="A1697" s="50">
        <f t="shared" si="539"/>
        <v>44540</v>
      </c>
      <c r="B1697" s="112">
        <f t="shared" ca="1" si="544"/>
        <v>69393.510898940003</v>
      </c>
      <c r="C1697" s="109">
        <f t="shared" si="543"/>
        <v>69184.002368250003</v>
      </c>
      <c r="D1697" s="13">
        <f ca="1">IF(A1697&lt;$B$1,VLOOKUP(A1697,[1]DI!$A$4:$B$15000,2,FALSE),0)</f>
        <v>9.1499999999999998E-2</v>
      </c>
      <c r="E1697" s="52">
        <f t="shared" ca="1" si="533"/>
        <v>1.00034749</v>
      </c>
      <c r="F1697" s="52">
        <f ca="1">(TRUNC(PRODUCT($E$12:$E1696),16))</f>
        <v>1.2738329843520999</v>
      </c>
      <c r="G1697" s="52">
        <f t="shared" ca="1" si="532"/>
        <v>1.2707857411066701</v>
      </c>
      <c r="H1697" s="52">
        <f t="shared" ca="1" si="534"/>
        <v>1.0023979199999999</v>
      </c>
      <c r="I1697" s="111">
        <f t="shared" si="540"/>
        <v>0.02</v>
      </c>
      <c r="J1697" s="149">
        <f t="shared" si="545"/>
        <v>44530</v>
      </c>
      <c r="K1697" s="54">
        <f t="shared" si="541"/>
        <v>8</v>
      </c>
      <c r="L1697" s="55">
        <f t="shared" si="542"/>
        <v>8</v>
      </c>
      <c r="M1697" s="56">
        <f t="shared" si="535"/>
        <v>1.000628852</v>
      </c>
      <c r="N1697" s="56">
        <f t="shared" ca="1" si="536"/>
        <v>1.0030282800000001</v>
      </c>
      <c r="O1697" s="55">
        <f t="shared" si="546"/>
        <v>0</v>
      </c>
      <c r="P1697" s="109">
        <f t="shared" ca="1" si="537"/>
        <v>209.50853068999999</v>
      </c>
      <c r="Q1697" s="52">
        <f t="shared" si="547"/>
        <v>0</v>
      </c>
      <c r="R1697" s="85"/>
      <c r="S1697" s="85"/>
      <c r="T1697" s="86" t="str">
        <f t="shared" si="548"/>
        <v>A+J=</v>
      </c>
      <c r="U1697" s="149">
        <f t="shared" si="549"/>
        <v>44561</v>
      </c>
      <c r="V1697" s="57" t="str">
        <f t="shared" si="538"/>
        <v>-</v>
      </c>
      <c r="W1697" s="8"/>
      <c r="X1697" s="8"/>
      <c r="Y1697" s="8"/>
      <c r="Z1697" s="9"/>
      <c r="AA1697" s="1"/>
      <c r="AB1697" s="8"/>
      <c r="AC1697" s="9"/>
      <c r="AD1697" s="9"/>
      <c r="AE1697" s="9"/>
      <c r="AF1697" s="8"/>
      <c r="AG1697" s="10"/>
      <c r="AH1697" s="8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25">
      <c r="A1698" s="50">
        <f t="shared" si="539"/>
        <v>44541</v>
      </c>
      <c r="B1698" s="112">
        <f t="shared" ca="1" si="544"/>
        <v>69423.07944971</v>
      </c>
      <c r="C1698" s="109">
        <f t="shared" si="543"/>
        <v>69184.002368250003</v>
      </c>
      <c r="D1698" s="13">
        <f ca="1">IF(A1698&lt;$B$1,VLOOKUP(A1698,[1]DI!$A$4:$B$15000,2,FALSE),0)</f>
        <v>0</v>
      </c>
      <c r="E1698" s="52">
        <f t="shared" ca="1" si="533"/>
        <v>1</v>
      </c>
      <c r="F1698" s="52">
        <f ca="1">(TRUNC(PRODUCT($E$12:$E1697),16))</f>
        <v>1.2742756285758301</v>
      </c>
      <c r="G1698" s="52">
        <f t="shared" ca="1" si="532"/>
        <v>1.2707857411066701</v>
      </c>
      <c r="H1698" s="52">
        <f t="shared" ca="1" si="534"/>
        <v>1.00274624</v>
      </c>
      <c r="I1698" s="111">
        <f t="shared" si="540"/>
        <v>0.02</v>
      </c>
      <c r="J1698" s="149">
        <f t="shared" si="545"/>
        <v>44530</v>
      </c>
      <c r="K1698" s="54">
        <f t="shared" si="541"/>
        <v>8</v>
      </c>
      <c r="L1698" s="55">
        <f t="shared" si="542"/>
        <v>9</v>
      </c>
      <c r="M1698" s="56">
        <f t="shared" si="535"/>
        <v>1.0007074869999999</v>
      </c>
      <c r="N1698" s="56">
        <f t="shared" ca="1" si="536"/>
        <v>1.0034556699999999</v>
      </c>
      <c r="O1698" s="55">
        <f t="shared" si="546"/>
        <v>0</v>
      </c>
      <c r="P1698" s="109">
        <f t="shared" ca="1" si="537"/>
        <v>239.07708145999999</v>
      </c>
      <c r="Q1698" s="52">
        <f t="shared" si="547"/>
        <v>0</v>
      </c>
      <c r="R1698" s="85"/>
      <c r="S1698" s="85"/>
      <c r="T1698" s="86" t="str">
        <f t="shared" si="548"/>
        <v>A+J=</v>
      </c>
      <c r="U1698" s="149">
        <f t="shared" si="549"/>
        <v>44561</v>
      </c>
      <c r="V1698" s="57" t="str">
        <f t="shared" si="538"/>
        <v>-</v>
      </c>
      <c r="W1698" s="8"/>
      <c r="X1698" s="8"/>
      <c r="Y1698" s="8"/>
      <c r="Z1698" s="9"/>
      <c r="AA1698" s="1"/>
      <c r="AB1698" s="8"/>
      <c r="AC1698" s="9"/>
      <c r="AD1698" s="9"/>
      <c r="AE1698" s="9"/>
      <c r="AF1698" s="8"/>
      <c r="AG1698" s="10"/>
      <c r="AH1698" s="8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25">
      <c r="A1699" s="50">
        <f t="shared" si="539"/>
        <v>44542</v>
      </c>
      <c r="B1699" s="112">
        <f t="shared" ca="1" si="544"/>
        <v>69423.07944971</v>
      </c>
      <c r="C1699" s="109">
        <f t="shared" si="543"/>
        <v>69184.002368250003</v>
      </c>
      <c r="D1699" s="13">
        <f ca="1">IF(A1699&lt;$B$1,VLOOKUP(A1699,[1]DI!$A$4:$B$15000,2,FALSE),0)</f>
        <v>0</v>
      </c>
      <c r="E1699" s="52">
        <f t="shared" ca="1" si="533"/>
        <v>1</v>
      </c>
      <c r="F1699" s="52">
        <f ca="1">(TRUNC(PRODUCT($E$12:$E1698),16))</f>
        <v>1.2742756285758301</v>
      </c>
      <c r="G1699" s="52">
        <f t="shared" ca="1" si="532"/>
        <v>1.2707857411066701</v>
      </c>
      <c r="H1699" s="52">
        <f t="shared" ca="1" si="534"/>
        <v>1.00274624</v>
      </c>
      <c r="I1699" s="111">
        <f t="shared" si="540"/>
        <v>0.02</v>
      </c>
      <c r="J1699" s="149">
        <f t="shared" si="545"/>
        <v>44530</v>
      </c>
      <c r="K1699" s="54">
        <f t="shared" si="541"/>
        <v>8</v>
      </c>
      <c r="L1699" s="55">
        <f t="shared" si="542"/>
        <v>9</v>
      </c>
      <c r="M1699" s="56">
        <f t="shared" si="535"/>
        <v>1.0007074869999999</v>
      </c>
      <c r="N1699" s="56">
        <f t="shared" ca="1" si="536"/>
        <v>1.0034556699999999</v>
      </c>
      <c r="O1699" s="55">
        <f t="shared" si="546"/>
        <v>0</v>
      </c>
      <c r="P1699" s="109">
        <f t="shared" ca="1" si="537"/>
        <v>239.07708145999999</v>
      </c>
      <c r="Q1699" s="52">
        <f t="shared" si="547"/>
        <v>0</v>
      </c>
      <c r="R1699" s="85"/>
      <c r="S1699" s="85"/>
      <c r="T1699" s="86" t="str">
        <f t="shared" si="548"/>
        <v>A+J=</v>
      </c>
      <c r="U1699" s="149">
        <f t="shared" si="549"/>
        <v>44561</v>
      </c>
      <c r="V1699" s="57" t="str">
        <f t="shared" si="538"/>
        <v>-</v>
      </c>
      <c r="W1699" s="8"/>
      <c r="X1699" s="8"/>
      <c r="Y1699" s="8"/>
      <c r="Z1699" s="9"/>
      <c r="AA1699" s="1"/>
      <c r="AB1699" s="8"/>
      <c r="AC1699" s="9"/>
      <c r="AD1699" s="9"/>
      <c r="AE1699" s="9"/>
      <c r="AF1699" s="8"/>
      <c r="AG1699" s="10"/>
      <c r="AH1699" s="8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25">
      <c r="A1700" s="50">
        <f t="shared" si="539"/>
        <v>44543</v>
      </c>
      <c r="B1700" s="112">
        <f t="shared" ca="1" si="544"/>
        <v>69423.07944971</v>
      </c>
      <c r="C1700" s="109">
        <f t="shared" si="543"/>
        <v>69184.002368250003</v>
      </c>
      <c r="D1700" s="13">
        <f ca="1">IF(A1700&lt;$B$1,VLOOKUP(A1700,[1]DI!$A$4:$B$15000,2,FALSE),0)</f>
        <v>9.1499999999999998E-2</v>
      </c>
      <c r="E1700" s="52">
        <f t="shared" ca="1" si="533"/>
        <v>1.00034749</v>
      </c>
      <c r="F1700" s="52">
        <f ca="1">(TRUNC(PRODUCT($E$12:$E1699),16))</f>
        <v>1.2742756285758301</v>
      </c>
      <c r="G1700" s="52">
        <f t="shared" ca="1" si="532"/>
        <v>1.2707857411066701</v>
      </c>
      <c r="H1700" s="52">
        <f t="shared" ca="1" si="534"/>
        <v>1.00274624</v>
      </c>
      <c r="I1700" s="111">
        <f t="shared" si="540"/>
        <v>0.02</v>
      </c>
      <c r="J1700" s="149">
        <f t="shared" si="545"/>
        <v>44530</v>
      </c>
      <c r="K1700" s="54">
        <f t="shared" si="541"/>
        <v>9</v>
      </c>
      <c r="L1700" s="55">
        <f t="shared" si="542"/>
        <v>9</v>
      </c>
      <c r="M1700" s="56">
        <f t="shared" si="535"/>
        <v>1.0007074869999999</v>
      </c>
      <c r="N1700" s="56">
        <f t="shared" ca="1" si="536"/>
        <v>1.0034556699999999</v>
      </c>
      <c r="O1700" s="55">
        <f t="shared" si="546"/>
        <v>0</v>
      </c>
      <c r="P1700" s="109">
        <f t="shared" ca="1" si="537"/>
        <v>239.07708145999999</v>
      </c>
      <c r="Q1700" s="52">
        <f t="shared" si="547"/>
        <v>0</v>
      </c>
      <c r="R1700" s="85"/>
      <c r="S1700" s="85"/>
      <c r="T1700" s="86" t="str">
        <f t="shared" si="548"/>
        <v>A+J=</v>
      </c>
      <c r="U1700" s="149">
        <f t="shared" si="549"/>
        <v>44561</v>
      </c>
      <c r="V1700" s="57" t="str">
        <f t="shared" si="538"/>
        <v>-</v>
      </c>
      <c r="W1700" s="8"/>
      <c r="X1700" s="8"/>
      <c r="Y1700" s="8"/>
      <c r="Z1700" s="9"/>
      <c r="AA1700" s="1"/>
      <c r="AB1700" s="8"/>
      <c r="AC1700" s="9"/>
      <c r="AD1700" s="9"/>
      <c r="AE1700" s="9"/>
      <c r="AF1700" s="8"/>
      <c r="AG1700" s="10"/>
      <c r="AH1700" s="8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25">
      <c r="A1701" s="50">
        <f t="shared" si="539"/>
        <v>44544</v>
      </c>
      <c r="B1701" s="112">
        <f t="shared" ca="1" si="544"/>
        <v>69452.661145439997</v>
      </c>
      <c r="C1701" s="109">
        <f t="shared" si="543"/>
        <v>69184.002368250003</v>
      </c>
      <c r="D1701" s="13">
        <f ca="1">IF(A1701&lt;$B$1,VLOOKUP(A1701,[1]DI!$A$4:$B$15000,2,FALSE),0)</f>
        <v>9.1499999999999998E-2</v>
      </c>
      <c r="E1701" s="52">
        <f t="shared" ca="1" si="533"/>
        <v>1.00034749</v>
      </c>
      <c r="F1701" s="52">
        <f ca="1">(TRUNC(PRODUCT($E$12:$E1700),16))</f>
        <v>1.2747184266139999</v>
      </c>
      <c r="G1701" s="52">
        <f t="shared" ca="1" si="532"/>
        <v>1.2707857411066701</v>
      </c>
      <c r="H1701" s="52">
        <f t="shared" ca="1" si="534"/>
        <v>1.00309469</v>
      </c>
      <c r="I1701" s="111">
        <f t="shared" si="540"/>
        <v>0.02</v>
      </c>
      <c r="J1701" s="149">
        <f t="shared" si="545"/>
        <v>44530</v>
      </c>
      <c r="K1701" s="54">
        <f t="shared" si="541"/>
        <v>10</v>
      </c>
      <c r="L1701" s="55">
        <f t="shared" si="542"/>
        <v>10</v>
      </c>
      <c r="M1701" s="56">
        <f t="shared" si="535"/>
        <v>1.000786127</v>
      </c>
      <c r="N1701" s="56">
        <f t="shared" ca="1" si="536"/>
        <v>1.0038832499999999</v>
      </c>
      <c r="O1701" s="55">
        <f t="shared" si="546"/>
        <v>0</v>
      </c>
      <c r="P1701" s="109">
        <f t="shared" ca="1" si="537"/>
        <v>268.65877719000002</v>
      </c>
      <c r="Q1701" s="52">
        <f t="shared" si="547"/>
        <v>0</v>
      </c>
      <c r="R1701" s="85"/>
      <c r="S1701" s="85"/>
      <c r="T1701" s="86" t="str">
        <f t="shared" si="548"/>
        <v>A+J=</v>
      </c>
      <c r="U1701" s="149">
        <f t="shared" si="549"/>
        <v>44561</v>
      </c>
      <c r="V1701" s="57" t="str">
        <f t="shared" si="538"/>
        <v>-</v>
      </c>
      <c r="W1701" s="8"/>
      <c r="X1701" s="8"/>
      <c r="Y1701" s="8"/>
      <c r="Z1701" s="9"/>
      <c r="AA1701" s="1"/>
      <c r="AB1701" s="8"/>
      <c r="AC1701" s="9"/>
      <c r="AD1701" s="9"/>
      <c r="AE1701" s="9"/>
      <c r="AF1701" s="8"/>
      <c r="AG1701" s="10"/>
      <c r="AH1701" s="8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25">
      <c r="A1702" s="50">
        <f t="shared" si="539"/>
        <v>44545</v>
      </c>
      <c r="B1702" s="112">
        <f t="shared" ca="1" si="544"/>
        <v>69482.254740820004</v>
      </c>
      <c r="C1702" s="109">
        <f t="shared" si="543"/>
        <v>69184.002368250003</v>
      </c>
      <c r="D1702" s="13">
        <f ca="1">IF(A1702&lt;$B$1,VLOOKUP(A1702,[1]DI!$A$4:$B$15000,2,FALSE),0)</f>
        <v>9.1499999999999998E-2</v>
      </c>
      <c r="E1702" s="52">
        <f t="shared" ca="1" si="533"/>
        <v>1.00034749</v>
      </c>
      <c r="F1702" s="52">
        <f ca="1">(TRUNC(PRODUCT($E$12:$E1701),16))</f>
        <v>1.2751613785200699</v>
      </c>
      <c r="G1702" s="52">
        <f t="shared" ca="1" si="532"/>
        <v>1.2707857411066701</v>
      </c>
      <c r="H1702" s="52">
        <f t="shared" ca="1" si="534"/>
        <v>1.0034432499999999</v>
      </c>
      <c r="I1702" s="111">
        <f t="shared" si="540"/>
        <v>0.02</v>
      </c>
      <c r="J1702" s="149">
        <f t="shared" si="545"/>
        <v>44530</v>
      </c>
      <c r="K1702" s="54">
        <f t="shared" si="541"/>
        <v>11</v>
      </c>
      <c r="L1702" s="55">
        <f t="shared" si="542"/>
        <v>11</v>
      </c>
      <c r="M1702" s="56">
        <f t="shared" si="535"/>
        <v>1.0008647740000001</v>
      </c>
      <c r="N1702" s="56">
        <f t="shared" ca="1" si="536"/>
        <v>1.0043110019999999</v>
      </c>
      <c r="O1702" s="55">
        <f t="shared" si="546"/>
        <v>0</v>
      </c>
      <c r="P1702" s="109">
        <f t="shared" ca="1" si="537"/>
        <v>298.25237256999998</v>
      </c>
      <c r="Q1702" s="52">
        <f t="shared" si="547"/>
        <v>0</v>
      </c>
      <c r="R1702" s="85"/>
      <c r="S1702" s="85"/>
      <c r="T1702" s="86" t="str">
        <f t="shared" si="548"/>
        <v>A+J=</v>
      </c>
      <c r="U1702" s="149">
        <f t="shared" si="549"/>
        <v>44561</v>
      </c>
      <c r="V1702" s="57" t="str">
        <f t="shared" si="538"/>
        <v>-</v>
      </c>
      <c r="W1702" s="8"/>
      <c r="X1702" s="8"/>
      <c r="Y1702" s="8"/>
      <c r="Z1702" s="9"/>
      <c r="AA1702" s="1"/>
      <c r="AB1702" s="8"/>
      <c r="AC1702" s="9"/>
      <c r="AD1702" s="9"/>
      <c r="AE1702" s="9"/>
      <c r="AF1702" s="8"/>
      <c r="AG1702" s="10"/>
      <c r="AH1702" s="8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25">
      <c r="A1703" s="50">
        <f t="shared" si="539"/>
        <v>44546</v>
      </c>
      <c r="B1703" s="112">
        <f t="shared" ca="1" si="544"/>
        <v>69511.861481159998</v>
      </c>
      <c r="C1703" s="109">
        <f t="shared" si="543"/>
        <v>69184.002368250003</v>
      </c>
      <c r="D1703" s="13">
        <f ca="1">IF(A1703&lt;$B$1,VLOOKUP(A1703,[1]DI!$A$4:$B$15000,2,FALSE),0)</f>
        <v>9.1499999999999998E-2</v>
      </c>
      <c r="E1703" s="52">
        <f t="shared" ca="1" si="533"/>
        <v>1.00034749</v>
      </c>
      <c r="F1703" s="52">
        <f ca="1">(TRUNC(PRODUCT($E$12:$E1702),16))</f>
        <v>1.2756044843474901</v>
      </c>
      <c r="G1703" s="52">
        <f t="shared" ca="1" si="532"/>
        <v>1.2707857411066701</v>
      </c>
      <c r="H1703" s="52">
        <f t="shared" ca="1" si="534"/>
        <v>1.0037919399999999</v>
      </c>
      <c r="I1703" s="111">
        <f t="shared" si="540"/>
        <v>0.02</v>
      </c>
      <c r="J1703" s="149">
        <f t="shared" si="545"/>
        <v>44530</v>
      </c>
      <c r="K1703" s="54">
        <f t="shared" si="541"/>
        <v>12</v>
      </c>
      <c r="L1703" s="55">
        <f t="shared" si="542"/>
        <v>12</v>
      </c>
      <c r="M1703" s="56">
        <f t="shared" si="535"/>
        <v>1.0009434269999999</v>
      </c>
      <c r="N1703" s="56">
        <f t="shared" ca="1" si="536"/>
        <v>1.0047389440000001</v>
      </c>
      <c r="O1703" s="55">
        <f t="shared" si="546"/>
        <v>0</v>
      </c>
      <c r="P1703" s="109">
        <f t="shared" ca="1" si="537"/>
        <v>327.85911291000002</v>
      </c>
      <c r="Q1703" s="52">
        <f t="shared" si="547"/>
        <v>0</v>
      </c>
      <c r="R1703" s="85"/>
      <c r="S1703" s="85"/>
      <c r="T1703" s="86" t="str">
        <f t="shared" si="548"/>
        <v>A+J=</v>
      </c>
      <c r="U1703" s="149">
        <f t="shared" si="549"/>
        <v>44561</v>
      </c>
      <c r="V1703" s="57" t="str">
        <f t="shared" si="538"/>
        <v>-</v>
      </c>
      <c r="W1703" s="8"/>
      <c r="X1703" s="8"/>
      <c r="Y1703" s="8"/>
      <c r="Z1703" s="9"/>
      <c r="AA1703" s="1"/>
      <c r="AB1703" s="8"/>
      <c r="AC1703" s="9"/>
      <c r="AD1703" s="9"/>
      <c r="AE1703" s="9"/>
      <c r="AF1703" s="8"/>
      <c r="AG1703" s="10"/>
      <c r="AH1703" s="8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25">
      <c r="A1704" s="50">
        <f t="shared" si="539"/>
        <v>44547</v>
      </c>
      <c r="B1704" s="112">
        <f t="shared" ca="1" si="544"/>
        <v>69541.480812990005</v>
      </c>
      <c r="C1704" s="109">
        <f t="shared" si="543"/>
        <v>69184.002368250003</v>
      </c>
      <c r="D1704" s="13">
        <f ca="1">IF(A1704&lt;$B$1,VLOOKUP(A1704,[1]DI!$A$4:$B$15000,2,FALSE),0)</f>
        <v>9.1499999999999998E-2</v>
      </c>
      <c r="E1704" s="52">
        <f t="shared" ca="1" si="533"/>
        <v>1.00034749</v>
      </c>
      <c r="F1704" s="52">
        <f ca="1">(TRUNC(PRODUCT($E$12:$E1703),16))</f>
        <v>1.27604774414975</v>
      </c>
      <c r="G1704" s="52">
        <f t="shared" ca="1" si="532"/>
        <v>1.2707857411066701</v>
      </c>
      <c r="H1704" s="52">
        <f t="shared" ca="1" si="534"/>
        <v>1.0041407499999999</v>
      </c>
      <c r="I1704" s="111">
        <f t="shared" si="540"/>
        <v>0.02</v>
      </c>
      <c r="J1704" s="149">
        <f t="shared" si="545"/>
        <v>44530</v>
      </c>
      <c r="K1704" s="54">
        <f t="shared" si="541"/>
        <v>13</v>
      </c>
      <c r="L1704" s="55">
        <f t="shared" si="542"/>
        <v>13</v>
      </c>
      <c r="M1704" s="56">
        <f t="shared" si="535"/>
        <v>1.0010220860000001</v>
      </c>
      <c r="N1704" s="56">
        <f t="shared" ca="1" si="536"/>
        <v>1.005167068</v>
      </c>
      <c r="O1704" s="55">
        <f t="shared" si="546"/>
        <v>0</v>
      </c>
      <c r="P1704" s="109">
        <f t="shared" ca="1" si="537"/>
        <v>357.47844473999999</v>
      </c>
      <c r="Q1704" s="52">
        <f t="shared" si="547"/>
        <v>0</v>
      </c>
      <c r="R1704" s="85"/>
      <c r="S1704" s="85"/>
      <c r="T1704" s="86" t="str">
        <f t="shared" si="548"/>
        <v>A+J=</v>
      </c>
      <c r="U1704" s="149">
        <f t="shared" si="549"/>
        <v>44561</v>
      </c>
      <c r="V1704" s="57" t="str">
        <f t="shared" si="538"/>
        <v>-</v>
      </c>
      <c r="W1704" s="8"/>
      <c r="X1704" s="8"/>
      <c r="Y1704" s="8"/>
      <c r="Z1704" s="9"/>
      <c r="AA1704" s="1"/>
      <c r="AB1704" s="8"/>
      <c r="AC1704" s="9"/>
      <c r="AD1704" s="9"/>
      <c r="AE1704" s="9"/>
      <c r="AF1704" s="8"/>
      <c r="AG1704" s="10"/>
      <c r="AH1704" s="8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25">
      <c r="A1705" s="50">
        <f t="shared" si="539"/>
        <v>44548</v>
      </c>
      <c r="B1705" s="112">
        <f t="shared" ca="1" si="544"/>
        <v>69571.112667130001</v>
      </c>
      <c r="C1705" s="109">
        <f t="shared" si="543"/>
        <v>69184.002368250003</v>
      </c>
      <c r="D1705" s="13">
        <f ca="1">IF(A1705&lt;$B$1,VLOOKUP(A1705,[1]DI!$A$4:$B$15000,2,FALSE),0)</f>
        <v>0</v>
      </c>
      <c r="E1705" s="52">
        <f t="shared" ca="1" si="533"/>
        <v>1</v>
      </c>
      <c r="F1705" s="52">
        <f ca="1">(TRUNC(PRODUCT($E$12:$E1704),16))</f>
        <v>1.2764911579803699</v>
      </c>
      <c r="G1705" s="52">
        <f t="shared" ca="1" si="532"/>
        <v>1.2707857411066701</v>
      </c>
      <c r="H1705" s="52">
        <f t="shared" ca="1" si="534"/>
        <v>1.0044896800000001</v>
      </c>
      <c r="I1705" s="111">
        <f t="shared" si="540"/>
        <v>0.02</v>
      </c>
      <c r="J1705" s="149">
        <f t="shared" si="545"/>
        <v>44530</v>
      </c>
      <c r="K1705" s="54">
        <f t="shared" si="541"/>
        <v>13</v>
      </c>
      <c r="L1705" s="55">
        <f t="shared" si="542"/>
        <v>14</v>
      </c>
      <c r="M1705" s="56">
        <f t="shared" si="535"/>
        <v>1.0011007510000001</v>
      </c>
      <c r="N1705" s="56">
        <f t="shared" ca="1" si="536"/>
        <v>1.005595373</v>
      </c>
      <c r="O1705" s="55">
        <f t="shared" si="546"/>
        <v>0</v>
      </c>
      <c r="P1705" s="109">
        <f t="shared" ca="1" si="537"/>
        <v>387.11029888000002</v>
      </c>
      <c r="Q1705" s="52">
        <f t="shared" si="547"/>
        <v>0</v>
      </c>
      <c r="R1705" s="85"/>
      <c r="S1705" s="85"/>
      <c r="T1705" s="86" t="str">
        <f t="shared" si="548"/>
        <v>A+J=</v>
      </c>
      <c r="U1705" s="149">
        <f t="shared" si="549"/>
        <v>44561</v>
      </c>
      <c r="V1705" s="57" t="str">
        <f t="shared" si="538"/>
        <v>-</v>
      </c>
      <c r="W1705" s="8"/>
      <c r="X1705" s="8"/>
      <c r="Y1705" s="8"/>
      <c r="Z1705" s="9"/>
      <c r="AA1705" s="1"/>
      <c r="AB1705" s="8"/>
      <c r="AC1705" s="9"/>
      <c r="AD1705" s="9"/>
      <c r="AE1705" s="9"/>
      <c r="AF1705" s="8"/>
      <c r="AG1705" s="10"/>
      <c r="AH1705" s="8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25">
      <c r="A1706" s="50">
        <f t="shared" si="539"/>
        <v>44549</v>
      </c>
      <c r="B1706" s="112">
        <f t="shared" ca="1" si="544"/>
        <v>69571.112667130001</v>
      </c>
      <c r="C1706" s="109">
        <f t="shared" si="543"/>
        <v>69184.002368250003</v>
      </c>
      <c r="D1706" s="13">
        <f ca="1">IF(A1706&lt;$B$1,VLOOKUP(A1706,[1]DI!$A$4:$B$15000,2,FALSE),0)</f>
        <v>0</v>
      </c>
      <c r="E1706" s="52">
        <f t="shared" ca="1" si="533"/>
        <v>1</v>
      </c>
      <c r="F1706" s="52">
        <f ca="1">(TRUNC(PRODUCT($E$12:$E1705),16))</f>
        <v>1.2764911579803699</v>
      </c>
      <c r="G1706" s="52">
        <f t="shared" ca="1" si="532"/>
        <v>1.2707857411066701</v>
      </c>
      <c r="H1706" s="52">
        <f t="shared" ca="1" si="534"/>
        <v>1.0044896800000001</v>
      </c>
      <c r="I1706" s="111">
        <f t="shared" si="540"/>
        <v>0.02</v>
      </c>
      <c r="J1706" s="149">
        <f t="shared" si="545"/>
        <v>44530</v>
      </c>
      <c r="K1706" s="54">
        <f t="shared" si="541"/>
        <v>13</v>
      </c>
      <c r="L1706" s="55">
        <f t="shared" si="542"/>
        <v>14</v>
      </c>
      <c r="M1706" s="56">
        <f t="shared" si="535"/>
        <v>1.0011007510000001</v>
      </c>
      <c r="N1706" s="56">
        <f t="shared" ca="1" si="536"/>
        <v>1.005595373</v>
      </c>
      <c r="O1706" s="55">
        <f t="shared" si="546"/>
        <v>0</v>
      </c>
      <c r="P1706" s="109">
        <f t="shared" ca="1" si="537"/>
        <v>387.11029888000002</v>
      </c>
      <c r="Q1706" s="52">
        <f t="shared" si="547"/>
        <v>0</v>
      </c>
      <c r="R1706" s="85"/>
      <c r="S1706" s="85"/>
      <c r="T1706" s="86" t="str">
        <f t="shared" si="548"/>
        <v>A+J=</v>
      </c>
      <c r="U1706" s="149">
        <f t="shared" si="549"/>
        <v>44561</v>
      </c>
      <c r="V1706" s="57" t="str">
        <f t="shared" si="538"/>
        <v>-</v>
      </c>
      <c r="W1706" s="8"/>
      <c r="X1706" s="8"/>
      <c r="Y1706" s="8"/>
      <c r="Z1706" s="9"/>
      <c r="AA1706" s="1"/>
      <c r="AB1706" s="8"/>
      <c r="AC1706" s="9"/>
      <c r="AD1706" s="9"/>
      <c r="AE1706" s="9"/>
      <c r="AF1706" s="8"/>
      <c r="AG1706" s="10"/>
      <c r="AH1706" s="8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25">
      <c r="A1707" s="50">
        <f t="shared" si="539"/>
        <v>44550</v>
      </c>
      <c r="B1707" s="112">
        <f t="shared" ca="1" si="544"/>
        <v>69571.112667130001</v>
      </c>
      <c r="C1707" s="109">
        <f t="shared" si="543"/>
        <v>69184.002368250003</v>
      </c>
      <c r="D1707" s="13">
        <f ca="1">IF(A1707&lt;$B$1,VLOOKUP(A1707,[1]DI!$A$4:$B$15000,2,FALSE),0)</f>
        <v>9.1499999999999998E-2</v>
      </c>
      <c r="E1707" s="52">
        <f t="shared" ca="1" si="533"/>
        <v>1.00034749</v>
      </c>
      <c r="F1707" s="52">
        <f ca="1">(TRUNC(PRODUCT($E$12:$E1706),16))</f>
        <v>1.2764911579803699</v>
      </c>
      <c r="G1707" s="52">
        <f t="shared" ca="1" si="532"/>
        <v>1.2707857411066701</v>
      </c>
      <c r="H1707" s="52">
        <f t="shared" ca="1" si="534"/>
        <v>1.0044896800000001</v>
      </c>
      <c r="I1707" s="111">
        <f t="shared" si="540"/>
        <v>0.02</v>
      </c>
      <c r="J1707" s="149">
        <f t="shared" si="545"/>
        <v>44530</v>
      </c>
      <c r="K1707" s="54">
        <f t="shared" si="541"/>
        <v>14</v>
      </c>
      <c r="L1707" s="55">
        <f t="shared" si="542"/>
        <v>14</v>
      </c>
      <c r="M1707" s="56">
        <f t="shared" si="535"/>
        <v>1.0011007510000001</v>
      </c>
      <c r="N1707" s="56">
        <f t="shared" ca="1" si="536"/>
        <v>1.005595373</v>
      </c>
      <c r="O1707" s="55">
        <f t="shared" si="546"/>
        <v>0</v>
      </c>
      <c r="P1707" s="109">
        <f t="shared" ca="1" si="537"/>
        <v>387.11029888000002</v>
      </c>
      <c r="Q1707" s="52">
        <f t="shared" si="547"/>
        <v>0</v>
      </c>
      <c r="R1707" s="85"/>
      <c r="S1707" s="85"/>
      <c r="T1707" s="86" t="str">
        <f t="shared" si="548"/>
        <v>A+J=</v>
      </c>
      <c r="U1707" s="149">
        <f t="shared" si="549"/>
        <v>44561</v>
      </c>
      <c r="V1707" s="57" t="str">
        <f t="shared" si="538"/>
        <v>-</v>
      </c>
      <c r="W1707" s="8"/>
      <c r="X1707" s="8"/>
      <c r="Y1707" s="8"/>
      <c r="Z1707" s="9"/>
      <c r="AA1707" s="1"/>
      <c r="AB1707" s="8"/>
      <c r="AC1707" s="9"/>
      <c r="AD1707" s="9"/>
      <c r="AE1707" s="9"/>
      <c r="AF1707" s="8"/>
      <c r="AG1707" s="10"/>
      <c r="AH1707" s="8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25">
      <c r="A1708" s="50">
        <f t="shared" si="539"/>
        <v>44551</v>
      </c>
      <c r="B1708" s="112">
        <f t="shared" ca="1" si="544"/>
        <v>69600.757112749998</v>
      </c>
      <c r="C1708" s="109">
        <f t="shared" si="543"/>
        <v>69184.002368250003</v>
      </c>
      <c r="D1708" s="13">
        <f ca="1">IF(A1708&lt;$B$1,VLOOKUP(A1708,[1]DI!$A$4:$B$15000,2,FALSE),0)</f>
        <v>9.1499999999999998E-2</v>
      </c>
      <c r="E1708" s="52">
        <f t="shared" ca="1" si="533"/>
        <v>1.00034749</v>
      </c>
      <c r="F1708" s="52">
        <f ca="1">(TRUNC(PRODUCT($E$12:$E1707),16))</f>
        <v>1.2769347258928601</v>
      </c>
      <c r="G1708" s="52">
        <f t="shared" ca="1" si="532"/>
        <v>1.2707857411066701</v>
      </c>
      <c r="H1708" s="52">
        <f t="shared" ca="1" si="534"/>
        <v>1.0048387299999999</v>
      </c>
      <c r="I1708" s="111">
        <f t="shared" si="540"/>
        <v>0.02</v>
      </c>
      <c r="J1708" s="149">
        <f t="shared" si="545"/>
        <v>44530</v>
      </c>
      <c r="K1708" s="54">
        <f t="shared" si="541"/>
        <v>15</v>
      </c>
      <c r="L1708" s="55">
        <f t="shared" si="542"/>
        <v>15</v>
      </c>
      <c r="M1708" s="56">
        <f t="shared" si="535"/>
        <v>1.001179423</v>
      </c>
      <c r="N1708" s="56">
        <f t="shared" ca="1" si="536"/>
        <v>1.00602386</v>
      </c>
      <c r="O1708" s="55">
        <f t="shared" si="546"/>
        <v>0</v>
      </c>
      <c r="P1708" s="109">
        <f t="shared" ca="1" si="537"/>
        <v>416.75474450000002</v>
      </c>
      <c r="Q1708" s="52">
        <f t="shared" si="547"/>
        <v>0</v>
      </c>
      <c r="R1708" s="85"/>
      <c r="S1708" s="85"/>
      <c r="T1708" s="86" t="str">
        <f t="shared" si="548"/>
        <v>A+J=</v>
      </c>
      <c r="U1708" s="149">
        <f t="shared" si="549"/>
        <v>44561</v>
      </c>
      <c r="V1708" s="57" t="str">
        <f t="shared" si="538"/>
        <v>-</v>
      </c>
      <c r="W1708" s="8"/>
      <c r="X1708" s="8"/>
      <c r="Y1708" s="8"/>
      <c r="Z1708" s="9"/>
      <c r="AA1708" s="1"/>
      <c r="AB1708" s="8"/>
      <c r="AC1708" s="9"/>
      <c r="AD1708" s="9"/>
      <c r="AE1708" s="9"/>
      <c r="AF1708" s="8"/>
      <c r="AG1708" s="10"/>
      <c r="AH1708" s="8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25">
      <c r="A1709" s="50">
        <f t="shared" si="539"/>
        <v>44552</v>
      </c>
      <c r="B1709" s="112">
        <f t="shared" ca="1" si="544"/>
        <v>69630.414011490007</v>
      </c>
      <c r="C1709" s="109">
        <f t="shared" si="543"/>
        <v>69184.002368250003</v>
      </c>
      <c r="D1709" s="13">
        <f ca="1">IF(A1709&lt;$B$1,VLOOKUP(A1709,[1]DI!$A$4:$B$15000,2,FALSE),0)</f>
        <v>9.1499999999999998E-2</v>
      </c>
      <c r="E1709" s="52">
        <f t="shared" ca="1" si="533"/>
        <v>1.00034749</v>
      </c>
      <c r="F1709" s="52">
        <f ca="1">(TRUNC(PRODUCT($E$12:$E1708),16))</f>
        <v>1.2773784479407599</v>
      </c>
      <c r="G1709" s="52">
        <f t="shared" ca="1" si="532"/>
        <v>1.2707857411066701</v>
      </c>
      <c r="H1709" s="52">
        <f t="shared" ca="1" si="534"/>
        <v>1.0051878999999999</v>
      </c>
      <c r="I1709" s="111">
        <f t="shared" si="540"/>
        <v>0.02</v>
      </c>
      <c r="J1709" s="149">
        <f t="shared" si="545"/>
        <v>44530</v>
      </c>
      <c r="K1709" s="54">
        <f t="shared" si="541"/>
        <v>16</v>
      </c>
      <c r="L1709" s="55">
        <f t="shared" si="542"/>
        <v>16</v>
      </c>
      <c r="M1709" s="56">
        <f t="shared" si="535"/>
        <v>1.0012581</v>
      </c>
      <c r="N1709" s="56">
        <f t="shared" ca="1" si="536"/>
        <v>1.006452527</v>
      </c>
      <c r="O1709" s="55">
        <f t="shared" si="546"/>
        <v>0</v>
      </c>
      <c r="P1709" s="109">
        <f t="shared" ca="1" si="537"/>
        <v>446.41164323999999</v>
      </c>
      <c r="Q1709" s="52">
        <f t="shared" si="547"/>
        <v>0</v>
      </c>
      <c r="R1709" s="85"/>
      <c r="S1709" s="85"/>
      <c r="T1709" s="86" t="str">
        <f t="shared" si="548"/>
        <v>A+J=</v>
      </c>
      <c r="U1709" s="149">
        <f t="shared" si="549"/>
        <v>44561</v>
      </c>
      <c r="V1709" s="57" t="str">
        <f t="shared" si="538"/>
        <v>-</v>
      </c>
      <c r="W1709" s="8"/>
      <c r="X1709" s="8"/>
      <c r="Y1709" s="8"/>
      <c r="Z1709" s="9"/>
      <c r="AA1709" s="1"/>
      <c r="AB1709" s="8"/>
      <c r="AC1709" s="9"/>
      <c r="AD1709" s="9"/>
      <c r="AE1709" s="9"/>
      <c r="AF1709" s="8"/>
      <c r="AG1709" s="10"/>
      <c r="AH1709" s="8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25">
      <c r="A1710" s="50">
        <f t="shared" si="539"/>
        <v>44553</v>
      </c>
      <c r="B1710" s="112">
        <f t="shared" ca="1" si="544"/>
        <v>69660.083501729998</v>
      </c>
      <c r="C1710" s="109">
        <f t="shared" si="543"/>
        <v>69184.002368250003</v>
      </c>
      <c r="D1710" s="13">
        <f ca="1">IF(A1710&lt;$B$1,VLOOKUP(A1710,[1]DI!$A$4:$B$15000,2,FALSE),0)</f>
        <v>9.1499999999999998E-2</v>
      </c>
      <c r="E1710" s="52">
        <f t="shared" ca="1" si="533"/>
        <v>1.00034749</v>
      </c>
      <c r="F1710" s="52">
        <f ca="1">(TRUNC(PRODUCT($E$12:$E1709),16))</f>
        <v>1.2778223241776301</v>
      </c>
      <c r="G1710" s="52">
        <f t="shared" ca="1" si="532"/>
        <v>1.2707857411066701</v>
      </c>
      <c r="H1710" s="52">
        <f t="shared" ca="1" si="534"/>
        <v>1.0055371900000001</v>
      </c>
      <c r="I1710" s="111">
        <f t="shared" si="540"/>
        <v>0.02</v>
      </c>
      <c r="J1710" s="149">
        <f t="shared" si="545"/>
        <v>44530</v>
      </c>
      <c r="K1710" s="54">
        <f t="shared" si="541"/>
        <v>17</v>
      </c>
      <c r="L1710" s="55">
        <f t="shared" si="542"/>
        <v>17</v>
      </c>
      <c r="M1710" s="56">
        <f t="shared" si="535"/>
        <v>1.001336784</v>
      </c>
      <c r="N1710" s="56">
        <f t="shared" ca="1" si="536"/>
        <v>1.0068813759999999</v>
      </c>
      <c r="O1710" s="55">
        <f t="shared" si="546"/>
        <v>0</v>
      </c>
      <c r="P1710" s="109">
        <f t="shared" ca="1" si="537"/>
        <v>476.08113348000001</v>
      </c>
      <c r="Q1710" s="52">
        <f t="shared" si="547"/>
        <v>0</v>
      </c>
      <c r="R1710" s="85"/>
      <c r="S1710" s="85"/>
      <c r="T1710" s="86" t="str">
        <f t="shared" si="548"/>
        <v>A+J=</v>
      </c>
      <c r="U1710" s="149">
        <f t="shared" si="549"/>
        <v>44561</v>
      </c>
      <c r="V1710" s="57" t="str">
        <f t="shared" si="538"/>
        <v>-</v>
      </c>
      <c r="W1710" s="8"/>
      <c r="X1710" s="8"/>
      <c r="Y1710" s="8"/>
      <c r="Z1710" s="9"/>
      <c r="AA1710" s="1"/>
      <c r="AB1710" s="8"/>
      <c r="AC1710" s="9"/>
      <c r="AD1710" s="9"/>
      <c r="AE1710" s="9"/>
      <c r="AF1710" s="8"/>
      <c r="AG1710" s="10"/>
      <c r="AH1710" s="8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25">
      <c r="A1711" s="50">
        <f t="shared" si="539"/>
        <v>44554</v>
      </c>
      <c r="B1711" s="112">
        <f t="shared" ca="1" si="544"/>
        <v>69689.765514259998</v>
      </c>
      <c r="C1711" s="109">
        <f t="shared" si="543"/>
        <v>69184.002368250003</v>
      </c>
      <c r="D1711" s="13">
        <f ca="1">IF(A1711&lt;$B$1,VLOOKUP(A1711,[1]DI!$A$4:$B$15000,2,FALSE),0)</f>
        <v>9.1499999999999998E-2</v>
      </c>
      <c r="E1711" s="52">
        <f t="shared" ca="1" si="533"/>
        <v>1.00034749</v>
      </c>
      <c r="F1711" s="52">
        <f ca="1">(TRUNC(PRODUCT($E$12:$E1710),16))</f>
        <v>1.2782663546570601</v>
      </c>
      <c r="G1711" s="52">
        <f t="shared" ca="1" si="532"/>
        <v>1.2707857411066701</v>
      </c>
      <c r="H1711" s="52">
        <f t="shared" ca="1" si="534"/>
        <v>1.0058866</v>
      </c>
      <c r="I1711" s="111">
        <f t="shared" si="540"/>
        <v>0.02</v>
      </c>
      <c r="J1711" s="149">
        <f t="shared" si="545"/>
        <v>44530</v>
      </c>
      <c r="K1711" s="54">
        <f t="shared" si="541"/>
        <v>18</v>
      </c>
      <c r="L1711" s="55">
        <f t="shared" si="542"/>
        <v>18</v>
      </c>
      <c r="M1711" s="56">
        <f t="shared" si="535"/>
        <v>1.0014154740000001</v>
      </c>
      <c r="N1711" s="56">
        <f t="shared" ca="1" si="536"/>
        <v>1.007310406</v>
      </c>
      <c r="O1711" s="55">
        <f t="shared" si="546"/>
        <v>0</v>
      </c>
      <c r="P1711" s="109">
        <f t="shared" ca="1" si="537"/>
        <v>505.76314601000001</v>
      </c>
      <c r="Q1711" s="52">
        <f t="shared" si="547"/>
        <v>0</v>
      </c>
      <c r="R1711" s="85"/>
      <c r="S1711" s="85"/>
      <c r="T1711" s="86" t="str">
        <f t="shared" si="548"/>
        <v>A+J=</v>
      </c>
      <c r="U1711" s="149">
        <f t="shared" si="549"/>
        <v>44561</v>
      </c>
      <c r="V1711" s="57" t="str">
        <f t="shared" si="538"/>
        <v>-</v>
      </c>
      <c r="W1711" s="8"/>
      <c r="X1711" s="8"/>
      <c r="Y1711" s="8"/>
      <c r="Z1711" s="9"/>
      <c r="AA1711" s="1"/>
      <c r="AB1711" s="8"/>
      <c r="AC1711" s="9"/>
      <c r="AD1711" s="9"/>
      <c r="AE1711" s="9"/>
      <c r="AF1711" s="8"/>
      <c r="AG1711" s="10"/>
      <c r="AH1711" s="8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25">
      <c r="A1712" s="50">
        <f t="shared" si="539"/>
        <v>44555</v>
      </c>
      <c r="B1712" s="112">
        <f t="shared" ca="1" si="544"/>
        <v>69719.460810129996</v>
      </c>
      <c r="C1712" s="109">
        <f t="shared" si="543"/>
        <v>69184.002368250003</v>
      </c>
      <c r="D1712" s="13">
        <f ca="1">IF(A1712&lt;$B$1,VLOOKUP(A1712,[1]DI!$A$4:$B$15000,2,FALSE),0)</f>
        <v>0</v>
      </c>
      <c r="E1712" s="52">
        <f t="shared" ca="1" si="533"/>
        <v>1</v>
      </c>
      <c r="F1712" s="52">
        <f ca="1">(TRUNC(PRODUCT($E$12:$E1711),16))</f>
        <v>1.2787105394326399</v>
      </c>
      <c r="G1712" s="52">
        <f t="shared" ref="G1712:G1775" ca="1" si="550">IF(O1711&gt;0,F1711,G1711)</f>
        <v>1.2707857411066701</v>
      </c>
      <c r="H1712" s="52">
        <f t="shared" ca="1" si="534"/>
        <v>1.0062361399999999</v>
      </c>
      <c r="I1712" s="111">
        <f t="shared" si="540"/>
        <v>0.02</v>
      </c>
      <c r="J1712" s="149">
        <f t="shared" si="545"/>
        <v>44530</v>
      </c>
      <c r="K1712" s="54">
        <f t="shared" si="541"/>
        <v>18</v>
      </c>
      <c r="L1712" s="55">
        <f t="shared" si="542"/>
        <v>19</v>
      </c>
      <c r="M1712" s="56">
        <f t="shared" si="535"/>
        <v>1.00149417</v>
      </c>
      <c r="N1712" s="56">
        <f t="shared" ca="1" si="536"/>
        <v>1.0077396279999999</v>
      </c>
      <c r="O1712" s="55">
        <f t="shared" si="546"/>
        <v>0</v>
      </c>
      <c r="P1712" s="109">
        <f t="shared" ca="1" si="537"/>
        <v>535.45844188000001</v>
      </c>
      <c r="Q1712" s="52">
        <f t="shared" si="547"/>
        <v>0</v>
      </c>
      <c r="R1712" s="85"/>
      <c r="S1712" s="85"/>
      <c r="T1712" s="86" t="str">
        <f t="shared" si="548"/>
        <v>A+J=</v>
      </c>
      <c r="U1712" s="149">
        <f t="shared" si="549"/>
        <v>44561</v>
      </c>
      <c r="V1712" s="57" t="str">
        <f t="shared" si="538"/>
        <v>-</v>
      </c>
      <c r="W1712" s="8"/>
      <c r="X1712" s="8"/>
      <c r="Y1712" s="8"/>
      <c r="Z1712" s="9"/>
      <c r="AA1712" s="1"/>
      <c r="AB1712" s="8"/>
      <c r="AC1712" s="9"/>
      <c r="AD1712" s="9"/>
      <c r="AE1712" s="9"/>
      <c r="AF1712" s="8"/>
      <c r="AG1712" s="10"/>
      <c r="AH1712" s="8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25">
      <c r="A1713" s="50">
        <f t="shared" si="539"/>
        <v>44556</v>
      </c>
      <c r="B1713" s="112">
        <f t="shared" ca="1" si="544"/>
        <v>69719.460810129996</v>
      </c>
      <c r="C1713" s="109">
        <f t="shared" si="543"/>
        <v>69184.002368250003</v>
      </c>
      <c r="D1713" s="13">
        <f ca="1">IF(A1713&lt;$B$1,VLOOKUP(A1713,[1]DI!$A$4:$B$15000,2,FALSE),0)</f>
        <v>0</v>
      </c>
      <c r="E1713" s="52">
        <f t="shared" ca="1" si="533"/>
        <v>1</v>
      </c>
      <c r="F1713" s="52">
        <f ca="1">(TRUNC(PRODUCT($E$12:$E1712),16))</f>
        <v>1.2787105394326399</v>
      </c>
      <c r="G1713" s="52">
        <f t="shared" ca="1" si="550"/>
        <v>1.2707857411066701</v>
      </c>
      <c r="H1713" s="52">
        <f t="shared" ca="1" si="534"/>
        <v>1.0062361399999999</v>
      </c>
      <c r="I1713" s="111">
        <f t="shared" si="540"/>
        <v>0.02</v>
      </c>
      <c r="J1713" s="149">
        <f t="shared" si="545"/>
        <v>44530</v>
      </c>
      <c r="K1713" s="54">
        <f t="shared" si="541"/>
        <v>18</v>
      </c>
      <c r="L1713" s="55">
        <f t="shared" si="542"/>
        <v>19</v>
      </c>
      <c r="M1713" s="56">
        <f t="shared" si="535"/>
        <v>1.00149417</v>
      </c>
      <c r="N1713" s="56">
        <f t="shared" ca="1" si="536"/>
        <v>1.0077396279999999</v>
      </c>
      <c r="O1713" s="55">
        <f t="shared" si="546"/>
        <v>0</v>
      </c>
      <c r="P1713" s="109">
        <f t="shared" ca="1" si="537"/>
        <v>535.45844188000001</v>
      </c>
      <c r="Q1713" s="52">
        <f t="shared" si="547"/>
        <v>0</v>
      </c>
      <c r="R1713" s="85"/>
      <c r="S1713" s="85"/>
      <c r="T1713" s="86" t="str">
        <f t="shared" si="548"/>
        <v>A+J=</v>
      </c>
      <c r="U1713" s="149">
        <f t="shared" si="549"/>
        <v>44561</v>
      </c>
      <c r="V1713" s="57" t="str">
        <f t="shared" si="538"/>
        <v>-</v>
      </c>
      <c r="W1713" s="8"/>
      <c r="X1713" s="8"/>
      <c r="Y1713" s="8"/>
      <c r="Z1713" s="9"/>
      <c r="AA1713" s="1"/>
      <c r="AB1713" s="8"/>
      <c r="AC1713" s="9"/>
      <c r="AD1713" s="9"/>
      <c r="AE1713" s="9"/>
      <c r="AF1713" s="8"/>
      <c r="AG1713" s="10"/>
      <c r="AH1713" s="8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25">
      <c r="A1714" s="50">
        <f t="shared" si="539"/>
        <v>44557</v>
      </c>
      <c r="B1714" s="112">
        <f t="shared" ca="1" si="544"/>
        <v>69719.460810129996</v>
      </c>
      <c r="C1714" s="109">
        <f t="shared" si="543"/>
        <v>69184.002368250003</v>
      </c>
      <c r="D1714" s="13">
        <f ca="1">IF(A1714&lt;$B$1,VLOOKUP(A1714,[1]DI!$A$4:$B$15000,2,FALSE),0)</f>
        <v>9.1499999999999998E-2</v>
      </c>
      <c r="E1714" s="52">
        <f t="shared" ca="1" si="533"/>
        <v>1.00034749</v>
      </c>
      <c r="F1714" s="52">
        <f ca="1">(TRUNC(PRODUCT($E$12:$E1713),16))</f>
        <v>1.2787105394326399</v>
      </c>
      <c r="G1714" s="52">
        <f t="shared" ca="1" si="550"/>
        <v>1.2707857411066701</v>
      </c>
      <c r="H1714" s="52">
        <f t="shared" ca="1" si="534"/>
        <v>1.0062361399999999</v>
      </c>
      <c r="I1714" s="111">
        <f t="shared" si="540"/>
        <v>0.02</v>
      </c>
      <c r="J1714" s="149">
        <f t="shared" si="545"/>
        <v>44530</v>
      </c>
      <c r="K1714" s="54">
        <f t="shared" si="541"/>
        <v>19</v>
      </c>
      <c r="L1714" s="55">
        <f t="shared" si="542"/>
        <v>19</v>
      </c>
      <c r="M1714" s="56">
        <f t="shared" si="535"/>
        <v>1.00149417</v>
      </c>
      <c r="N1714" s="56">
        <f t="shared" ca="1" si="536"/>
        <v>1.0077396279999999</v>
      </c>
      <c r="O1714" s="55">
        <f t="shared" si="546"/>
        <v>0</v>
      </c>
      <c r="P1714" s="109">
        <f t="shared" ca="1" si="537"/>
        <v>535.45844188000001</v>
      </c>
      <c r="Q1714" s="52">
        <f t="shared" si="547"/>
        <v>0</v>
      </c>
      <c r="R1714" s="85"/>
      <c r="S1714" s="85"/>
      <c r="T1714" s="86" t="str">
        <f t="shared" si="548"/>
        <v>A+J=</v>
      </c>
      <c r="U1714" s="149">
        <f t="shared" si="549"/>
        <v>44561</v>
      </c>
      <c r="V1714" s="57" t="str">
        <f t="shared" si="538"/>
        <v>-</v>
      </c>
      <c r="W1714" s="8"/>
      <c r="X1714" s="8"/>
      <c r="Y1714" s="8"/>
      <c r="Z1714" s="9"/>
      <c r="AA1714" s="1"/>
      <c r="AB1714" s="8"/>
      <c r="AC1714" s="9"/>
      <c r="AD1714" s="9"/>
      <c r="AE1714" s="9"/>
      <c r="AF1714" s="8"/>
      <c r="AG1714" s="10"/>
      <c r="AH1714" s="8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25">
      <c r="A1715" s="50">
        <f t="shared" si="539"/>
        <v>44558</v>
      </c>
      <c r="B1715" s="112">
        <f t="shared" ca="1" si="544"/>
        <v>69749.168697479996</v>
      </c>
      <c r="C1715" s="109">
        <f t="shared" si="543"/>
        <v>69184.002368250003</v>
      </c>
      <c r="D1715" s="13">
        <f ca="1">IF(A1715&lt;$B$1,VLOOKUP(A1715,[1]DI!$A$4:$B$15000,2,FALSE),0)</f>
        <v>9.1499999999999998E-2</v>
      </c>
      <c r="E1715" s="52">
        <f t="shared" ca="1" si="533"/>
        <v>1.00034749</v>
      </c>
      <c r="F1715" s="52">
        <f ca="1">(TRUNC(PRODUCT($E$12:$E1714),16))</f>
        <v>1.27915487855799</v>
      </c>
      <c r="G1715" s="52">
        <f t="shared" ca="1" si="550"/>
        <v>1.2707857411066701</v>
      </c>
      <c r="H1715" s="52">
        <f t="shared" ca="1" si="534"/>
        <v>1.0065858000000001</v>
      </c>
      <c r="I1715" s="111">
        <f t="shared" si="540"/>
        <v>0.02</v>
      </c>
      <c r="J1715" s="149">
        <f t="shared" si="545"/>
        <v>44530</v>
      </c>
      <c r="K1715" s="54">
        <f t="shared" si="541"/>
        <v>20</v>
      </c>
      <c r="L1715" s="55">
        <f t="shared" si="542"/>
        <v>20</v>
      </c>
      <c r="M1715" s="56">
        <f t="shared" si="535"/>
        <v>1.001572873</v>
      </c>
      <c r="N1715" s="56">
        <f t="shared" ca="1" si="536"/>
        <v>1.0081690320000001</v>
      </c>
      <c r="O1715" s="55">
        <f t="shared" si="546"/>
        <v>0</v>
      </c>
      <c r="P1715" s="109">
        <f t="shared" ca="1" si="537"/>
        <v>565.16632922999997</v>
      </c>
      <c r="Q1715" s="52">
        <f t="shared" si="547"/>
        <v>0</v>
      </c>
      <c r="R1715" s="85"/>
      <c r="S1715" s="85"/>
      <c r="T1715" s="86" t="str">
        <f t="shared" si="548"/>
        <v>A+J=</v>
      </c>
      <c r="U1715" s="149">
        <f t="shared" si="549"/>
        <v>44561</v>
      </c>
      <c r="V1715" s="57" t="str">
        <f t="shared" si="538"/>
        <v>-</v>
      </c>
      <c r="W1715" s="8"/>
      <c r="X1715" s="8"/>
      <c r="Y1715" s="8"/>
      <c r="Z1715" s="9"/>
      <c r="AA1715" s="1"/>
      <c r="AB1715" s="8"/>
      <c r="AC1715" s="9"/>
      <c r="AD1715" s="9"/>
      <c r="AE1715" s="9"/>
      <c r="AF1715" s="8"/>
      <c r="AG1715" s="10"/>
      <c r="AH1715" s="8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25">
      <c r="A1716" s="50">
        <f t="shared" si="539"/>
        <v>44559</v>
      </c>
      <c r="B1716" s="112">
        <f t="shared" ca="1" si="544"/>
        <v>69778.889037950008</v>
      </c>
      <c r="C1716" s="109">
        <f t="shared" si="543"/>
        <v>69184.002368250003</v>
      </c>
      <c r="D1716" s="13">
        <f ca="1">IF(A1716&lt;$B$1,VLOOKUP(A1716,[1]DI!$A$4:$B$15000,2,FALSE),0)</f>
        <v>9.1499999999999998E-2</v>
      </c>
      <c r="E1716" s="52">
        <f t="shared" ca="1" si="533"/>
        <v>1.00034749</v>
      </c>
      <c r="F1716" s="52">
        <f ca="1">(TRUNC(PRODUCT($E$12:$E1715),16))</f>
        <v>1.27959937208674</v>
      </c>
      <c r="G1716" s="52">
        <f t="shared" ca="1" si="550"/>
        <v>1.2707857411066701</v>
      </c>
      <c r="H1716" s="52">
        <f t="shared" ca="1" si="534"/>
        <v>1.0069355799999999</v>
      </c>
      <c r="I1716" s="111">
        <f t="shared" si="540"/>
        <v>0.02</v>
      </c>
      <c r="J1716" s="149">
        <f t="shared" si="545"/>
        <v>44530</v>
      </c>
      <c r="K1716" s="54">
        <f t="shared" si="541"/>
        <v>21</v>
      </c>
      <c r="L1716" s="55">
        <f t="shared" si="542"/>
        <v>21</v>
      </c>
      <c r="M1716" s="56">
        <f t="shared" si="535"/>
        <v>1.001651581</v>
      </c>
      <c r="N1716" s="56">
        <f t="shared" ca="1" si="536"/>
        <v>1.008598616</v>
      </c>
      <c r="O1716" s="55">
        <f t="shared" si="546"/>
        <v>0</v>
      </c>
      <c r="P1716" s="109">
        <f t="shared" ca="1" si="537"/>
        <v>594.88666969999997</v>
      </c>
      <c r="Q1716" s="52">
        <f t="shared" si="547"/>
        <v>0</v>
      </c>
      <c r="R1716" s="85"/>
      <c r="S1716" s="85"/>
      <c r="T1716" s="86" t="str">
        <f t="shared" si="548"/>
        <v>A+J=</v>
      </c>
      <c r="U1716" s="149">
        <f t="shared" si="549"/>
        <v>44561</v>
      </c>
      <c r="V1716" s="57" t="str">
        <f t="shared" si="538"/>
        <v>-</v>
      </c>
      <c r="W1716" s="8"/>
      <c r="X1716" s="8"/>
      <c r="Y1716" s="8"/>
      <c r="Z1716" s="9"/>
      <c r="AA1716" s="1"/>
      <c r="AB1716" s="8"/>
      <c r="AC1716" s="9"/>
      <c r="AD1716" s="9"/>
      <c r="AE1716" s="9"/>
      <c r="AF1716" s="8"/>
      <c r="AG1716" s="10"/>
      <c r="AH1716" s="8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25">
      <c r="A1717" s="50">
        <f t="shared" si="539"/>
        <v>44560</v>
      </c>
      <c r="B1717" s="112">
        <f t="shared" ca="1" si="544"/>
        <v>69808.621969910004</v>
      </c>
      <c r="C1717" s="109">
        <f t="shared" si="543"/>
        <v>69184.002368250003</v>
      </c>
      <c r="D1717" s="13">
        <f ca="1">IF(A1717&lt;$B$1,VLOOKUP(A1717,[1]DI!$A$4:$B$15000,2,FALSE),0)</f>
        <v>9.1499999999999998E-2</v>
      </c>
      <c r="E1717" s="52">
        <f t="shared" ca="1" si="533"/>
        <v>1.00034749</v>
      </c>
      <c r="F1717" s="52">
        <f ca="1">(TRUNC(PRODUCT($E$12:$E1716),16))</f>
        <v>1.28004402007254</v>
      </c>
      <c r="G1717" s="52">
        <f t="shared" ca="1" si="550"/>
        <v>1.2707857411066701</v>
      </c>
      <c r="H1717" s="52">
        <f t="shared" ca="1" si="534"/>
        <v>1.00728548</v>
      </c>
      <c r="I1717" s="111">
        <f t="shared" si="540"/>
        <v>0.02</v>
      </c>
      <c r="J1717" s="149">
        <f t="shared" si="545"/>
        <v>44530</v>
      </c>
      <c r="K1717" s="54">
        <f t="shared" si="541"/>
        <v>22</v>
      </c>
      <c r="L1717" s="55">
        <f t="shared" si="542"/>
        <v>22</v>
      </c>
      <c r="M1717" s="56">
        <f t="shared" si="535"/>
        <v>1.0017302960000001</v>
      </c>
      <c r="N1717" s="56">
        <f t="shared" ca="1" si="536"/>
        <v>1.0090283819999999</v>
      </c>
      <c r="O1717" s="55">
        <f t="shared" si="546"/>
        <v>0</v>
      </c>
      <c r="P1717" s="109">
        <f t="shared" ca="1" si="537"/>
        <v>624.61960165999994</v>
      </c>
      <c r="Q1717" s="52">
        <f t="shared" si="547"/>
        <v>0</v>
      </c>
      <c r="R1717" s="85"/>
      <c r="S1717" s="85"/>
      <c r="T1717" s="86" t="str">
        <f t="shared" si="548"/>
        <v>A+J=</v>
      </c>
      <c r="U1717" s="149">
        <f t="shared" si="549"/>
        <v>44561</v>
      </c>
      <c r="V1717" s="57" t="str">
        <f t="shared" si="538"/>
        <v>-</v>
      </c>
      <c r="W1717" s="8"/>
      <c r="X1717" s="8"/>
      <c r="Y1717" s="8"/>
      <c r="Z1717" s="9"/>
      <c r="AA1717" s="1"/>
      <c r="AB1717" s="8"/>
      <c r="AC1717" s="9"/>
      <c r="AD1717" s="9"/>
      <c r="AE1717" s="9"/>
      <c r="AF1717" s="8"/>
      <c r="AG1717" s="10"/>
      <c r="AH1717" s="8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25">
      <c r="A1718" s="113">
        <f t="shared" si="539"/>
        <v>44561</v>
      </c>
      <c r="B1718" s="114">
        <f t="shared" ca="1" si="544"/>
        <v>69838.367493359998</v>
      </c>
      <c r="C1718" s="115">
        <f t="shared" si="543"/>
        <v>69184.002368250003</v>
      </c>
      <c r="D1718" s="13">
        <f ca="1">IF(A1718&lt;$B$1,VLOOKUP(A1718,[1]DI!$A$4:$B$15000,2,FALSE),0)</f>
        <v>9.1499999999999998E-2</v>
      </c>
      <c r="E1718" s="115">
        <f t="shared" ca="1" si="533"/>
        <v>1.00034749</v>
      </c>
      <c r="F1718" s="115">
        <f ca="1">(TRUNC(PRODUCT($E$12:$E1717),16))</f>
        <v>1.28048882256908</v>
      </c>
      <c r="G1718" s="115">
        <f t="shared" ca="1" si="550"/>
        <v>1.2707857411066701</v>
      </c>
      <c r="H1718" s="115">
        <f t="shared" ca="1" si="534"/>
        <v>1.0076354999999999</v>
      </c>
      <c r="I1718" s="116">
        <f t="shared" si="540"/>
        <v>0.02</v>
      </c>
      <c r="J1718" s="113">
        <f t="shared" si="545"/>
        <v>44530</v>
      </c>
      <c r="K1718" s="117">
        <f t="shared" si="541"/>
        <v>23</v>
      </c>
      <c r="L1718" s="118">
        <f t="shared" si="542"/>
        <v>23</v>
      </c>
      <c r="M1718" s="119">
        <f t="shared" si="535"/>
        <v>1.001809017</v>
      </c>
      <c r="N1718" s="119">
        <f t="shared" ca="1" si="536"/>
        <v>1.00945833</v>
      </c>
      <c r="O1718" s="118">
        <f t="shared" si="546"/>
        <v>45</v>
      </c>
      <c r="P1718" s="115">
        <f t="shared" ca="1" si="537"/>
        <v>654.36512511000001</v>
      </c>
      <c r="Q1718" s="115">
        <f t="shared" si="547"/>
        <v>289.47281325</v>
      </c>
      <c r="R1718" s="120"/>
      <c r="S1718" s="120"/>
      <c r="T1718" s="209" t="str">
        <f t="shared" si="548"/>
        <v>A+J=</v>
      </c>
      <c r="U1718" s="113">
        <f t="shared" si="549"/>
        <v>44561</v>
      </c>
      <c r="V1718" s="121">
        <f t="shared" ca="1" si="538"/>
        <v>1415756.90754</v>
      </c>
      <c r="W1718" s="8"/>
      <c r="X1718" s="8"/>
      <c r="Y1718" s="8"/>
      <c r="Z1718" s="9"/>
      <c r="AA1718" s="1"/>
      <c r="AB1718" s="8"/>
      <c r="AC1718" s="9"/>
      <c r="AD1718" s="9"/>
      <c r="AE1718" s="9"/>
      <c r="AF1718" s="8"/>
      <c r="AG1718" s="10"/>
      <c r="AH1718" s="8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25">
      <c r="A1719" s="50">
        <f t="shared" si="539"/>
        <v>44562</v>
      </c>
      <c r="B1719" s="112">
        <f t="shared" ca="1" si="544"/>
        <v>68923.885651830002</v>
      </c>
      <c r="C1719" s="109">
        <f t="shared" si="543"/>
        <v>68894.529555000001</v>
      </c>
      <c r="D1719" s="13">
        <f ca="1">IF(A1719&lt;$B$1,VLOOKUP(A1719,[1]DI!$A$4:$B$15000,2,FALSE),0)</f>
        <v>0</v>
      </c>
      <c r="E1719" s="52">
        <f t="shared" ca="1" si="533"/>
        <v>1</v>
      </c>
      <c r="F1719" s="52">
        <f ca="1">(TRUNC(PRODUCT($E$12:$E1718),16))</f>
        <v>1.28093377963003</v>
      </c>
      <c r="G1719" s="52">
        <f t="shared" ca="1" si="550"/>
        <v>1.28048882256908</v>
      </c>
      <c r="H1719" s="52">
        <f t="shared" ca="1" si="534"/>
        <v>1.00034749</v>
      </c>
      <c r="I1719" s="111">
        <f t="shared" si="540"/>
        <v>0.02</v>
      </c>
      <c r="J1719" s="149">
        <f t="shared" si="545"/>
        <v>44561</v>
      </c>
      <c r="K1719" s="54">
        <f t="shared" si="541"/>
        <v>1</v>
      </c>
      <c r="L1719" s="55">
        <f t="shared" si="542"/>
        <v>1</v>
      </c>
      <c r="M1719" s="56">
        <f t="shared" si="535"/>
        <v>1.000078585</v>
      </c>
      <c r="N1719" s="56">
        <f t="shared" ca="1" si="536"/>
        <v>1.000426102</v>
      </c>
      <c r="O1719" s="55">
        <f t="shared" si="546"/>
        <v>0</v>
      </c>
      <c r="P1719" s="109">
        <f t="shared" ca="1" si="537"/>
        <v>29.356096829999998</v>
      </c>
      <c r="Q1719" s="52">
        <f t="shared" si="547"/>
        <v>0</v>
      </c>
      <c r="R1719" s="85"/>
      <c r="S1719" s="85"/>
      <c r="T1719" s="86" t="str">
        <f t="shared" si="548"/>
        <v>A+J=</v>
      </c>
      <c r="U1719" s="149">
        <f t="shared" si="549"/>
        <v>44592</v>
      </c>
      <c r="V1719" s="57" t="str">
        <f t="shared" si="538"/>
        <v>-</v>
      </c>
      <c r="W1719" s="8"/>
      <c r="X1719" s="8"/>
      <c r="Y1719" s="8"/>
      <c r="Z1719" s="9"/>
      <c r="AA1719" s="1"/>
      <c r="AB1719" s="8"/>
      <c r="AC1719" s="9"/>
      <c r="AD1719" s="9"/>
      <c r="AE1719" s="9"/>
      <c r="AF1719" s="8"/>
      <c r="AG1719" s="10"/>
      <c r="AH1719" s="8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25">
      <c r="A1720" s="50">
        <f t="shared" si="539"/>
        <v>44563</v>
      </c>
      <c r="B1720" s="112">
        <f t="shared" ca="1" si="544"/>
        <v>68923.885651830002</v>
      </c>
      <c r="C1720" s="109">
        <f t="shared" si="543"/>
        <v>68894.529555000001</v>
      </c>
      <c r="D1720" s="13">
        <f ca="1">IF(A1720&lt;$B$1,VLOOKUP(A1720,[1]DI!$A$4:$B$15000,2,FALSE),0)</f>
        <v>0</v>
      </c>
      <c r="E1720" s="52">
        <f t="shared" ca="1" si="533"/>
        <v>1</v>
      </c>
      <c r="F1720" s="52">
        <f ca="1">(TRUNC(PRODUCT($E$12:$E1719),16))</f>
        <v>1.28093377963003</v>
      </c>
      <c r="G1720" s="52">
        <f t="shared" ca="1" si="550"/>
        <v>1.28048882256908</v>
      </c>
      <c r="H1720" s="52">
        <f t="shared" ca="1" si="534"/>
        <v>1.00034749</v>
      </c>
      <c r="I1720" s="111">
        <f t="shared" si="540"/>
        <v>0.02</v>
      </c>
      <c r="J1720" s="149">
        <f t="shared" si="545"/>
        <v>44561</v>
      </c>
      <c r="K1720" s="54">
        <f t="shared" si="541"/>
        <v>1</v>
      </c>
      <c r="L1720" s="55">
        <f t="shared" si="542"/>
        <v>1</v>
      </c>
      <c r="M1720" s="56">
        <f t="shared" si="535"/>
        <v>1.000078585</v>
      </c>
      <c r="N1720" s="56">
        <f t="shared" ca="1" si="536"/>
        <v>1.000426102</v>
      </c>
      <c r="O1720" s="55">
        <f t="shared" si="546"/>
        <v>0</v>
      </c>
      <c r="P1720" s="109">
        <f t="shared" ca="1" si="537"/>
        <v>29.356096829999998</v>
      </c>
      <c r="Q1720" s="52">
        <f t="shared" si="547"/>
        <v>0</v>
      </c>
      <c r="R1720" s="85"/>
      <c r="S1720" s="85"/>
      <c r="T1720" s="86" t="str">
        <f t="shared" si="548"/>
        <v>A+J=</v>
      </c>
      <c r="U1720" s="149">
        <f t="shared" si="549"/>
        <v>44592</v>
      </c>
      <c r="V1720" s="57" t="str">
        <f t="shared" si="538"/>
        <v>-</v>
      </c>
      <c r="W1720" s="8"/>
      <c r="X1720" s="8"/>
      <c r="Y1720" s="8"/>
      <c r="Z1720" s="9"/>
      <c r="AA1720" s="1"/>
      <c r="AB1720" s="8"/>
      <c r="AC1720" s="9"/>
      <c r="AD1720" s="9"/>
      <c r="AE1720" s="9"/>
      <c r="AF1720" s="8"/>
      <c r="AG1720" s="10"/>
      <c r="AH1720" s="8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25">
      <c r="A1721" s="50">
        <f t="shared" si="539"/>
        <v>44564</v>
      </c>
      <c r="B1721" s="112">
        <f t="shared" ca="1" si="544"/>
        <v>68923.885651830002</v>
      </c>
      <c r="C1721" s="109">
        <f t="shared" si="543"/>
        <v>68894.529555000001</v>
      </c>
      <c r="D1721" s="13">
        <f ca="1">IF(A1721&lt;$B$1,VLOOKUP(A1721,[1]DI!$A$4:$B$15000,2,FALSE),0)</f>
        <v>9.1499999999999998E-2</v>
      </c>
      <c r="E1721" s="52">
        <f t="shared" ca="1" si="533"/>
        <v>1.00034749</v>
      </c>
      <c r="F1721" s="52">
        <f ca="1">(TRUNC(PRODUCT($E$12:$E1720),16))</f>
        <v>1.28093377963003</v>
      </c>
      <c r="G1721" s="52">
        <f t="shared" ca="1" si="550"/>
        <v>1.28048882256908</v>
      </c>
      <c r="H1721" s="52">
        <f t="shared" ca="1" si="534"/>
        <v>1.00034749</v>
      </c>
      <c r="I1721" s="111">
        <f t="shared" si="540"/>
        <v>0.02</v>
      </c>
      <c r="J1721" s="149">
        <f t="shared" si="545"/>
        <v>44561</v>
      </c>
      <c r="K1721" s="54">
        <f t="shared" si="541"/>
        <v>1</v>
      </c>
      <c r="L1721" s="55">
        <f t="shared" si="542"/>
        <v>1</v>
      </c>
      <c r="M1721" s="56">
        <f t="shared" si="535"/>
        <v>1.000078585</v>
      </c>
      <c r="N1721" s="56">
        <f t="shared" ca="1" si="536"/>
        <v>1.000426102</v>
      </c>
      <c r="O1721" s="55">
        <f t="shared" si="546"/>
        <v>0</v>
      </c>
      <c r="P1721" s="109">
        <f t="shared" ca="1" si="537"/>
        <v>29.356096829999998</v>
      </c>
      <c r="Q1721" s="52">
        <f t="shared" si="547"/>
        <v>0</v>
      </c>
      <c r="R1721" s="85"/>
      <c r="S1721" s="85"/>
      <c r="T1721" s="86" t="str">
        <f t="shared" si="548"/>
        <v>A+J=</v>
      </c>
      <c r="U1721" s="149">
        <f t="shared" si="549"/>
        <v>44592</v>
      </c>
      <c r="V1721" s="57" t="str">
        <f t="shared" si="538"/>
        <v>-</v>
      </c>
      <c r="W1721" s="8"/>
      <c r="X1721" s="8"/>
      <c r="Y1721" s="8"/>
      <c r="Z1721" s="9"/>
      <c r="AA1721" s="1"/>
      <c r="AB1721" s="8"/>
      <c r="AC1721" s="9"/>
      <c r="AD1721" s="9"/>
      <c r="AE1721" s="9"/>
      <c r="AF1721" s="8"/>
      <c r="AG1721" s="10"/>
      <c r="AH1721" s="8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25">
      <c r="A1722" s="50">
        <f t="shared" si="539"/>
        <v>44565</v>
      </c>
      <c r="B1722" s="112">
        <f t="shared" ca="1" si="544"/>
        <v>68953.25421857</v>
      </c>
      <c r="C1722" s="109">
        <f t="shared" si="543"/>
        <v>68894.529555000001</v>
      </c>
      <c r="D1722" s="13">
        <f ca="1">IF(A1722&lt;$B$1,VLOOKUP(A1722,[1]DI!$A$4:$B$15000,2,FALSE),0)</f>
        <v>9.1499999999999998E-2</v>
      </c>
      <c r="E1722" s="52">
        <f t="shared" ca="1" si="533"/>
        <v>1.00034749</v>
      </c>
      <c r="F1722" s="52">
        <f ca="1">(TRUNC(PRODUCT($E$12:$E1721),16))</f>
        <v>1.28137889130912</v>
      </c>
      <c r="G1722" s="52">
        <f t="shared" ca="1" si="550"/>
        <v>1.28048882256908</v>
      </c>
      <c r="H1722" s="52">
        <f t="shared" ca="1" si="534"/>
        <v>1.0006950999999999</v>
      </c>
      <c r="I1722" s="111">
        <f t="shared" si="540"/>
        <v>0.02</v>
      </c>
      <c r="J1722" s="149">
        <f t="shared" si="545"/>
        <v>44561</v>
      </c>
      <c r="K1722" s="54">
        <f t="shared" si="541"/>
        <v>2</v>
      </c>
      <c r="L1722" s="55">
        <f t="shared" si="542"/>
        <v>2</v>
      </c>
      <c r="M1722" s="56">
        <f t="shared" si="535"/>
        <v>1.0001571760000001</v>
      </c>
      <c r="N1722" s="56">
        <f t="shared" ca="1" si="536"/>
        <v>1.000852385</v>
      </c>
      <c r="O1722" s="55">
        <f t="shared" si="546"/>
        <v>0</v>
      </c>
      <c r="P1722" s="109">
        <f t="shared" ca="1" si="537"/>
        <v>58.724663569999997</v>
      </c>
      <c r="Q1722" s="52">
        <f t="shared" si="547"/>
        <v>0</v>
      </c>
      <c r="R1722" s="85"/>
      <c r="S1722" s="85"/>
      <c r="T1722" s="86" t="str">
        <f t="shared" si="548"/>
        <v>A+J=</v>
      </c>
      <c r="U1722" s="149">
        <f t="shared" si="549"/>
        <v>44592</v>
      </c>
      <c r="V1722" s="57" t="str">
        <f t="shared" si="538"/>
        <v>-</v>
      </c>
      <c r="W1722" s="8"/>
      <c r="X1722" s="8"/>
      <c r="Y1722" s="8"/>
      <c r="Z1722" s="9"/>
      <c r="AA1722" s="1"/>
      <c r="AB1722" s="8"/>
      <c r="AC1722" s="9"/>
      <c r="AD1722" s="9"/>
      <c r="AE1722" s="9"/>
      <c r="AF1722" s="8"/>
      <c r="AG1722" s="10"/>
      <c r="AH1722" s="8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25">
      <c r="A1723" s="50">
        <f t="shared" si="539"/>
        <v>44566</v>
      </c>
      <c r="B1723" s="112">
        <f t="shared" ca="1" si="544"/>
        <v>68982.635255219997</v>
      </c>
      <c r="C1723" s="109">
        <f t="shared" si="543"/>
        <v>68894.529555000001</v>
      </c>
      <c r="D1723" s="13">
        <f ca="1">IF(A1723&lt;$B$1,VLOOKUP(A1723,[1]DI!$A$4:$B$15000,2,FALSE),0)</f>
        <v>9.1499999999999998E-2</v>
      </c>
      <c r="E1723" s="52">
        <f t="shared" ca="1" si="533"/>
        <v>1.00034749</v>
      </c>
      <c r="F1723" s="52">
        <f ca="1">(TRUNC(PRODUCT($E$12:$E1722),16))</f>
        <v>1.28182415766006</v>
      </c>
      <c r="G1723" s="52">
        <f t="shared" ca="1" si="550"/>
        <v>1.28048882256908</v>
      </c>
      <c r="H1723" s="52">
        <f t="shared" ca="1" si="534"/>
        <v>1.0010428300000001</v>
      </c>
      <c r="I1723" s="111">
        <f t="shared" si="540"/>
        <v>0.02</v>
      </c>
      <c r="J1723" s="149">
        <f t="shared" si="545"/>
        <v>44561</v>
      </c>
      <c r="K1723" s="54">
        <f t="shared" si="541"/>
        <v>3</v>
      </c>
      <c r="L1723" s="55">
        <f t="shared" si="542"/>
        <v>3</v>
      </c>
      <c r="M1723" s="56">
        <f t="shared" si="535"/>
        <v>1.000235773</v>
      </c>
      <c r="N1723" s="56">
        <f t="shared" ca="1" si="536"/>
        <v>1.001278849</v>
      </c>
      <c r="O1723" s="55">
        <f t="shared" si="546"/>
        <v>0</v>
      </c>
      <c r="P1723" s="109">
        <f t="shared" ca="1" si="537"/>
        <v>88.105700220000003</v>
      </c>
      <c r="Q1723" s="52">
        <f t="shared" si="547"/>
        <v>0</v>
      </c>
      <c r="R1723" s="85"/>
      <c r="S1723" s="85"/>
      <c r="T1723" s="86" t="str">
        <f t="shared" si="548"/>
        <v>A+J=</v>
      </c>
      <c r="U1723" s="149">
        <f t="shared" si="549"/>
        <v>44592</v>
      </c>
      <c r="V1723" s="57" t="str">
        <f t="shared" si="538"/>
        <v>-</v>
      </c>
      <c r="W1723" s="8"/>
      <c r="X1723" s="8"/>
      <c r="Y1723" s="8"/>
      <c r="Z1723" s="9"/>
      <c r="AA1723" s="1"/>
      <c r="AB1723" s="8"/>
      <c r="AC1723" s="9"/>
      <c r="AD1723" s="9"/>
      <c r="AE1723" s="9"/>
      <c r="AF1723" s="8"/>
      <c r="AG1723" s="10"/>
      <c r="AH1723" s="8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25">
      <c r="A1724" s="50">
        <f t="shared" si="539"/>
        <v>44567</v>
      </c>
      <c r="B1724" s="112">
        <f t="shared" ca="1" si="544"/>
        <v>69012.028761780006</v>
      </c>
      <c r="C1724" s="109">
        <f t="shared" si="543"/>
        <v>68894.529555000001</v>
      </c>
      <c r="D1724" s="13">
        <f ca="1">IF(A1724&lt;$B$1,VLOOKUP(A1724,[1]DI!$A$4:$B$15000,2,FALSE),0)</f>
        <v>9.1499999999999998E-2</v>
      </c>
      <c r="E1724" s="52">
        <f t="shared" ca="1" si="533"/>
        <v>1.00034749</v>
      </c>
      <c r="F1724" s="52">
        <f ca="1">(TRUNC(PRODUCT($E$12:$E1723),16))</f>
        <v>1.2822695787366001</v>
      </c>
      <c r="G1724" s="52">
        <f t="shared" ca="1" si="550"/>
        <v>1.28048882256908</v>
      </c>
      <c r="H1724" s="52">
        <f t="shared" ca="1" si="534"/>
        <v>1.0013906800000001</v>
      </c>
      <c r="I1724" s="111">
        <f t="shared" si="540"/>
        <v>0.02</v>
      </c>
      <c r="J1724" s="149">
        <f t="shared" si="545"/>
        <v>44561</v>
      </c>
      <c r="K1724" s="54">
        <f t="shared" si="541"/>
        <v>4</v>
      </c>
      <c r="L1724" s="55">
        <f t="shared" si="542"/>
        <v>4</v>
      </c>
      <c r="M1724" s="56">
        <f t="shared" si="535"/>
        <v>1.000314377</v>
      </c>
      <c r="N1724" s="56">
        <f t="shared" ca="1" si="536"/>
        <v>1.0017054940000001</v>
      </c>
      <c r="O1724" s="55">
        <f t="shared" si="546"/>
        <v>0</v>
      </c>
      <c r="P1724" s="109">
        <f t="shared" ca="1" si="537"/>
        <v>117.49920677999999</v>
      </c>
      <c r="Q1724" s="52">
        <f t="shared" si="547"/>
        <v>0</v>
      </c>
      <c r="R1724" s="85"/>
      <c r="S1724" s="85"/>
      <c r="T1724" s="86" t="str">
        <f t="shared" si="548"/>
        <v>A+J=</v>
      </c>
      <c r="U1724" s="149">
        <f t="shared" si="549"/>
        <v>44592</v>
      </c>
      <c r="V1724" s="57" t="str">
        <f t="shared" si="538"/>
        <v>-</v>
      </c>
      <c r="W1724" s="8"/>
      <c r="X1724" s="8"/>
      <c r="Y1724" s="8"/>
      <c r="Z1724" s="9"/>
      <c r="AA1724" s="1"/>
      <c r="AB1724" s="8"/>
      <c r="AC1724" s="9"/>
      <c r="AD1724" s="9"/>
      <c r="AE1724" s="9"/>
      <c r="AF1724" s="8"/>
      <c r="AG1724" s="10"/>
      <c r="AH1724" s="8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25">
      <c r="A1725" s="50">
        <f t="shared" si="539"/>
        <v>44568</v>
      </c>
      <c r="B1725" s="112">
        <f t="shared" ca="1" si="544"/>
        <v>69041.435358310002</v>
      </c>
      <c r="C1725" s="109">
        <f t="shared" si="543"/>
        <v>68894.529555000001</v>
      </c>
      <c r="D1725" s="13">
        <f ca="1">IF(A1725&lt;$B$1,VLOOKUP(A1725,[1]DI!$A$4:$B$15000,2,FALSE),0)</f>
        <v>9.1499999999999998E-2</v>
      </c>
      <c r="E1725" s="52">
        <f t="shared" ca="1" si="533"/>
        <v>1.00034749</v>
      </c>
      <c r="F1725" s="52">
        <f ca="1">(TRUNC(PRODUCT($E$12:$E1724),16))</f>
        <v>1.2827151545925199</v>
      </c>
      <c r="G1725" s="52">
        <f t="shared" ca="1" si="550"/>
        <v>1.28048882256908</v>
      </c>
      <c r="H1725" s="52">
        <f t="shared" ca="1" si="534"/>
        <v>1.00173866</v>
      </c>
      <c r="I1725" s="111">
        <f t="shared" si="540"/>
        <v>0.02</v>
      </c>
      <c r="J1725" s="149">
        <f t="shared" si="545"/>
        <v>44561</v>
      </c>
      <c r="K1725" s="54">
        <f t="shared" si="541"/>
        <v>5</v>
      </c>
      <c r="L1725" s="55">
        <f t="shared" si="542"/>
        <v>5</v>
      </c>
      <c r="M1725" s="56">
        <f t="shared" si="535"/>
        <v>1.000392986</v>
      </c>
      <c r="N1725" s="56">
        <f t="shared" ca="1" si="536"/>
        <v>1.0021323289999999</v>
      </c>
      <c r="O1725" s="55">
        <f t="shared" si="546"/>
        <v>0</v>
      </c>
      <c r="P1725" s="109">
        <f t="shared" ca="1" si="537"/>
        <v>146.90580331000001</v>
      </c>
      <c r="Q1725" s="52">
        <f t="shared" si="547"/>
        <v>0</v>
      </c>
      <c r="R1725" s="85"/>
      <c r="S1725" s="85"/>
      <c r="T1725" s="86" t="str">
        <f t="shared" si="548"/>
        <v>A+J=</v>
      </c>
      <c r="U1725" s="149">
        <f t="shared" si="549"/>
        <v>44592</v>
      </c>
      <c r="V1725" s="57" t="str">
        <f t="shared" si="538"/>
        <v>-</v>
      </c>
      <c r="W1725" s="8"/>
      <c r="X1725" s="8"/>
      <c r="Y1725" s="8"/>
      <c r="Z1725" s="9"/>
      <c r="AA1725" s="1"/>
      <c r="AB1725" s="8"/>
      <c r="AC1725" s="9"/>
      <c r="AD1725" s="9"/>
      <c r="AE1725" s="9"/>
      <c r="AF1725" s="8"/>
      <c r="AG1725" s="10"/>
      <c r="AH1725" s="8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25">
      <c r="A1726" s="50">
        <f t="shared" si="539"/>
        <v>44569</v>
      </c>
      <c r="B1726" s="112">
        <f t="shared" ca="1" si="544"/>
        <v>69070.853804690007</v>
      </c>
      <c r="C1726" s="109">
        <f t="shared" si="543"/>
        <v>68894.529555000001</v>
      </c>
      <c r="D1726" s="13">
        <f ca="1">IF(A1726&lt;$B$1,VLOOKUP(A1726,[1]DI!$A$4:$B$15000,2,FALSE),0)</f>
        <v>0</v>
      </c>
      <c r="E1726" s="52">
        <f t="shared" ca="1" si="533"/>
        <v>1</v>
      </c>
      <c r="F1726" s="52">
        <f ca="1">(TRUNC(PRODUCT($E$12:$E1725),16))</f>
        <v>1.2831608852815899</v>
      </c>
      <c r="G1726" s="52">
        <f t="shared" ca="1" si="550"/>
        <v>1.28048882256908</v>
      </c>
      <c r="H1726" s="52">
        <f t="shared" ca="1" si="534"/>
        <v>1.0020867499999999</v>
      </c>
      <c r="I1726" s="111">
        <f t="shared" si="540"/>
        <v>0.02</v>
      </c>
      <c r="J1726" s="149">
        <f t="shared" si="545"/>
        <v>44561</v>
      </c>
      <c r="K1726" s="54">
        <f t="shared" si="541"/>
        <v>5</v>
      </c>
      <c r="L1726" s="55">
        <f t="shared" si="542"/>
        <v>6</v>
      </c>
      <c r="M1726" s="56">
        <f t="shared" si="535"/>
        <v>1.000471602</v>
      </c>
      <c r="N1726" s="56">
        <f t="shared" ca="1" si="536"/>
        <v>1.002559336</v>
      </c>
      <c r="O1726" s="55">
        <f t="shared" si="546"/>
        <v>0</v>
      </c>
      <c r="P1726" s="109">
        <f t="shared" ca="1" si="537"/>
        <v>176.32424968999999</v>
      </c>
      <c r="Q1726" s="52">
        <f t="shared" si="547"/>
        <v>0</v>
      </c>
      <c r="R1726" s="85"/>
      <c r="S1726" s="85"/>
      <c r="T1726" s="86" t="str">
        <f t="shared" si="548"/>
        <v>A+J=</v>
      </c>
      <c r="U1726" s="149">
        <f t="shared" si="549"/>
        <v>44592</v>
      </c>
      <c r="V1726" s="57" t="str">
        <f t="shared" si="538"/>
        <v>-</v>
      </c>
      <c r="W1726" s="8"/>
      <c r="X1726" s="8"/>
      <c r="Y1726" s="8"/>
      <c r="Z1726" s="9"/>
      <c r="AA1726" s="1"/>
      <c r="AB1726" s="8"/>
      <c r="AC1726" s="9"/>
      <c r="AD1726" s="9"/>
      <c r="AE1726" s="9"/>
      <c r="AF1726" s="8"/>
      <c r="AG1726" s="10"/>
      <c r="AH1726" s="8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25">
      <c r="A1727" s="50">
        <f t="shared" si="539"/>
        <v>44570</v>
      </c>
      <c r="B1727" s="112">
        <f t="shared" ca="1" si="544"/>
        <v>69070.853804690007</v>
      </c>
      <c r="C1727" s="109">
        <f t="shared" si="543"/>
        <v>68894.529555000001</v>
      </c>
      <c r="D1727" s="13">
        <f ca="1">IF(A1727&lt;$B$1,VLOOKUP(A1727,[1]DI!$A$4:$B$15000,2,FALSE),0)</f>
        <v>0</v>
      </c>
      <c r="E1727" s="52">
        <f t="shared" ca="1" si="533"/>
        <v>1</v>
      </c>
      <c r="F1727" s="52">
        <f ca="1">(TRUNC(PRODUCT($E$12:$E1726),16))</f>
        <v>1.2831608852815899</v>
      </c>
      <c r="G1727" s="52">
        <f t="shared" ca="1" si="550"/>
        <v>1.28048882256908</v>
      </c>
      <c r="H1727" s="52">
        <f t="shared" ca="1" si="534"/>
        <v>1.0020867499999999</v>
      </c>
      <c r="I1727" s="111">
        <f t="shared" si="540"/>
        <v>0.02</v>
      </c>
      <c r="J1727" s="149">
        <f t="shared" si="545"/>
        <v>44561</v>
      </c>
      <c r="K1727" s="54">
        <f t="shared" si="541"/>
        <v>5</v>
      </c>
      <c r="L1727" s="55">
        <f t="shared" si="542"/>
        <v>6</v>
      </c>
      <c r="M1727" s="56">
        <f t="shared" si="535"/>
        <v>1.000471602</v>
      </c>
      <c r="N1727" s="56">
        <f t="shared" ca="1" si="536"/>
        <v>1.002559336</v>
      </c>
      <c r="O1727" s="55">
        <f t="shared" si="546"/>
        <v>0</v>
      </c>
      <c r="P1727" s="109">
        <f t="shared" ca="1" si="537"/>
        <v>176.32424968999999</v>
      </c>
      <c r="Q1727" s="52">
        <f t="shared" si="547"/>
        <v>0</v>
      </c>
      <c r="R1727" s="85"/>
      <c r="S1727" s="85"/>
      <c r="T1727" s="86" t="str">
        <f t="shared" si="548"/>
        <v>A+J=</v>
      </c>
      <c r="U1727" s="149">
        <f t="shared" si="549"/>
        <v>44592</v>
      </c>
      <c r="V1727" s="57" t="str">
        <f t="shared" si="538"/>
        <v>-</v>
      </c>
      <c r="W1727" s="8"/>
      <c r="X1727" s="8"/>
      <c r="Y1727" s="8"/>
      <c r="Z1727" s="9"/>
      <c r="AA1727" s="1"/>
      <c r="AB1727" s="8"/>
      <c r="AC1727" s="9"/>
      <c r="AD1727" s="9"/>
      <c r="AE1727" s="9"/>
      <c r="AF1727" s="8"/>
      <c r="AG1727" s="10"/>
      <c r="AH1727" s="8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25">
      <c r="A1728" s="50">
        <f t="shared" si="539"/>
        <v>44571</v>
      </c>
      <c r="B1728" s="112">
        <f t="shared" ca="1" si="544"/>
        <v>69070.853804690007</v>
      </c>
      <c r="C1728" s="109">
        <f t="shared" si="543"/>
        <v>68894.529555000001</v>
      </c>
      <c r="D1728" s="13">
        <f ca="1">IF(A1728&lt;$B$1,VLOOKUP(A1728,[1]DI!$A$4:$B$15000,2,FALSE),0)</f>
        <v>9.1499999999999998E-2</v>
      </c>
      <c r="E1728" s="52">
        <f t="shared" ca="1" si="533"/>
        <v>1.00034749</v>
      </c>
      <c r="F1728" s="52">
        <f ca="1">(TRUNC(PRODUCT($E$12:$E1727),16))</f>
        <v>1.2831608852815899</v>
      </c>
      <c r="G1728" s="52">
        <f t="shared" ca="1" si="550"/>
        <v>1.28048882256908</v>
      </c>
      <c r="H1728" s="52">
        <f t="shared" ca="1" si="534"/>
        <v>1.0020867499999999</v>
      </c>
      <c r="I1728" s="111">
        <f t="shared" si="540"/>
        <v>0.02</v>
      </c>
      <c r="J1728" s="149">
        <f t="shared" si="545"/>
        <v>44561</v>
      </c>
      <c r="K1728" s="54">
        <f t="shared" si="541"/>
        <v>6</v>
      </c>
      <c r="L1728" s="55">
        <f t="shared" si="542"/>
        <v>6</v>
      </c>
      <c r="M1728" s="56">
        <f t="shared" si="535"/>
        <v>1.000471602</v>
      </c>
      <c r="N1728" s="56">
        <f t="shared" ca="1" si="536"/>
        <v>1.002559336</v>
      </c>
      <c r="O1728" s="55">
        <f t="shared" si="546"/>
        <v>0</v>
      </c>
      <c r="P1728" s="109">
        <f t="shared" ca="1" si="537"/>
        <v>176.32424968999999</v>
      </c>
      <c r="Q1728" s="52">
        <f t="shared" si="547"/>
        <v>0</v>
      </c>
      <c r="R1728" s="85"/>
      <c r="S1728" s="85"/>
      <c r="T1728" s="86" t="str">
        <f t="shared" si="548"/>
        <v>A+J=</v>
      </c>
      <c r="U1728" s="149">
        <f t="shared" si="549"/>
        <v>44592</v>
      </c>
      <c r="V1728" s="57" t="str">
        <f t="shared" si="538"/>
        <v>-</v>
      </c>
      <c r="W1728" s="8"/>
      <c r="X1728" s="8"/>
      <c r="Y1728" s="8"/>
      <c r="Z1728" s="9"/>
      <c r="AA1728" s="1"/>
      <c r="AB1728" s="8"/>
      <c r="AC1728" s="9"/>
      <c r="AD1728" s="9"/>
      <c r="AE1728" s="9"/>
      <c r="AF1728" s="8"/>
      <c r="AG1728" s="10"/>
      <c r="AH1728" s="8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25">
      <c r="A1729" s="50">
        <f t="shared" si="539"/>
        <v>44572</v>
      </c>
      <c r="B1729" s="112">
        <f t="shared" ca="1" si="544"/>
        <v>69100.285409930002</v>
      </c>
      <c r="C1729" s="109">
        <f t="shared" si="543"/>
        <v>68894.529555000001</v>
      </c>
      <c r="D1729" s="13">
        <f ca="1">IF(A1729&lt;$B$1,VLOOKUP(A1729,[1]DI!$A$4:$B$15000,2,FALSE),0)</f>
        <v>9.1499999999999998E-2</v>
      </c>
      <c r="E1729" s="52">
        <f t="shared" ca="1" si="533"/>
        <v>1.00034749</v>
      </c>
      <c r="F1729" s="52">
        <f ca="1">(TRUNC(PRODUCT($E$12:$E1728),16))</f>
        <v>1.28360677085761</v>
      </c>
      <c r="G1729" s="52">
        <f t="shared" ca="1" si="550"/>
        <v>1.28048882256908</v>
      </c>
      <c r="H1729" s="52">
        <f t="shared" ca="1" si="534"/>
        <v>1.0024349699999999</v>
      </c>
      <c r="I1729" s="111">
        <f t="shared" si="540"/>
        <v>0.02</v>
      </c>
      <c r="J1729" s="149">
        <f t="shared" si="545"/>
        <v>44561</v>
      </c>
      <c r="K1729" s="54">
        <f t="shared" si="541"/>
        <v>7</v>
      </c>
      <c r="L1729" s="55">
        <f t="shared" si="542"/>
        <v>7</v>
      </c>
      <c r="M1729" s="56">
        <f t="shared" si="535"/>
        <v>1.0005502239999999</v>
      </c>
      <c r="N1729" s="56">
        <f t="shared" ca="1" si="536"/>
        <v>1.0029865339999999</v>
      </c>
      <c r="O1729" s="55">
        <f t="shared" si="546"/>
        <v>0</v>
      </c>
      <c r="P1729" s="109">
        <f t="shared" ca="1" si="537"/>
        <v>205.75585493</v>
      </c>
      <c r="Q1729" s="52">
        <f t="shared" si="547"/>
        <v>0</v>
      </c>
      <c r="R1729" s="85"/>
      <c r="S1729" s="85"/>
      <c r="T1729" s="86" t="str">
        <f t="shared" si="548"/>
        <v>A+J=</v>
      </c>
      <c r="U1729" s="149">
        <f t="shared" si="549"/>
        <v>44592</v>
      </c>
      <c r="V1729" s="57" t="str">
        <f t="shared" si="538"/>
        <v>-</v>
      </c>
      <c r="W1729" s="8"/>
      <c r="X1729" s="8"/>
      <c r="Y1729" s="8"/>
      <c r="Z1729" s="9"/>
      <c r="AA1729" s="1"/>
      <c r="AB1729" s="8"/>
      <c r="AC1729" s="9"/>
      <c r="AD1729" s="9"/>
      <c r="AE1729" s="9"/>
      <c r="AF1729" s="8"/>
      <c r="AG1729" s="10"/>
      <c r="AH1729" s="8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25">
      <c r="A1730" s="50">
        <f t="shared" si="539"/>
        <v>44573</v>
      </c>
      <c r="B1730" s="112">
        <f t="shared" ca="1" si="544"/>
        <v>69129.728727230002</v>
      </c>
      <c r="C1730" s="109">
        <f t="shared" si="543"/>
        <v>68894.529555000001</v>
      </c>
      <c r="D1730" s="13">
        <f ca="1">IF(A1730&lt;$B$1,VLOOKUP(A1730,[1]DI!$A$4:$B$15000,2,FALSE),0)</f>
        <v>9.1499999999999998E-2</v>
      </c>
      <c r="E1730" s="52">
        <f t="shared" ca="1" si="533"/>
        <v>1.00034749</v>
      </c>
      <c r="F1730" s="52">
        <f ca="1">(TRUNC(PRODUCT($E$12:$E1729),16))</f>
        <v>1.2840528113744201</v>
      </c>
      <c r="G1730" s="52">
        <f t="shared" ca="1" si="550"/>
        <v>1.28048882256908</v>
      </c>
      <c r="H1730" s="52">
        <f t="shared" ca="1" si="534"/>
        <v>1.0027832999999999</v>
      </c>
      <c r="I1730" s="111">
        <f t="shared" si="540"/>
        <v>0.02</v>
      </c>
      <c r="J1730" s="149">
        <f t="shared" si="545"/>
        <v>44561</v>
      </c>
      <c r="K1730" s="54">
        <f t="shared" si="541"/>
        <v>8</v>
      </c>
      <c r="L1730" s="55">
        <f t="shared" si="542"/>
        <v>8</v>
      </c>
      <c r="M1730" s="56">
        <f t="shared" si="535"/>
        <v>1.000628852</v>
      </c>
      <c r="N1730" s="56">
        <f t="shared" ca="1" si="536"/>
        <v>1.0034139019999999</v>
      </c>
      <c r="O1730" s="55">
        <f t="shared" si="546"/>
        <v>0</v>
      </c>
      <c r="P1730" s="109">
        <f t="shared" ca="1" si="537"/>
        <v>235.19917222999999</v>
      </c>
      <c r="Q1730" s="52">
        <f t="shared" si="547"/>
        <v>0</v>
      </c>
      <c r="R1730" s="85"/>
      <c r="S1730" s="85"/>
      <c r="T1730" s="86" t="str">
        <f t="shared" si="548"/>
        <v>A+J=</v>
      </c>
      <c r="U1730" s="149">
        <f t="shared" si="549"/>
        <v>44592</v>
      </c>
      <c r="V1730" s="57" t="str">
        <f t="shared" si="538"/>
        <v>-</v>
      </c>
      <c r="W1730" s="8"/>
      <c r="X1730" s="8"/>
      <c r="Y1730" s="8"/>
      <c r="Z1730" s="9"/>
      <c r="AA1730" s="1"/>
      <c r="AB1730" s="8"/>
      <c r="AC1730" s="9"/>
      <c r="AD1730" s="9"/>
      <c r="AE1730" s="9"/>
      <c r="AF1730" s="8"/>
      <c r="AG1730" s="10"/>
      <c r="AH1730" s="8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25">
      <c r="A1731" s="50">
        <f t="shared" si="539"/>
        <v>44574</v>
      </c>
      <c r="B1731" s="112">
        <f t="shared" ca="1" si="544"/>
        <v>69159.185341179997</v>
      </c>
      <c r="C1731" s="109">
        <f t="shared" si="543"/>
        <v>68894.529555000001</v>
      </c>
      <c r="D1731" s="13">
        <f ca="1">IF(A1731&lt;$B$1,VLOOKUP(A1731,[1]DI!$A$4:$B$15000,2,FALSE),0)</f>
        <v>9.1499999999999998E-2</v>
      </c>
      <c r="E1731" s="52">
        <f t="shared" ca="1" si="533"/>
        <v>1.00034749</v>
      </c>
      <c r="F1731" s="52">
        <f ca="1">(TRUNC(PRODUCT($E$12:$E1730),16))</f>
        <v>1.28449900688584</v>
      </c>
      <c r="G1731" s="52">
        <f t="shared" ca="1" si="550"/>
        <v>1.28048882256908</v>
      </c>
      <c r="H1731" s="52">
        <f t="shared" ca="1" si="534"/>
        <v>1.00313176</v>
      </c>
      <c r="I1731" s="111">
        <f t="shared" si="540"/>
        <v>0.02</v>
      </c>
      <c r="J1731" s="149">
        <f t="shared" si="545"/>
        <v>44561</v>
      </c>
      <c r="K1731" s="54">
        <f t="shared" si="541"/>
        <v>9</v>
      </c>
      <c r="L1731" s="55">
        <f t="shared" si="542"/>
        <v>9</v>
      </c>
      <c r="M1731" s="56">
        <f t="shared" si="535"/>
        <v>1.0007074869999999</v>
      </c>
      <c r="N1731" s="56">
        <f t="shared" ca="1" si="536"/>
        <v>1.0038414630000001</v>
      </c>
      <c r="O1731" s="55">
        <f t="shared" si="546"/>
        <v>0</v>
      </c>
      <c r="P1731" s="109">
        <f t="shared" ca="1" si="537"/>
        <v>264.65578618000001</v>
      </c>
      <c r="Q1731" s="52">
        <f t="shared" si="547"/>
        <v>0</v>
      </c>
      <c r="R1731" s="85"/>
      <c r="S1731" s="85"/>
      <c r="T1731" s="86" t="str">
        <f t="shared" si="548"/>
        <v>A+J=</v>
      </c>
      <c r="U1731" s="149">
        <f t="shared" si="549"/>
        <v>44592</v>
      </c>
      <c r="V1731" s="57" t="str">
        <f t="shared" si="538"/>
        <v>-</v>
      </c>
      <c r="W1731" s="8"/>
      <c r="X1731" s="8"/>
      <c r="Y1731" s="8"/>
      <c r="Z1731" s="9"/>
      <c r="AA1731" s="1"/>
      <c r="AB1731" s="8"/>
      <c r="AC1731" s="9"/>
      <c r="AD1731" s="9"/>
      <c r="AE1731" s="9"/>
      <c r="AF1731" s="8"/>
      <c r="AG1731" s="10"/>
      <c r="AH1731" s="8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25">
      <c r="A1732" s="50">
        <f t="shared" si="539"/>
        <v>44575</v>
      </c>
      <c r="B1732" s="112">
        <f t="shared" ca="1" si="544"/>
        <v>69188.654287249999</v>
      </c>
      <c r="C1732" s="109">
        <f t="shared" si="543"/>
        <v>68894.529555000001</v>
      </c>
      <c r="D1732" s="13">
        <f ca="1">IF(A1732&lt;$B$1,VLOOKUP(A1732,[1]DI!$A$4:$B$15000,2,FALSE),0)</f>
        <v>9.1499999999999998E-2</v>
      </c>
      <c r="E1732" s="52">
        <f t="shared" ca="1" si="533"/>
        <v>1.00034749</v>
      </c>
      <c r="F1732" s="52">
        <f ca="1">(TRUNC(PRODUCT($E$12:$E1731),16))</f>
        <v>1.2849453574457499</v>
      </c>
      <c r="G1732" s="52">
        <f t="shared" ca="1" si="550"/>
        <v>1.28048882256908</v>
      </c>
      <c r="H1732" s="52">
        <f t="shared" ca="1" si="534"/>
        <v>1.0034803400000001</v>
      </c>
      <c r="I1732" s="111">
        <f t="shared" si="540"/>
        <v>0.02</v>
      </c>
      <c r="J1732" s="149">
        <f t="shared" si="545"/>
        <v>44561</v>
      </c>
      <c r="K1732" s="54">
        <f t="shared" si="541"/>
        <v>10</v>
      </c>
      <c r="L1732" s="55">
        <f t="shared" si="542"/>
        <v>10</v>
      </c>
      <c r="M1732" s="56">
        <f t="shared" si="535"/>
        <v>1.000786127</v>
      </c>
      <c r="N1732" s="56">
        <f t="shared" ca="1" si="536"/>
        <v>1.004269203</v>
      </c>
      <c r="O1732" s="55">
        <f t="shared" si="546"/>
        <v>0</v>
      </c>
      <c r="P1732" s="109">
        <f t="shared" ca="1" si="537"/>
        <v>294.12473225000002</v>
      </c>
      <c r="Q1732" s="52">
        <f t="shared" si="547"/>
        <v>0</v>
      </c>
      <c r="R1732" s="85"/>
      <c r="S1732" s="85"/>
      <c r="T1732" s="86" t="str">
        <f t="shared" si="548"/>
        <v>A+J=</v>
      </c>
      <c r="U1732" s="149">
        <f t="shared" si="549"/>
        <v>44592</v>
      </c>
      <c r="V1732" s="57" t="str">
        <f t="shared" si="538"/>
        <v>-</v>
      </c>
      <c r="W1732" s="8"/>
      <c r="X1732" s="8"/>
      <c r="Y1732" s="8"/>
      <c r="Z1732" s="9"/>
      <c r="AA1732" s="1"/>
      <c r="AB1732" s="8"/>
      <c r="AC1732" s="9"/>
      <c r="AD1732" s="9"/>
      <c r="AE1732" s="9"/>
      <c r="AF1732" s="8"/>
      <c r="AG1732" s="10"/>
      <c r="AH1732" s="8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25">
      <c r="A1733" s="50">
        <f t="shared" si="539"/>
        <v>44576</v>
      </c>
      <c r="B1733" s="112">
        <f t="shared" ca="1" si="544"/>
        <v>69218.135772130001</v>
      </c>
      <c r="C1733" s="109">
        <f t="shared" si="543"/>
        <v>68894.529555000001</v>
      </c>
      <c r="D1733" s="13">
        <f ca="1">IF(A1733&lt;$B$1,VLOOKUP(A1733,[1]DI!$A$4:$B$15000,2,FALSE),0)</f>
        <v>0</v>
      </c>
      <c r="E1733" s="52">
        <f t="shared" ca="1" si="533"/>
        <v>1</v>
      </c>
      <c r="F1733" s="52">
        <f ca="1">(TRUNC(PRODUCT($E$12:$E1732),16))</f>
        <v>1.2853918631080099</v>
      </c>
      <c r="G1733" s="52">
        <f t="shared" ca="1" si="550"/>
        <v>1.28048882256908</v>
      </c>
      <c r="H1733" s="52">
        <f t="shared" ca="1" si="534"/>
        <v>1.0038290400000001</v>
      </c>
      <c r="I1733" s="111">
        <f t="shared" si="540"/>
        <v>0.02</v>
      </c>
      <c r="J1733" s="149">
        <f t="shared" si="545"/>
        <v>44561</v>
      </c>
      <c r="K1733" s="54">
        <f t="shared" si="541"/>
        <v>10</v>
      </c>
      <c r="L1733" s="55">
        <f t="shared" si="542"/>
        <v>11</v>
      </c>
      <c r="M1733" s="56">
        <f t="shared" si="535"/>
        <v>1.0008647740000001</v>
      </c>
      <c r="N1733" s="56">
        <f t="shared" ca="1" si="536"/>
        <v>1.0046971250000001</v>
      </c>
      <c r="O1733" s="55">
        <f t="shared" si="546"/>
        <v>0</v>
      </c>
      <c r="P1733" s="109">
        <f t="shared" ca="1" si="537"/>
        <v>323.60621713</v>
      </c>
      <c r="Q1733" s="52">
        <f t="shared" si="547"/>
        <v>0</v>
      </c>
      <c r="R1733" s="85"/>
      <c r="S1733" s="85"/>
      <c r="T1733" s="86" t="str">
        <f t="shared" si="548"/>
        <v>A+J=</v>
      </c>
      <c r="U1733" s="149">
        <f t="shared" si="549"/>
        <v>44592</v>
      </c>
      <c r="V1733" s="57" t="str">
        <f t="shared" si="538"/>
        <v>-</v>
      </c>
      <c r="W1733" s="8"/>
      <c r="X1733" s="8"/>
      <c r="Y1733" s="8"/>
      <c r="Z1733" s="9"/>
      <c r="AA1733" s="1"/>
      <c r="AB1733" s="8"/>
      <c r="AC1733" s="9"/>
      <c r="AD1733" s="9"/>
      <c r="AE1733" s="9"/>
      <c r="AF1733" s="8"/>
      <c r="AG1733" s="10"/>
      <c r="AH1733" s="8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25">
      <c r="A1734" s="50">
        <f t="shared" si="539"/>
        <v>44577</v>
      </c>
      <c r="B1734" s="112">
        <f t="shared" ca="1" si="544"/>
        <v>69218.135772130001</v>
      </c>
      <c r="C1734" s="109">
        <f t="shared" si="543"/>
        <v>68894.529555000001</v>
      </c>
      <c r="D1734" s="13">
        <f ca="1">IF(A1734&lt;$B$1,VLOOKUP(A1734,[1]DI!$A$4:$B$15000,2,FALSE),0)</f>
        <v>0</v>
      </c>
      <c r="E1734" s="52">
        <f t="shared" ca="1" si="533"/>
        <v>1</v>
      </c>
      <c r="F1734" s="52">
        <f ca="1">(TRUNC(PRODUCT($E$12:$E1733),16))</f>
        <v>1.2853918631080099</v>
      </c>
      <c r="G1734" s="52">
        <f t="shared" ca="1" si="550"/>
        <v>1.28048882256908</v>
      </c>
      <c r="H1734" s="52">
        <f t="shared" ca="1" si="534"/>
        <v>1.0038290400000001</v>
      </c>
      <c r="I1734" s="111">
        <f t="shared" si="540"/>
        <v>0.02</v>
      </c>
      <c r="J1734" s="149">
        <f t="shared" si="545"/>
        <v>44561</v>
      </c>
      <c r="K1734" s="54">
        <f t="shared" si="541"/>
        <v>10</v>
      </c>
      <c r="L1734" s="55">
        <f t="shared" si="542"/>
        <v>11</v>
      </c>
      <c r="M1734" s="56">
        <f t="shared" si="535"/>
        <v>1.0008647740000001</v>
      </c>
      <c r="N1734" s="56">
        <f t="shared" ca="1" si="536"/>
        <v>1.0046971250000001</v>
      </c>
      <c r="O1734" s="55">
        <f t="shared" si="546"/>
        <v>0</v>
      </c>
      <c r="P1734" s="109">
        <f t="shared" ca="1" si="537"/>
        <v>323.60621713</v>
      </c>
      <c r="Q1734" s="52">
        <f t="shared" si="547"/>
        <v>0</v>
      </c>
      <c r="R1734" s="85"/>
      <c r="S1734" s="85"/>
      <c r="T1734" s="86" t="str">
        <f t="shared" si="548"/>
        <v>A+J=</v>
      </c>
      <c r="U1734" s="149">
        <f t="shared" si="549"/>
        <v>44592</v>
      </c>
      <c r="V1734" s="57" t="str">
        <f t="shared" si="538"/>
        <v>-</v>
      </c>
      <c r="W1734" s="8"/>
      <c r="X1734" s="8"/>
      <c r="Y1734" s="8"/>
      <c r="Z1734" s="9"/>
      <c r="AA1734" s="1"/>
      <c r="AB1734" s="8"/>
      <c r="AC1734" s="9"/>
      <c r="AD1734" s="9"/>
      <c r="AE1734" s="9"/>
      <c r="AF1734" s="8"/>
      <c r="AG1734" s="10"/>
      <c r="AH1734" s="8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25">
      <c r="A1735" s="50">
        <f t="shared" si="539"/>
        <v>44578</v>
      </c>
      <c r="B1735" s="112">
        <f t="shared" ca="1" si="544"/>
        <v>69218.135772130001</v>
      </c>
      <c r="C1735" s="109">
        <f t="shared" si="543"/>
        <v>68894.529555000001</v>
      </c>
      <c r="D1735" s="13">
        <f ca="1">IF(A1735&lt;$B$1,VLOOKUP(A1735,[1]DI!$A$4:$B$15000,2,FALSE),0)</f>
        <v>9.1499999999999998E-2</v>
      </c>
      <c r="E1735" s="52">
        <f t="shared" ca="1" si="533"/>
        <v>1.00034749</v>
      </c>
      <c r="F1735" s="52">
        <f ca="1">(TRUNC(PRODUCT($E$12:$E1734),16))</f>
        <v>1.2853918631080099</v>
      </c>
      <c r="G1735" s="52">
        <f t="shared" ca="1" si="550"/>
        <v>1.28048882256908</v>
      </c>
      <c r="H1735" s="52">
        <f t="shared" ca="1" si="534"/>
        <v>1.0038290400000001</v>
      </c>
      <c r="I1735" s="111">
        <f t="shared" si="540"/>
        <v>0.02</v>
      </c>
      <c r="J1735" s="149">
        <f t="shared" si="545"/>
        <v>44561</v>
      </c>
      <c r="K1735" s="54">
        <f t="shared" si="541"/>
        <v>11</v>
      </c>
      <c r="L1735" s="55">
        <f t="shared" si="542"/>
        <v>11</v>
      </c>
      <c r="M1735" s="56">
        <f t="shared" si="535"/>
        <v>1.0008647740000001</v>
      </c>
      <c r="N1735" s="56">
        <f t="shared" ca="1" si="536"/>
        <v>1.0046971250000001</v>
      </c>
      <c r="O1735" s="55">
        <f t="shared" si="546"/>
        <v>0</v>
      </c>
      <c r="P1735" s="109">
        <f t="shared" ca="1" si="537"/>
        <v>323.60621713</v>
      </c>
      <c r="Q1735" s="52">
        <f t="shared" si="547"/>
        <v>0</v>
      </c>
      <c r="R1735" s="85"/>
      <c r="S1735" s="85"/>
      <c r="T1735" s="86" t="str">
        <f t="shared" si="548"/>
        <v>A+J=</v>
      </c>
      <c r="U1735" s="149">
        <f t="shared" si="549"/>
        <v>44592</v>
      </c>
      <c r="V1735" s="57" t="str">
        <f t="shared" si="538"/>
        <v>-</v>
      </c>
      <c r="W1735" s="8"/>
      <c r="X1735" s="8"/>
      <c r="Y1735" s="8"/>
      <c r="Z1735" s="9"/>
      <c r="AA1735" s="1"/>
      <c r="AB1735" s="8"/>
      <c r="AC1735" s="9"/>
      <c r="AD1735" s="9"/>
      <c r="AE1735" s="9"/>
      <c r="AF1735" s="8"/>
      <c r="AG1735" s="10"/>
      <c r="AH1735" s="8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25">
      <c r="A1736" s="50">
        <f t="shared" si="539"/>
        <v>44579</v>
      </c>
      <c r="B1736" s="112">
        <f t="shared" ca="1" si="544"/>
        <v>69247.629795810004</v>
      </c>
      <c r="C1736" s="109">
        <f t="shared" si="543"/>
        <v>68894.529555000001</v>
      </c>
      <c r="D1736" s="13">
        <f ca="1">IF(A1736&lt;$B$1,VLOOKUP(A1736,[1]DI!$A$4:$B$15000,2,FALSE),0)</f>
        <v>9.1499999999999998E-2</v>
      </c>
      <c r="E1736" s="52">
        <f t="shared" ca="1" si="533"/>
        <v>1.00034749</v>
      </c>
      <c r="F1736" s="52">
        <f ca="1">(TRUNC(PRODUCT($E$12:$E1735),16))</f>
        <v>1.28583852392652</v>
      </c>
      <c r="G1736" s="52">
        <f t="shared" ca="1" si="550"/>
        <v>1.28048882256908</v>
      </c>
      <c r="H1736" s="52">
        <f t="shared" ca="1" si="534"/>
        <v>1.00417786</v>
      </c>
      <c r="I1736" s="111">
        <f t="shared" si="540"/>
        <v>0.02</v>
      </c>
      <c r="J1736" s="149">
        <f t="shared" si="545"/>
        <v>44561</v>
      </c>
      <c r="K1736" s="54">
        <f t="shared" si="541"/>
        <v>12</v>
      </c>
      <c r="L1736" s="55">
        <f t="shared" si="542"/>
        <v>12</v>
      </c>
      <c r="M1736" s="56">
        <f t="shared" si="535"/>
        <v>1.0009434269999999</v>
      </c>
      <c r="N1736" s="56">
        <f t="shared" ca="1" si="536"/>
        <v>1.0051252289999999</v>
      </c>
      <c r="O1736" s="55">
        <f t="shared" si="546"/>
        <v>0</v>
      </c>
      <c r="P1736" s="109">
        <f t="shared" ca="1" si="537"/>
        <v>353.10024081</v>
      </c>
      <c r="Q1736" s="52">
        <f t="shared" si="547"/>
        <v>0</v>
      </c>
      <c r="R1736" s="85"/>
      <c r="S1736" s="85"/>
      <c r="T1736" s="86" t="str">
        <f t="shared" si="548"/>
        <v>A+J=</v>
      </c>
      <c r="U1736" s="149">
        <f t="shared" si="549"/>
        <v>44592</v>
      </c>
      <c r="V1736" s="57" t="str">
        <f t="shared" si="538"/>
        <v>-</v>
      </c>
      <c r="W1736" s="8"/>
      <c r="X1736" s="8"/>
      <c r="Y1736" s="8"/>
      <c r="Z1736" s="9"/>
      <c r="AA1736" s="1"/>
      <c r="AB1736" s="8"/>
      <c r="AC1736" s="9"/>
      <c r="AD1736" s="9"/>
      <c r="AE1736" s="9"/>
      <c r="AF1736" s="8"/>
      <c r="AG1736" s="10"/>
      <c r="AH1736" s="8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25">
      <c r="A1737" s="50">
        <f t="shared" si="539"/>
        <v>44580</v>
      </c>
      <c r="B1737" s="112">
        <f t="shared" ca="1" si="544"/>
        <v>69277.136220510001</v>
      </c>
      <c r="C1737" s="109">
        <f t="shared" si="543"/>
        <v>68894.529555000001</v>
      </c>
      <c r="D1737" s="13">
        <f ca="1">IF(A1737&lt;$B$1,VLOOKUP(A1737,[1]DI!$A$4:$B$15000,2,FALSE),0)</f>
        <v>9.1499999999999998E-2</v>
      </c>
      <c r="E1737" s="52">
        <f t="shared" ca="1" si="533"/>
        <v>1.00034749</v>
      </c>
      <c r="F1737" s="52">
        <f ca="1">(TRUNC(PRODUCT($E$12:$E1736),16))</f>
        <v>1.2862853399551999</v>
      </c>
      <c r="G1737" s="52">
        <f t="shared" ca="1" si="550"/>
        <v>1.28048882256908</v>
      </c>
      <c r="H1737" s="52">
        <f t="shared" ca="1" si="534"/>
        <v>1.0045268000000001</v>
      </c>
      <c r="I1737" s="111">
        <f t="shared" si="540"/>
        <v>0.02</v>
      </c>
      <c r="J1737" s="149">
        <f t="shared" si="545"/>
        <v>44561</v>
      </c>
      <c r="K1737" s="54">
        <f t="shared" si="541"/>
        <v>13</v>
      </c>
      <c r="L1737" s="55">
        <f t="shared" si="542"/>
        <v>13</v>
      </c>
      <c r="M1737" s="56">
        <f t="shared" si="535"/>
        <v>1.0010220860000001</v>
      </c>
      <c r="N1737" s="56">
        <f t="shared" ca="1" si="536"/>
        <v>1.005553513</v>
      </c>
      <c r="O1737" s="55">
        <f t="shared" si="546"/>
        <v>0</v>
      </c>
      <c r="P1737" s="109">
        <f t="shared" ca="1" si="537"/>
        <v>382.60666551000003</v>
      </c>
      <c r="Q1737" s="52">
        <f t="shared" si="547"/>
        <v>0</v>
      </c>
      <c r="R1737" s="85"/>
      <c r="S1737" s="85"/>
      <c r="T1737" s="86" t="str">
        <f t="shared" si="548"/>
        <v>A+J=</v>
      </c>
      <c r="U1737" s="149">
        <f t="shared" si="549"/>
        <v>44592</v>
      </c>
      <c r="V1737" s="57" t="str">
        <f t="shared" si="538"/>
        <v>-</v>
      </c>
      <c r="W1737" s="8"/>
      <c r="X1737" s="8"/>
      <c r="Y1737" s="8"/>
      <c r="Z1737" s="9"/>
      <c r="AA1737" s="1"/>
      <c r="AB1737" s="8"/>
      <c r="AC1737" s="9"/>
      <c r="AD1737" s="9"/>
      <c r="AE1737" s="9"/>
      <c r="AF1737" s="8"/>
      <c r="AG1737" s="10"/>
      <c r="AH1737" s="8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25">
      <c r="A1738" s="50">
        <f t="shared" si="539"/>
        <v>44581</v>
      </c>
      <c r="B1738" s="112">
        <f t="shared" ca="1" si="544"/>
        <v>69306.655115109999</v>
      </c>
      <c r="C1738" s="109">
        <f t="shared" si="543"/>
        <v>68894.529555000001</v>
      </c>
      <c r="D1738" s="13">
        <f ca="1">IF(A1738&lt;$B$1,VLOOKUP(A1738,[1]DI!$A$4:$B$15000,2,FALSE),0)</f>
        <v>9.1499999999999998E-2</v>
      </c>
      <c r="E1738" s="52">
        <f t="shared" ca="1" si="533"/>
        <v>1.00034749</v>
      </c>
      <c r="F1738" s="52">
        <f ca="1">(TRUNC(PRODUCT($E$12:$E1737),16))</f>
        <v>1.28673231124798</v>
      </c>
      <c r="G1738" s="52">
        <f t="shared" ca="1" si="550"/>
        <v>1.28048882256908</v>
      </c>
      <c r="H1738" s="52">
        <f t="shared" ca="1" si="534"/>
        <v>1.0048758600000001</v>
      </c>
      <c r="I1738" s="111">
        <f t="shared" si="540"/>
        <v>0.02</v>
      </c>
      <c r="J1738" s="149">
        <f t="shared" si="545"/>
        <v>44561</v>
      </c>
      <c r="K1738" s="54">
        <f t="shared" si="541"/>
        <v>14</v>
      </c>
      <c r="L1738" s="55">
        <f t="shared" si="542"/>
        <v>14</v>
      </c>
      <c r="M1738" s="56">
        <f t="shared" si="535"/>
        <v>1.0011007510000001</v>
      </c>
      <c r="N1738" s="56">
        <f t="shared" ca="1" si="536"/>
        <v>1.0059819780000001</v>
      </c>
      <c r="O1738" s="55">
        <f t="shared" si="546"/>
        <v>0</v>
      </c>
      <c r="P1738" s="109">
        <f t="shared" ca="1" si="537"/>
        <v>412.12556010999998</v>
      </c>
      <c r="Q1738" s="52">
        <f t="shared" si="547"/>
        <v>0</v>
      </c>
      <c r="R1738" s="85"/>
      <c r="S1738" s="85"/>
      <c r="T1738" s="86" t="str">
        <f t="shared" si="548"/>
        <v>A+J=</v>
      </c>
      <c r="U1738" s="149">
        <f t="shared" si="549"/>
        <v>44592</v>
      </c>
      <c r="V1738" s="57" t="str">
        <f t="shared" si="538"/>
        <v>-</v>
      </c>
      <c r="W1738" s="8"/>
      <c r="X1738" s="8"/>
      <c r="Y1738" s="8"/>
      <c r="Z1738" s="9"/>
      <c r="AA1738" s="1"/>
      <c r="AB1738" s="8"/>
      <c r="AC1738" s="9"/>
      <c r="AD1738" s="9"/>
      <c r="AE1738" s="9"/>
      <c r="AF1738" s="8"/>
      <c r="AG1738" s="10"/>
      <c r="AH1738" s="8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25">
      <c r="A1739" s="50">
        <f t="shared" si="539"/>
        <v>44582</v>
      </c>
      <c r="B1739" s="112">
        <f t="shared" ca="1" si="544"/>
        <v>69336.187306360007</v>
      </c>
      <c r="C1739" s="109">
        <f t="shared" si="543"/>
        <v>68894.529555000001</v>
      </c>
      <c r="D1739" s="13">
        <f ca="1">IF(A1739&lt;$B$1,VLOOKUP(A1739,[1]DI!$A$4:$B$15000,2,FALSE),0)</f>
        <v>9.1499999999999998E-2</v>
      </c>
      <c r="E1739" s="52">
        <f t="shared" ca="1" si="533"/>
        <v>1.00034749</v>
      </c>
      <c r="F1739" s="52">
        <f ca="1">(TRUNC(PRODUCT($E$12:$E1738),16))</f>
        <v>1.2871794378588099</v>
      </c>
      <c r="G1739" s="52">
        <f t="shared" ca="1" si="550"/>
        <v>1.28048882256908</v>
      </c>
      <c r="H1739" s="52">
        <f t="shared" ca="1" si="534"/>
        <v>1.00522505</v>
      </c>
      <c r="I1739" s="111">
        <f t="shared" si="540"/>
        <v>0.02</v>
      </c>
      <c r="J1739" s="149">
        <f t="shared" si="545"/>
        <v>44561</v>
      </c>
      <c r="K1739" s="54">
        <f t="shared" si="541"/>
        <v>15</v>
      </c>
      <c r="L1739" s="55">
        <f t="shared" si="542"/>
        <v>15</v>
      </c>
      <c r="M1739" s="56">
        <f t="shared" si="535"/>
        <v>1.001179423</v>
      </c>
      <c r="N1739" s="56">
        <f t="shared" ca="1" si="536"/>
        <v>1.006410636</v>
      </c>
      <c r="O1739" s="55">
        <f t="shared" si="546"/>
        <v>0</v>
      </c>
      <c r="P1739" s="109">
        <f t="shared" ca="1" si="537"/>
        <v>441.65775136000002</v>
      </c>
      <c r="Q1739" s="52">
        <f t="shared" si="547"/>
        <v>0</v>
      </c>
      <c r="R1739" s="85"/>
      <c r="S1739" s="85"/>
      <c r="T1739" s="86" t="str">
        <f t="shared" si="548"/>
        <v>A+J=</v>
      </c>
      <c r="U1739" s="149">
        <f t="shared" si="549"/>
        <v>44592</v>
      </c>
      <c r="V1739" s="57" t="str">
        <f t="shared" si="538"/>
        <v>-</v>
      </c>
      <c r="W1739" s="8"/>
      <c r="X1739" s="8"/>
      <c r="Y1739" s="8"/>
      <c r="Z1739" s="9"/>
      <c r="AA1739" s="1"/>
      <c r="AB1739" s="8"/>
      <c r="AC1739" s="9"/>
      <c r="AD1739" s="9"/>
      <c r="AE1739" s="9"/>
      <c r="AF1739" s="8"/>
      <c r="AG1739" s="10"/>
      <c r="AH1739" s="8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25">
      <c r="A1740" s="50">
        <f t="shared" si="539"/>
        <v>44583</v>
      </c>
      <c r="B1740" s="112">
        <f t="shared" ca="1" si="544"/>
        <v>69365.731140789998</v>
      </c>
      <c r="C1740" s="109">
        <f t="shared" si="543"/>
        <v>68894.529555000001</v>
      </c>
      <c r="D1740" s="13">
        <f ca="1">IF(A1740&lt;$B$1,VLOOKUP(A1740,[1]DI!$A$4:$B$15000,2,FALSE),0)</f>
        <v>0</v>
      </c>
      <c r="E1740" s="52">
        <f t="shared" ref="E1740:E1803" ca="1" si="551">IF(A1740&lt;A$10,1,ROUND(((1+D1740)^(1/252)),8))</f>
        <v>1</v>
      </c>
      <c r="F1740" s="52">
        <f ca="1">(TRUNC(PRODUCT($E$12:$E1739),16))</f>
        <v>1.28762671984167</v>
      </c>
      <c r="G1740" s="52">
        <f t="shared" ca="1" si="550"/>
        <v>1.28048882256908</v>
      </c>
      <c r="H1740" s="52">
        <f t="shared" ref="H1740:H1803" ca="1" si="552">ROUND(F1740/G1740,8)</f>
        <v>1.0055743500000001</v>
      </c>
      <c r="I1740" s="111">
        <f t="shared" si="540"/>
        <v>0.02</v>
      </c>
      <c r="J1740" s="149">
        <f t="shared" si="545"/>
        <v>44561</v>
      </c>
      <c r="K1740" s="54">
        <f t="shared" si="541"/>
        <v>15</v>
      </c>
      <c r="L1740" s="55">
        <f t="shared" si="542"/>
        <v>16</v>
      </c>
      <c r="M1740" s="56">
        <f t="shared" ref="M1740:M1803" si="553">ROUND((I1740+1)^(L1740/252),9)</f>
        <v>1.0012581</v>
      </c>
      <c r="N1740" s="56">
        <f t="shared" ref="N1740:N1803" ca="1" si="554">ROUND(H1740*M1740,9)</f>
        <v>1.0068394629999999</v>
      </c>
      <c r="O1740" s="55">
        <f t="shared" si="546"/>
        <v>0</v>
      </c>
      <c r="P1740" s="109">
        <f t="shared" ref="P1740:P1803" ca="1" si="555">TRUNC(((N1740-1)*C1740),8)</f>
        <v>471.20158579000002</v>
      </c>
      <c r="Q1740" s="52">
        <f t="shared" si="547"/>
        <v>0</v>
      </c>
      <c r="R1740" s="85"/>
      <c r="S1740" s="85"/>
      <c r="T1740" s="86" t="str">
        <f t="shared" si="548"/>
        <v>A+J=</v>
      </c>
      <c r="U1740" s="149">
        <f t="shared" si="549"/>
        <v>44592</v>
      </c>
      <c r="V1740" s="57" t="str">
        <f t="shared" ref="V1740:V1803" si="556">IF(O1740&gt;0,(P1740+Q1740)*V$9,"-")</f>
        <v>-</v>
      </c>
      <c r="W1740" s="8"/>
      <c r="X1740" s="8"/>
      <c r="Y1740" s="8"/>
      <c r="Z1740" s="9"/>
      <c r="AA1740" s="1"/>
      <c r="AB1740" s="8"/>
      <c r="AC1740" s="9"/>
      <c r="AD1740" s="9"/>
      <c r="AE1740" s="9"/>
      <c r="AF1740" s="8"/>
      <c r="AG1740" s="10"/>
      <c r="AH1740" s="8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25">
      <c r="A1741" s="50">
        <f t="shared" ref="A1741:A1804" si="557">(A1740+1)</f>
        <v>44584</v>
      </c>
      <c r="B1741" s="112">
        <f t="shared" ca="1" si="544"/>
        <v>69365.731140789998</v>
      </c>
      <c r="C1741" s="109">
        <f t="shared" si="543"/>
        <v>68894.529555000001</v>
      </c>
      <c r="D1741" s="13">
        <f ca="1">IF(A1741&lt;$B$1,VLOOKUP(A1741,[1]DI!$A$4:$B$15000,2,FALSE),0)</f>
        <v>0</v>
      </c>
      <c r="E1741" s="52">
        <f t="shared" ca="1" si="551"/>
        <v>1</v>
      </c>
      <c r="F1741" s="52">
        <f ca="1">(TRUNC(PRODUCT($E$12:$E1740),16))</f>
        <v>1.28762671984167</v>
      </c>
      <c r="G1741" s="52">
        <f t="shared" ca="1" si="550"/>
        <v>1.28048882256908</v>
      </c>
      <c r="H1741" s="52">
        <f t="shared" ca="1" si="552"/>
        <v>1.0055743500000001</v>
      </c>
      <c r="I1741" s="111">
        <f t="shared" ref="I1741:I1804" si="558">I1740</f>
        <v>0.02</v>
      </c>
      <c r="J1741" s="149">
        <f t="shared" si="545"/>
        <v>44561</v>
      </c>
      <c r="K1741" s="54">
        <f t="shared" ref="K1741:K1804" si="559">IF(A1741&gt;J1741,IF(NETWORKDAYS(J1741,A1741,$X$135:$X$519)-1=0,1,NETWORKDAYS(J1741,A1741,$X$135:$X$519)-1),0)</f>
        <v>15</v>
      </c>
      <c r="L1741" s="55">
        <f t="shared" ref="L1741:L1804" si="560">IF(AND(K1741=1,K1740=1),1,IF(K1741&gt;0,IF(K1741=K1740,K1741+1,K1741),0))</f>
        <v>16</v>
      </c>
      <c r="M1741" s="56">
        <f t="shared" si="553"/>
        <v>1.0012581</v>
      </c>
      <c r="N1741" s="56">
        <f t="shared" ca="1" si="554"/>
        <v>1.0068394629999999</v>
      </c>
      <c r="O1741" s="55">
        <f t="shared" si="546"/>
        <v>0</v>
      </c>
      <c r="P1741" s="109">
        <f t="shared" ca="1" si="555"/>
        <v>471.20158579000002</v>
      </c>
      <c r="Q1741" s="52">
        <f t="shared" si="547"/>
        <v>0</v>
      </c>
      <c r="R1741" s="85"/>
      <c r="S1741" s="85"/>
      <c r="T1741" s="86" t="str">
        <f t="shared" si="548"/>
        <v>A+J=</v>
      </c>
      <c r="U1741" s="149">
        <f t="shared" si="549"/>
        <v>44592</v>
      </c>
      <c r="V1741" s="57" t="str">
        <f t="shared" si="556"/>
        <v>-</v>
      </c>
      <c r="W1741" s="8"/>
      <c r="X1741" s="8"/>
      <c r="Y1741" s="8"/>
      <c r="Z1741" s="9"/>
      <c r="AA1741" s="1"/>
      <c r="AB1741" s="8"/>
      <c r="AC1741" s="9"/>
      <c r="AD1741" s="9"/>
      <c r="AE1741" s="9"/>
      <c r="AF1741" s="8"/>
      <c r="AG1741" s="10"/>
      <c r="AH1741" s="8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25">
      <c r="A1742" s="50">
        <f t="shared" si="557"/>
        <v>44585</v>
      </c>
      <c r="B1742" s="112">
        <f t="shared" ca="1" si="544"/>
        <v>69365.731140789998</v>
      </c>
      <c r="C1742" s="109">
        <f t="shared" ref="C1742:C1805" si="561">TRUNC(C1741-Q1741,8)</f>
        <v>68894.529555000001</v>
      </c>
      <c r="D1742" s="13">
        <f ca="1">IF(A1742&lt;$B$1,VLOOKUP(A1742,[1]DI!$A$4:$B$15000,2,FALSE),0)</f>
        <v>9.1499999999999998E-2</v>
      </c>
      <c r="E1742" s="52">
        <f t="shared" ca="1" si="551"/>
        <v>1.00034749</v>
      </c>
      <c r="F1742" s="52">
        <f ca="1">(TRUNC(PRODUCT($E$12:$E1741),16))</f>
        <v>1.28762671984167</v>
      </c>
      <c r="G1742" s="52">
        <f t="shared" ca="1" si="550"/>
        <v>1.28048882256908</v>
      </c>
      <c r="H1742" s="52">
        <f t="shared" ca="1" si="552"/>
        <v>1.0055743500000001</v>
      </c>
      <c r="I1742" s="111">
        <f t="shared" si="558"/>
        <v>0.02</v>
      </c>
      <c r="J1742" s="149">
        <f t="shared" si="545"/>
        <v>44561</v>
      </c>
      <c r="K1742" s="54">
        <f t="shared" si="559"/>
        <v>16</v>
      </c>
      <c r="L1742" s="55">
        <f t="shared" si="560"/>
        <v>16</v>
      </c>
      <c r="M1742" s="56">
        <f t="shared" si="553"/>
        <v>1.0012581</v>
      </c>
      <c r="N1742" s="56">
        <f t="shared" ca="1" si="554"/>
        <v>1.0068394629999999</v>
      </c>
      <c r="O1742" s="55">
        <f t="shared" si="546"/>
        <v>0</v>
      </c>
      <c r="P1742" s="109">
        <f t="shared" ca="1" si="555"/>
        <v>471.20158579000002</v>
      </c>
      <c r="Q1742" s="52">
        <f t="shared" si="547"/>
        <v>0</v>
      </c>
      <c r="R1742" s="85"/>
      <c r="S1742" s="85"/>
      <c r="T1742" s="86" t="str">
        <f t="shared" si="548"/>
        <v>A+J=</v>
      </c>
      <c r="U1742" s="149">
        <f t="shared" si="549"/>
        <v>44592</v>
      </c>
      <c r="V1742" s="57" t="str">
        <f t="shared" si="556"/>
        <v>-</v>
      </c>
      <c r="W1742" s="8"/>
      <c r="X1742" s="8"/>
      <c r="Y1742" s="8"/>
      <c r="Z1742" s="9"/>
      <c r="AA1742" s="1"/>
      <c r="AB1742" s="8"/>
      <c r="AC1742" s="9"/>
      <c r="AD1742" s="9"/>
      <c r="AE1742" s="9"/>
      <c r="AF1742" s="8"/>
      <c r="AG1742" s="10"/>
      <c r="AH1742" s="8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25">
      <c r="A1743" s="50">
        <f t="shared" si="557"/>
        <v>44586</v>
      </c>
      <c r="B1743" s="112">
        <f t="shared" ca="1" si="544"/>
        <v>69395.288271860001</v>
      </c>
      <c r="C1743" s="109">
        <f t="shared" si="561"/>
        <v>68894.529555000001</v>
      </c>
      <c r="D1743" s="13">
        <f ca="1">IF(A1743&lt;$B$1,VLOOKUP(A1743,[1]DI!$A$4:$B$15000,2,FALSE),0)</f>
        <v>9.1499999999999998E-2</v>
      </c>
      <c r="E1743" s="52">
        <f t="shared" ca="1" si="551"/>
        <v>1.00034749</v>
      </c>
      <c r="F1743" s="52">
        <f ca="1">(TRUNC(PRODUCT($E$12:$E1742),16))</f>
        <v>1.2880741572505501</v>
      </c>
      <c r="G1743" s="52">
        <f t="shared" ca="1" si="550"/>
        <v>1.28048882256908</v>
      </c>
      <c r="H1743" s="52">
        <f t="shared" ca="1" si="552"/>
        <v>1.00592378</v>
      </c>
      <c r="I1743" s="111">
        <f t="shared" si="558"/>
        <v>0.02</v>
      </c>
      <c r="J1743" s="149">
        <f t="shared" si="545"/>
        <v>44561</v>
      </c>
      <c r="K1743" s="54">
        <f t="shared" si="559"/>
        <v>17</v>
      </c>
      <c r="L1743" s="55">
        <f t="shared" si="560"/>
        <v>17</v>
      </c>
      <c r="M1743" s="56">
        <f t="shared" si="553"/>
        <v>1.001336784</v>
      </c>
      <c r="N1743" s="56">
        <f t="shared" ca="1" si="554"/>
        <v>1.007268483</v>
      </c>
      <c r="O1743" s="55">
        <f t="shared" si="546"/>
        <v>0</v>
      </c>
      <c r="P1743" s="109">
        <f t="shared" ca="1" si="555"/>
        <v>500.75871685999999</v>
      </c>
      <c r="Q1743" s="52">
        <f t="shared" si="547"/>
        <v>0</v>
      </c>
      <c r="R1743" s="85"/>
      <c r="S1743" s="85"/>
      <c r="T1743" s="86" t="str">
        <f t="shared" si="548"/>
        <v>A+J=</v>
      </c>
      <c r="U1743" s="149">
        <f t="shared" si="549"/>
        <v>44592</v>
      </c>
      <c r="V1743" s="57" t="str">
        <f t="shared" si="556"/>
        <v>-</v>
      </c>
      <c r="W1743" s="8"/>
      <c r="X1743" s="8"/>
      <c r="Y1743" s="8"/>
      <c r="Z1743" s="9"/>
      <c r="AA1743" s="1"/>
      <c r="AB1743" s="8"/>
      <c r="AC1743" s="9"/>
      <c r="AD1743" s="9"/>
      <c r="AE1743" s="9"/>
      <c r="AF1743" s="8"/>
      <c r="AG1743" s="10"/>
      <c r="AH1743" s="8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25">
      <c r="A1744" s="50">
        <f t="shared" si="557"/>
        <v>44587</v>
      </c>
      <c r="B1744" s="112">
        <f t="shared" ca="1" si="544"/>
        <v>69424.857872840003</v>
      </c>
      <c r="C1744" s="109">
        <f t="shared" si="561"/>
        <v>68894.529555000001</v>
      </c>
      <c r="D1744" s="13">
        <f ca="1">IF(A1744&lt;$B$1,VLOOKUP(A1744,[1]DI!$A$4:$B$15000,2,FALSE),0)</f>
        <v>9.1499999999999998E-2</v>
      </c>
      <c r="E1744" s="52">
        <f t="shared" ca="1" si="551"/>
        <v>1.00034749</v>
      </c>
      <c r="F1744" s="52">
        <f ca="1">(TRUNC(PRODUCT($E$12:$E1743),16))</f>
        <v>1.2885217501394599</v>
      </c>
      <c r="G1744" s="52">
        <f t="shared" ca="1" si="550"/>
        <v>1.28048882256908</v>
      </c>
      <c r="H1744" s="52">
        <f t="shared" ca="1" si="552"/>
        <v>1.00627333</v>
      </c>
      <c r="I1744" s="111">
        <f t="shared" si="558"/>
        <v>0.02</v>
      </c>
      <c r="J1744" s="149">
        <f t="shared" si="545"/>
        <v>44561</v>
      </c>
      <c r="K1744" s="54">
        <f t="shared" si="559"/>
        <v>18</v>
      </c>
      <c r="L1744" s="55">
        <f t="shared" si="560"/>
        <v>18</v>
      </c>
      <c r="M1744" s="56">
        <f t="shared" si="553"/>
        <v>1.0014154740000001</v>
      </c>
      <c r="N1744" s="56">
        <f t="shared" ca="1" si="554"/>
        <v>1.007697684</v>
      </c>
      <c r="O1744" s="55">
        <f t="shared" si="546"/>
        <v>0</v>
      </c>
      <c r="P1744" s="109">
        <f t="shared" ca="1" si="555"/>
        <v>530.32831783999995</v>
      </c>
      <c r="Q1744" s="52">
        <f t="shared" si="547"/>
        <v>0</v>
      </c>
      <c r="R1744" s="85"/>
      <c r="S1744" s="85"/>
      <c r="T1744" s="86" t="str">
        <f t="shared" si="548"/>
        <v>A+J=</v>
      </c>
      <c r="U1744" s="149">
        <f t="shared" si="549"/>
        <v>44592</v>
      </c>
      <c r="V1744" s="57" t="str">
        <f t="shared" si="556"/>
        <v>-</v>
      </c>
      <c r="W1744" s="8"/>
      <c r="X1744" s="8"/>
      <c r="Y1744" s="8"/>
      <c r="Z1744" s="9"/>
      <c r="AA1744" s="1"/>
      <c r="AB1744" s="8"/>
      <c r="AC1744" s="9"/>
      <c r="AD1744" s="9"/>
      <c r="AE1744" s="9"/>
      <c r="AF1744" s="8"/>
      <c r="AG1744" s="10"/>
      <c r="AH1744" s="8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25">
      <c r="A1745" s="50">
        <f t="shared" si="557"/>
        <v>44588</v>
      </c>
      <c r="B1745" s="112">
        <f t="shared" ca="1" si="544"/>
        <v>69454.439943730002</v>
      </c>
      <c r="C1745" s="109">
        <f t="shared" si="561"/>
        <v>68894.529555000001</v>
      </c>
      <c r="D1745" s="13">
        <f ca="1">IF(A1745&lt;$B$1,VLOOKUP(A1745,[1]DI!$A$4:$B$15000,2,FALSE),0)</f>
        <v>9.1499999999999998E-2</v>
      </c>
      <c r="E1745" s="52">
        <f t="shared" ca="1" si="551"/>
        <v>1.00034749</v>
      </c>
      <c r="F1745" s="52">
        <f ca="1">(TRUNC(PRODUCT($E$12:$E1744),16))</f>
        <v>1.2889694985624101</v>
      </c>
      <c r="G1745" s="52">
        <f t="shared" ca="1" si="550"/>
        <v>1.28048882256908</v>
      </c>
      <c r="H1745" s="52">
        <f t="shared" ca="1" si="552"/>
        <v>1.006623</v>
      </c>
      <c r="I1745" s="111">
        <f t="shared" si="558"/>
        <v>0.02</v>
      </c>
      <c r="J1745" s="149">
        <f t="shared" si="545"/>
        <v>44561</v>
      </c>
      <c r="K1745" s="54">
        <f t="shared" si="559"/>
        <v>19</v>
      </c>
      <c r="L1745" s="55">
        <f t="shared" si="560"/>
        <v>19</v>
      </c>
      <c r="M1745" s="56">
        <f t="shared" si="553"/>
        <v>1.00149417</v>
      </c>
      <c r="N1745" s="56">
        <f t="shared" ca="1" si="554"/>
        <v>1.0081270659999999</v>
      </c>
      <c r="O1745" s="55">
        <f t="shared" si="546"/>
        <v>0</v>
      </c>
      <c r="P1745" s="109">
        <f t="shared" ca="1" si="555"/>
        <v>559.91038873000002</v>
      </c>
      <c r="Q1745" s="52">
        <f t="shared" si="547"/>
        <v>0</v>
      </c>
      <c r="R1745" s="85"/>
      <c r="S1745" s="85"/>
      <c r="T1745" s="86" t="str">
        <f t="shared" si="548"/>
        <v>A+J=</v>
      </c>
      <c r="U1745" s="149">
        <f t="shared" si="549"/>
        <v>44592</v>
      </c>
      <c r="V1745" s="57" t="str">
        <f t="shared" si="556"/>
        <v>-</v>
      </c>
      <c r="W1745" s="8"/>
      <c r="X1745" s="8"/>
      <c r="Y1745" s="8"/>
      <c r="Z1745" s="9"/>
      <c r="AA1745" s="1"/>
      <c r="AB1745" s="8"/>
      <c r="AC1745" s="9"/>
      <c r="AD1745" s="9"/>
      <c r="AE1745" s="9"/>
      <c r="AF1745" s="8"/>
      <c r="AG1745" s="10"/>
      <c r="AH1745" s="8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25">
      <c r="A1746" s="50">
        <f t="shared" si="557"/>
        <v>44589</v>
      </c>
      <c r="B1746" s="112">
        <f t="shared" ca="1" si="544"/>
        <v>69484.034553420002</v>
      </c>
      <c r="C1746" s="109">
        <f t="shared" si="561"/>
        <v>68894.529555000001</v>
      </c>
      <c r="D1746" s="13">
        <f ca="1">IF(A1746&lt;$B$1,VLOOKUP(A1746,[1]DI!$A$4:$B$15000,2,FALSE),0)</f>
        <v>9.1499999999999998E-2</v>
      </c>
      <c r="E1746" s="52">
        <f t="shared" ca="1" si="551"/>
        <v>1.00034749</v>
      </c>
      <c r="F1746" s="52">
        <f ca="1">(TRUNC(PRODUCT($E$12:$E1745),16))</f>
        <v>1.2894174025734699</v>
      </c>
      <c r="G1746" s="52">
        <f t="shared" ca="1" si="550"/>
        <v>1.28048882256908</v>
      </c>
      <c r="H1746" s="52">
        <f t="shared" ca="1" si="552"/>
        <v>1.0069727900000001</v>
      </c>
      <c r="I1746" s="111">
        <f t="shared" si="558"/>
        <v>0.02</v>
      </c>
      <c r="J1746" s="149">
        <f t="shared" si="545"/>
        <v>44561</v>
      </c>
      <c r="K1746" s="54">
        <f t="shared" si="559"/>
        <v>20</v>
      </c>
      <c r="L1746" s="55">
        <f t="shared" si="560"/>
        <v>20</v>
      </c>
      <c r="M1746" s="56">
        <f t="shared" si="553"/>
        <v>1.001572873</v>
      </c>
      <c r="N1746" s="56">
        <f t="shared" ca="1" si="554"/>
        <v>1.00855663</v>
      </c>
      <c r="O1746" s="55">
        <f t="shared" si="546"/>
        <v>0</v>
      </c>
      <c r="P1746" s="109">
        <f t="shared" ca="1" si="555"/>
        <v>589.50499841999999</v>
      </c>
      <c r="Q1746" s="52">
        <f t="shared" si="547"/>
        <v>0</v>
      </c>
      <c r="R1746" s="85"/>
      <c r="S1746" s="85"/>
      <c r="T1746" s="86" t="str">
        <f t="shared" si="548"/>
        <v>A+J=</v>
      </c>
      <c r="U1746" s="149">
        <f t="shared" si="549"/>
        <v>44592</v>
      </c>
      <c r="V1746" s="57" t="str">
        <f t="shared" si="556"/>
        <v>-</v>
      </c>
      <c r="W1746" s="8"/>
      <c r="X1746" s="8"/>
      <c r="Y1746" s="8"/>
      <c r="Z1746" s="9"/>
      <c r="AA1746" s="1"/>
      <c r="AB1746" s="8"/>
      <c r="AC1746" s="9"/>
      <c r="AD1746" s="9"/>
      <c r="AE1746" s="9"/>
      <c r="AF1746" s="8"/>
      <c r="AG1746" s="10"/>
      <c r="AH1746" s="8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25">
      <c r="A1747" s="50">
        <f t="shared" si="557"/>
        <v>44590</v>
      </c>
      <c r="B1747" s="112">
        <f t="shared" ref="B1747:B1810" ca="1" si="562">IF(A1747&lt;=TODAY(),C1747+P1747,IF(AND(A1747&gt;TODAY(),A1747&lt;=$B$1),IF(VLOOKUP(TODAY(),$A$12:$D$10000,4,FALSE)=0,"n.d",C1747+P1747),"n.d"))</f>
        <v>69513.641633020001</v>
      </c>
      <c r="C1747" s="109">
        <f t="shared" si="561"/>
        <v>68894.529555000001</v>
      </c>
      <c r="D1747" s="13">
        <f ca="1">IF(A1747&lt;$B$1,VLOOKUP(A1747,[1]DI!$A$4:$B$15000,2,FALSE),0)</f>
        <v>0</v>
      </c>
      <c r="E1747" s="52">
        <f t="shared" ca="1" si="551"/>
        <v>1</v>
      </c>
      <c r="F1747" s="52">
        <f ca="1">(TRUNC(PRODUCT($E$12:$E1746),16))</f>
        <v>1.2898654622266901</v>
      </c>
      <c r="G1747" s="52">
        <f t="shared" ca="1" si="550"/>
        <v>1.28048882256908</v>
      </c>
      <c r="H1747" s="52">
        <f t="shared" ca="1" si="552"/>
        <v>1.0073227</v>
      </c>
      <c r="I1747" s="111">
        <f t="shared" si="558"/>
        <v>0.02</v>
      </c>
      <c r="J1747" s="149">
        <f t="shared" ref="J1747:J1810" si="563">IF(O1746&gt;0,VLOOKUP(O1746,X$12:AH$125,2),J1746)</f>
        <v>44561</v>
      </c>
      <c r="K1747" s="54">
        <f t="shared" si="559"/>
        <v>20</v>
      </c>
      <c r="L1747" s="55">
        <f t="shared" si="560"/>
        <v>21</v>
      </c>
      <c r="M1747" s="56">
        <f t="shared" si="553"/>
        <v>1.001651581</v>
      </c>
      <c r="N1747" s="56">
        <f t="shared" ca="1" si="554"/>
        <v>1.0089863750000001</v>
      </c>
      <c r="O1747" s="55">
        <f t="shared" ref="O1747:O1810" si="564">IF(VLOOKUP(A1747,Y$12:AF$125,8)=VLOOKUP(A1746,Y$12:AF$125,8),0,VLOOKUP(A1747,Y$12:AF$125,8))</f>
        <v>0</v>
      </c>
      <c r="P1747" s="109">
        <f t="shared" ca="1" si="555"/>
        <v>619.11207802000001</v>
      </c>
      <c r="Q1747" s="52">
        <f t="shared" ref="Q1747:Q1810" si="565">IF(O1747&gt;0,VLOOKUP(A1747,$Y$12:$AD$125,5),0)</f>
        <v>0</v>
      </c>
      <c r="R1747" s="85"/>
      <c r="S1747" s="85"/>
      <c r="T1747" s="86" t="str">
        <f t="shared" ref="T1747:T1810" si="566">IF(O1746&gt;0,VLOOKUP(O1746,X$12:AH$125,10),T1746)</f>
        <v>A+J=</v>
      </c>
      <c r="U1747" s="149">
        <f t="shared" ref="U1747:U1810" si="567">IF(O1746&gt;0,VLOOKUP(O1746,X$12:AH$125,11),U1746)</f>
        <v>44592</v>
      </c>
      <c r="V1747" s="57" t="str">
        <f t="shared" si="556"/>
        <v>-</v>
      </c>
      <c r="W1747" s="8"/>
      <c r="X1747" s="8"/>
      <c r="Y1747" s="8"/>
      <c r="Z1747" s="9"/>
      <c r="AA1747" s="1"/>
      <c r="AB1747" s="8"/>
      <c r="AC1747" s="9"/>
      <c r="AD1747" s="9"/>
      <c r="AE1747" s="9"/>
      <c r="AF1747" s="8"/>
      <c r="AG1747" s="10"/>
      <c r="AH1747" s="8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25">
      <c r="A1748" s="50">
        <f t="shared" si="557"/>
        <v>44591</v>
      </c>
      <c r="B1748" s="112">
        <f t="shared" ca="1" si="562"/>
        <v>69513.641633020001</v>
      </c>
      <c r="C1748" s="109">
        <f t="shared" si="561"/>
        <v>68894.529555000001</v>
      </c>
      <c r="D1748" s="13">
        <f ca="1">IF(A1748&lt;$B$1,VLOOKUP(A1748,[1]DI!$A$4:$B$15000,2,FALSE),0)</f>
        <v>0</v>
      </c>
      <c r="E1748" s="52">
        <f t="shared" ca="1" si="551"/>
        <v>1</v>
      </c>
      <c r="F1748" s="52">
        <f ca="1">(TRUNC(PRODUCT($E$12:$E1747),16))</f>
        <v>1.2898654622266901</v>
      </c>
      <c r="G1748" s="52">
        <f t="shared" ca="1" si="550"/>
        <v>1.28048882256908</v>
      </c>
      <c r="H1748" s="52">
        <f t="shared" ca="1" si="552"/>
        <v>1.0073227</v>
      </c>
      <c r="I1748" s="111">
        <f t="shared" si="558"/>
        <v>0.02</v>
      </c>
      <c r="J1748" s="149">
        <f t="shared" si="563"/>
        <v>44561</v>
      </c>
      <c r="K1748" s="54">
        <f t="shared" si="559"/>
        <v>20</v>
      </c>
      <c r="L1748" s="55">
        <f t="shared" si="560"/>
        <v>21</v>
      </c>
      <c r="M1748" s="56">
        <f t="shared" si="553"/>
        <v>1.001651581</v>
      </c>
      <c r="N1748" s="56">
        <f t="shared" ca="1" si="554"/>
        <v>1.0089863750000001</v>
      </c>
      <c r="O1748" s="55">
        <f t="shared" si="564"/>
        <v>0</v>
      </c>
      <c r="P1748" s="109">
        <f t="shared" ca="1" si="555"/>
        <v>619.11207802000001</v>
      </c>
      <c r="Q1748" s="52">
        <f t="shared" si="565"/>
        <v>0</v>
      </c>
      <c r="R1748" s="85"/>
      <c r="S1748" s="85"/>
      <c r="T1748" s="86" t="str">
        <f t="shared" si="566"/>
        <v>A+J=</v>
      </c>
      <c r="U1748" s="149">
        <f t="shared" si="567"/>
        <v>44592</v>
      </c>
      <c r="V1748" s="57" t="str">
        <f t="shared" si="556"/>
        <v>-</v>
      </c>
      <c r="W1748" s="8"/>
      <c r="X1748" s="8"/>
      <c r="Y1748" s="8"/>
      <c r="Z1748" s="9"/>
      <c r="AA1748" s="1"/>
      <c r="AB1748" s="8"/>
      <c r="AC1748" s="9"/>
      <c r="AD1748" s="9"/>
      <c r="AE1748" s="9"/>
      <c r="AF1748" s="8"/>
      <c r="AG1748" s="10"/>
      <c r="AH1748" s="8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ht="15.75" x14ac:dyDescent="0.25">
      <c r="A1749" s="212">
        <f t="shared" si="557"/>
        <v>44592</v>
      </c>
      <c r="B1749" s="213">
        <f t="shared" ca="1" si="562"/>
        <v>69513.641633020001</v>
      </c>
      <c r="C1749" s="214">
        <f t="shared" si="561"/>
        <v>68894.529555000001</v>
      </c>
      <c r="D1749" s="13">
        <f ca="1">IF(A1749&lt;$B$1,VLOOKUP(A1749,[1]DI!$A$4:$B$15000,2,FALSE),0)</f>
        <v>9.1499999999999998E-2</v>
      </c>
      <c r="E1749" s="214">
        <f t="shared" ca="1" si="551"/>
        <v>1.00034749</v>
      </c>
      <c r="F1749" s="214">
        <f ca="1">(TRUNC(PRODUCT($E$12:$E1748),16))</f>
        <v>1.2898654622266901</v>
      </c>
      <c r="G1749" s="214">
        <f t="shared" ca="1" si="550"/>
        <v>1.28048882256908</v>
      </c>
      <c r="H1749" s="214">
        <f t="shared" ca="1" si="552"/>
        <v>1.0073227</v>
      </c>
      <c r="I1749" s="215">
        <f t="shared" si="558"/>
        <v>0.02</v>
      </c>
      <c r="J1749" s="212">
        <f t="shared" si="563"/>
        <v>44561</v>
      </c>
      <c r="K1749" s="216">
        <f t="shared" si="559"/>
        <v>21</v>
      </c>
      <c r="L1749" s="217">
        <f t="shared" si="560"/>
        <v>21</v>
      </c>
      <c r="M1749" s="218">
        <f t="shared" si="553"/>
        <v>1.001651581</v>
      </c>
      <c r="N1749" s="218">
        <f t="shared" ca="1" si="554"/>
        <v>1.0089863750000001</v>
      </c>
      <c r="O1749" s="217">
        <f t="shared" si="564"/>
        <v>46</v>
      </c>
      <c r="P1749" s="214">
        <f t="shared" ca="1" si="555"/>
        <v>619.11207802000001</v>
      </c>
      <c r="Q1749" s="214">
        <f t="shared" si="565"/>
        <v>506.57742318999999</v>
      </c>
      <c r="R1749" s="219"/>
      <c r="S1749" s="219"/>
      <c r="T1749" s="220" t="str">
        <f t="shared" si="566"/>
        <v>A+J=</v>
      </c>
      <c r="U1749" s="212">
        <f t="shared" si="567"/>
        <v>44592</v>
      </c>
      <c r="V1749" s="221">
        <f t="shared" ca="1" si="556"/>
        <v>1688534.2518149999</v>
      </c>
      <c r="W1749" s="8"/>
      <c r="X1749" s="8"/>
      <c r="Y1749" s="8"/>
      <c r="Z1749" s="9"/>
      <c r="AA1749" s="1"/>
      <c r="AB1749" s="8"/>
      <c r="AC1749" s="9"/>
      <c r="AD1749" s="9"/>
      <c r="AE1749" s="9"/>
      <c r="AF1749" s="8"/>
      <c r="AG1749" s="10"/>
      <c r="AH1749" s="8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25">
      <c r="A1750" s="50">
        <f t="shared" si="557"/>
        <v>44593</v>
      </c>
      <c r="B1750" s="112">
        <f t="shared" ca="1" si="562"/>
        <v>68417.092374979999</v>
      </c>
      <c r="C1750" s="109">
        <f t="shared" si="561"/>
        <v>68387.952131810001</v>
      </c>
      <c r="D1750" s="13">
        <f ca="1">IF(A1750&lt;$B$1,VLOOKUP(A1750,[1]DI!$A$4:$B$15000,2,FALSE),0)</f>
        <v>9.1499999999999998E-2</v>
      </c>
      <c r="E1750" s="52">
        <f t="shared" ca="1" si="551"/>
        <v>1.00034749</v>
      </c>
      <c r="F1750" s="52">
        <f ca="1">(TRUNC(PRODUCT($E$12:$E1749),16))</f>
        <v>1.2903136775761599</v>
      </c>
      <c r="G1750" s="52">
        <f t="shared" ca="1" si="550"/>
        <v>1.2898654622266901</v>
      </c>
      <c r="H1750" s="52">
        <f t="shared" ca="1" si="552"/>
        <v>1.00034749</v>
      </c>
      <c r="I1750" s="111">
        <f t="shared" si="558"/>
        <v>0.02</v>
      </c>
      <c r="J1750" s="149">
        <f t="shared" si="563"/>
        <v>44592</v>
      </c>
      <c r="K1750" s="54">
        <f t="shared" si="559"/>
        <v>1</v>
      </c>
      <c r="L1750" s="55">
        <f t="shared" si="560"/>
        <v>1</v>
      </c>
      <c r="M1750" s="56">
        <f t="shared" si="553"/>
        <v>1.000078585</v>
      </c>
      <c r="N1750" s="56">
        <f t="shared" ca="1" si="554"/>
        <v>1.000426102</v>
      </c>
      <c r="O1750" s="55">
        <f t="shared" si="564"/>
        <v>0</v>
      </c>
      <c r="P1750" s="109">
        <f t="shared" ca="1" si="555"/>
        <v>29.140243170000002</v>
      </c>
      <c r="Q1750" s="52">
        <f t="shared" si="565"/>
        <v>0</v>
      </c>
      <c r="R1750" s="85"/>
      <c r="S1750" s="85"/>
      <c r="T1750" s="86" t="str">
        <f t="shared" si="566"/>
        <v>A+J=</v>
      </c>
      <c r="U1750" s="149">
        <f t="shared" si="567"/>
        <v>44622</v>
      </c>
      <c r="V1750" s="57" t="str">
        <f t="shared" si="556"/>
        <v>-</v>
      </c>
      <c r="W1750" s="8"/>
      <c r="X1750" s="8"/>
      <c r="Y1750" s="8"/>
      <c r="Z1750" s="9"/>
      <c r="AA1750" s="1"/>
      <c r="AB1750" s="8"/>
      <c r="AC1750" s="9"/>
      <c r="AD1750" s="9"/>
      <c r="AE1750" s="9"/>
      <c r="AF1750" s="8"/>
      <c r="AG1750" s="10"/>
      <c r="AH1750" s="8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25">
      <c r="A1751" s="50">
        <f t="shared" si="557"/>
        <v>44594</v>
      </c>
      <c r="B1751" s="112">
        <f t="shared" ca="1" si="562"/>
        <v>68446.244996380003</v>
      </c>
      <c r="C1751" s="109">
        <f t="shared" si="561"/>
        <v>68387.952131810001</v>
      </c>
      <c r="D1751" s="13">
        <f ca="1">IF(A1751&lt;$B$1,VLOOKUP(A1751,[1]DI!$A$4:$B$15000,2,FALSE),0)</f>
        <v>9.1499999999999998E-2</v>
      </c>
      <c r="E1751" s="52">
        <f t="shared" ca="1" si="551"/>
        <v>1.00034749</v>
      </c>
      <c r="F1751" s="52">
        <f ca="1">(TRUNC(PRODUCT($E$12:$E1750),16))</f>
        <v>1.2907620486759801</v>
      </c>
      <c r="G1751" s="52">
        <f t="shared" ca="1" si="550"/>
        <v>1.2898654622266901</v>
      </c>
      <c r="H1751" s="52">
        <f t="shared" ca="1" si="552"/>
        <v>1.0006950999999999</v>
      </c>
      <c r="I1751" s="111">
        <f t="shared" si="558"/>
        <v>0.02</v>
      </c>
      <c r="J1751" s="149">
        <f t="shared" si="563"/>
        <v>44592</v>
      </c>
      <c r="K1751" s="54">
        <f t="shared" si="559"/>
        <v>2</v>
      </c>
      <c r="L1751" s="55">
        <f t="shared" si="560"/>
        <v>2</v>
      </c>
      <c r="M1751" s="56">
        <f t="shared" si="553"/>
        <v>1.0001571760000001</v>
      </c>
      <c r="N1751" s="56">
        <f t="shared" ca="1" si="554"/>
        <v>1.000852385</v>
      </c>
      <c r="O1751" s="55">
        <f t="shared" si="564"/>
        <v>0</v>
      </c>
      <c r="P1751" s="109">
        <f t="shared" ca="1" si="555"/>
        <v>58.292864569999999</v>
      </c>
      <c r="Q1751" s="52">
        <f t="shared" si="565"/>
        <v>0</v>
      </c>
      <c r="R1751" s="85"/>
      <c r="S1751" s="85"/>
      <c r="T1751" s="86" t="str">
        <f t="shared" si="566"/>
        <v>A+J=</v>
      </c>
      <c r="U1751" s="149">
        <f t="shared" si="567"/>
        <v>44622</v>
      </c>
      <c r="V1751" s="57" t="str">
        <f t="shared" si="556"/>
        <v>-</v>
      </c>
      <c r="W1751" s="8"/>
      <c r="X1751" s="8"/>
      <c r="Y1751" s="8"/>
      <c r="Z1751" s="9"/>
      <c r="AA1751" s="1"/>
      <c r="AB1751" s="8"/>
      <c r="AC1751" s="9"/>
      <c r="AD1751" s="9"/>
      <c r="AE1751" s="9"/>
      <c r="AF1751" s="8"/>
      <c r="AG1751" s="10"/>
      <c r="AH1751" s="8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25">
      <c r="A1752" s="50">
        <f t="shared" si="557"/>
        <v>44595</v>
      </c>
      <c r="B1752" s="112">
        <f t="shared" ca="1" si="562"/>
        <v>68475.409996000002</v>
      </c>
      <c r="C1752" s="109">
        <f t="shared" si="561"/>
        <v>68387.952131810001</v>
      </c>
      <c r="D1752" s="13">
        <f ca="1">IF(A1752&lt;$B$1,VLOOKUP(A1752,[1]DI!$A$4:$B$15000,2,FALSE),0)</f>
        <v>0.1065</v>
      </c>
      <c r="E1752" s="52">
        <f t="shared" ca="1" si="551"/>
        <v>1.00040168</v>
      </c>
      <c r="F1752" s="52">
        <f ca="1">(TRUNC(PRODUCT($E$12:$E1751),16))</f>
        <v>1.2912105755802701</v>
      </c>
      <c r="G1752" s="52">
        <f t="shared" ca="1" si="550"/>
        <v>1.2898654622266901</v>
      </c>
      <c r="H1752" s="52">
        <f t="shared" ca="1" si="552"/>
        <v>1.0010428300000001</v>
      </c>
      <c r="I1752" s="111">
        <f t="shared" si="558"/>
        <v>0.02</v>
      </c>
      <c r="J1752" s="149">
        <f t="shared" si="563"/>
        <v>44592</v>
      </c>
      <c r="K1752" s="54">
        <f t="shared" si="559"/>
        <v>3</v>
      </c>
      <c r="L1752" s="55">
        <f t="shared" si="560"/>
        <v>3</v>
      </c>
      <c r="M1752" s="56">
        <f t="shared" si="553"/>
        <v>1.000235773</v>
      </c>
      <c r="N1752" s="56">
        <f t="shared" ca="1" si="554"/>
        <v>1.001278849</v>
      </c>
      <c r="O1752" s="55">
        <f t="shared" si="564"/>
        <v>0</v>
      </c>
      <c r="P1752" s="109">
        <f t="shared" ca="1" si="555"/>
        <v>87.457864189999995</v>
      </c>
      <c r="Q1752" s="52">
        <f t="shared" si="565"/>
        <v>0</v>
      </c>
      <c r="R1752" s="85"/>
      <c r="S1752" s="85"/>
      <c r="T1752" s="86" t="str">
        <f t="shared" si="566"/>
        <v>A+J=</v>
      </c>
      <c r="U1752" s="149">
        <f t="shared" si="567"/>
        <v>44622</v>
      </c>
      <c r="V1752" s="57" t="str">
        <f t="shared" si="556"/>
        <v>-</v>
      </c>
      <c r="W1752" s="8"/>
      <c r="X1752" s="8"/>
      <c r="Y1752" s="8"/>
      <c r="Z1752" s="9"/>
      <c r="AA1752" s="1"/>
      <c r="AB1752" s="8"/>
      <c r="AC1752" s="9"/>
      <c r="AD1752" s="9"/>
      <c r="AE1752" s="9"/>
      <c r="AF1752" s="8"/>
      <c r="AG1752" s="10"/>
      <c r="AH1752" s="8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25">
      <c r="A1753" s="50">
        <f t="shared" si="557"/>
        <v>44596</v>
      </c>
      <c r="B1753" s="112">
        <f t="shared" ca="1" si="562"/>
        <v>68508.298582839998</v>
      </c>
      <c r="C1753" s="109">
        <f t="shared" si="561"/>
        <v>68387.952131810001</v>
      </c>
      <c r="D1753" s="13">
        <f ca="1">IF(A1753&lt;$B$1,VLOOKUP(A1753,[1]DI!$A$4:$B$15000,2,FALSE),0)</f>
        <v>0.1065</v>
      </c>
      <c r="E1753" s="52">
        <f t="shared" ca="1" si="551"/>
        <v>1.00040168</v>
      </c>
      <c r="F1753" s="52">
        <f ca="1">(TRUNC(PRODUCT($E$12:$E1752),16))</f>
        <v>1.2917292290442699</v>
      </c>
      <c r="G1753" s="52">
        <f t="shared" ca="1" si="550"/>
        <v>1.2898654622266901</v>
      </c>
      <c r="H1753" s="52">
        <f t="shared" ca="1" si="552"/>
        <v>1.0014449299999999</v>
      </c>
      <c r="I1753" s="111">
        <f t="shared" si="558"/>
        <v>0.02</v>
      </c>
      <c r="J1753" s="149">
        <f t="shared" si="563"/>
        <v>44592</v>
      </c>
      <c r="K1753" s="54">
        <f t="shared" si="559"/>
        <v>4</v>
      </c>
      <c r="L1753" s="55">
        <f t="shared" si="560"/>
        <v>4</v>
      </c>
      <c r="M1753" s="56">
        <f t="shared" si="553"/>
        <v>1.000314377</v>
      </c>
      <c r="N1753" s="56">
        <f t="shared" ca="1" si="554"/>
        <v>1.001759761</v>
      </c>
      <c r="O1753" s="55">
        <f t="shared" si="564"/>
        <v>0</v>
      </c>
      <c r="P1753" s="109">
        <f t="shared" ca="1" si="555"/>
        <v>120.34645103</v>
      </c>
      <c r="Q1753" s="52">
        <f t="shared" si="565"/>
        <v>0</v>
      </c>
      <c r="R1753" s="85"/>
      <c r="S1753" s="85"/>
      <c r="T1753" s="86" t="str">
        <f t="shared" si="566"/>
        <v>A+J=</v>
      </c>
      <c r="U1753" s="149">
        <f t="shared" si="567"/>
        <v>44622</v>
      </c>
      <c r="V1753" s="57" t="str">
        <f t="shared" si="556"/>
        <v>-</v>
      </c>
      <c r="W1753" s="8"/>
      <c r="X1753" s="8"/>
      <c r="Y1753" s="8"/>
      <c r="Z1753" s="9"/>
      <c r="AA1753" s="1"/>
      <c r="AB1753" s="8"/>
      <c r="AC1753" s="9"/>
      <c r="AD1753" s="9"/>
      <c r="AE1753" s="9"/>
      <c r="AF1753" s="8"/>
      <c r="AG1753" s="10"/>
      <c r="AH1753" s="8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25">
      <c r="A1754" s="50">
        <f t="shared" si="557"/>
        <v>44597</v>
      </c>
      <c r="B1754" s="112">
        <f t="shared" ca="1" si="562"/>
        <v>68541.202830509996</v>
      </c>
      <c r="C1754" s="109">
        <f t="shared" si="561"/>
        <v>68387.952131810001</v>
      </c>
      <c r="D1754" s="13">
        <f ca="1">IF(A1754&lt;$B$1,VLOOKUP(A1754,[1]DI!$A$4:$B$15000,2,FALSE),0)</f>
        <v>0</v>
      </c>
      <c r="E1754" s="52">
        <f t="shared" ca="1" si="551"/>
        <v>1</v>
      </c>
      <c r="F1754" s="52">
        <f ca="1">(TRUNC(PRODUCT($E$12:$E1753),16))</f>
        <v>1.2922480908409899</v>
      </c>
      <c r="G1754" s="52">
        <f t="shared" ca="1" si="550"/>
        <v>1.2898654622266901</v>
      </c>
      <c r="H1754" s="52">
        <f t="shared" ca="1" si="552"/>
        <v>1.0018471900000001</v>
      </c>
      <c r="I1754" s="111">
        <f t="shared" si="558"/>
        <v>0.02</v>
      </c>
      <c r="J1754" s="149">
        <f t="shared" si="563"/>
        <v>44592</v>
      </c>
      <c r="K1754" s="54">
        <f t="shared" si="559"/>
        <v>4</v>
      </c>
      <c r="L1754" s="55">
        <f t="shared" si="560"/>
        <v>5</v>
      </c>
      <c r="M1754" s="56">
        <f t="shared" si="553"/>
        <v>1.000392986</v>
      </c>
      <c r="N1754" s="56">
        <f t="shared" ca="1" si="554"/>
        <v>1.002240902</v>
      </c>
      <c r="O1754" s="55">
        <f t="shared" si="564"/>
        <v>0</v>
      </c>
      <c r="P1754" s="109">
        <f t="shared" ca="1" si="555"/>
        <v>153.25069869999999</v>
      </c>
      <c r="Q1754" s="52">
        <f t="shared" si="565"/>
        <v>0</v>
      </c>
      <c r="R1754" s="85"/>
      <c r="S1754" s="85"/>
      <c r="T1754" s="86" t="str">
        <f t="shared" si="566"/>
        <v>A+J=</v>
      </c>
      <c r="U1754" s="149">
        <f t="shared" si="567"/>
        <v>44622</v>
      </c>
      <c r="V1754" s="57" t="str">
        <f t="shared" si="556"/>
        <v>-</v>
      </c>
      <c r="W1754" s="8"/>
      <c r="X1754" s="8"/>
      <c r="Y1754" s="8"/>
      <c r="Z1754" s="9"/>
      <c r="AA1754" s="1"/>
      <c r="AB1754" s="8"/>
      <c r="AC1754" s="9"/>
      <c r="AD1754" s="9"/>
      <c r="AE1754" s="9"/>
      <c r="AF1754" s="8"/>
      <c r="AG1754" s="10"/>
      <c r="AH1754" s="8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25">
      <c r="A1755" s="50">
        <f t="shared" si="557"/>
        <v>44598</v>
      </c>
      <c r="B1755" s="112">
        <f t="shared" ca="1" si="562"/>
        <v>68541.202830509996</v>
      </c>
      <c r="C1755" s="109">
        <f t="shared" si="561"/>
        <v>68387.952131810001</v>
      </c>
      <c r="D1755" s="13">
        <f ca="1">IF(A1755&lt;$B$1,VLOOKUP(A1755,[1]DI!$A$4:$B$15000,2,FALSE),0)</f>
        <v>0</v>
      </c>
      <c r="E1755" s="52">
        <f t="shared" ca="1" si="551"/>
        <v>1</v>
      </c>
      <c r="F1755" s="52">
        <f ca="1">(TRUNC(PRODUCT($E$12:$E1754),16))</f>
        <v>1.2922480908409899</v>
      </c>
      <c r="G1755" s="52">
        <f t="shared" ca="1" si="550"/>
        <v>1.2898654622266901</v>
      </c>
      <c r="H1755" s="52">
        <f t="shared" ca="1" si="552"/>
        <v>1.0018471900000001</v>
      </c>
      <c r="I1755" s="111">
        <f t="shared" si="558"/>
        <v>0.02</v>
      </c>
      <c r="J1755" s="149">
        <f t="shared" si="563"/>
        <v>44592</v>
      </c>
      <c r="K1755" s="54">
        <f t="shared" si="559"/>
        <v>4</v>
      </c>
      <c r="L1755" s="55">
        <f t="shared" si="560"/>
        <v>5</v>
      </c>
      <c r="M1755" s="56">
        <f t="shared" si="553"/>
        <v>1.000392986</v>
      </c>
      <c r="N1755" s="56">
        <f t="shared" ca="1" si="554"/>
        <v>1.002240902</v>
      </c>
      <c r="O1755" s="55">
        <f t="shared" si="564"/>
        <v>0</v>
      </c>
      <c r="P1755" s="109">
        <f t="shared" ca="1" si="555"/>
        <v>153.25069869999999</v>
      </c>
      <c r="Q1755" s="52">
        <f t="shared" si="565"/>
        <v>0</v>
      </c>
      <c r="R1755" s="85"/>
      <c r="S1755" s="85"/>
      <c r="T1755" s="86" t="str">
        <f t="shared" si="566"/>
        <v>A+J=</v>
      </c>
      <c r="U1755" s="149">
        <f t="shared" si="567"/>
        <v>44622</v>
      </c>
      <c r="V1755" s="57" t="str">
        <f t="shared" si="556"/>
        <v>-</v>
      </c>
      <c r="W1755" s="8"/>
      <c r="X1755" s="8"/>
      <c r="Y1755" s="8"/>
      <c r="Z1755" s="9"/>
      <c r="AA1755" s="1"/>
      <c r="AB1755" s="8"/>
      <c r="AC1755" s="9"/>
      <c r="AD1755" s="9"/>
      <c r="AE1755" s="9"/>
      <c r="AF1755" s="8"/>
      <c r="AG1755" s="10"/>
      <c r="AH1755" s="8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25">
      <c r="A1756" s="50">
        <f t="shared" si="557"/>
        <v>44599</v>
      </c>
      <c r="B1756" s="112">
        <f t="shared" ca="1" si="562"/>
        <v>68541.202830509996</v>
      </c>
      <c r="C1756" s="109">
        <f t="shared" si="561"/>
        <v>68387.952131810001</v>
      </c>
      <c r="D1756" s="13">
        <f ca="1">IF(A1756&lt;$B$1,VLOOKUP(A1756,[1]DI!$A$4:$B$15000,2,FALSE),0)</f>
        <v>0.1065</v>
      </c>
      <c r="E1756" s="52">
        <f t="shared" ca="1" si="551"/>
        <v>1.00040168</v>
      </c>
      <c r="F1756" s="52">
        <f ca="1">(TRUNC(PRODUCT($E$12:$E1755),16))</f>
        <v>1.2922480908409899</v>
      </c>
      <c r="G1756" s="52">
        <f t="shared" ca="1" si="550"/>
        <v>1.2898654622266901</v>
      </c>
      <c r="H1756" s="52">
        <f t="shared" ca="1" si="552"/>
        <v>1.0018471900000001</v>
      </c>
      <c r="I1756" s="111">
        <f t="shared" si="558"/>
        <v>0.02</v>
      </c>
      <c r="J1756" s="149">
        <f t="shared" si="563"/>
        <v>44592</v>
      </c>
      <c r="K1756" s="54">
        <f t="shared" si="559"/>
        <v>5</v>
      </c>
      <c r="L1756" s="55">
        <f t="shared" si="560"/>
        <v>5</v>
      </c>
      <c r="M1756" s="56">
        <f t="shared" si="553"/>
        <v>1.000392986</v>
      </c>
      <c r="N1756" s="56">
        <f t="shared" ca="1" si="554"/>
        <v>1.002240902</v>
      </c>
      <c r="O1756" s="55">
        <f t="shared" si="564"/>
        <v>0</v>
      </c>
      <c r="P1756" s="109">
        <f t="shared" ca="1" si="555"/>
        <v>153.25069869999999</v>
      </c>
      <c r="Q1756" s="52">
        <f t="shared" si="565"/>
        <v>0</v>
      </c>
      <c r="R1756" s="85"/>
      <c r="S1756" s="85"/>
      <c r="T1756" s="86" t="str">
        <f t="shared" si="566"/>
        <v>A+J=</v>
      </c>
      <c r="U1756" s="149">
        <f t="shared" si="567"/>
        <v>44622</v>
      </c>
      <c r="V1756" s="57" t="str">
        <f t="shared" si="556"/>
        <v>-</v>
      </c>
      <c r="W1756" s="8"/>
      <c r="X1756" s="8"/>
      <c r="Y1756" s="8"/>
      <c r="Z1756" s="9"/>
      <c r="AA1756" s="1"/>
      <c r="AB1756" s="8"/>
      <c r="AC1756" s="9"/>
      <c r="AD1756" s="9"/>
      <c r="AE1756" s="9"/>
      <c r="AF1756" s="8"/>
      <c r="AG1756" s="10"/>
      <c r="AH1756" s="8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25">
      <c r="A1757" s="50">
        <f t="shared" si="557"/>
        <v>44600</v>
      </c>
      <c r="B1757" s="112">
        <f t="shared" ca="1" si="562"/>
        <v>68574.122807420004</v>
      </c>
      <c r="C1757" s="109">
        <f t="shared" si="561"/>
        <v>68387.952131810001</v>
      </c>
      <c r="D1757" s="13">
        <f ca="1">IF(A1757&lt;$B$1,VLOOKUP(A1757,[1]DI!$A$4:$B$15000,2,FALSE),0)</f>
        <v>0.1065</v>
      </c>
      <c r="E1757" s="52">
        <f t="shared" ca="1" si="551"/>
        <v>1.00040168</v>
      </c>
      <c r="F1757" s="52">
        <f ca="1">(TRUNC(PRODUCT($E$12:$E1756),16))</f>
        <v>1.29276716105412</v>
      </c>
      <c r="G1757" s="52">
        <f t="shared" ca="1" si="550"/>
        <v>1.2898654622266901</v>
      </c>
      <c r="H1757" s="52">
        <f t="shared" ca="1" si="552"/>
        <v>1.00224961</v>
      </c>
      <c r="I1757" s="111">
        <f t="shared" si="558"/>
        <v>0.02</v>
      </c>
      <c r="J1757" s="149">
        <f t="shared" si="563"/>
        <v>44592</v>
      </c>
      <c r="K1757" s="54">
        <f t="shared" si="559"/>
        <v>6</v>
      </c>
      <c r="L1757" s="55">
        <f t="shared" si="560"/>
        <v>6</v>
      </c>
      <c r="M1757" s="56">
        <f t="shared" si="553"/>
        <v>1.000471602</v>
      </c>
      <c r="N1757" s="56">
        <f t="shared" ca="1" si="554"/>
        <v>1.0027222730000001</v>
      </c>
      <c r="O1757" s="55">
        <f t="shared" si="564"/>
        <v>0</v>
      </c>
      <c r="P1757" s="109">
        <f t="shared" ca="1" si="555"/>
        <v>186.17067560999999</v>
      </c>
      <c r="Q1757" s="52">
        <f t="shared" si="565"/>
        <v>0</v>
      </c>
      <c r="R1757" s="85"/>
      <c r="S1757" s="85"/>
      <c r="T1757" s="86" t="str">
        <f t="shared" si="566"/>
        <v>A+J=</v>
      </c>
      <c r="U1757" s="149">
        <f t="shared" si="567"/>
        <v>44622</v>
      </c>
      <c r="V1757" s="57" t="str">
        <f t="shared" si="556"/>
        <v>-</v>
      </c>
      <c r="W1757" s="8"/>
      <c r="X1757" s="8"/>
      <c r="Y1757" s="8"/>
      <c r="Z1757" s="9"/>
      <c r="AA1757" s="1"/>
      <c r="AB1757" s="8"/>
      <c r="AC1757" s="9"/>
      <c r="AD1757" s="9"/>
      <c r="AE1757" s="9"/>
      <c r="AF1757" s="8"/>
      <c r="AG1757" s="10"/>
      <c r="AH1757" s="8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25">
      <c r="A1758" s="50">
        <f t="shared" si="557"/>
        <v>44601</v>
      </c>
      <c r="B1758" s="112">
        <f t="shared" ca="1" si="562"/>
        <v>68607.059129040004</v>
      </c>
      <c r="C1758" s="109">
        <f t="shared" si="561"/>
        <v>68387.952131810001</v>
      </c>
      <c r="D1758" s="13">
        <f ca="1">IF(A1758&lt;$B$1,VLOOKUP(A1758,[1]DI!$A$4:$B$15000,2,FALSE),0)</f>
        <v>0.1065</v>
      </c>
      <c r="E1758" s="52">
        <f t="shared" ca="1" si="551"/>
        <v>1.00040168</v>
      </c>
      <c r="F1758" s="52">
        <f ca="1">(TRUNC(PRODUCT($E$12:$E1757),16))</f>
        <v>1.29328643976737</v>
      </c>
      <c r="G1758" s="52">
        <f t="shared" ca="1" si="550"/>
        <v>1.2898654622266901</v>
      </c>
      <c r="H1758" s="52">
        <f t="shared" ca="1" si="552"/>
        <v>1.0026522</v>
      </c>
      <c r="I1758" s="111">
        <f t="shared" si="558"/>
        <v>0.02</v>
      </c>
      <c r="J1758" s="149">
        <f t="shared" si="563"/>
        <v>44592</v>
      </c>
      <c r="K1758" s="54">
        <f t="shared" si="559"/>
        <v>7</v>
      </c>
      <c r="L1758" s="55">
        <f t="shared" si="560"/>
        <v>7</v>
      </c>
      <c r="M1758" s="56">
        <f t="shared" si="553"/>
        <v>1.0005502239999999</v>
      </c>
      <c r="N1758" s="56">
        <f t="shared" ca="1" si="554"/>
        <v>1.0032038830000001</v>
      </c>
      <c r="O1758" s="55">
        <f t="shared" si="564"/>
        <v>0</v>
      </c>
      <c r="P1758" s="109">
        <f t="shared" ca="1" si="555"/>
        <v>219.10699722999999</v>
      </c>
      <c r="Q1758" s="52">
        <f t="shared" si="565"/>
        <v>0</v>
      </c>
      <c r="R1758" s="85"/>
      <c r="S1758" s="85"/>
      <c r="T1758" s="86" t="str">
        <f t="shared" si="566"/>
        <v>A+J=</v>
      </c>
      <c r="U1758" s="149">
        <f t="shared" si="567"/>
        <v>44622</v>
      </c>
      <c r="V1758" s="57" t="str">
        <f t="shared" si="556"/>
        <v>-</v>
      </c>
      <c r="W1758" s="8"/>
      <c r="X1758" s="8"/>
      <c r="Y1758" s="8"/>
      <c r="Z1758" s="9"/>
      <c r="AA1758" s="1"/>
      <c r="AB1758" s="8"/>
      <c r="AC1758" s="9"/>
      <c r="AD1758" s="9"/>
      <c r="AE1758" s="9"/>
      <c r="AF1758" s="8"/>
      <c r="AG1758" s="10"/>
      <c r="AH1758" s="8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25">
      <c r="A1759" s="50">
        <f t="shared" si="557"/>
        <v>44602</v>
      </c>
      <c r="B1759" s="112">
        <f t="shared" ca="1" si="562"/>
        <v>68640.010496019997</v>
      </c>
      <c r="C1759" s="109">
        <f t="shared" si="561"/>
        <v>68387.952131810001</v>
      </c>
      <c r="D1759" s="13">
        <f ca="1">IF(A1759&lt;$B$1,VLOOKUP(A1759,[1]DI!$A$4:$B$15000,2,FALSE),0)</f>
        <v>0.1065</v>
      </c>
      <c r="E1759" s="52">
        <f t="shared" ca="1" si="551"/>
        <v>1.00040168</v>
      </c>
      <c r="F1759" s="52">
        <f ca="1">(TRUNC(PRODUCT($E$12:$E1758),16))</f>
        <v>1.2938059270644999</v>
      </c>
      <c r="G1759" s="52">
        <f t="shared" ca="1" si="550"/>
        <v>1.2898654622266901</v>
      </c>
      <c r="H1759" s="52">
        <f t="shared" ca="1" si="552"/>
        <v>1.00305494</v>
      </c>
      <c r="I1759" s="111">
        <f t="shared" si="558"/>
        <v>0.02</v>
      </c>
      <c r="J1759" s="149">
        <f t="shared" si="563"/>
        <v>44592</v>
      </c>
      <c r="K1759" s="54">
        <f t="shared" si="559"/>
        <v>8</v>
      </c>
      <c r="L1759" s="55">
        <f t="shared" si="560"/>
        <v>8</v>
      </c>
      <c r="M1759" s="56">
        <f t="shared" si="553"/>
        <v>1.000628852</v>
      </c>
      <c r="N1759" s="56">
        <f t="shared" ca="1" si="554"/>
        <v>1.0036857130000001</v>
      </c>
      <c r="O1759" s="55">
        <f t="shared" si="564"/>
        <v>0</v>
      </c>
      <c r="P1759" s="109">
        <f t="shared" ca="1" si="555"/>
        <v>252.05836421000001</v>
      </c>
      <c r="Q1759" s="52">
        <f t="shared" si="565"/>
        <v>0</v>
      </c>
      <c r="R1759" s="85"/>
      <c r="S1759" s="85"/>
      <c r="T1759" s="86" t="str">
        <f t="shared" si="566"/>
        <v>A+J=</v>
      </c>
      <c r="U1759" s="149">
        <f t="shared" si="567"/>
        <v>44622</v>
      </c>
      <c r="V1759" s="57" t="str">
        <f t="shared" si="556"/>
        <v>-</v>
      </c>
      <c r="W1759" s="8"/>
      <c r="X1759" s="8"/>
      <c r="Y1759" s="8"/>
      <c r="Z1759" s="9"/>
      <c r="AA1759" s="1"/>
      <c r="AB1759" s="8"/>
      <c r="AC1759" s="9"/>
      <c r="AD1759" s="9"/>
      <c r="AE1759" s="9"/>
      <c r="AF1759" s="8"/>
      <c r="AG1759" s="10"/>
      <c r="AH1759" s="8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25">
      <c r="A1760" s="50">
        <f t="shared" si="557"/>
        <v>44603</v>
      </c>
      <c r="B1760" s="112">
        <f t="shared" ca="1" si="562"/>
        <v>68672.978276099995</v>
      </c>
      <c r="C1760" s="109">
        <f t="shared" si="561"/>
        <v>68387.952131810001</v>
      </c>
      <c r="D1760" s="13">
        <f ca="1">IF(A1760&lt;$B$1,VLOOKUP(A1760,[1]DI!$A$4:$B$15000,2,FALSE),0)</f>
        <v>0.1065</v>
      </c>
      <c r="E1760" s="52">
        <f t="shared" ca="1" si="551"/>
        <v>1.00040168</v>
      </c>
      <c r="F1760" s="52">
        <f ca="1">(TRUNC(PRODUCT($E$12:$E1759),16))</f>
        <v>1.2943256230292799</v>
      </c>
      <c r="G1760" s="52">
        <f t="shared" ca="1" si="550"/>
        <v>1.2898654622266901</v>
      </c>
      <c r="H1760" s="52">
        <f t="shared" ca="1" si="552"/>
        <v>1.00345785</v>
      </c>
      <c r="I1760" s="111">
        <f t="shared" si="558"/>
        <v>0.02</v>
      </c>
      <c r="J1760" s="149">
        <f t="shared" si="563"/>
        <v>44592</v>
      </c>
      <c r="K1760" s="54">
        <f t="shared" si="559"/>
        <v>9</v>
      </c>
      <c r="L1760" s="55">
        <f t="shared" si="560"/>
        <v>9</v>
      </c>
      <c r="M1760" s="56">
        <f t="shared" si="553"/>
        <v>1.0007074869999999</v>
      </c>
      <c r="N1760" s="56">
        <f t="shared" ca="1" si="554"/>
        <v>1.004167783</v>
      </c>
      <c r="O1760" s="55">
        <f t="shared" si="564"/>
        <v>0</v>
      </c>
      <c r="P1760" s="109">
        <f t="shared" ca="1" si="555"/>
        <v>285.02614428999999</v>
      </c>
      <c r="Q1760" s="52">
        <f t="shared" si="565"/>
        <v>0</v>
      </c>
      <c r="R1760" s="85"/>
      <c r="S1760" s="85"/>
      <c r="T1760" s="86" t="str">
        <f t="shared" si="566"/>
        <v>A+J=</v>
      </c>
      <c r="U1760" s="149">
        <f t="shared" si="567"/>
        <v>44622</v>
      </c>
      <c r="V1760" s="57" t="str">
        <f t="shared" si="556"/>
        <v>-</v>
      </c>
      <c r="W1760" s="8"/>
      <c r="X1760" s="8"/>
      <c r="Y1760" s="8"/>
      <c r="Z1760" s="9"/>
      <c r="AA1760" s="1"/>
      <c r="AB1760" s="8"/>
      <c r="AC1760" s="9"/>
      <c r="AD1760" s="9"/>
      <c r="AE1760" s="9"/>
      <c r="AF1760" s="8"/>
      <c r="AG1760" s="10"/>
      <c r="AH1760" s="8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25">
      <c r="A1761" s="50">
        <f t="shared" si="557"/>
        <v>44604</v>
      </c>
      <c r="B1761" s="112">
        <f t="shared" ca="1" si="562"/>
        <v>68705.961717030004</v>
      </c>
      <c r="C1761" s="109">
        <f t="shared" si="561"/>
        <v>68387.952131810001</v>
      </c>
      <c r="D1761" s="13">
        <f ca="1">IF(A1761&lt;$B$1,VLOOKUP(A1761,[1]DI!$A$4:$B$15000,2,FALSE),0)</f>
        <v>0</v>
      </c>
      <c r="E1761" s="52">
        <f t="shared" ca="1" si="551"/>
        <v>1</v>
      </c>
      <c r="F1761" s="52">
        <f ca="1">(TRUNC(PRODUCT($E$12:$E1760),16))</f>
        <v>1.29484552774554</v>
      </c>
      <c r="G1761" s="52">
        <f t="shared" ca="1" si="550"/>
        <v>1.2898654622266901</v>
      </c>
      <c r="H1761" s="52">
        <f t="shared" ca="1" si="552"/>
        <v>1.0038609199999999</v>
      </c>
      <c r="I1761" s="111">
        <f t="shared" si="558"/>
        <v>0.02</v>
      </c>
      <c r="J1761" s="149">
        <f t="shared" si="563"/>
        <v>44592</v>
      </c>
      <c r="K1761" s="54">
        <f t="shared" si="559"/>
        <v>9</v>
      </c>
      <c r="L1761" s="55">
        <f t="shared" si="560"/>
        <v>10</v>
      </c>
      <c r="M1761" s="56">
        <f t="shared" si="553"/>
        <v>1.000786127</v>
      </c>
      <c r="N1761" s="56">
        <f t="shared" ca="1" si="554"/>
        <v>1.0046500819999999</v>
      </c>
      <c r="O1761" s="55">
        <f t="shared" si="564"/>
        <v>0</v>
      </c>
      <c r="P1761" s="109">
        <f t="shared" ca="1" si="555"/>
        <v>318.00958522000002</v>
      </c>
      <c r="Q1761" s="52">
        <f t="shared" si="565"/>
        <v>0</v>
      </c>
      <c r="R1761" s="85"/>
      <c r="S1761" s="85"/>
      <c r="T1761" s="86" t="str">
        <f t="shared" si="566"/>
        <v>A+J=</v>
      </c>
      <c r="U1761" s="149">
        <f t="shared" si="567"/>
        <v>44622</v>
      </c>
      <c r="V1761" s="57" t="str">
        <f t="shared" si="556"/>
        <v>-</v>
      </c>
      <c r="W1761" s="8"/>
      <c r="X1761" s="8"/>
      <c r="Y1761" s="8"/>
      <c r="Z1761" s="9"/>
      <c r="AA1761" s="1"/>
      <c r="AB1761" s="8"/>
      <c r="AC1761" s="9"/>
      <c r="AD1761" s="9"/>
      <c r="AE1761" s="9"/>
      <c r="AF1761" s="8"/>
      <c r="AG1761" s="10"/>
      <c r="AH1761" s="8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25">
      <c r="A1762" s="50">
        <f t="shared" si="557"/>
        <v>44605</v>
      </c>
      <c r="B1762" s="112">
        <f t="shared" ca="1" si="562"/>
        <v>68705.961717030004</v>
      </c>
      <c r="C1762" s="109">
        <f t="shared" si="561"/>
        <v>68387.952131810001</v>
      </c>
      <c r="D1762" s="13">
        <f ca="1">IF(A1762&lt;$B$1,VLOOKUP(A1762,[1]DI!$A$4:$B$15000,2,FALSE),0)</f>
        <v>0</v>
      </c>
      <c r="E1762" s="52">
        <f t="shared" ca="1" si="551"/>
        <v>1</v>
      </c>
      <c r="F1762" s="52">
        <f ca="1">(TRUNC(PRODUCT($E$12:$E1761),16))</f>
        <v>1.29484552774554</v>
      </c>
      <c r="G1762" s="52">
        <f t="shared" ca="1" si="550"/>
        <v>1.2898654622266901</v>
      </c>
      <c r="H1762" s="52">
        <f t="shared" ca="1" si="552"/>
        <v>1.0038609199999999</v>
      </c>
      <c r="I1762" s="111">
        <f t="shared" si="558"/>
        <v>0.02</v>
      </c>
      <c r="J1762" s="149">
        <f t="shared" si="563"/>
        <v>44592</v>
      </c>
      <c r="K1762" s="54">
        <f t="shared" si="559"/>
        <v>9</v>
      </c>
      <c r="L1762" s="55">
        <f t="shared" si="560"/>
        <v>10</v>
      </c>
      <c r="M1762" s="56">
        <f t="shared" si="553"/>
        <v>1.000786127</v>
      </c>
      <c r="N1762" s="56">
        <f t="shared" ca="1" si="554"/>
        <v>1.0046500819999999</v>
      </c>
      <c r="O1762" s="55">
        <f t="shared" si="564"/>
        <v>0</v>
      </c>
      <c r="P1762" s="109">
        <f t="shared" ca="1" si="555"/>
        <v>318.00958522000002</v>
      </c>
      <c r="Q1762" s="52">
        <f t="shared" si="565"/>
        <v>0</v>
      </c>
      <c r="R1762" s="85"/>
      <c r="S1762" s="85"/>
      <c r="T1762" s="86" t="str">
        <f t="shared" si="566"/>
        <v>A+J=</v>
      </c>
      <c r="U1762" s="149">
        <f t="shared" si="567"/>
        <v>44622</v>
      </c>
      <c r="V1762" s="57" t="str">
        <f t="shared" si="556"/>
        <v>-</v>
      </c>
      <c r="W1762" s="8"/>
      <c r="X1762" s="8"/>
      <c r="Y1762" s="8"/>
      <c r="Z1762" s="9"/>
      <c r="AA1762" s="1"/>
      <c r="AB1762" s="8"/>
      <c r="AC1762" s="9"/>
      <c r="AD1762" s="9"/>
      <c r="AE1762" s="9"/>
      <c r="AF1762" s="8"/>
      <c r="AG1762" s="10"/>
      <c r="AH1762" s="8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25">
      <c r="A1763" s="50">
        <f t="shared" si="557"/>
        <v>44606</v>
      </c>
      <c r="B1763" s="112">
        <f t="shared" ca="1" si="562"/>
        <v>68705.961717030004</v>
      </c>
      <c r="C1763" s="109">
        <f t="shared" si="561"/>
        <v>68387.952131810001</v>
      </c>
      <c r="D1763" s="13">
        <f ca="1">IF(A1763&lt;$B$1,VLOOKUP(A1763,[1]DI!$A$4:$B$15000,2,FALSE),0)</f>
        <v>0.1065</v>
      </c>
      <c r="E1763" s="52">
        <f t="shared" ca="1" si="551"/>
        <v>1.00040168</v>
      </c>
      <c r="F1763" s="52">
        <f ca="1">(TRUNC(PRODUCT($E$12:$E1762),16))</f>
        <v>1.29484552774554</v>
      </c>
      <c r="G1763" s="52">
        <f t="shared" ca="1" si="550"/>
        <v>1.2898654622266901</v>
      </c>
      <c r="H1763" s="52">
        <f t="shared" ca="1" si="552"/>
        <v>1.0038609199999999</v>
      </c>
      <c r="I1763" s="111">
        <f t="shared" si="558"/>
        <v>0.02</v>
      </c>
      <c r="J1763" s="149">
        <f t="shared" si="563"/>
        <v>44592</v>
      </c>
      <c r="K1763" s="54">
        <f t="shared" si="559"/>
        <v>10</v>
      </c>
      <c r="L1763" s="55">
        <f t="shared" si="560"/>
        <v>10</v>
      </c>
      <c r="M1763" s="56">
        <f t="shared" si="553"/>
        <v>1.000786127</v>
      </c>
      <c r="N1763" s="56">
        <f t="shared" ca="1" si="554"/>
        <v>1.0046500819999999</v>
      </c>
      <c r="O1763" s="55">
        <f t="shared" si="564"/>
        <v>0</v>
      </c>
      <c r="P1763" s="109">
        <f t="shared" ca="1" si="555"/>
        <v>318.00958522000002</v>
      </c>
      <c r="Q1763" s="52">
        <f t="shared" si="565"/>
        <v>0</v>
      </c>
      <c r="R1763" s="85"/>
      <c r="S1763" s="85"/>
      <c r="T1763" s="86" t="str">
        <f t="shared" si="566"/>
        <v>A+J=</v>
      </c>
      <c r="U1763" s="149">
        <f t="shared" si="567"/>
        <v>44622</v>
      </c>
      <c r="V1763" s="57" t="str">
        <f t="shared" si="556"/>
        <v>-</v>
      </c>
      <c r="W1763" s="8"/>
      <c r="X1763" s="8"/>
      <c r="Y1763" s="8"/>
      <c r="Z1763" s="9"/>
      <c r="AA1763" s="1"/>
      <c r="AB1763" s="8"/>
      <c r="AC1763" s="9"/>
      <c r="AD1763" s="9"/>
      <c r="AE1763" s="9"/>
      <c r="AF1763" s="8"/>
      <c r="AG1763" s="10"/>
      <c r="AH1763" s="8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25">
      <c r="A1764" s="50">
        <f t="shared" si="557"/>
        <v>44607</v>
      </c>
      <c r="B1764" s="112">
        <f t="shared" ca="1" si="562"/>
        <v>68738.960955570001</v>
      </c>
      <c r="C1764" s="109">
        <f t="shared" si="561"/>
        <v>68387.952131810001</v>
      </c>
      <c r="D1764" s="13">
        <f ca="1">IF(A1764&lt;$B$1,VLOOKUP(A1764,[1]DI!$A$4:$B$15000,2,FALSE),0)</f>
        <v>0.1065</v>
      </c>
      <c r="E1764" s="52">
        <f t="shared" ca="1" si="551"/>
        <v>1.00040168</v>
      </c>
      <c r="F1764" s="52">
        <f ca="1">(TRUNC(PRODUCT($E$12:$E1763),16))</f>
        <v>1.2953656412971299</v>
      </c>
      <c r="G1764" s="52">
        <f t="shared" ca="1" si="550"/>
        <v>1.2898654622266901</v>
      </c>
      <c r="H1764" s="52">
        <f t="shared" ca="1" si="552"/>
        <v>1.00426415</v>
      </c>
      <c r="I1764" s="111">
        <f t="shared" si="558"/>
        <v>0.02</v>
      </c>
      <c r="J1764" s="149">
        <f t="shared" si="563"/>
        <v>44592</v>
      </c>
      <c r="K1764" s="54">
        <f t="shared" si="559"/>
        <v>11</v>
      </c>
      <c r="L1764" s="55">
        <f t="shared" si="560"/>
        <v>11</v>
      </c>
      <c r="M1764" s="56">
        <f t="shared" si="553"/>
        <v>1.0008647740000001</v>
      </c>
      <c r="N1764" s="56">
        <f t="shared" ca="1" si="554"/>
        <v>1.0051326119999999</v>
      </c>
      <c r="O1764" s="55">
        <f t="shared" si="564"/>
        <v>0</v>
      </c>
      <c r="P1764" s="109">
        <f t="shared" ca="1" si="555"/>
        <v>351.00882375999998</v>
      </c>
      <c r="Q1764" s="52">
        <f t="shared" si="565"/>
        <v>0</v>
      </c>
      <c r="R1764" s="85"/>
      <c r="S1764" s="85"/>
      <c r="T1764" s="86" t="str">
        <f t="shared" si="566"/>
        <v>A+J=</v>
      </c>
      <c r="U1764" s="149">
        <f t="shared" si="567"/>
        <v>44622</v>
      </c>
      <c r="V1764" s="57" t="str">
        <f t="shared" si="556"/>
        <v>-</v>
      </c>
      <c r="W1764" s="8"/>
      <c r="X1764" s="8"/>
      <c r="Y1764" s="8"/>
      <c r="Z1764" s="9"/>
      <c r="AA1764" s="1"/>
      <c r="AB1764" s="8"/>
      <c r="AC1764" s="9"/>
      <c r="AD1764" s="9"/>
      <c r="AE1764" s="9"/>
      <c r="AF1764" s="8"/>
      <c r="AG1764" s="10"/>
      <c r="AH1764" s="8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25">
      <c r="A1765" s="50">
        <f t="shared" si="557"/>
        <v>44608</v>
      </c>
      <c r="B1765" s="112">
        <f t="shared" ca="1" si="562"/>
        <v>68771.975786570008</v>
      </c>
      <c r="C1765" s="109">
        <f t="shared" si="561"/>
        <v>68387.952131810001</v>
      </c>
      <c r="D1765" s="13">
        <f ca="1">IF(A1765&lt;$B$1,VLOOKUP(A1765,[1]DI!$A$4:$B$15000,2,FALSE),0)</f>
        <v>0.1065</v>
      </c>
      <c r="E1765" s="52">
        <f t="shared" ca="1" si="551"/>
        <v>1.00040168</v>
      </c>
      <c r="F1765" s="52">
        <f ca="1">(TRUNC(PRODUCT($E$12:$E1764),16))</f>
        <v>1.2958859637679201</v>
      </c>
      <c r="G1765" s="52">
        <f t="shared" ca="1" si="550"/>
        <v>1.2898654622266901</v>
      </c>
      <c r="H1765" s="52">
        <f t="shared" ca="1" si="552"/>
        <v>1.00466754</v>
      </c>
      <c r="I1765" s="111">
        <f t="shared" si="558"/>
        <v>0.02</v>
      </c>
      <c r="J1765" s="149">
        <f t="shared" si="563"/>
        <v>44592</v>
      </c>
      <c r="K1765" s="54">
        <f t="shared" si="559"/>
        <v>12</v>
      </c>
      <c r="L1765" s="55">
        <f t="shared" si="560"/>
        <v>12</v>
      </c>
      <c r="M1765" s="56">
        <f t="shared" si="553"/>
        <v>1.0009434269999999</v>
      </c>
      <c r="N1765" s="56">
        <f t="shared" ca="1" si="554"/>
        <v>1.0056153699999999</v>
      </c>
      <c r="O1765" s="55">
        <f t="shared" si="564"/>
        <v>0</v>
      </c>
      <c r="P1765" s="109">
        <f t="shared" ca="1" si="555"/>
        <v>384.02365476</v>
      </c>
      <c r="Q1765" s="52">
        <f t="shared" si="565"/>
        <v>0</v>
      </c>
      <c r="R1765" s="85"/>
      <c r="S1765" s="85"/>
      <c r="T1765" s="86" t="str">
        <f t="shared" si="566"/>
        <v>A+J=</v>
      </c>
      <c r="U1765" s="149">
        <f t="shared" si="567"/>
        <v>44622</v>
      </c>
      <c r="V1765" s="57" t="str">
        <f t="shared" si="556"/>
        <v>-</v>
      </c>
      <c r="W1765" s="8"/>
      <c r="X1765" s="8"/>
      <c r="Y1765" s="8"/>
      <c r="Z1765" s="9"/>
      <c r="AA1765" s="1"/>
      <c r="AB1765" s="8"/>
      <c r="AC1765" s="9"/>
      <c r="AD1765" s="9"/>
      <c r="AE1765" s="9"/>
      <c r="AF1765" s="8"/>
      <c r="AG1765" s="10"/>
      <c r="AH1765" s="8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25">
      <c r="A1766" s="50">
        <f t="shared" si="557"/>
        <v>44609</v>
      </c>
      <c r="B1766" s="112">
        <f t="shared" ca="1" si="562"/>
        <v>68805.007099060007</v>
      </c>
      <c r="C1766" s="109">
        <f t="shared" si="561"/>
        <v>68387.952131810001</v>
      </c>
      <c r="D1766" s="13">
        <f ca="1">IF(A1766&lt;$B$1,VLOOKUP(A1766,[1]DI!$A$4:$B$15000,2,FALSE),0)</f>
        <v>0.1065</v>
      </c>
      <c r="E1766" s="52">
        <f t="shared" ca="1" si="551"/>
        <v>1.00040168</v>
      </c>
      <c r="F1766" s="52">
        <f ca="1">(TRUNC(PRODUCT($E$12:$E1765),16))</f>
        <v>1.2964064952418499</v>
      </c>
      <c r="G1766" s="52">
        <f t="shared" ca="1" si="550"/>
        <v>1.2898654622266901</v>
      </c>
      <c r="H1766" s="52">
        <f t="shared" ca="1" si="552"/>
        <v>1.0050711000000001</v>
      </c>
      <c r="I1766" s="111">
        <f t="shared" si="558"/>
        <v>0.02</v>
      </c>
      <c r="J1766" s="149">
        <f t="shared" si="563"/>
        <v>44592</v>
      </c>
      <c r="K1766" s="54">
        <f t="shared" si="559"/>
        <v>13</v>
      </c>
      <c r="L1766" s="55">
        <f t="shared" si="560"/>
        <v>13</v>
      </c>
      <c r="M1766" s="56">
        <f t="shared" si="553"/>
        <v>1.0010220860000001</v>
      </c>
      <c r="N1766" s="56">
        <f t="shared" ca="1" si="554"/>
        <v>1.006098369</v>
      </c>
      <c r="O1766" s="55">
        <f t="shared" si="564"/>
        <v>0</v>
      </c>
      <c r="P1766" s="109">
        <f t="shared" ca="1" si="555"/>
        <v>417.05496725</v>
      </c>
      <c r="Q1766" s="52">
        <f t="shared" si="565"/>
        <v>0</v>
      </c>
      <c r="R1766" s="85"/>
      <c r="S1766" s="85"/>
      <c r="T1766" s="86" t="str">
        <f t="shared" si="566"/>
        <v>A+J=</v>
      </c>
      <c r="U1766" s="149">
        <f t="shared" si="567"/>
        <v>44622</v>
      </c>
      <c r="V1766" s="57" t="str">
        <f t="shared" si="556"/>
        <v>-</v>
      </c>
      <c r="W1766" s="8"/>
      <c r="X1766" s="8"/>
      <c r="Y1766" s="8"/>
      <c r="Z1766" s="9"/>
      <c r="AA1766" s="1"/>
      <c r="AB1766" s="8"/>
      <c r="AC1766" s="9"/>
      <c r="AD1766" s="9"/>
      <c r="AE1766" s="9"/>
      <c r="AF1766" s="8"/>
      <c r="AG1766" s="10"/>
      <c r="AH1766" s="8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25">
      <c r="A1767" s="50">
        <f t="shared" si="557"/>
        <v>44610</v>
      </c>
      <c r="B1767" s="112">
        <f t="shared" ca="1" si="562"/>
        <v>68838.053388510001</v>
      </c>
      <c r="C1767" s="109">
        <f t="shared" si="561"/>
        <v>68387.952131810001</v>
      </c>
      <c r="D1767" s="13">
        <f ca="1">IF(A1767&lt;$B$1,VLOOKUP(A1767,[1]DI!$A$4:$B$15000,2,FALSE),0)</f>
        <v>0.1065</v>
      </c>
      <c r="E1767" s="52">
        <f t="shared" ca="1" si="551"/>
        <v>1.00040168</v>
      </c>
      <c r="F1767" s="52">
        <f ca="1">(TRUNC(PRODUCT($E$12:$E1766),16))</f>
        <v>1.2969272358028601</v>
      </c>
      <c r="G1767" s="52">
        <f t="shared" ca="1" si="550"/>
        <v>1.2898654622266901</v>
      </c>
      <c r="H1767" s="52">
        <f t="shared" ca="1" si="552"/>
        <v>1.0054748099999999</v>
      </c>
      <c r="I1767" s="111">
        <f t="shared" si="558"/>
        <v>0.02</v>
      </c>
      <c r="J1767" s="149">
        <f t="shared" si="563"/>
        <v>44592</v>
      </c>
      <c r="K1767" s="54">
        <f t="shared" si="559"/>
        <v>14</v>
      </c>
      <c r="L1767" s="55">
        <f t="shared" si="560"/>
        <v>14</v>
      </c>
      <c r="M1767" s="56">
        <f t="shared" si="553"/>
        <v>1.0011007510000001</v>
      </c>
      <c r="N1767" s="56">
        <f t="shared" ca="1" si="554"/>
        <v>1.0065815870000001</v>
      </c>
      <c r="O1767" s="55">
        <f t="shared" si="564"/>
        <v>0</v>
      </c>
      <c r="P1767" s="109">
        <f t="shared" ca="1" si="555"/>
        <v>450.10125670000002</v>
      </c>
      <c r="Q1767" s="52">
        <f t="shared" si="565"/>
        <v>0</v>
      </c>
      <c r="R1767" s="85"/>
      <c r="S1767" s="85"/>
      <c r="T1767" s="86" t="str">
        <f t="shared" si="566"/>
        <v>A+J=</v>
      </c>
      <c r="U1767" s="149">
        <f t="shared" si="567"/>
        <v>44622</v>
      </c>
      <c r="V1767" s="57" t="str">
        <f t="shared" si="556"/>
        <v>-</v>
      </c>
      <c r="W1767" s="8"/>
      <c r="X1767" s="8"/>
      <c r="Y1767" s="8"/>
      <c r="Z1767" s="9"/>
      <c r="AA1767" s="1"/>
      <c r="AB1767" s="8"/>
      <c r="AC1767" s="9"/>
      <c r="AD1767" s="9"/>
      <c r="AE1767" s="9"/>
      <c r="AF1767" s="8"/>
      <c r="AG1767" s="10"/>
      <c r="AH1767" s="8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25">
      <c r="A1768" s="50">
        <f t="shared" si="557"/>
        <v>44611</v>
      </c>
      <c r="B1768" s="112">
        <f t="shared" ca="1" si="562"/>
        <v>68871.116159459998</v>
      </c>
      <c r="C1768" s="109">
        <f t="shared" si="561"/>
        <v>68387.952131810001</v>
      </c>
      <c r="D1768" s="13">
        <f ca="1">IF(A1768&lt;$B$1,VLOOKUP(A1768,[1]DI!$A$4:$B$15000,2,FALSE),0)</f>
        <v>0</v>
      </c>
      <c r="E1768" s="52">
        <f t="shared" ca="1" si="551"/>
        <v>1</v>
      </c>
      <c r="F1768" s="52">
        <f ca="1">(TRUNC(PRODUCT($E$12:$E1767),16))</f>
        <v>1.29744818553493</v>
      </c>
      <c r="G1768" s="52">
        <f t="shared" ca="1" si="550"/>
        <v>1.2898654622266901</v>
      </c>
      <c r="H1768" s="52">
        <f t="shared" ca="1" si="552"/>
        <v>1.0058786900000001</v>
      </c>
      <c r="I1768" s="111">
        <f t="shared" si="558"/>
        <v>0.02</v>
      </c>
      <c r="J1768" s="149">
        <f t="shared" si="563"/>
        <v>44592</v>
      </c>
      <c r="K1768" s="54">
        <f t="shared" si="559"/>
        <v>14</v>
      </c>
      <c r="L1768" s="55">
        <f t="shared" si="560"/>
        <v>15</v>
      </c>
      <c r="M1768" s="56">
        <f t="shared" si="553"/>
        <v>1.001179423</v>
      </c>
      <c r="N1768" s="56">
        <f t="shared" ca="1" si="554"/>
        <v>1.0070650459999999</v>
      </c>
      <c r="O1768" s="55">
        <f t="shared" si="564"/>
        <v>0</v>
      </c>
      <c r="P1768" s="109">
        <f t="shared" ca="1" si="555"/>
        <v>483.16402764999998</v>
      </c>
      <c r="Q1768" s="52">
        <f t="shared" si="565"/>
        <v>0</v>
      </c>
      <c r="R1768" s="85"/>
      <c r="S1768" s="85"/>
      <c r="T1768" s="86" t="str">
        <f t="shared" si="566"/>
        <v>A+J=</v>
      </c>
      <c r="U1768" s="149">
        <f t="shared" si="567"/>
        <v>44622</v>
      </c>
      <c r="V1768" s="57" t="str">
        <f t="shared" si="556"/>
        <v>-</v>
      </c>
      <c r="W1768" s="8"/>
      <c r="X1768" s="8"/>
      <c r="Y1768" s="8"/>
      <c r="Z1768" s="9"/>
      <c r="AA1768" s="1"/>
      <c r="AB1768" s="8"/>
      <c r="AC1768" s="9"/>
      <c r="AD1768" s="9"/>
      <c r="AE1768" s="9"/>
      <c r="AF1768" s="8"/>
      <c r="AG1768" s="10"/>
      <c r="AH1768" s="8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25">
      <c r="A1769" s="50">
        <f t="shared" si="557"/>
        <v>44612</v>
      </c>
      <c r="B1769" s="112">
        <f t="shared" ca="1" si="562"/>
        <v>68871.116159459998</v>
      </c>
      <c r="C1769" s="109">
        <f t="shared" si="561"/>
        <v>68387.952131810001</v>
      </c>
      <c r="D1769" s="13">
        <f ca="1">IF(A1769&lt;$B$1,VLOOKUP(A1769,[1]DI!$A$4:$B$15000,2,FALSE),0)</f>
        <v>0</v>
      </c>
      <c r="E1769" s="52">
        <f t="shared" ca="1" si="551"/>
        <v>1</v>
      </c>
      <c r="F1769" s="52">
        <f ca="1">(TRUNC(PRODUCT($E$12:$E1768),16))</f>
        <v>1.29744818553493</v>
      </c>
      <c r="G1769" s="52">
        <f t="shared" ca="1" si="550"/>
        <v>1.2898654622266901</v>
      </c>
      <c r="H1769" s="52">
        <f t="shared" ca="1" si="552"/>
        <v>1.0058786900000001</v>
      </c>
      <c r="I1769" s="111">
        <f t="shared" si="558"/>
        <v>0.02</v>
      </c>
      <c r="J1769" s="149">
        <f t="shared" si="563"/>
        <v>44592</v>
      </c>
      <c r="K1769" s="54">
        <f t="shared" si="559"/>
        <v>14</v>
      </c>
      <c r="L1769" s="55">
        <f t="shared" si="560"/>
        <v>15</v>
      </c>
      <c r="M1769" s="56">
        <f t="shared" si="553"/>
        <v>1.001179423</v>
      </c>
      <c r="N1769" s="56">
        <f t="shared" ca="1" si="554"/>
        <v>1.0070650459999999</v>
      </c>
      <c r="O1769" s="55">
        <f t="shared" si="564"/>
        <v>0</v>
      </c>
      <c r="P1769" s="109">
        <f t="shared" ca="1" si="555"/>
        <v>483.16402764999998</v>
      </c>
      <c r="Q1769" s="52">
        <f t="shared" si="565"/>
        <v>0</v>
      </c>
      <c r="R1769" s="85"/>
      <c r="S1769" s="85"/>
      <c r="T1769" s="86" t="str">
        <f t="shared" si="566"/>
        <v>A+J=</v>
      </c>
      <c r="U1769" s="149">
        <f t="shared" si="567"/>
        <v>44622</v>
      </c>
      <c r="V1769" s="57" t="str">
        <f t="shared" si="556"/>
        <v>-</v>
      </c>
      <c r="W1769" s="8"/>
      <c r="X1769" s="8"/>
      <c r="Y1769" s="8"/>
      <c r="Z1769" s="9"/>
      <c r="AA1769" s="1"/>
      <c r="AB1769" s="8"/>
      <c r="AC1769" s="9"/>
      <c r="AD1769" s="9"/>
      <c r="AE1769" s="9"/>
      <c r="AF1769" s="8"/>
      <c r="AG1769" s="10"/>
      <c r="AH1769" s="8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25">
      <c r="A1770" s="50">
        <f t="shared" si="557"/>
        <v>44613</v>
      </c>
      <c r="B1770" s="112">
        <f t="shared" ca="1" si="562"/>
        <v>68871.116159459998</v>
      </c>
      <c r="C1770" s="109">
        <f t="shared" si="561"/>
        <v>68387.952131810001</v>
      </c>
      <c r="D1770" s="13">
        <f ca="1">IF(A1770&lt;$B$1,VLOOKUP(A1770,[1]DI!$A$4:$B$15000,2,FALSE),0)</f>
        <v>0.1065</v>
      </c>
      <c r="E1770" s="52">
        <f t="shared" ca="1" si="551"/>
        <v>1.00040168</v>
      </c>
      <c r="F1770" s="52">
        <f ca="1">(TRUNC(PRODUCT($E$12:$E1769),16))</f>
        <v>1.29744818553493</v>
      </c>
      <c r="G1770" s="52">
        <f t="shared" ca="1" si="550"/>
        <v>1.2898654622266901</v>
      </c>
      <c r="H1770" s="52">
        <f t="shared" ca="1" si="552"/>
        <v>1.0058786900000001</v>
      </c>
      <c r="I1770" s="111">
        <f t="shared" si="558"/>
        <v>0.02</v>
      </c>
      <c r="J1770" s="149">
        <f t="shared" si="563"/>
        <v>44592</v>
      </c>
      <c r="K1770" s="54">
        <f t="shared" si="559"/>
        <v>15</v>
      </c>
      <c r="L1770" s="55">
        <f t="shared" si="560"/>
        <v>15</v>
      </c>
      <c r="M1770" s="56">
        <f t="shared" si="553"/>
        <v>1.001179423</v>
      </c>
      <c r="N1770" s="56">
        <f t="shared" ca="1" si="554"/>
        <v>1.0070650459999999</v>
      </c>
      <c r="O1770" s="55">
        <f t="shared" si="564"/>
        <v>0</v>
      </c>
      <c r="P1770" s="109">
        <f t="shared" ca="1" si="555"/>
        <v>483.16402764999998</v>
      </c>
      <c r="Q1770" s="52">
        <f t="shared" si="565"/>
        <v>0</v>
      </c>
      <c r="R1770" s="85"/>
      <c r="S1770" s="85"/>
      <c r="T1770" s="86" t="str">
        <f t="shared" si="566"/>
        <v>A+J=</v>
      </c>
      <c r="U1770" s="149">
        <f t="shared" si="567"/>
        <v>44622</v>
      </c>
      <c r="V1770" s="57" t="str">
        <f t="shared" si="556"/>
        <v>-</v>
      </c>
      <c r="W1770" s="8"/>
      <c r="X1770" s="8"/>
      <c r="Y1770" s="8"/>
      <c r="Z1770" s="9"/>
      <c r="AA1770" s="1"/>
      <c r="AB1770" s="8"/>
      <c r="AC1770" s="9"/>
      <c r="AD1770" s="9"/>
      <c r="AE1770" s="9"/>
      <c r="AF1770" s="8"/>
      <c r="AG1770" s="10"/>
      <c r="AH1770" s="8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25">
      <c r="A1771" s="50">
        <f t="shared" si="557"/>
        <v>44614</v>
      </c>
      <c r="B1771" s="112">
        <f t="shared" ca="1" si="562"/>
        <v>68904.194591250009</v>
      </c>
      <c r="C1771" s="109">
        <f t="shared" si="561"/>
        <v>68387.952131810001</v>
      </c>
      <c r="D1771" s="13">
        <f ca="1">IF(A1771&lt;$B$1,VLOOKUP(A1771,[1]DI!$A$4:$B$15000,2,FALSE),0)</f>
        <v>0.1065</v>
      </c>
      <c r="E1771" s="52">
        <f t="shared" ca="1" si="551"/>
        <v>1.00040168</v>
      </c>
      <c r="F1771" s="52">
        <f ca="1">(TRUNC(PRODUCT($E$12:$E1770),16))</f>
        <v>1.2979693445221001</v>
      </c>
      <c r="G1771" s="52">
        <f t="shared" ca="1" si="550"/>
        <v>1.2898654622266901</v>
      </c>
      <c r="H1771" s="52">
        <f t="shared" ca="1" si="552"/>
        <v>1.0062827299999999</v>
      </c>
      <c r="I1771" s="111">
        <f t="shared" si="558"/>
        <v>0.02</v>
      </c>
      <c r="J1771" s="149">
        <f t="shared" si="563"/>
        <v>44592</v>
      </c>
      <c r="K1771" s="54">
        <f t="shared" si="559"/>
        <v>16</v>
      </c>
      <c r="L1771" s="55">
        <f t="shared" si="560"/>
        <v>16</v>
      </c>
      <c r="M1771" s="56">
        <f t="shared" si="553"/>
        <v>1.0012581</v>
      </c>
      <c r="N1771" s="56">
        <f t="shared" ca="1" si="554"/>
        <v>1.007548734</v>
      </c>
      <c r="O1771" s="55">
        <f t="shared" si="564"/>
        <v>0</v>
      </c>
      <c r="P1771" s="109">
        <f t="shared" ca="1" si="555"/>
        <v>516.24245943999995</v>
      </c>
      <c r="Q1771" s="52">
        <f t="shared" si="565"/>
        <v>0</v>
      </c>
      <c r="R1771" s="85"/>
      <c r="S1771" s="85"/>
      <c r="T1771" s="86" t="str">
        <f t="shared" si="566"/>
        <v>A+J=</v>
      </c>
      <c r="U1771" s="149">
        <f t="shared" si="567"/>
        <v>44622</v>
      </c>
      <c r="V1771" s="57" t="str">
        <f t="shared" si="556"/>
        <v>-</v>
      </c>
      <c r="W1771" s="8"/>
      <c r="X1771" s="8"/>
      <c r="Y1771" s="8"/>
      <c r="Z1771" s="9"/>
      <c r="AA1771" s="1"/>
      <c r="AB1771" s="8"/>
      <c r="AC1771" s="9"/>
      <c r="AD1771" s="9"/>
      <c r="AE1771" s="9"/>
      <c r="AF1771" s="8"/>
      <c r="AG1771" s="10"/>
      <c r="AH1771" s="8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25">
      <c r="A1772" s="50">
        <f t="shared" si="557"/>
        <v>44615</v>
      </c>
      <c r="B1772" s="112">
        <f t="shared" ca="1" si="562"/>
        <v>68937.289504540007</v>
      </c>
      <c r="C1772" s="109">
        <f t="shared" si="561"/>
        <v>68387.952131810001</v>
      </c>
      <c r="D1772" s="13">
        <f ca="1">IF(A1772&lt;$B$1,VLOOKUP(A1772,[1]DI!$A$4:$B$15000,2,FALSE),0)</f>
        <v>0.1065</v>
      </c>
      <c r="E1772" s="52">
        <f t="shared" ca="1" si="551"/>
        <v>1.00040168</v>
      </c>
      <c r="F1772" s="52">
        <f ca="1">(TRUNC(PRODUCT($E$12:$E1771),16))</f>
        <v>1.29849071284841</v>
      </c>
      <c r="G1772" s="52">
        <f t="shared" ca="1" si="550"/>
        <v>1.2898654622266901</v>
      </c>
      <c r="H1772" s="52">
        <f t="shared" ca="1" si="552"/>
        <v>1.00668694</v>
      </c>
      <c r="I1772" s="111">
        <f t="shared" si="558"/>
        <v>0.02</v>
      </c>
      <c r="J1772" s="149">
        <f t="shared" si="563"/>
        <v>44592</v>
      </c>
      <c r="K1772" s="54">
        <f t="shared" si="559"/>
        <v>17</v>
      </c>
      <c r="L1772" s="55">
        <f t="shared" si="560"/>
        <v>17</v>
      </c>
      <c r="M1772" s="56">
        <f t="shared" si="553"/>
        <v>1.001336784</v>
      </c>
      <c r="N1772" s="56">
        <f t="shared" ca="1" si="554"/>
        <v>1.0080326630000001</v>
      </c>
      <c r="O1772" s="55">
        <f t="shared" si="564"/>
        <v>0</v>
      </c>
      <c r="P1772" s="109">
        <f t="shared" ca="1" si="555"/>
        <v>549.33737272999997</v>
      </c>
      <c r="Q1772" s="52">
        <f t="shared" si="565"/>
        <v>0</v>
      </c>
      <c r="R1772" s="85"/>
      <c r="S1772" s="85"/>
      <c r="T1772" s="86" t="str">
        <f t="shared" si="566"/>
        <v>A+J=</v>
      </c>
      <c r="U1772" s="149">
        <f t="shared" si="567"/>
        <v>44622</v>
      </c>
      <c r="V1772" s="57" t="str">
        <f t="shared" si="556"/>
        <v>-</v>
      </c>
      <c r="W1772" s="8"/>
      <c r="X1772" s="8"/>
      <c r="Y1772" s="8"/>
      <c r="Z1772" s="9"/>
      <c r="AA1772" s="1"/>
      <c r="AB1772" s="8"/>
      <c r="AC1772" s="9"/>
      <c r="AD1772" s="9"/>
      <c r="AE1772" s="9"/>
      <c r="AF1772" s="8"/>
      <c r="AG1772" s="10"/>
      <c r="AH1772" s="8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25">
      <c r="A1773" s="50">
        <f t="shared" si="557"/>
        <v>44616</v>
      </c>
      <c r="B1773" s="112">
        <f t="shared" ca="1" si="562"/>
        <v>68970.399463180001</v>
      </c>
      <c r="C1773" s="109">
        <f t="shared" si="561"/>
        <v>68387.952131810001</v>
      </c>
      <c r="D1773" s="13">
        <f ca="1">IF(A1773&lt;$B$1,VLOOKUP(A1773,[1]DI!$A$4:$B$15000,2,FALSE),0)</f>
        <v>0.1065</v>
      </c>
      <c r="E1773" s="52">
        <f t="shared" ca="1" si="551"/>
        <v>1.00040168</v>
      </c>
      <c r="F1773" s="52">
        <f ca="1">(TRUNC(PRODUCT($E$12:$E1772),16))</f>
        <v>1.29901229059794</v>
      </c>
      <c r="G1773" s="52">
        <f t="shared" ca="1" si="550"/>
        <v>1.2898654622266901</v>
      </c>
      <c r="H1773" s="52">
        <f t="shared" ca="1" si="552"/>
        <v>1.0070912999999999</v>
      </c>
      <c r="I1773" s="111">
        <f t="shared" si="558"/>
        <v>0.02</v>
      </c>
      <c r="J1773" s="149">
        <f t="shared" si="563"/>
        <v>44592</v>
      </c>
      <c r="K1773" s="54">
        <f t="shared" si="559"/>
        <v>18</v>
      </c>
      <c r="L1773" s="55">
        <f t="shared" si="560"/>
        <v>18</v>
      </c>
      <c r="M1773" s="56">
        <f t="shared" si="553"/>
        <v>1.0014154740000001</v>
      </c>
      <c r="N1773" s="56">
        <f t="shared" ca="1" si="554"/>
        <v>1.0085168120000001</v>
      </c>
      <c r="O1773" s="55">
        <f t="shared" si="564"/>
        <v>0</v>
      </c>
      <c r="P1773" s="109">
        <f t="shared" ca="1" si="555"/>
        <v>582.44733137000003</v>
      </c>
      <c r="Q1773" s="52">
        <f t="shared" si="565"/>
        <v>0</v>
      </c>
      <c r="R1773" s="85"/>
      <c r="S1773" s="85"/>
      <c r="T1773" s="86" t="str">
        <f t="shared" si="566"/>
        <v>A+J=</v>
      </c>
      <c r="U1773" s="149">
        <f t="shared" si="567"/>
        <v>44622</v>
      </c>
      <c r="V1773" s="57" t="str">
        <f t="shared" si="556"/>
        <v>-</v>
      </c>
      <c r="W1773" s="8"/>
      <c r="X1773" s="8"/>
      <c r="Y1773" s="8"/>
      <c r="Z1773" s="9"/>
      <c r="AA1773" s="1"/>
      <c r="AB1773" s="8"/>
      <c r="AC1773" s="9"/>
      <c r="AD1773" s="9"/>
      <c r="AE1773" s="9"/>
      <c r="AF1773" s="8"/>
      <c r="AG1773" s="10"/>
      <c r="AH1773" s="8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25">
      <c r="A1774" s="50">
        <f t="shared" si="557"/>
        <v>44617</v>
      </c>
      <c r="B1774" s="112">
        <f t="shared" ref="B1774" ca="1" si="568">IF(A1774&lt;=TODAY(),C1774+P1774,IF(AND(A1774&gt;TODAY(),A1774&lt;=$B$1),IF(VLOOKUP(TODAY(),$A$12:$D$10000,4,FALSE)=0,"n.d",C1774+P1774),"n.d"))</f>
        <v>69003.525766530001</v>
      </c>
      <c r="C1774" s="109">
        <f t="shared" ref="C1774" si="569">TRUNC(C1773-Q1773,8)</f>
        <v>68387.952131810001</v>
      </c>
      <c r="D1774" s="13">
        <f ca="1">IF(A1774&lt;$B$1,VLOOKUP(A1774,[1]DI!$A$4:$B$15000,2,FALSE),0)</f>
        <v>0.1065</v>
      </c>
      <c r="E1774" s="52">
        <f t="shared" ref="E1774" ca="1" si="570">IF(A1774&lt;A$10,1,ROUND(((1+D1774)^(1/252)),8))</f>
        <v>1.00040168</v>
      </c>
      <c r="F1774" s="52">
        <f ca="1">(TRUNC(PRODUCT($E$12:$E1773),16))</f>
        <v>1.2995340778548301</v>
      </c>
      <c r="G1774" s="52">
        <f t="shared" ref="G1774" ca="1" si="571">IF(O1773&gt;0,F1773,G1773)</f>
        <v>1.2898654622266901</v>
      </c>
      <c r="H1774" s="52">
        <f t="shared" ref="H1774" ca="1" si="572">ROUND(F1774/G1774,8)</f>
        <v>1.0074958300000001</v>
      </c>
      <c r="I1774" s="111">
        <f t="shared" si="558"/>
        <v>0.02</v>
      </c>
      <c r="J1774" s="149">
        <f t="shared" ref="J1774" si="573">IF(O1773&gt;0,VLOOKUP(O1773,X$12:AH$125,2),J1773)</f>
        <v>44592</v>
      </c>
      <c r="K1774" s="54">
        <f t="shared" ref="K1774" si="574">IF(A1774&gt;J1774,IF(NETWORKDAYS(J1774,A1774,$X$135:$X$519)-1=0,1,NETWORKDAYS(J1774,A1774,$X$135:$X$519)-1),0)</f>
        <v>19</v>
      </c>
      <c r="L1774" s="55">
        <f t="shared" ref="L1774" si="575">IF(AND(K1774=1,K1773=1),1,IF(K1774&gt;0,IF(K1774=K1773,K1774+1,K1774),0))</f>
        <v>19</v>
      </c>
      <c r="M1774" s="56">
        <f t="shared" ref="M1774" si="576">ROUND((I1774+1)^(L1774/252),9)</f>
        <v>1.00149417</v>
      </c>
      <c r="N1774" s="56">
        <f t="shared" ref="N1774" ca="1" si="577">ROUND(H1774*M1774,9)</f>
        <v>1.0090011999999999</v>
      </c>
      <c r="O1774" s="55">
        <f t="shared" ref="O1774" si="578">IF(VLOOKUP(A1774,Y$12:AF$125,8)=VLOOKUP(A1773,Y$12:AF$125,8),0,VLOOKUP(A1774,Y$12:AF$125,8))</f>
        <v>0</v>
      </c>
      <c r="P1774" s="109">
        <f t="shared" ref="P1774" ca="1" si="579">TRUNC(((N1774-1)*C1774),8)</f>
        <v>615.57363471999997</v>
      </c>
      <c r="Q1774" s="52">
        <f t="shared" ref="Q1774" si="580">IF(O1774&gt;0,VLOOKUP(A1774,$Y$12:$AD$125,5),0)</f>
        <v>0</v>
      </c>
      <c r="R1774" s="85"/>
      <c r="S1774" s="85"/>
      <c r="T1774" s="86" t="str">
        <f t="shared" ref="T1774" si="581">IF(O1773&gt;0,VLOOKUP(O1773,X$12:AH$125,10),T1773)</f>
        <v>A+J=</v>
      </c>
      <c r="U1774" s="149">
        <f t="shared" ref="U1774" si="582">IF(O1773&gt;0,VLOOKUP(O1773,X$12:AH$125,11),U1773)</f>
        <v>44622</v>
      </c>
      <c r="V1774" s="57" t="str">
        <f t="shared" ref="V1774" si="583">IF(O1774&gt;0,(P1774+Q1774)*V$9,"-")</f>
        <v>-</v>
      </c>
      <c r="W1774" s="8"/>
      <c r="X1774" s="8"/>
      <c r="Y1774" s="8"/>
      <c r="Z1774" s="9"/>
      <c r="AA1774" s="1"/>
      <c r="AB1774" s="8"/>
      <c r="AC1774" s="9"/>
      <c r="AD1774" s="9"/>
      <c r="AE1774" s="9"/>
      <c r="AF1774" s="8"/>
      <c r="AG1774" s="10"/>
      <c r="AH1774" s="8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25">
      <c r="A1775" s="50">
        <f t="shared" si="557"/>
        <v>44618</v>
      </c>
      <c r="B1775" s="112">
        <f t="shared" ca="1" si="562"/>
        <v>69036.667935899997</v>
      </c>
      <c r="C1775" s="109">
        <f t="shared" si="561"/>
        <v>68387.952131810001</v>
      </c>
      <c r="D1775" s="13">
        <f ca="1">IF(A1775&lt;$B$1,VLOOKUP(A1775,[1]DI!$A$4:$B$15000,2,FALSE),0)</f>
        <v>0</v>
      </c>
      <c r="E1775" s="52">
        <f t="shared" ca="1" si="551"/>
        <v>1</v>
      </c>
      <c r="F1775" s="52">
        <f ca="1">(TRUNC(PRODUCT($E$12:$E1774),16))</f>
        <v>1.3000560747032199</v>
      </c>
      <c r="G1775" s="52">
        <f t="shared" ca="1" si="550"/>
        <v>1.2898654622266901</v>
      </c>
      <c r="H1775" s="52">
        <f t="shared" ca="1" si="552"/>
        <v>1.00790052</v>
      </c>
      <c r="I1775" s="111">
        <f t="shared" si="558"/>
        <v>0.02</v>
      </c>
      <c r="J1775" s="149">
        <f t="shared" si="563"/>
        <v>44592</v>
      </c>
      <c r="K1775" s="54">
        <f t="shared" si="559"/>
        <v>19</v>
      </c>
      <c r="L1775" s="55">
        <f t="shared" si="560"/>
        <v>20</v>
      </c>
      <c r="M1775" s="56">
        <f t="shared" si="553"/>
        <v>1.001572873</v>
      </c>
      <c r="N1775" s="56">
        <f t="shared" ca="1" si="554"/>
        <v>1.0094858200000001</v>
      </c>
      <c r="O1775" s="55">
        <f t="shared" si="564"/>
        <v>0</v>
      </c>
      <c r="P1775" s="109">
        <f t="shared" ca="1" si="555"/>
        <v>648.71580409000001</v>
      </c>
      <c r="Q1775" s="52">
        <f t="shared" si="565"/>
        <v>0</v>
      </c>
      <c r="R1775" s="85"/>
      <c r="S1775" s="85"/>
      <c r="T1775" s="86" t="str">
        <f t="shared" si="566"/>
        <v>A+J=</v>
      </c>
      <c r="U1775" s="149">
        <f t="shared" si="567"/>
        <v>44622</v>
      </c>
      <c r="V1775" s="57" t="str">
        <f t="shared" si="556"/>
        <v>-</v>
      </c>
      <c r="W1775" s="8"/>
      <c r="X1775" s="8"/>
      <c r="Y1775" s="8"/>
      <c r="Z1775" s="9"/>
      <c r="AA1775" s="1"/>
      <c r="AB1775" s="8"/>
      <c r="AC1775" s="9"/>
      <c r="AD1775" s="9"/>
      <c r="AE1775" s="9"/>
      <c r="AF1775" s="8"/>
      <c r="AG1775" s="10"/>
      <c r="AH1775" s="8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25">
      <c r="A1776" s="50">
        <f t="shared" si="557"/>
        <v>44619</v>
      </c>
      <c r="B1776" s="112">
        <f t="shared" ca="1" si="562"/>
        <v>69036.667935899997</v>
      </c>
      <c r="C1776" s="109">
        <f t="shared" si="561"/>
        <v>68387.952131810001</v>
      </c>
      <c r="D1776" s="13">
        <f ca="1">IF(A1776&lt;$B$1,VLOOKUP(A1776,[1]DI!$A$4:$B$15000,2,FALSE),0)</f>
        <v>0</v>
      </c>
      <c r="E1776" s="52">
        <f t="shared" ca="1" si="551"/>
        <v>1</v>
      </c>
      <c r="F1776" s="52">
        <f ca="1">(TRUNC(PRODUCT($E$12:$E1775),16))</f>
        <v>1.3000560747032199</v>
      </c>
      <c r="G1776" s="52">
        <f t="shared" ref="G1776:G1837" ca="1" si="584">IF(O1775&gt;0,F1775,G1775)</f>
        <v>1.2898654622266901</v>
      </c>
      <c r="H1776" s="52">
        <f t="shared" ca="1" si="552"/>
        <v>1.00790052</v>
      </c>
      <c r="I1776" s="111">
        <f t="shared" si="558"/>
        <v>0.02</v>
      </c>
      <c r="J1776" s="149">
        <f t="shared" si="563"/>
        <v>44592</v>
      </c>
      <c r="K1776" s="54">
        <f t="shared" si="559"/>
        <v>19</v>
      </c>
      <c r="L1776" s="55">
        <f t="shared" si="560"/>
        <v>20</v>
      </c>
      <c r="M1776" s="56">
        <f t="shared" si="553"/>
        <v>1.001572873</v>
      </c>
      <c r="N1776" s="56">
        <f t="shared" ca="1" si="554"/>
        <v>1.0094858200000001</v>
      </c>
      <c r="O1776" s="55">
        <f t="shared" si="564"/>
        <v>0</v>
      </c>
      <c r="P1776" s="109">
        <f t="shared" ca="1" si="555"/>
        <v>648.71580409000001</v>
      </c>
      <c r="Q1776" s="52">
        <f t="shared" si="565"/>
        <v>0</v>
      </c>
      <c r="R1776" s="85"/>
      <c r="S1776" s="85"/>
      <c r="T1776" s="86" t="str">
        <f t="shared" si="566"/>
        <v>A+J=</v>
      </c>
      <c r="U1776" s="149">
        <f t="shared" si="567"/>
        <v>44622</v>
      </c>
      <c r="V1776" s="57" t="str">
        <f t="shared" si="556"/>
        <v>-</v>
      </c>
      <c r="W1776" s="8"/>
      <c r="X1776" s="8"/>
      <c r="Y1776" s="8"/>
      <c r="Z1776" s="9"/>
      <c r="AA1776" s="1"/>
      <c r="AB1776" s="8"/>
      <c r="AC1776" s="9"/>
      <c r="AD1776" s="9"/>
      <c r="AE1776" s="9"/>
      <c r="AF1776" s="8"/>
      <c r="AG1776" s="10"/>
      <c r="AH1776" s="8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25">
      <c r="A1777" s="50">
        <f t="shared" si="557"/>
        <v>44620</v>
      </c>
      <c r="B1777" s="112">
        <f t="shared" ca="1" si="562"/>
        <v>69036.667935899997</v>
      </c>
      <c r="C1777" s="109">
        <f t="shared" si="561"/>
        <v>68387.952131810001</v>
      </c>
      <c r="D1777" s="13">
        <f ca="1">IF(A1777&lt;$B$1,VLOOKUP(A1777,[1]DI!$A$4:$B$15000,2,FALSE),0)</f>
        <v>0</v>
      </c>
      <c r="E1777" s="52">
        <f t="shared" ca="1" si="551"/>
        <v>1</v>
      </c>
      <c r="F1777" s="52">
        <f ca="1">(TRUNC(PRODUCT($E$12:$E1776),16))</f>
        <v>1.3000560747032199</v>
      </c>
      <c r="G1777" s="52">
        <f t="shared" ca="1" si="584"/>
        <v>1.2898654622266901</v>
      </c>
      <c r="H1777" s="52">
        <f t="shared" ca="1" si="552"/>
        <v>1.00790052</v>
      </c>
      <c r="I1777" s="111">
        <f t="shared" si="558"/>
        <v>0.02</v>
      </c>
      <c r="J1777" s="149">
        <f t="shared" si="563"/>
        <v>44592</v>
      </c>
      <c r="K1777" s="54">
        <f t="shared" si="559"/>
        <v>19</v>
      </c>
      <c r="L1777" s="55">
        <f t="shared" si="560"/>
        <v>20</v>
      </c>
      <c r="M1777" s="56">
        <f t="shared" si="553"/>
        <v>1.001572873</v>
      </c>
      <c r="N1777" s="56">
        <f t="shared" ca="1" si="554"/>
        <v>1.0094858200000001</v>
      </c>
      <c r="O1777" s="55">
        <f t="shared" si="564"/>
        <v>0</v>
      </c>
      <c r="P1777" s="109">
        <f t="shared" ca="1" si="555"/>
        <v>648.71580409000001</v>
      </c>
      <c r="Q1777" s="52">
        <f t="shared" si="565"/>
        <v>0</v>
      </c>
      <c r="R1777" s="85"/>
      <c r="S1777" s="85"/>
      <c r="T1777" s="86" t="str">
        <f t="shared" si="566"/>
        <v>A+J=</v>
      </c>
      <c r="U1777" s="149">
        <f t="shared" si="567"/>
        <v>44622</v>
      </c>
      <c r="V1777" s="57" t="str">
        <f t="shared" si="556"/>
        <v>-</v>
      </c>
      <c r="W1777" s="8"/>
      <c r="X1777" s="8"/>
      <c r="Y1777" s="8"/>
      <c r="Z1777" s="9"/>
      <c r="AA1777" s="1"/>
      <c r="AB1777" s="8"/>
      <c r="AC1777" s="9"/>
      <c r="AD1777" s="9"/>
      <c r="AE1777" s="9"/>
      <c r="AF1777" s="8"/>
      <c r="AG1777" s="10"/>
      <c r="AH1777" s="8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25">
      <c r="A1778" s="50">
        <f t="shared" si="557"/>
        <v>44621</v>
      </c>
      <c r="B1778" s="112">
        <f t="shared" ca="1" si="562"/>
        <v>69036.667935899997</v>
      </c>
      <c r="C1778" s="109">
        <f t="shared" si="561"/>
        <v>68387.952131810001</v>
      </c>
      <c r="D1778" s="13">
        <f ca="1">IF(A1778&lt;$B$1,VLOOKUP(A1778,[1]DI!$A$4:$B$15000,2,FALSE),0)</f>
        <v>0</v>
      </c>
      <c r="E1778" s="52">
        <f t="shared" ca="1" si="551"/>
        <v>1</v>
      </c>
      <c r="F1778" s="52">
        <f ca="1">(TRUNC(PRODUCT($E$12:$E1777),16))</f>
        <v>1.3000560747032199</v>
      </c>
      <c r="G1778" s="52">
        <f t="shared" ca="1" si="584"/>
        <v>1.2898654622266901</v>
      </c>
      <c r="H1778" s="52">
        <f t="shared" ca="1" si="552"/>
        <v>1.00790052</v>
      </c>
      <c r="I1778" s="111">
        <f t="shared" si="558"/>
        <v>0.02</v>
      </c>
      <c r="J1778" s="149">
        <f t="shared" si="563"/>
        <v>44592</v>
      </c>
      <c r="K1778" s="54">
        <f t="shared" si="559"/>
        <v>19</v>
      </c>
      <c r="L1778" s="55">
        <f t="shared" si="560"/>
        <v>20</v>
      </c>
      <c r="M1778" s="56">
        <f t="shared" si="553"/>
        <v>1.001572873</v>
      </c>
      <c r="N1778" s="56">
        <f t="shared" ca="1" si="554"/>
        <v>1.0094858200000001</v>
      </c>
      <c r="O1778" s="55">
        <f t="shared" si="564"/>
        <v>0</v>
      </c>
      <c r="P1778" s="109">
        <f t="shared" ca="1" si="555"/>
        <v>648.71580409000001</v>
      </c>
      <c r="Q1778" s="52">
        <f t="shared" si="565"/>
        <v>0</v>
      </c>
      <c r="R1778" s="85"/>
      <c r="S1778" s="85"/>
      <c r="T1778" s="86" t="str">
        <f t="shared" si="566"/>
        <v>A+J=</v>
      </c>
      <c r="U1778" s="149">
        <f t="shared" si="567"/>
        <v>44622</v>
      </c>
      <c r="V1778" s="57" t="str">
        <f t="shared" si="556"/>
        <v>-</v>
      </c>
      <c r="W1778" s="8"/>
      <c r="X1778" s="8"/>
      <c r="Y1778" s="8"/>
      <c r="Z1778" s="9"/>
      <c r="AA1778" s="1"/>
      <c r="AB1778" s="8"/>
      <c r="AC1778" s="9"/>
      <c r="AD1778" s="9"/>
      <c r="AE1778" s="9"/>
      <c r="AF1778" s="8"/>
      <c r="AG1778" s="10"/>
      <c r="AH1778" s="8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25">
      <c r="A1779" s="113">
        <f t="shared" si="557"/>
        <v>44622</v>
      </c>
      <c r="B1779" s="114">
        <f t="shared" ca="1" si="562"/>
        <v>69036.667935899997</v>
      </c>
      <c r="C1779" s="115">
        <f t="shared" si="561"/>
        <v>68387.952131810001</v>
      </c>
      <c r="D1779" s="13">
        <f ca="1">IF(A1779&lt;$B$1,VLOOKUP(A1779,[1]DI!$A$4:$B$15000,2,FALSE),0)</f>
        <v>0.1065</v>
      </c>
      <c r="E1779" s="115">
        <f t="shared" ca="1" si="551"/>
        <v>1.00040168</v>
      </c>
      <c r="F1779" s="115">
        <f ca="1">(TRUNC(PRODUCT($E$12:$E1778),16))</f>
        <v>1.3000560747032199</v>
      </c>
      <c r="G1779" s="115">
        <f t="shared" ca="1" si="584"/>
        <v>1.2898654622266901</v>
      </c>
      <c r="H1779" s="115">
        <f t="shared" ca="1" si="552"/>
        <v>1.00790052</v>
      </c>
      <c r="I1779" s="116">
        <f t="shared" si="558"/>
        <v>0.02</v>
      </c>
      <c r="J1779" s="113">
        <f t="shared" si="563"/>
        <v>44592</v>
      </c>
      <c r="K1779" s="117">
        <f t="shared" si="559"/>
        <v>20</v>
      </c>
      <c r="L1779" s="118">
        <f t="shared" si="560"/>
        <v>20</v>
      </c>
      <c r="M1779" s="119">
        <f t="shared" si="553"/>
        <v>1.001572873</v>
      </c>
      <c r="N1779" s="119">
        <f t="shared" ca="1" si="554"/>
        <v>1.0094858200000001</v>
      </c>
      <c r="O1779" s="118">
        <f t="shared" si="564"/>
        <v>47</v>
      </c>
      <c r="P1779" s="115">
        <f t="shared" ca="1" si="555"/>
        <v>648.71580409000001</v>
      </c>
      <c r="Q1779" s="115">
        <f t="shared" si="565"/>
        <v>506.57742318999999</v>
      </c>
      <c r="R1779" s="120"/>
      <c r="S1779" s="120"/>
      <c r="T1779" s="209" t="str">
        <f t="shared" si="566"/>
        <v>A+J=</v>
      </c>
      <c r="U1779" s="113">
        <f t="shared" si="567"/>
        <v>44622</v>
      </c>
      <c r="V1779" s="121">
        <f t="shared" ca="1" si="556"/>
        <v>1732939.8409199999</v>
      </c>
      <c r="W1779" s="8"/>
      <c r="X1779" s="8"/>
      <c r="Y1779" s="8"/>
      <c r="Z1779" s="9"/>
      <c r="AA1779" s="1"/>
      <c r="AB1779" s="8"/>
      <c r="AC1779" s="9"/>
      <c r="AD1779" s="9"/>
      <c r="AE1779" s="9"/>
      <c r="AF1779" s="8"/>
      <c r="AG1779" s="10"/>
      <c r="AH1779" s="8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25">
      <c r="A1780" s="50">
        <f t="shared" si="557"/>
        <v>44623</v>
      </c>
      <c r="B1780" s="112">
        <f t="shared" ca="1" si="562"/>
        <v>67913.977929240005</v>
      </c>
      <c r="C1780" s="109">
        <f t="shared" si="561"/>
        <v>67881.374708620002</v>
      </c>
      <c r="D1780" s="13">
        <f ca="1">IF(A1780&lt;$B$1,VLOOKUP(A1780,[1]DI!$A$4:$B$15000,2,FALSE),0)</f>
        <v>0.1065</v>
      </c>
      <c r="E1780" s="52">
        <f t="shared" ca="1" si="551"/>
        <v>1.00040168</v>
      </c>
      <c r="F1780" s="52">
        <f ca="1">(TRUNC(PRODUCT($E$12:$E1779),16))</f>
        <v>1.3005782812273099</v>
      </c>
      <c r="G1780" s="52">
        <f t="shared" ca="1" si="584"/>
        <v>1.3000560747032199</v>
      </c>
      <c r="H1780" s="52">
        <f t="shared" ca="1" si="552"/>
        <v>1.00040168</v>
      </c>
      <c r="I1780" s="111">
        <f t="shared" si="558"/>
        <v>0.02</v>
      </c>
      <c r="J1780" s="149">
        <f t="shared" si="563"/>
        <v>44622</v>
      </c>
      <c r="K1780" s="54">
        <f t="shared" si="559"/>
        <v>1</v>
      </c>
      <c r="L1780" s="55">
        <f t="shared" si="560"/>
        <v>1</v>
      </c>
      <c r="M1780" s="56">
        <f t="shared" si="553"/>
        <v>1.000078585</v>
      </c>
      <c r="N1780" s="56">
        <f t="shared" ca="1" si="554"/>
        <v>1.000480297</v>
      </c>
      <c r="O1780" s="55">
        <f t="shared" si="564"/>
        <v>0</v>
      </c>
      <c r="P1780" s="109">
        <f t="shared" ca="1" si="555"/>
        <v>32.603220620000002</v>
      </c>
      <c r="Q1780" s="52">
        <f t="shared" si="565"/>
        <v>0</v>
      </c>
      <c r="R1780" s="85"/>
      <c r="S1780" s="85"/>
      <c r="T1780" s="86" t="str">
        <f t="shared" si="566"/>
        <v>A+J=</v>
      </c>
      <c r="U1780" s="149">
        <f t="shared" si="567"/>
        <v>44651</v>
      </c>
      <c r="V1780" s="57" t="str">
        <f t="shared" si="556"/>
        <v>-</v>
      </c>
      <c r="W1780" s="8"/>
      <c r="X1780" s="8"/>
      <c r="Y1780" s="8"/>
      <c r="Z1780" s="9"/>
      <c r="AA1780" s="1"/>
      <c r="AB1780" s="8"/>
      <c r="AC1780" s="9"/>
      <c r="AD1780" s="9"/>
      <c r="AE1780" s="9"/>
      <c r="AF1780" s="8"/>
      <c r="AG1780" s="10"/>
      <c r="AH1780" s="8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25">
      <c r="A1781" s="50">
        <f t="shared" si="557"/>
        <v>44624</v>
      </c>
      <c r="B1781" s="112">
        <f t="shared" ca="1" si="562"/>
        <v>67946.596626829996</v>
      </c>
      <c r="C1781" s="109">
        <f t="shared" si="561"/>
        <v>67881.374708620002</v>
      </c>
      <c r="D1781" s="13">
        <f ca="1">IF(A1781&lt;$B$1,VLOOKUP(A1781,[1]DI!$A$4:$B$15000,2,FALSE),0)</f>
        <v>0.1065</v>
      </c>
      <c r="E1781" s="52">
        <f t="shared" ca="1" si="551"/>
        <v>1.00040168</v>
      </c>
      <c r="F1781" s="52">
        <f ca="1">(TRUNC(PRODUCT($E$12:$E1780),16))</f>
        <v>1.30110069751131</v>
      </c>
      <c r="G1781" s="52">
        <f t="shared" ca="1" si="584"/>
        <v>1.3000560747032199</v>
      </c>
      <c r="H1781" s="52">
        <f t="shared" ca="1" si="552"/>
        <v>1.0008035200000001</v>
      </c>
      <c r="I1781" s="111">
        <f t="shared" si="558"/>
        <v>0.02</v>
      </c>
      <c r="J1781" s="149">
        <f t="shared" si="563"/>
        <v>44622</v>
      </c>
      <c r="K1781" s="54">
        <f t="shared" si="559"/>
        <v>2</v>
      </c>
      <c r="L1781" s="55">
        <f t="shared" si="560"/>
        <v>2</v>
      </c>
      <c r="M1781" s="56">
        <f t="shared" si="553"/>
        <v>1.0001571760000001</v>
      </c>
      <c r="N1781" s="56">
        <f t="shared" ca="1" si="554"/>
        <v>1.0009608219999999</v>
      </c>
      <c r="O1781" s="55">
        <f t="shared" si="564"/>
        <v>0</v>
      </c>
      <c r="P1781" s="109">
        <f t="shared" ca="1" si="555"/>
        <v>65.221918209999998</v>
      </c>
      <c r="Q1781" s="52">
        <f t="shared" si="565"/>
        <v>0</v>
      </c>
      <c r="R1781" s="85"/>
      <c r="S1781" s="85"/>
      <c r="T1781" s="86" t="str">
        <f t="shared" si="566"/>
        <v>A+J=</v>
      </c>
      <c r="U1781" s="149">
        <f t="shared" si="567"/>
        <v>44651</v>
      </c>
      <c r="V1781" s="57" t="str">
        <f t="shared" si="556"/>
        <v>-</v>
      </c>
      <c r="W1781" s="8"/>
      <c r="X1781" s="8"/>
      <c r="Y1781" s="8"/>
      <c r="Z1781" s="9"/>
      <c r="AA1781" s="1"/>
      <c r="AB1781" s="8"/>
      <c r="AC1781" s="9"/>
      <c r="AD1781" s="9"/>
      <c r="AE1781" s="9"/>
      <c r="AF1781" s="8"/>
      <c r="AG1781" s="10"/>
      <c r="AH1781" s="8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25">
      <c r="A1782" s="50">
        <f t="shared" si="557"/>
        <v>44625</v>
      </c>
      <c r="B1782" s="112">
        <f t="shared" ca="1" si="562"/>
        <v>67979.230937119995</v>
      </c>
      <c r="C1782" s="109">
        <f t="shared" si="561"/>
        <v>67881.374708620002</v>
      </c>
      <c r="D1782" s="13">
        <f ca="1">IF(A1782&lt;$B$1,VLOOKUP(A1782,[1]DI!$A$4:$B$15000,2,FALSE),0)</f>
        <v>0</v>
      </c>
      <c r="E1782" s="52">
        <f t="shared" ca="1" si="551"/>
        <v>1</v>
      </c>
      <c r="F1782" s="52">
        <f ca="1">(TRUNC(PRODUCT($E$12:$E1781),16))</f>
        <v>1.3016233236394901</v>
      </c>
      <c r="G1782" s="52">
        <f t="shared" ca="1" si="584"/>
        <v>1.3000560747032199</v>
      </c>
      <c r="H1782" s="52">
        <f t="shared" ca="1" si="552"/>
        <v>1.0012055200000001</v>
      </c>
      <c r="I1782" s="111">
        <f t="shared" si="558"/>
        <v>0.02</v>
      </c>
      <c r="J1782" s="149">
        <f t="shared" si="563"/>
        <v>44622</v>
      </c>
      <c r="K1782" s="54">
        <f t="shared" si="559"/>
        <v>2</v>
      </c>
      <c r="L1782" s="55">
        <f t="shared" si="560"/>
        <v>3</v>
      </c>
      <c r="M1782" s="56">
        <f t="shared" si="553"/>
        <v>1.000235773</v>
      </c>
      <c r="N1782" s="56">
        <f t="shared" ca="1" si="554"/>
        <v>1.001441577</v>
      </c>
      <c r="O1782" s="55">
        <f t="shared" si="564"/>
        <v>0</v>
      </c>
      <c r="P1782" s="109">
        <f t="shared" ca="1" si="555"/>
        <v>97.8562285</v>
      </c>
      <c r="Q1782" s="52">
        <f t="shared" si="565"/>
        <v>0</v>
      </c>
      <c r="R1782" s="85"/>
      <c r="S1782" s="85"/>
      <c r="T1782" s="86" t="str">
        <f t="shared" si="566"/>
        <v>A+J=</v>
      </c>
      <c r="U1782" s="149">
        <f t="shared" si="567"/>
        <v>44651</v>
      </c>
      <c r="V1782" s="57" t="str">
        <f t="shared" si="556"/>
        <v>-</v>
      </c>
      <c r="W1782" s="8"/>
      <c r="X1782" s="8"/>
      <c r="Y1782" s="8"/>
      <c r="Z1782" s="9"/>
      <c r="AA1782" s="1"/>
      <c r="AB1782" s="8"/>
      <c r="AC1782" s="9"/>
      <c r="AD1782" s="9"/>
      <c r="AE1782" s="9"/>
      <c r="AF1782" s="8"/>
      <c r="AG1782" s="10"/>
      <c r="AH1782" s="8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25">
      <c r="A1783" s="50">
        <f t="shared" si="557"/>
        <v>44626</v>
      </c>
      <c r="B1783" s="112">
        <f t="shared" ca="1" si="562"/>
        <v>67979.230937119995</v>
      </c>
      <c r="C1783" s="109">
        <f t="shared" si="561"/>
        <v>67881.374708620002</v>
      </c>
      <c r="D1783" s="13">
        <f ca="1">IF(A1783&lt;$B$1,VLOOKUP(A1783,[1]DI!$A$4:$B$15000,2,FALSE),0)</f>
        <v>0</v>
      </c>
      <c r="E1783" s="52">
        <f t="shared" ca="1" si="551"/>
        <v>1</v>
      </c>
      <c r="F1783" s="52">
        <f ca="1">(TRUNC(PRODUCT($E$12:$E1782),16))</f>
        <v>1.3016233236394901</v>
      </c>
      <c r="G1783" s="52">
        <f t="shared" ca="1" si="584"/>
        <v>1.3000560747032199</v>
      </c>
      <c r="H1783" s="52">
        <f t="shared" ca="1" si="552"/>
        <v>1.0012055200000001</v>
      </c>
      <c r="I1783" s="111">
        <f t="shared" si="558"/>
        <v>0.02</v>
      </c>
      <c r="J1783" s="149">
        <f t="shared" si="563"/>
        <v>44622</v>
      </c>
      <c r="K1783" s="54">
        <f t="shared" si="559"/>
        <v>2</v>
      </c>
      <c r="L1783" s="55">
        <f t="shared" si="560"/>
        <v>3</v>
      </c>
      <c r="M1783" s="56">
        <f t="shared" si="553"/>
        <v>1.000235773</v>
      </c>
      <c r="N1783" s="56">
        <f t="shared" ca="1" si="554"/>
        <v>1.001441577</v>
      </c>
      <c r="O1783" s="55">
        <f t="shared" si="564"/>
        <v>0</v>
      </c>
      <c r="P1783" s="109">
        <f t="shared" ca="1" si="555"/>
        <v>97.8562285</v>
      </c>
      <c r="Q1783" s="52">
        <f t="shared" si="565"/>
        <v>0</v>
      </c>
      <c r="R1783" s="85"/>
      <c r="S1783" s="85"/>
      <c r="T1783" s="86" t="str">
        <f t="shared" si="566"/>
        <v>A+J=</v>
      </c>
      <c r="U1783" s="149">
        <f t="shared" si="567"/>
        <v>44651</v>
      </c>
      <c r="V1783" s="57" t="str">
        <f t="shared" si="556"/>
        <v>-</v>
      </c>
      <c r="W1783" s="8"/>
      <c r="X1783" s="8"/>
      <c r="Y1783" s="8"/>
      <c r="Z1783" s="9"/>
      <c r="AA1783" s="1"/>
      <c r="AB1783" s="8"/>
      <c r="AC1783" s="9"/>
      <c r="AD1783" s="9"/>
      <c r="AE1783" s="9"/>
      <c r="AF1783" s="8"/>
      <c r="AG1783" s="10"/>
      <c r="AH1783" s="8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25">
      <c r="A1784" s="50">
        <f t="shared" si="557"/>
        <v>44627</v>
      </c>
      <c r="B1784" s="112">
        <f t="shared" ca="1" si="562"/>
        <v>67979.230937119995</v>
      </c>
      <c r="C1784" s="109">
        <f t="shared" si="561"/>
        <v>67881.374708620002</v>
      </c>
      <c r="D1784" s="13">
        <f ca="1">IF(A1784&lt;$B$1,VLOOKUP(A1784,[1]DI!$A$4:$B$15000,2,FALSE),0)</f>
        <v>0.1065</v>
      </c>
      <c r="E1784" s="52">
        <f t="shared" ca="1" si="551"/>
        <v>1.00040168</v>
      </c>
      <c r="F1784" s="52">
        <f ca="1">(TRUNC(PRODUCT($E$12:$E1783),16))</f>
        <v>1.3016233236394901</v>
      </c>
      <c r="G1784" s="52">
        <f t="shared" ca="1" si="584"/>
        <v>1.3000560747032199</v>
      </c>
      <c r="H1784" s="52">
        <f t="shared" ca="1" si="552"/>
        <v>1.0012055200000001</v>
      </c>
      <c r="I1784" s="111">
        <f t="shared" si="558"/>
        <v>0.02</v>
      </c>
      <c r="J1784" s="149">
        <f t="shared" si="563"/>
        <v>44622</v>
      </c>
      <c r="K1784" s="54">
        <f t="shared" si="559"/>
        <v>3</v>
      </c>
      <c r="L1784" s="55">
        <f t="shared" si="560"/>
        <v>3</v>
      </c>
      <c r="M1784" s="56">
        <f t="shared" si="553"/>
        <v>1.000235773</v>
      </c>
      <c r="N1784" s="56">
        <f t="shared" ca="1" si="554"/>
        <v>1.001441577</v>
      </c>
      <c r="O1784" s="55">
        <f t="shared" si="564"/>
        <v>0</v>
      </c>
      <c r="P1784" s="109">
        <f t="shared" ca="1" si="555"/>
        <v>97.8562285</v>
      </c>
      <c r="Q1784" s="52">
        <f t="shared" si="565"/>
        <v>0</v>
      </c>
      <c r="R1784" s="85"/>
      <c r="S1784" s="85"/>
      <c r="T1784" s="86" t="str">
        <f t="shared" si="566"/>
        <v>A+J=</v>
      </c>
      <c r="U1784" s="149">
        <f t="shared" si="567"/>
        <v>44651</v>
      </c>
      <c r="V1784" s="57" t="str">
        <f t="shared" si="556"/>
        <v>-</v>
      </c>
      <c r="W1784" s="8"/>
      <c r="X1784" s="8"/>
      <c r="Y1784" s="8"/>
      <c r="Z1784" s="9"/>
      <c r="AA1784" s="1"/>
      <c r="AB1784" s="8"/>
      <c r="AC1784" s="9"/>
      <c r="AD1784" s="9"/>
      <c r="AE1784" s="9"/>
      <c r="AF1784" s="8"/>
      <c r="AG1784" s="10"/>
      <c r="AH1784" s="8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25">
      <c r="A1785" s="50">
        <f t="shared" si="557"/>
        <v>44628</v>
      </c>
      <c r="B1785" s="112">
        <f t="shared" ca="1" si="562"/>
        <v>68011.881538950009</v>
      </c>
      <c r="C1785" s="109">
        <f t="shared" si="561"/>
        <v>67881.374708620002</v>
      </c>
      <c r="D1785" s="13">
        <f ca="1">IF(A1785&lt;$B$1,VLOOKUP(A1785,[1]DI!$A$4:$B$15000,2,FALSE),0)</f>
        <v>0.1065</v>
      </c>
      <c r="E1785" s="52">
        <f t="shared" ca="1" si="551"/>
        <v>1.00040168</v>
      </c>
      <c r="F1785" s="52">
        <f ca="1">(TRUNC(PRODUCT($E$12:$E1784),16))</f>
        <v>1.3021461596961299</v>
      </c>
      <c r="G1785" s="52">
        <f t="shared" ca="1" si="584"/>
        <v>1.3000560747032199</v>
      </c>
      <c r="H1785" s="52">
        <f t="shared" ca="1" si="552"/>
        <v>1.0016076899999999</v>
      </c>
      <c r="I1785" s="111">
        <f t="shared" si="558"/>
        <v>0.02</v>
      </c>
      <c r="J1785" s="149">
        <f t="shared" si="563"/>
        <v>44622</v>
      </c>
      <c r="K1785" s="54">
        <f t="shared" si="559"/>
        <v>4</v>
      </c>
      <c r="L1785" s="55">
        <f t="shared" si="560"/>
        <v>4</v>
      </c>
      <c r="M1785" s="56">
        <f t="shared" si="553"/>
        <v>1.000314377</v>
      </c>
      <c r="N1785" s="56">
        <f t="shared" ca="1" si="554"/>
        <v>1.001922572</v>
      </c>
      <c r="O1785" s="55">
        <f t="shared" si="564"/>
        <v>0</v>
      </c>
      <c r="P1785" s="109">
        <f t="shared" ca="1" si="555"/>
        <v>130.50683033000001</v>
      </c>
      <c r="Q1785" s="52">
        <f t="shared" si="565"/>
        <v>0</v>
      </c>
      <c r="R1785" s="85"/>
      <c r="S1785" s="85"/>
      <c r="T1785" s="86" t="str">
        <f t="shared" si="566"/>
        <v>A+J=</v>
      </c>
      <c r="U1785" s="149">
        <f t="shared" si="567"/>
        <v>44651</v>
      </c>
      <c r="V1785" s="57" t="str">
        <f t="shared" si="556"/>
        <v>-</v>
      </c>
      <c r="W1785" s="8"/>
      <c r="X1785" s="8"/>
      <c r="Y1785" s="8"/>
      <c r="Z1785" s="9"/>
      <c r="AA1785" s="1"/>
      <c r="AB1785" s="8"/>
      <c r="AC1785" s="9"/>
      <c r="AD1785" s="9"/>
      <c r="AE1785" s="9"/>
      <c r="AF1785" s="8"/>
      <c r="AG1785" s="10"/>
      <c r="AH1785" s="8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25">
      <c r="A1786" s="50">
        <f t="shared" si="557"/>
        <v>44629</v>
      </c>
      <c r="B1786" s="112">
        <f t="shared" ca="1" si="562"/>
        <v>68044.5470068</v>
      </c>
      <c r="C1786" s="109">
        <f t="shared" si="561"/>
        <v>67881.374708620002</v>
      </c>
      <c r="D1786" s="13">
        <f ca="1">IF(A1786&lt;$B$1,VLOOKUP(A1786,[1]DI!$A$4:$B$15000,2,FALSE),0)</f>
        <v>0.1065</v>
      </c>
      <c r="E1786" s="52">
        <f t="shared" ca="1" si="551"/>
        <v>1.00040168</v>
      </c>
      <c r="F1786" s="52">
        <f ca="1">(TRUNC(PRODUCT($E$12:$E1785),16))</f>
        <v>1.30266920576556</v>
      </c>
      <c r="G1786" s="52">
        <f t="shared" ca="1" si="584"/>
        <v>1.3000560747032199</v>
      </c>
      <c r="H1786" s="52">
        <f t="shared" ca="1" si="552"/>
        <v>1.00201001</v>
      </c>
      <c r="I1786" s="111">
        <f t="shared" si="558"/>
        <v>0.02</v>
      </c>
      <c r="J1786" s="149">
        <f t="shared" si="563"/>
        <v>44622</v>
      </c>
      <c r="K1786" s="54">
        <f t="shared" si="559"/>
        <v>5</v>
      </c>
      <c r="L1786" s="55">
        <f t="shared" si="560"/>
        <v>5</v>
      </c>
      <c r="M1786" s="56">
        <f t="shared" si="553"/>
        <v>1.000392986</v>
      </c>
      <c r="N1786" s="56">
        <f t="shared" ca="1" si="554"/>
        <v>1.0024037859999999</v>
      </c>
      <c r="O1786" s="55">
        <f t="shared" si="564"/>
        <v>0</v>
      </c>
      <c r="P1786" s="109">
        <f t="shared" ca="1" si="555"/>
        <v>163.17229818000001</v>
      </c>
      <c r="Q1786" s="52">
        <f t="shared" si="565"/>
        <v>0</v>
      </c>
      <c r="R1786" s="85"/>
      <c r="S1786" s="85"/>
      <c r="T1786" s="86" t="str">
        <f t="shared" si="566"/>
        <v>A+J=</v>
      </c>
      <c r="U1786" s="149">
        <f t="shared" si="567"/>
        <v>44651</v>
      </c>
      <c r="V1786" s="57" t="str">
        <f t="shared" si="556"/>
        <v>-</v>
      </c>
      <c r="W1786" s="8"/>
      <c r="X1786" s="8"/>
      <c r="Y1786" s="8"/>
      <c r="Z1786" s="9"/>
      <c r="AA1786" s="1"/>
      <c r="AB1786" s="8"/>
      <c r="AC1786" s="9"/>
      <c r="AD1786" s="9"/>
      <c r="AE1786" s="9"/>
      <c r="AF1786" s="8"/>
      <c r="AG1786" s="10"/>
      <c r="AH1786" s="8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25">
      <c r="A1787" s="50">
        <f t="shared" si="557"/>
        <v>44630</v>
      </c>
      <c r="B1787" s="112">
        <f t="shared" ca="1" si="562"/>
        <v>68077.228766180007</v>
      </c>
      <c r="C1787" s="109">
        <f t="shared" si="561"/>
        <v>67881.374708620002</v>
      </c>
      <c r="D1787" s="13">
        <f ca="1">IF(A1787&lt;$B$1,VLOOKUP(A1787,[1]DI!$A$4:$B$15000,2,FALSE),0)</f>
        <v>0.1065</v>
      </c>
      <c r="E1787" s="52">
        <f t="shared" ca="1" si="551"/>
        <v>1.00040168</v>
      </c>
      <c r="F1787" s="52">
        <f ca="1">(TRUNC(PRODUCT($E$12:$E1786),16))</f>
        <v>1.30319246193213</v>
      </c>
      <c r="G1787" s="52">
        <f t="shared" ca="1" si="584"/>
        <v>1.3000560747032199</v>
      </c>
      <c r="H1787" s="52">
        <f t="shared" ca="1" si="552"/>
        <v>1.0024124999999999</v>
      </c>
      <c r="I1787" s="111">
        <f t="shared" si="558"/>
        <v>0.02</v>
      </c>
      <c r="J1787" s="149">
        <f t="shared" si="563"/>
        <v>44622</v>
      </c>
      <c r="K1787" s="54">
        <f t="shared" si="559"/>
        <v>6</v>
      </c>
      <c r="L1787" s="55">
        <f t="shared" si="560"/>
        <v>6</v>
      </c>
      <c r="M1787" s="56">
        <f t="shared" si="553"/>
        <v>1.000471602</v>
      </c>
      <c r="N1787" s="56">
        <f t="shared" ca="1" si="554"/>
        <v>1.0028852399999999</v>
      </c>
      <c r="O1787" s="55">
        <f t="shared" si="564"/>
        <v>0</v>
      </c>
      <c r="P1787" s="109">
        <f t="shared" ca="1" si="555"/>
        <v>195.85405756</v>
      </c>
      <c r="Q1787" s="52">
        <f t="shared" si="565"/>
        <v>0</v>
      </c>
      <c r="R1787" s="85"/>
      <c r="S1787" s="85"/>
      <c r="T1787" s="86" t="str">
        <f t="shared" si="566"/>
        <v>A+J=</v>
      </c>
      <c r="U1787" s="149">
        <f t="shared" si="567"/>
        <v>44651</v>
      </c>
      <c r="V1787" s="57" t="str">
        <f t="shared" si="556"/>
        <v>-</v>
      </c>
      <c r="W1787" s="8"/>
      <c r="X1787" s="8"/>
      <c r="Y1787" s="8"/>
      <c r="Z1787" s="9"/>
      <c r="AA1787" s="1"/>
      <c r="AB1787" s="8"/>
      <c r="AC1787" s="9"/>
      <c r="AD1787" s="9"/>
      <c r="AE1787" s="9"/>
      <c r="AF1787" s="8"/>
      <c r="AG1787" s="10"/>
      <c r="AH1787" s="8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25">
      <c r="A1788" s="50">
        <f t="shared" si="557"/>
        <v>44631</v>
      </c>
      <c r="B1788" s="112">
        <f t="shared" ca="1" si="562"/>
        <v>68109.926070390007</v>
      </c>
      <c r="C1788" s="109">
        <f t="shared" si="561"/>
        <v>67881.374708620002</v>
      </c>
      <c r="D1788" s="13">
        <f ca="1">IF(A1788&lt;$B$1,VLOOKUP(A1788,[1]DI!$A$4:$B$15000,2,FALSE),0)</f>
        <v>0.1065</v>
      </c>
      <c r="E1788" s="52">
        <f t="shared" ca="1" si="551"/>
        <v>1.00040168</v>
      </c>
      <c r="F1788" s="52">
        <f ca="1">(TRUNC(PRODUCT($E$12:$E1787),16))</f>
        <v>1.30371592828024</v>
      </c>
      <c r="G1788" s="52">
        <f t="shared" ca="1" si="584"/>
        <v>1.3000560747032199</v>
      </c>
      <c r="H1788" s="52">
        <f t="shared" ca="1" si="552"/>
        <v>1.00281515</v>
      </c>
      <c r="I1788" s="111">
        <f t="shared" si="558"/>
        <v>0.02</v>
      </c>
      <c r="J1788" s="149">
        <f t="shared" si="563"/>
        <v>44622</v>
      </c>
      <c r="K1788" s="54">
        <f t="shared" si="559"/>
        <v>7</v>
      </c>
      <c r="L1788" s="55">
        <f t="shared" si="560"/>
        <v>7</v>
      </c>
      <c r="M1788" s="56">
        <f t="shared" si="553"/>
        <v>1.0005502239999999</v>
      </c>
      <c r="N1788" s="56">
        <f t="shared" ca="1" si="554"/>
        <v>1.003366923</v>
      </c>
      <c r="O1788" s="55">
        <f t="shared" si="564"/>
        <v>0</v>
      </c>
      <c r="P1788" s="109">
        <f t="shared" ca="1" si="555"/>
        <v>228.55136177</v>
      </c>
      <c r="Q1788" s="52">
        <f t="shared" si="565"/>
        <v>0</v>
      </c>
      <c r="R1788" s="85"/>
      <c r="S1788" s="85"/>
      <c r="T1788" s="86" t="str">
        <f t="shared" si="566"/>
        <v>A+J=</v>
      </c>
      <c r="U1788" s="149">
        <f t="shared" si="567"/>
        <v>44651</v>
      </c>
      <c r="V1788" s="57" t="str">
        <f t="shared" si="556"/>
        <v>-</v>
      </c>
      <c r="W1788" s="8"/>
      <c r="X1788" s="8"/>
      <c r="Y1788" s="8"/>
      <c r="Z1788" s="9"/>
      <c r="AA1788" s="1"/>
      <c r="AB1788" s="8"/>
      <c r="AC1788" s="9"/>
      <c r="AD1788" s="9"/>
      <c r="AE1788" s="9"/>
      <c r="AF1788" s="8"/>
      <c r="AG1788" s="10"/>
      <c r="AH1788" s="8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25">
      <c r="A1789" s="50">
        <f t="shared" si="557"/>
        <v>44632</v>
      </c>
      <c r="B1789" s="112">
        <f t="shared" ca="1" si="562"/>
        <v>68142.638987319995</v>
      </c>
      <c r="C1789" s="109">
        <f t="shared" si="561"/>
        <v>67881.374708620002</v>
      </c>
      <c r="D1789" s="13">
        <f ca="1">IF(A1789&lt;$B$1,VLOOKUP(A1789,[1]DI!$A$4:$B$15000,2,FALSE),0)</f>
        <v>0</v>
      </c>
      <c r="E1789" s="52">
        <f t="shared" ca="1" si="551"/>
        <v>1</v>
      </c>
      <c r="F1789" s="52">
        <f ca="1">(TRUNC(PRODUCT($E$12:$E1788),16))</f>
        <v>1.3042396048943099</v>
      </c>
      <c r="G1789" s="52">
        <f t="shared" ca="1" si="584"/>
        <v>1.3000560747032199</v>
      </c>
      <c r="H1789" s="52">
        <f t="shared" ca="1" si="552"/>
        <v>1.00321796</v>
      </c>
      <c r="I1789" s="111">
        <f t="shared" si="558"/>
        <v>0.02</v>
      </c>
      <c r="J1789" s="149">
        <f t="shared" si="563"/>
        <v>44622</v>
      </c>
      <c r="K1789" s="54">
        <f t="shared" si="559"/>
        <v>7</v>
      </c>
      <c r="L1789" s="55">
        <f t="shared" si="560"/>
        <v>8</v>
      </c>
      <c r="M1789" s="56">
        <f t="shared" si="553"/>
        <v>1.000628852</v>
      </c>
      <c r="N1789" s="56">
        <f t="shared" ca="1" si="554"/>
        <v>1.003848836</v>
      </c>
      <c r="O1789" s="55">
        <f t="shared" si="564"/>
        <v>0</v>
      </c>
      <c r="P1789" s="109">
        <f t="shared" ca="1" si="555"/>
        <v>261.26427869999998</v>
      </c>
      <c r="Q1789" s="52">
        <f t="shared" si="565"/>
        <v>0</v>
      </c>
      <c r="R1789" s="85"/>
      <c r="S1789" s="85"/>
      <c r="T1789" s="86" t="str">
        <f t="shared" si="566"/>
        <v>A+J=</v>
      </c>
      <c r="U1789" s="149">
        <f t="shared" si="567"/>
        <v>44651</v>
      </c>
      <c r="V1789" s="57" t="str">
        <f t="shared" si="556"/>
        <v>-</v>
      </c>
      <c r="W1789" s="8"/>
      <c r="X1789" s="8"/>
      <c r="Y1789" s="8"/>
      <c r="Z1789" s="9"/>
      <c r="AA1789" s="1"/>
      <c r="AB1789" s="8"/>
      <c r="AC1789" s="9"/>
      <c r="AD1789" s="9"/>
      <c r="AE1789" s="9"/>
      <c r="AF1789" s="8"/>
      <c r="AG1789" s="10"/>
      <c r="AH1789" s="8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25">
      <c r="A1790" s="50">
        <f t="shared" si="557"/>
        <v>44633</v>
      </c>
      <c r="B1790" s="112">
        <f t="shared" ca="1" si="562"/>
        <v>68142.638987319995</v>
      </c>
      <c r="C1790" s="109">
        <f t="shared" si="561"/>
        <v>67881.374708620002</v>
      </c>
      <c r="D1790" s="13">
        <f ca="1">IF(A1790&lt;$B$1,VLOOKUP(A1790,[1]DI!$A$4:$B$15000,2,FALSE),0)</f>
        <v>0</v>
      </c>
      <c r="E1790" s="52">
        <f t="shared" ca="1" si="551"/>
        <v>1</v>
      </c>
      <c r="F1790" s="52">
        <f ca="1">(TRUNC(PRODUCT($E$12:$E1789),16))</f>
        <v>1.3042396048943099</v>
      </c>
      <c r="G1790" s="52">
        <f t="shared" ca="1" si="584"/>
        <v>1.3000560747032199</v>
      </c>
      <c r="H1790" s="52">
        <f t="shared" ca="1" si="552"/>
        <v>1.00321796</v>
      </c>
      <c r="I1790" s="111">
        <f t="shared" si="558"/>
        <v>0.02</v>
      </c>
      <c r="J1790" s="149">
        <f t="shared" si="563"/>
        <v>44622</v>
      </c>
      <c r="K1790" s="54">
        <f t="shared" si="559"/>
        <v>7</v>
      </c>
      <c r="L1790" s="55">
        <f t="shared" si="560"/>
        <v>8</v>
      </c>
      <c r="M1790" s="56">
        <f t="shared" si="553"/>
        <v>1.000628852</v>
      </c>
      <c r="N1790" s="56">
        <f t="shared" ca="1" si="554"/>
        <v>1.003848836</v>
      </c>
      <c r="O1790" s="55">
        <f t="shared" si="564"/>
        <v>0</v>
      </c>
      <c r="P1790" s="109">
        <f t="shared" ca="1" si="555"/>
        <v>261.26427869999998</v>
      </c>
      <c r="Q1790" s="52">
        <f t="shared" si="565"/>
        <v>0</v>
      </c>
      <c r="R1790" s="85"/>
      <c r="S1790" s="85"/>
      <c r="T1790" s="86" t="str">
        <f t="shared" si="566"/>
        <v>A+J=</v>
      </c>
      <c r="U1790" s="149">
        <f t="shared" si="567"/>
        <v>44651</v>
      </c>
      <c r="V1790" s="57" t="str">
        <f t="shared" si="556"/>
        <v>-</v>
      </c>
      <c r="W1790" s="8"/>
      <c r="X1790" s="8"/>
      <c r="Y1790" s="8"/>
      <c r="Z1790" s="9"/>
      <c r="AA1790" s="1"/>
      <c r="AB1790" s="8"/>
      <c r="AC1790" s="9"/>
      <c r="AD1790" s="9"/>
      <c r="AE1790" s="9"/>
      <c r="AF1790" s="8"/>
      <c r="AG1790" s="10"/>
      <c r="AH1790" s="8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25">
      <c r="A1791" s="50">
        <f t="shared" si="557"/>
        <v>44634</v>
      </c>
      <c r="B1791" s="112">
        <f t="shared" ca="1" si="562"/>
        <v>68142.638987319995</v>
      </c>
      <c r="C1791" s="109">
        <f t="shared" si="561"/>
        <v>67881.374708620002</v>
      </c>
      <c r="D1791" s="13">
        <f ca="1">IF(A1791&lt;$B$1,VLOOKUP(A1791,[1]DI!$A$4:$B$15000,2,FALSE),0)</f>
        <v>0.1065</v>
      </c>
      <c r="E1791" s="52">
        <f t="shared" ca="1" si="551"/>
        <v>1.00040168</v>
      </c>
      <c r="F1791" s="52">
        <f ca="1">(TRUNC(PRODUCT($E$12:$E1790),16))</f>
        <v>1.3042396048943099</v>
      </c>
      <c r="G1791" s="52">
        <f t="shared" ca="1" si="584"/>
        <v>1.3000560747032199</v>
      </c>
      <c r="H1791" s="52">
        <f t="shared" ca="1" si="552"/>
        <v>1.00321796</v>
      </c>
      <c r="I1791" s="111">
        <f t="shared" si="558"/>
        <v>0.02</v>
      </c>
      <c r="J1791" s="149">
        <f t="shared" si="563"/>
        <v>44622</v>
      </c>
      <c r="K1791" s="54">
        <f t="shared" si="559"/>
        <v>8</v>
      </c>
      <c r="L1791" s="55">
        <f t="shared" si="560"/>
        <v>8</v>
      </c>
      <c r="M1791" s="56">
        <f t="shared" si="553"/>
        <v>1.000628852</v>
      </c>
      <c r="N1791" s="56">
        <f t="shared" ca="1" si="554"/>
        <v>1.003848836</v>
      </c>
      <c r="O1791" s="55">
        <f t="shared" si="564"/>
        <v>0</v>
      </c>
      <c r="P1791" s="109">
        <f t="shared" ca="1" si="555"/>
        <v>261.26427869999998</v>
      </c>
      <c r="Q1791" s="52">
        <f t="shared" si="565"/>
        <v>0</v>
      </c>
      <c r="R1791" s="85"/>
      <c r="S1791" s="85"/>
      <c r="T1791" s="86" t="str">
        <f t="shared" si="566"/>
        <v>A+J=</v>
      </c>
      <c r="U1791" s="149">
        <f t="shared" si="567"/>
        <v>44651</v>
      </c>
      <c r="V1791" s="57" t="str">
        <f t="shared" si="556"/>
        <v>-</v>
      </c>
      <c r="W1791" s="8"/>
      <c r="X1791" s="8"/>
      <c r="Y1791" s="8"/>
      <c r="Z1791" s="9"/>
      <c r="AA1791" s="1"/>
      <c r="AB1791" s="8"/>
      <c r="AC1791" s="9"/>
      <c r="AD1791" s="9"/>
      <c r="AE1791" s="9"/>
      <c r="AF1791" s="8"/>
      <c r="AG1791" s="10"/>
      <c r="AH1791" s="8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25">
      <c r="A1792" s="50">
        <f t="shared" si="557"/>
        <v>44635</v>
      </c>
      <c r="B1792" s="112">
        <f t="shared" ca="1" si="562"/>
        <v>68175.36751697</v>
      </c>
      <c r="C1792" s="109">
        <f t="shared" si="561"/>
        <v>67881.374708620002</v>
      </c>
      <c r="D1792" s="13">
        <f ca="1">IF(A1792&lt;$B$1,VLOOKUP(A1792,[1]DI!$A$4:$B$15000,2,FALSE),0)</f>
        <v>0.1065</v>
      </c>
      <c r="E1792" s="52">
        <f t="shared" ca="1" si="551"/>
        <v>1.00040168</v>
      </c>
      <c r="F1792" s="52">
        <f ca="1">(TRUNC(PRODUCT($E$12:$E1791),16))</f>
        <v>1.3047634918588</v>
      </c>
      <c r="G1792" s="52">
        <f t="shared" ca="1" si="584"/>
        <v>1.3000560747032199</v>
      </c>
      <c r="H1792" s="52">
        <f t="shared" ca="1" si="552"/>
        <v>1.0036209300000001</v>
      </c>
      <c r="I1792" s="111">
        <f t="shared" si="558"/>
        <v>0.02</v>
      </c>
      <c r="J1792" s="149">
        <f t="shared" si="563"/>
        <v>44622</v>
      </c>
      <c r="K1792" s="54">
        <f t="shared" si="559"/>
        <v>9</v>
      </c>
      <c r="L1792" s="55">
        <f t="shared" si="560"/>
        <v>9</v>
      </c>
      <c r="M1792" s="56">
        <f t="shared" si="553"/>
        <v>1.0007074869999999</v>
      </c>
      <c r="N1792" s="56">
        <f t="shared" ca="1" si="554"/>
        <v>1.0043309789999999</v>
      </c>
      <c r="O1792" s="55">
        <f t="shared" si="564"/>
        <v>0</v>
      </c>
      <c r="P1792" s="109">
        <f t="shared" ca="1" si="555"/>
        <v>293.99280835000002</v>
      </c>
      <c r="Q1792" s="52">
        <f t="shared" si="565"/>
        <v>0</v>
      </c>
      <c r="R1792" s="85"/>
      <c r="S1792" s="85"/>
      <c r="T1792" s="86" t="str">
        <f t="shared" si="566"/>
        <v>A+J=</v>
      </c>
      <c r="U1792" s="149">
        <f t="shared" si="567"/>
        <v>44651</v>
      </c>
      <c r="V1792" s="57" t="str">
        <f t="shared" si="556"/>
        <v>-</v>
      </c>
      <c r="W1792" s="8"/>
      <c r="X1792" s="8"/>
      <c r="Y1792" s="8"/>
      <c r="Z1792" s="9"/>
      <c r="AA1792" s="1"/>
      <c r="AB1792" s="8"/>
      <c r="AC1792" s="9"/>
      <c r="AD1792" s="9"/>
      <c r="AE1792" s="9"/>
      <c r="AF1792" s="8"/>
      <c r="AG1792" s="10"/>
      <c r="AH1792" s="8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25">
      <c r="A1793" s="50">
        <f t="shared" si="557"/>
        <v>44636</v>
      </c>
      <c r="B1793" s="112">
        <f t="shared" ca="1" si="562"/>
        <v>68208.112202379998</v>
      </c>
      <c r="C1793" s="109">
        <f t="shared" si="561"/>
        <v>67881.374708620002</v>
      </c>
      <c r="D1793" s="13">
        <f ca="1">IF(A1793&lt;$B$1,VLOOKUP(A1793,[1]DI!$A$4:$B$15000,2,FALSE),0)</f>
        <v>0.1065</v>
      </c>
      <c r="E1793" s="52">
        <f t="shared" ca="1" si="551"/>
        <v>1.00040168</v>
      </c>
      <c r="F1793" s="52">
        <f ca="1">(TRUNC(PRODUCT($E$12:$E1792),16))</f>
        <v>1.3052875892582101</v>
      </c>
      <c r="G1793" s="52">
        <f t="shared" ca="1" si="584"/>
        <v>1.3000560747032199</v>
      </c>
      <c r="H1793" s="52">
        <f t="shared" ca="1" si="552"/>
        <v>1.00402407</v>
      </c>
      <c r="I1793" s="111">
        <f t="shared" si="558"/>
        <v>0.02</v>
      </c>
      <c r="J1793" s="149">
        <f t="shared" si="563"/>
        <v>44622</v>
      </c>
      <c r="K1793" s="54">
        <f t="shared" si="559"/>
        <v>10</v>
      </c>
      <c r="L1793" s="55">
        <f t="shared" si="560"/>
        <v>10</v>
      </c>
      <c r="M1793" s="56">
        <f t="shared" si="553"/>
        <v>1.000786127</v>
      </c>
      <c r="N1793" s="56">
        <f t="shared" ca="1" si="554"/>
        <v>1.00481336</v>
      </c>
      <c r="O1793" s="55">
        <f t="shared" si="564"/>
        <v>0</v>
      </c>
      <c r="P1793" s="109">
        <f t="shared" ca="1" si="555"/>
        <v>326.73749376000001</v>
      </c>
      <c r="Q1793" s="52">
        <f t="shared" si="565"/>
        <v>0</v>
      </c>
      <c r="R1793" s="85"/>
      <c r="S1793" s="85"/>
      <c r="T1793" s="86" t="str">
        <f t="shared" si="566"/>
        <v>A+J=</v>
      </c>
      <c r="U1793" s="149">
        <f t="shared" si="567"/>
        <v>44651</v>
      </c>
      <c r="V1793" s="57" t="str">
        <f t="shared" si="556"/>
        <v>-</v>
      </c>
      <c r="W1793" s="8"/>
      <c r="X1793" s="8"/>
      <c r="Y1793" s="8"/>
      <c r="Z1793" s="9"/>
      <c r="AA1793" s="1"/>
      <c r="AB1793" s="8"/>
      <c r="AC1793" s="9"/>
      <c r="AD1793" s="9"/>
      <c r="AE1793" s="9"/>
      <c r="AF1793" s="8"/>
      <c r="AG1793" s="10"/>
      <c r="AH1793" s="8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25">
      <c r="A1794" s="50">
        <f t="shared" si="557"/>
        <v>44637</v>
      </c>
      <c r="B1794" s="112">
        <f t="shared" ca="1" si="562"/>
        <v>68240.871957459996</v>
      </c>
      <c r="C1794" s="109">
        <f t="shared" si="561"/>
        <v>67881.374708620002</v>
      </c>
      <c r="D1794" s="13">
        <f ca="1">IF(A1794&lt;$B$1,VLOOKUP(A1794,[1]DI!$A$4:$B$15000,2,FALSE),0)</f>
        <v>0.11649999999999999</v>
      </c>
      <c r="E1794" s="52">
        <f t="shared" ca="1" si="551"/>
        <v>1.0004373900000001</v>
      </c>
      <c r="F1794" s="52">
        <f ca="1">(TRUNC(PRODUCT($E$12:$E1793),16))</f>
        <v>1.30581189717707</v>
      </c>
      <c r="G1794" s="52">
        <f t="shared" ca="1" si="584"/>
        <v>1.3000560747032199</v>
      </c>
      <c r="H1794" s="52">
        <f t="shared" ca="1" si="552"/>
        <v>1.00442736</v>
      </c>
      <c r="I1794" s="111">
        <f t="shared" si="558"/>
        <v>0.02</v>
      </c>
      <c r="J1794" s="149">
        <f t="shared" si="563"/>
        <v>44622</v>
      </c>
      <c r="K1794" s="54">
        <f t="shared" si="559"/>
        <v>11</v>
      </c>
      <c r="L1794" s="55">
        <f t="shared" si="560"/>
        <v>11</v>
      </c>
      <c r="M1794" s="56">
        <f t="shared" si="553"/>
        <v>1.0008647740000001</v>
      </c>
      <c r="N1794" s="56">
        <f t="shared" ca="1" si="554"/>
        <v>1.005295963</v>
      </c>
      <c r="O1794" s="55">
        <f t="shared" si="564"/>
        <v>0</v>
      </c>
      <c r="P1794" s="109">
        <f t="shared" ca="1" si="555"/>
        <v>359.49724884</v>
      </c>
      <c r="Q1794" s="52">
        <f t="shared" si="565"/>
        <v>0</v>
      </c>
      <c r="R1794" s="85"/>
      <c r="S1794" s="85"/>
      <c r="T1794" s="86" t="str">
        <f t="shared" si="566"/>
        <v>A+J=</v>
      </c>
      <c r="U1794" s="149">
        <f t="shared" si="567"/>
        <v>44651</v>
      </c>
      <c r="V1794" s="57" t="str">
        <f t="shared" si="556"/>
        <v>-</v>
      </c>
      <c r="W1794" s="8"/>
      <c r="X1794" s="8"/>
      <c r="Y1794" s="8"/>
      <c r="Z1794" s="9"/>
      <c r="AA1794" s="1"/>
      <c r="AB1794" s="8"/>
      <c r="AC1794" s="9"/>
      <c r="AD1794" s="9"/>
      <c r="AE1794" s="9"/>
      <c r="AF1794" s="8"/>
      <c r="AG1794" s="10"/>
      <c r="AH1794" s="8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25">
      <c r="A1795" s="50">
        <f t="shared" si="557"/>
        <v>44638</v>
      </c>
      <c r="B1795" s="112">
        <f t="shared" ca="1" si="562"/>
        <v>68276.085081180005</v>
      </c>
      <c r="C1795" s="109">
        <f t="shared" si="561"/>
        <v>67881.374708620002</v>
      </c>
      <c r="D1795" s="13">
        <f ca="1">IF(A1795&lt;$B$1,VLOOKUP(A1795,[1]DI!$A$4:$B$15000,2,FALSE),0)</f>
        <v>0.11649999999999999</v>
      </c>
      <c r="E1795" s="52">
        <f t="shared" ca="1" si="551"/>
        <v>1.0004373900000001</v>
      </c>
      <c r="F1795" s="52">
        <f ca="1">(TRUNC(PRODUCT($E$12:$E1794),16))</f>
        <v>1.3063830462427699</v>
      </c>
      <c r="G1795" s="52">
        <f t="shared" ca="1" si="584"/>
        <v>1.3000560747032199</v>
      </c>
      <c r="H1795" s="52">
        <f t="shared" ca="1" si="552"/>
        <v>1.0048666900000001</v>
      </c>
      <c r="I1795" s="111">
        <f t="shared" si="558"/>
        <v>0.02</v>
      </c>
      <c r="J1795" s="149">
        <f t="shared" si="563"/>
        <v>44622</v>
      </c>
      <c r="K1795" s="54">
        <f t="shared" si="559"/>
        <v>12</v>
      </c>
      <c r="L1795" s="55">
        <f t="shared" si="560"/>
        <v>12</v>
      </c>
      <c r="M1795" s="56">
        <f t="shared" si="553"/>
        <v>1.0009434269999999</v>
      </c>
      <c r="N1795" s="56">
        <f t="shared" ca="1" si="554"/>
        <v>1.0058147079999999</v>
      </c>
      <c r="O1795" s="55">
        <f t="shared" si="564"/>
        <v>0</v>
      </c>
      <c r="P1795" s="109">
        <f t="shared" ca="1" si="555"/>
        <v>394.71037256</v>
      </c>
      <c r="Q1795" s="52">
        <f t="shared" si="565"/>
        <v>0</v>
      </c>
      <c r="R1795" s="85"/>
      <c r="S1795" s="85"/>
      <c r="T1795" s="86" t="str">
        <f t="shared" si="566"/>
        <v>A+J=</v>
      </c>
      <c r="U1795" s="149">
        <f t="shared" si="567"/>
        <v>44651</v>
      </c>
      <c r="V1795" s="57" t="str">
        <f t="shared" si="556"/>
        <v>-</v>
      </c>
      <c r="W1795" s="8"/>
      <c r="X1795" s="8"/>
      <c r="Y1795" s="8"/>
      <c r="Z1795" s="9"/>
      <c r="AA1795" s="1"/>
      <c r="AB1795" s="8"/>
      <c r="AC1795" s="9"/>
      <c r="AD1795" s="9"/>
      <c r="AE1795" s="9"/>
      <c r="AF1795" s="8"/>
      <c r="AG1795" s="10"/>
      <c r="AH1795" s="8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25">
      <c r="A1796" s="50">
        <f t="shared" si="557"/>
        <v>44639</v>
      </c>
      <c r="B1796" s="112">
        <f t="shared" ca="1" si="562"/>
        <v>68311.316261350003</v>
      </c>
      <c r="C1796" s="109">
        <f t="shared" si="561"/>
        <v>67881.374708620002</v>
      </c>
      <c r="D1796" s="13">
        <f ca="1">IF(A1796&lt;$B$1,VLOOKUP(A1796,[1]DI!$A$4:$B$15000,2,FALSE),0)</f>
        <v>0</v>
      </c>
      <c r="E1796" s="52">
        <f t="shared" ca="1" si="551"/>
        <v>1</v>
      </c>
      <c r="F1796" s="52">
        <f ca="1">(TRUNC(PRODUCT($E$12:$E1795),16))</f>
        <v>1.3069544451233699</v>
      </c>
      <c r="G1796" s="52">
        <f t="shared" ca="1" si="584"/>
        <v>1.3000560747032199</v>
      </c>
      <c r="H1796" s="52">
        <f t="shared" ca="1" si="552"/>
        <v>1.0053062100000001</v>
      </c>
      <c r="I1796" s="111">
        <f t="shared" si="558"/>
        <v>0.02</v>
      </c>
      <c r="J1796" s="149">
        <f t="shared" si="563"/>
        <v>44622</v>
      </c>
      <c r="K1796" s="54">
        <f t="shared" si="559"/>
        <v>12</v>
      </c>
      <c r="L1796" s="55">
        <f t="shared" si="560"/>
        <v>13</v>
      </c>
      <c r="M1796" s="56">
        <f t="shared" si="553"/>
        <v>1.0010220860000001</v>
      </c>
      <c r="N1796" s="56">
        <f t="shared" ca="1" si="554"/>
        <v>1.0063337189999999</v>
      </c>
      <c r="O1796" s="55">
        <f t="shared" si="564"/>
        <v>0</v>
      </c>
      <c r="P1796" s="109">
        <f t="shared" ca="1" si="555"/>
        <v>429.94155273000001</v>
      </c>
      <c r="Q1796" s="52">
        <f t="shared" si="565"/>
        <v>0</v>
      </c>
      <c r="R1796" s="85"/>
      <c r="S1796" s="85"/>
      <c r="T1796" s="86" t="str">
        <f t="shared" si="566"/>
        <v>A+J=</v>
      </c>
      <c r="U1796" s="149">
        <f t="shared" si="567"/>
        <v>44651</v>
      </c>
      <c r="V1796" s="57" t="str">
        <f t="shared" si="556"/>
        <v>-</v>
      </c>
      <c r="W1796" s="8"/>
      <c r="X1796" s="8"/>
      <c r="Y1796" s="8"/>
      <c r="Z1796" s="9"/>
      <c r="AA1796" s="1"/>
      <c r="AB1796" s="8"/>
      <c r="AC1796" s="9"/>
      <c r="AD1796" s="9"/>
      <c r="AE1796" s="9"/>
      <c r="AF1796" s="8"/>
      <c r="AG1796" s="10"/>
      <c r="AH1796" s="8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25">
      <c r="A1797" s="50">
        <f t="shared" si="557"/>
        <v>44640</v>
      </c>
      <c r="B1797" s="112">
        <f t="shared" ca="1" si="562"/>
        <v>68311.316261350003</v>
      </c>
      <c r="C1797" s="109">
        <f t="shared" si="561"/>
        <v>67881.374708620002</v>
      </c>
      <c r="D1797" s="13">
        <f ca="1">IF(A1797&lt;$B$1,VLOOKUP(A1797,[1]DI!$A$4:$B$15000,2,FALSE),0)</f>
        <v>0</v>
      </c>
      <c r="E1797" s="52">
        <f t="shared" ca="1" si="551"/>
        <v>1</v>
      </c>
      <c r="F1797" s="52">
        <f ca="1">(TRUNC(PRODUCT($E$12:$E1796),16))</f>
        <v>1.3069544451233699</v>
      </c>
      <c r="G1797" s="52">
        <f t="shared" ca="1" si="584"/>
        <v>1.3000560747032199</v>
      </c>
      <c r="H1797" s="52">
        <f t="shared" ca="1" si="552"/>
        <v>1.0053062100000001</v>
      </c>
      <c r="I1797" s="111">
        <f t="shared" si="558"/>
        <v>0.02</v>
      </c>
      <c r="J1797" s="149">
        <f t="shared" si="563"/>
        <v>44622</v>
      </c>
      <c r="K1797" s="54">
        <f t="shared" si="559"/>
        <v>12</v>
      </c>
      <c r="L1797" s="55">
        <f t="shared" si="560"/>
        <v>13</v>
      </c>
      <c r="M1797" s="56">
        <f t="shared" si="553"/>
        <v>1.0010220860000001</v>
      </c>
      <c r="N1797" s="56">
        <f t="shared" ca="1" si="554"/>
        <v>1.0063337189999999</v>
      </c>
      <c r="O1797" s="55">
        <f t="shared" si="564"/>
        <v>0</v>
      </c>
      <c r="P1797" s="109">
        <f t="shared" ca="1" si="555"/>
        <v>429.94155273000001</v>
      </c>
      <c r="Q1797" s="52">
        <f t="shared" si="565"/>
        <v>0</v>
      </c>
      <c r="R1797" s="85"/>
      <c r="S1797" s="85"/>
      <c r="T1797" s="86" t="str">
        <f t="shared" si="566"/>
        <v>A+J=</v>
      </c>
      <c r="U1797" s="149">
        <f t="shared" si="567"/>
        <v>44651</v>
      </c>
      <c r="V1797" s="57" t="str">
        <f t="shared" si="556"/>
        <v>-</v>
      </c>
      <c r="W1797" s="8"/>
      <c r="X1797" s="8"/>
      <c r="Y1797" s="8"/>
      <c r="Z1797" s="9"/>
      <c r="AA1797" s="1"/>
      <c r="AB1797" s="8"/>
      <c r="AC1797" s="9"/>
      <c r="AD1797" s="9"/>
      <c r="AE1797" s="9"/>
      <c r="AF1797" s="8"/>
      <c r="AG1797" s="10"/>
      <c r="AH1797" s="8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25">
      <c r="A1798" s="50">
        <f t="shared" si="557"/>
        <v>44641</v>
      </c>
      <c r="B1798" s="112">
        <f t="shared" ca="1" si="562"/>
        <v>68311.316261350003</v>
      </c>
      <c r="C1798" s="109">
        <f t="shared" si="561"/>
        <v>67881.374708620002</v>
      </c>
      <c r="D1798" s="13">
        <f ca="1">IF(A1798&lt;$B$1,VLOOKUP(A1798,[1]DI!$A$4:$B$15000,2,FALSE),0)</f>
        <v>0.11649999999999999</v>
      </c>
      <c r="E1798" s="52">
        <f t="shared" ca="1" si="551"/>
        <v>1.0004373900000001</v>
      </c>
      <c r="F1798" s="52">
        <f ca="1">(TRUNC(PRODUCT($E$12:$E1797),16))</f>
        <v>1.3069544451233699</v>
      </c>
      <c r="G1798" s="52">
        <f t="shared" ca="1" si="584"/>
        <v>1.3000560747032199</v>
      </c>
      <c r="H1798" s="52">
        <f t="shared" ca="1" si="552"/>
        <v>1.0053062100000001</v>
      </c>
      <c r="I1798" s="111">
        <f t="shared" si="558"/>
        <v>0.02</v>
      </c>
      <c r="J1798" s="149">
        <f t="shared" si="563"/>
        <v>44622</v>
      </c>
      <c r="K1798" s="54">
        <f t="shared" si="559"/>
        <v>13</v>
      </c>
      <c r="L1798" s="55">
        <f t="shared" si="560"/>
        <v>13</v>
      </c>
      <c r="M1798" s="56">
        <f t="shared" si="553"/>
        <v>1.0010220860000001</v>
      </c>
      <c r="N1798" s="56">
        <f t="shared" ca="1" si="554"/>
        <v>1.0063337189999999</v>
      </c>
      <c r="O1798" s="55">
        <f t="shared" si="564"/>
        <v>0</v>
      </c>
      <c r="P1798" s="109">
        <f t="shared" ca="1" si="555"/>
        <v>429.94155273000001</v>
      </c>
      <c r="Q1798" s="52">
        <f t="shared" si="565"/>
        <v>0</v>
      </c>
      <c r="R1798" s="85"/>
      <c r="S1798" s="85"/>
      <c r="T1798" s="86" t="str">
        <f t="shared" si="566"/>
        <v>A+J=</v>
      </c>
      <c r="U1798" s="149">
        <f t="shared" si="567"/>
        <v>44651</v>
      </c>
      <c r="V1798" s="57" t="str">
        <f t="shared" si="556"/>
        <v>-</v>
      </c>
      <c r="W1798" s="8"/>
      <c r="X1798" s="8"/>
      <c r="Y1798" s="8"/>
      <c r="Z1798" s="9"/>
      <c r="AA1798" s="1"/>
      <c r="AB1798" s="8"/>
      <c r="AC1798" s="9"/>
      <c r="AD1798" s="9"/>
      <c r="AE1798" s="9"/>
      <c r="AF1798" s="8"/>
      <c r="AG1798" s="10"/>
      <c r="AH1798" s="8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25">
      <c r="A1799" s="50">
        <f t="shared" si="557"/>
        <v>44642</v>
      </c>
      <c r="B1799" s="112">
        <f t="shared" ca="1" si="562"/>
        <v>68346.565497970005</v>
      </c>
      <c r="C1799" s="109">
        <f t="shared" si="561"/>
        <v>67881.374708620002</v>
      </c>
      <c r="D1799" s="13">
        <f ca="1">IF(A1799&lt;$B$1,VLOOKUP(A1799,[1]DI!$A$4:$B$15000,2,FALSE),0)</f>
        <v>0.11649999999999999</v>
      </c>
      <c r="E1799" s="52">
        <f t="shared" ca="1" si="551"/>
        <v>1.0004373900000001</v>
      </c>
      <c r="F1799" s="52">
        <f ca="1">(TRUNC(PRODUCT($E$12:$E1798),16))</f>
        <v>1.3075260939281199</v>
      </c>
      <c r="G1799" s="52">
        <f t="shared" ca="1" si="584"/>
        <v>1.3000560747032199</v>
      </c>
      <c r="H1799" s="52">
        <f t="shared" ca="1" si="552"/>
        <v>1.0057459200000001</v>
      </c>
      <c r="I1799" s="111">
        <f t="shared" si="558"/>
        <v>0.02</v>
      </c>
      <c r="J1799" s="149">
        <f t="shared" si="563"/>
        <v>44622</v>
      </c>
      <c r="K1799" s="54">
        <f t="shared" si="559"/>
        <v>14</v>
      </c>
      <c r="L1799" s="55">
        <f t="shared" si="560"/>
        <v>14</v>
      </c>
      <c r="M1799" s="56">
        <f t="shared" si="553"/>
        <v>1.0011007510000001</v>
      </c>
      <c r="N1799" s="56">
        <f t="shared" ca="1" si="554"/>
        <v>1.0068529959999999</v>
      </c>
      <c r="O1799" s="55">
        <f t="shared" si="564"/>
        <v>0</v>
      </c>
      <c r="P1799" s="109">
        <f t="shared" ca="1" si="555"/>
        <v>465.19078934999999</v>
      </c>
      <c r="Q1799" s="52">
        <f t="shared" si="565"/>
        <v>0</v>
      </c>
      <c r="R1799" s="85"/>
      <c r="S1799" s="85"/>
      <c r="T1799" s="86" t="str">
        <f t="shared" si="566"/>
        <v>A+J=</v>
      </c>
      <c r="U1799" s="149">
        <f t="shared" si="567"/>
        <v>44651</v>
      </c>
      <c r="V1799" s="57" t="str">
        <f t="shared" si="556"/>
        <v>-</v>
      </c>
      <c r="W1799" s="8"/>
      <c r="X1799" s="8"/>
      <c r="Y1799" s="8"/>
      <c r="Z1799" s="9"/>
      <c r="AA1799" s="1"/>
      <c r="AB1799" s="8"/>
      <c r="AC1799" s="9"/>
      <c r="AD1799" s="9"/>
      <c r="AE1799" s="9"/>
      <c r="AF1799" s="8"/>
      <c r="AG1799" s="10"/>
      <c r="AH1799" s="8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25">
      <c r="A1800" s="50">
        <f t="shared" si="557"/>
        <v>44643</v>
      </c>
      <c r="B1800" s="112">
        <f t="shared" ca="1" si="562"/>
        <v>68381.832791029999</v>
      </c>
      <c r="C1800" s="109">
        <f t="shared" si="561"/>
        <v>67881.374708620002</v>
      </c>
      <c r="D1800" s="13">
        <f ca="1">IF(A1800&lt;$B$1,VLOOKUP(A1800,[1]DI!$A$4:$B$15000,2,FALSE),0)</f>
        <v>0.11649999999999999</v>
      </c>
      <c r="E1800" s="52">
        <f t="shared" ca="1" si="551"/>
        <v>1.0004373900000001</v>
      </c>
      <c r="F1800" s="52">
        <f ca="1">(TRUNC(PRODUCT($E$12:$E1799),16))</f>
        <v>1.3080979927663401</v>
      </c>
      <c r="G1800" s="52">
        <f t="shared" ca="1" si="584"/>
        <v>1.3000560747032199</v>
      </c>
      <c r="H1800" s="52">
        <f t="shared" ca="1" si="552"/>
        <v>1.00618582</v>
      </c>
      <c r="I1800" s="111">
        <f t="shared" si="558"/>
        <v>0.02</v>
      </c>
      <c r="J1800" s="149">
        <f t="shared" si="563"/>
        <v>44622</v>
      </c>
      <c r="K1800" s="54">
        <f t="shared" si="559"/>
        <v>15</v>
      </c>
      <c r="L1800" s="55">
        <f t="shared" si="560"/>
        <v>15</v>
      </c>
      <c r="M1800" s="56">
        <f t="shared" si="553"/>
        <v>1.001179423</v>
      </c>
      <c r="N1800" s="56">
        <f t="shared" ca="1" si="554"/>
        <v>1.0073725389999999</v>
      </c>
      <c r="O1800" s="55">
        <f t="shared" si="564"/>
        <v>0</v>
      </c>
      <c r="P1800" s="109">
        <f t="shared" ca="1" si="555"/>
        <v>500.45808240999997</v>
      </c>
      <c r="Q1800" s="52">
        <f t="shared" si="565"/>
        <v>0</v>
      </c>
      <c r="R1800" s="85"/>
      <c r="S1800" s="85"/>
      <c r="T1800" s="86" t="str">
        <f t="shared" si="566"/>
        <v>A+J=</v>
      </c>
      <c r="U1800" s="149">
        <f t="shared" si="567"/>
        <v>44651</v>
      </c>
      <c r="V1800" s="57" t="str">
        <f t="shared" si="556"/>
        <v>-</v>
      </c>
      <c r="W1800" s="8"/>
      <c r="X1800" s="8"/>
      <c r="Y1800" s="8"/>
      <c r="Z1800" s="9"/>
      <c r="AA1800" s="1"/>
      <c r="AB1800" s="8"/>
      <c r="AC1800" s="9"/>
      <c r="AD1800" s="9"/>
      <c r="AE1800" s="9"/>
      <c r="AF1800" s="8"/>
      <c r="AG1800" s="10"/>
      <c r="AH1800" s="8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25">
      <c r="A1801" s="50">
        <f t="shared" si="557"/>
        <v>44644</v>
      </c>
      <c r="B1801" s="112">
        <f t="shared" ca="1" si="562"/>
        <v>68417.118683580004</v>
      </c>
      <c r="C1801" s="109">
        <f t="shared" si="561"/>
        <v>67881.374708620002</v>
      </c>
      <c r="D1801" s="13">
        <f ca="1">IF(A1801&lt;$B$1,VLOOKUP(A1801,[1]DI!$A$4:$B$15000,2,FALSE),0)</f>
        <v>0.11649999999999999</v>
      </c>
      <c r="E1801" s="52">
        <f t="shared" ca="1" si="551"/>
        <v>1.0004373900000001</v>
      </c>
      <c r="F1801" s="52">
        <f ca="1">(TRUNC(PRODUCT($E$12:$E1800),16))</f>
        <v>1.3086701417474</v>
      </c>
      <c r="G1801" s="52">
        <f t="shared" ca="1" si="584"/>
        <v>1.3000560747032199</v>
      </c>
      <c r="H1801" s="52">
        <f t="shared" ca="1" si="552"/>
        <v>1.0066259200000001</v>
      </c>
      <c r="I1801" s="111">
        <f t="shared" si="558"/>
        <v>0.02</v>
      </c>
      <c r="J1801" s="149">
        <f t="shared" si="563"/>
        <v>44622</v>
      </c>
      <c r="K1801" s="54">
        <f t="shared" si="559"/>
        <v>16</v>
      </c>
      <c r="L1801" s="55">
        <f t="shared" si="560"/>
        <v>16</v>
      </c>
      <c r="M1801" s="56">
        <f t="shared" si="553"/>
        <v>1.0012581</v>
      </c>
      <c r="N1801" s="56">
        <f t="shared" ca="1" si="554"/>
        <v>1.0078923559999999</v>
      </c>
      <c r="O1801" s="55">
        <f t="shared" si="564"/>
        <v>0</v>
      </c>
      <c r="P1801" s="109">
        <f t="shared" ca="1" si="555"/>
        <v>535.74397495999995</v>
      </c>
      <c r="Q1801" s="52">
        <f t="shared" si="565"/>
        <v>0</v>
      </c>
      <c r="R1801" s="85"/>
      <c r="S1801" s="85"/>
      <c r="T1801" s="86" t="str">
        <f t="shared" si="566"/>
        <v>A+J=</v>
      </c>
      <c r="U1801" s="149">
        <f t="shared" si="567"/>
        <v>44651</v>
      </c>
      <c r="V1801" s="57" t="str">
        <f t="shared" si="556"/>
        <v>-</v>
      </c>
      <c r="W1801" s="8"/>
      <c r="X1801" s="8"/>
      <c r="Y1801" s="8"/>
      <c r="Z1801" s="9"/>
      <c r="AA1801" s="1"/>
      <c r="AB1801" s="8"/>
      <c r="AC1801" s="9"/>
      <c r="AD1801" s="9"/>
      <c r="AE1801" s="9"/>
      <c r="AF1801" s="8"/>
      <c r="AG1801" s="10"/>
      <c r="AH1801" s="8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25">
      <c r="A1802" s="50">
        <f t="shared" si="557"/>
        <v>44645</v>
      </c>
      <c r="B1802" s="112">
        <f t="shared" ca="1" si="562"/>
        <v>68452.422700470008</v>
      </c>
      <c r="C1802" s="109">
        <f t="shared" si="561"/>
        <v>67881.374708620002</v>
      </c>
      <c r="D1802" s="13">
        <f ca="1">IF(A1802&lt;$B$1,VLOOKUP(A1802,[1]DI!$A$4:$B$15000,2,FALSE),0)</f>
        <v>0.11649999999999999</v>
      </c>
      <c r="E1802" s="52">
        <f t="shared" ca="1" si="551"/>
        <v>1.0004373900000001</v>
      </c>
      <c r="F1802" s="52">
        <f ca="1">(TRUNC(PRODUCT($E$12:$E1801),16))</f>
        <v>1.3092425409807</v>
      </c>
      <c r="G1802" s="52">
        <f t="shared" ca="1" si="584"/>
        <v>1.3000560747032199</v>
      </c>
      <c r="H1802" s="52">
        <f t="shared" ca="1" si="552"/>
        <v>1.0070662100000001</v>
      </c>
      <c r="I1802" s="111">
        <f t="shared" si="558"/>
        <v>0.02</v>
      </c>
      <c r="J1802" s="149">
        <f t="shared" si="563"/>
        <v>44622</v>
      </c>
      <c r="K1802" s="54">
        <f t="shared" si="559"/>
        <v>17</v>
      </c>
      <c r="L1802" s="55">
        <f t="shared" si="560"/>
        <v>17</v>
      </c>
      <c r="M1802" s="56">
        <f t="shared" si="553"/>
        <v>1.001336784</v>
      </c>
      <c r="N1802" s="56">
        <f t="shared" ca="1" si="554"/>
        <v>1.0084124400000001</v>
      </c>
      <c r="O1802" s="55">
        <f t="shared" si="564"/>
        <v>0</v>
      </c>
      <c r="P1802" s="109">
        <f t="shared" ca="1" si="555"/>
        <v>571.04799185000002</v>
      </c>
      <c r="Q1802" s="52">
        <f t="shared" si="565"/>
        <v>0</v>
      </c>
      <c r="R1802" s="85"/>
      <c r="S1802" s="85"/>
      <c r="T1802" s="86" t="str">
        <f t="shared" si="566"/>
        <v>A+J=</v>
      </c>
      <c r="U1802" s="149">
        <f t="shared" si="567"/>
        <v>44651</v>
      </c>
      <c r="V1802" s="57" t="str">
        <f t="shared" si="556"/>
        <v>-</v>
      </c>
      <c r="W1802" s="8"/>
      <c r="X1802" s="8"/>
      <c r="Y1802" s="8"/>
      <c r="Z1802" s="9"/>
      <c r="AA1802" s="1"/>
      <c r="AB1802" s="8"/>
      <c r="AC1802" s="9"/>
      <c r="AD1802" s="9"/>
      <c r="AE1802" s="9"/>
      <c r="AF1802" s="8"/>
      <c r="AG1802" s="10"/>
      <c r="AH1802" s="8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25">
      <c r="A1803" s="50">
        <f t="shared" si="557"/>
        <v>44646</v>
      </c>
      <c r="B1803" s="112">
        <f t="shared" ca="1" si="562"/>
        <v>68487.744773800005</v>
      </c>
      <c r="C1803" s="109">
        <f t="shared" si="561"/>
        <v>67881.374708620002</v>
      </c>
      <c r="D1803" s="13">
        <f ca="1">IF(A1803&lt;$B$1,VLOOKUP(A1803,[1]DI!$A$4:$B$15000,2,FALSE),0)</f>
        <v>0</v>
      </c>
      <c r="E1803" s="52">
        <f t="shared" ca="1" si="551"/>
        <v>1</v>
      </c>
      <c r="F1803" s="52">
        <f ca="1">(TRUNC(PRODUCT($E$12:$E1802),16))</f>
        <v>1.3098151905757001</v>
      </c>
      <c r="G1803" s="52">
        <f t="shared" ca="1" si="584"/>
        <v>1.3000560747032199</v>
      </c>
      <c r="H1803" s="52">
        <f t="shared" ca="1" si="552"/>
        <v>1.00750669</v>
      </c>
      <c r="I1803" s="111">
        <f t="shared" si="558"/>
        <v>0.02</v>
      </c>
      <c r="J1803" s="149">
        <f t="shared" si="563"/>
        <v>44622</v>
      </c>
      <c r="K1803" s="54">
        <f t="shared" si="559"/>
        <v>17</v>
      </c>
      <c r="L1803" s="55">
        <f t="shared" si="560"/>
        <v>18</v>
      </c>
      <c r="M1803" s="56">
        <f t="shared" si="553"/>
        <v>1.0014154740000001</v>
      </c>
      <c r="N1803" s="56">
        <f t="shared" ca="1" si="554"/>
        <v>1.00893279</v>
      </c>
      <c r="O1803" s="55">
        <f t="shared" si="564"/>
        <v>0</v>
      </c>
      <c r="P1803" s="109">
        <f t="shared" ca="1" si="555"/>
        <v>606.37006517999998</v>
      </c>
      <c r="Q1803" s="52">
        <f t="shared" si="565"/>
        <v>0</v>
      </c>
      <c r="R1803" s="85"/>
      <c r="S1803" s="85"/>
      <c r="T1803" s="86" t="str">
        <f t="shared" si="566"/>
        <v>A+J=</v>
      </c>
      <c r="U1803" s="149">
        <f t="shared" si="567"/>
        <v>44651</v>
      </c>
      <c r="V1803" s="57" t="str">
        <f t="shared" si="556"/>
        <v>-</v>
      </c>
      <c r="W1803" s="8"/>
      <c r="X1803" s="8"/>
      <c r="Y1803" s="8"/>
      <c r="Z1803" s="9"/>
      <c r="AA1803" s="1"/>
      <c r="AB1803" s="8"/>
      <c r="AC1803" s="9"/>
      <c r="AD1803" s="9"/>
      <c r="AE1803" s="9"/>
      <c r="AF1803" s="8"/>
      <c r="AG1803" s="10"/>
      <c r="AH1803" s="8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25">
      <c r="A1804" s="50">
        <f t="shared" si="557"/>
        <v>44647</v>
      </c>
      <c r="B1804" s="112">
        <f t="shared" ca="1" si="562"/>
        <v>68487.744773800005</v>
      </c>
      <c r="C1804" s="109">
        <f t="shared" si="561"/>
        <v>67881.374708620002</v>
      </c>
      <c r="D1804" s="13">
        <f ca="1">IF(A1804&lt;$B$1,VLOOKUP(A1804,[1]DI!$A$4:$B$15000,2,FALSE),0)</f>
        <v>0</v>
      </c>
      <c r="E1804" s="52">
        <f t="shared" ref="E1804:E1837" ca="1" si="585">IF(A1804&lt;A$10,1,ROUND(((1+D1804)^(1/252)),8))</f>
        <v>1</v>
      </c>
      <c r="F1804" s="52">
        <f ca="1">(TRUNC(PRODUCT($E$12:$E1803),16))</f>
        <v>1.3098151905757001</v>
      </c>
      <c r="G1804" s="52">
        <f t="shared" ca="1" si="584"/>
        <v>1.3000560747032199</v>
      </c>
      <c r="H1804" s="52">
        <f t="shared" ref="H1804:H1837" ca="1" si="586">ROUND(F1804/G1804,8)</f>
        <v>1.00750669</v>
      </c>
      <c r="I1804" s="111">
        <f t="shared" si="558"/>
        <v>0.02</v>
      </c>
      <c r="J1804" s="149">
        <f t="shared" si="563"/>
        <v>44622</v>
      </c>
      <c r="K1804" s="54">
        <f t="shared" si="559"/>
        <v>17</v>
      </c>
      <c r="L1804" s="55">
        <f t="shared" si="560"/>
        <v>18</v>
      </c>
      <c r="M1804" s="56">
        <f t="shared" ref="M1804:M1837" si="587">ROUND((I1804+1)^(L1804/252),9)</f>
        <v>1.0014154740000001</v>
      </c>
      <c r="N1804" s="56">
        <f t="shared" ref="N1804:N1837" ca="1" si="588">ROUND(H1804*M1804,9)</f>
        <v>1.00893279</v>
      </c>
      <c r="O1804" s="55">
        <f t="shared" si="564"/>
        <v>0</v>
      </c>
      <c r="P1804" s="109">
        <f t="shared" ref="P1804:P1837" ca="1" si="589">TRUNC(((N1804-1)*C1804),8)</f>
        <v>606.37006517999998</v>
      </c>
      <c r="Q1804" s="52">
        <f t="shared" si="565"/>
        <v>0</v>
      </c>
      <c r="R1804" s="85"/>
      <c r="S1804" s="85"/>
      <c r="T1804" s="86" t="str">
        <f t="shared" si="566"/>
        <v>A+J=</v>
      </c>
      <c r="U1804" s="149">
        <f t="shared" si="567"/>
        <v>44651</v>
      </c>
      <c r="V1804" s="57" t="str">
        <f t="shared" ref="V1804:V1837" si="590">IF(O1804&gt;0,(P1804+Q1804)*V$9,"-")</f>
        <v>-</v>
      </c>
      <c r="W1804" s="8"/>
      <c r="X1804" s="8"/>
      <c r="Y1804" s="8"/>
      <c r="Z1804" s="9"/>
      <c r="AA1804" s="1"/>
      <c r="AB1804" s="8"/>
      <c r="AC1804" s="9"/>
      <c r="AD1804" s="9"/>
      <c r="AE1804" s="9"/>
      <c r="AF1804" s="8"/>
      <c r="AG1804" s="10"/>
      <c r="AH1804" s="8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25">
      <c r="A1805" s="50">
        <f t="shared" ref="A1805:A1868" si="591">(A1804+1)</f>
        <v>44648</v>
      </c>
      <c r="B1805" s="112">
        <f t="shared" ca="1" si="562"/>
        <v>68487.744773800005</v>
      </c>
      <c r="C1805" s="109">
        <f t="shared" si="561"/>
        <v>67881.374708620002</v>
      </c>
      <c r="D1805" s="13">
        <f ca="1">IF(A1805&lt;$B$1,VLOOKUP(A1805,[1]DI!$A$4:$B$15000,2,FALSE),0)</f>
        <v>0.11649999999999999</v>
      </c>
      <c r="E1805" s="52">
        <f t="shared" ca="1" si="585"/>
        <v>1.0004373900000001</v>
      </c>
      <c r="F1805" s="52">
        <f ca="1">(TRUNC(PRODUCT($E$12:$E1804),16))</f>
        <v>1.3098151905757001</v>
      </c>
      <c r="G1805" s="52">
        <f t="shared" ca="1" si="584"/>
        <v>1.3000560747032199</v>
      </c>
      <c r="H1805" s="52">
        <f t="shared" ca="1" si="586"/>
        <v>1.00750669</v>
      </c>
      <c r="I1805" s="111">
        <f t="shared" ref="I1805:I1868" si="592">I1804</f>
        <v>0.02</v>
      </c>
      <c r="J1805" s="149">
        <f t="shared" si="563"/>
        <v>44622</v>
      </c>
      <c r="K1805" s="54">
        <f t="shared" ref="K1805:K1868" si="593">IF(A1805&gt;J1805,IF(NETWORKDAYS(J1805,A1805,$X$135:$X$519)-1=0,1,NETWORKDAYS(J1805,A1805,$X$135:$X$519)-1),0)</f>
        <v>18</v>
      </c>
      <c r="L1805" s="55">
        <f t="shared" ref="L1805:L1837" si="594">IF(AND(K1805=1,K1804=1),1,IF(K1805&gt;0,IF(K1805=K1804,K1805+1,K1805),0))</f>
        <v>18</v>
      </c>
      <c r="M1805" s="56">
        <f t="shared" si="587"/>
        <v>1.0014154740000001</v>
      </c>
      <c r="N1805" s="56">
        <f t="shared" ca="1" si="588"/>
        <v>1.00893279</v>
      </c>
      <c r="O1805" s="55">
        <f t="shared" si="564"/>
        <v>0</v>
      </c>
      <c r="P1805" s="109">
        <f t="shared" ca="1" si="589"/>
        <v>606.37006517999998</v>
      </c>
      <c r="Q1805" s="52">
        <f t="shared" si="565"/>
        <v>0</v>
      </c>
      <c r="R1805" s="85"/>
      <c r="S1805" s="85"/>
      <c r="T1805" s="86" t="str">
        <f t="shared" si="566"/>
        <v>A+J=</v>
      </c>
      <c r="U1805" s="149">
        <f t="shared" si="567"/>
        <v>44651</v>
      </c>
      <c r="V1805" s="57" t="str">
        <f t="shared" si="590"/>
        <v>-</v>
      </c>
      <c r="W1805" s="8"/>
      <c r="X1805" s="8"/>
      <c r="Y1805" s="8"/>
      <c r="Z1805" s="9"/>
      <c r="AA1805" s="1"/>
      <c r="AB1805" s="8"/>
      <c r="AC1805" s="9"/>
      <c r="AD1805" s="9"/>
      <c r="AE1805" s="9"/>
      <c r="AF1805" s="8"/>
      <c r="AG1805" s="10"/>
      <c r="AH1805" s="8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25">
      <c r="A1806" s="50">
        <f t="shared" si="591"/>
        <v>44649</v>
      </c>
      <c r="B1806" s="112">
        <f t="shared" ca="1" si="562"/>
        <v>68523.084835689995</v>
      </c>
      <c r="C1806" s="109">
        <f t="shared" ref="C1806:C1837" si="595">TRUNC(C1805-Q1805,8)</f>
        <v>67881.374708620002</v>
      </c>
      <c r="D1806" s="13">
        <f ca="1">IF(A1806&lt;$B$1,VLOOKUP(A1806,[1]DI!$A$4:$B$15000,2,FALSE),0)</f>
        <v>0.11649999999999999</v>
      </c>
      <c r="E1806" s="52">
        <f t="shared" ca="1" si="585"/>
        <v>1.0004373900000001</v>
      </c>
      <c r="F1806" s="52">
        <f ca="1">(TRUNC(PRODUCT($E$12:$E1805),16))</f>
        <v>1.3103880906419101</v>
      </c>
      <c r="G1806" s="52">
        <f t="shared" ca="1" si="584"/>
        <v>1.3000560747032199</v>
      </c>
      <c r="H1806" s="52">
        <f t="shared" ca="1" si="586"/>
        <v>1.00794736</v>
      </c>
      <c r="I1806" s="111">
        <f t="shared" si="592"/>
        <v>0.02</v>
      </c>
      <c r="J1806" s="149">
        <f t="shared" si="563"/>
        <v>44622</v>
      </c>
      <c r="K1806" s="54">
        <f t="shared" si="593"/>
        <v>19</v>
      </c>
      <c r="L1806" s="55">
        <f t="shared" si="594"/>
        <v>19</v>
      </c>
      <c r="M1806" s="56">
        <f t="shared" si="587"/>
        <v>1.00149417</v>
      </c>
      <c r="N1806" s="56">
        <f t="shared" ca="1" si="588"/>
        <v>1.0094534049999999</v>
      </c>
      <c r="O1806" s="55">
        <f t="shared" si="564"/>
        <v>0</v>
      </c>
      <c r="P1806" s="109">
        <f t="shared" ca="1" si="589"/>
        <v>641.71012707</v>
      </c>
      <c r="Q1806" s="52">
        <f t="shared" si="565"/>
        <v>0</v>
      </c>
      <c r="R1806" s="85"/>
      <c r="S1806" s="85"/>
      <c r="T1806" s="86" t="str">
        <f t="shared" si="566"/>
        <v>A+J=</v>
      </c>
      <c r="U1806" s="149">
        <f t="shared" si="567"/>
        <v>44651</v>
      </c>
      <c r="V1806" s="57" t="str">
        <f t="shared" si="590"/>
        <v>-</v>
      </c>
      <c r="W1806" s="8"/>
      <c r="X1806" s="8"/>
      <c r="Y1806" s="8"/>
      <c r="Z1806" s="9"/>
      <c r="AA1806" s="1"/>
      <c r="AB1806" s="8"/>
      <c r="AC1806" s="9"/>
      <c r="AD1806" s="9"/>
      <c r="AE1806" s="9"/>
      <c r="AF1806" s="8"/>
      <c r="AG1806" s="10"/>
      <c r="AH1806" s="8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25">
      <c r="A1807" s="50">
        <f t="shared" si="591"/>
        <v>44650</v>
      </c>
      <c r="B1807" s="112">
        <f t="shared" ca="1" si="562"/>
        <v>68558.44370073</v>
      </c>
      <c r="C1807" s="109">
        <f t="shared" si="595"/>
        <v>67881.374708620002</v>
      </c>
      <c r="D1807" s="13">
        <f ca="1">IF(A1807&lt;$B$1,VLOOKUP(A1807,[1]DI!$A$4:$B$15000,2,FALSE),0)</f>
        <v>0.11649999999999999</v>
      </c>
      <c r="E1807" s="52">
        <f t="shared" ca="1" si="585"/>
        <v>1.0004373900000001</v>
      </c>
      <c r="F1807" s="52">
        <f ca="1">(TRUNC(PRODUCT($E$12:$E1806),16))</f>
        <v>1.31096124128887</v>
      </c>
      <c r="G1807" s="52">
        <f t="shared" ca="1" si="584"/>
        <v>1.3000560747032199</v>
      </c>
      <c r="H1807" s="52">
        <f t="shared" ca="1" si="586"/>
        <v>1.00838823</v>
      </c>
      <c r="I1807" s="111">
        <f t="shared" si="592"/>
        <v>0.02</v>
      </c>
      <c r="J1807" s="149">
        <f t="shared" si="563"/>
        <v>44622</v>
      </c>
      <c r="K1807" s="54">
        <f t="shared" si="593"/>
        <v>20</v>
      </c>
      <c r="L1807" s="55">
        <f t="shared" si="594"/>
        <v>20</v>
      </c>
      <c r="M1807" s="56">
        <f t="shared" si="587"/>
        <v>1.001572873</v>
      </c>
      <c r="N1807" s="56">
        <f t="shared" ca="1" si="588"/>
        <v>1.0099742970000001</v>
      </c>
      <c r="O1807" s="55">
        <f t="shared" si="564"/>
        <v>0</v>
      </c>
      <c r="P1807" s="109">
        <f t="shared" ca="1" si="589"/>
        <v>677.06899210999995</v>
      </c>
      <c r="Q1807" s="52">
        <f t="shared" si="565"/>
        <v>0</v>
      </c>
      <c r="R1807" s="85"/>
      <c r="S1807" s="85"/>
      <c r="T1807" s="86" t="str">
        <f t="shared" si="566"/>
        <v>A+J=</v>
      </c>
      <c r="U1807" s="149">
        <f t="shared" si="567"/>
        <v>44651</v>
      </c>
      <c r="V1807" s="57" t="str">
        <f t="shared" si="590"/>
        <v>-</v>
      </c>
      <c r="W1807" s="8"/>
      <c r="X1807" s="8"/>
      <c r="Y1807" s="8"/>
      <c r="Z1807" s="9"/>
      <c r="AA1807" s="1"/>
      <c r="AB1807" s="8"/>
      <c r="AC1807" s="9"/>
      <c r="AD1807" s="9"/>
      <c r="AE1807" s="9"/>
      <c r="AF1807" s="8"/>
      <c r="AG1807" s="10"/>
      <c r="AH1807" s="8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25">
      <c r="A1808" s="113">
        <f t="shared" si="591"/>
        <v>44651</v>
      </c>
      <c r="B1808" s="114">
        <f t="shared" ca="1" si="562"/>
        <v>68593.820486440003</v>
      </c>
      <c r="C1808" s="115">
        <f t="shared" si="595"/>
        <v>67881.374708620002</v>
      </c>
      <c r="D1808" s="13">
        <f ca="1">IF(A1808&lt;$B$1,VLOOKUP(A1808,[1]DI!$A$4:$B$15000,2,FALSE),0)</f>
        <v>0.11649999999999999</v>
      </c>
      <c r="E1808" s="115">
        <f t="shared" ca="1" si="585"/>
        <v>1.0004373900000001</v>
      </c>
      <c r="F1808" s="115">
        <f ca="1">(TRUNC(PRODUCT($E$12:$E1807),16))</f>
        <v>1.3115346426262</v>
      </c>
      <c r="G1808" s="115">
        <f t="shared" ca="1" si="584"/>
        <v>1.3000560747032199</v>
      </c>
      <c r="H1808" s="115">
        <f t="shared" ca="1" si="586"/>
        <v>1.00882929</v>
      </c>
      <c r="I1808" s="116">
        <f t="shared" si="592"/>
        <v>0.02</v>
      </c>
      <c r="J1808" s="113">
        <f t="shared" si="563"/>
        <v>44622</v>
      </c>
      <c r="K1808" s="117">
        <f t="shared" si="593"/>
        <v>21</v>
      </c>
      <c r="L1808" s="118">
        <f t="shared" si="594"/>
        <v>21</v>
      </c>
      <c r="M1808" s="119">
        <f t="shared" si="587"/>
        <v>1.001651581</v>
      </c>
      <c r="N1808" s="119">
        <f t="shared" ca="1" si="588"/>
        <v>1.0104954530000001</v>
      </c>
      <c r="O1808" s="118">
        <f t="shared" si="564"/>
        <v>48</v>
      </c>
      <c r="P1808" s="115">
        <f t="shared" ca="1" si="589"/>
        <v>712.44577781999999</v>
      </c>
      <c r="Q1808" s="115">
        <f t="shared" si="565"/>
        <v>506.57742318999999</v>
      </c>
      <c r="R1808" s="120"/>
      <c r="S1808" s="120"/>
      <c r="T1808" s="209" t="str">
        <f t="shared" si="566"/>
        <v>A+J=</v>
      </c>
      <c r="U1808" s="113">
        <f t="shared" si="567"/>
        <v>44651</v>
      </c>
      <c r="V1808" s="121">
        <f t="shared" ca="1" si="590"/>
        <v>1828534.8015149997</v>
      </c>
      <c r="W1808" s="8"/>
      <c r="X1808" s="8"/>
      <c r="Y1808" s="8"/>
      <c r="Z1808" s="9"/>
      <c r="AA1808" s="1"/>
      <c r="AB1808" s="8"/>
      <c r="AC1808" s="9"/>
      <c r="AD1808" s="9"/>
      <c r="AE1808" s="9"/>
      <c r="AF1808" s="8"/>
      <c r="AG1808" s="10"/>
      <c r="AH1808" s="8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25">
      <c r="A1809" s="50">
        <f t="shared" si="591"/>
        <v>44652</v>
      </c>
      <c r="B1809" s="112">
        <f t="shared" ca="1" si="562"/>
        <v>67409.563287199999</v>
      </c>
      <c r="C1809" s="109">
        <f t="shared" si="595"/>
        <v>67374.797285430002</v>
      </c>
      <c r="D1809" s="13">
        <f ca="1">IF(A1809&lt;$B$1,VLOOKUP(A1809,[1]DI!$A$4:$B$15000,2,FALSE),0)</f>
        <v>0.11649999999999999</v>
      </c>
      <c r="E1809" s="52">
        <f t="shared" ca="1" si="585"/>
        <v>1.0004373900000001</v>
      </c>
      <c r="F1809" s="52">
        <f ca="1">(TRUNC(PRODUCT($E$12:$E1808),16))</f>
        <v>1.3121082947635401</v>
      </c>
      <c r="G1809" s="52">
        <f t="shared" ca="1" si="584"/>
        <v>1.3115346426262</v>
      </c>
      <c r="H1809" s="52">
        <f t="shared" ca="1" si="586"/>
        <v>1.0004373900000001</v>
      </c>
      <c r="I1809" s="111">
        <f t="shared" si="592"/>
        <v>0.02</v>
      </c>
      <c r="J1809" s="149">
        <f t="shared" si="563"/>
        <v>44651</v>
      </c>
      <c r="K1809" s="54">
        <f t="shared" si="593"/>
        <v>1</v>
      </c>
      <c r="L1809" s="55">
        <f t="shared" si="594"/>
        <v>1</v>
      </c>
      <c r="M1809" s="56">
        <f t="shared" si="587"/>
        <v>1.000078585</v>
      </c>
      <c r="N1809" s="56">
        <f t="shared" ca="1" si="588"/>
        <v>1.000516009</v>
      </c>
      <c r="O1809" s="55">
        <f t="shared" si="564"/>
        <v>0</v>
      </c>
      <c r="P1809" s="109">
        <f t="shared" ca="1" si="589"/>
        <v>34.766001770000003</v>
      </c>
      <c r="Q1809" s="52">
        <f t="shared" si="565"/>
        <v>0</v>
      </c>
      <c r="R1809" s="85"/>
      <c r="S1809" s="85"/>
      <c r="T1809" s="86" t="str">
        <f t="shared" si="566"/>
        <v>A+J=</v>
      </c>
      <c r="U1809" s="149">
        <f t="shared" si="567"/>
        <v>44680</v>
      </c>
      <c r="V1809" s="57" t="str">
        <f t="shared" si="590"/>
        <v>-</v>
      </c>
      <c r="W1809" s="8"/>
      <c r="X1809" s="8"/>
      <c r="Y1809" s="8"/>
      <c r="Z1809" s="9"/>
      <c r="AA1809" s="1"/>
      <c r="AB1809" s="8"/>
      <c r="AC1809" s="9"/>
      <c r="AD1809" s="9"/>
      <c r="AE1809" s="9"/>
      <c r="AF1809" s="8"/>
      <c r="AG1809" s="10"/>
      <c r="AH1809" s="8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25">
      <c r="A1810" s="50">
        <f t="shared" si="591"/>
        <v>44653</v>
      </c>
      <c r="B1810" s="112">
        <f t="shared" ca="1" si="562"/>
        <v>67439.047509110009</v>
      </c>
      <c r="C1810" s="109">
        <f t="shared" si="595"/>
        <v>67374.797285430002</v>
      </c>
      <c r="D1810" s="13">
        <f ca="1">IF(A1810&lt;$B$1,VLOOKUP(A1810,[1]DI!$A$4:$B$15000,2,FALSE),0)</f>
        <v>0</v>
      </c>
      <c r="E1810" s="52">
        <f t="shared" ca="1" si="585"/>
        <v>1</v>
      </c>
      <c r="F1810" s="52">
        <f ca="1">(TRUNC(PRODUCT($E$12:$E1809),16))</f>
        <v>1.31268219781058</v>
      </c>
      <c r="G1810" s="52">
        <f t="shared" ca="1" si="584"/>
        <v>1.3115346426262</v>
      </c>
      <c r="H1810" s="52">
        <f t="shared" ca="1" si="586"/>
        <v>1.0008749699999999</v>
      </c>
      <c r="I1810" s="111">
        <f t="shared" si="592"/>
        <v>0.02</v>
      </c>
      <c r="J1810" s="149">
        <f t="shared" si="563"/>
        <v>44651</v>
      </c>
      <c r="K1810" s="54">
        <f t="shared" si="593"/>
        <v>1</v>
      </c>
      <c r="L1810" s="55">
        <f t="shared" si="594"/>
        <v>1</v>
      </c>
      <c r="M1810" s="56">
        <f t="shared" si="587"/>
        <v>1.000078585</v>
      </c>
      <c r="N1810" s="56">
        <f t="shared" ca="1" si="588"/>
        <v>1.0009536240000001</v>
      </c>
      <c r="O1810" s="55">
        <f t="shared" si="564"/>
        <v>0</v>
      </c>
      <c r="P1810" s="109">
        <f t="shared" ca="1" si="589"/>
        <v>64.250223680000005</v>
      </c>
      <c r="Q1810" s="52">
        <f t="shared" si="565"/>
        <v>0</v>
      </c>
      <c r="R1810" s="85"/>
      <c r="S1810" s="85"/>
      <c r="T1810" s="86" t="str">
        <f t="shared" si="566"/>
        <v>A+J=</v>
      </c>
      <c r="U1810" s="149">
        <f t="shared" si="567"/>
        <v>44680</v>
      </c>
      <c r="V1810" s="57" t="str">
        <f t="shared" si="590"/>
        <v>-</v>
      </c>
      <c r="W1810" s="8"/>
      <c r="X1810" s="8"/>
      <c r="Y1810" s="8"/>
      <c r="Z1810" s="9"/>
      <c r="AA1810" s="1"/>
      <c r="AB1810" s="8"/>
      <c r="AC1810" s="9"/>
      <c r="AD1810" s="9"/>
      <c r="AE1810" s="9"/>
      <c r="AF1810" s="8"/>
      <c r="AG1810" s="10"/>
      <c r="AH1810" s="8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25">
      <c r="A1811" s="50">
        <f t="shared" si="591"/>
        <v>44654</v>
      </c>
      <c r="B1811" s="112">
        <f t="shared" ref="B1811:B1837" ca="1" si="596">IF(A1811&lt;=TODAY(),C1811+P1811,IF(AND(A1811&gt;TODAY(),A1811&lt;=$B$1),IF(VLOOKUP(TODAY(),$A$12:$D$10000,4,FALSE)=0,"n.d",C1811+P1811),"n.d"))</f>
        <v>67439.047509110009</v>
      </c>
      <c r="C1811" s="109">
        <f t="shared" si="595"/>
        <v>67374.797285430002</v>
      </c>
      <c r="D1811" s="13">
        <f ca="1">IF(A1811&lt;$B$1,VLOOKUP(A1811,[1]DI!$A$4:$B$15000,2,FALSE),0)</f>
        <v>0</v>
      </c>
      <c r="E1811" s="52">
        <f t="shared" ca="1" si="585"/>
        <v>1</v>
      </c>
      <c r="F1811" s="52">
        <f ca="1">(TRUNC(PRODUCT($E$12:$E1810),16))</f>
        <v>1.31268219781058</v>
      </c>
      <c r="G1811" s="52">
        <f t="shared" ca="1" si="584"/>
        <v>1.3115346426262</v>
      </c>
      <c r="H1811" s="52">
        <f t="shared" ca="1" si="586"/>
        <v>1.0008749699999999</v>
      </c>
      <c r="I1811" s="111">
        <f t="shared" si="592"/>
        <v>0.02</v>
      </c>
      <c r="J1811" s="149">
        <f t="shared" ref="J1811:J1874" si="597">IF(O1810&gt;0,VLOOKUP(O1810,X$12:AH$125,2),J1810)</f>
        <v>44651</v>
      </c>
      <c r="K1811" s="54">
        <f t="shared" si="593"/>
        <v>1</v>
      </c>
      <c r="L1811" s="55">
        <f t="shared" si="594"/>
        <v>1</v>
      </c>
      <c r="M1811" s="56">
        <f t="shared" si="587"/>
        <v>1.000078585</v>
      </c>
      <c r="N1811" s="56">
        <f t="shared" ca="1" si="588"/>
        <v>1.0009536240000001</v>
      </c>
      <c r="O1811" s="55">
        <f t="shared" ref="O1811:O1874" si="598">IF(VLOOKUP(A1811,Y$12:AF$125,8)=VLOOKUP(A1810,Y$12:AF$125,8),0,VLOOKUP(A1811,Y$12:AF$125,8))</f>
        <v>0</v>
      </c>
      <c r="P1811" s="109">
        <f t="shared" ca="1" si="589"/>
        <v>64.250223680000005</v>
      </c>
      <c r="Q1811" s="52">
        <f t="shared" ref="Q1811:Q1874" si="599">IF(O1811&gt;0,VLOOKUP(A1811,$Y$12:$AD$125,5),0)</f>
        <v>0</v>
      </c>
      <c r="R1811" s="85"/>
      <c r="S1811" s="85"/>
      <c r="T1811" s="86" t="str">
        <f t="shared" ref="T1811:T1874" si="600">IF(O1810&gt;0,VLOOKUP(O1810,X$12:AH$125,10),T1810)</f>
        <v>A+J=</v>
      </c>
      <c r="U1811" s="149">
        <f t="shared" ref="U1811:U1874" si="601">IF(O1810&gt;0,VLOOKUP(O1810,X$12:AH$125,11),U1810)</f>
        <v>44680</v>
      </c>
      <c r="V1811" s="57" t="str">
        <f t="shared" si="590"/>
        <v>-</v>
      </c>
      <c r="W1811" s="8"/>
      <c r="X1811" s="8"/>
      <c r="Y1811" s="8"/>
      <c r="Z1811" s="9"/>
      <c r="AA1811" s="1"/>
      <c r="AB1811" s="8"/>
      <c r="AC1811" s="9"/>
      <c r="AD1811" s="9"/>
      <c r="AE1811" s="9"/>
      <c r="AF1811" s="8"/>
      <c r="AG1811" s="10"/>
      <c r="AH1811" s="8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25">
      <c r="A1812" s="50">
        <f t="shared" si="591"/>
        <v>44655</v>
      </c>
      <c r="B1812" s="112">
        <f t="shared" ca="1" si="596"/>
        <v>67444.347210670006</v>
      </c>
      <c r="C1812" s="109">
        <f t="shared" si="595"/>
        <v>67374.797285430002</v>
      </c>
      <c r="D1812" s="13">
        <f ca="1">IF(A1812&lt;$B$1,VLOOKUP(A1812,[1]DI!$A$4:$B$15000,2,FALSE),0)</f>
        <v>0.11649999999999999</v>
      </c>
      <c r="E1812" s="52">
        <f t="shared" ca="1" si="585"/>
        <v>1.0004373900000001</v>
      </c>
      <c r="F1812" s="52">
        <f ca="1">(TRUNC(PRODUCT($E$12:$E1811),16))</f>
        <v>1.31268219781058</v>
      </c>
      <c r="G1812" s="52">
        <f t="shared" ca="1" si="584"/>
        <v>1.3115346426262</v>
      </c>
      <c r="H1812" s="52">
        <f t="shared" ca="1" si="586"/>
        <v>1.0008749699999999</v>
      </c>
      <c r="I1812" s="111">
        <f t="shared" si="592"/>
        <v>0.02</v>
      </c>
      <c r="J1812" s="149">
        <f t="shared" si="597"/>
        <v>44651</v>
      </c>
      <c r="K1812" s="54">
        <f t="shared" si="593"/>
        <v>2</v>
      </c>
      <c r="L1812" s="55">
        <f t="shared" si="594"/>
        <v>2</v>
      </c>
      <c r="M1812" s="56">
        <f t="shared" si="587"/>
        <v>1.0001571760000001</v>
      </c>
      <c r="N1812" s="56">
        <f t="shared" ca="1" si="588"/>
        <v>1.0010322840000001</v>
      </c>
      <c r="O1812" s="55">
        <f t="shared" si="598"/>
        <v>0</v>
      </c>
      <c r="P1812" s="109">
        <f t="shared" ca="1" si="589"/>
        <v>69.549925239999993</v>
      </c>
      <c r="Q1812" s="52">
        <f t="shared" si="599"/>
        <v>0</v>
      </c>
      <c r="R1812" s="85"/>
      <c r="S1812" s="85"/>
      <c r="T1812" s="86" t="str">
        <f t="shared" si="600"/>
        <v>A+J=</v>
      </c>
      <c r="U1812" s="149">
        <f t="shared" si="601"/>
        <v>44680</v>
      </c>
      <c r="V1812" s="57" t="str">
        <f t="shared" si="590"/>
        <v>-</v>
      </c>
      <c r="W1812" s="8"/>
      <c r="X1812" s="8"/>
      <c r="Y1812" s="8"/>
      <c r="Z1812" s="9"/>
      <c r="AA1812" s="1"/>
      <c r="AB1812" s="8"/>
      <c r="AC1812" s="9"/>
      <c r="AD1812" s="9"/>
      <c r="AE1812" s="9"/>
      <c r="AF1812" s="8"/>
      <c r="AG1812" s="10"/>
      <c r="AH1812" s="8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25">
      <c r="A1813" s="50">
        <f t="shared" si="591"/>
        <v>44656</v>
      </c>
      <c r="B1813" s="112">
        <f t="shared" ca="1" si="596"/>
        <v>67479.148921080006</v>
      </c>
      <c r="C1813" s="109">
        <f t="shared" si="595"/>
        <v>67374.797285430002</v>
      </c>
      <c r="D1813" s="13">
        <f ca="1">IF(A1813&lt;$B$1,VLOOKUP(A1813,[1]DI!$A$4:$B$15000,2,FALSE),0)</f>
        <v>0.11649999999999999</v>
      </c>
      <c r="E1813" s="52">
        <f t="shared" ca="1" si="585"/>
        <v>1.0004373900000001</v>
      </c>
      <c r="F1813" s="52">
        <f ca="1">(TRUNC(PRODUCT($E$12:$E1812),16))</f>
        <v>1.3132563518770799</v>
      </c>
      <c r="G1813" s="52">
        <f t="shared" ca="1" si="584"/>
        <v>1.3115346426262</v>
      </c>
      <c r="H1813" s="52">
        <f t="shared" ca="1" si="586"/>
        <v>1.0013127399999999</v>
      </c>
      <c r="I1813" s="111">
        <f t="shared" si="592"/>
        <v>0.02</v>
      </c>
      <c r="J1813" s="149">
        <f t="shared" si="597"/>
        <v>44651</v>
      </c>
      <c r="K1813" s="54">
        <f t="shared" si="593"/>
        <v>3</v>
      </c>
      <c r="L1813" s="55">
        <f t="shared" si="594"/>
        <v>3</v>
      </c>
      <c r="M1813" s="56">
        <f t="shared" si="587"/>
        <v>1.000235773</v>
      </c>
      <c r="N1813" s="56">
        <f t="shared" ca="1" si="588"/>
        <v>1.001548823</v>
      </c>
      <c r="O1813" s="55">
        <f t="shared" si="598"/>
        <v>0</v>
      </c>
      <c r="P1813" s="109">
        <f t="shared" ca="1" si="589"/>
        <v>104.35163565000001</v>
      </c>
      <c r="Q1813" s="52">
        <f t="shared" si="599"/>
        <v>0</v>
      </c>
      <c r="R1813" s="85"/>
      <c r="S1813" s="85"/>
      <c r="T1813" s="86" t="str">
        <f t="shared" si="600"/>
        <v>A+J=</v>
      </c>
      <c r="U1813" s="149">
        <f t="shared" si="601"/>
        <v>44680</v>
      </c>
      <c r="V1813" s="57" t="str">
        <f t="shared" si="590"/>
        <v>-</v>
      </c>
      <c r="W1813" s="8"/>
      <c r="X1813" s="8"/>
      <c r="Y1813" s="8"/>
      <c r="Z1813" s="9"/>
      <c r="AA1813" s="1"/>
      <c r="AB1813" s="8"/>
      <c r="AC1813" s="9"/>
      <c r="AD1813" s="9"/>
      <c r="AE1813" s="9"/>
      <c r="AF1813" s="8"/>
      <c r="AG1813" s="10"/>
      <c r="AH1813" s="8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25">
      <c r="A1814" s="50">
        <f t="shared" si="591"/>
        <v>44657</v>
      </c>
      <c r="B1814" s="112">
        <f t="shared" ca="1" si="596"/>
        <v>67513.969159569999</v>
      </c>
      <c r="C1814" s="109">
        <f t="shared" si="595"/>
        <v>67374.797285430002</v>
      </c>
      <c r="D1814" s="13">
        <f ca="1">IF(A1814&lt;$B$1,VLOOKUP(A1814,[1]DI!$A$4:$B$15000,2,FALSE),0)</f>
        <v>0.11649999999999999</v>
      </c>
      <c r="E1814" s="52">
        <f t="shared" ca="1" si="585"/>
        <v>1.0004373900000001</v>
      </c>
      <c r="F1814" s="52">
        <f ca="1">(TRUNC(PRODUCT($E$12:$E1813),16))</f>
        <v>1.31383075707283</v>
      </c>
      <c r="G1814" s="52">
        <f t="shared" ca="1" si="584"/>
        <v>1.3115346426262</v>
      </c>
      <c r="H1814" s="52">
        <f t="shared" ca="1" si="586"/>
        <v>1.00175071</v>
      </c>
      <c r="I1814" s="111">
        <f t="shared" si="592"/>
        <v>0.02</v>
      </c>
      <c r="J1814" s="149">
        <f t="shared" si="597"/>
        <v>44651</v>
      </c>
      <c r="K1814" s="54">
        <f t="shared" si="593"/>
        <v>4</v>
      </c>
      <c r="L1814" s="55">
        <f t="shared" si="594"/>
        <v>4</v>
      </c>
      <c r="M1814" s="56">
        <f t="shared" si="587"/>
        <v>1.000314377</v>
      </c>
      <c r="N1814" s="56">
        <f t="shared" ca="1" si="588"/>
        <v>1.0020656370000001</v>
      </c>
      <c r="O1814" s="55">
        <f t="shared" si="598"/>
        <v>0</v>
      </c>
      <c r="P1814" s="109">
        <f t="shared" ca="1" si="589"/>
        <v>139.17187414</v>
      </c>
      <c r="Q1814" s="52">
        <f t="shared" si="599"/>
        <v>0</v>
      </c>
      <c r="R1814" s="85"/>
      <c r="S1814" s="85"/>
      <c r="T1814" s="86" t="str">
        <f t="shared" si="600"/>
        <v>A+J=</v>
      </c>
      <c r="U1814" s="149">
        <f t="shared" si="601"/>
        <v>44680</v>
      </c>
      <c r="V1814" s="57" t="str">
        <f t="shared" si="590"/>
        <v>-</v>
      </c>
      <c r="W1814" s="8"/>
      <c r="X1814" s="8"/>
      <c r="Y1814" s="8"/>
      <c r="Z1814" s="9"/>
      <c r="AA1814" s="1"/>
      <c r="AB1814" s="8"/>
      <c r="AC1814" s="9"/>
      <c r="AD1814" s="9"/>
      <c r="AE1814" s="9"/>
      <c r="AF1814" s="8"/>
      <c r="AG1814" s="10"/>
      <c r="AH1814" s="8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25">
      <c r="A1815" s="50">
        <f t="shared" si="591"/>
        <v>44658</v>
      </c>
      <c r="B1815" s="112">
        <f t="shared" ca="1" si="596"/>
        <v>67548.806578620002</v>
      </c>
      <c r="C1815" s="109">
        <f t="shared" si="595"/>
        <v>67374.797285430002</v>
      </c>
      <c r="D1815" s="13">
        <f ca="1">IF(A1815&lt;$B$1,VLOOKUP(A1815,[1]DI!$A$4:$B$15000,2,FALSE),0)</f>
        <v>0.11649999999999999</v>
      </c>
      <c r="E1815" s="52">
        <f t="shared" ca="1" si="585"/>
        <v>1.0004373900000001</v>
      </c>
      <c r="F1815" s="52">
        <f ca="1">(TRUNC(PRODUCT($E$12:$E1814),16))</f>
        <v>1.3144054135076699</v>
      </c>
      <c r="G1815" s="52">
        <f t="shared" ca="1" si="584"/>
        <v>1.3115346426262</v>
      </c>
      <c r="H1815" s="52">
        <f t="shared" ca="1" si="586"/>
        <v>1.00218886</v>
      </c>
      <c r="I1815" s="111">
        <f t="shared" si="592"/>
        <v>0.02</v>
      </c>
      <c r="J1815" s="149">
        <f t="shared" si="597"/>
        <v>44651</v>
      </c>
      <c r="K1815" s="54">
        <f t="shared" si="593"/>
        <v>5</v>
      </c>
      <c r="L1815" s="55">
        <f t="shared" si="594"/>
        <v>5</v>
      </c>
      <c r="M1815" s="56">
        <f t="shared" si="587"/>
        <v>1.000392986</v>
      </c>
      <c r="N1815" s="56">
        <f t="shared" ca="1" si="588"/>
        <v>1.0025827060000001</v>
      </c>
      <c r="O1815" s="55">
        <f t="shared" si="598"/>
        <v>0</v>
      </c>
      <c r="P1815" s="109">
        <f t="shared" ca="1" si="589"/>
        <v>174.00929318999999</v>
      </c>
      <c r="Q1815" s="52">
        <f t="shared" si="599"/>
        <v>0</v>
      </c>
      <c r="R1815" s="85"/>
      <c r="S1815" s="85"/>
      <c r="T1815" s="86" t="str">
        <f t="shared" si="600"/>
        <v>A+J=</v>
      </c>
      <c r="U1815" s="149">
        <f t="shared" si="601"/>
        <v>44680</v>
      </c>
      <c r="V1815" s="57" t="str">
        <f t="shared" si="590"/>
        <v>-</v>
      </c>
      <c r="W1815" s="8"/>
      <c r="X1815" s="8"/>
      <c r="Y1815" s="8"/>
      <c r="Z1815" s="9"/>
      <c r="AA1815" s="1"/>
      <c r="AB1815" s="8"/>
      <c r="AC1815" s="9"/>
      <c r="AD1815" s="9"/>
      <c r="AE1815" s="9"/>
      <c r="AF1815" s="8"/>
      <c r="AG1815" s="10"/>
      <c r="AH1815" s="8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25">
      <c r="A1816" s="50">
        <f t="shared" si="591"/>
        <v>44659</v>
      </c>
      <c r="B1816" s="112">
        <f t="shared" ca="1" si="596"/>
        <v>67583.662593119996</v>
      </c>
      <c r="C1816" s="109">
        <f t="shared" si="595"/>
        <v>67374.797285430002</v>
      </c>
      <c r="D1816" s="13">
        <f ca="1">IF(A1816&lt;$B$1,VLOOKUP(A1816,[1]DI!$A$4:$B$15000,2,FALSE),0)</f>
        <v>0.11649999999999999</v>
      </c>
      <c r="E1816" s="52">
        <f t="shared" ca="1" si="585"/>
        <v>1.0004373900000001</v>
      </c>
      <c r="F1816" s="52">
        <f ca="1">(TRUNC(PRODUCT($E$12:$E1815),16))</f>
        <v>1.3149803212914799</v>
      </c>
      <c r="G1816" s="52">
        <f t="shared" ca="1" si="584"/>
        <v>1.3115346426262</v>
      </c>
      <c r="H1816" s="52">
        <f t="shared" ca="1" si="586"/>
        <v>1.00262721</v>
      </c>
      <c r="I1816" s="111">
        <f t="shared" si="592"/>
        <v>0.02</v>
      </c>
      <c r="J1816" s="149">
        <f t="shared" si="597"/>
        <v>44651</v>
      </c>
      <c r="K1816" s="54">
        <f t="shared" si="593"/>
        <v>6</v>
      </c>
      <c r="L1816" s="55">
        <f t="shared" si="594"/>
        <v>6</v>
      </c>
      <c r="M1816" s="56">
        <f t="shared" si="587"/>
        <v>1.000471602</v>
      </c>
      <c r="N1816" s="56">
        <f t="shared" ca="1" si="588"/>
        <v>1.0031000510000001</v>
      </c>
      <c r="O1816" s="55">
        <f t="shared" si="598"/>
        <v>0</v>
      </c>
      <c r="P1816" s="109">
        <f t="shared" ca="1" si="589"/>
        <v>208.86530769000001</v>
      </c>
      <c r="Q1816" s="52">
        <f t="shared" si="599"/>
        <v>0</v>
      </c>
      <c r="R1816" s="85"/>
      <c r="S1816" s="85"/>
      <c r="T1816" s="86" t="str">
        <f t="shared" si="600"/>
        <v>A+J=</v>
      </c>
      <c r="U1816" s="149">
        <f t="shared" si="601"/>
        <v>44680</v>
      </c>
      <c r="V1816" s="57" t="str">
        <f t="shared" si="590"/>
        <v>-</v>
      </c>
      <c r="W1816" s="8"/>
      <c r="X1816" s="8"/>
      <c r="Y1816" s="8"/>
      <c r="Z1816" s="9"/>
      <c r="AA1816" s="1"/>
      <c r="AB1816" s="8"/>
      <c r="AC1816" s="9"/>
      <c r="AD1816" s="9"/>
      <c r="AE1816" s="9"/>
      <c r="AF1816" s="8"/>
      <c r="AG1816" s="10"/>
      <c r="AH1816" s="8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25">
      <c r="A1817" s="50">
        <f t="shared" si="591"/>
        <v>44660</v>
      </c>
      <c r="B1817" s="112">
        <f t="shared" ca="1" si="596"/>
        <v>67618.536461950003</v>
      </c>
      <c r="C1817" s="109">
        <f t="shared" si="595"/>
        <v>67374.797285430002</v>
      </c>
      <c r="D1817" s="13">
        <f ca="1">IF(A1817&lt;$B$1,VLOOKUP(A1817,[1]DI!$A$4:$B$15000,2,FALSE),0)</f>
        <v>0</v>
      </c>
      <c r="E1817" s="52">
        <f t="shared" ca="1" si="585"/>
        <v>1</v>
      </c>
      <c r="F1817" s="52">
        <f ca="1">(TRUNC(PRODUCT($E$12:$E1816),16))</f>
        <v>1.31555548053421</v>
      </c>
      <c r="G1817" s="52">
        <f t="shared" ca="1" si="584"/>
        <v>1.3115346426262</v>
      </c>
      <c r="H1817" s="52">
        <f t="shared" ca="1" si="586"/>
        <v>1.00306575</v>
      </c>
      <c r="I1817" s="111">
        <f t="shared" si="592"/>
        <v>0.02</v>
      </c>
      <c r="J1817" s="149">
        <f t="shared" si="597"/>
        <v>44651</v>
      </c>
      <c r="K1817" s="54">
        <f t="shared" si="593"/>
        <v>6</v>
      </c>
      <c r="L1817" s="55">
        <f t="shared" si="594"/>
        <v>7</v>
      </c>
      <c r="M1817" s="56">
        <f t="shared" si="587"/>
        <v>1.0005502239999999</v>
      </c>
      <c r="N1817" s="56">
        <f t="shared" ca="1" si="588"/>
        <v>1.003617661</v>
      </c>
      <c r="O1817" s="55">
        <f t="shared" si="598"/>
        <v>0</v>
      </c>
      <c r="P1817" s="109">
        <f t="shared" ca="1" si="589"/>
        <v>243.73917652</v>
      </c>
      <c r="Q1817" s="52">
        <f t="shared" si="599"/>
        <v>0</v>
      </c>
      <c r="R1817" s="85"/>
      <c r="S1817" s="85"/>
      <c r="T1817" s="86" t="str">
        <f t="shared" si="600"/>
        <v>A+J=</v>
      </c>
      <c r="U1817" s="149">
        <f t="shared" si="601"/>
        <v>44680</v>
      </c>
      <c r="V1817" s="57" t="str">
        <f t="shared" si="590"/>
        <v>-</v>
      </c>
      <c r="W1817" s="8"/>
      <c r="X1817" s="8"/>
      <c r="Y1817" s="8"/>
      <c r="Z1817" s="9"/>
      <c r="AA1817" s="1"/>
      <c r="AB1817" s="8"/>
      <c r="AC1817" s="9"/>
      <c r="AD1817" s="9"/>
      <c r="AE1817" s="9"/>
      <c r="AF1817" s="8"/>
      <c r="AG1817" s="10"/>
      <c r="AH1817" s="8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25">
      <c r="A1818" s="50">
        <f t="shared" si="591"/>
        <v>44661</v>
      </c>
      <c r="B1818" s="112">
        <f t="shared" ca="1" si="596"/>
        <v>67618.536461950003</v>
      </c>
      <c r="C1818" s="109">
        <f t="shared" si="595"/>
        <v>67374.797285430002</v>
      </c>
      <c r="D1818" s="13">
        <f ca="1">IF(A1818&lt;$B$1,VLOOKUP(A1818,[1]DI!$A$4:$B$15000,2,FALSE),0)</f>
        <v>0</v>
      </c>
      <c r="E1818" s="52">
        <f t="shared" ca="1" si="585"/>
        <v>1</v>
      </c>
      <c r="F1818" s="52">
        <f ca="1">(TRUNC(PRODUCT($E$12:$E1817),16))</f>
        <v>1.31555548053421</v>
      </c>
      <c r="G1818" s="52">
        <f t="shared" ca="1" si="584"/>
        <v>1.3115346426262</v>
      </c>
      <c r="H1818" s="52">
        <f t="shared" ca="1" si="586"/>
        <v>1.00306575</v>
      </c>
      <c r="I1818" s="111">
        <f t="shared" si="592"/>
        <v>0.02</v>
      </c>
      <c r="J1818" s="149">
        <f t="shared" si="597"/>
        <v>44651</v>
      </c>
      <c r="K1818" s="54">
        <f t="shared" si="593"/>
        <v>6</v>
      </c>
      <c r="L1818" s="55">
        <f t="shared" si="594"/>
        <v>7</v>
      </c>
      <c r="M1818" s="56">
        <f t="shared" si="587"/>
        <v>1.0005502239999999</v>
      </c>
      <c r="N1818" s="56">
        <f t="shared" ca="1" si="588"/>
        <v>1.003617661</v>
      </c>
      <c r="O1818" s="55">
        <f t="shared" si="598"/>
        <v>0</v>
      </c>
      <c r="P1818" s="109">
        <f t="shared" ca="1" si="589"/>
        <v>243.73917652</v>
      </c>
      <c r="Q1818" s="52">
        <f t="shared" si="599"/>
        <v>0</v>
      </c>
      <c r="R1818" s="85"/>
      <c r="S1818" s="85"/>
      <c r="T1818" s="86" t="str">
        <f t="shared" si="600"/>
        <v>A+J=</v>
      </c>
      <c r="U1818" s="149">
        <f t="shared" si="601"/>
        <v>44680</v>
      </c>
      <c r="V1818" s="57" t="str">
        <f t="shared" si="590"/>
        <v>-</v>
      </c>
      <c r="W1818" s="8"/>
      <c r="X1818" s="8"/>
      <c r="Y1818" s="8"/>
      <c r="Z1818" s="9"/>
      <c r="AA1818" s="1"/>
      <c r="AB1818" s="8"/>
      <c r="AC1818" s="9"/>
      <c r="AD1818" s="9"/>
      <c r="AE1818" s="9"/>
      <c r="AF1818" s="8"/>
      <c r="AG1818" s="10"/>
      <c r="AH1818" s="8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25">
      <c r="A1819" s="50">
        <f t="shared" si="591"/>
        <v>44662</v>
      </c>
      <c r="B1819" s="112">
        <f t="shared" ca="1" si="596"/>
        <v>67618.536461950003</v>
      </c>
      <c r="C1819" s="109">
        <f t="shared" si="595"/>
        <v>67374.797285430002</v>
      </c>
      <c r="D1819" s="13">
        <f ca="1">IF(A1819&lt;$B$1,VLOOKUP(A1819,[1]DI!$A$4:$B$15000,2,FALSE),0)</f>
        <v>0.11649999999999999</v>
      </c>
      <c r="E1819" s="52">
        <f t="shared" ca="1" si="585"/>
        <v>1.0004373900000001</v>
      </c>
      <c r="F1819" s="52">
        <f ca="1">(TRUNC(PRODUCT($E$12:$E1818),16))</f>
        <v>1.31555548053421</v>
      </c>
      <c r="G1819" s="52">
        <f t="shared" ca="1" si="584"/>
        <v>1.3115346426262</v>
      </c>
      <c r="H1819" s="52">
        <f t="shared" ca="1" si="586"/>
        <v>1.00306575</v>
      </c>
      <c r="I1819" s="111">
        <f t="shared" si="592"/>
        <v>0.02</v>
      </c>
      <c r="J1819" s="149">
        <f t="shared" si="597"/>
        <v>44651</v>
      </c>
      <c r="K1819" s="54">
        <f t="shared" si="593"/>
        <v>7</v>
      </c>
      <c r="L1819" s="55">
        <f t="shared" si="594"/>
        <v>7</v>
      </c>
      <c r="M1819" s="56">
        <f t="shared" si="587"/>
        <v>1.0005502239999999</v>
      </c>
      <c r="N1819" s="56">
        <f t="shared" ca="1" si="588"/>
        <v>1.003617661</v>
      </c>
      <c r="O1819" s="55">
        <f t="shared" si="598"/>
        <v>0</v>
      </c>
      <c r="P1819" s="109">
        <f t="shared" ca="1" si="589"/>
        <v>243.73917652</v>
      </c>
      <c r="Q1819" s="52">
        <f t="shared" si="599"/>
        <v>0</v>
      </c>
      <c r="R1819" s="85"/>
      <c r="S1819" s="85"/>
      <c r="T1819" s="86" t="str">
        <f t="shared" si="600"/>
        <v>A+J=</v>
      </c>
      <c r="U1819" s="149">
        <f t="shared" si="601"/>
        <v>44680</v>
      </c>
      <c r="V1819" s="57" t="str">
        <f t="shared" si="590"/>
        <v>-</v>
      </c>
      <c r="W1819" s="8"/>
      <c r="X1819" s="8"/>
      <c r="Y1819" s="8"/>
      <c r="Z1819" s="9"/>
      <c r="AA1819" s="1"/>
      <c r="AB1819" s="8"/>
      <c r="AC1819" s="9"/>
      <c r="AD1819" s="9"/>
      <c r="AE1819" s="9"/>
      <c r="AF1819" s="8"/>
      <c r="AG1819" s="10"/>
      <c r="AH1819" s="8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25">
      <c r="A1820" s="50">
        <f t="shared" si="591"/>
        <v>44663</v>
      </c>
      <c r="B1820" s="112">
        <f t="shared" ca="1" si="596"/>
        <v>67653.428185090001</v>
      </c>
      <c r="C1820" s="109">
        <f t="shared" si="595"/>
        <v>67374.797285430002</v>
      </c>
      <c r="D1820" s="13">
        <f ca="1">IF(A1820&lt;$B$1,VLOOKUP(A1820,[1]DI!$A$4:$B$15000,2,FALSE),0)</f>
        <v>0.11649999999999999</v>
      </c>
      <c r="E1820" s="52">
        <f t="shared" ca="1" si="585"/>
        <v>1.0004373900000001</v>
      </c>
      <c r="F1820" s="52">
        <f ca="1">(TRUNC(PRODUCT($E$12:$E1819),16))</f>
        <v>1.31613089134584</v>
      </c>
      <c r="G1820" s="52">
        <f t="shared" ca="1" si="584"/>
        <v>1.3115346426262</v>
      </c>
      <c r="H1820" s="52">
        <f t="shared" ca="1" si="586"/>
        <v>1.0035044799999999</v>
      </c>
      <c r="I1820" s="111">
        <f t="shared" si="592"/>
        <v>0.02</v>
      </c>
      <c r="J1820" s="149">
        <f t="shared" si="597"/>
        <v>44651</v>
      </c>
      <c r="K1820" s="54">
        <f t="shared" si="593"/>
        <v>8</v>
      </c>
      <c r="L1820" s="55">
        <f t="shared" si="594"/>
        <v>8</v>
      </c>
      <c r="M1820" s="56">
        <f t="shared" si="587"/>
        <v>1.000628852</v>
      </c>
      <c r="N1820" s="56">
        <f t="shared" ca="1" si="588"/>
        <v>1.0041355359999999</v>
      </c>
      <c r="O1820" s="55">
        <f t="shared" si="598"/>
        <v>0</v>
      </c>
      <c r="P1820" s="109">
        <f t="shared" ca="1" si="589"/>
        <v>278.63089966000001</v>
      </c>
      <c r="Q1820" s="52">
        <f t="shared" si="599"/>
        <v>0</v>
      </c>
      <c r="R1820" s="85"/>
      <c r="S1820" s="85"/>
      <c r="T1820" s="86" t="str">
        <f t="shared" si="600"/>
        <v>A+J=</v>
      </c>
      <c r="U1820" s="149">
        <f t="shared" si="601"/>
        <v>44680</v>
      </c>
      <c r="V1820" s="57" t="str">
        <f t="shared" si="590"/>
        <v>-</v>
      </c>
      <c r="W1820" s="8"/>
      <c r="X1820" s="8"/>
      <c r="Y1820" s="8"/>
      <c r="Z1820" s="9"/>
      <c r="AA1820" s="1"/>
      <c r="AB1820" s="8"/>
      <c r="AC1820" s="9"/>
      <c r="AD1820" s="9"/>
      <c r="AE1820" s="9"/>
      <c r="AF1820" s="8"/>
      <c r="AG1820" s="10"/>
      <c r="AH1820" s="8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25">
      <c r="A1821" s="50">
        <f t="shared" si="591"/>
        <v>44664</v>
      </c>
      <c r="B1821" s="112">
        <f t="shared" ca="1" si="596"/>
        <v>67688.337829930009</v>
      </c>
      <c r="C1821" s="109">
        <f t="shared" si="595"/>
        <v>67374.797285430002</v>
      </c>
      <c r="D1821" s="13">
        <f ca="1">IF(A1821&lt;$B$1,VLOOKUP(A1821,[1]DI!$A$4:$B$15000,2,FALSE),0)</f>
        <v>0.11649999999999999</v>
      </c>
      <c r="E1821" s="52">
        <f t="shared" ca="1" si="585"/>
        <v>1.0004373900000001</v>
      </c>
      <c r="F1821" s="52">
        <f ca="1">(TRUNC(PRODUCT($E$12:$E1820),16))</f>
        <v>1.31670655383641</v>
      </c>
      <c r="G1821" s="52">
        <f t="shared" ca="1" si="584"/>
        <v>1.3115346426262</v>
      </c>
      <c r="H1821" s="52">
        <f t="shared" ca="1" si="586"/>
        <v>1.0039434</v>
      </c>
      <c r="I1821" s="111">
        <f t="shared" si="592"/>
        <v>0.02</v>
      </c>
      <c r="J1821" s="149">
        <f t="shared" si="597"/>
        <v>44651</v>
      </c>
      <c r="K1821" s="54">
        <f t="shared" si="593"/>
        <v>9</v>
      </c>
      <c r="L1821" s="55">
        <f t="shared" si="594"/>
        <v>9</v>
      </c>
      <c r="M1821" s="56">
        <f t="shared" si="587"/>
        <v>1.0007074869999999</v>
      </c>
      <c r="N1821" s="56">
        <f t="shared" ca="1" si="588"/>
        <v>1.0046536770000001</v>
      </c>
      <c r="O1821" s="55">
        <f t="shared" si="598"/>
        <v>0</v>
      </c>
      <c r="P1821" s="109">
        <f t="shared" ca="1" si="589"/>
        <v>313.54054450000001</v>
      </c>
      <c r="Q1821" s="52">
        <f t="shared" si="599"/>
        <v>0</v>
      </c>
      <c r="R1821" s="85"/>
      <c r="S1821" s="85"/>
      <c r="T1821" s="86" t="str">
        <f t="shared" si="600"/>
        <v>A+J=</v>
      </c>
      <c r="U1821" s="149">
        <f t="shared" si="601"/>
        <v>44680</v>
      </c>
      <c r="V1821" s="57" t="str">
        <f t="shared" si="590"/>
        <v>-</v>
      </c>
      <c r="W1821" s="8"/>
      <c r="X1821" s="8"/>
      <c r="Y1821" s="8"/>
      <c r="Z1821" s="9"/>
      <c r="AA1821" s="1"/>
      <c r="AB1821" s="8"/>
      <c r="AC1821" s="9"/>
      <c r="AD1821" s="9"/>
      <c r="AE1821" s="9"/>
      <c r="AF1821" s="8"/>
      <c r="AG1821" s="10"/>
      <c r="AH1821" s="8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25">
      <c r="A1822" s="50">
        <f t="shared" si="591"/>
        <v>44665</v>
      </c>
      <c r="B1822" s="112">
        <f t="shared" ca="1" si="596"/>
        <v>67723.265935470001</v>
      </c>
      <c r="C1822" s="109">
        <f t="shared" si="595"/>
        <v>67374.797285430002</v>
      </c>
      <c r="D1822" s="13">
        <f ca="1">IF(A1822&lt;$B$1,VLOOKUP(A1822,[1]DI!$A$4:$B$15000,2,FALSE),0)</f>
        <v>0.11649999999999999</v>
      </c>
      <c r="E1822" s="52">
        <f t="shared" ca="1" si="585"/>
        <v>1.0004373900000001</v>
      </c>
      <c r="F1822" s="52">
        <f ca="1">(TRUNC(PRODUCT($E$12:$E1821),16))</f>
        <v>1.31728246811599</v>
      </c>
      <c r="G1822" s="52">
        <f t="shared" ca="1" si="584"/>
        <v>1.3115346426262</v>
      </c>
      <c r="H1822" s="52">
        <f t="shared" ca="1" si="586"/>
        <v>1.0043825200000001</v>
      </c>
      <c r="I1822" s="111">
        <f t="shared" si="592"/>
        <v>0.02</v>
      </c>
      <c r="J1822" s="149">
        <f t="shared" si="597"/>
        <v>44651</v>
      </c>
      <c r="K1822" s="54">
        <f t="shared" si="593"/>
        <v>10</v>
      </c>
      <c r="L1822" s="55">
        <f t="shared" si="594"/>
        <v>10</v>
      </c>
      <c r="M1822" s="56">
        <f t="shared" si="587"/>
        <v>1.000786127</v>
      </c>
      <c r="N1822" s="56">
        <f t="shared" ca="1" si="588"/>
        <v>1.005172092</v>
      </c>
      <c r="O1822" s="55">
        <f t="shared" si="598"/>
        <v>0</v>
      </c>
      <c r="P1822" s="109">
        <f t="shared" ca="1" si="589"/>
        <v>348.46865004</v>
      </c>
      <c r="Q1822" s="52">
        <f t="shared" si="599"/>
        <v>0</v>
      </c>
      <c r="R1822" s="85"/>
      <c r="S1822" s="85"/>
      <c r="T1822" s="86" t="str">
        <f t="shared" si="600"/>
        <v>A+J=</v>
      </c>
      <c r="U1822" s="149">
        <f t="shared" si="601"/>
        <v>44680</v>
      </c>
      <c r="V1822" s="57" t="str">
        <f t="shared" si="590"/>
        <v>-</v>
      </c>
      <c r="W1822" s="8"/>
      <c r="X1822" s="8"/>
      <c r="Y1822" s="8"/>
      <c r="Z1822" s="9"/>
      <c r="AA1822" s="1"/>
      <c r="AB1822" s="8"/>
      <c r="AC1822" s="9"/>
      <c r="AD1822" s="9"/>
      <c r="AE1822" s="9"/>
      <c r="AF1822" s="8"/>
      <c r="AG1822" s="10"/>
      <c r="AH1822" s="8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25">
      <c r="A1823" s="50">
        <f t="shared" si="591"/>
        <v>44666</v>
      </c>
      <c r="B1823" s="112">
        <f t="shared" ca="1" si="596"/>
        <v>67758.212030070004</v>
      </c>
      <c r="C1823" s="109">
        <f t="shared" si="595"/>
        <v>67374.797285430002</v>
      </c>
      <c r="D1823" s="13">
        <f ca="1">IF(A1823&lt;$B$1,VLOOKUP(A1823,[1]DI!$A$4:$B$15000,2,FALSE),0)</f>
        <v>0</v>
      </c>
      <c r="E1823" s="52">
        <f t="shared" ca="1" si="585"/>
        <v>1</v>
      </c>
      <c r="F1823" s="52">
        <f ca="1">(TRUNC(PRODUCT($E$12:$E1822),16))</f>
        <v>1.3178586342947201</v>
      </c>
      <c r="G1823" s="52">
        <f t="shared" ca="1" si="584"/>
        <v>1.3115346426262</v>
      </c>
      <c r="H1823" s="52">
        <f t="shared" ca="1" si="586"/>
        <v>1.00482183</v>
      </c>
      <c r="I1823" s="111">
        <f t="shared" si="592"/>
        <v>0.02</v>
      </c>
      <c r="J1823" s="149">
        <f t="shared" si="597"/>
        <v>44651</v>
      </c>
      <c r="K1823" s="54">
        <f t="shared" si="593"/>
        <v>10</v>
      </c>
      <c r="L1823" s="55">
        <f t="shared" si="594"/>
        <v>11</v>
      </c>
      <c r="M1823" s="56">
        <f t="shared" si="587"/>
        <v>1.0008647740000001</v>
      </c>
      <c r="N1823" s="56">
        <f t="shared" ca="1" si="588"/>
        <v>1.0056907740000001</v>
      </c>
      <c r="O1823" s="55">
        <f t="shared" si="598"/>
        <v>0</v>
      </c>
      <c r="P1823" s="109">
        <f t="shared" ca="1" si="589"/>
        <v>383.41474463999998</v>
      </c>
      <c r="Q1823" s="52">
        <f t="shared" si="599"/>
        <v>0</v>
      </c>
      <c r="R1823" s="85"/>
      <c r="S1823" s="85"/>
      <c r="T1823" s="86" t="str">
        <f t="shared" si="600"/>
        <v>A+J=</v>
      </c>
      <c r="U1823" s="149">
        <f t="shared" si="601"/>
        <v>44680</v>
      </c>
      <c r="V1823" s="57" t="str">
        <f t="shared" si="590"/>
        <v>-</v>
      </c>
      <c r="W1823" s="8"/>
      <c r="X1823" s="8"/>
      <c r="Y1823" s="8"/>
      <c r="Z1823" s="9"/>
      <c r="AA1823" s="1"/>
      <c r="AB1823" s="8"/>
      <c r="AC1823" s="9"/>
      <c r="AD1823" s="9"/>
      <c r="AE1823" s="9"/>
      <c r="AF1823" s="8"/>
      <c r="AG1823" s="10"/>
      <c r="AH1823" s="8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25">
      <c r="A1824" s="50">
        <f t="shared" si="591"/>
        <v>44667</v>
      </c>
      <c r="B1824" s="112">
        <f t="shared" ca="1" si="596"/>
        <v>67758.212030070004</v>
      </c>
      <c r="C1824" s="109">
        <f t="shared" si="595"/>
        <v>67374.797285430002</v>
      </c>
      <c r="D1824" s="13">
        <f ca="1">IF(A1824&lt;$B$1,VLOOKUP(A1824,[1]DI!$A$4:$B$15000,2,FALSE),0)</f>
        <v>0</v>
      </c>
      <c r="E1824" s="52">
        <f t="shared" ca="1" si="585"/>
        <v>1</v>
      </c>
      <c r="F1824" s="52">
        <f ca="1">(TRUNC(PRODUCT($E$12:$E1823),16))</f>
        <v>1.3178586342947201</v>
      </c>
      <c r="G1824" s="52">
        <f t="shared" ca="1" si="584"/>
        <v>1.3115346426262</v>
      </c>
      <c r="H1824" s="52">
        <f t="shared" ca="1" si="586"/>
        <v>1.00482183</v>
      </c>
      <c r="I1824" s="111">
        <f t="shared" si="592"/>
        <v>0.02</v>
      </c>
      <c r="J1824" s="149">
        <f t="shared" si="597"/>
        <v>44651</v>
      </c>
      <c r="K1824" s="54">
        <f t="shared" si="593"/>
        <v>10</v>
      </c>
      <c r="L1824" s="55">
        <f t="shared" si="594"/>
        <v>11</v>
      </c>
      <c r="M1824" s="56">
        <f t="shared" si="587"/>
        <v>1.0008647740000001</v>
      </c>
      <c r="N1824" s="56">
        <f t="shared" ca="1" si="588"/>
        <v>1.0056907740000001</v>
      </c>
      <c r="O1824" s="55">
        <f t="shared" si="598"/>
        <v>0</v>
      </c>
      <c r="P1824" s="109">
        <f t="shared" ca="1" si="589"/>
        <v>383.41474463999998</v>
      </c>
      <c r="Q1824" s="52">
        <f t="shared" si="599"/>
        <v>0</v>
      </c>
      <c r="R1824" s="85"/>
      <c r="S1824" s="85"/>
      <c r="T1824" s="86" t="str">
        <f t="shared" si="600"/>
        <v>A+J=</v>
      </c>
      <c r="U1824" s="149">
        <f t="shared" si="601"/>
        <v>44680</v>
      </c>
      <c r="V1824" s="57" t="str">
        <f t="shared" si="590"/>
        <v>-</v>
      </c>
      <c r="W1824" s="8"/>
      <c r="X1824" s="8"/>
      <c r="Y1824" s="8"/>
      <c r="Z1824" s="9"/>
      <c r="AA1824" s="1"/>
      <c r="AB1824" s="8"/>
      <c r="AC1824" s="9"/>
      <c r="AD1824" s="9"/>
      <c r="AE1824" s="9"/>
      <c r="AF1824" s="8"/>
      <c r="AG1824" s="10"/>
      <c r="AH1824" s="8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25">
      <c r="A1825" s="50">
        <f t="shared" si="591"/>
        <v>44668</v>
      </c>
      <c r="B1825" s="112">
        <f t="shared" ca="1" si="596"/>
        <v>67758.212030070004</v>
      </c>
      <c r="C1825" s="109">
        <f t="shared" si="595"/>
        <v>67374.797285430002</v>
      </c>
      <c r="D1825" s="13">
        <f ca="1">IF(A1825&lt;$B$1,VLOOKUP(A1825,[1]DI!$A$4:$B$15000,2,FALSE),0)</f>
        <v>0</v>
      </c>
      <c r="E1825" s="52">
        <f t="shared" ca="1" si="585"/>
        <v>1</v>
      </c>
      <c r="F1825" s="52">
        <f ca="1">(TRUNC(PRODUCT($E$12:$E1824),16))</f>
        <v>1.3178586342947201</v>
      </c>
      <c r="G1825" s="52">
        <f t="shared" ca="1" si="584"/>
        <v>1.3115346426262</v>
      </c>
      <c r="H1825" s="52">
        <f t="shared" ca="1" si="586"/>
        <v>1.00482183</v>
      </c>
      <c r="I1825" s="111">
        <f t="shared" si="592"/>
        <v>0.02</v>
      </c>
      <c r="J1825" s="149">
        <f t="shared" si="597"/>
        <v>44651</v>
      </c>
      <c r="K1825" s="54">
        <f t="shared" si="593"/>
        <v>10</v>
      </c>
      <c r="L1825" s="55">
        <f t="shared" si="594"/>
        <v>11</v>
      </c>
      <c r="M1825" s="56">
        <f t="shared" si="587"/>
        <v>1.0008647740000001</v>
      </c>
      <c r="N1825" s="56">
        <f t="shared" ca="1" si="588"/>
        <v>1.0056907740000001</v>
      </c>
      <c r="O1825" s="55">
        <f t="shared" si="598"/>
        <v>0</v>
      </c>
      <c r="P1825" s="109">
        <f t="shared" ca="1" si="589"/>
        <v>383.41474463999998</v>
      </c>
      <c r="Q1825" s="52">
        <f t="shared" si="599"/>
        <v>0</v>
      </c>
      <c r="R1825" s="85"/>
      <c r="S1825" s="85"/>
      <c r="T1825" s="86" t="str">
        <f t="shared" si="600"/>
        <v>A+J=</v>
      </c>
      <c r="U1825" s="149">
        <f t="shared" si="601"/>
        <v>44680</v>
      </c>
      <c r="V1825" s="57" t="str">
        <f t="shared" si="590"/>
        <v>-</v>
      </c>
      <c r="W1825" s="8"/>
      <c r="X1825" s="8"/>
      <c r="Y1825" s="8"/>
      <c r="Z1825" s="9"/>
      <c r="AA1825" s="1"/>
      <c r="AB1825" s="8"/>
      <c r="AC1825" s="9"/>
      <c r="AD1825" s="9"/>
      <c r="AE1825" s="9"/>
      <c r="AF1825" s="8"/>
      <c r="AG1825" s="10"/>
      <c r="AH1825" s="8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25">
      <c r="A1826" s="50">
        <f t="shared" si="591"/>
        <v>44669</v>
      </c>
      <c r="B1826" s="112">
        <f t="shared" ca="1" si="596"/>
        <v>67758.212030070004</v>
      </c>
      <c r="C1826" s="109">
        <f t="shared" si="595"/>
        <v>67374.797285430002</v>
      </c>
      <c r="D1826" s="13">
        <f ca="1">IF(A1826&lt;$B$1,VLOOKUP(A1826,[1]DI!$A$4:$B$15000,2,FALSE),0)</f>
        <v>0.11649999999999999</v>
      </c>
      <c r="E1826" s="52">
        <f t="shared" ca="1" si="585"/>
        <v>1.0004373900000001</v>
      </c>
      <c r="F1826" s="52">
        <f ca="1">(TRUNC(PRODUCT($E$12:$E1825),16))</f>
        <v>1.3178586342947201</v>
      </c>
      <c r="G1826" s="52">
        <f t="shared" ca="1" si="584"/>
        <v>1.3115346426262</v>
      </c>
      <c r="H1826" s="52">
        <f t="shared" ca="1" si="586"/>
        <v>1.00482183</v>
      </c>
      <c r="I1826" s="111">
        <f t="shared" si="592"/>
        <v>0.02</v>
      </c>
      <c r="J1826" s="149">
        <f t="shared" si="597"/>
        <v>44651</v>
      </c>
      <c r="K1826" s="54">
        <f t="shared" si="593"/>
        <v>11</v>
      </c>
      <c r="L1826" s="55">
        <f t="shared" si="594"/>
        <v>11</v>
      </c>
      <c r="M1826" s="56">
        <f t="shared" si="587"/>
        <v>1.0008647740000001</v>
      </c>
      <c r="N1826" s="56">
        <f t="shared" ca="1" si="588"/>
        <v>1.0056907740000001</v>
      </c>
      <c r="O1826" s="55">
        <f t="shared" si="598"/>
        <v>0</v>
      </c>
      <c r="P1826" s="109">
        <f t="shared" ca="1" si="589"/>
        <v>383.41474463999998</v>
      </c>
      <c r="Q1826" s="52">
        <f t="shared" si="599"/>
        <v>0</v>
      </c>
      <c r="R1826" s="85"/>
      <c r="S1826" s="85"/>
      <c r="T1826" s="86" t="str">
        <f t="shared" si="600"/>
        <v>A+J=</v>
      </c>
      <c r="U1826" s="149">
        <f t="shared" si="601"/>
        <v>44680</v>
      </c>
      <c r="V1826" s="57" t="str">
        <f t="shared" si="590"/>
        <v>-</v>
      </c>
      <c r="W1826" s="8"/>
      <c r="X1826" s="8"/>
      <c r="Y1826" s="8"/>
      <c r="Z1826" s="9"/>
      <c r="AA1826" s="1"/>
      <c r="AB1826" s="8"/>
      <c r="AC1826" s="9"/>
      <c r="AD1826" s="9"/>
      <c r="AE1826" s="9"/>
      <c r="AF1826" s="8"/>
      <c r="AG1826" s="10"/>
      <c r="AH1826" s="8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25">
      <c r="A1827" s="50">
        <f t="shared" si="591"/>
        <v>44670</v>
      </c>
      <c r="B1827" s="112">
        <f t="shared" ca="1" si="596"/>
        <v>67793.175305249999</v>
      </c>
      <c r="C1827" s="109">
        <f t="shared" si="595"/>
        <v>67374.797285430002</v>
      </c>
      <c r="D1827" s="13">
        <f ca="1">IF(A1827&lt;$B$1,VLOOKUP(A1827,[1]DI!$A$4:$B$15000,2,FALSE),0)</f>
        <v>0.11649999999999999</v>
      </c>
      <c r="E1827" s="52">
        <f t="shared" ca="1" si="585"/>
        <v>1.0004373900000001</v>
      </c>
      <c r="F1827" s="52">
        <f ca="1">(TRUNC(PRODUCT($E$12:$E1826),16))</f>
        <v>1.3184350524827799</v>
      </c>
      <c r="G1827" s="52">
        <f t="shared" ca="1" si="584"/>
        <v>1.3115346426262</v>
      </c>
      <c r="H1827" s="52">
        <f t="shared" ca="1" si="586"/>
        <v>1.00526132</v>
      </c>
      <c r="I1827" s="111">
        <f t="shared" si="592"/>
        <v>0.02</v>
      </c>
      <c r="J1827" s="149">
        <f t="shared" si="597"/>
        <v>44651</v>
      </c>
      <c r="K1827" s="54">
        <f t="shared" si="593"/>
        <v>12</v>
      </c>
      <c r="L1827" s="55">
        <f t="shared" si="594"/>
        <v>12</v>
      </c>
      <c r="M1827" s="56">
        <f t="shared" si="587"/>
        <v>1.0009434269999999</v>
      </c>
      <c r="N1827" s="56">
        <f t="shared" ca="1" si="588"/>
        <v>1.0062097109999999</v>
      </c>
      <c r="O1827" s="55">
        <f t="shared" si="598"/>
        <v>0</v>
      </c>
      <c r="P1827" s="109">
        <f t="shared" ca="1" si="589"/>
        <v>418.37801982000002</v>
      </c>
      <c r="Q1827" s="52">
        <f t="shared" si="599"/>
        <v>0</v>
      </c>
      <c r="R1827" s="85"/>
      <c r="S1827" s="85"/>
      <c r="T1827" s="86" t="str">
        <f t="shared" si="600"/>
        <v>A+J=</v>
      </c>
      <c r="U1827" s="149">
        <f t="shared" si="601"/>
        <v>44680</v>
      </c>
      <c r="V1827" s="57" t="str">
        <f t="shared" si="590"/>
        <v>-</v>
      </c>
      <c r="W1827" s="8"/>
      <c r="X1827" s="8"/>
      <c r="Y1827" s="8"/>
      <c r="Z1827" s="9"/>
      <c r="AA1827" s="1"/>
      <c r="AB1827" s="8"/>
      <c r="AC1827" s="9"/>
      <c r="AD1827" s="9"/>
      <c r="AE1827" s="9"/>
      <c r="AF1827" s="8"/>
      <c r="AG1827" s="10"/>
      <c r="AH1827" s="8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25">
      <c r="A1828" s="50">
        <f t="shared" si="591"/>
        <v>44671</v>
      </c>
      <c r="B1828" s="112">
        <f t="shared" ca="1" si="596"/>
        <v>67828.157782249997</v>
      </c>
      <c r="C1828" s="109">
        <f t="shared" si="595"/>
        <v>67374.797285430002</v>
      </c>
      <c r="D1828" s="13">
        <f ca="1">IF(A1828&lt;$B$1,VLOOKUP(A1828,[1]DI!$A$4:$B$15000,2,FALSE),0)</f>
        <v>0.11649999999999999</v>
      </c>
      <c r="E1828" s="52">
        <f t="shared" ca="1" si="585"/>
        <v>1.0004373900000001</v>
      </c>
      <c r="F1828" s="52">
        <f ca="1">(TRUNC(PRODUCT($E$12:$E1827),16))</f>
        <v>1.3190117227903799</v>
      </c>
      <c r="G1828" s="52">
        <f t="shared" ca="1" si="584"/>
        <v>1.3115346426262</v>
      </c>
      <c r="H1828" s="52">
        <f t="shared" ca="1" si="586"/>
        <v>1.0057010200000001</v>
      </c>
      <c r="I1828" s="111">
        <f t="shared" si="592"/>
        <v>0.02</v>
      </c>
      <c r="J1828" s="149">
        <f t="shared" si="597"/>
        <v>44651</v>
      </c>
      <c r="K1828" s="54">
        <f t="shared" si="593"/>
        <v>13</v>
      </c>
      <c r="L1828" s="55">
        <f t="shared" si="594"/>
        <v>13</v>
      </c>
      <c r="M1828" s="56">
        <f t="shared" si="587"/>
        <v>1.0010220860000001</v>
      </c>
      <c r="N1828" s="56">
        <f t="shared" ca="1" si="588"/>
        <v>1.006728933</v>
      </c>
      <c r="O1828" s="55">
        <f t="shared" si="598"/>
        <v>0</v>
      </c>
      <c r="P1828" s="109">
        <f t="shared" ca="1" si="589"/>
        <v>453.36049681999998</v>
      </c>
      <c r="Q1828" s="52">
        <f t="shared" si="599"/>
        <v>0</v>
      </c>
      <c r="R1828" s="85"/>
      <c r="S1828" s="85"/>
      <c r="T1828" s="86" t="str">
        <f t="shared" si="600"/>
        <v>A+J=</v>
      </c>
      <c r="U1828" s="149">
        <f t="shared" si="601"/>
        <v>44680</v>
      </c>
      <c r="V1828" s="57" t="str">
        <f t="shared" si="590"/>
        <v>-</v>
      </c>
      <c r="W1828" s="8"/>
      <c r="X1828" s="8"/>
      <c r="Y1828" s="8"/>
      <c r="Z1828" s="9"/>
      <c r="AA1828" s="1"/>
      <c r="AB1828" s="8"/>
      <c r="AC1828" s="9"/>
      <c r="AD1828" s="9"/>
      <c r="AE1828" s="9"/>
      <c r="AF1828" s="8"/>
      <c r="AG1828" s="10"/>
      <c r="AH1828" s="8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25">
      <c r="A1829" s="50">
        <f t="shared" si="591"/>
        <v>44672</v>
      </c>
      <c r="B1829" s="112">
        <f t="shared" ca="1" si="596"/>
        <v>67863.157507190001</v>
      </c>
      <c r="C1829" s="109">
        <f t="shared" si="595"/>
        <v>67374.797285430002</v>
      </c>
      <c r="D1829" s="13">
        <f ca="1">IF(A1829&lt;$B$1,VLOOKUP(A1829,[1]DI!$A$4:$B$15000,2,FALSE),0)</f>
        <v>0</v>
      </c>
      <c r="E1829" s="52">
        <f t="shared" ca="1" si="585"/>
        <v>1</v>
      </c>
      <c r="F1829" s="52">
        <f ca="1">(TRUNC(PRODUCT($E$12:$E1828),16))</f>
        <v>1.3195886453278101</v>
      </c>
      <c r="G1829" s="52">
        <f t="shared" ca="1" si="584"/>
        <v>1.3115346426262</v>
      </c>
      <c r="H1829" s="52">
        <f t="shared" ca="1" si="586"/>
        <v>1.0061408999999999</v>
      </c>
      <c r="I1829" s="111">
        <f t="shared" si="592"/>
        <v>0.02</v>
      </c>
      <c r="J1829" s="149">
        <f t="shared" si="597"/>
        <v>44651</v>
      </c>
      <c r="K1829" s="54">
        <f t="shared" si="593"/>
        <v>13</v>
      </c>
      <c r="L1829" s="55">
        <f t="shared" si="594"/>
        <v>14</v>
      </c>
      <c r="M1829" s="56">
        <f t="shared" si="587"/>
        <v>1.0011007510000001</v>
      </c>
      <c r="N1829" s="56">
        <f t="shared" ca="1" si="588"/>
        <v>1.007248411</v>
      </c>
      <c r="O1829" s="55">
        <f t="shared" si="598"/>
        <v>0</v>
      </c>
      <c r="P1829" s="109">
        <f t="shared" ca="1" si="589"/>
        <v>488.36022176</v>
      </c>
      <c r="Q1829" s="52">
        <f t="shared" si="599"/>
        <v>0</v>
      </c>
      <c r="R1829" s="85"/>
      <c r="S1829" s="85"/>
      <c r="T1829" s="86" t="str">
        <f t="shared" si="600"/>
        <v>A+J=</v>
      </c>
      <c r="U1829" s="149">
        <f t="shared" si="601"/>
        <v>44680</v>
      </c>
      <c r="V1829" s="57" t="str">
        <f t="shared" si="590"/>
        <v>-</v>
      </c>
      <c r="W1829" s="8"/>
      <c r="X1829" s="8"/>
      <c r="Y1829" s="8"/>
      <c r="Z1829" s="9"/>
      <c r="AA1829" s="1"/>
      <c r="AB1829" s="8"/>
      <c r="AC1829" s="9"/>
      <c r="AD1829" s="9"/>
      <c r="AE1829" s="9"/>
      <c r="AF1829" s="8"/>
      <c r="AG1829" s="10"/>
      <c r="AH1829" s="8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25">
      <c r="A1830" s="50">
        <f t="shared" si="591"/>
        <v>44673</v>
      </c>
      <c r="B1830" s="112">
        <f t="shared" ca="1" si="596"/>
        <v>67863.157507190001</v>
      </c>
      <c r="C1830" s="109">
        <f t="shared" si="595"/>
        <v>67374.797285430002</v>
      </c>
      <c r="D1830" s="13">
        <f ca="1">IF(A1830&lt;$B$1,VLOOKUP(A1830,[1]DI!$A$4:$B$15000,2,FALSE),0)</f>
        <v>0.11649999999999999</v>
      </c>
      <c r="E1830" s="52">
        <f t="shared" ca="1" si="585"/>
        <v>1.0004373900000001</v>
      </c>
      <c r="F1830" s="52">
        <f ca="1">(TRUNC(PRODUCT($E$12:$E1829),16))</f>
        <v>1.3195886453278101</v>
      </c>
      <c r="G1830" s="52">
        <f t="shared" ca="1" si="584"/>
        <v>1.3115346426262</v>
      </c>
      <c r="H1830" s="52">
        <f t="shared" ca="1" si="586"/>
        <v>1.0061408999999999</v>
      </c>
      <c r="I1830" s="111">
        <f t="shared" si="592"/>
        <v>0.02</v>
      </c>
      <c r="J1830" s="149">
        <f t="shared" si="597"/>
        <v>44651</v>
      </c>
      <c r="K1830" s="54">
        <f t="shared" si="593"/>
        <v>14</v>
      </c>
      <c r="L1830" s="55">
        <f t="shared" si="594"/>
        <v>14</v>
      </c>
      <c r="M1830" s="56">
        <f t="shared" si="587"/>
        <v>1.0011007510000001</v>
      </c>
      <c r="N1830" s="56">
        <f t="shared" ca="1" si="588"/>
        <v>1.007248411</v>
      </c>
      <c r="O1830" s="55">
        <f t="shared" si="598"/>
        <v>0</v>
      </c>
      <c r="P1830" s="109">
        <f t="shared" ca="1" si="589"/>
        <v>488.36022176</v>
      </c>
      <c r="Q1830" s="52">
        <f t="shared" si="599"/>
        <v>0</v>
      </c>
      <c r="R1830" s="85"/>
      <c r="S1830" s="85"/>
      <c r="T1830" s="86" t="str">
        <f t="shared" si="600"/>
        <v>A+J=</v>
      </c>
      <c r="U1830" s="149">
        <f t="shared" si="601"/>
        <v>44680</v>
      </c>
      <c r="V1830" s="57" t="str">
        <f t="shared" si="590"/>
        <v>-</v>
      </c>
      <c r="W1830" s="8"/>
      <c r="X1830" s="8"/>
      <c r="Y1830" s="8"/>
      <c r="Z1830" s="9"/>
      <c r="AA1830" s="1"/>
      <c r="AB1830" s="8"/>
      <c r="AC1830" s="9"/>
      <c r="AD1830" s="9"/>
      <c r="AE1830" s="9"/>
      <c r="AF1830" s="8"/>
      <c r="AG1830" s="10"/>
      <c r="AH1830" s="8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25">
      <c r="A1831" s="50">
        <f t="shared" si="591"/>
        <v>44674</v>
      </c>
      <c r="B1831" s="112">
        <f t="shared" ca="1" si="596"/>
        <v>67898.175827580009</v>
      </c>
      <c r="C1831" s="109">
        <f t="shared" si="595"/>
        <v>67374.797285430002</v>
      </c>
      <c r="D1831" s="13">
        <f ca="1">IF(A1831&lt;$B$1,VLOOKUP(A1831,[1]DI!$A$4:$B$15000,2,FALSE),0)</f>
        <v>0</v>
      </c>
      <c r="E1831" s="52">
        <f t="shared" ca="1" si="585"/>
        <v>1</v>
      </c>
      <c r="F1831" s="52">
        <f ca="1">(TRUNC(PRODUCT($E$12:$E1830),16))</f>
        <v>1.3201658202053901</v>
      </c>
      <c r="G1831" s="52">
        <f t="shared" ca="1" si="584"/>
        <v>1.3115346426262</v>
      </c>
      <c r="H1831" s="52">
        <f t="shared" ca="1" si="586"/>
        <v>1.0065809800000001</v>
      </c>
      <c r="I1831" s="111">
        <f t="shared" si="592"/>
        <v>0.02</v>
      </c>
      <c r="J1831" s="149">
        <f t="shared" si="597"/>
        <v>44651</v>
      </c>
      <c r="K1831" s="54">
        <f t="shared" si="593"/>
        <v>14</v>
      </c>
      <c r="L1831" s="55">
        <f t="shared" si="594"/>
        <v>15</v>
      </c>
      <c r="M1831" s="56">
        <f t="shared" si="587"/>
        <v>1.001179423</v>
      </c>
      <c r="N1831" s="56">
        <f t="shared" ca="1" si="588"/>
        <v>1.0077681650000001</v>
      </c>
      <c r="O1831" s="55">
        <f t="shared" si="598"/>
        <v>0</v>
      </c>
      <c r="P1831" s="109">
        <f t="shared" ca="1" si="589"/>
        <v>523.37854215000004</v>
      </c>
      <c r="Q1831" s="52">
        <f t="shared" si="599"/>
        <v>0</v>
      </c>
      <c r="R1831" s="85"/>
      <c r="S1831" s="85"/>
      <c r="T1831" s="86" t="str">
        <f t="shared" si="600"/>
        <v>A+J=</v>
      </c>
      <c r="U1831" s="149">
        <f t="shared" si="601"/>
        <v>44680</v>
      </c>
      <c r="V1831" s="57" t="str">
        <f t="shared" si="590"/>
        <v>-</v>
      </c>
      <c r="W1831" s="8"/>
      <c r="X1831" s="8"/>
      <c r="Y1831" s="8"/>
      <c r="Z1831" s="9"/>
      <c r="AA1831" s="1"/>
      <c r="AB1831" s="8"/>
      <c r="AC1831" s="9"/>
      <c r="AD1831" s="9"/>
      <c r="AE1831" s="9"/>
      <c r="AF1831" s="8"/>
      <c r="AG1831" s="10"/>
      <c r="AH1831" s="8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25">
      <c r="A1832" s="50">
        <f t="shared" si="591"/>
        <v>44675</v>
      </c>
      <c r="B1832" s="112">
        <f t="shared" ca="1" si="596"/>
        <v>67898.175827580009</v>
      </c>
      <c r="C1832" s="109">
        <f t="shared" si="595"/>
        <v>67374.797285430002</v>
      </c>
      <c r="D1832" s="13">
        <f ca="1">IF(A1832&lt;$B$1,VLOOKUP(A1832,[1]DI!$A$4:$B$15000,2,FALSE),0)</f>
        <v>0</v>
      </c>
      <c r="E1832" s="52">
        <f t="shared" ca="1" si="585"/>
        <v>1</v>
      </c>
      <c r="F1832" s="52">
        <f ca="1">(TRUNC(PRODUCT($E$12:$E1831),16))</f>
        <v>1.3201658202053901</v>
      </c>
      <c r="G1832" s="52">
        <f t="shared" ca="1" si="584"/>
        <v>1.3115346426262</v>
      </c>
      <c r="H1832" s="52">
        <f t="shared" ca="1" si="586"/>
        <v>1.0065809800000001</v>
      </c>
      <c r="I1832" s="111">
        <f t="shared" si="592"/>
        <v>0.02</v>
      </c>
      <c r="J1832" s="149">
        <f t="shared" si="597"/>
        <v>44651</v>
      </c>
      <c r="K1832" s="54">
        <f t="shared" si="593"/>
        <v>14</v>
      </c>
      <c r="L1832" s="55">
        <f t="shared" si="594"/>
        <v>15</v>
      </c>
      <c r="M1832" s="56">
        <f t="shared" si="587"/>
        <v>1.001179423</v>
      </c>
      <c r="N1832" s="56">
        <f t="shared" ca="1" si="588"/>
        <v>1.0077681650000001</v>
      </c>
      <c r="O1832" s="55">
        <f t="shared" si="598"/>
        <v>0</v>
      </c>
      <c r="P1832" s="109">
        <f t="shared" ca="1" si="589"/>
        <v>523.37854215000004</v>
      </c>
      <c r="Q1832" s="52">
        <f t="shared" si="599"/>
        <v>0</v>
      </c>
      <c r="R1832" s="85"/>
      <c r="S1832" s="85"/>
      <c r="T1832" s="86" t="str">
        <f t="shared" si="600"/>
        <v>A+J=</v>
      </c>
      <c r="U1832" s="149">
        <f t="shared" si="601"/>
        <v>44680</v>
      </c>
      <c r="V1832" s="57" t="str">
        <f t="shared" si="590"/>
        <v>-</v>
      </c>
      <c r="W1832" s="8"/>
      <c r="X1832" s="8"/>
      <c r="Y1832" s="8"/>
      <c r="Z1832" s="9"/>
      <c r="AA1832" s="1"/>
      <c r="AB1832" s="8"/>
      <c r="AC1832" s="9"/>
      <c r="AD1832" s="9"/>
      <c r="AE1832" s="9"/>
      <c r="AF1832" s="8"/>
      <c r="AG1832" s="10"/>
      <c r="AH1832" s="8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25">
      <c r="A1833" s="50">
        <f t="shared" si="591"/>
        <v>44676</v>
      </c>
      <c r="B1833" s="112">
        <f t="shared" ca="1" si="596"/>
        <v>67898.175827580009</v>
      </c>
      <c r="C1833" s="109">
        <f t="shared" si="595"/>
        <v>67374.797285430002</v>
      </c>
      <c r="D1833" s="13">
        <f ca="1">IF(A1833&lt;$B$1,VLOOKUP(A1833,[1]DI!$A$4:$B$15000,2,FALSE),0)</f>
        <v>0.11649999999999999</v>
      </c>
      <c r="E1833" s="52">
        <f t="shared" ca="1" si="585"/>
        <v>1.0004373900000001</v>
      </c>
      <c r="F1833" s="52">
        <f ca="1">(TRUNC(PRODUCT($E$12:$E1832),16))</f>
        <v>1.3201658202053901</v>
      </c>
      <c r="G1833" s="52">
        <f t="shared" ca="1" si="584"/>
        <v>1.3115346426262</v>
      </c>
      <c r="H1833" s="52">
        <f t="shared" ca="1" si="586"/>
        <v>1.0065809800000001</v>
      </c>
      <c r="I1833" s="111">
        <f t="shared" si="592"/>
        <v>0.02</v>
      </c>
      <c r="J1833" s="149">
        <f t="shared" si="597"/>
        <v>44651</v>
      </c>
      <c r="K1833" s="54">
        <f t="shared" si="593"/>
        <v>15</v>
      </c>
      <c r="L1833" s="55">
        <f t="shared" si="594"/>
        <v>15</v>
      </c>
      <c r="M1833" s="56">
        <f t="shared" si="587"/>
        <v>1.001179423</v>
      </c>
      <c r="N1833" s="56">
        <f t="shared" ca="1" si="588"/>
        <v>1.0077681650000001</v>
      </c>
      <c r="O1833" s="55">
        <f t="shared" si="598"/>
        <v>0</v>
      </c>
      <c r="P1833" s="109">
        <f t="shared" ca="1" si="589"/>
        <v>523.37854215000004</v>
      </c>
      <c r="Q1833" s="52">
        <f t="shared" si="599"/>
        <v>0</v>
      </c>
      <c r="R1833" s="85"/>
      <c r="S1833" s="85"/>
      <c r="T1833" s="86" t="str">
        <f t="shared" si="600"/>
        <v>A+J=</v>
      </c>
      <c r="U1833" s="149">
        <f t="shared" si="601"/>
        <v>44680</v>
      </c>
      <c r="V1833" s="57" t="str">
        <f t="shared" si="590"/>
        <v>-</v>
      </c>
      <c r="W1833" s="8"/>
      <c r="X1833" s="8"/>
      <c r="Y1833" s="8"/>
      <c r="Z1833" s="9"/>
      <c r="AA1833" s="1"/>
      <c r="AB1833" s="8"/>
      <c r="AC1833" s="9"/>
      <c r="AD1833" s="9"/>
      <c r="AE1833" s="9"/>
      <c r="AF1833" s="8"/>
      <c r="AG1833" s="10"/>
      <c r="AH1833" s="8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25">
      <c r="A1834" s="50">
        <f t="shared" si="591"/>
        <v>44677</v>
      </c>
      <c r="B1834" s="112">
        <f t="shared" ca="1" si="596"/>
        <v>67933.211261169999</v>
      </c>
      <c r="C1834" s="109">
        <f t="shared" si="595"/>
        <v>67374.797285430002</v>
      </c>
      <c r="D1834" s="13">
        <f ca="1">IF(A1834&lt;$B$1,VLOOKUP(A1834,[1]DI!$A$4:$B$15000,2,FALSE),0)</f>
        <v>0.11649999999999999</v>
      </c>
      <c r="E1834" s="52">
        <f t="shared" ca="1" si="585"/>
        <v>1.0004373900000001</v>
      </c>
      <c r="F1834" s="52">
        <f ca="1">(TRUNC(PRODUCT($E$12:$E1833),16))</f>
        <v>1.3207432475334899</v>
      </c>
      <c r="G1834" s="52">
        <f t="shared" ca="1" si="584"/>
        <v>1.3115346426262</v>
      </c>
      <c r="H1834" s="52">
        <f t="shared" ca="1" si="586"/>
        <v>1.00702124</v>
      </c>
      <c r="I1834" s="111">
        <f t="shared" si="592"/>
        <v>0.02</v>
      </c>
      <c r="J1834" s="149">
        <f t="shared" si="597"/>
        <v>44651</v>
      </c>
      <c r="K1834" s="54">
        <f t="shared" si="593"/>
        <v>16</v>
      </c>
      <c r="L1834" s="55">
        <f t="shared" si="594"/>
        <v>16</v>
      </c>
      <c r="M1834" s="56">
        <f t="shared" si="587"/>
        <v>1.0012581</v>
      </c>
      <c r="N1834" s="56">
        <f t="shared" ca="1" si="588"/>
        <v>1.008288173</v>
      </c>
      <c r="O1834" s="55">
        <f t="shared" si="598"/>
        <v>0</v>
      </c>
      <c r="P1834" s="109">
        <f t="shared" ca="1" si="589"/>
        <v>558.41397573999996</v>
      </c>
      <c r="Q1834" s="52">
        <f t="shared" si="599"/>
        <v>0</v>
      </c>
      <c r="R1834" s="85"/>
      <c r="S1834" s="85"/>
      <c r="T1834" s="86" t="str">
        <f t="shared" si="600"/>
        <v>A+J=</v>
      </c>
      <c r="U1834" s="149">
        <f t="shared" si="601"/>
        <v>44680</v>
      </c>
      <c r="V1834" s="57" t="str">
        <f t="shared" si="590"/>
        <v>-</v>
      </c>
      <c r="W1834" s="8"/>
      <c r="X1834" s="8"/>
      <c r="Y1834" s="8"/>
      <c r="Z1834" s="9"/>
      <c r="AA1834" s="1"/>
      <c r="AB1834" s="8"/>
      <c r="AC1834" s="9"/>
      <c r="AD1834" s="9"/>
      <c r="AE1834" s="9"/>
      <c r="AF1834" s="8"/>
      <c r="AG1834" s="10"/>
      <c r="AH1834" s="8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25">
      <c r="A1835" s="50">
        <f t="shared" si="591"/>
        <v>44678</v>
      </c>
      <c r="B1835" s="112">
        <f t="shared" ca="1" si="596"/>
        <v>67968.266098699998</v>
      </c>
      <c r="C1835" s="109">
        <f t="shared" si="595"/>
        <v>67374.797285430002</v>
      </c>
      <c r="D1835" s="13">
        <f ca="1">IF(A1835&lt;$B$1,VLOOKUP(A1835,[1]DI!$A$4:$B$15000,2,FALSE),0)</f>
        <v>0.11649999999999999</v>
      </c>
      <c r="E1835" s="52">
        <f t="shared" ca="1" si="585"/>
        <v>1.0004373900000001</v>
      </c>
      <c r="F1835" s="52">
        <f ca="1">(TRUNC(PRODUCT($E$12:$E1834),16))</f>
        <v>1.3213209274225299</v>
      </c>
      <c r="G1835" s="52">
        <f t="shared" ca="1" si="584"/>
        <v>1.3115346426262</v>
      </c>
      <c r="H1835" s="52">
        <f t="shared" ca="1" si="586"/>
        <v>1.0074617100000001</v>
      </c>
      <c r="I1835" s="111">
        <f t="shared" si="592"/>
        <v>0.02</v>
      </c>
      <c r="J1835" s="149">
        <f t="shared" si="597"/>
        <v>44651</v>
      </c>
      <c r="K1835" s="54">
        <f t="shared" si="593"/>
        <v>17</v>
      </c>
      <c r="L1835" s="55">
        <f t="shared" si="594"/>
        <v>17</v>
      </c>
      <c r="M1835" s="56">
        <f t="shared" si="587"/>
        <v>1.001336784</v>
      </c>
      <c r="N1835" s="56">
        <f t="shared" ca="1" si="588"/>
        <v>1.0088084690000001</v>
      </c>
      <c r="O1835" s="55">
        <f t="shared" si="598"/>
        <v>0</v>
      </c>
      <c r="P1835" s="109">
        <f t="shared" ca="1" si="589"/>
        <v>593.46881327000006</v>
      </c>
      <c r="Q1835" s="52">
        <f t="shared" si="599"/>
        <v>0</v>
      </c>
      <c r="R1835" s="85"/>
      <c r="S1835" s="85"/>
      <c r="T1835" s="86" t="str">
        <f t="shared" si="600"/>
        <v>A+J=</v>
      </c>
      <c r="U1835" s="149">
        <f t="shared" si="601"/>
        <v>44680</v>
      </c>
      <c r="V1835" s="57" t="str">
        <f t="shared" si="590"/>
        <v>-</v>
      </c>
      <c r="W1835" s="8"/>
      <c r="X1835" s="8"/>
      <c r="Y1835" s="8"/>
      <c r="Z1835" s="9"/>
      <c r="AA1835" s="1"/>
      <c r="AB1835" s="8"/>
      <c r="AC1835" s="9"/>
      <c r="AD1835" s="9"/>
      <c r="AE1835" s="9"/>
      <c r="AF1835" s="8"/>
      <c r="AG1835" s="10"/>
      <c r="AH1835" s="8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25">
      <c r="A1836" s="50">
        <f t="shared" si="591"/>
        <v>44679</v>
      </c>
      <c r="B1836" s="112">
        <f t="shared" ca="1" si="596"/>
        <v>68003.338116800005</v>
      </c>
      <c r="C1836" s="109">
        <f t="shared" si="595"/>
        <v>67374.797285430002</v>
      </c>
      <c r="D1836" s="13">
        <f ca="1">IF(A1836&lt;$B$1,VLOOKUP(A1836,[1]DI!$A$4:$B$15000,2,FALSE),0)</f>
        <v>0.11649999999999999</v>
      </c>
      <c r="E1836" s="52">
        <f t="shared" ca="1" si="585"/>
        <v>1.0004373900000001</v>
      </c>
      <c r="F1836" s="52">
        <f ca="1">(TRUNC(PRODUCT($E$12:$E1835),16))</f>
        <v>1.32189885998298</v>
      </c>
      <c r="G1836" s="52">
        <f t="shared" ca="1" si="584"/>
        <v>1.3115346426262</v>
      </c>
      <c r="H1836" s="52">
        <f t="shared" ca="1" si="586"/>
        <v>1.0079023600000001</v>
      </c>
      <c r="I1836" s="111">
        <f t="shared" si="592"/>
        <v>0.02</v>
      </c>
      <c r="J1836" s="149">
        <f t="shared" si="597"/>
        <v>44651</v>
      </c>
      <c r="K1836" s="54">
        <f t="shared" si="593"/>
        <v>18</v>
      </c>
      <c r="L1836" s="55">
        <f t="shared" si="594"/>
        <v>18</v>
      </c>
      <c r="M1836" s="56">
        <f t="shared" si="587"/>
        <v>1.0014154740000001</v>
      </c>
      <c r="N1836" s="56">
        <f t="shared" ca="1" si="588"/>
        <v>1.00932902</v>
      </c>
      <c r="O1836" s="55">
        <f t="shared" si="598"/>
        <v>0</v>
      </c>
      <c r="P1836" s="109">
        <f t="shared" ca="1" si="589"/>
        <v>628.54083136999998</v>
      </c>
      <c r="Q1836" s="52">
        <f t="shared" si="599"/>
        <v>0</v>
      </c>
      <c r="R1836" s="85"/>
      <c r="S1836" s="85"/>
      <c r="T1836" s="86" t="str">
        <f t="shared" si="600"/>
        <v>A+J=</v>
      </c>
      <c r="U1836" s="149">
        <f t="shared" si="601"/>
        <v>44680</v>
      </c>
      <c r="V1836" s="57" t="str">
        <f t="shared" si="590"/>
        <v>-</v>
      </c>
      <c r="W1836" s="8"/>
      <c r="X1836" s="8"/>
      <c r="Y1836" s="8"/>
      <c r="Z1836" s="9"/>
      <c r="AA1836" s="1"/>
      <c r="AB1836" s="8"/>
      <c r="AC1836" s="9"/>
      <c r="AD1836" s="9"/>
      <c r="AE1836" s="9"/>
      <c r="AF1836" s="8"/>
      <c r="AG1836" s="10"/>
      <c r="AH1836" s="8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25">
      <c r="A1837" s="113">
        <f t="shared" si="591"/>
        <v>44680</v>
      </c>
      <c r="B1837" s="114">
        <f t="shared" ca="1" si="596"/>
        <v>68038.428662970007</v>
      </c>
      <c r="C1837" s="115">
        <f t="shared" si="595"/>
        <v>67374.797285430002</v>
      </c>
      <c r="D1837" s="13">
        <f ca="1">IF(A1837&lt;$B$1,VLOOKUP(A1837,[1]DI!$A$4:$B$15000,2,FALSE),0)</f>
        <v>0.11649999999999999</v>
      </c>
      <c r="E1837" s="115">
        <f t="shared" ca="1" si="585"/>
        <v>1.0004373900000001</v>
      </c>
      <c r="F1837" s="115">
        <f ca="1">(TRUNC(PRODUCT($E$12:$E1836),16))</f>
        <v>1.3224770453253401</v>
      </c>
      <c r="G1837" s="115">
        <f t="shared" ca="1" si="584"/>
        <v>1.3115346426262</v>
      </c>
      <c r="H1837" s="115">
        <f t="shared" ca="1" si="586"/>
        <v>1.00834321</v>
      </c>
      <c r="I1837" s="116">
        <f t="shared" si="592"/>
        <v>0.02</v>
      </c>
      <c r="J1837" s="113">
        <f t="shared" si="597"/>
        <v>44651</v>
      </c>
      <c r="K1837" s="117">
        <f t="shared" si="593"/>
        <v>19</v>
      </c>
      <c r="L1837" s="118">
        <f t="shared" si="594"/>
        <v>19</v>
      </c>
      <c r="M1837" s="119">
        <f t="shared" si="587"/>
        <v>1.00149417</v>
      </c>
      <c r="N1837" s="119">
        <f t="shared" ca="1" si="588"/>
        <v>1.0098498460000001</v>
      </c>
      <c r="O1837" s="118">
        <f t="shared" si="598"/>
        <v>49</v>
      </c>
      <c r="P1837" s="115">
        <f t="shared" ca="1" si="589"/>
        <v>663.63137754000002</v>
      </c>
      <c r="Q1837" s="115">
        <f t="shared" si="599"/>
        <v>506.57742318999999</v>
      </c>
      <c r="R1837" s="120"/>
      <c r="S1837" s="120"/>
      <c r="T1837" s="209" t="str">
        <f t="shared" si="600"/>
        <v>A+J=</v>
      </c>
      <c r="U1837" s="113">
        <f t="shared" si="601"/>
        <v>44680</v>
      </c>
      <c r="V1837" s="121">
        <f t="shared" ca="1" si="590"/>
        <v>1755313.2010949999</v>
      </c>
      <c r="W1837" s="8"/>
      <c r="X1837" s="8"/>
      <c r="Y1837" s="8"/>
      <c r="Z1837" s="9"/>
      <c r="AA1837" s="1"/>
      <c r="AB1837" s="8"/>
      <c r="AC1837" s="9"/>
      <c r="AD1837" s="9"/>
      <c r="AE1837" s="9"/>
      <c r="AF1837" s="8"/>
      <c r="AG1837" s="10"/>
      <c r="AH1837" s="8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25">
      <c r="A1838" s="50">
        <f t="shared" si="591"/>
        <v>44681</v>
      </c>
      <c r="B1838" s="112">
        <f t="shared" ref="B1838:B1901" ca="1" si="602">IF(A1838&lt;=TODAY(),C1838+P1838,IF(AND(A1838&gt;TODAY(),A1838&lt;=$B$1),IF(VLOOKUP(TODAY(),$A$12:$D$10000,4,FALSE)=0,"n.d",C1838+P1838),"n.d"))</f>
        <v>66902.724465499996</v>
      </c>
      <c r="C1838" s="109">
        <f t="shared" ref="C1838:C1901" si="603">TRUNC(C1837-Q1837,8)</f>
        <v>66868.219862240003</v>
      </c>
      <c r="D1838" s="13">
        <f ca="1">IF(A1838&lt;$B$1,VLOOKUP(A1838,[1]DI!$A$4:$B$15000,2,FALSE),0)</f>
        <v>0</v>
      </c>
      <c r="E1838" s="52">
        <f t="shared" ref="E1838:E1901" ca="1" si="604">IF(A1838&lt;A$10,1,ROUND(((1+D1838)^(1/252)),8))</f>
        <v>1</v>
      </c>
      <c r="F1838" s="52">
        <f ca="1">(TRUNC(PRODUCT($E$12:$E1837),16))</f>
        <v>1.3230554835602</v>
      </c>
      <c r="G1838" s="52">
        <f t="shared" ref="G1838:G1901" ca="1" si="605">IF(O1837&gt;0,F1837,G1837)</f>
        <v>1.3224770453253401</v>
      </c>
      <c r="H1838" s="52">
        <f t="shared" ref="H1838:H1901" ca="1" si="606">ROUND(F1838/G1838,8)</f>
        <v>1.0004373900000001</v>
      </c>
      <c r="I1838" s="111">
        <f t="shared" si="592"/>
        <v>0.02</v>
      </c>
      <c r="J1838" s="149">
        <f t="shared" si="597"/>
        <v>44680</v>
      </c>
      <c r="K1838" s="54">
        <f t="shared" si="593"/>
        <v>1</v>
      </c>
      <c r="L1838" s="55">
        <f t="shared" ref="L1838:L1901" si="607">IF(AND(K1838=1,K1837=1),1,IF(K1838&gt;0,IF(K1838=K1837,K1838+1,K1838),0))</f>
        <v>1</v>
      </c>
      <c r="M1838" s="56">
        <f t="shared" ref="M1838:M1901" si="608">ROUND((I1838+1)^(L1838/252),9)</f>
        <v>1.000078585</v>
      </c>
      <c r="N1838" s="56">
        <f t="shared" ref="N1838:N1901" ca="1" si="609">ROUND(H1838*M1838,9)</f>
        <v>1.000516009</v>
      </c>
      <c r="O1838" s="55">
        <f t="shared" si="598"/>
        <v>0</v>
      </c>
      <c r="P1838" s="109">
        <f t="shared" ref="P1838:P1901" ca="1" si="610">TRUNC(((N1838-1)*C1838),8)</f>
        <v>34.504603260000003</v>
      </c>
      <c r="Q1838" s="52">
        <f t="shared" si="599"/>
        <v>0</v>
      </c>
      <c r="R1838" s="85"/>
      <c r="S1838" s="85"/>
      <c r="T1838" s="86" t="str">
        <f t="shared" si="600"/>
        <v>A+J=</v>
      </c>
      <c r="U1838" s="149">
        <f t="shared" si="601"/>
        <v>44712</v>
      </c>
      <c r="V1838" s="57" t="str">
        <f t="shared" ref="V1838:V1901" si="611">IF(O1838&gt;0,(P1838+Q1838)*V$9,"-")</f>
        <v>-</v>
      </c>
      <c r="W1838" s="8"/>
      <c r="X1838" s="8"/>
      <c r="Y1838" s="8"/>
      <c r="Z1838" s="9"/>
      <c r="AA1838" s="1"/>
      <c r="AB1838" s="8"/>
      <c r="AC1838" s="9"/>
      <c r="AD1838" s="9"/>
      <c r="AE1838" s="9"/>
      <c r="AF1838" s="8"/>
      <c r="AG1838" s="10"/>
      <c r="AH1838" s="8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</row>
    <row r="1839" spans="1:149" x14ac:dyDescent="0.25">
      <c r="A1839" s="50">
        <f t="shared" si="591"/>
        <v>44682</v>
      </c>
      <c r="B1839" s="112">
        <f t="shared" ca="1" si="602"/>
        <v>66902.724465499996</v>
      </c>
      <c r="C1839" s="109">
        <f t="shared" si="603"/>
        <v>66868.219862240003</v>
      </c>
      <c r="D1839" s="13">
        <f ca="1">IF(A1839&lt;$B$1,VLOOKUP(A1839,[1]DI!$A$4:$B$15000,2,FALSE),0)</f>
        <v>0</v>
      </c>
      <c r="E1839" s="52">
        <f t="shared" ca="1" si="604"/>
        <v>1</v>
      </c>
      <c r="F1839" s="52">
        <f ca="1">(TRUNC(PRODUCT($E$12:$E1838),16))</f>
        <v>1.3230554835602</v>
      </c>
      <c r="G1839" s="52">
        <f t="shared" ca="1" si="605"/>
        <v>1.3224770453253401</v>
      </c>
      <c r="H1839" s="52">
        <f t="shared" ca="1" si="606"/>
        <v>1.0004373900000001</v>
      </c>
      <c r="I1839" s="111">
        <f t="shared" si="592"/>
        <v>0.02</v>
      </c>
      <c r="J1839" s="149">
        <f t="shared" si="597"/>
        <v>44680</v>
      </c>
      <c r="K1839" s="54">
        <f t="shared" si="593"/>
        <v>1</v>
      </c>
      <c r="L1839" s="55">
        <f t="shared" si="607"/>
        <v>1</v>
      </c>
      <c r="M1839" s="56">
        <f t="shared" si="608"/>
        <v>1.000078585</v>
      </c>
      <c r="N1839" s="56">
        <f t="shared" ca="1" si="609"/>
        <v>1.000516009</v>
      </c>
      <c r="O1839" s="55">
        <f t="shared" si="598"/>
        <v>0</v>
      </c>
      <c r="P1839" s="109">
        <f t="shared" ca="1" si="610"/>
        <v>34.504603260000003</v>
      </c>
      <c r="Q1839" s="52">
        <f t="shared" si="599"/>
        <v>0</v>
      </c>
      <c r="R1839" s="85"/>
      <c r="S1839" s="85"/>
      <c r="T1839" s="86" t="str">
        <f t="shared" si="600"/>
        <v>A+J=</v>
      </c>
      <c r="U1839" s="149">
        <f t="shared" si="601"/>
        <v>44712</v>
      </c>
      <c r="V1839" s="57" t="str">
        <f t="shared" si="611"/>
        <v>-</v>
      </c>
      <c r="W1839" s="8"/>
      <c r="X1839" s="8"/>
      <c r="Y1839" s="8"/>
      <c r="Z1839" s="9"/>
      <c r="AA1839" s="1"/>
      <c r="AB1839" s="8"/>
      <c r="AC1839" s="9"/>
      <c r="AD1839" s="9"/>
      <c r="AE1839" s="9"/>
      <c r="AF1839" s="8"/>
      <c r="AG1839" s="10"/>
      <c r="AH1839" s="8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</row>
    <row r="1840" spans="1:149" x14ac:dyDescent="0.25">
      <c r="A1840" s="50">
        <f t="shared" si="591"/>
        <v>44683</v>
      </c>
      <c r="B1840" s="112">
        <f t="shared" ca="1" si="602"/>
        <v>66902.724465499996</v>
      </c>
      <c r="C1840" s="109">
        <f t="shared" si="603"/>
        <v>66868.219862240003</v>
      </c>
      <c r="D1840" s="13">
        <f ca="1">IF(A1840&lt;$B$1,VLOOKUP(A1840,[1]DI!$A$4:$B$15000,2,FALSE),0)</f>
        <v>0.11649999999999999</v>
      </c>
      <c r="E1840" s="52">
        <f t="shared" ca="1" si="604"/>
        <v>1.0004373900000001</v>
      </c>
      <c r="F1840" s="52">
        <f ca="1">(TRUNC(PRODUCT($E$12:$E1839),16))</f>
        <v>1.3230554835602</v>
      </c>
      <c r="G1840" s="52">
        <f t="shared" ca="1" si="605"/>
        <v>1.3224770453253401</v>
      </c>
      <c r="H1840" s="52">
        <f t="shared" ca="1" si="606"/>
        <v>1.0004373900000001</v>
      </c>
      <c r="I1840" s="111">
        <f t="shared" si="592"/>
        <v>0.02</v>
      </c>
      <c r="J1840" s="149">
        <f t="shared" si="597"/>
        <v>44680</v>
      </c>
      <c r="K1840" s="54">
        <f t="shared" si="593"/>
        <v>1</v>
      </c>
      <c r="L1840" s="55">
        <f t="shared" si="607"/>
        <v>1</v>
      </c>
      <c r="M1840" s="56">
        <f t="shared" si="608"/>
        <v>1.000078585</v>
      </c>
      <c r="N1840" s="56">
        <f t="shared" ca="1" si="609"/>
        <v>1.000516009</v>
      </c>
      <c r="O1840" s="55">
        <f t="shared" si="598"/>
        <v>0</v>
      </c>
      <c r="P1840" s="109">
        <f t="shared" ca="1" si="610"/>
        <v>34.504603260000003</v>
      </c>
      <c r="Q1840" s="52">
        <f t="shared" si="599"/>
        <v>0</v>
      </c>
      <c r="R1840" s="85"/>
      <c r="S1840" s="85"/>
      <c r="T1840" s="86" t="str">
        <f t="shared" si="600"/>
        <v>A+J=</v>
      </c>
      <c r="U1840" s="149">
        <f t="shared" si="601"/>
        <v>44712</v>
      </c>
      <c r="V1840" s="57" t="str">
        <f t="shared" si="611"/>
        <v>-</v>
      </c>
      <c r="W1840" s="8"/>
      <c r="X1840" s="8"/>
      <c r="Y1840" s="8"/>
      <c r="Z1840" s="9"/>
      <c r="AA1840" s="1"/>
      <c r="AB1840" s="8"/>
      <c r="AC1840" s="9"/>
      <c r="AD1840" s="9"/>
      <c r="AE1840" s="9"/>
      <c r="AF1840" s="8"/>
      <c r="AG1840" s="10"/>
      <c r="AH1840" s="8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25">
      <c r="A1841" s="50">
        <f t="shared" si="591"/>
        <v>44684</v>
      </c>
      <c r="B1841" s="112">
        <f t="shared" ca="1" si="602"/>
        <v>66937.246855710007</v>
      </c>
      <c r="C1841" s="109">
        <f t="shared" si="603"/>
        <v>66868.219862240003</v>
      </c>
      <c r="D1841" s="13">
        <f ca="1">IF(A1841&lt;$B$1,VLOOKUP(A1841,[1]DI!$A$4:$B$15000,2,FALSE),0)</f>
        <v>0.11649999999999999</v>
      </c>
      <c r="E1841" s="52">
        <f t="shared" ca="1" si="604"/>
        <v>1.0004373900000001</v>
      </c>
      <c r="F1841" s="52">
        <f ca="1">(TRUNC(PRODUCT($E$12:$E1840),16))</f>
        <v>1.3236341747981499</v>
      </c>
      <c r="G1841" s="52">
        <f t="shared" ca="1" si="605"/>
        <v>1.3224770453253401</v>
      </c>
      <c r="H1841" s="52">
        <f t="shared" ca="1" si="606"/>
        <v>1.0008749699999999</v>
      </c>
      <c r="I1841" s="111">
        <f t="shared" si="592"/>
        <v>0.02</v>
      </c>
      <c r="J1841" s="149">
        <f t="shared" si="597"/>
        <v>44680</v>
      </c>
      <c r="K1841" s="54">
        <f t="shared" si="593"/>
        <v>2</v>
      </c>
      <c r="L1841" s="55">
        <f t="shared" si="607"/>
        <v>2</v>
      </c>
      <c r="M1841" s="56">
        <f t="shared" si="608"/>
        <v>1.0001571760000001</v>
      </c>
      <c r="N1841" s="56">
        <f t="shared" ca="1" si="609"/>
        <v>1.0010322840000001</v>
      </c>
      <c r="O1841" s="55">
        <f t="shared" si="598"/>
        <v>0</v>
      </c>
      <c r="P1841" s="109">
        <f t="shared" ca="1" si="610"/>
        <v>69.026993469999994</v>
      </c>
      <c r="Q1841" s="52">
        <f t="shared" si="599"/>
        <v>0</v>
      </c>
      <c r="R1841" s="85"/>
      <c r="S1841" s="85"/>
      <c r="T1841" s="86" t="str">
        <f t="shared" si="600"/>
        <v>A+J=</v>
      </c>
      <c r="U1841" s="149">
        <f t="shared" si="601"/>
        <v>44712</v>
      </c>
      <c r="V1841" s="57" t="str">
        <f t="shared" si="611"/>
        <v>-</v>
      </c>
      <c r="W1841" s="8"/>
      <c r="X1841" s="8"/>
      <c r="Y1841" s="8"/>
      <c r="Z1841" s="9"/>
      <c r="AA1841" s="1"/>
      <c r="AB1841" s="8"/>
      <c r="AC1841" s="9"/>
      <c r="AD1841" s="9"/>
      <c r="AE1841" s="9"/>
      <c r="AF1841" s="8"/>
      <c r="AG1841" s="10"/>
      <c r="AH1841" s="8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25">
      <c r="A1842" s="50">
        <f t="shared" si="591"/>
        <v>44685</v>
      </c>
      <c r="B1842" s="112">
        <f t="shared" ca="1" si="602"/>
        <v>66971.786899130006</v>
      </c>
      <c r="C1842" s="109">
        <f t="shared" si="603"/>
        <v>66868.219862240003</v>
      </c>
      <c r="D1842" s="13">
        <f ca="1">IF(A1842&lt;$B$1,VLOOKUP(A1842,[1]DI!$A$4:$B$15000,2,FALSE),0)</f>
        <v>0.11649999999999999</v>
      </c>
      <c r="E1842" s="52">
        <f t="shared" ca="1" si="604"/>
        <v>1.0004373900000001</v>
      </c>
      <c r="F1842" s="52">
        <f ca="1">(TRUNC(PRODUCT($E$12:$E1841),16))</f>
        <v>1.3242131191498701</v>
      </c>
      <c r="G1842" s="52">
        <f t="shared" ca="1" si="605"/>
        <v>1.3224770453253401</v>
      </c>
      <c r="H1842" s="52">
        <f t="shared" ca="1" si="606"/>
        <v>1.0013127399999999</v>
      </c>
      <c r="I1842" s="111">
        <f t="shared" si="592"/>
        <v>0.02</v>
      </c>
      <c r="J1842" s="149">
        <f t="shared" si="597"/>
        <v>44680</v>
      </c>
      <c r="K1842" s="54">
        <f t="shared" si="593"/>
        <v>3</v>
      </c>
      <c r="L1842" s="55">
        <f t="shared" si="607"/>
        <v>3</v>
      </c>
      <c r="M1842" s="56">
        <f t="shared" si="608"/>
        <v>1.000235773</v>
      </c>
      <c r="N1842" s="56">
        <f t="shared" ca="1" si="609"/>
        <v>1.001548823</v>
      </c>
      <c r="O1842" s="55">
        <f t="shared" si="598"/>
        <v>0</v>
      </c>
      <c r="P1842" s="109">
        <f t="shared" ca="1" si="610"/>
        <v>103.56703689</v>
      </c>
      <c r="Q1842" s="52">
        <f t="shared" si="599"/>
        <v>0</v>
      </c>
      <c r="R1842" s="85"/>
      <c r="S1842" s="85"/>
      <c r="T1842" s="86" t="str">
        <f t="shared" si="600"/>
        <v>A+J=</v>
      </c>
      <c r="U1842" s="149">
        <f t="shared" si="601"/>
        <v>44712</v>
      </c>
      <c r="V1842" s="57" t="str">
        <f t="shared" si="611"/>
        <v>-</v>
      </c>
      <c r="W1842" s="8"/>
      <c r="X1842" s="8"/>
      <c r="Y1842" s="8"/>
      <c r="Z1842" s="9"/>
      <c r="AA1842" s="1"/>
      <c r="AB1842" s="8"/>
      <c r="AC1842" s="9"/>
      <c r="AD1842" s="9"/>
      <c r="AE1842" s="9"/>
      <c r="AF1842" s="8"/>
      <c r="AG1842" s="10"/>
      <c r="AH1842" s="8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25">
      <c r="A1843" s="50">
        <f t="shared" si="591"/>
        <v>44686</v>
      </c>
      <c r="B1843" s="112">
        <f t="shared" ca="1" si="602"/>
        <v>67006.345331310004</v>
      </c>
      <c r="C1843" s="109">
        <f t="shared" si="603"/>
        <v>66868.219862240003</v>
      </c>
      <c r="D1843" s="13">
        <f ca="1">IF(A1843&lt;$B$1,VLOOKUP(A1843,[1]DI!$A$4:$B$15000,2,FALSE),0)</f>
        <v>0.1265</v>
      </c>
      <c r="E1843" s="52">
        <f t="shared" ca="1" si="604"/>
        <v>1.0004727899999999</v>
      </c>
      <c r="F1843" s="52">
        <f ca="1">(TRUNC(PRODUCT($E$12:$E1842),16))</f>
        <v>1.32479231672605</v>
      </c>
      <c r="G1843" s="52">
        <f t="shared" ca="1" si="605"/>
        <v>1.3224770453253401</v>
      </c>
      <c r="H1843" s="52">
        <f t="shared" ca="1" si="606"/>
        <v>1.00175071</v>
      </c>
      <c r="I1843" s="111">
        <f t="shared" si="592"/>
        <v>0.02</v>
      </c>
      <c r="J1843" s="149">
        <f t="shared" si="597"/>
        <v>44680</v>
      </c>
      <c r="K1843" s="54">
        <f t="shared" si="593"/>
        <v>4</v>
      </c>
      <c r="L1843" s="55">
        <f t="shared" si="607"/>
        <v>4</v>
      </c>
      <c r="M1843" s="56">
        <f t="shared" si="608"/>
        <v>1.000314377</v>
      </c>
      <c r="N1843" s="56">
        <f t="shared" ca="1" si="609"/>
        <v>1.0020656370000001</v>
      </c>
      <c r="O1843" s="55">
        <f t="shared" si="598"/>
        <v>0</v>
      </c>
      <c r="P1843" s="109">
        <f t="shared" ca="1" si="610"/>
        <v>138.12546907000001</v>
      </c>
      <c r="Q1843" s="52">
        <f t="shared" si="599"/>
        <v>0</v>
      </c>
      <c r="R1843" s="85"/>
      <c r="S1843" s="85"/>
      <c r="T1843" s="86" t="str">
        <f t="shared" si="600"/>
        <v>A+J=</v>
      </c>
      <c r="U1843" s="149">
        <f t="shared" si="601"/>
        <v>44712</v>
      </c>
      <c r="V1843" s="57" t="str">
        <f t="shared" si="611"/>
        <v>-</v>
      </c>
      <c r="W1843" s="8"/>
      <c r="X1843" s="8"/>
      <c r="Y1843" s="8"/>
      <c r="Z1843" s="9"/>
      <c r="AA1843" s="1"/>
      <c r="AB1843" s="8"/>
      <c r="AC1843" s="9"/>
      <c r="AD1843" s="9"/>
      <c r="AE1843" s="9"/>
      <c r="AF1843" s="8"/>
      <c r="AG1843" s="10"/>
      <c r="AH1843" s="8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25">
      <c r="A1844" s="50">
        <f t="shared" si="591"/>
        <v>44687</v>
      </c>
      <c r="B1844" s="112">
        <f t="shared" ca="1" si="602"/>
        <v>67043.293566799999</v>
      </c>
      <c r="C1844" s="109">
        <f t="shared" si="603"/>
        <v>66868.219862240003</v>
      </c>
      <c r="D1844" s="13">
        <f ca="1">IF(A1844&lt;$B$1,VLOOKUP(A1844,[1]DI!$A$4:$B$15000,2,FALSE),0)</f>
        <v>0.1265</v>
      </c>
      <c r="E1844" s="52">
        <f t="shared" ca="1" si="604"/>
        <v>1.0004727899999999</v>
      </c>
      <c r="F1844" s="52">
        <f ca="1">(TRUNC(PRODUCT($E$12:$E1843),16))</f>
        <v>1.32541866528548</v>
      </c>
      <c r="G1844" s="52">
        <f t="shared" ca="1" si="605"/>
        <v>1.3224770453253401</v>
      </c>
      <c r="H1844" s="52">
        <f t="shared" ca="1" si="606"/>
        <v>1.00222433</v>
      </c>
      <c r="I1844" s="111">
        <f t="shared" si="592"/>
        <v>0.02</v>
      </c>
      <c r="J1844" s="149">
        <f t="shared" si="597"/>
        <v>44680</v>
      </c>
      <c r="K1844" s="54">
        <f t="shared" si="593"/>
        <v>5</v>
      </c>
      <c r="L1844" s="55">
        <f t="shared" si="607"/>
        <v>5</v>
      </c>
      <c r="M1844" s="56">
        <f t="shared" si="608"/>
        <v>1.000392986</v>
      </c>
      <c r="N1844" s="56">
        <f t="shared" ca="1" si="609"/>
        <v>1.00261819</v>
      </c>
      <c r="O1844" s="55">
        <f t="shared" si="598"/>
        <v>0</v>
      </c>
      <c r="P1844" s="109">
        <f t="shared" ca="1" si="610"/>
        <v>175.07370456000001</v>
      </c>
      <c r="Q1844" s="52">
        <f t="shared" si="599"/>
        <v>0</v>
      </c>
      <c r="R1844" s="85"/>
      <c r="S1844" s="85"/>
      <c r="T1844" s="86" t="str">
        <f t="shared" si="600"/>
        <v>A+J=</v>
      </c>
      <c r="U1844" s="149">
        <f t="shared" si="601"/>
        <v>44712</v>
      </c>
      <c r="V1844" s="57" t="str">
        <f t="shared" si="611"/>
        <v>-</v>
      </c>
      <c r="W1844" s="8"/>
      <c r="X1844" s="8"/>
      <c r="Y1844" s="8"/>
      <c r="Z1844" s="9"/>
      <c r="AA1844" s="1"/>
      <c r="AB1844" s="8"/>
      <c r="AC1844" s="9"/>
      <c r="AD1844" s="9"/>
      <c r="AE1844" s="9"/>
      <c r="AF1844" s="8"/>
      <c r="AG1844" s="10"/>
      <c r="AH1844" s="8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25">
      <c r="A1845" s="50">
        <f t="shared" si="591"/>
        <v>44688</v>
      </c>
      <c r="B1845" s="112">
        <f t="shared" ca="1" si="602"/>
        <v>67080.261929619999</v>
      </c>
      <c r="C1845" s="109">
        <f t="shared" si="603"/>
        <v>66868.219862240003</v>
      </c>
      <c r="D1845" s="13">
        <f ca="1">IF(A1845&lt;$B$1,VLOOKUP(A1845,[1]DI!$A$4:$B$15000,2,FALSE),0)</f>
        <v>0</v>
      </c>
      <c r="E1845" s="52">
        <f t="shared" ca="1" si="604"/>
        <v>1</v>
      </c>
      <c r="F1845" s="52">
        <f ca="1">(TRUNC(PRODUCT($E$12:$E1844),16))</f>
        <v>1.3260453099762399</v>
      </c>
      <c r="G1845" s="52">
        <f t="shared" ca="1" si="605"/>
        <v>1.3224770453253401</v>
      </c>
      <c r="H1845" s="52">
        <f t="shared" ca="1" si="606"/>
        <v>1.0026981699999999</v>
      </c>
      <c r="I1845" s="111">
        <f t="shared" si="592"/>
        <v>0.02</v>
      </c>
      <c r="J1845" s="149">
        <f t="shared" si="597"/>
        <v>44680</v>
      </c>
      <c r="K1845" s="54">
        <f t="shared" si="593"/>
        <v>5</v>
      </c>
      <c r="L1845" s="55">
        <f t="shared" si="607"/>
        <v>6</v>
      </c>
      <c r="M1845" s="56">
        <f t="shared" si="608"/>
        <v>1.000471602</v>
      </c>
      <c r="N1845" s="56">
        <f t="shared" ca="1" si="609"/>
        <v>1.0031710439999999</v>
      </c>
      <c r="O1845" s="55">
        <f t="shared" si="598"/>
        <v>0</v>
      </c>
      <c r="P1845" s="109">
        <f t="shared" ca="1" si="610"/>
        <v>212.04206737999999</v>
      </c>
      <c r="Q1845" s="52">
        <f t="shared" si="599"/>
        <v>0</v>
      </c>
      <c r="R1845" s="85"/>
      <c r="S1845" s="85"/>
      <c r="T1845" s="86" t="str">
        <f t="shared" si="600"/>
        <v>A+J=</v>
      </c>
      <c r="U1845" s="149">
        <f t="shared" si="601"/>
        <v>44712</v>
      </c>
      <c r="V1845" s="57" t="str">
        <f t="shared" si="611"/>
        <v>-</v>
      </c>
      <c r="W1845" s="8"/>
      <c r="X1845" s="8"/>
      <c r="Y1845" s="8"/>
      <c r="Z1845" s="9"/>
      <c r="AA1845" s="1"/>
      <c r="AB1845" s="8"/>
      <c r="AC1845" s="9"/>
      <c r="AD1845" s="9"/>
      <c r="AE1845" s="9"/>
      <c r="AF1845" s="8"/>
      <c r="AG1845" s="10"/>
      <c r="AH1845" s="8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25">
      <c r="A1846" s="50">
        <f t="shared" si="591"/>
        <v>44689</v>
      </c>
      <c r="B1846" s="112">
        <f t="shared" ca="1" si="602"/>
        <v>67080.261929619999</v>
      </c>
      <c r="C1846" s="109">
        <f t="shared" si="603"/>
        <v>66868.219862240003</v>
      </c>
      <c r="D1846" s="13">
        <f ca="1">IF(A1846&lt;$B$1,VLOOKUP(A1846,[1]DI!$A$4:$B$15000,2,FALSE),0)</f>
        <v>0</v>
      </c>
      <c r="E1846" s="52">
        <f t="shared" ca="1" si="604"/>
        <v>1</v>
      </c>
      <c r="F1846" s="52">
        <f ca="1">(TRUNC(PRODUCT($E$12:$E1845),16))</f>
        <v>1.3260453099762399</v>
      </c>
      <c r="G1846" s="52">
        <f t="shared" ca="1" si="605"/>
        <v>1.3224770453253401</v>
      </c>
      <c r="H1846" s="52">
        <f t="shared" ca="1" si="606"/>
        <v>1.0026981699999999</v>
      </c>
      <c r="I1846" s="111">
        <f t="shared" si="592"/>
        <v>0.02</v>
      </c>
      <c r="J1846" s="149">
        <f t="shared" si="597"/>
        <v>44680</v>
      </c>
      <c r="K1846" s="54">
        <f t="shared" si="593"/>
        <v>5</v>
      </c>
      <c r="L1846" s="55">
        <f t="shared" si="607"/>
        <v>6</v>
      </c>
      <c r="M1846" s="56">
        <f t="shared" si="608"/>
        <v>1.000471602</v>
      </c>
      <c r="N1846" s="56">
        <f t="shared" ca="1" si="609"/>
        <v>1.0031710439999999</v>
      </c>
      <c r="O1846" s="55">
        <f t="shared" si="598"/>
        <v>0</v>
      </c>
      <c r="P1846" s="109">
        <f t="shared" ca="1" si="610"/>
        <v>212.04206737999999</v>
      </c>
      <c r="Q1846" s="52">
        <f t="shared" si="599"/>
        <v>0</v>
      </c>
      <c r="R1846" s="85"/>
      <c r="S1846" s="85"/>
      <c r="T1846" s="86" t="str">
        <f t="shared" si="600"/>
        <v>A+J=</v>
      </c>
      <c r="U1846" s="149">
        <f t="shared" si="601"/>
        <v>44712</v>
      </c>
      <c r="V1846" s="57" t="str">
        <f t="shared" si="611"/>
        <v>-</v>
      </c>
      <c r="W1846" s="8"/>
      <c r="X1846" s="8"/>
      <c r="Y1846" s="8"/>
      <c r="Z1846" s="9"/>
      <c r="AA1846" s="1"/>
      <c r="AB1846" s="8"/>
      <c r="AC1846" s="9"/>
      <c r="AD1846" s="9"/>
      <c r="AE1846" s="9"/>
      <c r="AF1846" s="8"/>
      <c r="AG1846" s="10"/>
      <c r="AH1846" s="8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25">
      <c r="A1847" s="50">
        <f t="shared" si="591"/>
        <v>44690</v>
      </c>
      <c r="B1847" s="112">
        <f t="shared" ca="1" si="602"/>
        <v>67080.261929619999</v>
      </c>
      <c r="C1847" s="109">
        <f t="shared" si="603"/>
        <v>66868.219862240003</v>
      </c>
      <c r="D1847" s="13">
        <f ca="1">IF(A1847&lt;$B$1,VLOOKUP(A1847,[1]DI!$A$4:$B$15000,2,FALSE),0)</f>
        <v>0.1265</v>
      </c>
      <c r="E1847" s="52">
        <f t="shared" ca="1" si="604"/>
        <v>1.0004727899999999</v>
      </c>
      <c r="F1847" s="52">
        <f ca="1">(TRUNC(PRODUCT($E$12:$E1846),16))</f>
        <v>1.3260453099762399</v>
      </c>
      <c r="G1847" s="52">
        <f t="shared" ca="1" si="605"/>
        <v>1.3224770453253401</v>
      </c>
      <c r="H1847" s="52">
        <f t="shared" ca="1" si="606"/>
        <v>1.0026981699999999</v>
      </c>
      <c r="I1847" s="111">
        <f t="shared" si="592"/>
        <v>0.02</v>
      </c>
      <c r="J1847" s="149">
        <f t="shared" si="597"/>
        <v>44680</v>
      </c>
      <c r="K1847" s="54">
        <f t="shared" si="593"/>
        <v>6</v>
      </c>
      <c r="L1847" s="55">
        <f t="shared" si="607"/>
        <v>6</v>
      </c>
      <c r="M1847" s="56">
        <f t="shared" si="608"/>
        <v>1.000471602</v>
      </c>
      <c r="N1847" s="56">
        <f t="shared" ca="1" si="609"/>
        <v>1.0031710439999999</v>
      </c>
      <c r="O1847" s="55">
        <f t="shared" si="598"/>
        <v>0</v>
      </c>
      <c r="P1847" s="109">
        <f t="shared" ca="1" si="610"/>
        <v>212.04206737999999</v>
      </c>
      <c r="Q1847" s="52">
        <f t="shared" si="599"/>
        <v>0</v>
      </c>
      <c r="R1847" s="85"/>
      <c r="S1847" s="85"/>
      <c r="T1847" s="86" t="str">
        <f t="shared" si="600"/>
        <v>A+J=</v>
      </c>
      <c r="U1847" s="149">
        <f t="shared" si="601"/>
        <v>44712</v>
      </c>
      <c r="V1847" s="57" t="str">
        <f t="shared" si="611"/>
        <v>-</v>
      </c>
      <c r="W1847" s="8"/>
      <c r="X1847" s="8"/>
      <c r="Y1847" s="8"/>
      <c r="Z1847" s="9"/>
      <c r="AA1847" s="1"/>
      <c r="AB1847" s="8"/>
      <c r="AC1847" s="9"/>
      <c r="AD1847" s="9"/>
      <c r="AE1847" s="9"/>
      <c r="AF1847" s="8"/>
      <c r="AG1847" s="10"/>
      <c r="AH1847" s="8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25">
      <c r="A1848" s="50">
        <f t="shared" si="591"/>
        <v>44691</v>
      </c>
      <c r="B1848" s="112">
        <f t="shared" ca="1" si="602"/>
        <v>67117.250419780001</v>
      </c>
      <c r="C1848" s="109">
        <f t="shared" si="603"/>
        <v>66868.219862240003</v>
      </c>
      <c r="D1848" s="13">
        <f ca="1">IF(A1848&lt;$B$1,VLOOKUP(A1848,[1]DI!$A$4:$B$15000,2,FALSE),0)</f>
        <v>0.1265</v>
      </c>
      <c r="E1848" s="52">
        <f t="shared" ca="1" si="604"/>
        <v>1.0004727899999999</v>
      </c>
      <c r="F1848" s="52">
        <f ca="1">(TRUNC(PRODUCT($E$12:$E1847),16))</f>
        <v>1.32667225093834</v>
      </c>
      <c r="G1848" s="52">
        <f t="shared" ca="1" si="605"/>
        <v>1.3224770453253401</v>
      </c>
      <c r="H1848" s="52">
        <f t="shared" ca="1" si="606"/>
        <v>1.0031722300000001</v>
      </c>
      <c r="I1848" s="111">
        <f t="shared" si="592"/>
        <v>0.02</v>
      </c>
      <c r="J1848" s="149">
        <f t="shared" si="597"/>
        <v>44680</v>
      </c>
      <c r="K1848" s="54">
        <f t="shared" si="593"/>
        <v>7</v>
      </c>
      <c r="L1848" s="55">
        <f t="shared" si="607"/>
        <v>7</v>
      </c>
      <c r="M1848" s="56">
        <f t="shared" si="608"/>
        <v>1.0005502239999999</v>
      </c>
      <c r="N1848" s="56">
        <f t="shared" ca="1" si="609"/>
        <v>1.0037241990000001</v>
      </c>
      <c r="O1848" s="55">
        <f t="shared" si="598"/>
        <v>0</v>
      </c>
      <c r="P1848" s="109">
        <f t="shared" ca="1" si="610"/>
        <v>249.03055753999999</v>
      </c>
      <c r="Q1848" s="52">
        <f t="shared" si="599"/>
        <v>0</v>
      </c>
      <c r="R1848" s="85"/>
      <c r="S1848" s="85"/>
      <c r="T1848" s="86" t="str">
        <f t="shared" si="600"/>
        <v>A+J=</v>
      </c>
      <c r="U1848" s="149">
        <f t="shared" si="601"/>
        <v>44712</v>
      </c>
      <c r="V1848" s="57" t="str">
        <f t="shared" si="611"/>
        <v>-</v>
      </c>
      <c r="W1848" s="8"/>
      <c r="X1848" s="8"/>
      <c r="Y1848" s="8"/>
      <c r="Z1848" s="9"/>
      <c r="AA1848" s="1"/>
      <c r="AB1848" s="8"/>
      <c r="AC1848" s="9"/>
      <c r="AD1848" s="9"/>
      <c r="AE1848" s="9"/>
      <c r="AF1848" s="8"/>
      <c r="AG1848" s="10"/>
      <c r="AH1848" s="8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25">
      <c r="A1849" s="50">
        <f t="shared" si="591"/>
        <v>44692</v>
      </c>
      <c r="B1849" s="112">
        <f t="shared" ca="1" si="602"/>
        <v>67154.259705949997</v>
      </c>
      <c r="C1849" s="109">
        <f t="shared" si="603"/>
        <v>66868.219862240003</v>
      </c>
      <c r="D1849" s="13">
        <f ca="1">IF(A1849&lt;$B$1,VLOOKUP(A1849,[1]DI!$A$4:$B$15000,2,FALSE),0)</f>
        <v>0.1265</v>
      </c>
      <c r="E1849" s="52">
        <f t="shared" ca="1" si="604"/>
        <v>1.0004727899999999</v>
      </c>
      <c r="F1849" s="52">
        <f ca="1">(TRUNC(PRODUCT($E$12:$E1848),16))</f>
        <v>1.3272994883118601</v>
      </c>
      <c r="G1849" s="52">
        <f t="shared" ca="1" si="605"/>
        <v>1.3224770453253401</v>
      </c>
      <c r="H1849" s="52">
        <f t="shared" ca="1" si="606"/>
        <v>1.00364652</v>
      </c>
      <c r="I1849" s="111">
        <f t="shared" si="592"/>
        <v>0.02</v>
      </c>
      <c r="J1849" s="149">
        <f t="shared" si="597"/>
        <v>44680</v>
      </c>
      <c r="K1849" s="54">
        <f t="shared" si="593"/>
        <v>8</v>
      </c>
      <c r="L1849" s="55">
        <f t="shared" si="607"/>
        <v>8</v>
      </c>
      <c r="M1849" s="56">
        <f t="shared" si="608"/>
        <v>1.000628852</v>
      </c>
      <c r="N1849" s="56">
        <f t="shared" ca="1" si="609"/>
        <v>1.004277665</v>
      </c>
      <c r="O1849" s="55">
        <f t="shared" si="598"/>
        <v>0</v>
      </c>
      <c r="P1849" s="109">
        <f t="shared" ca="1" si="610"/>
        <v>286.03984371000001</v>
      </c>
      <c r="Q1849" s="52">
        <f t="shared" si="599"/>
        <v>0</v>
      </c>
      <c r="R1849" s="85"/>
      <c r="S1849" s="85"/>
      <c r="T1849" s="86" t="str">
        <f t="shared" si="600"/>
        <v>A+J=</v>
      </c>
      <c r="U1849" s="149">
        <f t="shared" si="601"/>
        <v>44712</v>
      </c>
      <c r="V1849" s="57" t="str">
        <f t="shared" si="611"/>
        <v>-</v>
      </c>
      <c r="W1849" s="8"/>
      <c r="X1849" s="8"/>
      <c r="Y1849" s="8"/>
      <c r="Z1849" s="9"/>
      <c r="AA1849" s="1"/>
      <c r="AB1849" s="8"/>
      <c r="AC1849" s="9"/>
      <c r="AD1849" s="9"/>
      <c r="AE1849" s="9"/>
      <c r="AF1849" s="8"/>
      <c r="AG1849" s="10"/>
      <c r="AH1849" s="8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25">
      <c r="A1850" s="50">
        <f t="shared" si="591"/>
        <v>44693</v>
      </c>
      <c r="B1850" s="112">
        <f t="shared" ca="1" si="602"/>
        <v>67191.289855010007</v>
      </c>
      <c r="C1850" s="109">
        <f t="shared" si="603"/>
        <v>66868.219862240003</v>
      </c>
      <c r="D1850" s="13">
        <f ca="1">IF(A1850&lt;$B$1,VLOOKUP(A1850,[1]DI!$A$4:$B$15000,2,FALSE),0)</f>
        <v>0.1265</v>
      </c>
      <c r="E1850" s="52">
        <f t="shared" ca="1" si="604"/>
        <v>1.0004727899999999</v>
      </c>
      <c r="F1850" s="52">
        <f ca="1">(TRUNC(PRODUCT($E$12:$E1849),16))</f>
        <v>1.3279270222369399</v>
      </c>
      <c r="G1850" s="52">
        <f t="shared" ca="1" si="605"/>
        <v>1.3224770453253401</v>
      </c>
      <c r="H1850" s="52">
        <f t="shared" ca="1" si="606"/>
        <v>1.00412104</v>
      </c>
      <c r="I1850" s="111">
        <f t="shared" si="592"/>
        <v>0.02</v>
      </c>
      <c r="J1850" s="149">
        <f t="shared" si="597"/>
        <v>44680</v>
      </c>
      <c r="K1850" s="54">
        <f t="shared" si="593"/>
        <v>9</v>
      </c>
      <c r="L1850" s="55">
        <f t="shared" si="607"/>
        <v>9</v>
      </c>
      <c r="M1850" s="56">
        <f t="shared" si="608"/>
        <v>1.0007074869999999</v>
      </c>
      <c r="N1850" s="56">
        <f t="shared" ca="1" si="609"/>
        <v>1.004831443</v>
      </c>
      <c r="O1850" s="55">
        <f t="shared" si="598"/>
        <v>0</v>
      </c>
      <c r="P1850" s="109">
        <f t="shared" ca="1" si="610"/>
        <v>323.06999277</v>
      </c>
      <c r="Q1850" s="52">
        <f t="shared" si="599"/>
        <v>0</v>
      </c>
      <c r="R1850" s="85"/>
      <c r="S1850" s="85"/>
      <c r="T1850" s="86" t="str">
        <f t="shared" si="600"/>
        <v>A+J=</v>
      </c>
      <c r="U1850" s="149">
        <f t="shared" si="601"/>
        <v>44712</v>
      </c>
      <c r="V1850" s="57" t="str">
        <f t="shared" si="611"/>
        <v>-</v>
      </c>
      <c r="W1850" s="8"/>
      <c r="X1850" s="8"/>
      <c r="Y1850" s="8"/>
      <c r="Z1850" s="9"/>
      <c r="AA1850" s="1"/>
      <c r="AB1850" s="8"/>
      <c r="AC1850" s="9"/>
      <c r="AD1850" s="9"/>
      <c r="AE1850" s="9"/>
      <c r="AF1850" s="8"/>
      <c r="AG1850" s="10"/>
      <c r="AH1850" s="8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25">
      <c r="A1851" s="50">
        <f t="shared" si="591"/>
        <v>44694</v>
      </c>
      <c r="B1851" s="112">
        <f t="shared" ca="1" si="602"/>
        <v>67228.339997670002</v>
      </c>
      <c r="C1851" s="109">
        <f t="shared" si="603"/>
        <v>66868.219862240003</v>
      </c>
      <c r="D1851" s="13">
        <f ca="1">IF(A1851&lt;$B$1,VLOOKUP(A1851,[1]DI!$A$4:$B$15000,2,FALSE),0)</f>
        <v>0.1265</v>
      </c>
      <c r="E1851" s="52">
        <f t="shared" ca="1" si="604"/>
        <v>1.0004727899999999</v>
      </c>
      <c r="F1851" s="52">
        <f ca="1">(TRUNC(PRODUCT($E$12:$E1850),16))</f>
        <v>1.32855485285379</v>
      </c>
      <c r="G1851" s="52">
        <f t="shared" ca="1" si="605"/>
        <v>1.3224770453253401</v>
      </c>
      <c r="H1851" s="52">
        <f t="shared" ca="1" si="606"/>
        <v>1.00459578</v>
      </c>
      <c r="I1851" s="111">
        <f t="shared" si="592"/>
        <v>0.02</v>
      </c>
      <c r="J1851" s="149">
        <f t="shared" si="597"/>
        <v>44680</v>
      </c>
      <c r="K1851" s="54">
        <f t="shared" si="593"/>
        <v>10</v>
      </c>
      <c r="L1851" s="55">
        <f t="shared" si="607"/>
        <v>10</v>
      </c>
      <c r="M1851" s="56">
        <f t="shared" si="608"/>
        <v>1.000786127</v>
      </c>
      <c r="N1851" s="56">
        <f t="shared" ca="1" si="609"/>
        <v>1.0053855199999999</v>
      </c>
      <c r="O1851" s="55">
        <f t="shared" si="598"/>
        <v>0</v>
      </c>
      <c r="P1851" s="109">
        <f t="shared" ca="1" si="610"/>
        <v>360.12013543</v>
      </c>
      <c r="Q1851" s="52">
        <f t="shared" si="599"/>
        <v>0</v>
      </c>
      <c r="R1851" s="85"/>
      <c r="S1851" s="85"/>
      <c r="T1851" s="86" t="str">
        <f t="shared" si="600"/>
        <v>A+J=</v>
      </c>
      <c r="U1851" s="149">
        <f t="shared" si="601"/>
        <v>44712</v>
      </c>
      <c r="V1851" s="57" t="str">
        <f t="shared" si="611"/>
        <v>-</v>
      </c>
      <c r="W1851" s="8"/>
      <c r="X1851" s="8"/>
      <c r="Y1851" s="8"/>
      <c r="Z1851" s="9"/>
      <c r="AA1851" s="1"/>
      <c r="AB1851" s="8"/>
      <c r="AC1851" s="9"/>
      <c r="AD1851" s="9"/>
      <c r="AE1851" s="9"/>
      <c r="AF1851" s="8"/>
      <c r="AG1851" s="10"/>
      <c r="AH1851" s="8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25">
      <c r="A1852" s="50">
        <f t="shared" si="591"/>
        <v>44695</v>
      </c>
      <c r="B1852" s="112">
        <f t="shared" ca="1" si="602"/>
        <v>67265.41033453001</v>
      </c>
      <c r="C1852" s="109">
        <f t="shared" si="603"/>
        <v>66868.219862240003</v>
      </c>
      <c r="D1852" s="13">
        <f ca="1">IF(A1852&lt;$B$1,VLOOKUP(A1852,[1]DI!$A$4:$B$15000,2,FALSE),0)</f>
        <v>0</v>
      </c>
      <c r="E1852" s="52">
        <f t="shared" ca="1" si="604"/>
        <v>1</v>
      </c>
      <c r="F1852" s="52">
        <f ca="1">(TRUNC(PRODUCT($E$12:$E1851),16))</f>
        <v>1.32918298030267</v>
      </c>
      <c r="G1852" s="52">
        <f t="shared" ca="1" si="605"/>
        <v>1.3224770453253401</v>
      </c>
      <c r="H1852" s="52">
        <f t="shared" ca="1" si="606"/>
        <v>1.0050707400000001</v>
      </c>
      <c r="I1852" s="111">
        <f t="shared" si="592"/>
        <v>0.02</v>
      </c>
      <c r="J1852" s="149">
        <f t="shared" si="597"/>
        <v>44680</v>
      </c>
      <c r="K1852" s="54">
        <f t="shared" si="593"/>
        <v>10</v>
      </c>
      <c r="L1852" s="55">
        <f t="shared" si="607"/>
        <v>11</v>
      </c>
      <c r="M1852" s="56">
        <f t="shared" si="608"/>
        <v>1.0008647740000001</v>
      </c>
      <c r="N1852" s="56">
        <f t="shared" ca="1" si="609"/>
        <v>1.0059398989999999</v>
      </c>
      <c r="O1852" s="55">
        <f t="shared" si="598"/>
        <v>0</v>
      </c>
      <c r="P1852" s="109">
        <f t="shared" ca="1" si="610"/>
        <v>397.19047229</v>
      </c>
      <c r="Q1852" s="52">
        <f t="shared" si="599"/>
        <v>0</v>
      </c>
      <c r="R1852" s="85"/>
      <c r="S1852" s="85"/>
      <c r="T1852" s="86" t="str">
        <f t="shared" si="600"/>
        <v>A+J=</v>
      </c>
      <c r="U1852" s="149">
        <f t="shared" si="601"/>
        <v>44712</v>
      </c>
      <c r="V1852" s="57" t="str">
        <f t="shared" si="611"/>
        <v>-</v>
      </c>
      <c r="W1852" s="8"/>
      <c r="X1852" s="8"/>
      <c r="Y1852" s="8"/>
      <c r="Z1852" s="9"/>
      <c r="AA1852" s="1"/>
      <c r="AB1852" s="8"/>
      <c r="AC1852" s="9"/>
      <c r="AD1852" s="9"/>
      <c r="AE1852" s="9"/>
      <c r="AF1852" s="8"/>
      <c r="AG1852" s="10"/>
      <c r="AH1852" s="8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25">
      <c r="A1853" s="50">
        <f t="shared" si="591"/>
        <v>44696</v>
      </c>
      <c r="B1853" s="112">
        <f t="shared" ca="1" si="602"/>
        <v>67265.41033453001</v>
      </c>
      <c r="C1853" s="109">
        <f t="shared" si="603"/>
        <v>66868.219862240003</v>
      </c>
      <c r="D1853" s="13">
        <f ca="1">IF(A1853&lt;$B$1,VLOOKUP(A1853,[1]DI!$A$4:$B$15000,2,FALSE),0)</f>
        <v>0</v>
      </c>
      <c r="E1853" s="52">
        <f t="shared" ca="1" si="604"/>
        <v>1</v>
      </c>
      <c r="F1853" s="52">
        <f ca="1">(TRUNC(PRODUCT($E$12:$E1852),16))</f>
        <v>1.32918298030267</v>
      </c>
      <c r="G1853" s="52">
        <f t="shared" ca="1" si="605"/>
        <v>1.3224770453253401</v>
      </c>
      <c r="H1853" s="52">
        <f t="shared" ca="1" si="606"/>
        <v>1.0050707400000001</v>
      </c>
      <c r="I1853" s="111">
        <f t="shared" si="592"/>
        <v>0.02</v>
      </c>
      <c r="J1853" s="149">
        <f t="shared" si="597"/>
        <v>44680</v>
      </c>
      <c r="K1853" s="54">
        <f t="shared" si="593"/>
        <v>10</v>
      </c>
      <c r="L1853" s="55">
        <f t="shared" si="607"/>
        <v>11</v>
      </c>
      <c r="M1853" s="56">
        <f t="shared" si="608"/>
        <v>1.0008647740000001</v>
      </c>
      <c r="N1853" s="56">
        <f t="shared" ca="1" si="609"/>
        <v>1.0059398989999999</v>
      </c>
      <c r="O1853" s="55">
        <f t="shared" si="598"/>
        <v>0</v>
      </c>
      <c r="P1853" s="109">
        <f t="shared" ca="1" si="610"/>
        <v>397.19047229</v>
      </c>
      <c r="Q1853" s="52">
        <f t="shared" si="599"/>
        <v>0</v>
      </c>
      <c r="R1853" s="85"/>
      <c r="S1853" s="85"/>
      <c r="T1853" s="86" t="str">
        <f t="shared" si="600"/>
        <v>A+J=</v>
      </c>
      <c r="U1853" s="149">
        <f t="shared" si="601"/>
        <v>44712</v>
      </c>
      <c r="V1853" s="57" t="str">
        <f t="shared" si="611"/>
        <v>-</v>
      </c>
      <c r="W1853" s="8"/>
      <c r="X1853" s="8"/>
      <c r="Y1853" s="8"/>
      <c r="Z1853" s="9"/>
      <c r="AA1853" s="1"/>
      <c r="AB1853" s="8"/>
      <c r="AC1853" s="9"/>
      <c r="AD1853" s="9"/>
      <c r="AE1853" s="9"/>
      <c r="AF1853" s="8"/>
      <c r="AG1853" s="10"/>
      <c r="AH1853" s="8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25">
      <c r="A1854" s="50">
        <f t="shared" si="591"/>
        <v>44697</v>
      </c>
      <c r="B1854" s="112">
        <f t="shared" ca="1" si="602"/>
        <v>67265.41033453001</v>
      </c>
      <c r="C1854" s="109">
        <f t="shared" si="603"/>
        <v>66868.219862240003</v>
      </c>
      <c r="D1854" s="13">
        <f ca="1">IF(A1854&lt;$B$1,VLOOKUP(A1854,[1]DI!$A$4:$B$15000,2,FALSE),0)</f>
        <v>0.1265</v>
      </c>
      <c r="E1854" s="52">
        <f t="shared" ca="1" si="604"/>
        <v>1.0004727899999999</v>
      </c>
      <c r="F1854" s="52">
        <f ca="1">(TRUNC(PRODUCT($E$12:$E1853),16))</f>
        <v>1.32918298030267</v>
      </c>
      <c r="G1854" s="52">
        <f t="shared" ca="1" si="605"/>
        <v>1.3224770453253401</v>
      </c>
      <c r="H1854" s="52">
        <f t="shared" ca="1" si="606"/>
        <v>1.0050707400000001</v>
      </c>
      <c r="I1854" s="111">
        <f t="shared" si="592"/>
        <v>0.02</v>
      </c>
      <c r="J1854" s="149">
        <f t="shared" si="597"/>
        <v>44680</v>
      </c>
      <c r="K1854" s="54">
        <f t="shared" si="593"/>
        <v>11</v>
      </c>
      <c r="L1854" s="55">
        <f t="shared" si="607"/>
        <v>11</v>
      </c>
      <c r="M1854" s="56">
        <f t="shared" si="608"/>
        <v>1.0008647740000001</v>
      </c>
      <c r="N1854" s="56">
        <f t="shared" ca="1" si="609"/>
        <v>1.0059398989999999</v>
      </c>
      <c r="O1854" s="55">
        <f t="shared" si="598"/>
        <v>0</v>
      </c>
      <c r="P1854" s="109">
        <f t="shared" ca="1" si="610"/>
        <v>397.19047229</v>
      </c>
      <c r="Q1854" s="52">
        <f t="shared" si="599"/>
        <v>0</v>
      </c>
      <c r="R1854" s="85"/>
      <c r="S1854" s="85"/>
      <c r="T1854" s="86" t="str">
        <f t="shared" si="600"/>
        <v>A+J=</v>
      </c>
      <c r="U1854" s="149">
        <f t="shared" si="601"/>
        <v>44712</v>
      </c>
      <c r="V1854" s="57" t="str">
        <f t="shared" si="611"/>
        <v>-</v>
      </c>
      <c r="W1854" s="8"/>
      <c r="X1854" s="8"/>
      <c r="Y1854" s="8"/>
      <c r="Z1854" s="9"/>
      <c r="AA1854" s="1"/>
      <c r="AB1854" s="8"/>
      <c r="AC1854" s="9"/>
      <c r="AD1854" s="9"/>
      <c r="AE1854" s="9"/>
      <c r="AF1854" s="8"/>
      <c r="AG1854" s="10"/>
      <c r="AH1854" s="8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25">
      <c r="A1855" s="50">
        <f t="shared" si="591"/>
        <v>44698</v>
      </c>
      <c r="B1855" s="112">
        <f t="shared" ca="1" si="602"/>
        <v>67302.501467399998</v>
      </c>
      <c r="C1855" s="109">
        <f t="shared" si="603"/>
        <v>66868.219862240003</v>
      </c>
      <c r="D1855" s="13">
        <f ca="1">IF(A1855&lt;$B$1,VLOOKUP(A1855,[1]DI!$A$4:$B$15000,2,FALSE),0)</f>
        <v>0.1265</v>
      </c>
      <c r="E1855" s="52">
        <f t="shared" ca="1" si="604"/>
        <v>1.0004727899999999</v>
      </c>
      <c r="F1855" s="52">
        <f ca="1">(TRUNC(PRODUCT($E$12:$E1854),16))</f>
        <v>1.32981140472392</v>
      </c>
      <c r="G1855" s="52">
        <f t="shared" ca="1" si="605"/>
        <v>1.3224770453253401</v>
      </c>
      <c r="H1855" s="52">
        <f t="shared" ca="1" si="606"/>
        <v>1.00554593</v>
      </c>
      <c r="I1855" s="111">
        <f t="shared" si="592"/>
        <v>0.02</v>
      </c>
      <c r="J1855" s="149">
        <f t="shared" si="597"/>
        <v>44680</v>
      </c>
      <c r="K1855" s="54">
        <f t="shared" si="593"/>
        <v>12</v>
      </c>
      <c r="L1855" s="55">
        <f t="shared" si="607"/>
        <v>12</v>
      </c>
      <c r="M1855" s="56">
        <f t="shared" si="608"/>
        <v>1.0009434269999999</v>
      </c>
      <c r="N1855" s="56">
        <f t="shared" ca="1" si="609"/>
        <v>1.0064945890000001</v>
      </c>
      <c r="O1855" s="55">
        <f t="shared" si="598"/>
        <v>0</v>
      </c>
      <c r="P1855" s="109">
        <f t="shared" ca="1" si="610"/>
        <v>434.28160516000003</v>
      </c>
      <c r="Q1855" s="52">
        <f t="shared" si="599"/>
        <v>0</v>
      </c>
      <c r="R1855" s="85"/>
      <c r="S1855" s="85"/>
      <c r="T1855" s="86" t="str">
        <f t="shared" si="600"/>
        <v>A+J=</v>
      </c>
      <c r="U1855" s="149">
        <f t="shared" si="601"/>
        <v>44712</v>
      </c>
      <c r="V1855" s="57" t="str">
        <f t="shared" si="611"/>
        <v>-</v>
      </c>
      <c r="W1855" s="8"/>
      <c r="X1855" s="8"/>
      <c r="Y1855" s="8"/>
      <c r="Z1855" s="9"/>
      <c r="AA1855" s="1"/>
      <c r="AB1855" s="8"/>
      <c r="AC1855" s="9"/>
      <c r="AD1855" s="9"/>
      <c r="AE1855" s="9"/>
      <c r="AF1855" s="8"/>
      <c r="AG1855" s="10"/>
      <c r="AH1855" s="8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25">
      <c r="A1856" s="50">
        <f t="shared" si="591"/>
        <v>44699</v>
      </c>
      <c r="B1856" s="112">
        <f t="shared" ca="1" si="602"/>
        <v>67339.612727610001</v>
      </c>
      <c r="C1856" s="109">
        <f t="shared" si="603"/>
        <v>66868.219862240003</v>
      </c>
      <c r="D1856" s="13">
        <f ca="1">IF(A1856&lt;$B$1,VLOOKUP(A1856,[1]DI!$A$4:$B$15000,2,FALSE),0)</f>
        <v>0.1265</v>
      </c>
      <c r="E1856" s="52">
        <f t="shared" ca="1" si="604"/>
        <v>1.0004727899999999</v>
      </c>
      <c r="F1856" s="52">
        <f ca="1">(TRUNC(PRODUCT($E$12:$E1855),16))</f>
        <v>1.3304401262579599</v>
      </c>
      <c r="G1856" s="52">
        <f t="shared" ca="1" si="605"/>
        <v>1.3224770453253401</v>
      </c>
      <c r="H1856" s="52">
        <f t="shared" ca="1" si="606"/>
        <v>1.00602134</v>
      </c>
      <c r="I1856" s="111">
        <f t="shared" si="592"/>
        <v>0.02</v>
      </c>
      <c r="J1856" s="149">
        <f t="shared" si="597"/>
        <v>44680</v>
      </c>
      <c r="K1856" s="54">
        <f t="shared" si="593"/>
        <v>13</v>
      </c>
      <c r="L1856" s="55">
        <f t="shared" si="607"/>
        <v>13</v>
      </c>
      <c r="M1856" s="56">
        <f t="shared" si="608"/>
        <v>1.0010220860000001</v>
      </c>
      <c r="N1856" s="56">
        <f t="shared" ca="1" si="609"/>
        <v>1.0070495800000001</v>
      </c>
      <c r="O1856" s="55">
        <f t="shared" si="598"/>
        <v>0</v>
      </c>
      <c r="P1856" s="109">
        <f t="shared" ca="1" si="610"/>
        <v>471.39286536999998</v>
      </c>
      <c r="Q1856" s="52">
        <f t="shared" si="599"/>
        <v>0</v>
      </c>
      <c r="R1856" s="85"/>
      <c r="S1856" s="85"/>
      <c r="T1856" s="86" t="str">
        <f t="shared" si="600"/>
        <v>A+J=</v>
      </c>
      <c r="U1856" s="149">
        <f t="shared" si="601"/>
        <v>44712</v>
      </c>
      <c r="V1856" s="57" t="str">
        <f t="shared" si="611"/>
        <v>-</v>
      </c>
      <c r="W1856" s="8"/>
      <c r="X1856" s="8"/>
      <c r="Y1856" s="8"/>
      <c r="Z1856" s="9"/>
      <c r="AA1856" s="1"/>
      <c r="AB1856" s="8"/>
      <c r="AC1856" s="9"/>
      <c r="AD1856" s="9"/>
      <c r="AE1856" s="9"/>
      <c r="AF1856" s="8"/>
      <c r="AG1856" s="10"/>
      <c r="AH1856" s="8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25">
      <c r="A1857" s="50">
        <f t="shared" si="591"/>
        <v>44700</v>
      </c>
      <c r="B1857" s="112">
        <f t="shared" ca="1" si="602"/>
        <v>67376.744182020004</v>
      </c>
      <c r="C1857" s="109">
        <f t="shared" si="603"/>
        <v>66868.219862240003</v>
      </c>
      <c r="D1857" s="13">
        <f ca="1">IF(A1857&lt;$B$1,VLOOKUP(A1857,[1]DI!$A$4:$B$15000,2,FALSE),0)</f>
        <v>0.1265</v>
      </c>
      <c r="E1857" s="52">
        <f t="shared" ca="1" si="604"/>
        <v>1.0004727899999999</v>
      </c>
      <c r="F1857" s="52">
        <f ca="1">(TRUNC(PRODUCT($E$12:$E1856),16))</f>
        <v>1.3310691450452601</v>
      </c>
      <c r="G1857" s="52">
        <f t="shared" ca="1" si="605"/>
        <v>1.3224770453253401</v>
      </c>
      <c r="H1857" s="52">
        <f t="shared" ca="1" si="606"/>
        <v>1.0064969699999999</v>
      </c>
      <c r="I1857" s="111">
        <f t="shared" si="592"/>
        <v>0.02</v>
      </c>
      <c r="J1857" s="149">
        <f t="shared" si="597"/>
        <v>44680</v>
      </c>
      <c r="K1857" s="54">
        <f t="shared" si="593"/>
        <v>14</v>
      </c>
      <c r="L1857" s="55">
        <f t="shared" si="607"/>
        <v>14</v>
      </c>
      <c r="M1857" s="56">
        <f t="shared" si="608"/>
        <v>1.0011007510000001</v>
      </c>
      <c r="N1857" s="56">
        <f t="shared" ca="1" si="609"/>
        <v>1.007604873</v>
      </c>
      <c r="O1857" s="55">
        <f t="shared" si="598"/>
        <v>0</v>
      </c>
      <c r="P1857" s="109">
        <f t="shared" ca="1" si="610"/>
        <v>508.52431977999998</v>
      </c>
      <c r="Q1857" s="52">
        <f t="shared" si="599"/>
        <v>0</v>
      </c>
      <c r="R1857" s="85"/>
      <c r="S1857" s="85"/>
      <c r="T1857" s="86" t="str">
        <f t="shared" si="600"/>
        <v>A+J=</v>
      </c>
      <c r="U1857" s="149">
        <f t="shared" si="601"/>
        <v>44712</v>
      </c>
      <c r="V1857" s="57" t="str">
        <f t="shared" si="611"/>
        <v>-</v>
      </c>
      <c r="W1857" s="8"/>
      <c r="X1857" s="8"/>
      <c r="Y1857" s="8"/>
      <c r="Z1857" s="9"/>
      <c r="AA1857" s="1"/>
      <c r="AB1857" s="8"/>
      <c r="AC1857" s="9"/>
      <c r="AD1857" s="9"/>
      <c r="AE1857" s="9"/>
      <c r="AF1857" s="8"/>
      <c r="AG1857" s="10"/>
      <c r="AH1857" s="8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25">
      <c r="A1858" s="50">
        <f t="shared" si="591"/>
        <v>44701</v>
      </c>
      <c r="B1858" s="112">
        <f t="shared" ca="1" si="602"/>
        <v>67413.897101130002</v>
      </c>
      <c r="C1858" s="109">
        <f t="shared" si="603"/>
        <v>66868.219862240003</v>
      </c>
      <c r="D1858" s="13">
        <f ca="1">IF(A1858&lt;$B$1,VLOOKUP(A1858,[1]DI!$A$4:$B$15000,2,FALSE),0)</f>
        <v>0.1265</v>
      </c>
      <c r="E1858" s="52">
        <f t="shared" ca="1" si="604"/>
        <v>1.0004727899999999</v>
      </c>
      <c r="F1858" s="52">
        <f ca="1">(TRUNC(PRODUCT($E$12:$E1857),16))</f>
        <v>1.3316984612263401</v>
      </c>
      <c r="G1858" s="52">
        <f t="shared" ca="1" si="605"/>
        <v>1.3224770453253401</v>
      </c>
      <c r="H1858" s="52">
        <f t="shared" ca="1" si="606"/>
        <v>1.00697284</v>
      </c>
      <c r="I1858" s="111">
        <f t="shared" si="592"/>
        <v>0.02</v>
      </c>
      <c r="J1858" s="149">
        <f t="shared" si="597"/>
        <v>44680</v>
      </c>
      <c r="K1858" s="54">
        <f t="shared" si="593"/>
        <v>15</v>
      </c>
      <c r="L1858" s="55">
        <f t="shared" si="607"/>
        <v>15</v>
      </c>
      <c r="M1858" s="56">
        <f t="shared" si="608"/>
        <v>1.001179423</v>
      </c>
      <c r="N1858" s="56">
        <f t="shared" ca="1" si="609"/>
        <v>1.008160487</v>
      </c>
      <c r="O1858" s="55">
        <f t="shared" si="598"/>
        <v>0</v>
      </c>
      <c r="P1858" s="109">
        <f t="shared" ca="1" si="610"/>
        <v>545.67723889000001</v>
      </c>
      <c r="Q1858" s="52">
        <f t="shared" si="599"/>
        <v>0</v>
      </c>
      <c r="R1858" s="85"/>
      <c r="S1858" s="85"/>
      <c r="T1858" s="86" t="str">
        <f t="shared" si="600"/>
        <v>A+J=</v>
      </c>
      <c r="U1858" s="149">
        <f t="shared" si="601"/>
        <v>44712</v>
      </c>
      <c r="V1858" s="57" t="str">
        <f t="shared" si="611"/>
        <v>-</v>
      </c>
      <c r="W1858" s="8"/>
      <c r="X1858" s="8"/>
      <c r="Y1858" s="8"/>
      <c r="Z1858" s="9"/>
      <c r="AA1858" s="1"/>
      <c r="AB1858" s="8"/>
      <c r="AC1858" s="9"/>
      <c r="AD1858" s="9"/>
      <c r="AE1858" s="9"/>
      <c r="AF1858" s="8"/>
      <c r="AG1858" s="10"/>
      <c r="AH1858" s="8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25">
      <c r="A1859" s="50">
        <f t="shared" si="591"/>
        <v>44702</v>
      </c>
      <c r="B1859" s="112">
        <f t="shared" ca="1" si="602"/>
        <v>67451.069412030003</v>
      </c>
      <c r="C1859" s="109">
        <f t="shared" si="603"/>
        <v>66868.219862240003</v>
      </c>
      <c r="D1859" s="13">
        <f ca="1">IF(A1859&lt;$B$1,VLOOKUP(A1859,[1]DI!$A$4:$B$15000,2,FALSE),0)</f>
        <v>0</v>
      </c>
      <c r="E1859" s="52">
        <f t="shared" ca="1" si="604"/>
        <v>1</v>
      </c>
      <c r="F1859" s="52">
        <f ca="1">(TRUNC(PRODUCT($E$12:$E1858),16))</f>
        <v>1.33232807494183</v>
      </c>
      <c r="G1859" s="52">
        <f t="shared" ca="1" si="605"/>
        <v>1.3224770453253401</v>
      </c>
      <c r="H1859" s="52">
        <f t="shared" ca="1" si="606"/>
        <v>1.0074489200000001</v>
      </c>
      <c r="I1859" s="111">
        <f t="shared" si="592"/>
        <v>0.02</v>
      </c>
      <c r="J1859" s="149">
        <f t="shared" si="597"/>
        <v>44680</v>
      </c>
      <c r="K1859" s="54">
        <f t="shared" si="593"/>
        <v>15</v>
      </c>
      <c r="L1859" s="55">
        <f t="shared" si="607"/>
        <v>16</v>
      </c>
      <c r="M1859" s="56">
        <f t="shared" si="608"/>
        <v>1.0012581</v>
      </c>
      <c r="N1859" s="56">
        <f t="shared" ca="1" si="609"/>
        <v>1.0087163910000001</v>
      </c>
      <c r="O1859" s="55">
        <f t="shared" si="598"/>
        <v>0</v>
      </c>
      <c r="P1859" s="109">
        <f t="shared" ca="1" si="610"/>
        <v>582.84954978999997</v>
      </c>
      <c r="Q1859" s="52">
        <f t="shared" si="599"/>
        <v>0</v>
      </c>
      <c r="R1859" s="85"/>
      <c r="S1859" s="85"/>
      <c r="T1859" s="86" t="str">
        <f t="shared" si="600"/>
        <v>A+J=</v>
      </c>
      <c r="U1859" s="149">
        <f t="shared" si="601"/>
        <v>44712</v>
      </c>
      <c r="V1859" s="57" t="str">
        <f t="shared" si="611"/>
        <v>-</v>
      </c>
      <c r="W1859" s="8"/>
      <c r="X1859" s="8"/>
      <c r="Y1859" s="8"/>
      <c r="Z1859" s="9"/>
      <c r="AA1859" s="1"/>
      <c r="AB1859" s="8"/>
      <c r="AC1859" s="9"/>
      <c r="AD1859" s="9"/>
      <c r="AE1859" s="9"/>
      <c r="AF1859" s="8"/>
      <c r="AG1859" s="10"/>
      <c r="AH1859" s="8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25">
      <c r="A1860" s="50">
        <f t="shared" si="591"/>
        <v>44703</v>
      </c>
      <c r="B1860" s="112">
        <f t="shared" ca="1" si="602"/>
        <v>67451.069412030003</v>
      </c>
      <c r="C1860" s="109">
        <f t="shared" si="603"/>
        <v>66868.219862240003</v>
      </c>
      <c r="D1860" s="13">
        <f ca="1">IF(A1860&lt;$B$1,VLOOKUP(A1860,[1]DI!$A$4:$B$15000,2,FALSE),0)</f>
        <v>0</v>
      </c>
      <c r="E1860" s="52">
        <f t="shared" ca="1" si="604"/>
        <v>1</v>
      </c>
      <c r="F1860" s="52">
        <f ca="1">(TRUNC(PRODUCT($E$12:$E1859),16))</f>
        <v>1.33232807494183</v>
      </c>
      <c r="G1860" s="52">
        <f t="shared" ca="1" si="605"/>
        <v>1.3224770453253401</v>
      </c>
      <c r="H1860" s="52">
        <f t="shared" ca="1" si="606"/>
        <v>1.0074489200000001</v>
      </c>
      <c r="I1860" s="111">
        <f t="shared" si="592"/>
        <v>0.02</v>
      </c>
      <c r="J1860" s="149">
        <f t="shared" si="597"/>
        <v>44680</v>
      </c>
      <c r="K1860" s="54">
        <f t="shared" si="593"/>
        <v>15</v>
      </c>
      <c r="L1860" s="55">
        <f t="shared" si="607"/>
        <v>16</v>
      </c>
      <c r="M1860" s="56">
        <f t="shared" si="608"/>
        <v>1.0012581</v>
      </c>
      <c r="N1860" s="56">
        <f t="shared" ca="1" si="609"/>
        <v>1.0087163910000001</v>
      </c>
      <c r="O1860" s="55">
        <f t="shared" si="598"/>
        <v>0</v>
      </c>
      <c r="P1860" s="109">
        <f t="shared" ca="1" si="610"/>
        <v>582.84954978999997</v>
      </c>
      <c r="Q1860" s="52">
        <f t="shared" si="599"/>
        <v>0</v>
      </c>
      <c r="R1860" s="85"/>
      <c r="S1860" s="85"/>
      <c r="T1860" s="86" t="str">
        <f t="shared" si="600"/>
        <v>A+J=</v>
      </c>
      <c r="U1860" s="149">
        <f t="shared" si="601"/>
        <v>44712</v>
      </c>
      <c r="V1860" s="57" t="str">
        <f t="shared" si="611"/>
        <v>-</v>
      </c>
      <c r="W1860" s="8"/>
      <c r="X1860" s="8"/>
      <c r="Y1860" s="8"/>
      <c r="Z1860" s="9"/>
      <c r="AA1860" s="1"/>
      <c r="AB1860" s="8"/>
      <c r="AC1860" s="9"/>
      <c r="AD1860" s="9"/>
      <c r="AE1860" s="9"/>
      <c r="AF1860" s="8"/>
      <c r="AG1860" s="10"/>
      <c r="AH1860" s="8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25">
      <c r="A1861" s="50">
        <f t="shared" si="591"/>
        <v>44704</v>
      </c>
      <c r="B1861" s="112">
        <f t="shared" ca="1" si="602"/>
        <v>67451.069412030003</v>
      </c>
      <c r="C1861" s="109">
        <f t="shared" si="603"/>
        <v>66868.219862240003</v>
      </c>
      <c r="D1861" s="13">
        <f ca="1">IF(A1861&lt;$B$1,VLOOKUP(A1861,[1]DI!$A$4:$B$15000,2,FALSE),0)</f>
        <v>0.1265</v>
      </c>
      <c r="E1861" s="52">
        <f t="shared" ca="1" si="604"/>
        <v>1.0004727899999999</v>
      </c>
      <c r="F1861" s="52">
        <f ca="1">(TRUNC(PRODUCT($E$12:$E1860),16))</f>
        <v>1.33232807494183</v>
      </c>
      <c r="G1861" s="52">
        <f t="shared" ca="1" si="605"/>
        <v>1.3224770453253401</v>
      </c>
      <c r="H1861" s="52">
        <f t="shared" ca="1" si="606"/>
        <v>1.0074489200000001</v>
      </c>
      <c r="I1861" s="111">
        <f t="shared" si="592"/>
        <v>0.02</v>
      </c>
      <c r="J1861" s="149">
        <f t="shared" si="597"/>
        <v>44680</v>
      </c>
      <c r="K1861" s="54">
        <f t="shared" si="593"/>
        <v>16</v>
      </c>
      <c r="L1861" s="55">
        <f t="shared" si="607"/>
        <v>16</v>
      </c>
      <c r="M1861" s="56">
        <f t="shared" si="608"/>
        <v>1.0012581</v>
      </c>
      <c r="N1861" s="56">
        <f t="shared" ca="1" si="609"/>
        <v>1.0087163910000001</v>
      </c>
      <c r="O1861" s="55">
        <f t="shared" si="598"/>
        <v>0</v>
      </c>
      <c r="P1861" s="109">
        <f t="shared" ca="1" si="610"/>
        <v>582.84954978999997</v>
      </c>
      <c r="Q1861" s="52">
        <f t="shared" si="599"/>
        <v>0</v>
      </c>
      <c r="R1861" s="85"/>
      <c r="S1861" s="85"/>
      <c r="T1861" s="86" t="str">
        <f t="shared" si="600"/>
        <v>A+J=</v>
      </c>
      <c r="U1861" s="149">
        <f t="shared" si="601"/>
        <v>44712</v>
      </c>
      <c r="V1861" s="57" t="str">
        <f t="shared" si="611"/>
        <v>-</v>
      </c>
      <c r="W1861" s="8"/>
      <c r="X1861" s="8"/>
      <c r="Y1861" s="8"/>
      <c r="Z1861" s="9"/>
      <c r="AA1861" s="1"/>
      <c r="AB1861" s="8"/>
      <c r="AC1861" s="9"/>
      <c r="AD1861" s="9"/>
      <c r="AE1861" s="9"/>
      <c r="AF1861" s="8"/>
      <c r="AG1861" s="10"/>
      <c r="AH1861" s="8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25">
      <c r="A1862" s="50">
        <f t="shared" si="591"/>
        <v>44705</v>
      </c>
      <c r="B1862" s="112">
        <f t="shared" ca="1" si="602"/>
        <v>67488.262652680001</v>
      </c>
      <c r="C1862" s="109">
        <f t="shared" si="603"/>
        <v>66868.219862240003</v>
      </c>
      <c r="D1862" s="13">
        <f ca="1">IF(A1862&lt;$B$1,VLOOKUP(A1862,[1]DI!$A$4:$B$15000,2,FALSE),0)</f>
        <v>0.1265</v>
      </c>
      <c r="E1862" s="52">
        <f t="shared" ca="1" si="604"/>
        <v>1.0004727899999999</v>
      </c>
      <c r="F1862" s="52">
        <f ca="1">(TRUNC(PRODUCT($E$12:$E1861),16))</f>
        <v>1.3329579863323799</v>
      </c>
      <c r="G1862" s="52">
        <f t="shared" ca="1" si="605"/>
        <v>1.3224770453253401</v>
      </c>
      <c r="H1862" s="52">
        <f t="shared" ca="1" si="606"/>
        <v>1.0079252299999999</v>
      </c>
      <c r="I1862" s="111">
        <f t="shared" si="592"/>
        <v>0.02</v>
      </c>
      <c r="J1862" s="149">
        <f t="shared" si="597"/>
        <v>44680</v>
      </c>
      <c r="K1862" s="54">
        <f t="shared" si="593"/>
        <v>17</v>
      </c>
      <c r="L1862" s="55">
        <f t="shared" si="607"/>
        <v>17</v>
      </c>
      <c r="M1862" s="56">
        <f t="shared" si="608"/>
        <v>1.001336784</v>
      </c>
      <c r="N1862" s="56">
        <f t="shared" ca="1" si="609"/>
        <v>1.0092726080000001</v>
      </c>
      <c r="O1862" s="55">
        <f t="shared" si="598"/>
        <v>0</v>
      </c>
      <c r="P1862" s="109">
        <f t="shared" ca="1" si="610"/>
        <v>620.04279043999998</v>
      </c>
      <c r="Q1862" s="52">
        <f t="shared" si="599"/>
        <v>0</v>
      </c>
      <c r="R1862" s="85"/>
      <c r="S1862" s="85"/>
      <c r="T1862" s="86" t="str">
        <f t="shared" si="600"/>
        <v>A+J=</v>
      </c>
      <c r="U1862" s="149">
        <f t="shared" si="601"/>
        <v>44712</v>
      </c>
      <c r="V1862" s="57" t="str">
        <f t="shared" si="611"/>
        <v>-</v>
      </c>
      <c r="W1862" s="8"/>
      <c r="X1862" s="8"/>
      <c r="Y1862" s="8"/>
      <c r="Z1862" s="9"/>
      <c r="AA1862" s="1"/>
      <c r="AB1862" s="8"/>
      <c r="AC1862" s="9"/>
      <c r="AD1862" s="9"/>
      <c r="AE1862" s="9"/>
      <c r="AF1862" s="8"/>
      <c r="AG1862" s="10"/>
      <c r="AH1862" s="8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25">
      <c r="A1863" s="50">
        <f t="shared" si="591"/>
        <v>44706</v>
      </c>
      <c r="B1863" s="112">
        <f t="shared" ca="1" si="602"/>
        <v>67525.476689340008</v>
      </c>
      <c r="C1863" s="109">
        <f t="shared" si="603"/>
        <v>66868.219862240003</v>
      </c>
      <c r="D1863" s="13">
        <f ca="1">IF(A1863&lt;$B$1,VLOOKUP(A1863,[1]DI!$A$4:$B$15000,2,FALSE),0)</f>
        <v>0.1265</v>
      </c>
      <c r="E1863" s="52">
        <f t="shared" ca="1" si="604"/>
        <v>1.0004727899999999</v>
      </c>
      <c r="F1863" s="52">
        <f ca="1">(TRUNC(PRODUCT($E$12:$E1862),16))</f>
        <v>1.3335881955387301</v>
      </c>
      <c r="G1863" s="52">
        <f t="shared" ca="1" si="605"/>
        <v>1.3224770453253401</v>
      </c>
      <c r="H1863" s="52">
        <f t="shared" ca="1" si="606"/>
        <v>1.0084017700000001</v>
      </c>
      <c r="I1863" s="111">
        <f t="shared" si="592"/>
        <v>0.02</v>
      </c>
      <c r="J1863" s="149">
        <f t="shared" si="597"/>
        <v>44680</v>
      </c>
      <c r="K1863" s="54">
        <f t="shared" si="593"/>
        <v>18</v>
      </c>
      <c r="L1863" s="55">
        <f t="shared" si="607"/>
        <v>18</v>
      </c>
      <c r="M1863" s="56">
        <f t="shared" si="608"/>
        <v>1.0014154740000001</v>
      </c>
      <c r="N1863" s="56">
        <f t="shared" ca="1" si="609"/>
        <v>1.009829136</v>
      </c>
      <c r="O1863" s="55">
        <f t="shared" si="598"/>
        <v>0</v>
      </c>
      <c r="P1863" s="109">
        <f t="shared" ca="1" si="610"/>
        <v>657.25682710000001</v>
      </c>
      <c r="Q1863" s="52">
        <f t="shared" si="599"/>
        <v>0</v>
      </c>
      <c r="R1863" s="85"/>
      <c r="S1863" s="85"/>
      <c r="T1863" s="86" t="str">
        <f t="shared" si="600"/>
        <v>A+J=</v>
      </c>
      <c r="U1863" s="149">
        <f t="shared" si="601"/>
        <v>44712</v>
      </c>
      <c r="V1863" s="57" t="str">
        <f t="shared" si="611"/>
        <v>-</v>
      </c>
      <c r="W1863" s="8"/>
      <c r="X1863" s="8"/>
      <c r="Y1863" s="8"/>
      <c r="Z1863" s="9"/>
      <c r="AA1863" s="1"/>
      <c r="AB1863" s="8"/>
      <c r="AC1863" s="9"/>
      <c r="AD1863" s="9"/>
      <c r="AE1863" s="9"/>
      <c r="AF1863" s="8"/>
      <c r="AG1863" s="10"/>
      <c r="AH1863" s="8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25">
      <c r="A1864" s="50">
        <f t="shared" si="591"/>
        <v>44707</v>
      </c>
      <c r="B1864" s="112">
        <f t="shared" ca="1" si="602"/>
        <v>67562.710920199999</v>
      </c>
      <c r="C1864" s="109">
        <f t="shared" si="603"/>
        <v>66868.219862240003</v>
      </c>
      <c r="D1864" s="13">
        <f ca="1">IF(A1864&lt;$B$1,VLOOKUP(A1864,[1]DI!$A$4:$B$15000,2,FALSE),0)</f>
        <v>0.1265</v>
      </c>
      <c r="E1864" s="52">
        <f t="shared" ca="1" si="604"/>
        <v>1.0004727899999999</v>
      </c>
      <c r="F1864" s="52">
        <f ca="1">(TRUNC(PRODUCT($E$12:$E1863),16))</f>
        <v>1.3342187027017001</v>
      </c>
      <c r="G1864" s="52">
        <f t="shared" ca="1" si="605"/>
        <v>1.3224770453253401</v>
      </c>
      <c r="H1864" s="52">
        <f t="shared" ca="1" si="606"/>
        <v>1.0088785300000001</v>
      </c>
      <c r="I1864" s="111">
        <f t="shared" si="592"/>
        <v>0.02</v>
      </c>
      <c r="J1864" s="149">
        <f t="shared" si="597"/>
        <v>44680</v>
      </c>
      <c r="K1864" s="54">
        <f t="shared" si="593"/>
        <v>19</v>
      </c>
      <c r="L1864" s="55">
        <f t="shared" si="607"/>
        <v>19</v>
      </c>
      <c r="M1864" s="56">
        <f t="shared" si="608"/>
        <v>1.00149417</v>
      </c>
      <c r="N1864" s="56">
        <f t="shared" ca="1" si="609"/>
        <v>1.0103859660000001</v>
      </c>
      <c r="O1864" s="55">
        <f t="shared" si="598"/>
        <v>0</v>
      </c>
      <c r="P1864" s="109">
        <f t="shared" ca="1" si="610"/>
        <v>694.49105796000003</v>
      </c>
      <c r="Q1864" s="52">
        <f t="shared" si="599"/>
        <v>0</v>
      </c>
      <c r="R1864" s="85"/>
      <c r="S1864" s="85"/>
      <c r="T1864" s="86" t="str">
        <f t="shared" si="600"/>
        <v>A+J=</v>
      </c>
      <c r="U1864" s="149">
        <f t="shared" si="601"/>
        <v>44712</v>
      </c>
      <c r="V1864" s="57" t="str">
        <f t="shared" si="611"/>
        <v>-</v>
      </c>
      <c r="W1864" s="8"/>
      <c r="X1864" s="8"/>
      <c r="Y1864" s="8"/>
      <c r="Z1864" s="9"/>
      <c r="AA1864" s="1"/>
      <c r="AB1864" s="8"/>
      <c r="AC1864" s="9"/>
      <c r="AD1864" s="9"/>
      <c r="AE1864" s="9"/>
      <c r="AF1864" s="8"/>
      <c r="AG1864" s="10"/>
      <c r="AH1864" s="8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25">
      <c r="A1865" s="50">
        <f t="shared" si="591"/>
        <v>44708</v>
      </c>
      <c r="B1865" s="112">
        <f t="shared" ca="1" si="602"/>
        <v>67599.966013960002</v>
      </c>
      <c r="C1865" s="109">
        <f t="shared" si="603"/>
        <v>66868.219862240003</v>
      </c>
      <c r="D1865" s="13">
        <f ca="1">IF(A1865&lt;$B$1,VLOOKUP(A1865,[1]DI!$A$4:$B$15000,2,FALSE),0)</f>
        <v>0.1265</v>
      </c>
      <c r="E1865" s="52">
        <f t="shared" ca="1" si="604"/>
        <v>1.0004727899999999</v>
      </c>
      <c r="F1865" s="52">
        <f ca="1">(TRUNC(PRODUCT($E$12:$E1864),16))</f>
        <v>1.3348495079621501</v>
      </c>
      <c r="G1865" s="52">
        <f t="shared" ca="1" si="605"/>
        <v>1.3224770453253401</v>
      </c>
      <c r="H1865" s="52">
        <f t="shared" ca="1" si="606"/>
        <v>1.00935552</v>
      </c>
      <c r="I1865" s="111">
        <f t="shared" si="592"/>
        <v>0.02</v>
      </c>
      <c r="J1865" s="149">
        <f t="shared" si="597"/>
        <v>44680</v>
      </c>
      <c r="K1865" s="54">
        <f t="shared" si="593"/>
        <v>20</v>
      </c>
      <c r="L1865" s="55">
        <f t="shared" si="607"/>
        <v>20</v>
      </c>
      <c r="M1865" s="56">
        <f t="shared" si="608"/>
        <v>1.001572873</v>
      </c>
      <c r="N1865" s="56">
        <f t="shared" ca="1" si="609"/>
        <v>1.010943108</v>
      </c>
      <c r="O1865" s="55">
        <f t="shared" si="598"/>
        <v>0</v>
      </c>
      <c r="P1865" s="109">
        <f t="shared" ca="1" si="610"/>
        <v>731.74615171999994</v>
      </c>
      <c r="Q1865" s="52">
        <f t="shared" si="599"/>
        <v>0</v>
      </c>
      <c r="R1865" s="85"/>
      <c r="S1865" s="85"/>
      <c r="T1865" s="86" t="str">
        <f t="shared" si="600"/>
        <v>A+J=</v>
      </c>
      <c r="U1865" s="149">
        <f t="shared" si="601"/>
        <v>44712</v>
      </c>
      <c r="V1865" s="57" t="str">
        <f t="shared" si="611"/>
        <v>-</v>
      </c>
      <c r="W1865" s="8"/>
      <c r="X1865" s="8"/>
      <c r="Y1865" s="8"/>
      <c r="Z1865" s="9"/>
      <c r="AA1865" s="1"/>
      <c r="AB1865" s="8"/>
      <c r="AC1865" s="9"/>
      <c r="AD1865" s="9"/>
      <c r="AE1865" s="9"/>
      <c r="AF1865" s="8"/>
      <c r="AG1865" s="10"/>
      <c r="AH1865" s="8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25">
      <c r="A1866" s="50">
        <f t="shared" si="591"/>
        <v>44709</v>
      </c>
      <c r="B1866" s="112">
        <f t="shared" ca="1" si="602"/>
        <v>67637.241235039997</v>
      </c>
      <c r="C1866" s="109">
        <f t="shared" si="603"/>
        <v>66868.219862240003</v>
      </c>
      <c r="D1866" s="13">
        <f ca="1">IF(A1866&lt;$B$1,VLOOKUP(A1866,[1]DI!$A$4:$B$15000,2,FALSE),0)</f>
        <v>0</v>
      </c>
      <c r="E1866" s="52">
        <f t="shared" ca="1" si="604"/>
        <v>1</v>
      </c>
      <c r="F1866" s="52">
        <f ca="1">(TRUNC(PRODUCT($E$12:$E1865),16))</f>
        <v>1.33548061146102</v>
      </c>
      <c r="G1866" s="52">
        <f t="shared" ca="1" si="605"/>
        <v>1.3224770453253401</v>
      </c>
      <c r="H1866" s="52">
        <f t="shared" ca="1" si="606"/>
        <v>1.0098327300000001</v>
      </c>
      <c r="I1866" s="111">
        <f t="shared" si="592"/>
        <v>0.02</v>
      </c>
      <c r="J1866" s="149">
        <f t="shared" si="597"/>
        <v>44680</v>
      </c>
      <c r="K1866" s="54">
        <f t="shared" si="593"/>
        <v>20</v>
      </c>
      <c r="L1866" s="55">
        <f t="shared" si="607"/>
        <v>21</v>
      </c>
      <c r="M1866" s="56">
        <f t="shared" si="608"/>
        <v>1.001651581</v>
      </c>
      <c r="N1866" s="56">
        <f t="shared" ca="1" si="609"/>
        <v>1.0115005509999999</v>
      </c>
      <c r="O1866" s="55">
        <f t="shared" si="598"/>
        <v>0</v>
      </c>
      <c r="P1866" s="109">
        <f t="shared" ca="1" si="610"/>
        <v>769.02137279999999</v>
      </c>
      <c r="Q1866" s="52">
        <f t="shared" si="599"/>
        <v>0</v>
      </c>
      <c r="R1866" s="85"/>
      <c r="S1866" s="85"/>
      <c r="T1866" s="86" t="str">
        <f t="shared" si="600"/>
        <v>A+J=</v>
      </c>
      <c r="U1866" s="149">
        <f t="shared" si="601"/>
        <v>44712</v>
      </c>
      <c r="V1866" s="57" t="str">
        <f t="shared" si="611"/>
        <v>-</v>
      </c>
      <c r="W1866" s="8"/>
      <c r="X1866" s="8"/>
      <c r="Y1866" s="8"/>
      <c r="Z1866" s="9"/>
      <c r="AA1866" s="1"/>
      <c r="AB1866" s="8"/>
      <c r="AC1866" s="9"/>
      <c r="AD1866" s="9"/>
      <c r="AE1866" s="9"/>
      <c r="AF1866" s="8"/>
      <c r="AG1866" s="10"/>
      <c r="AH1866" s="8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25">
      <c r="A1867" s="50">
        <f t="shared" si="591"/>
        <v>44710</v>
      </c>
      <c r="B1867" s="112">
        <f t="shared" ca="1" si="602"/>
        <v>67637.241235039997</v>
      </c>
      <c r="C1867" s="109">
        <f t="shared" si="603"/>
        <v>66868.219862240003</v>
      </c>
      <c r="D1867" s="13">
        <f ca="1">IF(A1867&lt;$B$1,VLOOKUP(A1867,[1]DI!$A$4:$B$15000,2,FALSE),0)</f>
        <v>0</v>
      </c>
      <c r="E1867" s="52">
        <f t="shared" ca="1" si="604"/>
        <v>1</v>
      </c>
      <c r="F1867" s="52">
        <f ca="1">(TRUNC(PRODUCT($E$12:$E1866),16))</f>
        <v>1.33548061146102</v>
      </c>
      <c r="G1867" s="52">
        <f t="shared" ca="1" si="605"/>
        <v>1.3224770453253401</v>
      </c>
      <c r="H1867" s="52">
        <f t="shared" ca="1" si="606"/>
        <v>1.0098327300000001</v>
      </c>
      <c r="I1867" s="111">
        <f t="shared" si="592"/>
        <v>0.02</v>
      </c>
      <c r="J1867" s="149">
        <f t="shared" si="597"/>
        <v>44680</v>
      </c>
      <c r="K1867" s="54">
        <f t="shared" si="593"/>
        <v>20</v>
      </c>
      <c r="L1867" s="55">
        <f t="shared" si="607"/>
        <v>21</v>
      </c>
      <c r="M1867" s="56">
        <f t="shared" si="608"/>
        <v>1.001651581</v>
      </c>
      <c r="N1867" s="56">
        <f t="shared" ca="1" si="609"/>
        <v>1.0115005509999999</v>
      </c>
      <c r="O1867" s="55">
        <f t="shared" si="598"/>
        <v>0</v>
      </c>
      <c r="P1867" s="109">
        <f t="shared" ca="1" si="610"/>
        <v>769.02137279999999</v>
      </c>
      <c r="Q1867" s="52">
        <f t="shared" si="599"/>
        <v>0</v>
      </c>
      <c r="R1867" s="85"/>
      <c r="S1867" s="85"/>
      <c r="T1867" s="86" t="str">
        <f t="shared" si="600"/>
        <v>A+J=</v>
      </c>
      <c r="U1867" s="149">
        <f t="shared" si="601"/>
        <v>44712</v>
      </c>
      <c r="V1867" s="57" t="str">
        <f t="shared" si="611"/>
        <v>-</v>
      </c>
      <c r="W1867" s="8"/>
      <c r="X1867" s="8"/>
      <c r="Y1867" s="8"/>
      <c r="Z1867" s="9"/>
      <c r="AA1867" s="1"/>
      <c r="AB1867" s="8"/>
      <c r="AC1867" s="9"/>
      <c r="AD1867" s="9"/>
      <c r="AE1867" s="9"/>
      <c r="AF1867" s="8"/>
      <c r="AG1867" s="10"/>
      <c r="AH1867" s="8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25">
      <c r="A1868" s="50">
        <f t="shared" si="591"/>
        <v>44711</v>
      </c>
      <c r="B1868" s="112">
        <f t="shared" ca="1" si="602"/>
        <v>67637.241235039997</v>
      </c>
      <c r="C1868" s="109">
        <f t="shared" si="603"/>
        <v>66868.219862240003</v>
      </c>
      <c r="D1868" s="13">
        <f ca="1">IF(A1868&lt;$B$1,VLOOKUP(A1868,[1]DI!$A$4:$B$15000,2,FALSE),0)</f>
        <v>0.1265</v>
      </c>
      <c r="E1868" s="52">
        <f t="shared" ca="1" si="604"/>
        <v>1.0004727899999999</v>
      </c>
      <c r="F1868" s="52">
        <f ca="1">(TRUNC(PRODUCT($E$12:$E1867),16))</f>
        <v>1.33548061146102</v>
      </c>
      <c r="G1868" s="52">
        <f t="shared" ca="1" si="605"/>
        <v>1.3224770453253401</v>
      </c>
      <c r="H1868" s="52">
        <f t="shared" ca="1" si="606"/>
        <v>1.0098327300000001</v>
      </c>
      <c r="I1868" s="111">
        <f t="shared" si="592"/>
        <v>0.02</v>
      </c>
      <c r="J1868" s="149">
        <f t="shared" si="597"/>
        <v>44680</v>
      </c>
      <c r="K1868" s="54">
        <f t="shared" si="593"/>
        <v>21</v>
      </c>
      <c r="L1868" s="55">
        <f t="shared" si="607"/>
        <v>21</v>
      </c>
      <c r="M1868" s="56">
        <f t="shared" si="608"/>
        <v>1.001651581</v>
      </c>
      <c r="N1868" s="56">
        <f t="shared" ca="1" si="609"/>
        <v>1.0115005509999999</v>
      </c>
      <c r="O1868" s="55">
        <f t="shared" si="598"/>
        <v>0</v>
      </c>
      <c r="P1868" s="109">
        <f t="shared" ca="1" si="610"/>
        <v>769.02137279999999</v>
      </c>
      <c r="Q1868" s="52">
        <f t="shared" si="599"/>
        <v>0</v>
      </c>
      <c r="R1868" s="85"/>
      <c r="S1868" s="85"/>
      <c r="T1868" s="86" t="str">
        <f t="shared" si="600"/>
        <v>A+J=</v>
      </c>
      <c r="U1868" s="149">
        <f t="shared" si="601"/>
        <v>44712</v>
      </c>
      <c r="V1868" s="57" t="str">
        <f t="shared" si="611"/>
        <v>-</v>
      </c>
      <c r="W1868" s="8"/>
      <c r="X1868" s="8"/>
      <c r="Y1868" s="8"/>
      <c r="Z1868" s="9"/>
      <c r="AA1868" s="1"/>
      <c r="AB1868" s="8"/>
      <c r="AC1868" s="9"/>
      <c r="AD1868" s="9"/>
      <c r="AE1868" s="9"/>
      <c r="AF1868" s="8"/>
      <c r="AG1868" s="10"/>
      <c r="AH1868" s="8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25">
      <c r="A1869" s="113">
        <f t="shared" ref="A1869:A1932" si="612">(A1868+1)</f>
        <v>44712</v>
      </c>
      <c r="B1869" s="114">
        <f t="shared" ca="1" si="602"/>
        <v>67674.537319010007</v>
      </c>
      <c r="C1869" s="115">
        <f t="shared" si="603"/>
        <v>66868.219862240003</v>
      </c>
      <c r="D1869" s="13">
        <f ca="1">IF(A1869&lt;$B$1,VLOOKUP(A1869,[1]DI!$A$4:$B$15000,2,FALSE),0)</f>
        <v>0.1265</v>
      </c>
      <c r="E1869" s="115">
        <f t="shared" ca="1" si="604"/>
        <v>1.0004727899999999</v>
      </c>
      <c r="F1869" s="115">
        <f ca="1">(TRUNC(PRODUCT($E$12:$E1868),16))</f>
        <v>1.3361120133393201</v>
      </c>
      <c r="G1869" s="115">
        <f t="shared" ca="1" si="605"/>
        <v>1.3224770453253401</v>
      </c>
      <c r="H1869" s="115">
        <f t="shared" ca="1" si="606"/>
        <v>1.0103101699999999</v>
      </c>
      <c r="I1869" s="116">
        <f t="shared" ref="I1869:I1932" si="613">I1868</f>
        <v>0.02</v>
      </c>
      <c r="J1869" s="113">
        <f t="shared" si="597"/>
        <v>44680</v>
      </c>
      <c r="K1869" s="117">
        <f t="shared" ref="K1869:K1932" si="614">IF(A1869&gt;J1869,IF(NETWORKDAYS(J1869,A1869,$X$135:$X$519)-1=0,1,NETWORKDAYS(J1869,A1869,$X$135:$X$519)-1),0)</f>
        <v>22</v>
      </c>
      <c r="L1869" s="118">
        <f t="shared" si="607"/>
        <v>22</v>
      </c>
      <c r="M1869" s="119">
        <f t="shared" si="608"/>
        <v>1.0017302960000001</v>
      </c>
      <c r="N1869" s="119">
        <f t="shared" ca="1" si="609"/>
        <v>1.0120583059999999</v>
      </c>
      <c r="O1869" s="118">
        <f t="shared" si="598"/>
        <v>50</v>
      </c>
      <c r="P1869" s="115">
        <f t="shared" ca="1" si="610"/>
        <v>806.31745677000004</v>
      </c>
      <c r="Q1869" s="115">
        <f t="shared" si="599"/>
        <v>506.57742318999999</v>
      </c>
      <c r="R1869" s="120"/>
      <c r="S1869" s="120"/>
      <c r="T1869" s="209" t="str">
        <f t="shared" si="600"/>
        <v>A+J=</v>
      </c>
      <c r="U1869" s="113">
        <f t="shared" si="601"/>
        <v>44712</v>
      </c>
      <c r="V1869" s="121">
        <f t="shared" ca="1" si="611"/>
        <v>1969342.3199400001</v>
      </c>
      <c r="W1869" s="8"/>
      <c r="X1869" s="8"/>
      <c r="Y1869" s="8"/>
      <c r="Z1869" s="9"/>
      <c r="AA1869" s="1"/>
      <c r="AB1869" s="8"/>
      <c r="AC1869" s="9"/>
      <c r="AD1869" s="9"/>
      <c r="AE1869" s="9"/>
      <c r="AF1869" s="8"/>
      <c r="AG1869" s="10"/>
      <c r="AH1869" s="8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25">
      <c r="A1870" s="50">
        <f t="shared" si="612"/>
        <v>44713</v>
      </c>
      <c r="B1870" s="112">
        <f t="shared" ca="1" si="602"/>
        <v>66398.23504503</v>
      </c>
      <c r="C1870" s="109">
        <f t="shared" si="603"/>
        <v>66361.642439050003</v>
      </c>
      <c r="D1870" s="13">
        <f ca="1">IF(A1870&lt;$B$1,VLOOKUP(A1870,[1]DI!$A$4:$B$15000,2,FALSE),0)</f>
        <v>0.1265</v>
      </c>
      <c r="E1870" s="52">
        <f t="shared" ca="1" si="604"/>
        <v>1.0004727899999999</v>
      </c>
      <c r="F1870" s="52">
        <f ca="1">(TRUNC(PRODUCT($E$12:$E1869),16))</f>
        <v>1.3367437137381</v>
      </c>
      <c r="G1870" s="52">
        <f t="shared" ca="1" si="605"/>
        <v>1.3361120133393201</v>
      </c>
      <c r="H1870" s="52">
        <f t="shared" ca="1" si="606"/>
        <v>1.0004727899999999</v>
      </c>
      <c r="I1870" s="111">
        <f t="shared" si="613"/>
        <v>0.02</v>
      </c>
      <c r="J1870" s="149">
        <f t="shared" si="597"/>
        <v>44712</v>
      </c>
      <c r="K1870" s="54">
        <f t="shared" si="614"/>
        <v>1</v>
      </c>
      <c r="L1870" s="55">
        <f t="shared" si="607"/>
        <v>1</v>
      </c>
      <c r="M1870" s="56">
        <f t="shared" si="608"/>
        <v>1.000078585</v>
      </c>
      <c r="N1870" s="56">
        <f t="shared" ca="1" si="609"/>
        <v>1.0005514120000001</v>
      </c>
      <c r="O1870" s="55">
        <f t="shared" si="598"/>
        <v>0</v>
      </c>
      <c r="P1870" s="109">
        <f t="shared" ca="1" si="610"/>
        <v>36.592605980000002</v>
      </c>
      <c r="Q1870" s="52">
        <f t="shared" si="599"/>
        <v>0</v>
      </c>
      <c r="R1870" s="85"/>
      <c r="S1870" s="85"/>
      <c r="T1870" s="86" t="str">
        <f t="shared" si="600"/>
        <v>A+J=</v>
      </c>
      <c r="U1870" s="149">
        <f t="shared" si="601"/>
        <v>44742</v>
      </c>
      <c r="V1870" s="57" t="str">
        <f t="shared" si="611"/>
        <v>-</v>
      </c>
      <c r="W1870" s="8"/>
      <c r="X1870" s="8"/>
      <c r="Y1870" s="8"/>
      <c r="Z1870" s="9"/>
      <c r="AA1870" s="1"/>
      <c r="AB1870" s="8"/>
      <c r="AC1870" s="9"/>
      <c r="AD1870" s="9"/>
      <c r="AE1870" s="9"/>
      <c r="AF1870" s="8"/>
      <c r="AG1870" s="10"/>
      <c r="AH1870" s="8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25">
      <c r="A1871" s="50">
        <f t="shared" si="612"/>
        <v>44714</v>
      </c>
      <c r="B1871" s="112">
        <f t="shared" ca="1" si="602"/>
        <v>66434.847625859999</v>
      </c>
      <c r="C1871" s="109">
        <f t="shared" si="603"/>
        <v>66361.642439050003</v>
      </c>
      <c r="D1871" s="13">
        <f ca="1">IF(A1871&lt;$B$1,VLOOKUP(A1871,[1]DI!$A$4:$B$15000,2,FALSE),0)</f>
        <v>0.1265</v>
      </c>
      <c r="E1871" s="52">
        <f t="shared" ca="1" si="604"/>
        <v>1.0004727899999999</v>
      </c>
      <c r="F1871" s="52">
        <f ca="1">(TRUNC(PRODUCT($E$12:$E1870),16))</f>
        <v>1.33737571279852</v>
      </c>
      <c r="G1871" s="52">
        <f t="shared" ca="1" si="605"/>
        <v>1.3361120133393201</v>
      </c>
      <c r="H1871" s="52">
        <f t="shared" ca="1" si="606"/>
        <v>1.0009458</v>
      </c>
      <c r="I1871" s="111">
        <f t="shared" si="613"/>
        <v>0.02</v>
      </c>
      <c r="J1871" s="149">
        <f t="shared" si="597"/>
        <v>44712</v>
      </c>
      <c r="K1871" s="54">
        <f t="shared" si="614"/>
        <v>2</v>
      </c>
      <c r="L1871" s="55">
        <f t="shared" si="607"/>
        <v>2</v>
      </c>
      <c r="M1871" s="56">
        <f t="shared" si="608"/>
        <v>1.0001571760000001</v>
      </c>
      <c r="N1871" s="56">
        <f t="shared" ca="1" si="609"/>
        <v>1.001103125</v>
      </c>
      <c r="O1871" s="55">
        <f t="shared" si="598"/>
        <v>0</v>
      </c>
      <c r="P1871" s="109">
        <f t="shared" ca="1" si="610"/>
        <v>73.205186810000001</v>
      </c>
      <c r="Q1871" s="52">
        <f t="shared" si="599"/>
        <v>0</v>
      </c>
      <c r="R1871" s="85"/>
      <c r="S1871" s="85"/>
      <c r="T1871" s="86" t="str">
        <f t="shared" si="600"/>
        <v>A+J=</v>
      </c>
      <c r="U1871" s="149">
        <f t="shared" si="601"/>
        <v>44742</v>
      </c>
      <c r="V1871" s="57" t="str">
        <f t="shared" si="611"/>
        <v>-</v>
      </c>
      <c r="W1871" s="8"/>
      <c r="X1871" s="8"/>
      <c r="Y1871" s="8"/>
      <c r="Z1871" s="9"/>
      <c r="AA1871" s="1"/>
      <c r="AB1871" s="8"/>
      <c r="AC1871" s="9"/>
      <c r="AD1871" s="9"/>
      <c r="AE1871" s="9"/>
      <c r="AF1871" s="8"/>
      <c r="AG1871" s="10"/>
      <c r="AH1871" s="8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25">
      <c r="A1872" s="50">
        <f t="shared" si="612"/>
        <v>44715</v>
      </c>
      <c r="B1872" s="112">
        <f t="shared" ca="1" si="602"/>
        <v>66471.480778800003</v>
      </c>
      <c r="C1872" s="109">
        <f t="shared" si="603"/>
        <v>66361.642439050003</v>
      </c>
      <c r="D1872" s="13">
        <f ca="1">IF(A1872&lt;$B$1,VLOOKUP(A1872,[1]DI!$A$4:$B$15000,2,FALSE),0)</f>
        <v>0.1265</v>
      </c>
      <c r="E1872" s="52">
        <f t="shared" ca="1" si="604"/>
        <v>1.0004727899999999</v>
      </c>
      <c r="F1872" s="52">
        <f ca="1">(TRUNC(PRODUCT($E$12:$E1871),16))</f>
        <v>1.33800801066177</v>
      </c>
      <c r="G1872" s="52">
        <f t="shared" ca="1" si="605"/>
        <v>1.3361120133393201</v>
      </c>
      <c r="H1872" s="52">
        <f t="shared" ca="1" si="606"/>
        <v>1.00141904</v>
      </c>
      <c r="I1872" s="111">
        <f t="shared" si="613"/>
        <v>0.02</v>
      </c>
      <c r="J1872" s="149">
        <f t="shared" si="597"/>
        <v>44712</v>
      </c>
      <c r="K1872" s="54">
        <f t="shared" si="614"/>
        <v>3</v>
      </c>
      <c r="L1872" s="55">
        <f t="shared" si="607"/>
        <v>3</v>
      </c>
      <c r="M1872" s="56">
        <f t="shared" si="608"/>
        <v>1.000235773</v>
      </c>
      <c r="N1872" s="56">
        <f t="shared" ca="1" si="609"/>
        <v>1.001655148</v>
      </c>
      <c r="O1872" s="55">
        <f t="shared" si="598"/>
        <v>0</v>
      </c>
      <c r="P1872" s="109">
        <f t="shared" ca="1" si="610"/>
        <v>109.83833975</v>
      </c>
      <c r="Q1872" s="52">
        <f t="shared" si="599"/>
        <v>0</v>
      </c>
      <c r="R1872" s="85"/>
      <c r="S1872" s="85"/>
      <c r="T1872" s="86" t="str">
        <f t="shared" si="600"/>
        <v>A+J=</v>
      </c>
      <c r="U1872" s="149">
        <f t="shared" si="601"/>
        <v>44742</v>
      </c>
      <c r="V1872" s="57" t="str">
        <f t="shared" si="611"/>
        <v>-</v>
      </c>
      <c r="W1872" s="8"/>
      <c r="X1872" s="8"/>
      <c r="Y1872" s="8"/>
      <c r="Z1872" s="9"/>
      <c r="AA1872" s="1"/>
      <c r="AB1872" s="8"/>
      <c r="AC1872" s="9"/>
      <c r="AD1872" s="9"/>
      <c r="AE1872" s="9"/>
      <c r="AF1872" s="8"/>
      <c r="AG1872" s="10"/>
      <c r="AH1872" s="8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25">
      <c r="A1873" s="50">
        <f t="shared" si="612"/>
        <v>44716</v>
      </c>
      <c r="B1873" s="112">
        <f t="shared" ca="1" si="602"/>
        <v>66508.133906600007</v>
      </c>
      <c r="C1873" s="109">
        <f t="shared" si="603"/>
        <v>66361.642439050003</v>
      </c>
      <c r="D1873" s="13">
        <f ca="1">IF(A1873&lt;$B$1,VLOOKUP(A1873,[1]DI!$A$4:$B$15000,2,FALSE),0)</f>
        <v>0</v>
      </c>
      <c r="E1873" s="52">
        <f t="shared" ca="1" si="604"/>
        <v>1</v>
      </c>
      <c r="F1873" s="52">
        <f ca="1">(TRUNC(PRODUCT($E$12:$E1872),16))</f>
        <v>1.3386406074691299</v>
      </c>
      <c r="G1873" s="52">
        <f t="shared" ca="1" si="605"/>
        <v>1.3361120133393201</v>
      </c>
      <c r="H1873" s="52">
        <f t="shared" ca="1" si="606"/>
        <v>1.0018925000000001</v>
      </c>
      <c r="I1873" s="111">
        <f t="shared" si="613"/>
        <v>0.02</v>
      </c>
      <c r="J1873" s="149">
        <f t="shared" si="597"/>
        <v>44712</v>
      </c>
      <c r="K1873" s="54">
        <f t="shared" si="614"/>
        <v>3</v>
      </c>
      <c r="L1873" s="55">
        <f t="shared" si="607"/>
        <v>4</v>
      </c>
      <c r="M1873" s="56">
        <f t="shared" si="608"/>
        <v>1.000314377</v>
      </c>
      <c r="N1873" s="56">
        <f t="shared" ca="1" si="609"/>
        <v>1.002207472</v>
      </c>
      <c r="O1873" s="55">
        <f t="shared" si="598"/>
        <v>0</v>
      </c>
      <c r="P1873" s="109">
        <f t="shared" ca="1" si="610"/>
        <v>146.49146755000001</v>
      </c>
      <c r="Q1873" s="52">
        <f t="shared" si="599"/>
        <v>0</v>
      </c>
      <c r="R1873" s="85"/>
      <c r="S1873" s="85"/>
      <c r="T1873" s="86" t="str">
        <f t="shared" si="600"/>
        <v>A+J=</v>
      </c>
      <c r="U1873" s="149">
        <f t="shared" si="601"/>
        <v>44742</v>
      </c>
      <c r="V1873" s="57" t="str">
        <f t="shared" si="611"/>
        <v>-</v>
      </c>
      <c r="W1873" s="8"/>
      <c r="X1873" s="8"/>
      <c r="Y1873" s="8"/>
      <c r="Z1873" s="9"/>
      <c r="AA1873" s="1"/>
      <c r="AB1873" s="8"/>
      <c r="AC1873" s="9"/>
      <c r="AD1873" s="9"/>
      <c r="AE1873" s="9"/>
      <c r="AF1873" s="8"/>
      <c r="AG1873" s="10"/>
      <c r="AH1873" s="8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25">
      <c r="A1874" s="50">
        <f t="shared" si="612"/>
        <v>44717</v>
      </c>
      <c r="B1874" s="112">
        <f t="shared" ca="1" si="602"/>
        <v>66508.133906600007</v>
      </c>
      <c r="C1874" s="109">
        <f t="shared" si="603"/>
        <v>66361.642439050003</v>
      </c>
      <c r="D1874" s="13">
        <f ca="1">IF(A1874&lt;$B$1,VLOOKUP(A1874,[1]DI!$A$4:$B$15000,2,FALSE),0)</f>
        <v>0</v>
      </c>
      <c r="E1874" s="52">
        <f t="shared" ca="1" si="604"/>
        <v>1</v>
      </c>
      <c r="F1874" s="52">
        <f ca="1">(TRUNC(PRODUCT($E$12:$E1873),16))</f>
        <v>1.3386406074691299</v>
      </c>
      <c r="G1874" s="52">
        <f t="shared" ca="1" si="605"/>
        <v>1.3361120133393201</v>
      </c>
      <c r="H1874" s="52">
        <f t="shared" ca="1" si="606"/>
        <v>1.0018925000000001</v>
      </c>
      <c r="I1874" s="111">
        <f t="shared" si="613"/>
        <v>0.02</v>
      </c>
      <c r="J1874" s="149">
        <f t="shared" si="597"/>
        <v>44712</v>
      </c>
      <c r="K1874" s="54">
        <f t="shared" si="614"/>
        <v>3</v>
      </c>
      <c r="L1874" s="55">
        <f t="shared" si="607"/>
        <v>4</v>
      </c>
      <c r="M1874" s="56">
        <f t="shared" si="608"/>
        <v>1.000314377</v>
      </c>
      <c r="N1874" s="56">
        <f t="shared" ca="1" si="609"/>
        <v>1.002207472</v>
      </c>
      <c r="O1874" s="55">
        <f t="shared" si="598"/>
        <v>0</v>
      </c>
      <c r="P1874" s="109">
        <f t="shared" ca="1" si="610"/>
        <v>146.49146755000001</v>
      </c>
      <c r="Q1874" s="52">
        <f t="shared" si="599"/>
        <v>0</v>
      </c>
      <c r="R1874" s="85"/>
      <c r="S1874" s="85"/>
      <c r="T1874" s="86" t="str">
        <f t="shared" si="600"/>
        <v>A+J=</v>
      </c>
      <c r="U1874" s="149">
        <f t="shared" si="601"/>
        <v>44742</v>
      </c>
      <c r="V1874" s="57" t="str">
        <f t="shared" si="611"/>
        <v>-</v>
      </c>
      <c r="W1874" s="8"/>
      <c r="X1874" s="8"/>
      <c r="Y1874" s="8"/>
      <c r="Z1874" s="9"/>
      <c r="AA1874" s="1"/>
      <c r="AB1874" s="8"/>
      <c r="AC1874" s="9"/>
      <c r="AD1874" s="9"/>
      <c r="AE1874" s="9"/>
      <c r="AF1874" s="8"/>
      <c r="AG1874" s="10"/>
      <c r="AH1874" s="8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25">
      <c r="A1875" s="50">
        <f t="shared" si="612"/>
        <v>44718</v>
      </c>
      <c r="B1875" s="112">
        <f t="shared" ca="1" si="602"/>
        <v>66508.133906600007</v>
      </c>
      <c r="C1875" s="109">
        <f t="shared" si="603"/>
        <v>66361.642439050003</v>
      </c>
      <c r="D1875" s="13">
        <f ca="1">IF(A1875&lt;$B$1,VLOOKUP(A1875,[1]DI!$A$4:$B$15000,2,FALSE),0)</f>
        <v>0.1265</v>
      </c>
      <c r="E1875" s="52">
        <f t="shared" ca="1" si="604"/>
        <v>1.0004727899999999</v>
      </c>
      <c r="F1875" s="52">
        <f ca="1">(TRUNC(PRODUCT($E$12:$E1874),16))</f>
        <v>1.3386406074691299</v>
      </c>
      <c r="G1875" s="52">
        <f t="shared" ca="1" si="605"/>
        <v>1.3361120133393201</v>
      </c>
      <c r="H1875" s="52">
        <f t="shared" ca="1" si="606"/>
        <v>1.0018925000000001</v>
      </c>
      <c r="I1875" s="111">
        <f t="shared" si="613"/>
        <v>0.02</v>
      </c>
      <c r="J1875" s="149">
        <f t="shared" ref="J1875:J1938" si="615">IF(O1874&gt;0,VLOOKUP(O1874,X$12:AH$125,2),J1874)</f>
        <v>44712</v>
      </c>
      <c r="K1875" s="54">
        <f t="shared" si="614"/>
        <v>4</v>
      </c>
      <c r="L1875" s="55">
        <f t="shared" si="607"/>
        <v>4</v>
      </c>
      <c r="M1875" s="56">
        <f t="shared" si="608"/>
        <v>1.000314377</v>
      </c>
      <c r="N1875" s="56">
        <f t="shared" ca="1" si="609"/>
        <v>1.002207472</v>
      </c>
      <c r="O1875" s="55">
        <f t="shared" ref="O1875:O1938" si="616">IF(VLOOKUP(A1875,Y$12:AF$125,8)=VLOOKUP(A1874,Y$12:AF$125,8),0,VLOOKUP(A1875,Y$12:AF$125,8))</f>
        <v>0</v>
      </c>
      <c r="P1875" s="109">
        <f t="shared" ca="1" si="610"/>
        <v>146.49146755000001</v>
      </c>
      <c r="Q1875" s="52">
        <f t="shared" ref="Q1875:Q1938" si="617">IF(O1875&gt;0,VLOOKUP(A1875,$Y$12:$AD$125,5),0)</f>
        <v>0</v>
      </c>
      <c r="R1875" s="85"/>
      <c r="S1875" s="85"/>
      <c r="T1875" s="86" t="str">
        <f t="shared" ref="T1875:T1938" si="618">IF(O1874&gt;0,VLOOKUP(O1874,X$12:AH$125,10),T1874)</f>
        <v>A+J=</v>
      </c>
      <c r="U1875" s="149">
        <f t="shared" ref="U1875:U1938" si="619">IF(O1874&gt;0,VLOOKUP(O1874,X$12:AH$125,11),U1874)</f>
        <v>44742</v>
      </c>
      <c r="V1875" s="57" t="str">
        <f t="shared" si="611"/>
        <v>-</v>
      </c>
      <c r="W1875" s="8"/>
      <c r="X1875" s="8"/>
      <c r="Y1875" s="8"/>
      <c r="Z1875" s="9"/>
      <c r="AA1875" s="1"/>
      <c r="AB1875" s="8"/>
      <c r="AC1875" s="9"/>
      <c r="AD1875" s="9"/>
      <c r="AE1875" s="9"/>
      <c r="AF1875" s="8"/>
      <c r="AG1875" s="10"/>
      <c r="AH1875" s="8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25">
      <c r="A1876" s="50">
        <f t="shared" si="612"/>
        <v>44719</v>
      </c>
      <c r="B1876" s="112">
        <f t="shared" ca="1" si="602"/>
        <v>66544.807606510003</v>
      </c>
      <c r="C1876" s="109">
        <f t="shared" si="603"/>
        <v>66361.642439050003</v>
      </c>
      <c r="D1876" s="13">
        <f ca="1">IF(A1876&lt;$B$1,VLOOKUP(A1876,[1]DI!$A$4:$B$15000,2,FALSE),0)</f>
        <v>0.1265</v>
      </c>
      <c r="E1876" s="52">
        <f t="shared" ca="1" si="604"/>
        <v>1.0004727899999999</v>
      </c>
      <c r="F1876" s="52">
        <f ca="1">(TRUNC(PRODUCT($E$12:$E1875),16))</f>
        <v>1.3392735033619401</v>
      </c>
      <c r="G1876" s="52">
        <f t="shared" ca="1" si="605"/>
        <v>1.3361120133393201</v>
      </c>
      <c r="H1876" s="52">
        <f t="shared" ca="1" si="606"/>
        <v>1.00236619</v>
      </c>
      <c r="I1876" s="111">
        <f t="shared" si="613"/>
        <v>0.02</v>
      </c>
      <c r="J1876" s="149">
        <f t="shared" si="615"/>
        <v>44712</v>
      </c>
      <c r="K1876" s="54">
        <f t="shared" si="614"/>
        <v>5</v>
      </c>
      <c r="L1876" s="55">
        <f t="shared" si="607"/>
        <v>5</v>
      </c>
      <c r="M1876" s="56">
        <f t="shared" si="608"/>
        <v>1.000392986</v>
      </c>
      <c r="N1876" s="56">
        <f t="shared" ca="1" si="609"/>
        <v>1.002760106</v>
      </c>
      <c r="O1876" s="55">
        <f t="shared" si="616"/>
        <v>0</v>
      </c>
      <c r="P1876" s="109">
        <f t="shared" ca="1" si="610"/>
        <v>183.16516745999999</v>
      </c>
      <c r="Q1876" s="52">
        <f t="shared" si="617"/>
        <v>0</v>
      </c>
      <c r="R1876" s="85"/>
      <c r="S1876" s="85"/>
      <c r="T1876" s="86" t="str">
        <f t="shared" si="618"/>
        <v>A+J=</v>
      </c>
      <c r="U1876" s="149">
        <f t="shared" si="619"/>
        <v>44742</v>
      </c>
      <c r="V1876" s="57" t="str">
        <f t="shared" si="611"/>
        <v>-</v>
      </c>
      <c r="W1876" s="8"/>
      <c r="X1876" s="8"/>
      <c r="Y1876" s="8"/>
      <c r="Z1876" s="9"/>
      <c r="AA1876" s="1"/>
      <c r="AB1876" s="8"/>
      <c r="AC1876" s="9"/>
      <c r="AD1876" s="9"/>
      <c r="AE1876" s="9"/>
      <c r="AF1876" s="8"/>
      <c r="AG1876" s="10"/>
      <c r="AH1876" s="8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25">
      <c r="A1877" s="50">
        <f t="shared" si="612"/>
        <v>44720</v>
      </c>
      <c r="B1877" s="112">
        <f t="shared" ca="1" si="602"/>
        <v>66581.501281270001</v>
      </c>
      <c r="C1877" s="109">
        <f t="shared" si="603"/>
        <v>66361.642439050003</v>
      </c>
      <c r="D1877" s="13">
        <f ca="1">IF(A1877&lt;$B$1,VLOOKUP(A1877,[1]DI!$A$4:$B$15000,2,FALSE),0)</f>
        <v>0.1265</v>
      </c>
      <c r="E1877" s="52">
        <f t="shared" ca="1" si="604"/>
        <v>1.0004727899999999</v>
      </c>
      <c r="F1877" s="52">
        <f ca="1">(TRUNC(PRODUCT($E$12:$E1876),16))</f>
        <v>1.3399066984815899</v>
      </c>
      <c r="G1877" s="52">
        <f t="shared" ca="1" si="605"/>
        <v>1.3361120133393201</v>
      </c>
      <c r="H1877" s="52">
        <f t="shared" ca="1" si="606"/>
        <v>1.0028401</v>
      </c>
      <c r="I1877" s="111">
        <f t="shared" si="613"/>
        <v>0.02</v>
      </c>
      <c r="J1877" s="149">
        <f t="shared" si="615"/>
        <v>44712</v>
      </c>
      <c r="K1877" s="54">
        <f t="shared" si="614"/>
        <v>6</v>
      </c>
      <c r="L1877" s="55">
        <f t="shared" si="607"/>
        <v>6</v>
      </c>
      <c r="M1877" s="56">
        <f t="shared" si="608"/>
        <v>1.000471602</v>
      </c>
      <c r="N1877" s="56">
        <f t="shared" ca="1" si="609"/>
        <v>1.003313041</v>
      </c>
      <c r="O1877" s="55">
        <f t="shared" si="616"/>
        <v>0</v>
      </c>
      <c r="P1877" s="109">
        <f t="shared" ca="1" si="610"/>
        <v>219.85884222000001</v>
      </c>
      <c r="Q1877" s="52">
        <f t="shared" si="617"/>
        <v>0</v>
      </c>
      <c r="R1877" s="85"/>
      <c r="S1877" s="85"/>
      <c r="T1877" s="86" t="str">
        <f t="shared" si="618"/>
        <v>A+J=</v>
      </c>
      <c r="U1877" s="149">
        <f t="shared" si="619"/>
        <v>44742</v>
      </c>
      <c r="V1877" s="57" t="str">
        <f t="shared" si="611"/>
        <v>-</v>
      </c>
      <c r="W1877" s="8"/>
      <c r="X1877" s="8"/>
      <c r="Y1877" s="8"/>
      <c r="Z1877" s="9"/>
      <c r="AA1877" s="1"/>
      <c r="AB1877" s="8"/>
      <c r="AC1877" s="9"/>
      <c r="AD1877" s="9"/>
      <c r="AE1877" s="9"/>
      <c r="AF1877" s="8"/>
      <c r="AG1877" s="10"/>
      <c r="AH1877" s="8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25">
      <c r="A1878" s="50">
        <f t="shared" si="612"/>
        <v>44721</v>
      </c>
      <c r="B1878" s="112">
        <f t="shared" ca="1" si="602"/>
        <v>66618.214997250005</v>
      </c>
      <c r="C1878" s="109">
        <f t="shared" si="603"/>
        <v>66361.642439050003</v>
      </c>
      <c r="D1878" s="13">
        <f ca="1">IF(A1878&lt;$B$1,VLOOKUP(A1878,[1]DI!$A$4:$B$15000,2,FALSE),0)</f>
        <v>0.1265</v>
      </c>
      <c r="E1878" s="52">
        <f t="shared" ca="1" si="604"/>
        <v>1.0004727899999999</v>
      </c>
      <c r="F1878" s="52">
        <f ca="1">(TRUNC(PRODUCT($E$12:$E1877),16))</f>
        <v>1.3405401929695699</v>
      </c>
      <c r="G1878" s="52">
        <f t="shared" ca="1" si="605"/>
        <v>1.3361120133393201</v>
      </c>
      <c r="H1878" s="52">
        <f t="shared" ca="1" si="606"/>
        <v>1.00331423</v>
      </c>
      <c r="I1878" s="111">
        <f t="shared" si="613"/>
        <v>0.02</v>
      </c>
      <c r="J1878" s="149">
        <f t="shared" si="615"/>
        <v>44712</v>
      </c>
      <c r="K1878" s="54">
        <f t="shared" si="614"/>
        <v>7</v>
      </c>
      <c r="L1878" s="55">
        <f t="shared" si="607"/>
        <v>7</v>
      </c>
      <c r="M1878" s="56">
        <f t="shared" si="608"/>
        <v>1.0005502239999999</v>
      </c>
      <c r="N1878" s="56">
        <f t="shared" ca="1" si="609"/>
        <v>1.0038662780000001</v>
      </c>
      <c r="O1878" s="55">
        <f t="shared" si="616"/>
        <v>0</v>
      </c>
      <c r="P1878" s="109">
        <f t="shared" ca="1" si="610"/>
        <v>256.5725582</v>
      </c>
      <c r="Q1878" s="52">
        <f t="shared" si="617"/>
        <v>0</v>
      </c>
      <c r="R1878" s="85"/>
      <c r="S1878" s="85"/>
      <c r="T1878" s="86" t="str">
        <f t="shared" si="618"/>
        <v>A+J=</v>
      </c>
      <c r="U1878" s="149">
        <f t="shared" si="619"/>
        <v>44742</v>
      </c>
      <c r="V1878" s="57" t="str">
        <f t="shared" si="611"/>
        <v>-</v>
      </c>
      <c r="W1878" s="8"/>
      <c r="X1878" s="8"/>
      <c r="Y1878" s="8"/>
      <c r="Z1878" s="9"/>
      <c r="AA1878" s="1"/>
      <c r="AB1878" s="8"/>
      <c r="AC1878" s="9"/>
      <c r="AD1878" s="9"/>
      <c r="AE1878" s="9"/>
      <c r="AF1878" s="8"/>
      <c r="AG1878" s="10"/>
      <c r="AH1878" s="8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25">
      <c r="A1879" s="50">
        <f t="shared" si="612"/>
        <v>44722</v>
      </c>
      <c r="B1879" s="112">
        <f t="shared" ca="1" si="602"/>
        <v>66654.94855536001</v>
      </c>
      <c r="C1879" s="109">
        <f t="shared" si="603"/>
        <v>66361.642439050003</v>
      </c>
      <c r="D1879" s="13">
        <f ca="1">IF(A1879&lt;$B$1,VLOOKUP(A1879,[1]DI!$A$4:$B$15000,2,FALSE),0)</f>
        <v>0.1265</v>
      </c>
      <c r="E1879" s="52">
        <f t="shared" ca="1" si="604"/>
        <v>1.0004727899999999</v>
      </c>
      <c r="F1879" s="52">
        <f ca="1">(TRUNC(PRODUCT($E$12:$E1878),16))</f>
        <v>1.3411739869674</v>
      </c>
      <c r="G1879" s="52">
        <f t="shared" ca="1" si="605"/>
        <v>1.3361120133393201</v>
      </c>
      <c r="H1879" s="52">
        <f t="shared" ca="1" si="606"/>
        <v>1.0037885799999999</v>
      </c>
      <c r="I1879" s="111">
        <f t="shared" si="613"/>
        <v>0.02</v>
      </c>
      <c r="J1879" s="149">
        <f t="shared" si="615"/>
        <v>44712</v>
      </c>
      <c r="K1879" s="54">
        <f t="shared" si="614"/>
        <v>8</v>
      </c>
      <c r="L1879" s="55">
        <f t="shared" si="607"/>
        <v>8</v>
      </c>
      <c r="M1879" s="56">
        <f t="shared" si="608"/>
        <v>1.000628852</v>
      </c>
      <c r="N1879" s="56">
        <f t="shared" ca="1" si="609"/>
        <v>1.004419814</v>
      </c>
      <c r="O1879" s="55">
        <f t="shared" si="616"/>
        <v>0</v>
      </c>
      <c r="P1879" s="109">
        <f t="shared" ca="1" si="610"/>
        <v>293.30611630999999</v>
      </c>
      <c r="Q1879" s="52">
        <f t="shared" si="617"/>
        <v>0</v>
      </c>
      <c r="R1879" s="85"/>
      <c r="S1879" s="85"/>
      <c r="T1879" s="86" t="str">
        <f t="shared" si="618"/>
        <v>A+J=</v>
      </c>
      <c r="U1879" s="149">
        <f t="shared" si="619"/>
        <v>44742</v>
      </c>
      <c r="V1879" s="57" t="str">
        <f t="shared" si="611"/>
        <v>-</v>
      </c>
      <c r="W1879" s="8"/>
      <c r="X1879" s="8"/>
      <c r="Y1879" s="8"/>
      <c r="Z1879" s="9"/>
      <c r="AA1879" s="1"/>
      <c r="AB1879" s="8"/>
      <c r="AC1879" s="9"/>
      <c r="AD1879" s="9"/>
      <c r="AE1879" s="9"/>
      <c r="AF1879" s="8"/>
      <c r="AG1879" s="10"/>
      <c r="AH1879" s="8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25">
      <c r="A1880" s="50">
        <f t="shared" si="612"/>
        <v>44723</v>
      </c>
      <c r="B1880" s="112">
        <f t="shared" ca="1" si="602"/>
        <v>66691.703548279998</v>
      </c>
      <c r="C1880" s="109">
        <f t="shared" si="603"/>
        <v>66361.642439050003</v>
      </c>
      <c r="D1880" s="13">
        <f ca="1">IF(A1880&lt;$B$1,VLOOKUP(A1880,[1]DI!$A$4:$B$15000,2,FALSE),0)</f>
        <v>0</v>
      </c>
      <c r="E1880" s="52">
        <f t="shared" ca="1" si="604"/>
        <v>1</v>
      </c>
      <c r="F1880" s="52">
        <f ca="1">(TRUNC(PRODUCT($E$12:$E1879),16))</f>
        <v>1.3418080806167001</v>
      </c>
      <c r="G1880" s="52">
        <f t="shared" ca="1" si="605"/>
        <v>1.3361120133393201</v>
      </c>
      <c r="H1880" s="52">
        <f t="shared" ca="1" si="606"/>
        <v>1.00426317</v>
      </c>
      <c r="I1880" s="111">
        <f t="shared" si="613"/>
        <v>0.02</v>
      </c>
      <c r="J1880" s="149">
        <f t="shared" si="615"/>
        <v>44712</v>
      </c>
      <c r="K1880" s="54">
        <f t="shared" si="614"/>
        <v>8</v>
      </c>
      <c r="L1880" s="55">
        <f t="shared" si="607"/>
        <v>9</v>
      </c>
      <c r="M1880" s="56">
        <f t="shared" si="608"/>
        <v>1.0007074869999999</v>
      </c>
      <c r="N1880" s="56">
        <f t="shared" ca="1" si="609"/>
        <v>1.0049736730000001</v>
      </c>
      <c r="O1880" s="55">
        <f t="shared" si="616"/>
        <v>0</v>
      </c>
      <c r="P1880" s="109">
        <f t="shared" ca="1" si="610"/>
        <v>330.06110923</v>
      </c>
      <c r="Q1880" s="52">
        <f t="shared" si="617"/>
        <v>0</v>
      </c>
      <c r="R1880" s="85"/>
      <c r="S1880" s="85"/>
      <c r="T1880" s="86" t="str">
        <f t="shared" si="618"/>
        <v>A+J=</v>
      </c>
      <c r="U1880" s="149">
        <f t="shared" si="619"/>
        <v>44742</v>
      </c>
      <c r="V1880" s="57" t="str">
        <f t="shared" si="611"/>
        <v>-</v>
      </c>
      <c r="W1880" s="8"/>
      <c r="X1880" s="8"/>
      <c r="Y1880" s="8"/>
      <c r="Z1880" s="9"/>
      <c r="AA1880" s="1"/>
      <c r="AB1880" s="8"/>
      <c r="AC1880" s="9"/>
      <c r="AD1880" s="9"/>
      <c r="AE1880" s="9"/>
      <c r="AF1880" s="8"/>
      <c r="AG1880" s="10"/>
      <c r="AH1880" s="8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25">
      <c r="A1881" s="50">
        <f t="shared" si="612"/>
        <v>44724</v>
      </c>
      <c r="B1881" s="112">
        <f t="shared" ca="1" si="602"/>
        <v>66691.703548279998</v>
      </c>
      <c r="C1881" s="109">
        <f t="shared" si="603"/>
        <v>66361.642439050003</v>
      </c>
      <c r="D1881" s="13">
        <f ca="1">IF(A1881&lt;$B$1,VLOOKUP(A1881,[1]DI!$A$4:$B$15000,2,FALSE),0)</f>
        <v>0</v>
      </c>
      <c r="E1881" s="52">
        <f t="shared" ca="1" si="604"/>
        <v>1</v>
      </c>
      <c r="F1881" s="52">
        <f ca="1">(TRUNC(PRODUCT($E$12:$E1880),16))</f>
        <v>1.3418080806167001</v>
      </c>
      <c r="G1881" s="52">
        <f t="shared" ca="1" si="605"/>
        <v>1.3361120133393201</v>
      </c>
      <c r="H1881" s="52">
        <f t="shared" ca="1" si="606"/>
        <v>1.00426317</v>
      </c>
      <c r="I1881" s="111">
        <f t="shared" si="613"/>
        <v>0.02</v>
      </c>
      <c r="J1881" s="149">
        <f t="shared" si="615"/>
        <v>44712</v>
      </c>
      <c r="K1881" s="54">
        <f t="shared" si="614"/>
        <v>8</v>
      </c>
      <c r="L1881" s="55">
        <f t="shared" si="607"/>
        <v>9</v>
      </c>
      <c r="M1881" s="56">
        <f t="shared" si="608"/>
        <v>1.0007074869999999</v>
      </c>
      <c r="N1881" s="56">
        <f t="shared" ca="1" si="609"/>
        <v>1.0049736730000001</v>
      </c>
      <c r="O1881" s="55">
        <f t="shared" si="616"/>
        <v>0</v>
      </c>
      <c r="P1881" s="109">
        <f t="shared" ca="1" si="610"/>
        <v>330.06110923</v>
      </c>
      <c r="Q1881" s="52">
        <f t="shared" si="617"/>
        <v>0</v>
      </c>
      <c r="R1881" s="85"/>
      <c r="S1881" s="85"/>
      <c r="T1881" s="86" t="str">
        <f t="shared" si="618"/>
        <v>A+J=</v>
      </c>
      <c r="U1881" s="149">
        <f t="shared" si="619"/>
        <v>44742</v>
      </c>
      <c r="V1881" s="57" t="str">
        <f t="shared" si="611"/>
        <v>-</v>
      </c>
      <c r="W1881" s="8"/>
      <c r="X1881" s="8"/>
      <c r="Y1881" s="8"/>
      <c r="Z1881" s="9"/>
      <c r="AA1881" s="1"/>
      <c r="AB1881" s="8"/>
      <c r="AC1881" s="9"/>
      <c r="AD1881" s="9"/>
      <c r="AE1881" s="9"/>
      <c r="AF1881" s="8"/>
      <c r="AG1881" s="10"/>
      <c r="AH1881" s="8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25">
      <c r="A1882" s="50">
        <f t="shared" si="612"/>
        <v>44725</v>
      </c>
      <c r="B1882" s="112">
        <f t="shared" ca="1" si="602"/>
        <v>66691.703548279998</v>
      </c>
      <c r="C1882" s="109">
        <f t="shared" si="603"/>
        <v>66361.642439050003</v>
      </c>
      <c r="D1882" s="13">
        <f ca="1">IF(A1882&lt;$B$1,VLOOKUP(A1882,[1]DI!$A$4:$B$15000,2,FALSE),0)</f>
        <v>0.1265</v>
      </c>
      <c r="E1882" s="52">
        <f t="shared" ca="1" si="604"/>
        <v>1.0004727899999999</v>
      </c>
      <c r="F1882" s="52">
        <f ca="1">(TRUNC(PRODUCT($E$12:$E1881),16))</f>
        <v>1.3418080806167001</v>
      </c>
      <c r="G1882" s="52">
        <f t="shared" ca="1" si="605"/>
        <v>1.3361120133393201</v>
      </c>
      <c r="H1882" s="52">
        <f t="shared" ca="1" si="606"/>
        <v>1.00426317</v>
      </c>
      <c r="I1882" s="111">
        <f t="shared" si="613"/>
        <v>0.02</v>
      </c>
      <c r="J1882" s="149">
        <f t="shared" si="615"/>
        <v>44712</v>
      </c>
      <c r="K1882" s="54">
        <f t="shared" si="614"/>
        <v>9</v>
      </c>
      <c r="L1882" s="55">
        <f t="shared" si="607"/>
        <v>9</v>
      </c>
      <c r="M1882" s="56">
        <f t="shared" si="608"/>
        <v>1.0007074869999999</v>
      </c>
      <c r="N1882" s="56">
        <f t="shared" ca="1" si="609"/>
        <v>1.0049736730000001</v>
      </c>
      <c r="O1882" s="55">
        <f t="shared" si="616"/>
        <v>0</v>
      </c>
      <c r="P1882" s="109">
        <f t="shared" ca="1" si="610"/>
        <v>330.06110923</v>
      </c>
      <c r="Q1882" s="52">
        <f t="shared" si="617"/>
        <v>0</v>
      </c>
      <c r="R1882" s="85"/>
      <c r="S1882" s="85"/>
      <c r="T1882" s="86" t="str">
        <f t="shared" si="618"/>
        <v>A+J=</v>
      </c>
      <c r="U1882" s="149">
        <f t="shared" si="619"/>
        <v>44742</v>
      </c>
      <c r="V1882" s="57" t="str">
        <f t="shared" si="611"/>
        <v>-</v>
      </c>
      <c r="W1882" s="8"/>
      <c r="X1882" s="8"/>
      <c r="Y1882" s="8"/>
      <c r="Z1882" s="9"/>
      <c r="AA1882" s="1"/>
      <c r="AB1882" s="8"/>
      <c r="AC1882" s="9"/>
      <c r="AD1882" s="9"/>
      <c r="AE1882" s="9"/>
      <c r="AF1882" s="8"/>
      <c r="AG1882" s="10"/>
      <c r="AH1882" s="8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25">
      <c r="A1883" s="50">
        <f t="shared" si="612"/>
        <v>44726</v>
      </c>
      <c r="B1883" s="112">
        <f t="shared" ca="1" si="602"/>
        <v>66728.47778608001</v>
      </c>
      <c r="C1883" s="109">
        <f t="shared" si="603"/>
        <v>66361.642439050003</v>
      </c>
      <c r="D1883" s="13">
        <f ca="1">IF(A1883&lt;$B$1,VLOOKUP(A1883,[1]DI!$A$4:$B$15000,2,FALSE),0)</f>
        <v>0.1265</v>
      </c>
      <c r="E1883" s="52">
        <f t="shared" ca="1" si="604"/>
        <v>1.0004727899999999</v>
      </c>
      <c r="F1883" s="52">
        <f ca="1">(TRUNC(PRODUCT($E$12:$E1882),16))</f>
        <v>1.3424424740591401</v>
      </c>
      <c r="G1883" s="52">
        <f t="shared" ca="1" si="605"/>
        <v>1.3361120133393201</v>
      </c>
      <c r="H1883" s="52">
        <f t="shared" ca="1" si="606"/>
        <v>1.0047379700000001</v>
      </c>
      <c r="I1883" s="111">
        <f t="shared" si="613"/>
        <v>0.02</v>
      </c>
      <c r="J1883" s="149">
        <f t="shared" si="615"/>
        <v>44712</v>
      </c>
      <c r="K1883" s="54">
        <f t="shared" si="614"/>
        <v>10</v>
      </c>
      <c r="L1883" s="55">
        <f t="shared" si="607"/>
        <v>10</v>
      </c>
      <c r="M1883" s="56">
        <f t="shared" si="608"/>
        <v>1.000786127</v>
      </c>
      <c r="N1883" s="56">
        <f t="shared" ca="1" si="609"/>
        <v>1.0055278219999999</v>
      </c>
      <c r="O1883" s="55">
        <f t="shared" si="616"/>
        <v>0</v>
      </c>
      <c r="P1883" s="109">
        <f t="shared" ca="1" si="610"/>
        <v>366.83534702999998</v>
      </c>
      <c r="Q1883" s="52">
        <f t="shared" si="617"/>
        <v>0</v>
      </c>
      <c r="R1883" s="85"/>
      <c r="S1883" s="85"/>
      <c r="T1883" s="86" t="str">
        <f t="shared" si="618"/>
        <v>A+J=</v>
      </c>
      <c r="U1883" s="149">
        <f t="shared" si="619"/>
        <v>44742</v>
      </c>
      <c r="V1883" s="57" t="str">
        <f t="shared" si="611"/>
        <v>-</v>
      </c>
      <c r="W1883" s="8"/>
      <c r="X1883" s="8"/>
      <c r="Y1883" s="8"/>
      <c r="Z1883" s="9"/>
      <c r="AA1883" s="1"/>
      <c r="AB1883" s="8"/>
      <c r="AC1883" s="9"/>
      <c r="AD1883" s="9"/>
      <c r="AE1883" s="9"/>
      <c r="AF1883" s="8"/>
      <c r="AG1883" s="10"/>
      <c r="AH1883" s="8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25">
      <c r="A1884" s="50">
        <f t="shared" si="612"/>
        <v>44727</v>
      </c>
      <c r="B1884" s="112">
        <f t="shared" ca="1" si="602"/>
        <v>66765.272662340009</v>
      </c>
      <c r="C1884" s="109">
        <f t="shared" si="603"/>
        <v>66361.642439050003</v>
      </c>
      <c r="D1884" s="13">
        <f ca="1">IF(A1884&lt;$B$1,VLOOKUP(A1884,[1]DI!$A$4:$B$15000,2,FALSE),0)</f>
        <v>0.1265</v>
      </c>
      <c r="E1884" s="52">
        <f t="shared" ca="1" si="604"/>
        <v>1.0004727899999999</v>
      </c>
      <c r="F1884" s="52">
        <f ca="1">(TRUNC(PRODUCT($E$12:$E1883),16))</f>
        <v>1.3430771674364499</v>
      </c>
      <c r="G1884" s="52">
        <f t="shared" ca="1" si="605"/>
        <v>1.3361120133393201</v>
      </c>
      <c r="H1884" s="52">
        <f t="shared" ca="1" si="606"/>
        <v>1.0052129999999999</v>
      </c>
      <c r="I1884" s="111">
        <f t="shared" si="613"/>
        <v>0.02</v>
      </c>
      <c r="J1884" s="149">
        <f t="shared" si="615"/>
        <v>44712</v>
      </c>
      <c r="K1884" s="54">
        <f t="shared" si="614"/>
        <v>11</v>
      </c>
      <c r="L1884" s="55">
        <f t="shared" si="607"/>
        <v>11</v>
      </c>
      <c r="M1884" s="56">
        <f t="shared" si="608"/>
        <v>1.0008647740000001</v>
      </c>
      <c r="N1884" s="56">
        <f t="shared" ca="1" si="609"/>
        <v>1.0060822819999999</v>
      </c>
      <c r="O1884" s="55">
        <f t="shared" si="616"/>
        <v>0</v>
      </c>
      <c r="P1884" s="109">
        <f t="shared" ca="1" si="610"/>
        <v>403.63022329</v>
      </c>
      <c r="Q1884" s="52">
        <f t="shared" si="617"/>
        <v>0</v>
      </c>
      <c r="R1884" s="85"/>
      <c r="S1884" s="85"/>
      <c r="T1884" s="86" t="str">
        <f t="shared" si="618"/>
        <v>A+J=</v>
      </c>
      <c r="U1884" s="149">
        <f t="shared" si="619"/>
        <v>44742</v>
      </c>
      <c r="V1884" s="57" t="str">
        <f t="shared" si="611"/>
        <v>-</v>
      </c>
      <c r="W1884" s="8"/>
      <c r="X1884" s="8"/>
      <c r="Y1884" s="8"/>
      <c r="Z1884" s="9"/>
      <c r="AA1884" s="1"/>
      <c r="AB1884" s="8"/>
      <c r="AC1884" s="9"/>
      <c r="AD1884" s="9"/>
      <c r="AE1884" s="9"/>
      <c r="AF1884" s="8"/>
      <c r="AG1884" s="10"/>
      <c r="AH1884" s="8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25">
      <c r="A1885" s="50">
        <f t="shared" si="612"/>
        <v>44728</v>
      </c>
      <c r="B1885" s="112">
        <f t="shared" ca="1" si="602"/>
        <v>66802.088177080004</v>
      </c>
      <c r="C1885" s="109">
        <f t="shared" si="603"/>
        <v>66361.642439050003</v>
      </c>
      <c r="D1885" s="13">
        <f ca="1">IF(A1885&lt;$B$1,VLOOKUP(A1885,[1]DI!$A$4:$B$15000,2,FALSE),0)</f>
        <v>0</v>
      </c>
      <c r="E1885" s="52">
        <f t="shared" ca="1" si="604"/>
        <v>1</v>
      </c>
      <c r="F1885" s="52">
        <f ca="1">(TRUNC(PRODUCT($E$12:$E1884),16))</f>
        <v>1.3437121608904401</v>
      </c>
      <c r="G1885" s="52">
        <f t="shared" ca="1" si="605"/>
        <v>1.3361120133393201</v>
      </c>
      <c r="H1885" s="52">
        <f t="shared" ca="1" si="606"/>
        <v>1.0056882599999999</v>
      </c>
      <c r="I1885" s="111">
        <f t="shared" si="613"/>
        <v>0.02</v>
      </c>
      <c r="J1885" s="149">
        <f t="shared" si="615"/>
        <v>44712</v>
      </c>
      <c r="K1885" s="54">
        <f t="shared" si="614"/>
        <v>11</v>
      </c>
      <c r="L1885" s="55">
        <f t="shared" si="607"/>
        <v>12</v>
      </c>
      <c r="M1885" s="56">
        <f t="shared" si="608"/>
        <v>1.0009434269999999</v>
      </c>
      <c r="N1885" s="56">
        <f t="shared" ca="1" si="609"/>
        <v>1.0066370529999999</v>
      </c>
      <c r="O1885" s="55">
        <f t="shared" si="616"/>
        <v>0</v>
      </c>
      <c r="P1885" s="109">
        <f t="shared" ca="1" si="610"/>
        <v>440.44573802999997</v>
      </c>
      <c r="Q1885" s="52">
        <f t="shared" si="617"/>
        <v>0</v>
      </c>
      <c r="R1885" s="85"/>
      <c r="S1885" s="85"/>
      <c r="T1885" s="86" t="str">
        <f t="shared" si="618"/>
        <v>A+J=</v>
      </c>
      <c r="U1885" s="149">
        <f t="shared" si="619"/>
        <v>44742</v>
      </c>
      <c r="V1885" s="57" t="str">
        <f t="shared" si="611"/>
        <v>-</v>
      </c>
      <c r="W1885" s="8"/>
      <c r="X1885" s="8"/>
      <c r="Y1885" s="8"/>
      <c r="Z1885" s="9"/>
      <c r="AA1885" s="1"/>
      <c r="AB1885" s="8"/>
      <c r="AC1885" s="9"/>
      <c r="AD1885" s="9"/>
      <c r="AE1885" s="9"/>
      <c r="AF1885" s="8"/>
      <c r="AG1885" s="10"/>
      <c r="AH1885" s="8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25">
      <c r="A1886" s="50">
        <f t="shared" si="612"/>
        <v>44729</v>
      </c>
      <c r="B1886" s="112">
        <f t="shared" ca="1" si="602"/>
        <v>66802.088177080004</v>
      </c>
      <c r="C1886" s="109">
        <f t="shared" si="603"/>
        <v>66361.642439050003</v>
      </c>
      <c r="D1886" s="13">
        <f ca="1">IF(A1886&lt;$B$1,VLOOKUP(A1886,[1]DI!$A$4:$B$15000,2,FALSE),0)</f>
        <v>0.13150000000000001</v>
      </c>
      <c r="E1886" s="52">
        <f t="shared" ca="1" si="604"/>
        <v>1.0004903700000001</v>
      </c>
      <c r="F1886" s="52">
        <f ca="1">(TRUNC(PRODUCT($E$12:$E1885),16))</f>
        <v>1.3437121608904401</v>
      </c>
      <c r="G1886" s="52">
        <f t="shared" ca="1" si="605"/>
        <v>1.3361120133393201</v>
      </c>
      <c r="H1886" s="52">
        <f t="shared" ca="1" si="606"/>
        <v>1.0056882599999999</v>
      </c>
      <c r="I1886" s="111">
        <f t="shared" si="613"/>
        <v>0.02</v>
      </c>
      <c r="J1886" s="149">
        <f t="shared" si="615"/>
        <v>44712</v>
      </c>
      <c r="K1886" s="54">
        <f t="shared" si="614"/>
        <v>12</v>
      </c>
      <c r="L1886" s="55">
        <f t="shared" si="607"/>
        <v>12</v>
      </c>
      <c r="M1886" s="56">
        <f t="shared" si="608"/>
        <v>1.0009434269999999</v>
      </c>
      <c r="N1886" s="56">
        <f t="shared" ca="1" si="609"/>
        <v>1.0066370529999999</v>
      </c>
      <c r="O1886" s="55">
        <f t="shared" si="616"/>
        <v>0</v>
      </c>
      <c r="P1886" s="109">
        <f t="shared" ca="1" si="610"/>
        <v>440.44573802999997</v>
      </c>
      <c r="Q1886" s="52">
        <f t="shared" si="617"/>
        <v>0</v>
      </c>
      <c r="R1886" s="85"/>
      <c r="S1886" s="85"/>
      <c r="T1886" s="86" t="str">
        <f t="shared" si="618"/>
        <v>A+J=</v>
      </c>
      <c r="U1886" s="149">
        <f t="shared" si="619"/>
        <v>44742</v>
      </c>
      <c r="V1886" s="57" t="str">
        <f t="shared" si="611"/>
        <v>-</v>
      </c>
      <c r="W1886" s="8"/>
      <c r="X1886" s="8"/>
      <c r="Y1886" s="8"/>
      <c r="Z1886" s="9"/>
      <c r="AA1886" s="1"/>
      <c r="AB1886" s="8"/>
      <c r="AC1886" s="9"/>
      <c r="AD1886" s="9"/>
      <c r="AE1886" s="9"/>
      <c r="AF1886" s="8"/>
      <c r="AG1886" s="10"/>
      <c r="AH1886" s="8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25">
      <c r="A1887" s="50">
        <f t="shared" si="612"/>
        <v>44730</v>
      </c>
      <c r="B1887" s="112">
        <f t="shared" ca="1" si="602"/>
        <v>66840.098201380009</v>
      </c>
      <c r="C1887" s="109">
        <f t="shared" si="603"/>
        <v>66361.642439050003</v>
      </c>
      <c r="D1887" s="13">
        <f ca="1">IF(A1887&lt;$B$1,VLOOKUP(A1887,[1]DI!$A$4:$B$15000,2,FALSE),0)</f>
        <v>0</v>
      </c>
      <c r="E1887" s="52">
        <f t="shared" ca="1" si="604"/>
        <v>1</v>
      </c>
      <c r="F1887" s="52">
        <f ca="1">(TRUNC(PRODUCT($E$12:$E1886),16))</f>
        <v>1.3443710770227699</v>
      </c>
      <c r="G1887" s="52">
        <f t="shared" ca="1" si="605"/>
        <v>1.3361120133393201</v>
      </c>
      <c r="H1887" s="52">
        <f t="shared" ca="1" si="606"/>
        <v>1.0061814200000001</v>
      </c>
      <c r="I1887" s="111">
        <f t="shared" si="613"/>
        <v>0.02</v>
      </c>
      <c r="J1887" s="149">
        <f t="shared" si="615"/>
        <v>44712</v>
      </c>
      <c r="K1887" s="54">
        <f t="shared" si="614"/>
        <v>12</v>
      </c>
      <c r="L1887" s="55">
        <f t="shared" si="607"/>
        <v>13</v>
      </c>
      <c r="M1887" s="56">
        <f t="shared" si="608"/>
        <v>1.0010220860000001</v>
      </c>
      <c r="N1887" s="56">
        <f t="shared" ca="1" si="609"/>
        <v>1.007209824</v>
      </c>
      <c r="O1887" s="55">
        <f t="shared" si="616"/>
        <v>0</v>
      </c>
      <c r="P1887" s="109">
        <f t="shared" ca="1" si="610"/>
        <v>478.45576233000003</v>
      </c>
      <c r="Q1887" s="52">
        <f t="shared" si="617"/>
        <v>0</v>
      </c>
      <c r="R1887" s="85"/>
      <c r="S1887" s="85"/>
      <c r="T1887" s="86" t="str">
        <f t="shared" si="618"/>
        <v>A+J=</v>
      </c>
      <c r="U1887" s="149">
        <f t="shared" si="619"/>
        <v>44742</v>
      </c>
      <c r="V1887" s="57" t="str">
        <f t="shared" si="611"/>
        <v>-</v>
      </c>
      <c r="W1887" s="8"/>
      <c r="X1887" s="8"/>
      <c r="Y1887" s="8"/>
      <c r="Z1887" s="9"/>
      <c r="AA1887" s="1"/>
      <c r="AB1887" s="8"/>
      <c r="AC1887" s="9"/>
      <c r="AD1887" s="9"/>
      <c r="AE1887" s="9"/>
      <c r="AF1887" s="8"/>
      <c r="AG1887" s="10"/>
      <c r="AH1887" s="8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25">
      <c r="A1888" s="50">
        <f t="shared" si="612"/>
        <v>44731</v>
      </c>
      <c r="B1888" s="112">
        <f t="shared" ca="1" si="602"/>
        <v>66840.098201380009</v>
      </c>
      <c r="C1888" s="109">
        <f t="shared" si="603"/>
        <v>66361.642439050003</v>
      </c>
      <c r="D1888" s="13">
        <f ca="1">IF(A1888&lt;$B$1,VLOOKUP(A1888,[1]DI!$A$4:$B$15000,2,FALSE),0)</f>
        <v>0</v>
      </c>
      <c r="E1888" s="52">
        <f t="shared" ca="1" si="604"/>
        <v>1</v>
      </c>
      <c r="F1888" s="52">
        <f ca="1">(TRUNC(PRODUCT($E$12:$E1887),16))</f>
        <v>1.3443710770227699</v>
      </c>
      <c r="G1888" s="52">
        <f t="shared" ca="1" si="605"/>
        <v>1.3361120133393201</v>
      </c>
      <c r="H1888" s="52">
        <f t="shared" ca="1" si="606"/>
        <v>1.0061814200000001</v>
      </c>
      <c r="I1888" s="111">
        <f t="shared" si="613"/>
        <v>0.02</v>
      </c>
      <c r="J1888" s="149">
        <f t="shared" si="615"/>
        <v>44712</v>
      </c>
      <c r="K1888" s="54">
        <f t="shared" si="614"/>
        <v>12</v>
      </c>
      <c r="L1888" s="55">
        <f t="shared" si="607"/>
        <v>13</v>
      </c>
      <c r="M1888" s="56">
        <f t="shared" si="608"/>
        <v>1.0010220860000001</v>
      </c>
      <c r="N1888" s="56">
        <f t="shared" ca="1" si="609"/>
        <v>1.007209824</v>
      </c>
      <c r="O1888" s="55">
        <f t="shared" si="616"/>
        <v>0</v>
      </c>
      <c r="P1888" s="109">
        <f t="shared" ca="1" si="610"/>
        <v>478.45576233000003</v>
      </c>
      <c r="Q1888" s="52">
        <f t="shared" si="617"/>
        <v>0</v>
      </c>
      <c r="R1888" s="85"/>
      <c r="S1888" s="85"/>
      <c r="T1888" s="86" t="str">
        <f t="shared" si="618"/>
        <v>A+J=</v>
      </c>
      <c r="U1888" s="149">
        <f t="shared" si="619"/>
        <v>44742</v>
      </c>
      <c r="V1888" s="57" t="str">
        <f t="shared" si="611"/>
        <v>-</v>
      </c>
      <c r="W1888" s="8"/>
      <c r="X1888" s="8"/>
      <c r="Y1888" s="8"/>
      <c r="Z1888" s="9"/>
      <c r="AA1888" s="1"/>
      <c r="AB1888" s="8"/>
      <c r="AC1888" s="9"/>
      <c r="AD1888" s="9"/>
      <c r="AE1888" s="9"/>
      <c r="AF1888" s="8"/>
      <c r="AG1888" s="10"/>
      <c r="AH1888" s="8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25">
      <c r="A1889" s="50">
        <f t="shared" si="612"/>
        <v>44732</v>
      </c>
      <c r="B1889" s="112">
        <f t="shared" ca="1" si="602"/>
        <v>66840.098201380009</v>
      </c>
      <c r="C1889" s="109">
        <f t="shared" si="603"/>
        <v>66361.642439050003</v>
      </c>
      <c r="D1889" s="13">
        <f ca="1">IF(A1889&lt;$B$1,VLOOKUP(A1889,[1]DI!$A$4:$B$15000,2,FALSE),0)</f>
        <v>0.13150000000000001</v>
      </c>
      <c r="E1889" s="52">
        <f t="shared" ca="1" si="604"/>
        <v>1.0004903700000001</v>
      </c>
      <c r="F1889" s="52">
        <f ca="1">(TRUNC(PRODUCT($E$12:$E1888),16))</f>
        <v>1.3443710770227699</v>
      </c>
      <c r="G1889" s="52">
        <f t="shared" ca="1" si="605"/>
        <v>1.3361120133393201</v>
      </c>
      <c r="H1889" s="52">
        <f t="shared" ca="1" si="606"/>
        <v>1.0061814200000001</v>
      </c>
      <c r="I1889" s="111">
        <f t="shared" si="613"/>
        <v>0.02</v>
      </c>
      <c r="J1889" s="149">
        <f t="shared" si="615"/>
        <v>44712</v>
      </c>
      <c r="K1889" s="54">
        <f t="shared" si="614"/>
        <v>13</v>
      </c>
      <c r="L1889" s="55">
        <f t="shared" si="607"/>
        <v>13</v>
      </c>
      <c r="M1889" s="56">
        <f t="shared" si="608"/>
        <v>1.0010220860000001</v>
      </c>
      <c r="N1889" s="56">
        <f t="shared" ca="1" si="609"/>
        <v>1.007209824</v>
      </c>
      <c r="O1889" s="55">
        <f t="shared" si="616"/>
        <v>0</v>
      </c>
      <c r="P1889" s="109">
        <f t="shared" ca="1" si="610"/>
        <v>478.45576233000003</v>
      </c>
      <c r="Q1889" s="52">
        <f t="shared" si="617"/>
        <v>0</v>
      </c>
      <c r="R1889" s="85"/>
      <c r="S1889" s="85"/>
      <c r="T1889" s="86" t="str">
        <f t="shared" si="618"/>
        <v>A+J=</v>
      </c>
      <c r="U1889" s="149">
        <f t="shared" si="619"/>
        <v>44742</v>
      </c>
      <c r="V1889" s="57" t="str">
        <f t="shared" si="611"/>
        <v>-</v>
      </c>
      <c r="W1889" s="8"/>
      <c r="X1889" s="8"/>
      <c r="Y1889" s="8"/>
      <c r="Z1889" s="9"/>
      <c r="AA1889" s="1"/>
      <c r="AB1889" s="8"/>
      <c r="AC1889" s="9"/>
      <c r="AD1889" s="9"/>
      <c r="AE1889" s="9"/>
      <c r="AF1889" s="8"/>
      <c r="AG1889" s="10"/>
      <c r="AH1889" s="8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25">
      <c r="A1890" s="50">
        <f t="shared" si="612"/>
        <v>44733</v>
      </c>
      <c r="B1890" s="112">
        <f t="shared" ca="1" si="602"/>
        <v>66878.129660489998</v>
      </c>
      <c r="C1890" s="109">
        <f t="shared" si="603"/>
        <v>66361.642439050003</v>
      </c>
      <c r="D1890" s="13">
        <f ca="1">IF(A1890&lt;$B$1,VLOOKUP(A1890,[1]DI!$A$4:$B$15000,2,FALSE),0)</f>
        <v>0.13150000000000001</v>
      </c>
      <c r="E1890" s="52">
        <f t="shared" ca="1" si="604"/>
        <v>1.0004903700000001</v>
      </c>
      <c r="F1890" s="52">
        <f ca="1">(TRUNC(PRODUCT($E$12:$E1889),16))</f>
        <v>1.3450303162678101</v>
      </c>
      <c r="G1890" s="52">
        <f t="shared" ca="1" si="605"/>
        <v>1.3361120133393201</v>
      </c>
      <c r="H1890" s="52">
        <f t="shared" ca="1" si="606"/>
        <v>1.00667482</v>
      </c>
      <c r="I1890" s="111">
        <f t="shared" si="613"/>
        <v>0.02</v>
      </c>
      <c r="J1890" s="149">
        <f t="shared" si="615"/>
        <v>44712</v>
      </c>
      <c r="K1890" s="54">
        <f t="shared" si="614"/>
        <v>14</v>
      </c>
      <c r="L1890" s="55">
        <f t="shared" si="607"/>
        <v>14</v>
      </c>
      <c r="M1890" s="56">
        <f t="shared" si="608"/>
        <v>1.0011007510000001</v>
      </c>
      <c r="N1890" s="56">
        <f t="shared" ca="1" si="609"/>
        <v>1.007782918</v>
      </c>
      <c r="O1890" s="55">
        <f t="shared" si="616"/>
        <v>0</v>
      </c>
      <c r="P1890" s="109">
        <f t="shared" ca="1" si="610"/>
        <v>516.48722143999998</v>
      </c>
      <c r="Q1890" s="52">
        <f t="shared" si="617"/>
        <v>0</v>
      </c>
      <c r="R1890" s="85"/>
      <c r="S1890" s="85"/>
      <c r="T1890" s="86" t="str">
        <f t="shared" si="618"/>
        <v>A+J=</v>
      </c>
      <c r="U1890" s="149">
        <f t="shared" si="619"/>
        <v>44742</v>
      </c>
      <c r="V1890" s="57" t="str">
        <f t="shared" si="611"/>
        <v>-</v>
      </c>
      <c r="W1890" s="8"/>
      <c r="X1890" s="8"/>
      <c r="Y1890" s="8"/>
      <c r="Z1890" s="9"/>
      <c r="AA1890" s="1"/>
      <c r="AB1890" s="8"/>
      <c r="AC1890" s="9"/>
      <c r="AD1890" s="9"/>
      <c r="AE1890" s="9"/>
      <c r="AF1890" s="8"/>
      <c r="AG1890" s="10"/>
      <c r="AH1890" s="8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25">
      <c r="A1891" s="50">
        <f t="shared" si="612"/>
        <v>44734</v>
      </c>
      <c r="B1891" s="112">
        <f t="shared" ca="1" si="602"/>
        <v>66916.182753500005</v>
      </c>
      <c r="C1891" s="109">
        <f t="shared" si="603"/>
        <v>66361.642439050003</v>
      </c>
      <c r="D1891" s="13">
        <f ca="1">IF(A1891&lt;$B$1,VLOOKUP(A1891,[1]DI!$A$4:$B$15000,2,FALSE),0)</f>
        <v>0.13150000000000001</v>
      </c>
      <c r="E1891" s="52">
        <f t="shared" ca="1" si="604"/>
        <v>1.0004903700000001</v>
      </c>
      <c r="F1891" s="52">
        <f ca="1">(TRUNC(PRODUCT($E$12:$E1890),16))</f>
        <v>1.3456898787839999</v>
      </c>
      <c r="G1891" s="52">
        <f t="shared" ca="1" si="605"/>
        <v>1.3361120133393201</v>
      </c>
      <c r="H1891" s="52">
        <f t="shared" ca="1" si="606"/>
        <v>1.0071684599999999</v>
      </c>
      <c r="I1891" s="111">
        <f t="shared" si="613"/>
        <v>0.02</v>
      </c>
      <c r="J1891" s="149">
        <f t="shared" si="615"/>
        <v>44712</v>
      </c>
      <c r="K1891" s="54">
        <f t="shared" si="614"/>
        <v>15</v>
      </c>
      <c r="L1891" s="55">
        <f t="shared" si="607"/>
        <v>15</v>
      </c>
      <c r="M1891" s="56">
        <f t="shared" si="608"/>
        <v>1.001179423</v>
      </c>
      <c r="N1891" s="56">
        <f t="shared" ca="1" si="609"/>
        <v>1.008356338</v>
      </c>
      <c r="O1891" s="55">
        <f t="shared" si="616"/>
        <v>0</v>
      </c>
      <c r="P1891" s="109">
        <f t="shared" ca="1" si="610"/>
        <v>554.54031444999998</v>
      </c>
      <c r="Q1891" s="52">
        <f t="shared" si="617"/>
        <v>0</v>
      </c>
      <c r="R1891" s="85"/>
      <c r="S1891" s="85"/>
      <c r="T1891" s="86" t="str">
        <f t="shared" si="618"/>
        <v>A+J=</v>
      </c>
      <c r="U1891" s="149">
        <f t="shared" si="619"/>
        <v>44742</v>
      </c>
      <c r="V1891" s="57" t="str">
        <f t="shared" si="611"/>
        <v>-</v>
      </c>
      <c r="W1891" s="8"/>
      <c r="X1891" s="8"/>
      <c r="Y1891" s="8"/>
      <c r="Z1891" s="9"/>
      <c r="AA1891" s="1"/>
      <c r="AB1891" s="8"/>
      <c r="AC1891" s="9"/>
      <c r="AD1891" s="9"/>
      <c r="AE1891" s="9"/>
      <c r="AF1891" s="8"/>
      <c r="AG1891" s="10"/>
      <c r="AH1891" s="8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25">
      <c r="A1892" s="50">
        <f t="shared" si="612"/>
        <v>44735</v>
      </c>
      <c r="B1892" s="112">
        <f t="shared" ca="1" si="602"/>
        <v>66954.257878570003</v>
      </c>
      <c r="C1892" s="109">
        <f t="shared" si="603"/>
        <v>66361.642439050003</v>
      </c>
      <c r="D1892" s="13">
        <f ca="1">IF(A1892&lt;$B$1,VLOOKUP(A1892,[1]DI!$A$4:$B$15000,2,FALSE),0)</f>
        <v>0.13150000000000001</v>
      </c>
      <c r="E1892" s="52">
        <f t="shared" ca="1" si="604"/>
        <v>1.0004903700000001</v>
      </c>
      <c r="F1892" s="52">
        <f ca="1">(TRUNC(PRODUCT($E$12:$E1891),16))</f>
        <v>1.3463497647298599</v>
      </c>
      <c r="G1892" s="52">
        <f t="shared" ca="1" si="605"/>
        <v>1.3361120133393201</v>
      </c>
      <c r="H1892" s="52">
        <f t="shared" ca="1" si="606"/>
        <v>1.0076623499999999</v>
      </c>
      <c r="I1892" s="111">
        <f t="shared" si="613"/>
        <v>0.02</v>
      </c>
      <c r="J1892" s="149">
        <f t="shared" si="615"/>
        <v>44712</v>
      </c>
      <c r="K1892" s="54">
        <f t="shared" si="614"/>
        <v>16</v>
      </c>
      <c r="L1892" s="55">
        <f t="shared" si="607"/>
        <v>16</v>
      </c>
      <c r="M1892" s="56">
        <f t="shared" si="608"/>
        <v>1.0012581</v>
      </c>
      <c r="N1892" s="56">
        <f t="shared" ca="1" si="609"/>
        <v>1.00893009</v>
      </c>
      <c r="O1892" s="55">
        <f t="shared" si="616"/>
        <v>0</v>
      </c>
      <c r="P1892" s="109">
        <f t="shared" ca="1" si="610"/>
        <v>592.61543952</v>
      </c>
      <c r="Q1892" s="52">
        <f t="shared" si="617"/>
        <v>0</v>
      </c>
      <c r="R1892" s="85"/>
      <c r="S1892" s="85"/>
      <c r="T1892" s="86" t="str">
        <f t="shared" si="618"/>
        <v>A+J=</v>
      </c>
      <c r="U1892" s="149">
        <f t="shared" si="619"/>
        <v>44742</v>
      </c>
      <c r="V1892" s="57" t="str">
        <f t="shared" si="611"/>
        <v>-</v>
      </c>
      <c r="W1892" s="8"/>
      <c r="X1892" s="8"/>
      <c r="Y1892" s="8"/>
      <c r="Z1892" s="9"/>
      <c r="AA1892" s="1"/>
      <c r="AB1892" s="8"/>
      <c r="AC1892" s="9"/>
      <c r="AD1892" s="9"/>
      <c r="AE1892" s="9"/>
      <c r="AF1892" s="8"/>
      <c r="AG1892" s="10"/>
      <c r="AH1892" s="8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25">
      <c r="A1893" s="50">
        <f t="shared" si="612"/>
        <v>44736</v>
      </c>
      <c r="B1893" s="112">
        <f t="shared" ca="1" si="602"/>
        <v>66992.353907559998</v>
      </c>
      <c r="C1893" s="109">
        <f t="shared" si="603"/>
        <v>66361.642439050003</v>
      </c>
      <c r="D1893" s="13">
        <f ca="1">IF(A1893&lt;$B$1,VLOOKUP(A1893,[1]DI!$A$4:$B$15000,2,FALSE),0)</f>
        <v>0.13150000000000001</v>
      </c>
      <c r="E1893" s="52">
        <f t="shared" ca="1" si="604"/>
        <v>1.0004903700000001</v>
      </c>
      <c r="F1893" s="52">
        <f ca="1">(TRUNC(PRODUCT($E$12:$E1892),16))</f>
        <v>1.3470099742639901</v>
      </c>
      <c r="G1893" s="52">
        <f t="shared" ca="1" si="605"/>
        <v>1.3361120133393201</v>
      </c>
      <c r="H1893" s="52">
        <f t="shared" ca="1" si="606"/>
        <v>1.0081564700000001</v>
      </c>
      <c r="I1893" s="111">
        <f t="shared" si="613"/>
        <v>0.02</v>
      </c>
      <c r="J1893" s="149">
        <f t="shared" si="615"/>
        <v>44712</v>
      </c>
      <c r="K1893" s="54">
        <f t="shared" si="614"/>
        <v>17</v>
      </c>
      <c r="L1893" s="55">
        <f t="shared" si="607"/>
        <v>17</v>
      </c>
      <c r="M1893" s="56">
        <f t="shared" si="608"/>
        <v>1.001336784</v>
      </c>
      <c r="N1893" s="56">
        <f t="shared" ca="1" si="609"/>
        <v>1.0095041570000001</v>
      </c>
      <c r="O1893" s="55">
        <f t="shared" si="616"/>
        <v>0</v>
      </c>
      <c r="P1893" s="109">
        <f t="shared" ca="1" si="610"/>
        <v>630.71146851000003</v>
      </c>
      <c r="Q1893" s="52">
        <f t="shared" si="617"/>
        <v>0</v>
      </c>
      <c r="R1893" s="85"/>
      <c r="S1893" s="85"/>
      <c r="T1893" s="86" t="str">
        <f t="shared" si="618"/>
        <v>A+J=</v>
      </c>
      <c r="U1893" s="149">
        <f t="shared" si="619"/>
        <v>44742</v>
      </c>
      <c r="V1893" s="57" t="str">
        <f t="shared" si="611"/>
        <v>-</v>
      </c>
      <c r="W1893" s="8"/>
      <c r="X1893" s="8"/>
      <c r="Y1893" s="8"/>
      <c r="Z1893" s="9"/>
      <c r="AA1893" s="1"/>
      <c r="AB1893" s="8"/>
      <c r="AC1893" s="9"/>
      <c r="AD1893" s="9"/>
      <c r="AE1893" s="9"/>
      <c r="AF1893" s="8"/>
      <c r="AG1893" s="10"/>
      <c r="AH1893" s="8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25">
      <c r="A1894" s="50">
        <f t="shared" si="612"/>
        <v>44737</v>
      </c>
      <c r="B1894" s="112">
        <f t="shared" ca="1" si="602"/>
        <v>67030.472167700005</v>
      </c>
      <c r="C1894" s="109">
        <f t="shared" si="603"/>
        <v>66361.642439050003</v>
      </c>
      <c r="D1894" s="13">
        <f ca="1">IF(A1894&lt;$B$1,VLOOKUP(A1894,[1]DI!$A$4:$B$15000,2,FALSE),0)</f>
        <v>0</v>
      </c>
      <c r="E1894" s="52">
        <f t="shared" ca="1" si="604"/>
        <v>1</v>
      </c>
      <c r="F1894" s="52">
        <f ca="1">(TRUNC(PRODUCT($E$12:$E1893),16))</f>
        <v>1.3476705075450699</v>
      </c>
      <c r="G1894" s="52">
        <f t="shared" ca="1" si="605"/>
        <v>1.3361120133393201</v>
      </c>
      <c r="H1894" s="52">
        <f t="shared" ca="1" si="606"/>
        <v>1.00865084</v>
      </c>
      <c r="I1894" s="111">
        <f t="shared" si="613"/>
        <v>0.02</v>
      </c>
      <c r="J1894" s="149">
        <f t="shared" si="615"/>
        <v>44712</v>
      </c>
      <c r="K1894" s="54">
        <f t="shared" si="614"/>
        <v>17</v>
      </c>
      <c r="L1894" s="55">
        <f t="shared" si="607"/>
        <v>18</v>
      </c>
      <c r="M1894" s="56">
        <f t="shared" si="608"/>
        <v>1.0014154740000001</v>
      </c>
      <c r="N1894" s="56">
        <f t="shared" ca="1" si="609"/>
        <v>1.0100785590000001</v>
      </c>
      <c r="O1894" s="55">
        <f t="shared" si="616"/>
        <v>0</v>
      </c>
      <c r="P1894" s="109">
        <f t="shared" ca="1" si="610"/>
        <v>668.82972864999999</v>
      </c>
      <c r="Q1894" s="52">
        <f t="shared" si="617"/>
        <v>0</v>
      </c>
      <c r="R1894" s="85"/>
      <c r="S1894" s="85"/>
      <c r="T1894" s="86" t="str">
        <f t="shared" si="618"/>
        <v>A+J=</v>
      </c>
      <c r="U1894" s="149">
        <f t="shared" si="619"/>
        <v>44742</v>
      </c>
      <c r="V1894" s="57" t="str">
        <f t="shared" si="611"/>
        <v>-</v>
      </c>
      <c r="W1894" s="8"/>
      <c r="X1894" s="8"/>
      <c r="Y1894" s="8"/>
      <c r="Z1894" s="9"/>
      <c r="AA1894" s="1"/>
      <c r="AB1894" s="8"/>
      <c r="AC1894" s="9"/>
      <c r="AD1894" s="9"/>
      <c r="AE1894" s="9"/>
      <c r="AF1894" s="8"/>
      <c r="AG1894" s="10"/>
      <c r="AH1894" s="8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25">
      <c r="A1895" s="50">
        <f t="shared" si="612"/>
        <v>44738</v>
      </c>
      <c r="B1895" s="112">
        <f t="shared" ca="1" si="602"/>
        <v>67030.472167700005</v>
      </c>
      <c r="C1895" s="109">
        <f t="shared" si="603"/>
        <v>66361.642439050003</v>
      </c>
      <c r="D1895" s="13">
        <f ca="1">IF(A1895&lt;$B$1,VLOOKUP(A1895,[1]DI!$A$4:$B$15000,2,FALSE),0)</f>
        <v>0</v>
      </c>
      <c r="E1895" s="52">
        <f t="shared" ca="1" si="604"/>
        <v>1</v>
      </c>
      <c r="F1895" s="52">
        <f ca="1">(TRUNC(PRODUCT($E$12:$E1894),16))</f>
        <v>1.3476705075450699</v>
      </c>
      <c r="G1895" s="52">
        <f t="shared" ca="1" si="605"/>
        <v>1.3361120133393201</v>
      </c>
      <c r="H1895" s="52">
        <f t="shared" ca="1" si="606"/>
        <v>1.00865084</v>
      </c>
      <c r="I1895" s="111">
        <f t="shared" si="613"/>
        <v>0.02</v>
      </c>
      <c r="J1895" s="149">
        <f t="shared" si="615"/>
        <v>44712</v>
      </c>
      <c r="K1895" s="54">
        <f t="shared" si="614"/>
        <v>17</v>
      </c>
      <c r="L1895" s="55">
        <f t="shared" si="607"/>
        <v>18</v>
      </c>
      <c r="M1895" s="56">
        <f t="shared" si="608"/>
        <v>1.0014154740000001</v>
      </c>
      <c r="N1895" s="56">
        <f t="shared" ca="1" si="609"/>
        <v>1.0100785590000001</v>
      </c>
      <c r="O1895" s="55">
        <f t="shared" si="616"/>
        <v>0</v>
      </c>
      <c r="P1895" s="109">
        <f t="shared" ca="1" si="610"/>
        <v>668.82972864999999</v>
      </c>
      <c r="Q1895" s="52">
        <f t="shared" si="617"/>
        <v>0</v>
      </c>
      <c r="R1895" s="85"/>
      <c r="S1895" s="85"/>
      <c r="T1895" s="86" t="str">
        <f t="shared" si="618"/>
        <v>A+J=</v>
      </c>
      <c r="U1895" s="149">
        <f t="shared" si="619"/>
        <v>44742</v>
      </c>
      <c r="V1895" s="57" t="str">
        <f t="shared" si="611"/>
        <v>-</v>
      </c>
      <c r="W1895" s="8"/>
      <c r="X1895" s="8"/>
      <c r="Y1895" s="8"/>
      <c r="Z1895" s="9"/>
      <c r="AA1895" s="1"/>
      <c r="AB1895" s="8"/>
      <c r="AC1895" s="9"/>
      <c r="AD1895" s="9"/>
      <c r="AE1895" s="9"/>
      <c r="AF1895" s="8"/>
      <c r="AG1895" s="10"/>
      <c r="AH1895" s="8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25">
      <c r="A1896" s="50">
        <f t="shared" si="612"/>
        <v>44739</v>
      </c>
      <c r="B1896" s="112">
        <f t="shared" ca="1" si="602"/>
        <v>67030.472167700005</v>
      </c>
      <c r="C1896" s="109">
        <f t="shared" si="603"/>
        <v>66361.642439050003</v>
      </c>
      <c r="D1896" s="13">
        <f ca="1">IF(A1896&lt;$B$1,VLOOKUP(A1896,[1]DI!$A$4:$B$15000,2,FALSE),0)</f>
        <v>0.13150000000000001</v>
      </c>
      <c r="E1896" s="52">
        <f t="shared" ca="1" si="604"/>
        <v>1.0004903700000001</v>
      </c>
      <c r="F1896" s="52">
        <f ca="1">(TRUNC(PRODUCT($E$12:$E1895),16))</f>
        <v>1.3476705075450699</v>
      </c>
      <c r="G1896" s="52">
        <f t="shared" ca="1" si="605"/>
        <v>1.3361120133393201</v>
      </c>
      <c r="H1896" s="52">
        <f t="shared" ca="1" si="606"/>
        <v>1.00865084</v>
      </c>
      <c r="I1896" s="111">
        <f t="shared" si="613"/>
        <v>0.02</v>
      </c>
      <c r="J1896" s="149">
        <f t="shared" si="615"/>
        <v>44712</v>
      </c>
      <c r="K1896" s="54">
        <f t="shared" si="614"/>
        <v>18</v>
      </c>
      <c r="L1896" s="55">
        <f t="shared" si="607"/>
        <v>18</v>
      </c>
      <c r="M1896" s="56">
        <f t="shared" si="608"/>
        <v>1.0014154740000001</v>
      </c>
      <c r="N1896" s="56">
        <f t="shared" ca="1" si="609"/>
        <v>1.0100785590000001</v>
      </c>
      <c r="O1896" s="55">
        <f t="shared" si="616"/>
        <v>0</v>
      </c>
      <c r="P1896" s="109">
        <f t="shared" ca="1" si="610"/>
        <v>668.82972864999999</v>
      </c>
      <c r="Q1896" s="52">
        <f t="shared" si="617"/>
        <v>0</v>
      </c>
      <c r="R1896" s="85"/>
      <c r="S1896" s="85"/>
      <c r="T1896" s="86" t="str">
        <f t="shared" si="618"/>
        <v>A+J=</v>
      </c>
      <c r="U1896" s="149">
        <f t="shared" si="619"/>
        <v>44742</v>
      </c>
      <c r="V1896" s="57" t="str">
        <f t="shared" si="611"/>
        <v>-</v>
      </c>
      <c r="W1896" s="8"/>
      <c r="X1896" s="8"/>
      <c r="Y1896" s="8"/>
      <c r="Z1896" s="9"/>
      <c r="AA1896" s="1"/>
      <c r="AB1896" s="8"/>
      <c r="AC1896" s="9"/>
      <c r="AD1896" s="9"/>
      <c r="AE1896" s="9"/>
      <c r="AF1896" s="8"/>
      <c r="AG1896" s="10"/>
      <c r="AH1896" s="8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25">
      <c r="A1897" s="50">
        <f t="shared" si="612"/>
        <v>44740</v>
      </c>
      <c r="B1897" s="112">
        <f t="shared" ca="1" si="602"/>
        <v>67068.61192902</v>
      </c>
      <c r="C1897" s="109">
        <f t="shared" si="603"/>
        <v>66361.642439050003</v>
      </c>
      <c r="D1897" s="13">
        <f ca="1">IF(A1897&lt;$B$1,VLOOKUP(A1897,[1]DI!$A$4:$B$15000,2,FALSE),0)</f>
        <v>0.13150000000000001</v>
      </c>
      <c r="E1897" s="52">
        <f t="shared" ca="1" si="604"/>
        <v>1.0004903700000001</v>
      </c>
      <c r="F1897" s="52">
        <f ca="1">(TRUNC(PRODUCT($E$12:$E1896),16))</f>
        <v>1.34833136473186</v>
      </c>
      <c r="G1897" s="52">
        <f t="shared" ca="1" si="605"/>
        <v>1.3361120133393201</v>
      </c>
      <c r="H1897" s="52">
        <f t="shared" ca="1" si="606"/>
        <v>1.0091454500000001</v>
      </c>
      <c r="I1897" s="111">
        <f t="shared" si="613"/>
        <v>0.02</v>
      </c>
      <c r="J1897" s="149">
        <f t="shared" si="615"/>
        <v>44712</v>
      </c>
      <c r="K1897" s="54">
        <f t="shared" si="614"/>
        <v>19</v>
      </c>
      <c r="L1897" s="55">
        <f t="shared" si="607"/>
        <v>19</v>
      </c>
      <c r="M1897" s="56">
        <f t="shared" si="608"/>
        <v>1.00149417</v>
      </c>
      <c r="N1897" s="56">
        <f t="shared" ca="1" si="609"/>
        <v>1.0106532850000001</v>
      </c>
      <c r="O1897" s="55">
        <f t="shared" si="616"/>
        <v>0</v>
      </c>
      <c r="P1897" s="109">
        <f t="shared" ca="1" si="610"/>
        <v>706.96948997000004</v>
      </c>
      <c r="Q1897" s="52">
        <f t="shared" si="617"/>
        <v>0</v>
      </c>
      <c r="R1897" s="85"/>
      <c r="S1897" s="85"/>
      <c r="T1897" s="86" t="str">
        <f t="shared" si="618"/>
        <v>A+J=</v>
      </c>
      <c r="U1897" s="149">
        <f t="shared" si="619"/>
        <v>44742</v>
      </c>
      <c r="V1897" s="57" t="str">
        <f t="shared" si="611"/>
        <v>-</v>
      </c>
      <c r="W1897" s="8"/>
      <c r="X1897" s="8"/>
      <c r="Y1897" s="8"/>
      <c r="Z1897" s="9"/>
      <c r="AA1897" s="1"/>
      <c r="AB1897" s="8"/>
      <c r="AC1897" s="9"/>
      <c r="AD1897" s="9"/>
      <c r="AE1897" s="9"/>
      <c r="AF1897" s="8"/>
      <c r="AG1897" s="10"/>
      <c r="AH1897" s="8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25">
      <c r="A1898" s="50">
        <f t="shared" si="612"/>
        <v>44741</v>
      </c>
      <c r="B1898" s="112">
        <f t="shared" ca="1" si="602"/>
        <v>67106.773921480009</v>
      </c>
      <c r="C1898" s="109">
        <f t="shared" si="603"/>
        <v>66361.642439050003</v>
      </c>
      <c r="D1898" s="13">
        <f ca="1">IF(A1898&lt;$B$1,VLOOKUP(A1898,[1]DI!$A$4:$B$15000,2,FALSE),0)</f>
        <v>0.13150000000000001</v>
      </c>
      <c r="E1898" s="52">
        <f t="shared" ca="1" si="604"/>
        <v>1.0004903700000001</v>
      </c>
      <c r="F1898" s="52">
        <f ca="1">(TRUNC(PRODUCT($E$12:$E1897),16))</f>
        <v>1.34899254598318</v>
      </c>
      <c r="G1898" s="52">
        <f t="shared" ca="1" si="605"/>
        <v>1.3361120133393201</v>
      </c>
      <c r="H1898" s="52">
        <f t="shared" ca="1" si="606"/>
        <v>1.00964031</v>
      </c>
      <c r="I1898" s="111">
        <f t="shared" si="613"/>
        <v>0.02</v>
      </c>
      <c r="J1898" s="149">
        <f t="shared" si="615"/>
        <v>44712</v>
      </c>
      <c r="K1898" s="54">
        <f t="shared" si="614"/>
        <v>20</v>
      </c>
      <c r="L1898" s="55">
        <f t="shared" si="607"/>
        <v>20</v>
      </c>
      <c r="M1898" s="56">
        <f t="shared" si="608"/>
        <v>1.001572873</v>
      </c>
      <c r="N1898" s="56">
        <f t="shared" ca="1" si="609"/>
        <v>1.011228346</v>
      </c>
      <c r="O1898" s="55">
        <f t="shared" si="616"/>
        <v>0</v>
      </c>
      <c r="P1898" s="109">
        <f t="shared" ca="1" si="610"/>
        <v>745.13148243000001</v>
      </c>
      <c r="Q1898" s="52">
        <f t="shared" si="617"/>
        <v>0</v>
      </c>
      <c r="R1898" s="85"/>
      <c r="S1898" s="85"/>
      <c r="T1898" s="86" t="str">
        <f t="shared" si="618"/>
        <v>A+J=</v>
      </c>
      <c r="U1898" s="149">
        <f t="shared" si="619"/>
        <v>44742</v>
      </c>
      <c r="V1898" s="57" t="str">
        <f t="shared" si="611"/>
        <v>-</v>
      </c>
      <c r="W1898" s="8"/>
      <c r="X1898" s="8"/>
      <c r="Y1898" s="8"/>
      <c r="Z1898" s="9"/>
      <c r="AA1898" s="1"/>
      <c r="AB1898" s="8"/>
      <c r="AC1898" s="9"/>
      <c r="AD1898" s="9"/>
      <c r="AE1898" s="9"/>
      <c r="AF1898" s="8"/>
      <c r="AG1898" s="10"/>
      <c r="AH1898" s="8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25">
      <c r="A1899" s="50">
        <f t="shared" si="612"/>
        <v>44742</v>
      </c>
      <c r="B1899" s="112">
        <f t="shared" ca="1" si="602"/>
        <v>67144.957348750002</v>
      </c>
      <c r="C1899" s="109">
        <f t="shared" si="603"/>
        <v>66361.642439050003</v>
      </c>
      <c r="D1899" s="13">
        <f ca="1">IF(A1899&lt;$B$1,VLOOKUP(A1899,[1]DI!$A$4:$B$15000,2,FALSE),0)</f>
        <v>0.13150000000000001</v>
      </c>
      <c r="E1899" s="52">
        <f t="shared" ca="1" si="604"/>
        <v>1.0004903700000001</v>
      </c>
      <c r="F1899" s="52">
        <f ca="1">(TRUNC(PRODUCT($E$12:$E1898),16))</f>
        <v>1.34965405145795</v>
      </c>
      <c r="G1899" s="52">
        <f t="shared" ca="1" si="605"/>
        <v>1.3361120133393201</v>
      </c>
      <c r="H1899" s="52">
        <f t="shared" ca="1" si="606"/>
        <v>1.01013541</v>
      </c>
      <c r="I1899" s="111">
        <f t="shared" si="613"/>
        <v>0.02</v>
      </c>
      <c r="J1899" s="149">
        <f t="shared" si="615"/>
        <v>44712</v>
      </c>
      <c r="K1899" s="54">
        <f t="shared" si="614"/>
        <v>21</v>
      </c>
      <c r="L1899" s="55">
        <f t="shared" si="607"/>
        <v>21</v>
      </c>
      <c r="M1899" s="56">
        <f t="shared" si="608"/>
        <v>1.001651581</v>
      </c>
      <c r="N1899" s="56">
        <f t="shared" ca="1" si="609"/>
        <v>1.01180373</v>
      </c>
      <c r="O1899" s="55">
        <f t="shared" si="616"/>
        <v>51</v>
      </c>
      <c r="P1899" s="109">
        <f t="shared" ca="1" si="610"/>
        <v>783.31490970000004</v>
      </c>
      <c r="Q1899" s="52">
        <f t="shared" si="617"/>
        <v>506.57742318999999</v>
      </c>
      <c r="R1899" s="85"/>
      <c r="S1899" s="85"/>
      <c r="T1899" s="86" t="str">
        <f t="shared" si="618"/>
        <v>A+J=</v>
      </c>
      <c r="U1899" s="149">
        <f t="shared" si="619"/>
        <v>44742</v>
      </c>
      <c r="V1899" s="57">
        <f t="shared" ca="1" si="611"/>
        <v>1934838.4993350001</v>
      </c>
      <c r="W1899" s="8"/>
      <c r="X1899" s="8"/>
      <c r="Y1899" s="8"/>
      <c r="Z1899" s="9"/>
      <c r="AA1899" s="1"/>
      <c r="AB1899" s="8"/>
      <c r="AC1899" s="9"/>
      <c r="AD1899" s="9"/>
      <c r="AE1899" s="9"/>
      <c r="AF1899" s="8"/>
      <c r="AG1899" s="10"/>
      <c r="AH1899" s="8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25">
      <c r="A1900" s="50">
        <f t="shared" si="612"/>
        <v>44743</v>
      </c>
      <c r="B1900" s="112">
        <f t="shared" ca="1" si="602"/>
        <v>65892.53615272</v>
      </c>
      <c r="C1900" s="109">
        <f t="shared" si="603"/>
        <v>65855.065015860004</v>
      </c>
      <c r="D1900" s="13">
        <f ca="1">IF(A1900&lt;$B$1,VLOOKUP(A1900,[1]DI!$A$4:$B$15000,2,FALSE),0)</f>
        <v>0.13150000000000001</v>
      </c>
      <c r="E1900" s="52">
        <f t="shared" ca="1" si="604"/>
        <v>1.0004903700000001</v>
      </c>
      <c r="F1900" s="52">
        <f ca="1">(TRUNC(PRODUCT($E$12:$E1899),16))</f>
        <v>1.3503158813151701</v>
      </c>
      <c r="G1900" s="52">
        <f t="shared" ca="1" si="605"/>
        <v>1.34965405145795</v>
      </c>
      <c r="H1900" s="52">
        <f t="shared" ca="1" si="606"/>
        <v>1.0004903700000001</v>
      </c>
      <c r="I1900" s="111">
        <f t="shared" si="613"/>
        <v>0.02</v>
      </c>
      <c r="J1900" s="149">
        <f t="shared" si="615"/>
        <v>44742</v>
      </c>
      <c r="K1900" s="54">
        <f t="shared" si="614"/>
        <v>1</v>
      </c>
      <c r="L1900" s="55">
        <f t="shared" si="607"/>
        <v>1</v>
      </c>
      <c r="M1900" s="56">
        <f t="shared" si="608"/>
        <v>1.000078585</v>
      </c>
      <c r="N1900" s="56">
        <f t="shared" ca="1" si="609"/>
        <v>1.000568994</v>
      </c>
      <c r="O1900" s="55">
        <f t="shared" si="616"/>
        <v>0</v>
      </c>
      <c r="P1900" s="109">
        <f t="shared" ca="1" si="610"/>
        <v>37.471136860000001</v>
      </c>
      <c r="Q1900" s="52">
        <f t="shared" si="617"/>
        <v>0</v>
      </c>
      <c r="R1900" s="85"/>
      <c r="S1900" s="85"/>
      <c r="T1900" s="86" t="str">
        <f t="shared" si="618"/>
        <v>A+J=</v>
      </c>
      <c r="U1900" s="149">
        <f t="shared" si="619"/>
        <v>44771</v>
      </c>
      <c r="V1900" s="57" t="str">
        <f t="shared" si="611"/>
        <v>-</v>
      </c>
      <c r="W1900" s="8"/>
      <c r="X1900" s="8"/>
      <c r="Y1900" s="8"/>
      <c r="Z1900" s="9"/>
      <c r="AA1900" s="1"/>
      <c r="AB1900" s="8"/>
      <c r="AC1900" s="9"/>
      <c r="AD1900" s="9"/>
      <c r="AE1900" s="9"/>
      <c r="AF1900" s="8"/>
      <c r="AG1900" s="10"/>
      <c r="AH1900" s="8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25">
      <c r="A1901" s="50">
        <f t="shared" si="612"/>
        <v>44744</v>
      </c>
      <c r="B1901" s="112">
        <f t="shared" ca="1" si="602"/>
        <v>65924.847808660008</v>
      </c>
      <c r="C1901" s="109">
        <f t="shared" si="603"/>
        <v>65855.065015860004</v>
      </c>
      <c r="D1901" s="13">
        <f ca="1">IF(A1901&lt;$B$1,VLOOKUP(A1901,[1]DI!$A$4:$B$15000,2,FALSE),0)</f>
        <v>0</v>
      </c>
      <c r="E1901" s="52">
        <f t="shared" ca="1" si="604"/>
        <v>1</v>
      </c>
      <c r="F1901" s="52">
        <f ca="1">(TRUNC(PRODUCT($E$12:$E1900),16))</f>
        <v>1.3509780357138901</v>
      </c>
      <c r="G1901" s="52">
        <f t="shared" ca="1" si="605"/>
        <v>1.34965405145795</v>
      </c>
      <c r="H1901" s="52">
        <f t="shared" ca="1" si="606"/>
        <v>1.00098098</v>
      </c>
      <c r="I1901" s="111">
        <f t="shared" si="613"/>
        <v>0.02</v>
      </c>
      <c r="J1901" s="149">
        <f t="shared" si="615"/>
        <v>44742</v>
      </c>
      <c r="K1901" s="54">
        <f t="shared" si="614"/>
        <v>1</v>
      </c>
      <c r="L1901" s="55">
        <f t="shared" si="607"/>
        <v>1</v>
      </c>
      <c r="M1901" s="56">
        <f t="shared" si="608"/>
        <v>1.000078585</v>
      </c>
      <c r="N1901" s="56">
        <f t="shared" ca="1" si="609"/>
        <v>1.001059642</v>
      </c>
      <c r="O1901" s="55">
        <f t="shared" si="616"/>
        <v>0</v>
      </c>
      <c r="P1901" s="109">
        <f t="shared" ca="1" si="610"/>
        <v>69.782792799999996</v>
      </c>
      <c r="Q1901" s="52">
        <f t="shared" si="617"/>
        <v>0</v>
      </c>
      <c r="R1901" s="85"/>
      <c r="S1901" s="85"/>
      <c r="T1901" s="86" t="str">
        <f t="shared" si="618"/>
        <v>A+J=</v>
      </c>
      <c r="U1901" s="149">
        <f t="shared" si="619"/>
        <v>44771</v>
      </c>
      <c r="V1901" s="57" t="str">
        <f t="shared" si="611"/>
        <v>-</v>
      </c>
      <c r="W1901" s="8"/>
      <c r="X1901" s="8"/>
      <c r="Y1901" s="8"/>
      <c r="Z1901" s="9"/>
      <c r="AA1901" s="1"/>
      <c r="AB1901" s="8"/>
      <c r="AC1901" s="9"/>
      <c r="AD1901" s="9"/>
      <c r="AE1901" s="9"/>
      <c r="AF1901" s="8"/>
      <c r="AG1901" s="10"/>
      <c r="AH1901" s="8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25">
      <c r="A1902" s="50">
        <f t="shared" si="612"/>
        <v>44745</v>
      </c>
      <c r="B1902" s="112">
        <f t="shared" ref="B1902:B1965" ca="1" si="620">IF(A1902&lt;=TODAY(),C1902+P1902,IF(AND(A1902&gt;TODAY(),A1902&lt;=$B$1),IF(VLOOKUP(TODAY(),$A$12:$D$10000,4,FALSE)=0,"n.d",C1902+P1902),"n.d"))</f>
        <v>65924.847808660008</v>
      </c>
      <c r="C1902" s="109">
        <f t="shared" ref="C1902:C1965" si="621">TRUNC(C1901-Q1901,8)</f>
        <v>65855.065015860004</v>
      </c>
      <c r="D1902" s="13">
        <f ca="1">IF(A1902&lt;$B$1,VLOOKUP(A1902,[1]DI!$A$4:$B$15000,2,FALSE),0)</f>
        <v>0</v>
      </c>
      <c r="E1902" s="52">
        <f t="shared" ref="E1902:E1965" ca="1" si="622">IF(A1902&lt;A$10,1,ROUND(((1+D1902)^(1/252)),8))</f>
        <v>1</v>
      </c>
      <c r="F1902" s="52">
        <f ca="1">(TRUNC(PRODUCT($E$12:$E1901),16))</f>
        <v>1.3509780357138901</v>
      </c>
      <c r="G1902" s="52">
        <f t="shared" ref="G1902:G1965" ca="1" si="623">IF(O1901&gt;0,F1901,G1901)</f>
        <v>1.34965405145795</v>
      </c>
      <c r="H1902" s="52">
        <f t="shared" ref="H1902:H1965" ca="1" si="624">ROUND(F1902/G1902,8)</f>
        <v>1.00098098</v>
      </c>
      <c r="I1902" s="111">
        <f t="shared" si="613"/>
        <v>0.02</v>
      </c>
      <c r="J1902" s="149">
        <f t="shared" si="615"/>
        <v>44742</v>
      </c>
      <c r="K1902" s="54">
        <f t="shared" si="614"/>
        <v>1</v>
      </c>
      <c r="L1902" s="55">
        <f t="shared" ref="L1902:L1965" si="625">IF(AND(K1902=1,K1901=1),1,IF(K1902&gt;0,IF(K1902=K1901,K1902+1,K1902),0))</f>
        <v>1</v>
      </c>
      <c r="M1902" s="56">
        <f t="shared" ref="M1902:M1965" si="626">ROUND((I1902+1)^(L1902/252),9)</f>
        <v>1.000078585</v>
      </c>
      <c r="N1902" s="56">
        <f t="shared" ref="N1902:N1965" ca="1" si="627">ROUND(H1902*M1902,9)</f>
        <v>1.001059642</v>
      </c>
      <c r="O1902" s="55">
        <f t="shared" si="616"/>
        <v>0</v>
      </c>
      <c r="P1902" s="109">
        <f t="shared" ref="P1902:P1965" ca="1" si="628">TRUNC(((N1902-1)*C1902),8)</f>
        <v>69.782792799999996</v>
      </c>
      <c r="Q1902" s="52">
        <f t="shared" si="617"/>
        <v>0</v>
      </c>
      <c r="R1902" s="85"/>
      <c r="S1902" s="85"/>
      <c r="T1902" s="86" t="str">
        <f t="shared" si="618"/>
        <v>A+J=</v>
      </c>
      <c r="U1902" s="149">
        <f t="shared" si="619"/>
        <v>44771</v>
      </c>
      <c r="V1902" s="57" t="str">
        <f t="shared" ref="V1902:V1965" si="629">IF(O1902&gt;0,(P1902+Q1902)*V$9,"-")</f>
        <v>-</v>
      </c>
      <c r="W1902" s="8"/>
      <c r="X1902" s="8"/>
      <c r="Y1902" s="8"/>
      <c r="Z1902" s="9"/>
      <c r="AA1902" s="1"/>
      <c r="AB1902" s="8"/>
      <c r="AC1902" s="9"/>
      <c r="AD1902" s="9"/>
      <c r="AE1902" s="9"/>
      <c r="AF1902" s="8"/>
      <c r="AG1902" s="10"/>
      <c r="AH1902" s="8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25">
      <c r="A1903" s="50">
        <f t="shared" si="612"/>
        <v>44746</v>
      </c>
      <c r="B1903" s="112">
        <f t="shared" ca="1" si="620"/>
        <v>65930.028494910002</v>
      </c>
      <c r="C1903" s="109">
        <f t="shared" si="621"/>
        <v>65855.065015860004</v>
      </c>
      <c r="D1903" s="13">
        <f ca="1">IF(A1903&lt;$B$1,VLOOKUP(A1903,[1]DI!$A$4:$B$15000,2,FALSE),0)</f>
        <v>0.13150000000000001</v>
      </c>
      <c r="E1903" s="52">
        <f t="shared" ca="1" si="622"/>
        <v>1.0004903700000001</v>
      </c>
      <c r="F1903" s="52">
        <f ca="1">(TRUNC(PRODUCT($E$12:$E1902),16))</f>
        <v>1.3509780357138901</v>
      </c>
      <c r="G1903" s="52">
        <f t="shared" ca="1" si="623"/>
        <v>1.34965405145795</v>
      </c>
      <c r="H1903" s="52">
        <f t="shared" ca="1" si="624"/>
        <v>1.00098098</v>
      </c>
      <c r="I1903" s="111">
        <f t="shared" si="613"/>
        <v>0.02</v>
      </c>
      <c r="J1903" s="149">
        <f t="shared" si="615"/>
        <v>44742</v>
      </c>
      <c r="K1903" s="54">
        <f t="shared" si="614"/>
        <v>2</v>
      </c>
      <c r="L1903" s="55">
        <f t="shared" si="625"/>
        <v>2</v>
      </c>
      <c r="M1903" s="56">
        <f t="shared" si="626"/>
        <v>1.0001571760000001</v>
      </c>
      <c r="N1903" s="56">
        <f t="shared" ca="1" si="627"/>
        <v>1.00113831</v>
      </c>
      <c r="O1903" s="55">
        <f t="shared" si="616"/>
        <v>0</v>
      </c>
      <c r="P1903" s="109">
        <f t="shared" ca="1" si="628"/>
        <v>74.963479050000004</v>
      </c>
      <c r="Q1903" s="52">
        <f t="shared" si="617"/>
        <v>0</v>
      </c>
      <c r="R1903" s="85"/>
      <c r="S1903" s="85"/>
      <c r="T1903" s="86" t="str">
        <f t="shared" si="618"/>
        <v>A+J=</v>
      </c>
      <c r="U1903" s="149">
        <f t="shared" si="619"/>
        <v>44771</v>
      </c>
      <c r="V1903" s="57" t="str">
        <f t="shared" si="629"/>
        <v>-</v>
      </c>
      <c r="W1903" s="8"/>
      <c r="X1903" s="8"/>
      <c r="Y1903" s="8"/>
      <c r="Z1903" s="9"/>
      <c r="AA1903" s="1"/>
      <c r="AB1903" s="8"/>
      <c r="AC1903" s="9"/>
      <c r="AD1903" s="9"/>
      <c r="AE1903" s="9"/>
      <c r="AF1903" s="8"/>
      <c r="AG1903" s="10"/>
      <c r="AH1903" s="8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25">
      <c r="A1904" s="50">
        <f t="shared" si="612"/>
        <v>44747</v>
      </c>
      <c r="B1904" s="112">
        <f t="shared" ca="1" si="620"/>
        <v>65967.542174150003</v>
      </c>
      <c r="C1904" s="109">
        <f t="shared" si="621"/>
        <v>65855.065015860004</v>
      </c>
      <c r="D1904" s="13">
        <f ca="1">IF(A1904&lt;$B$1,VLOOKUP(A1904,[1]DI!$A$4:$B$15000,2,FALSE),0)</f>
        <v>0.13150000000000001</v>
      </c>
      <c r="E1904" s="52">
        <f t="shared" ca="1" si="622"/>
        <v>1.0004903700000001</v>
      </c>
      <c r="F1904" s="52">
        <f ca="1">(TRUNC(PRODUCT($E$12:$E1903),16))</f>
        <v>1.35164051481326</v>
      </c>
      <c r="G1904" s="52">
        <f t="shared" ca="1" si="623"/>
        <v>1.34965405145795</v>
      </c>
      <c r="H1904" s="52">
        <f t="shared" ca="1" si="624"/>
        <v>1.0014718300000001</v>
      </c>
      <c r="I1904" s="111">
        <f t="shared" si="613"/>
        <v>0.02</v>
      </c>
      <c r="J1904" s="149">
        <f t="shared" si="615"/>
        <v>44742</v>
      </c>
      <c r="K1904" s="54">
        <f t="shared" si="614"/>
        <v>3</v>
      </c>
      <c r="L1904" s="55">
        <f t="shared" si="625"/>
        <v>3</v>
      </c>
      <c r="M1904" s="56">
        <f t="shared" si="626"/>
        <v>1.000235773</v>
      </c>
      <c r="N1904" s="56">
        <f t="shared" ca="1" si="627"/>
        <v>1.0017079499999999</v>
      </c>
      <c r="O1904" s="55">
        <f t="shared" si="616"/>
        <v>0</v>
      </c>
      <c r="P1904" s="109">
        <f t="shared" ca="1" si="628"/>
        <v>112.47715829000001</v>
      </c>
      <c r="Q1904" s="52">
        <f t="shared" si="617"/>
        <v>0</v>
      </c>
      <c r="R1904" s="85"/>
      <c r="S1904" s="85"/>
      <c r="T1904" s="86" t="str">
        <f t="shared" si="618"/>
        <v>A+J=</v>
      </c>
      <c r="U1904" s="149">
        <f t="shared" si="619"/>
        <v>44771</v>
      </c>
      <c r="V1904" s="57" t="str">
        <f t="shared" si="629"/>
        <v>-</v>
      </c>
      <c r="W1904" s="8"/>
      <c r="X1904" s="8"/>
      <c r="Y1904" s="8"/>
      <c r="Z1904" s="9"/>
      <c r="AA1904" s="1"/>
      <c r="AB1904" s="8"/>
      <c r="AC1904" s="9"/>
      <c r="AD1904" s="9"/>
      <c r="AE1904" s="9"/>
      <c r="AF1904" s="8"/>
      <c r="AG1904" s="10"/>
      <c r="AH1904" s="8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25">
      <c r="A1905" s="50">
        <f t="shared" si="612"/>
        <v>44748</v>
      </c>
      <c r="B1905" s="112">
        <f t="shared" ca="1" si="620"/>
        <v>66005.077190430005</v>
      </c>
      <c r="C1905" s="109">
        <f t="shared" si="621"/>
        <v>65855.065015860004</v>
      </c>
      <c r="D1905" s="13">
        <f ca="1">IF(A1905&lt;$B$1,VLOOKUP(A1905,[1]DI!$A$4:$B$15000,2,FALSE),0)</f>
        <v>0.13150000000000001</v>
      </c>
      <c r="E1905" s="52">
        <f t="shared" ca="1" si="622"/>
        <v>1.0004903700000001</v>
      </c>
      <c r="F1905" s="52">
        <f ca="1">(TRUNC(PRODUCT($E$12:$E1904),16))</f>
        <v>1.35230331877251</v>
      </c>
      <c r="G1905" s="52">
        <f t="shared" ca="1" si="623"/>
        <v>1.34965405145795</v>
      </c>
      <c r="H1905" s="52">
        <f t="shared" ca="1" si="624"/>
        <v>1.00196292</v>
      </c>
      <c r="I1905" s="111">
        <f t="shared" si="613"/>
        <v>0.02</v>
      </c>
      <c r="J1905" s="149">
        <f t="shared" si="615"/>
        <v>44742</v>
      </c>
      <c r="K1905" s="54">
        <f t="shared" si="614"/>
        <v>4</v>
      </c>
      <c r="L1905" s="55">
        <f t="shared" si="625"/>
        <v>4</v>
      </c>
      <c r="M1905" s="56">
        <f t="shared" si="626"/>
        <v>1.000314377</v>
      </c>
      <c r="N1905" s="56">
        <f t="shared" ca="1" si="627"/>
        <v>1.002277914</v>
      </c>
      <c r="O1905" s="55">
        <f t="shared" si="616"/>
        <v>0</v>
      </c>
      <c r="P1905" s="109">
        <f t="shared" ca="1" si="628"/>
        <v>150.01217457000001</v>
      </c>
      <c r="Q1905" s="52">
        <f t="shared" si="617"/>
        <v>0</v>
      </c>
      <c r="R1905" s="85"/>
      <c r="S1905" s="85"/>
      <c r="T1905" s="86" t="str">
        <f t="shared" si="618"/>
        <v>A+J=</v>
      </c>
      <c r="U1905" s="149">
        <f t="shared" si="619"/>
        <v>44771</v>
      </c>
      <c r="V1905" s="57" t="str">
        <f t="shared" si="629"/>
        <v>-</v>
      </c>
      <c r="W1905" s="8"/>
      <c r="X1905" s="8"/>
      <c r="Y1905" s="8"/>
      <c r="Z1905" s="9"/>
      <c r="AA1905" s="1"/>
      <c r="AB1905" s="8"/>
      <c r="AC1905" s="9"/>
      <c r="AD1905" s="9"/>
      <c r="AE1905" s="9"/>
      <c r="AF1905" s="8"/>
      <c r="AG1905" s="10"/>
      <c r="AH1905" s="8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25">
      <c r="A1906" s="50">
        <f t="shared" si="612"/>
        <v>44749</v>
      </c>
      <c r="B1906" s="112">
        <f t="shared" ca="1" si="620"/>
        <v>66042.63407058001</v>
      </c>
      <c r="C1906" s="109">
        <f t="shared" si="621"/>
        <v>65855.065015860004</v>
      </c>
      <c r="D1906" s="13">
        <f ca="1">IF(A1906&lt;$B$1,VLOOKUP(A1906,[1]DI!$A$4:$B$15000,2,FALSE),0)</f>
        <v>0.13150000000000001</v>
      </c>
      <c r="E1906" s="52">
        <f t="shared" ca="1" si="622"/>
        <v>1.0004903700000001</v>
      </c>
      <c r="F1906" s="52">
        <f ca="1">(TRUNC(PRODUCT($E$12:$E1905),16))</f>
        <v>1.35296644775094</v>
      </c>
      <c r="G1906" s="52">
        <f t="shared" ca="1" si="623"/>
        <v>1.34965405145795</v>
      </c>
      <c r="H1906" s="52">
        <f t="shared" ca="1" si="624"/>
        <v>1.0024542599999999</v>
      </c>
      <c r="I1906" s="111">
        <f t="shared" si="613"/>
        <v>0.02</v>
      </c>
      <c r="J1906" s="149">
        <f t="shared" si="615"/>
        <v>44742</v>
      </c>
      <c r="K1906" s="54">
        <f t="shared" si="614"/>
        <v>5</v>
      </c>
      <c r="L1906" s="55">
        <f t="shared" si="625"/>
        <v>5</v>
      </c>
      <c r="M1906" s="56">
        <f t="shared" si="626"/>
        <v>1.000392986</v>
      </c>
      <c r="N1906" s="56">
        <f t="shared" ca="1" si="627"/>
        <v>1.00284821</v>
      </c>
      <c r="O1906" s="55">
        <f t="shared" si="616"/>
        <v>0</v>
      </c>
      <c r="P1906" s="109">
        <f t="shared" ca="1" si="628"/>
        <v>187.56905472</v>
      </c>
      <c r="Q1906" s="52">
        <f t="shared" si="617"/>
        <v>0</v>
      </c>
      <c r="R1906" s="85"/>
      <c r="S1906" s="85"/>
      <c r="T1906" s="86" t="str">
        <f t="shared" si="618"/>
        <v>A+J=</v>
      </c>
      <c r="U1906" s="149">
        <f t="shared" si="619"/>
        <v>44771</v>
      </c>
      <c r="V1906" s="57" t="str">
        <f t="shared" si="629"/>
        <v>-</v>
      </c>
      <c r="W1906" s="8"/>
      <c r="X1906" s="8"/>
      <c r="Y1906" s="8"/>
      <c r="Z1906" s="9"/>
      <c r="AA1906" s="1"/>
      <c r="AB1906" s="8"/>
      <c r="AC1906" s="9"/>
      <c r="AD1906" s="9"/>
      <c r="AE1906" s="9"/>
      <c r="AF1906" s="8"/>
      <c r="AG1906" s="10"/>
      <c r="AH1906" s="8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25">
      <c r="A1907" s="50">
        <f t="shared" si="612"/>
        <v>44750</v>
      </c>
      <c r="B1907" s="112">
        <f t="shared" ca="1" si="620"/>
        <v>66080.211695090009</v>
      </c>
      <c r="C1907" s="109">
        <f t="shared" si="621"/>
        <v>65855.065015860004</v>
      </c>
      <c r="D1907" s="13">
        <f ca="1">IF(A1907&lt;$B$1,VLOOKUP(A1907,[1]DI!$A$4:$B$15000,2,FALSE),0)</f>
        <v>0.13150000000000001</v>
      </c>
      <c r="E1907" s="52">
        <f t="shared" ca="1" si="622"/>
        <v>1.0004903700000001</v>
      </c>
      <c r="F1907" s="52">
        <f ca="1">(TRUNC(PRODUCT($E$12:$E1906),16))</f>
        <v>1.3536299019079201</v>
      </c>
      <c r="G1907" s="52">
        <f t="shared" ca="1" si="623"/>
        <v>1.34965405145795</v>
      </c>
      <c r="H1907" s="52">
        <f t="shared" ca="1" si="624"/>
        <v>1.00294583</v>
      </c>
      <c r="I1907" s="111">
        <f t="shared" si="613"/>
        <v>0.02</v>
      </c>
      <c r="J1907" s="149">
        <f t="shared" si="615"/>
        <v>44742</v>
      </c>
      <c r="K1907" s="54">
        <f t="shared" si="614"/>
        <v>6</v>
      </c>
      <c r="L1907" s="55">
        <f t="shared" si="625"/>
        <v>6</v>
      </c>
      <c r="M1907" s="56">
        <f t="shared" si="626"/>
        <v>1.000471602</v>
      </c>
      <c r="N1907" s="56">
        <f t="shared" ca="1" si="627"/>
        <v>1.0034188209999999</v>
      </c>
      <c r="O1907" s="55">
        <f t="shared" si="616"/>
        <v>0</v>
      </c>
      <c r="P1907" s="109">
        <f t="shared" ca="1" si="628"/>
        <v>225.14667922999999</v>
      </c>
      <c r="Q1907" s="52">
        <f t="shared" si="617"/>
        <v>0</v>
      </c>
      <c r="R1907" s="85"/>
      <c r="S1907" s="85"/>
      <c r="T1907" s="86" t="str">
        <f t="shared" si="618"/>
        <v>A+J=</v>
      </c>
      <c r="U1907" s="149">
        <f t="shared" si="619"/>
        <v>44771</v>
      </c>
      <c r="V1907" s="57" t="str">
        <f t="shared" si="629"/>
        <v>-</v>
      </c>
      <c r="W1907" s="8"/>
      <c r="X1907" s="8"/>
      <c r="Y1907" s="8"/>
      <c r="Z1907" s="9"/>
      <c r="AA1907" s="1"/>
      <c r="AB1907" s="8"/>
      <c r="AC1907" s="9"/>
      <c r="AD1907" s="9"/>
      <c r="AE1907" s="9"/>
      <c r="AF1907" s="8"/>
      <c r="AG1907" s="10"/>
      <c r="AH1907" s="8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25">
      <c r="A1908" s="50">
        <f t="shared" si="612"/>
        <v>44751</v>
      </c>
      <c r="B1908" s="112">
        <f t="shared" ca="1" si="620"/>
        <v>66117.810590780005</v>
      </c>
      <c r="C1908" s="109">
        <f t="shared" si="621"/>
        <v>65855.065015860004</v>
      </c>
      <c r="D1908" s="13">
        <f ca="1">IF(A1908&lt;$B$1,VLOOKUP(A1908,[1]DI!$A$4:$B$15000,2,FALSE),0)</f>
        <v>0</v>
      </c>
      <c r="E1908" s="52">
        <f t="shared" ca="1" si="622"/>
        <v>1</v>
      </c>
      <c r="F1908" s="52">
        <f ca="1">(TRUNC(PRODUCT($E$12:$E1907),16))</f>
        <v>1.3542936814029201</v>
      </c>
      <c r="G1908" s="52">
        <f t="shared" ca="1" si="623"/>
        <v>1.34965405145795</v>
      </c>
      <c r="H1908" s="52">
        <f t="shared" ca="1" si="624"/>
        <v>1.00343764</v>
      </c>
      <c r="I1908" s="111">
        <f t="shared" si="613"/>
        <v>0.02</v>
      </c>
      <c r="J1908" s="149">
        <f t="shared" si="615"/>
        <v>44742</v>
      </c>
      <c r="K1908" s="54">
        <f t="shared" si="614"/>
        <v>6</v>
      </c>
      <c r="L1908" s="55">
        <f t="shared" si="625"/>
        <v>7</v>
      </c>
      <c r="M1908" s="56">
        <f t="shared" si="626"/>
        <v>1.0005502239999999</v>
      </c>
      <c r="N1908" s="56">
        <f t="shared" ca="1" si="627"/>
        <v>1.0039897550000001</v>
      </c>
      <c r="O1908" s="55">
        <f t="shared" si="616"/>
        <v>0</v>
      </c>
      <c r="P1908" s="109">
        <f t="shared" ca="1" si="628"/>
        <v>262.74557492000002</v>
      </c>
      <c r="Q1908" s="52">
        <f t="shared" si="617"/>
        <v>0</v>
      </c>
      <c r="R1908" s="85"/>
      <c r="S1908" s="85"/>
      <c r="T1908" s="86" t="str">
        <f t="shared" si="618"/>
        <v>A+J=</v>
      </c>
      <c r="U1908" s="149">
        <f t="shared" si="619"/>
        <v>44771</v>
      </c>
      <c r="V1908" s="57" t="str">
        <f t="shared" si="629"/>
        <v>-</v>
      </c>
      <c r="W1908" s="8"/>
      <c r="X1908" s="8"/>
      <c r="Y1908" s="8"/>
      <c r="Z1908" s="9"/>
      <c r="AA1908" s="1"/>
      <c r="AB1908" s="8"/>
      <c r="AC1908" s="9"/>
      <c r="AD1908" s="9"/>
      <c r="AE1908" s="9"/>
      <c r="AF1908" s="8"/>
      <c r="AG1908" s="10"/>
      <c r="AH1908" s="8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25">
      <c r="A1909" s="50">
        <f t="shared" si="612"/>
        <v>44752</v>
      </c>
      <c r="B1909" s="112">
        <f t="shared" ca="1" si="620"/>
        <v>66117.810590780005</v>
      </c>
      <c r="C1909" s="109">
        <f t="shared" si="621"/>
        <v>65855.065015860004</v>
      </c>
      <c r="D1909" s="13">
        <f ca="1">IF(A1909&lt;$B$1,VLOOKUP(A1909,[1]DI!$A$4:$B$15000,2,FALSE),0)</f>
        <v>0</v>
      </c>
      <c r="E1909" s="52">
        <f t="shared" ca="1" si="622"/>
        <v>1</v>
      </c>
      <c r="F1909" s="52">
        <f ca="1">(TRUNC(PRODUCT($E$12:$E1908),16))</f>
        <v>1.3542936814029201</v>
      </c>
      <c r="G1909" s="52">
        <f t="shared" ca="1" si="623"/>
        <v>1.34965405145795</v>
      </c>
      <c r="H1909" s="52">
        <f t="shared" ca="1" si="624"/>
        <v>1.00343764</v>
      </c>
      <c r="I1909" s="111">
        <f t="shared" si="613"/>
        <v>0.02</v>
      </c>
      <c r="J1909" s="149">
        <f t="shared" si="615"/>
        <v>44742</v>
      </c>
      <c r="K1909" s="54">
        <f t="shared" si="614"/>
        <v>6</v>
      </c>
      <c r="L1909" s="55">
        <f t="shared" si="625"/>
        <v>7</v>
      </c>
      <c r="M1909" s="56">
        <f t="shared" si="626"/>
        <v>1.0005502239999999</v>
      </c>
      <c r="N1909" s="56">
        <f t="shared" ca="1" si="627"/>
        <v>1.0039897550000001</v>
      </c>
      <c r="O1909" s="55">
        <f t="shared" si="616"/>
        <v>0</v>
      </c>
      <c r="P1909" s="109">
        <f t="shared" ca="1" si="628"/>
        <v>262.74557492000002</v>
      </c>
      <c r="Q1909" s="52">
        <f t="shared" si="617"/>
        <v>0</v>
      </c>
      <c r="R1909" s="85"/>
      <c r="S1909" s="85"/>
      <c r="T1909" s="86" t="str">
        <f t="shared" si="618"/>
        <v>A+J=</v>
      </c>
      <c r="U1909" s="149">
        <f t="shared" si="619"/>
        <v>44771</v>
      </c>
      <c r="V1909" s="57" t="str">
        <f t="shared" si="629"/>
        <v>-</v>
      </c>
      <c r="W1909" s="8"/>
      <c r="X1909" s="8"/>
      <c r="Y1909" s="8"/>
      <c r="Z1909" s="9"/>
      <c r="AA1909" s="1"/>
      <c r="AB1909" s="8"/>
      <c r="AC1909" s="9"/>
      <c r="AD1909" s="9"/>
      <c r="AE1909" s="9"/>
      <c r="AF1909" s="8"/>
      <c r="AG1909" s="10"/>
      <c r="AH1909" s="8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25">
      <c r="A1910" s="50">
        <f t="shared" si="612"/>
        <v>44753</v>
      </c>
      <c r="B1910" s="112">
        <f t="shared" ca="1" si="620"/>
        <v>66117.810590780005</v>
      </c>
      <c r="C1910" s="109">
        <f t="shared" si="621"/>
        <v>65855.065015860004</v>
      </c>
      <c r="D1910" s="13">
        <f ca="1">IF(A1910&lt;$B$1,VLOOKUP(A1910,[1]DI!$A$4:$B$15000,2,FALSE),0)</f>
        <v>0.13150000000000001</v>
      </c>
      <c r="E1910" s="52">
        <f t="shared" ca="1" si="622"/>
        <v>1.0004903700000001</v>
      </c>
      <c r="F1910" s="52">
        <f ca="1">(TRUNC(PRODUCT($E$12:$E1909),16))</f>
        <v>1.3542936814029201</v>
      </c>
      <c r="G1910" s="52">
        <f t="shared" ca="1" si="623"/>
        <v>1.34965405145795</v>
      </c>
      <c r="H1910" s="52">
        <f t="shared" ca="1" si="624"/>
        <v>1.00343764</v>
      </c>
      <c r="I1910" s="111">
        <f t="shared" si="613"/>
        <v>0.02</v>
      </c>
      <c r="J1910" s="149">
        <f t="shared" si="615"/>
        <v>44742</v>
      </c>
      <c r="K1910" s="54">
        <f t="shared" si="614"/>
        <v>7</v>
      </c>
      <c r="L1910" s="55">
        <f t="shared" si="625"/>
        <v>7</v>
      </c>
      <c r="M1910" s="56">
        <f t="shared" si="626"/>
        <v>1.0005502239999999</v>
      </c>
      <c r="N1910" s="56">
        <f t="shared" ca="1" si="627"/>
        <v>1.0039897550000001</v>
      </c>
      <c r="O1910" s="55">
        <f t="shared" si="616"/>
        <v>0</v>
      </c>
      <c r="P1910" s="109">
        <f t="shared" ca="1" si="628"/>
        <v>262.74557492000002</v>
      </c>
      <c r="Q1910" s="52">
        <f t="shared" si="617"/>
        <v>0</v>
      </c>
      <c r="R1910" s="85"/>
      <c r="S1910" s="85"/>
      <c r="T1910" s="86" t="str">
        <f t="shared" si="618"/>
        <v>A+J=</v>
      </c>
      <c r="U1910" s="149">
        <f t="shared" si="619"/>
        <v>44771</v>
      </c>
      <c r="V1910" s="57" t="str">
        <f t="shared" si="629"/>
        <v>-</v>
      </c>
      <c r="W1910" s="8"/>
      <c r="X1910" s="8"/>
      <c r="Y1910" s="8"/>
      <c r="Z1910" s="9"/>
      <c r="AA1910" s="1"/>
      <c r="AB1910" s="8"/>
      <c r="AC1910" s="9"/>
      <c r="AD1910" s="9"/>
      <c r="AE1910" s="9"/>
      <c r="AF1910" s="8"/>
      <c r="AG1910" s="10"/>
      <c r="AH1910" s="8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25">
      <c r="A1911" s="50">
        <f t="shared" si="612"/>
        <v>44754</v>
      </c>
      <c r="B1911" s="112">
        <f t="shared" ca="1" si="620"/>
        <v>66155.431482059998</v>
      </c>
      <c r="C1911" s="109">
        <f t="shared" si="621"/>
        <v>65855.065015860004</v>
      </c>
      <c r="D1911" s="13">
        <f ca="1">IF(A1911&lt;$B$1,VLOOKUP(A1911,[1]DI!$A$4:$B$15000,2,FALSE),0)</f>
        <v>0.13150000000000001</v>
      </c>
      <c r="E1911" s="52">
        <f t="shared" ca="1" si="622"/>
        <v>1.0004903700000001</v>
      </c>
      <c r="F1911" s="52">
        <f ca="1">(TRUNC(PRODUCT($E$12:$E1910),16))</f>
        <v>1.35495778639547</v>
      </c>
      <c r="G1911" s="52">
        <f t="shared" ca="1" si="623"/>
        <v>1.34965405145795</v>
      </c>
      <c r="H1911" s="52">
        <f t="shared" ca="1" si="624"/>
        <v>1.0039297</v>
      </c>
      <c r="I1911" s="111">
        <f t="shared" si="613"/>
        <v>0.02</v>
      </c>
      <c r="J1911" s="149">
        <f t="shared" si="615"/>
        <v>44742</v>
      </c>
      <c r="K1911" s="54">
        <f t="shared" si="614"/>
        <v>8</v>
      </c>
      <c r="L1911" s="55">
        <f t="shared" si="625"/>
        <v>8</v>
      </c>
      <c r="M1911" s="56">
        <f t="shared" si="626"/>
        <v>1.000628852</v>
      </c>
      <c r="N1911" s="56">
        <f t="shared" ca="1" si="627"/>
        <v>1.0045610229999999</v>
      </c>
      <c r="O1911" s="55">
        <f t="shared" si="616"/>
        <v>0</v>
      </c>
      <c r="P1911" s="109">
        <f t="shared" ca="1" si="628"/>
        <v>300.36646619999999</v>
      </c>
      <c r="Q1911" s="52">
        <f t="shared" si="617"/>
        <v>0</v>
      </c>
      <c r="R1911" s="85"/>
      <c r="S1911" s="85"/>
      <c r="T1911" s="86" t="str">
        <f t="shared" si="618"/>
        <v>A+J=</v>
      </c>
      <c r="U1911" s="149">
        <f t="shared" si="619"/>
        <v>44771</v>
      </c>
      <c r="V1911" s="57" t="str">
        <f t="shared" si="629"/>
        <v>-</v>
      </c>
      <c r="W1911" s="8"/>
      <c r="X1911" s="8"/>
      <c r="Y1911" s="8"/>
      <c r="Z1911" s="9"/>
      <c r="AA1911" s="1"/>
      <c r="AB1911" s="8"/>
      <c r="AC1911" s="9"/>
      <c r="AD1911" s="9"/>
      <c r="AE1911" s="9"/>
      <c r="AF1911" s="8"/>
      <c r="AG1911" s="10"/>
      <c r="AH1911" s="8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25">
      <c r="A1912" s="50">
        <f t="shared" si="612"/>
        <v>44755</v>
      </c>
      <c r="B1912" s="112">
        <f t="shared" ca="1" si="620"/>
        <v>66193.073776240009</v>
      </c>
      <c r="C1912" s="109">
        <f t="shared" si="621"/>
        <v>65855.065015860004</v>
      </c>
      <c r="D1912" s="13">
        <f ca="1">IF(A1912&lt;$B$1,VLOOKUP(A1912,[1]DI!$A$4:$B$15000,2,FALSE),0)</f>
        <v>0.13150000000000001</v>
      </c>
      <c r="E1912" s="52">
        <f t="shared" ca="1" si="622"/>
        <v>1.0004903700000001</v>
      </c>
      <c r="F1912" s="52">
        <f ca="1">(TRUNC(PRODUCT($E$12:$E1911),16))</f>
        <v>1.3556222170451799</v>
      </c>
      <c r="G1912" s="52">
        <f t="shared" ca="1" si="623"/>
        <v>1.34965405145795</v>
      </c>
      <c r="H1912" s="52">
        <f t="shared" ca="1" si="624"/>
        <v>1.0044219999999999</v>
      </c>
      <c r="I1912" s="111">
        <f t="shared" si="613"/>
        <v>0.02</v>
      </c>
      <c r="J1912" s="149">
        <f t="shared" si="615"/>
        <v>44742</v>
      </c>
      <c r="K1912" s="54">
        <f t="shared" si="614"/>
        <v>9</v>
      </c>
      <c r="L1912" s="55">
        <f t="shared" si="625"/>
        <v>9</v>
      </c>
      <c r="M1912" s="56">
        <f t="shared" si="626"/>
        <v>1.0007074869999999</v>
      </c>
      <c r="N1912" s="56">
        <f t="shared" ca="1" si="627"/>
        <v>1.005132616</v>
      </c>
      <c r="O1912" s="55">
        <f t="shared" si="616"/>
        <v>0</v>
      </c>
      <c r="P1912" s="109">
        <f t="shared" ca="1" si="628"/>
        <v>338.00876038000001</v>
      </c>
      <c r="Q1912" s="52">
        <f t="shared" si="617"/>
        <v>0</v>
      </c>
      <c r="R1912" s="85"/>
      <c r="S1912" s="85"/>
      <c r="T1912" s="86" t="str">
        <f t="shared" si="618"/>
        <v>A+J=</v>
      </c>
      <c r="U1912" s="149">
        <f t="shared" si="619"/>
        <v>44771</v>
      </c>
      <c r="V1912" s="57" t="str">
        <f t="shared" si="629"/>
        <v>-</v>
      </c>
      <c r="W1912" s="8"/>
      <c r="X1912" s="8"/>
      <c r="Y1912" s="8"/>
      <c r="Z1912" s="9"/>
      <c r="AA1912" s="1"/>
      <c r="AB1912" s="8"/>
      <c r="AC1912" s="9"/>
      <c r="AD1912" s="9"/>
      <c r="AE1912" s="9"/>
      <c r="AF1912" s="8"/>
      <c r="AG1912" s="10"/>
      <c r="AH1912" s="8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25">
      <c r="A1913" s="50">
        <f t="shared" si="612"/>
        <v>44756</v>
      </c>
      <c r="B1913" s="112">
        <f t="shared" ca="1" si="620"/>
        <v>66230.73655134</v>
      </c>
      <c r="C1913" s="109">
        <f t="shared" si="621"/>
        <v>65855.065015860004</v>
      </c>
      <c r="D1913" s="13">
        <f ca="1">IF(A1913&lt;$B$1,VLOOKUP(A1913,[1]DI!$A$4:$B$15000,2,FALSE),0)</f>
        <v>0.13150000000000001</v>
      </c>
      <c r="E1913" s="52">
        <f t="shared" ca="1" si="622"/>
        <v>1.0004903700000001</v>
      </c>
      <c r="F1913" s="52">
        <f ca="1">(TRUNC(PRODUCT($E$12:$E1912),16))</f>
        <v>1.35628697351176</v>
      </c>
      <c r="G1913" s="52">
        <f t="shared" ca="1" si="623"/>
        <v>1.34965405145795</v>
      </c>
      <c r="H1913" s="52">
        <f t="shared" ca="1" si="624"/>
        <v>1.00491453</v>
      </c>
      <c r="I1913" s="111">
        <f t="shared" si="613"/>
        <v>0.02</v>
      </c>
      <c r="J1913" s="149">
        <f t="shared" si="615"/>
        <v>44742</v>
      </c>
      <c r="K1913" s="54">
        <f t="shared" si="614"/>
        <v>10</v>
      </c>
      <c r="L1913" s="55">
        <f t="shared" si="625"/>
        <v>10</v>
      </c>
      <c r="M1913" s="56">
        <f t="shared" si="626"/>
        <v>1.000786127</v>
      </c>
      <c r="N1913" s="56">
        <f t="shared" ca="1" si="627"/>
        <v>1.0057045200000001</v>
      </c>
      <c r="O1913" s="55">
        <f t="shared" si="616"/>
        <v>0</v>
      </c>
      <c r="P1913" s="109">
        <f t="shared" ca="1" si="628"/>
        <v>375.67153547999999</v>
      </c>
      <c r="Q1913" s="52">
        <f t="shared" si="617"/>
        <v>0</v>
      </c>
      <c r="R1913" s="85"/>
      <c r="S1913" s="85"/>
      <c r="T1913" s="86" t="str">
        <f t="shared" si="618"/>
        <v>A+J=</v>
      </c>
      <c r="U1913" s="149">
        <f t="shared" si="619"/>
        <v>44771</v>
      </c>
      <c r="V1913" s="57" t="str">
        <f t="shared" si="629"/>
        <v>-</v>
      </c>
      <c r="W1913" s="8"/>
      <c r="X1913" s="8"/>
      <c r="Y1913" s="8"/>
      <c r="Z1913" s="9"/>
      <c r="AA1913" s="1"/>
      <c r="AB1913" s="8"/>
      <c r="AC1913" s="9"/>
      <c r="AD1913" s="9"/>
      <c r="AE1913" s="9"/>
      <c r="AF1913" s="8"/>
      <c r="AG1913" s="10"/>
      <c r="AH1913" s="8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25">
      <c r="A1914" s="50">
        <f t="shared" si="612"/>
        <v>44757</v>
      </c>
      <c r="B1914" s="112">
        <f t="shared" ca="1" si="620"/>
        <v>66268.421453739997</v>
      </c>
      <c r="C1914" s="109">
        <f t="shared" si="621"/>
        <v>65855.065015860004</v>
      </c>
      <c r="D1914" s="13">
        <f ca="1">IF(A1914&lt;$B$1,VLOOKUP(A1914,[1]DI!$A$4:$B$15000,2,FALSE),0)</f>
        <v>0.13150000000000001</v>
      </c>
      <c r="E1914" s="52">
        <f t="shared" ca="1" si="622"/>
        <v>1.0004903700000001</v>
      </c>
      <c r="F1914" s="52">
        <f ca="1">(TRUNC(PRODUCT($E$12:$E1913),16))</f>
        <v>1.3569520559549599</v>
      </c>
      <c r="G1914" s="52">
        <f t="shared" ca="1" si="623"/>
        <v>1.34965405145795</v>
      </c>
      <c r="H1914" s="52">
        <f t="shared" ca="1" si="624"/>
        <v>1.0054073100000001</v>
      </c>
      <c r="I1914" s="111">
        <f t="shared" si="613"/>
        <v>0.02</v>
      </c>
      <c r="J1914" s="149">
        <f t="shared" si="615"/>
        <v>44742</v>
      </c>
      <c r="K1914" s="54">
        <f t="shared" si="614"/>
        <v>11</v>
      </c>
      <c r="L1914" s="55">
        <f t="shared" si="625"/>
        <v>11</v>
      </c>
      <c r="M1914" s="56">
        <f t="shared" si="626"/>
        <v>1.0008647740000001</v>
      </c>
      <c r="N1914" s="56">
        <f t="shared" ca="1" si="627"/>
        <v>1.00627676</v>
      </c>
      <c r="O1914" s="55">
        <f t="shared" si="616"/>
        <v>0</v>
      </c>
      <c r="P1914" s="109">
        <f t="shared" ca="1" si="628"/>
        <v>413.35643787999999</v>
      </c>
      <c r="Q1914" s="52">
        <f t="shared" si="617"/>
        <v>0</v>
      </c>
      <c r="R1914" s="85"/>
      <c r="S1914" s="85"/>
      <c r="T1914" s="86" t="str">
        <f t="shared" si="618"/>
        <v>A+J=</v>
      </c>
      <c r="U1914" s="149">
        <f t="shared" si="619"/>
        <v>44771</v>
      </c>
      <c r="V1914" s="57" t="str">
        <f t="shared" si="629"/>
        <v>-</v>
      </c>
      <c r="W1914" s="8"/>
      <c r="X1914" s="8"/>
      <c r="Y1914" s="8"/>
      <c r="Z1914" s="9"/>
      <c r="AA1914" s="1"/>
      <c r="AB1914" s="8"/>
      <c r="AC1914" s="9"/>
      <c r="AD1914" s="9"/>
      <c r="AE1914" s="9"/>
      <c r="AF1914" s="8"/>
      <c r="AG1914" s="10"/>
      <c r="AH1914" s="8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25">
      <c r="A1915" s="50">
        <f t="shared" si="612"/>
        <v>44758</v>
      </c>
      <c r="B1915" s="112">
        <f t="shared" ca="1" si="620"/>
        <v>66306.128351740001</v>
      </c>
      <c r="C1915" s="109">
        <f t="shared" si="621"/>
        <v>65855.065015860004</v>
      </c>
      <c r="D1915" s="13">
        <f ca="1">IF(A1915&lt;$B$1,VLOOKUP(A1915,[1]DI!$A$4:$B$15000,2,FALSE),0)</f>
        <v>0</v>
      </c>
      <c r="E1915" s="52">
        <f t="shared" ca="1" si="622"/>
        <v>1</v>
      </c>
      <c r="F1915" s="52">
        <f ca="1">(TRUNC(PRODUCT($E$12:$E1914),16))</f>
        <v>1.3576174645346399</v>
      </c>
      <c r="G1915" s="52">
        <f t="shared" ca="1" si="623"/>
        <v>1.34965405145795</v>
      </c>
      <c r="H1915" s="52">
        <f t="shared" ca="1" si="624"/>
        <v>1.0059003399999999</v>
      </c>
      <c r="I1915" s="111">
        <f t="shared" si="613"/>
        <v>0.02</v>
      </c>
      <c r="J1915" s="149">
        <f t="shared" si="615"/>
        <v>44742</v>
      </c>
      <c r="K1915" s="54">
        <f t="shared" si="614"/>
        <v>11</v>
      </c>
      <c r="L1915" s="55">
        <f t="shared" si="625"/>
        <v>12</v>
      </c>
      <c r="M1915" s="56">
        <f t="shared" si="626"/>
        <v>1.0009434269999999</v>
      </c>
      <c r="N1915" s="56">
        <f t="shared" ca="1" si="627"/>
        <v>1.006849334</v>
      </c>
      <c r="O1915" s="55">
        <f t="shared" si="616"/>
        <v>0</v>
      </c>
      <c r="P1915" s="109">
        <f t="shared" ca="1" si="628"/>
        <v>451.06333588000001</v>
      </c>
      <c r="Q1915" s="52">
        <f t="shared" si="617"/>
        <v>0</v>
      </c>
      <c r="R1915" s="85"/>
      <c r="S1915" s="85"/>
      <c r="T1915" s="86" t="str">
        <f t="shared" si="618"/>
        <v>A+J=</v>
      </c>
      <c r="U1915" s="149">
        <f t="shared" si="619"/>
        <v>44771</v>
      </c>
      <c r="V1915" s="57" t="str">
        <f t="shared" si="629"/>
        <v>-</v>
      </c>
      <c r="W1915" s="8"/>
      <c r="X1915" s="8"/>
      <c r="Y1915" s="8"/>
      <c r="Z1915" s="9"/>
      <c r="AA1915" s="1"/>
      <c r="AB1915" s="8"/>
      <c r="AC1915" s="9"/>
      <c r="AD1915" s="9"/>
      <c r="AE1915" s="9"/>
      <c r="AF1915" s="8"/>
      <c r="AG1915" s="10"/>
      <c r="AH1915" s="8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25">
      <c r="A1916" s="50">
        <f t="shared" si="612"/>
        <v>44759</v>
      </c>
      <c r="B1916" s="112">
        <f t="shared" ca="1" si="620"/>
        <v>66306.128351740001</v>
      </c>
      <c r="C1916" s="109">
        <f t="shared" si="621"/>
        <v>65855.065015860004</v>
      </c>
      <c r="D1916" s="13">
        <f ca="1">IF(A1916&lt;$B$1,VLOOKUP(A1916,[1]DI!$A$4:$B$15000,2,FALSE),0)</f>
        <v>0</v>
      </c>
      <c r="E1916" s="52">
        <f t="shared" ca="1" si="622"/>
        <v>1</v>
      </c>
      <c r="F1916" s="52">
        <f ca="1">(TRUNC(PRODUCT($E$12:$E1915),16))</f>
        <v>1.3576174645346399</v>
      </c>
      <c r="G1916" s="52">
        <f t="shared" ca="1" si="623"/>
        <v>1.34965405145795</v>
      </c>
      <c r="H1916" s="52">
        <f t="shared" ca="1" si="624"/>
        <v>1.0059003399999999</v>
      </c>
      <c r="I1916" s="111">
        <f t="shared" si="613"/>
        <v>0.02</v>
      </c>
      <c r="J1916" s="149">
        <f t="shared" si="615"/>
        <v>44742</v>
      </c>
      <c r="K1916" s="54">
        <f t="shared" si="614"/>
        <v>11</v>
      </c>
      <c r="L1916" s="55">
        <f t="shared" si="625"/>
        <v>12</v>
      </c>
      <c r="M1916" s="56">
        <f t="shared" si="626"/>
        <v>1.0009434269999999</v>
      </c>
      <c r="N1916" s="56">
        <f t="shared" ca="1" si="627"/>
        <v>1.006849334</v>
      </c>
      <c r="O1916" s="55">
        <f t="shared" si="616"/>
        <v>0</v>
      </c>
      <c r="P1916" s="109">
        <f t="shared" ca="1" si="628"/>
        <v>451.06333588000001</v>
      </c>
      <c r="Q1916" s="52">
        <f t="shared" si="617"/>
        <v>0</v>
      </c>
      <c r="R1916" s="85"/>
      <c r="S1916" s="85"/>
      <c r="T1916" s="86" t="str">
        <f t="shared" si="618"/>
        <v>A+J=</v>
      </c>
      <c r="U1916" s="149">
        <f t="shared" si="619"/>
        <v>44771</v>
      </c>
      <c r="V1916" s="57" t="str">
        <f t="shared" si="629"/>
        <v>-</v>
      </c>
      <c r="W1916" s="8"/>
      <c r="X1916" s="8"/>
      <c r="Y1916" s="8"/>
      <c r="Z1916" s="9"/>
      <c r="AA1916" s="1"/>
      <c r="AB1916" s="8"/>
      <c r="AC1916" s="9"/>
      <c r="AD1916" s="9"/>
      <c r="AE1916" s="9"/>
      <c r="AF1916" s="8"/>
      <c r="AG1916" s="10"/>
      <c r="AH1916" s="8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25">
      <c r="A1917" s="50">
        <f t="shared" si="612"/>
        <v>44760</v>
      </c>
      <c r="B1917" s="112">
        <f t="shared" ca="1" si="620"/>
        <v>66306.128351740001</v>
      </c>
      <c r="C1917" s="109">
        <f t="shared" si="621"/>
        <v>65855.065015860004</v>
      </c>
      <c r="D1917" s="13">
        <f ca="1">IF(A1917&lt;$B$1,VLOOKUP(A1917,[1]DI!$A$4:$B$15000,2,FALSE),0)</f>
        <v>0.13150000000000001</v>
      </c>
      <c r="E1917" s="52">
        <f t="shared" ca="1" si="622"/>
        <v>1.0004903700000001</v>
      </c>
      <c r="F1917" s="52">
        <f ca="1">(TRUNC(PRODUCT($E$12:$E1916),16))</f>
        <v>1.3576174645346399</v>
      </c>
      <c r="G1917" s="52">
        <f t="shared" ca="1" si="623"/>
        <v>1.34965405145795</v>
      </c>
      <c r="H1917" s="52">
        <f t="shared" ca="1" si="624"/>
        <v>1.0059003399999999</v>
      </c>
      <c r="I1917" s="111">
        <f t="shared" si="613"/>
        <v>0.02</v>
      </c>
      <c r="J1917" s="149">
        <f t="shared" si="615"/>
        <v>44742</v>
      </c>
      <c r="K1917" s="54">
        <f t="shared" si="614"/>
        <v>12</v>
      </c>
      <c r="L1917" s="55">
        <f t="shared" si="625"/>
        <v>12</v>
      </c>
      <c r="M1917" s="56">
        <f t="shared" si="626"/>
        <v>1.0009434269999999</v>
      </c>
      <c r="N1917" s="56">
        <f t="shared" ca="1" si="627"/>
        <v>1.006849334</v>
      </c>
      <c r="O1917" s="55">
        <f t="shared" si="616"/>
        <v>0</v>
      </c>
      <c r="P1917" s="109">
        <f t="shared" ca="1" si="628"/>
        <v>451.06333588000001</v>
      </c>
      <c r="Q1917" s="52">
        <f t="shared" si="617"/>
        <v>0</v>
      </c>
      <c r="R1917" s="85"/>
      <c r="S1917" s="85"/>
      <c r="T1917" s="86" t="str">
        <f t="shared" si="618"/>
        <v>A+J=</v>
      </c>
      <c r="U1917" s="149">
        <f t="shared" si="619"/>
        <v>44771</v>
      </c>
      <c r="V1917" s="57" t="str">
        <f t="shared" si="629"/>
        <v>-</v>
      </c>
      <c r="W1917" s="8"/>
      <c r="X1917" s="8"/>
      <c r="Y1917" s="8"/>
      <c r="Z1917" s="9"/>
      <c r="AA1917" s="1"/>
      <c r="AB1917" s="8"/>
      <c r="AC1917" s="9"/>
      <c r="AD1917" s="9"/>
      <c r="AE1917" s="9"/>
      <c r="AF1917" s="8"/>
      <c r="AG1917" s="10"/>
      <c r="AH1917" s="8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25">
      <c r="A1918" s="50">
        <f t="shared" si="612"/>
        <v>44761</v>
      </c>
      <c r="B1918" s="112">
        <f t="shared" ca="1" si="620"/>
        <v>66343.855862370008</v>
      </c>
      <c r="C1918" s="109">
        <f t="shared" si="621"/>
        <v>65855.065015860004</v>
      </c>
      <c r="D1918" s="13">
        <f ca="1">IF(A1918&lt;$B$1,VLOOKUP(A1918,[1]DI!$A$4:$B$15000,2,FALSE),0)</f>
        <v>0.13150000000000001</v>
      </c>
      <c r="E1918" s="52">
        <f t="shared" ca="1" si="622"/>
        <v>1.0004903700000001</v>
      </c>
      <c r="F1918" s="52">
        <f ca="1">(TRUNC(PRODUCT($E$12:$E1917),16))</f>
        <v>1.3582831994107201</v>
      </c>
      <c r="G1918" s="52">
        <f t="shared" ca="1" si="623"/>
        <v>1.34965405145795</v>
      </c>
      <c r="H1918" s="52">
        <f t="shared" ca="1" si="624"/>
        <v>1.0063936</v>
      </c>
      <c r="I1918" s="111">
        <f t="shared" si="613"/>
        <v>0.02</v>
      </c>
      <c r="J1918" s="149">
        <f t="shared" si="615"/>
        <v>44742</v>
      </c>
      <c r="K1918" s="54">
        <f t="shared" si="614"/>
        <v>13</v>
      </c>
      <c r="L1918" s="55">
        <f t="shared" si="625"/>
        <v>13</v>
      </c>
      <c r="M1918" s="56">
        <f t="shared" si="626"/>
        <v>1.0010220860000001</v>
      </c>
      <c r="N1918" s="56">
        <f t="shared" ca="1" si="627"/>
        <v>1.0074222209999999</v>
      </c>
      <c r="O1918" s="55">
        <f t="shared" si="616"/>
        <v>0</v>
      </c>
      <c r="P1918" s="109">
        <f t="shared" ca="1" si="628"/>
        <v>488.79084650999999</v>
      </c>
      <c r="Q1918" s="52">
        <f t="shared" si="617"/>
        <v>0</v>
      </c>
      <c r="R1918" s="85"/>
      <c r="S1918" s="85"/>
      <c r="T1918" s="86" t="str">
        <f t="shared" si="618"/>
        <v>A+J=</v>
      </c>
      <c r="U1918" s="149">
        <f t="shared" si="619"/>
        <v>44771</v>
      </c>
      <c r="V1918" s="57" t="str">
        <f t="shared" si="629"/>
        <v>-</v>
      </c>
      <c r="W1918" s="8"/>
      <c r="X1918" s="8"/>
      <c r="Y1918" s="8"/>
      <c r="Z1918" s="9"/>
      <c r="AA1918" s="1"/>
      <c r="AB1918" s="8"/>
      <c r="AC1918" s="9"/>
      <c r="AD1918" s="9"/>
      <c r="AE1918" s="9"/>
      <c r="AF1918" s="8"/>
      <c r="AG1918" s="10"/>
      <c r="AH1918" s="8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25">
      <c r="A1919" s="50">
        <f t="shared" si="612"/>
        <v>44762</v>
      </c>
      <c r="B1919" s="112">
        <f t="shared" ca="1" si="620"/>
        <v>66381.605368600009</v>
      </c>
      <c r="C1919" s="109">
        <f t="shared" si="621"/>
        <v>65855.065015860004</v>
      </c>
      <c r="D1919" s="13">
        <f ca="1">IF(A1919&lt;$B$1,VLOOKUP(A1919,[1]DI!$A$4:$B$15000,2,FALSE),0)</f>
        <v>0.13150000000000001</v>
      </c>
      <c r="E1919" s="52">
        <f t="shared" ca="1" si="622"/>
        <v>1.0004903700000001</v>
      </c>
      <c r="F1919" s="52">
        <f ca="1">(TRUNC(PRODUCT($E$12:$E1918),16))</f>
        <v>1.3589492607432201</v>
      </c>
      <c r="G1919" s="52">
        <f t="shared" ca="1" si="623"/>
        <v>1.34965405145795</v>
      </c>
      <c r="H1919" s="52">
        <f t="shared" ca="1" si="624"/>
        <v>1.0068871100000001</v>
      </c>
      <c r="I1919" s="111">
        <f t="shared" si="613"/>
        <v>0.02</v>
      </c>
      <c r="J1919" s="149">
        <f t="shared" si="615"/>
        <v>44742</v>
      </c>
      <c r="K1919" s="54">
        <f t="shared" si="614"/>
        <v>14</v>
      </c>
      <c r="L1919" s="55">
        <f t="shared" si="625"/>
        <v>14</v>
      </c>
      <c r="M1919" s="56">
        <f t="shared" si="626"/>
        <v>1.0011007510000001</v>
      </c>
      <c r="N1919" s="56">
        <f t="shared" ca="1" si="627"/>
        <v>1.0079954419999999</v>
      </c>
      <c r="O1919" s="55">
        <f t="shared" si="616"/>
        <v>0</v>
      </c>
      <c r="P1919" s="109">
        <f t="shared" ca="1" si="628"/>
        <v>526.54035274</v>
      </c>
      <c r="Q1919" s="52">
        <f t="shared" si="617"/>
        <v>0</v>
      </c>
      <c r="R1919" s="85"/>
      <c r="S1919" s="85"/>
      <c r="T1919" s="86" t="str">
        <f t="shared" si="618"/>
        <v>A+J=</v>
      </c>
      <c r="U1919" s="149">
        <f t="shared" si="619"/>
        <v>44771</v>
      </c>
      <c r="V1919" s="57" t="str">
        <f t="shared" si="629"/>
        <v>-</v>
      </c>
      <c r="W1919" s="8"/>
      <c r="X1919" s="8"/>
      <c r="Y1919" s="8"/>
      <c r="Z1919" s="9"/>
      <c r="AA1919" s="1"/>
      <c r="AB1919" s="8"/>
      <c r="AC1919" s="9"/>
      <c r="AD1919" s="9"/>
      <c r="AE1919" s="9"/>
      <c r="AF1919" s="8"/>
      <c r="AG1919" s="10"/>
      <c r="AH1919" s="8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25">
      <c r="A1920" s="50">
        <f t="shared" si="612"/>
        <v>44763</v>
      </c>
      <c r="B1920" s="112">
        <f t="shared" ca="1" si="620"/>
        <v>66419.375619159997</v>
      </c>
      <c r="C1920" s="109">
        <f t="shared" si="621"/>
        <v>65855.065015860004</v>
      </c>
      <c r="D1920" s="13">
        <f ca="1">IF(A1920&lt;$B$1,VLOOKUP(A1920,[1]DI!$A$4:$B$15000,2,FALSE),0)</f>
        <v>0.13150000000000001</v>
      </c>
      <c r="E1920" s="52">
        <f t="shared" ca="1" si="622"/>
        <v>1.0004903700000001</v>
      </c>
      <c r="F1920" s="52">
        <f ca="1">(TRUNC(PRODUCT($E$12:$E1919),16))</f>
        <v>1.35961564869221</v>
      </c>
      <c r="G1920" s="52">
        <f t="shared" ca="1" si="623"/>
        <v>1.34965405145795</v>
      </c>
      <c r="H1920" s="52">
        <f t="shared" ca="1" si="624"/>
        <v>1.0073808500000001</v>
      </c>
      <c r="I1920" s="111">
        <f t="shared" si="613"/>
        <v>0.02</v>
      </c>
      <c r="J1920" s="149">
        <f t="shared" si="615"/>
        <v>44742</v>
      </c>
      <c r="K1920" s="54">
        <f t="shared" si="614"/>
        <v>15</v>
      </c>
      <c r="L1920" s="55">
        <f t="shared" si="625"/>
        <v>15</v>
      </c>
      <c r="M1920" s="56">
        <f t="shared" si="626"/>
        <v>1.001179423</v>
      </c>
      <c r="N1920" s="56">
        <f t="shared" ca="1" si="627"/>
        <v>1.008568978</v>
      </c>
      <c r="O1920" s="55">
        <f t="shared" si="616"/>
        <v>0</v>
      </c>
      <c r="P1920" s="109">
        <f t="shared" ca="1" si="628"/>
        <v>564.31060330000003</v>
      </c>
      <c r="Q1920" s="52">
        <f t="shared" si="617"/>
        <v>0</v>
      </c>
      <c r="R1920" s="85"/>
      <c r="S1920" s="85"/>
      <c r="T1920" s="86" t="str">
        <f t="shared" si="618"/>
        <v>A+J=</v>
      </c>
      <c r="U1920" s="149">
        <f t="shared" si="619"/>
        <v>44771</v>
      </c>
      <c r="V1920" s="57" t="str">
        <f t="shared" si="629"/>
        <v>-</v>
      </c>
      <c r="W1920" s="8"/>
      <c r="X1920" s="8"/>
      <c r="Y1920" s="8"/>
      <c r="Z1920" s="9"/>
      <c r="AA1920" s="1"/>
      <c r="AB1920" s="8"/>
      <c r="AC1920" s="9"/>
      <c r="AD1920" s="9"/>
      <c r="AE1920" s="9"/>
      <c r="AF1920" s="8"/>
      <c r="AG1920" s="10"/>
      <c r="AH1920" s="8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25">
      <c r="A1921" s="50">
        <f t="shared" si="612"/>
        <v>44764</v>
      </c>
      <c r="B1921" s="112">
        <f t="shared" ca="1" si="620"/>
        <v>66457.16779947</v>
      </c>
      <c r="C1921" s="109">
        <f t="shared" si="621"/>
        <v>65855.065015860004</v>
      </c>
      <c r="D1921" s="13">
        <f ca="1">IF(A1921&lt;$B$1,VLOOKUP(A1921,[1]DI!$A$4:$B$15000,2,FALSE),0)</f>
        <v>0.13150000000000001</v>
      </c>
      <c r="E1921" s="52">
        <f t="shared" ca="1" si="622"/>
        <v>1.0004903700000001</v>
      </c>
      <c r="F1921" s="52">
        <f ca="1">(TRUNC(PRODUCT($E$12:$E1920),16))</f>
        <v>1.36028236341786</v>
      </c>
      <c r="G1921" s="52">
        <f t="shared" ca="1" si="623"/>
        <v>1.34965405145795</v>
      </c>
      <c r="H1921" s="52">
        <f t="shared" ca="1" si="624"/>
        <v>1.0078748399999999</v>
      </c>
      <c r="I1921" s="111">
        <f t="shared" si="613"/>
        <v>0.02</v>
      </c>
      <c r="J1921" s="149">
        <f t="shared" si="615"/>
        <v>44742</v>
      </c>
      <c r="K1921" s="54">
        <f t="shared" si="614"/>
        <v>16</v>
      </c>
      <c r="L1921" s="55">
        <f t="shared" si="625"/>
        <v>16</v>
      </c>
      <c r="M1921" s="56">
        <f t="shared" si="626"/>
        <v>1.0012581</v>
      </c>
      <c r="N1921" s="56">
        <f t="shared" ca="1" si="627"/>
        <v>1.0091428469999999</v>
      </c>
      <c r="O1921" s="55">
        <f t="shared" si="616"/>
        <v>0</v>
      </c>
      <c r="P1921" s="109">
        <f t="shared" ca="1" si="628"/>
        <v>602.10278360999996</v>
      </c>
      <c r="Q1921" s="52">
        <f t="shared" si="617"/>
        <v>0</v>
      </c>
      <c r="R1921" s="85"/>
      <c r="S1921" s="85"/>
      <c r="T1921" s="86" t="str">
        <f t="shared" si="618"/>
        <v>A+J=</v>
      </c>
      <c r="U1921" s="149">
        <f t="shared" si="619"/>
        <v>44771</v>
      </c>
      <c r="V1921" s="57" t="str">
        <f t="shared" si="629"/>
        <v>-</v>
      </c>
      <c r="W1921" s="8"/>
      <c r="X1921" s="8"/>
      <c r="Y1921" s="8"/>
      <c r="Z1921" s="9"/>
      <c r="AA1921" s="1"/>
      <c r="AB1921" s="8"/>
      <c r="AC1921" s="9"/>
      <c r="AD1921" s="9"/>
      <c r="AE1921" s="9"/>
      <c r="AF1921" s="8"/>
      <c r="AG1921" s="10"/>
      <c r="AH1921" s="8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25">
      <c r="A1922" s="50">
        <f t="shared" si="612"/>
        <v>44765</v>
      </c>
      <c r="B1922" s="112">
        <f t="shared" ca="1" si="620"/>
        <v>66494.981448530001</v>
      </c>
      <c r="C1922" s="109">
        <f t="shared" si="621"/>
        <v>65855.065015860004</v>
      </c>
      <c r="D1922" s="13">
        <f ca="1">IF(A1922&lt;$B$1,VLOOKUP(A1922,[1]DI!$A$4:$B$15000,2,FALSE),0)</f>
        <v>0</v>
      </c>
      <c r="E1922" s="52">
        <f t="shared" ca="1" si="622"/>
        <v>1</v>
      </c>
      <c r="F1922" s="52">
        <f ca="1">(TRUNC(PRODUCT($E$12:$E1921),16))</f>
        <v>1.3609494050804101</v>
      </c>
      <c r="G1922" s="52">
        <f t="shared" ca="1" si="623"/>
        <v>1.34965405145795</v>
      </c>
      <c r="H1922" s="52">
        <f t="shared" ca="1" si="624"/>
        <v>1.0083690700000001</v>
      </c>
      <c r="I1922" s="111">
        <f t="shared" si="613"/>
        <v>0.02</v>
      </c>
      <c r="J1922" s="149">
        <f t="shared" si="615"/>
        <v>44742</v>
      </c>
      <c r="K1922" s="54">
        <f t="shared" si="614"/>
        <v>16</v>
      </c>
      <c r="L1922" s="55">
        <f t="shared" si="625"/>
        <v>17</v>
      </c>
      <c r="M1922" s="56">
        <f t="shared" si="626"/>
        <v>1.001336784</v>
      </c>
      <c r="N1922" s="56">
        <f t="shared" ca="1" si="627"/>
        <v>1.0097170419999999</v>
      </c>
      <c r="O1922" s="55">
        <f t="shared" si="616"/>
        <v>0</v>
      </c>
      <c r="P1922" s="109">
        <f t="shared" ca="1" si="628"/>
        <v>639.91643266999995</v>
      </c>
      <c r="Q1922" s="52">
        <f t="shared" si="617"/>
        <v>0</v>
      </c>
      <c r="R1922" s="85"/>
      <c r="S1922" s="85"/>
      <c r="T1922" s="86" t="str">
        <f t="shared" si="618"/>
        <v>A+J=</v>
      </c>
      <c r="U1922" s="149">
        <f t="shared" si="619"/>
        <v>44771</v>
      </c>
      <c r="V1922" s="57" t="str">
        <f t="shared" si="629"/>
        <v>-</v>
      </c>
      <c r="W1922" s="8"/>
      <c r="X1922" s="8"/>
      <c r="Y1922" s="8"/>
      <c r="Z1922" s="9"/>
      <c r="AA1922" s="1"/>
      <c r="AB1922" s="8"/>
      <c r="AC1922" s="9"/>
      <c r="AD1922" s="9"/>
      <c r="AE1922" s="9"/>
      <c r="AF1922" s="8"/>
      <c r="AG1922" s="10"/>
      <c r="AH1922" s="8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25">
      <c r="A1923" s="50">
        <f t="shared" si="612"/>
        <v>44766</v>
      </c>
      <c r="B1923" s="112">
        <f t="shared" ca="1" si="620"/>
        <v>66494.981448530001</v>
      </c>
      <c r="C1923" s="109">
        <f t="shared" si="621"/>
        <v>65855.065015860004</v>
      </c>
      <c r="D1923" s="13">
        <f ca="1">IF(A1923&lt;$B$1,VLOOKUP(A1923,[1]DI!$A$4:$B$15000,2,FALSE),0)</f>
        <v>0</v>
      </c>
      <c r="E1923" s="52">
        <f t="shared" ca="1" si="622"/>
        <v>1</v>
      </c>
      <c r="F1923" s="52">
        <f ca="1">(TRUNC(PRODUCT($E$12:$E1922),16))</f>
        <v>1.3609494050804101</v>
      </c>
      <c r="G1923" s="52">
        <f t="shared" ca="1" si="623"/>
        <v>1.34965405145795</v>
      </c>
      <c r="H1923" s="52">
        <f t="shared" ca="1" si="624"/>
        <v>1.0083690700000001</v>
      </c>
      <c r="I1923" s="111">
        <f t="shared" si="613"/>
        <v>0.02</v>
      </c>
      <c r="J1923" s="149">
        <f t="shared" si="615"/>
        <v>44742</v>
      </c>
      <c r="K1923" s="54">
        <f t="shared" si="614"/>
        <v>16</v>
      </c>
      <c r="L1923" s="55">
        <f t="shared" si="625"/>
        <v>17</v>
      </c>
      <c r="M1923" s="56">
        <f t="shared" si="626"/>
        <v>1.001336784</v>
      </c>
      <c r="N1923" s="56">
        <f t="shared" ca="1" si="627"/>
        <v>1.0097170419999999</v>
      </c>
      <c r="O1923" s="55">
        <f t="shared" si="616"/>
        <v>0</v>
      </c>
      <c r="P1923" s="109">
        <f t="shared" ca="1" si="628"/>
        <v>639.91643266999995</v>
      </c>
      <c r="Q1923" s="52">
        <f t="shared" si="617"/>
        <v>0</v>
      </c>
      <c r="R1923" s="85"/>
      <c r="S1923" s="85"/>
      <c r="T1923" s="86" t="str">
        <f t="shared" si="618"/>
        <v>A+J=</v>
      </c>
      <c r="U1923" s="149">
        <f t="shared" si="619"/>
        <v>44771</v>
      </c>
      <c r="V1923" s="57" t="str">
        <f t="shared" si="629"/>
        <v>-</v>
      </c>
      <c r="W1923" s="8"/>
      <c r="X1923" s="8"/>
      <c r="Y1923" s="8"/>
      <c r="Z1923" s="9"/>
      <c r="AA1923" s="1"/>
      <c r="AB1923" s="8"/>
      <c r="AC1923" s="9"/>
      <c r="AD1923" s="9"/>
      <c r="AE1923" s="9"/>
      <c r="AF1923" s="8"/>
      <c r="AG1923" s="10"/>
      <c r="AH1923" s="8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25">
      <c r="A1924" s="50">
        <f t="shared" si="612"/>
        <v>44767</v>
      </c>
      <c r="B1924" s="112">
        <f t="shared" ca="1" si="620"/>
        <v>66494.981448530001</v>
      </c>
      <c r="C1924" s="109">
        <f t="shared" si="621"/>
        <v>65855.065015860004</v>
      </c>
      <c r="D1924" s="13">
        <f ca="1">IF(A1924&lt;$B$1,VLOOKUP(A1924,[1]DI!$A$4:$B$15000,2,FALSE),0)</f>
        <v>0.13150000000000001</v>
      </c>
      <c r="E1924" s="52">
        <f t="shared" ca="1" si="622"/>
        <v>1.0004903700000001</v>
      </c>
      <c r="F1924" s="52">
        <f ca="1">(TRUNC(PRODUCT($E$12:$E1923),16))</f>
        <v>1.3609494050804101</v>
      </c>
      <c r="G1924" s="52">
        <f t="shared" ca="1" si="623"/>
        <v>1.34965405145795</v>
      </c>
      <c r="H1924" s="52">
        <f t="shared" ca="1" si="624"/>
        <v>1.0083690700000001</v>
      </c>
      <c r="I1924" s="111">
        <f t="shared" si="613"/>
        <v>0.02</v>
      </c>
      <c r="J1924" s="149">
        <f t="shared" si="615"/>
        <v>44742</v>
      </c>
      <c r="K1924" s="54">
        <f t="shared" si="614"/>
        <v>17</v>
      </c>
      <c r="L1924" s="55">
        <f t="shared" si="625"/>
        <v>17</v>
      </c>
      <c r="M1924" s="56">
        <f t="shared" si="626"/>
        <v>1.001336784</v>
      </c>
      <c r="N1924" s="56">
        <f t="shared" ca="1" si="627"/>
        <v>1.0097170419999999</v>
      </c>
      <c r="O1924" s="55">
        <f t="shared" si="616"/>
        <v>0</v>
      </c>
      <c r="P1924" s="109">
        <f t="shared" ca="1" si="628"/>
        <v>639.91643266999995</v>
      </c>
      <c r="Q1924" s="52">
        <f t="shared" si="617"/>
        <v>0</v>
      </c>
      <c r="R1924" s="85"/>
      <c r="S1924" s="85"/>
      <c r="T1924" s="86" t="str">
        <f t="shared" si="618"/>
        <v>A+J=</v>
      </c>
      <c r="U1924" s="149">
        <f t="shared" si="619"/>
        <v>44771</v>
      </c>
      <c r="V1924" s="57" t="str">
        <f t="shared" si="629"/>
        <v>-</v>
      </c>
      <c r="W1924" s="8"/>
      <c r="X1924" s="8"/>
      <c r="Y1924" s="8"/>
      <c r="Z1924" s="9"/>
      <c r="AA1924" s="1"/>
      <c r="AB1924" s="8"/>
      <c r="AC1924" s="9"/>
      <c r="AD1924" s="9"/>
      <c r="AE1924" s="9"/>
      <c r="AF1924" s="8"/>
      <c r="AG1924" s="10"/>
      <c r="AH1924" s="8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25">
      <c r="A1925" s="50">
        <f t="shared" si="612"/>
        <v>44768</v>
      </c>
      <c r="B1925" s="112">
        <f t="shared" ca="1" si="620"/>
        <v>66532.817027320008</v>
      </c>
      <c r="C1925" s="109">
        <f t="shared" si="621"/>
        <v>65855.065015860004</v>
      </c>
      <c r="D1925" s="13">
        <f ca="1">IF(A1925&lt;$B$1,VLOOKUP(A1925,[1]DI!$A$4:$B$15000,2,FALSE),0)</f>
        <v>0.13150000000000001</v>
      </c>
      <c r="E1925" s="52">
        <f t="shared" ca="1" si="622"/>
        <v>1.0004903700000001</v>
      </c>
      <c r="F1925" s="52">
        <f ca="1">(TRUNC(PRODUCT($E$12:$E1924),16))</f>
        <v>1.3616167738401701</v>
      </c>
      <c r="G1925" s="52">
        <f t="shared" ca="1" si="623"/>
        <v>1.34965405145795</v>
      </c>
      <c r="H1925" s="52">
        <f t="shared" ca="1" si="624"/>
        <v>1.0088635500000001</v>
      </c>
      <c r="I1925" s="111">
        <f t="shared" si="613"/>
        <v>0.02</v>
      </c>
      <c r="J1925" s="149">
        <f t="shared" si="615"/>
        <v>44742</v>
      </c>
      <c r="K1925" s="54">
        <f t="shared" si="614"/>
        <v>18</v>
      </c>
      <c r="L1925" s="55">
        <f t="shared" si="625"/>
        <v>18</v>
      </c>
      <c r="M1925" s="56">
        <f t="shared" si="626"/>
        <v>1.0014154740000001</v>
      </c>
      <c r="N1925" s="56">
        <f t="shared" ca="1" si="627"/>
        <v>1.0102915699999999</v>
      </c>
      <c r="O1925" s="55">
        <f t="shared" si="616"/>
        <v>0</v>
      </c>
      <c r="P1925" s="109">
        <f t="shared" ca="1" si="628"/>
        <v>677.75201145999995</v>
      </c>
      <c r="Q1925" s="52">
        <f t="shared" si="617"/>
        <v>0</v>
      </c>
      <c r="R1925" s="85"/>
      <c r="S1925" s="85"/>
      <c r="T1925" s="86" t="str">
        <f t="shared" si="618"/>
        <v>A+J=</v>
      </c>
      <c r="U1925" s="149">
        <f t="shared" si="619"/>
        <v>44771</v>
      </c>
      <c r="V1925" s="57" t="str">
        <f t="shared" si="629"/>
        <v>-</v>
      </c>
      <c r="W1925" s="8"/>
      <c r="X1925" s="8"/>
      <c r="Y1925" s="8"/>
      <c r="Z1925" s="9"/>
      <c r="AA1925" s="1"/>
      <c r="AB1925" s="8"/>
      <c r="AC1925" s="9"/>
      <c r="AD1925" s="9"/>
      <c r="AE1925" s="9"/>
      <c r="AF1925" s="8"/>
      <c r="AG1925" s="10"/>
      <c r="AH1925" s="8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25">
      <c r="A1926" s="50">
        <f t="shared" si="612"/>
        <v>44769</v>
      </c>
      <c r="B1926" s="112">
        <f t="shared" ca="1" si="620"/>
        <v>66570.673350459998</v>
      </c>
      <c r="C1926" s="109">
        <f t="shared" si="621"/>
        <v>65855.065015860004</v>
      </c>
      <c r="D1926" s="13">
        <f ca="1">IF(A1926&lt;$B$1,VLOOKUP(A1926,[1]DI!$A$4:$B$15000,2,FALSE),0)</f>
        <v>0.13150000000000001</v>
      </c>
      <c r="E1926" s="52">
        <f t="shared" ca="1" si="622"/>
        <v>1.0004903700000001</v>
      </c>
      <c r="F1926" s="52">
        <f ca="1">(TRUNC(PRODUCT($E$12:$E1925),16))</f>
        <v>1.36228446985756</v>
      </c>
      <c r="G1926" s="52">
        <f t="shared" ca="1" si="623"/>
        <v>1.34965405145795</v>
      </c>
      <c r="H1926" s="52">
        <f t="shared" ca="1" si="624"/>
        <v>1.00935826</v>
      </c>
      <c r="I1926" s="111">
        <f t="shared" si="613"/>
        <v>0.02</v>
      </c>
      <c r="J1926" s="149">
        <f t="shared" si="615"/>
        <v>44742</v>
      </c>
      <c r="K1926" s="54">
        <f t="shared" si="614"/>
        <v>19</v>
      </c>
      <c r="L1926" s="55">
        <f t="shared" si="625"/>
        <v>19</v>
      </c>
      <c r="M1926" s="56">
        <f t="shared" si="626"/>
        <v>1.00149417</v>
      </c>
      <c r="N1926" s="56">
        <f t="shared" ca="1" si="627"/>
        <v>1.010866413</v>
      </c>
      <c r="O1926" s="55">
        <f t="shared" si="616"/>
        <v>0</v>
      </c>
      <c r="P1926" s="109">
        <f t="shared" ca="1" si="628"/>
        <v>715.60833460000003</v>
      </c>
      <c r="Q1926" s="52">
        <f t="shared" si="617"/>
        <v>0</v>
      </c>
      <c r="R1926" s="85"/>
      <c r="S1926" s="85"/>
      <c r="T1926" s="86" t="str">
        <f t="shared" si="618"/>
        <v>A+J=</v>
      </c>
      <c r="U1926" s="149">
        <f t="shared" si="619"/>
        <v>44771</v>
      </c>
      <c r="V1926" s="57" t="str">
        <f t="shared" si="629"/>
        <v>-</v>
      </c>
      <c r="W1926" s="8"/>
      <c r="X1926" s="8"/>
      <c r="Y1926" s="8"/>
      <c r="Z1926" s="9"/>
      <c r="AA1926" s="1"/>
      <c r="AB1926" s="8"/>
      <c r="AC1926" s="9"/>
      <c r="AD1926" s="9"/>
      <c r="AE1926" s="9"/>
      <c r="AF1926" s="8"/>
      <c r="AG1926" s="10"/>
      <c r="AH1926" s="8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25">
      <c r="A1927" s="50">
        <f t="shared" si="612"/>
        <v>44770</v>
      </c>
      <c r="B1927" s="112">
        <f t="shared" ca="1" si="620"/>
        <v>66608.551735040004</v>
      </c>
      <c r="C1927" s="109">
        <f t="shared" si="621"/>
        <v>65855.065015860004</v>
      </c>
      <c r="D1927" s="13">
        <f ca="1">IF(A1927&lt;$B$1,VLOOKUP(A1927,[1]DI!$A$4:$B$15000,2,FALSE),0)</f>
        <v>0.13150000000000001</v>
      </c>
      <c r="E1927" s="52">
        <f t="shared" ca="1" si="622"/>
        <v>1.0004903700000001</v>
      </c>
      <c r="F1927" s="52">
        <f ca="1">(TRUNC(PRODUCT($E$12:$E1926),16))</f>
        <v>1.3629524932930499</v>
      </c>
      <c r="G1927" s="52">
        <f t="shared" ca="1" si="623"/>
        <v>1.34965405145795</v>
      </c>
      <c r="H1927" s="52">
        <f t="shared" ca="1" si="624"/>
        <v>1.0098532200000001</v>
      </c>
      <c r="I1927" s="111">
        <f t="shared" si="613"/>
        <v>0.02</v>
      </c>
      <c r="J1927" s="149">
        <f t="shared" si="615"/>
        <v>44742</v>
      </c>
      <c r="K1927" s="54">
        <f t="shared" si="614"/>
        <v>20</v>
      </c>
      <c r="L1927" s="55">
        <f t="shared" si="625"/>
        <v>20</v>
      </c>
      <c r="M1927" s="56">
        <f t="shared" si="626"/>
        <v>1.001572873</v>
      </c>
      <c r="N1927" s="56">
        <f t="shared" ca="1" si="627"/>
        <v>1.0114415910000001</v>
      </c>
      <c r="O1927" s="55">
        <f t="shared" si="616"/>
        <v>0</v>
      </c>
      <c r="P1927" s="109">
        <f t="shared" ca="1" si="628"/>
        <v>753.48671918000002</v>
      </c>
      <c r="Q1927" s="52">
        <f t="shared" si="617"/>
        <v>0</v>
      </c>
      <c r="R1927" s="85"/>
      <c r="S1927" s="85"/>
      <c r="T1927" s="86" t="str">
        <f t="shared" si="618"/>
        <v>A+J=</v>
      </c>
      <c r="U1927" s="149">
        <f t="shared" si="619"/>
        <v>44771</v>
      </c>
      <c r="V1927" s="57" t="str">
        <f t="shared" si="629"/>
        <v>-</v>
      </c>
      <c r="W1927" s="8"/>
      <c r="X1927" s="8"/>
      <c r="Y1927" s="8"/>
      <c r="Z1927" s="9"/>
      <c r="AA1927" s="1"/>
      <c r="AB1927" s="8"/>
      <c r="AC1927" s="9"/>
      <c r="AD1927" s="9"/>
      <c r="AE1927" s="9"/>
      <c r="AF1927" s="8"/>
      <c r="AG1927" s="10"/>
      <c r="AH1927" s="8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25">
      <c r="A1928" s="50">
        <f t="shared" si="612"/>
        <v>44771</v>
      </c>
      <c r="B1928" s="112">
        <f t="shared" ca="1" si="620"/>
        <v>66646.451390820002</v>
      </c>
      <c r="C1928" s="109">
        <f t="shared" si="621"/>
        <v>65855.065015860004</v>
      </c>
      <c r="D1928" s="13">
        <f ca="1">IF(A1928&lt;$B$1,VLOOKUP(A1928,[1]DI!$A$4:$B$15000,2,FALSE),0)</f>
        <v>0.13150000000000001</v>
      </c>
      <c r="E1928" s="52">
        <f t="shared" ca="1" si="622"/>
        <v>1.0004903700000001</v>
      </c>
      <c r="F1928" s="52">
        <f ca="1">(TRUNC(PRODUCT($E$12:$E1927),16))</f>
        <v>1.36362084430718</v>
      </c>
      <c r="G1928" s="52">
        <f t="shared" ca="1" si="623"/>
        <v>1.34965405145795</v>
      </c>
      <c r="H1928" s="52">
        <f t="shared" ca="1" si="624"/>
        <v>1.0103484199999999</v>
      </c>
      <c r="I1928" s="111">
        <f t="shared" si="613"/>
        <v>0.02</v>
      </c>
      <c r="J1928" s="149">
        <f t="shared" si="615"/>
        <v>44742</v>
      </c>
      <c r="K1928" s="54">
        <f t="shared" si="614"/>
        <v>21</v>
      </c>
      <c r="L1928" s="55">
        <f t="shared" si="625"/>
        <v>21</v>
      </c>
      <c r="M1928" s="56">
        <f t="shared" si="626"/>
        <v>1.001651581</v>
      </c>
      <c r="N1928" s="56">
        <f t="shared" ca="1" si="627"/>
        <v>1.012017092</v>
      </c>
      <c r="O1928" s="55">
        <f t="shared" si="616"/>
        <v>52</v>
      </c>
      <c r="P1928" s="109">
        <f t="shared" ca="1" si="628"/>
        <v>791.38637496000001</v>
      </c>
      <c r="Q1928" s="52">
        <f t="shared" si="617"/>
        <v>506.57742318999999</v>
      </c>
      <c r="R1928" s="85"/>
      <c r="S1928" s="85"/>
      <c r="T1928" s="86" t="str">
        <f t="shared" si="618"/>
        <v>A+J=</v>
      </c>
      <c r="U1928" s="149">
        <f t="shared" si="619"/>
        <v>44771</v>
      </c>
      <c r="V1928" s="57">
        <f t="shared" ca="1" si="629"/>
        <v>1946945.697225</v>
      </c>
      <c r="W1928" s="8"/>
      <c r="X1928" s="8"/>
      <c r="Y1928" s="8"/>
      <c r="Z1928" s="9"/>
      <c r="AA1928" s="1"/>
      <c r="AB1928" s="8"/>
      <c r="AC1928" s="9"/>
      <c r="AD1928" s="9"/>
      <c r="AE1928" s="9"/>
      <c r="AF1928" s="8"/>
      <c r="AG1928" s="10"/>
      <c r="AH1928" s="8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25">
      <c r="A1929" s="50">
        <f t="shared" si="612"/>
        <v>44772</v>
      </c>
      <c r="B1929" s="112">
        <f t="shared" ca="1" si="620"/>
        <v>65385.670490009994</v>
      </c>
      <c r="C1929" s="109">
        <f t="shared" si="621"/>
        <v>65348.487592669997</v>
      </c>
      <c r="D1929" s="13">
        <f ca="1">IF(A1929&lt;$B$1,VLOOKUP(A1929,[1]DI!$A$4:$B$15000,2,FALSE),0)</f>
        <v>0</v>
      </c>
      <c r="E1929" s="52">
        <f t="shared" ca="1" si="622"/>
        <v>1</v>
      </c>
      <c r="F1929" s="52">
        <f ca="1">(TRUNC(PRODUCT($E$12:$E1928),16))</f>
        <v>1.36428952306061</v>
      </c>
      <c r="G1929" s="52">
        <f t="shared" ca="1" si="623"/>
        <v>1.36362084430718</v>
      </c>
      <c r="H1929" s="52">
        <f t="shared" ca="1" si="624"/>
        <v>1.0004903700000001</v>
      </c>
      <c r="I1929" s="111">
        <f t="shared" si="613"/>
        <v>0.02</v>
      </c>
      <c r="J1929" s="149">
        <f t="shared" si="615"/>
        <v>44771</v>
      </c>
      <c r="K1929" s="54">
        <f t="shared" si="614"/>
        <v>1</v>
      </c>
      <c r="L1929" s="55">
        <f t="shared" si="625"/>
        <v>1</v>
      </c>
      <c r="M1929" s="56">
        <f t="shared" si="626"/>
        <v>1.000078585</v>
      </c>
      <c r="N1929" s="56">
        <f t="shared" ca="1" si="627"/>
        <v>1.000568994</v>
      </c>
      <c r="O1929" s="55">
        <f t="shared" si="616"/>
        <v>0</v>
      </c>
      <c r="P1929" s="109">
        <f t="shared" ca="1" si="628"/>
        <v>37.182897339999997</v>
      </c>
      <c r="Q1929" s="52">
        <f t="shared" si="617"/>
        <v>0</v>
      </c>
      <c r="R1929" s="85"/>
      <c r="S1929" s="85"/>
      <c r="T1929" s="86" t="str">
        <f t="shared" si="618"/>
        <v>A+J=</v>
      </c>
      <c r="U1929" s="149">
        <f t="shared" si="619"/>
        <v>44804</v>
      </c>
      <c r="V1929" s="57" t="str">
        <f t="shared" si="629"/>
        <v>-</v>
      </c>
      <c r="W1929" s="8"/>
      <c r="X1929" s="8"/>
      <c r="Y1929" s="8"/>
      <c r="Z1929" s="9"/>
      <c r="AA1929" s="1"/>
      <c r="AB1929" s="8"/>
      <c r="AC1929" s="9"/>
      <c r="AD1929" s="9"/>
      <c r="AE1929" s="9"/>
      <c r="AF1929" s="8"/>
      <c r="AG1929" s="10"/>
      <c r="AH1929" s="8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25">
      <c r="A1930" s="50">
        <f t="shared" si="612"/>
        <v>44773</v>
      </c>
      <c r="B1930" s="112">
        <f t="shared" ca="1" si="620"/>
        <v>65385.670490009994</v>
      </c>
      <c r="C1930" s="109">
        <f t="shared" si="621"/>
        <v>65348.487592669997</v>
      </c>
      <c r="D1930" s="13">
        <f ca="1">IF(A1930&lt;$B$1,VLOOKUP(A1930,[1]DI!$A$4:$B$15000,2,FALSE),0)</f>
        <v>0</v>
      </c>
      <c r="E1930" s="52">
        <f t="shared" ca="1" si="622"/>
        <v>1</v>
      </c>
      <c r="F1930" s="52">
        <f ca="1">(TRUNC(PRODUCT($E$12:$E1929),16))</f>
        <v>1.36428952306061</v>
      </c>
      <c r="G1930" s="52">
        <f t="shared" ca="1" si="623"/>
        <v>1.36362084430718</v>
      </c>
      <c r="H1930" s="52">
        <f t="shared" ca="1" si="624"/>
        <v>1.0004903700000001</v>
      </c>
      <c r="I1930" s="111">
        <f t="shared" si="613"/>
        <v>0.02</v>
      </c>
      <c r="J1930" s="149">
        <f t="shared" si="615"/>
        <v>44771</v>
      </c>
      <c r="K1930" s="54">
        <f t="shared" si="614"/>
        <v>1</v>
      </c>
      <c r="L1930" s="55">
        <f t="shared" si="625"/>
        <v>1</v>
      </c>
      <c r="M1930" s="56">
        <f t="shared" si="626"/>
        <v>1.000078585</v>
      </c>
      <c r="N1930" s="56">
        <f t="shared" ca="1" si="627"/>
        <v>1.000568994</v>
      </c>
      <c r="O1930" s="55">
        <f t="shared" si="616"/>
        <v>0</v>
      </c>
      <c r="P1930" s="109">
        <f t="shared" ca="1" si="628"/>
        <v>37.182897339999997</v>
      </c>
      <c r="Q1930" s="52">
        <f t="shared" si="617"/>
        <v>0</v>
      </c>
      <c r="R1930" s="85"/>
      <c r="S1930" s="85"/>
      <c r="T1930" s="86" t="str">
        <f t="shared" si="618"/>
        <v>A+J=</v>
      </c>
      <c r="U1930" s="149">
        <f t="shared" si="619"/>
        <v>44804</v>
      </c>
      <c r="V1930" s="57" t="str">
        <f t="shared" si="629"/>
        <v>-</v>
      </c>
      <c r="W1930" s="8"/>
      <c r="X1930" s="8"/>
      <c r="Y1930" s="8"/>
      <c r="Z1930" s="9"/>
      <c r="AA1930" s="1"/>
      <c r="AB1930" s="8"/>
      <c r="AC1930" s="9"/>
      <c r="AD1930" s="9"/>
      <c r="AE1930" s="9"/>
      <c r="AF1930" s="8"/>
      <c r="AG1930" s="10"/>
      <c r="AH1930" s="8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25">
      <c r="A1931" s="50">
        <f t="shared" si="612"/>
        <v>44774</v>
      </c>
      <c r="B1931" s="112">
        <f t="shared" ca="1" si="620"/>
        <v>65385.670490009994</v>
      </c>
      <c r="C1931" s="109">
        <f t="shared" si="621"/>
        <v>65348.487592669997</v>
      </c>
      <c r="D1931" s="13">
        <f ca="1">IF(A1931&lt;$B$1,VLOOKUP(A1931,[1]DI!$A$4:$B$15000,2,FALSE),0)</f>
        <v>0.13150000000000001</v>
      </c>
      <c r="E1931" s="52">
        <f t="shared" ca="1" si="622"/>
        <v>1.0004903700000001</v>
      </c>
      <c r="F1931" s="52">
        <f ca="1">(TRUNC(PRODUCT($E$12:$E1930),16))</f>
        <v>1.36428952306061</v>
      </c>
      <c r="G1931" s="52">
        <f t="shared" ca="1" si="623"/>
        <v>1.36362084430718</v>
      </c>
      <c r="H1931" s="52">
        <f t="shared" ca="1" si="624"/>
        <v>1.0004903700000001</v>
      </c>
      <c r="I1931" s="111">
        <f t="shared" si="613"/>
        <v>0.02</v>
      </c>
      <c r="J1931" s="149">
        <f t="shared" si="615"/>
        <v>44771</v>
      </c>
      <c r="K1931" s="54">
        <f t="shared" si="614"/>
        <v>1</v>
      </c>
      <c r="L1931" s="55">
        <f t="shared" si="625"/>
        <v>1</v>
      </c>
      <c r="M1931" s="56">
        <f t="shared" si="626"/>
        <v>1.000078585</v>
      </c>
      <c r="N1931" s="56">
        <f t="shared" ca="1" si="627"/>
        <v>1.000568994</v>
      </c>
      <c r="O1931" s="55">
        <f t="shared" si="616"/>
        <v>0</v>
      </c>
      <c r="P1931" s="109">
        <f t="shared" ca="1" si="628"/>
        <v>37.182897339999997</v>
      </c>
      <c r="Q1931" s="52">
        <f t="shared" si="617"/>
        <v>0</v>
      </c>
      <c r="R1931" s="85"/>
      <c r="S1931" s="85"/>
      <c r="T1931" s="86" t="str">
        <f t="shared" si="618"/>
        <v>A+J=</v>
      </c>
      <c r="U1931" s="149">
        <f t="shared" si="619"/>
        <v>44804</v>
      </c>
      <c r="V1931" s="57" t="str">
        <f t="shared" si="629"/>
        <v>-</v>
      </c>
      <c r="W1931" s="8"/>
      <c r="X1931" s="8"/>
      <c r="Y1931" s="8"/>
      <c r="Z1931" s="9"/>
      <c r="AA1931" s="1"/>
      <c r="AB1931" s="8"/>
      <c r="AC1931" s="9"/>
      <c r="AD1931" s="9"/>
      <c r="AE1931" s="9"/>
      <c r="AF1931" s="8"/>
      <c r="AG1931" s="10"/>
      <c r="AH1931" s="8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25">
      <c r="A1932" s="50">
        <f t="shared" si="612"/>
        <v>44775</v>
      </c>
      <c r="B1932" s="112">
        <f t="shared" ca="1" si="620"/>
        <v>65422.874429579999</v>
      </c>
      <c r="C1932" s="109">
        <f t="shared" si="621"/>
        <v>65348.487592669997</v>
      </c>
      <c r="D1932" s="13">
        <f ca="1">IF(A1932&lt;$B$1,VLOOKUP(A1932,[1]DI!$A$4:$B$15000,2,FALSE),0)</f>
        <v>0.13150000000000001</v>
      </c>
      <c r="E1932" s="52">
        <f t="shared" ca="1" si="622"/>
        <v>1.0004903700000001</v>
      </c>
      <c r="F1932" s="52">
        <f ca="1">(TRUNC(PRODUCT($E$12:$E1931),16))</f>
        <v>1.3649585297140301</v>
      </c>
      <c r="G1932" s="52">
        <f t="shared" ca="1" si="623"/>
        <v>1.36362084430718</v>
      </c>
      <c r="H1932" s="52">
        <f t="shared" ca="1" si="624"/>
        <v>1.00098098</v>
      </c>
      <c r="I1932" s="111">
        <f t="shared" si="613"/>
        <v>0.02</v>
      </c>
      <c r="J1932" s="149">
        <f t="shared" si="615"/>
        <v>44771</v>
      </c>
      <c r="K1932" s="54">
        <f t="shared" si="614"/>
        <v>2</v>
      </c>
      <c r="L1932" s="55">
        <f t="shared" si="625"/>
        <v>2</v>
      </c>
      <c r="M1932" s="56">
        <f t="shared" si="626"/>
        <v>1.0001571760000001</v>
      </c>
      <c r="N1932" s="56">
        <f t="shared" ca="1" si="627"/>
        <v>1.00113831</v>
      </c>
      <c r="O1932" s="55">
        <f t="shared" si="616"/>
        <v>0</v>
      </c>
      <c r="P1932" s="109">
        <f t="shared" ca="1" si="628"/>
        <v>74.38683691</v>
      </c>
      <c r="Q1932" s="52">
        <f t="shared" si="617"/>
        <v>0</v>
      </c>
      <c r="R1932" s="85"/>
      <c r="S1932" s="85"/>
      <c r="T1932" s="86" t="str">
        <f t="shared" si="618"/>
        <v>A+J=</v>
      </c>
      <c r="U1932" s="149">
        <f t="shared" si="619"/>
        <v>44804</v>
      </c>
      <c r="V1932" s="57" t="str">
        <f t="shared" si="629"/>
        <v>-</v>
      </c>
      <c r="W1932" s="8"/>
      <c r="X1932" s="8"/>
      <c r="Y1932" s="8"/>
      <c r="Z1932" s="9"/>
      <c r="AA1932" s="1"/>
      <c r="AB1932" s="8"/>
      <c r="AC1932" s="9"/>
      <c r="AD1932" s="9"/>
      <c r="AE1932" s="9"/>
      <c r="AF1932" s="8"/>
      <c r="AG1932" s="10"/>
      <c r="AH1932" s="8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25">
      <c r="A1933" s="50">
        <f t="shared" ref="A1933:A1996" si="630">(A1932+1)</f>
        <v>44776</v>
      </c>
      <c r="B1933" s="112">
        <f t="shared" ca="1" si="620"/>
        <v>65460.099542049997</v>
      </c>
      <c r="C1933" s="109">
        <f t="shared" si="621"/>
        <v>65348.487592669997</v>
      </c>
      <c r="D1933" s="13">
        <f ca="1">IF(A1933&lt;$B$1,VLOOKUP(A1933,[1]DI!$A$4:$B$15000,2,FALSE),0)</f>
        <v>0.13150000000000001</v>
      </c>
      <c r="E1933" s="52">
        <f t="shared" ca="1" si="622"/>
        <v>1.0004903700000001</v>
      </c>
      <c r="F1933" s="52">
        <f ca="1">(TRUNC(PRODUCT($E$12:$E1932),16))</f>
        <v>1.36562786442825</v>
      </c>
      <c r="G1933" s="52">
        <f t="shared" ca="1" si="623"/>
        <v>1.36362084430718</v>
      </c>
      <c r="H1933" s="52">
        <f t="shared" ca="1" si="624"/>
        <v>1.0014718300000001</v>
      </c>
      <c r="I1933" s="111">
        <f t="shared" ref="I1933:I1996" si="631">I1932</f>
        <v>0.02</v>
      </c>
      <c r="J1933" s="149">
        <f t="shared" si="615"/>
        <v>44771</v>
      </c>
      <c r="K1933" s="54">
        <f t="shared" ref="K1933:K1996" si="632">IF(A1933&gt;J1933,IF(NETWORKDAYS(J1933,A1933,$X$135:$X$519)-1=0,1,NETWORKDAYS(J1933,A1933,$X$135:$X$519)-1),0)</f>
        <v>3</v>
      </c>
      <c r="L1933" s="55">
        <f t="shared" si="625"/>
        <v>3</v>
      </c>
      <c r="M1933" s="56">
        <f t="shared" si="626"/>
        <v>1.000235773</v>
      </c>
      <c r="N1933" s="56">
        <f t="shared" ca="1" si="627"/>
        <v>1.0017079499999999</v>
      </c>
      <c r="O1933" s="55">
        <f t="shared" si="616"/>
        <v>0</v>
      </c>
      <c r="P1933" s="109">
        <f t="shared" ca="1" si="628"/>
        <v>111.61194938</v>
      </c>
      <c r="Q1933" s="52">
        <f t="shared" si="617"/>
        <v>0</v>
      </c>
      <c r="R1933" s="85"/>
      <c r="S1933" s="85"/>
      <c r="T1933" s="86" t="str">
        <f t="shared" si="618"/>
        <v>A+J=</v>
      </c>
      <c r="U1933" s="149">
        <f t="shared" si="619"/>
        <v>44804</v>
      </c>
      <c r="V1933" s="57" t="str">
        <f t="shared" si="629"/>
        <v>-</v>
      </c>
      <c r="W1933" s="8"/>
      <c r="X1933" s="8"/>
      <c r="Y1933" s="8"/>
      <c r="Z1933" s="9"/>
      <c r="AA1933" s="1"/>
      <c r="AB1933" s="8"/>
      <c r="AC1933" s="9"/>
      <c r="AD1933" s="9"/>
      <c r="AE1933" s="9"/>
      <c r="AF1933" s="8"/>
      <c r="AG1933" s="10"/>
      <c r="AH1933" s="8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25">
      <c r="A1934" s="50">
        <f t="shared" si="630"/>
        <v>44777</v>
      </c>
      <c r="B1934" s="112">
        <f t="shared" ca="1" si="620"/>
        <v>65497.345827429999</v>
      </c>
      <c r="C1934" s="109">
        <f t="shared" si="621"/>
        <v>65348.487592669997</v>
      </c>
      <c r="D1934" s="13">
        <f ca="1">IF(A1934&lt;$B$1,VLOOKUP(A1934,[1]DI!$A$4:$B$15000,2,FALSE),0)</f>
        <v>0.13650000000000001</v>
      </c>
      <c r="E1934" s="52">
        <f t="shared" ca="1" si="622"/>
        <v>1.00050788</v>
      </c>
      <c r="F1934" s="52">
        <f ca="1">(TRUNC(PRODUCT($E$12:$E1933),16))</f>
        <v>1.36629752736413</v>
      </c>
      <c r="G1934" s="52">
        <f t="shared" ca="1" si="623"/>
        <v>1.36362084430718</v>
      </c>
      <c r="H1934" s="52">
        <f t="shared" ca="1" si="624"/>
        <v>1.00196292</v>
      </c>
      <c r="I1934" s="111">
        <f t="shared" si="631"/>
        <v>0.02</v>
      </c>
      <c r="J1934" s="149">
        <f t="shared" si="615"/>
        <v>44771</v>
      </c>
      <c r="K1934" s="54">
        <f t="shared" si="632"/>
        <v>4</v>
      </c>
      <c r="L1934" s="55">
        <f t="shared" si="625"/>
        <v>4</v>
      </c>
      <c r="M1934" s="56">
        <f t="shared" si="626"/>
        <v>1.000314377</v>
      </c>
      <c r="N1934" s="56">
        <f t="shared" ca="1" si="627"/>
        <v>1.002277914</v>
      </c>
      <c r="O1934" s="55">
        <f t="shared" si="616"/>
        <v>0</v>
      </c>
      <c r="P1934" s="109">
        <f t="shared" ca="1" si="628"/>
        <v>148.85823475999999</v>
      </c>
      <c r="Q1934" s="52">
        <f t="shared" si="617"/>
        <v>0</v>
      </c>
      <c r="R1934" s="85"/>
      <c r="S1934" s="85"/>
      <c r="T1934" s="86" t="str">
        <f t="shared" si="618"/>
        <v>A+J=</v>
      </c>
      <c r="U1934" s="149">
        <f t="shared" si="619"/>
        <v>44804</v>
      </c>
      <c r="V1934" s="57" t="str">
        <f t="shared" si="629"/>
        <v>-</v>
      </c>
      <c r="W1934" s="8"/>
      <c r="X1934" s="8"/>
      <c r="Y1934" s="8"/>
      <c r="Z1934" s="9"/>
      <c r="AA1934" s="1"/>
      <c r="AB1934" s="8"/>
      <c r="AC1934" s="9"/>
      <c r="AD1934" s="9"/>
      <c r="AE1934" s="9"/>
      <c r="AF1934" s="8"/>
      <c r="AG1934" s="10"/>
      <c r="AH1934" s="8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25">
      <c r="A1935" s="50">
        <f t="shared" si="630"/>
        <v>44778</v>
      </c>
      <c r="B1935" s="112">
        <f t="shared" ca="1" si="620"/>
        <v>65535.760478419994</v>
      </c>
      <c r="C1935" s="109">
        <f t="shared" si="621"/>
        <v>65348.487592669997</v>
      </c>
      <c r="D1935" s="13">
        <f ca="1">IF(A1935&lt;$B$1,VLOOKUP(A1935,[1]DI!$A$4:$B$15000,2,FALSE),0)</f>
        <v>0.13650000000000001</v>
      </c>
      <c r="E1935" s="52">
        <f t="shared" ca="1" si="622"/>
        <v>1.00050788</v>
      </c>
      <c r="F1935" s="52">
        <f ca="1">(TRUNC(PRODUCT($E$12:$E1934),16))</f>
        <v>1.36699144255232</v>
      </c>
      <c r="G1935" s="52">
        <f t="shared" ca="1" si="623"/>
        <v>1.36362084430718</v>
      </c>
      <c r="H1935" s="52">
        <f t="shared" ca="1" si="624"/>
        <v>1.0024717999999999</v>
      </c>
      <c r="I1935" s="111">
        <f t="shared" si="631"/>
        <v>0.02</v>
      </c>
      <c r="J1935" s="149">
        <f t="shared" si="615"/>
        <v>44771</v>
      </c>
      <c r="K1935" s="54">
        <f t="shared" si="632"/>
        <v>5</v>
      </c>
      <c r="L1935" s="55">
        <f t="shared" si="625"/>
        <v>5</v>
      </c>
      <c r="M1935" s="56">
        <f t="shared" si="626"/>
        <v>1.000392986</v>
      </c>
      <c r="N1935" s="56">
        <f t="shared" ca="1" si="627"/>
        <v>1.0028657569999999</v>
      </c>
      <c r="O1935" s="55">
        <f t="shared" si="616"/>
        <v>0</v>
      </c>
      <c r="P1935" s="109">
        <f t="shared" ca="1" si="628"/>
        <v>187.27288575</v>
      </c>
      <c r="Q1935" s="52">
        <f t="shared" si="617"/>
        <v>0</v>
      </c>
      <c r="R1935" s="85"/>
      <c r="S1935" s="85"/>
      <c r="T1935" s="86" t="str">
        <f t="shared" si="618"/>
        <v>A+J=</v>
      </c>
      <c r="U1935" s="149">
        <f t="shared" si="619"/>
        <v>44804</v>
      </c>
      <c r="V1935" s="57" t="str">
        <f t="shared" si="629"/>
        <v>-</v>
      </c>
      <c r="W1935" s="8"/>
      <c r="X1935" s="8"/>
      <c r="Y1935" s="8"/>
      <c r="Z1935" s="9"/>
      <c r="AA1935" s="1"/>
      <c r="AB1935" s="8"/>
      <c r="AC1935" s="9"/>
      <c r="AD1935" s="9"/>
      <c r="AE1935" s="9"/>
      <c r="AF1935" s="8"/>
      <c r="AG1935" s="10"/>
      <c r="AH1935" s="8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25">
      <c r="A1936" s="50">
        <f t="shared" si="630"/>
        <v>44779</v>
      </c>
      <c r="B1936" s="112">
        <f t="shared" ca="1" si="620"/>
        <v>65574.197870689997</v>
      </c>
      <c r="C1936" s="109">
        <f t="shared" si="621"/>
        <v>65348.487592669997</v>
      </c>
      <c r="D1936" s="13">
        <f ca="1">IF(A1936&lt;$B$1,VLOOKUP(A1936,[1]DI!$A$4:$B$15000,2,FALSE),0)</f>
        <v>0</v>
      </c>
      <c r="E1936" s="52">
        <f t="shared" ca="1" si="622"/>
        <v>1</v>
      </c>
      <c r="F1936" s="52">
        <f ca="1">(TRUNC(PRODUCT($E$12:$E1935),16))</f>
        <v>1.3676857101661699</v>
      </c>
      <c r="G1936" s="52">
        <f t="shared" ca="1" si="623"/>
        <v>1.36362084430718</v>
      </c>
      <c r="H1936" s="52">
        <f t="shared" ca="1" si="624"/>
        <v>1.00298094</v>
      </c>
      <c r="I1936" s="111">
        <f t="shared" si="631"/>
        <v>0.02</v>
      </c>
      <c r="J1936" s="149">
        <f t="shared" si="615"/>
        <v>44771</v>
      </c>
      <c r="K1936" s="54">
        <f t="shared" si="632"/>
        <v>5</v>
      </c>
      <c r="L1936" s="55">
        <f t="shared" si="625"/>
        <v>6</v>
      </c>
      <c r="M1936" s="56">
        <f t="shared" si="626"/>
        <v>1.000471602</v>
      </c>
      <c r="N1936" s="56">
        <f t="shared" ca="1" si="627"/>
        <v>1.003453948</v>
      </c>
      <c r="O1936" s="55">
        <f t="shared" si="616"/>
        <v>0</v>
      </c>
      <c r="P1936" s="109">
        <f t="shared" ca="1" si="628"/>
        <v>225.71027802</v>
      </c>
      <c r="Q1936" s="52">
        <f t="shared" si="617"/>
        <v>0</v>
      </c>
      <c r="R1936" s="85"/>
      <c r="S1936" s="85"/>
      <c r="T1936" s="86" t="str">
        <f t="shared" si="618"/>
        <v>A+J=</v>
      </c>
      <c r="U1936" s="149">
        <f t="shared" si="619"/>
        <v>44804</v>
      </c>
      <c r="V1936" s="57" t="str">
        <f t="shared" si="629"/>
        <v>-</v>
      </c>
      <c r="W1936" s="8"/>
      <c r="X1936" s="8"/>
      <c r="Y1936" s="8"/>
      <c r="Z1936" s="9"/>
      <c r="AA1936" s="1"/>
      <c r="AB1936" s="8"/>
      <c r="AC1936" s="9"/>
      <c r="AD1936" s="9"/>
      <c r="AE1936" s="9"/>
      <c r="AF1936" s="8"/>
      <c r="AG1936" s="10"/>
      <c r="AH1936" s="8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25">
      <c r="A1937" s="50">
        <f t="shared" si="630"/>
        <v>44780</v>
      </c>
      <c r="B1937" s="112">
        <f t="shared" ca="1" si="620"/>
        <v>65574.197870689997</v>
      </c>
      <c r="C1937" s="109">
        <f t="shared" si="621"/>
        <v>65348.487592669997</v>
      </c>
      <c r="D1937" s="13">
        <f ca="1">IF(A1937&lt;$B$1,VLOOKUP(A1937,[1]DI!$A$4:$B$15000,2,FALSE),0)</f>
        <v>0</v>
      </c>
      <c r="E1937" s="52">
        <f t="shared" ca="1" si="622"/>
        <v>1</v>
      </c>
      <c r="F1937" s="52">
        <f ca="1">(TRUNC(PRODUCT($E$12:$E1936),16))</f>
        <v>1.3676857101661699</v>
      </c>
      <c r="G1937" s="52">
        <f t="shared" ca="1" si="623"/>
        <v>1.36362084430718</v>
      </c>
      <c r="H1937" s="52">
        <f t="shared" ca="1" si="624"/>
        <v>1.00298094</v>
      </c>
      <c r="I1937" s="111">
        <f t="shared" si="631"/>
        <v>0.02</v>
      </c>
      <c r="J1937" s="149">
        <f t="shared" si="615"/>
        <v>44771</v>
      </c>
      <c r="K1937" s="54">
        <f t="shared" si="632"/>
        <v>5</v>
      </c>
      <c r="L1937" s="55">
        <f t="shared" si="625"/>
        <v>6</v>
      </c>
      <c r="M1937" s="56">
        <f t="shared" si="626"/>
        <v>1.000471602</v>
      </c>
      <c r="N1937" s="56">
        <f t="shared" ca="1" si="627"/>
        <v>1.003453948</v>
      </c>
      <c r="O1937" s="55">
        <f t="shared" si="616"/>
        <v>0</v>
      </c>
      <c r="P1937" s="109">
        <f t="shared" ca="1" si="628"/>
        <v>225.71027802</v>
      </c>
      <c r="Q1937" s="52">
        <f t="shared" si="617"/>
        <v>0</v>
      </c>
      <c r="R1937" s="85"/>
      <c r="S1937" s="85"/>
      <c r="T1937" s="86" t="str">
        <f t="shared" si="618"/>
        <v>A+J=</v>
      </c>
      <c r="U1937" s="149">
        <f t="shared" si="619"/>
        <v>44804</v>
      </c>
      <c r="V1937" s="57" t="str">
        <f t="shared" si="629"/>
        <v>-</v>
      </c>
      <c r="W1937" s="8"/>
      <c r="X1937" s="8"/>
      <c r="Y1937" s="8"/>
      <c r="Z1937" s="9"/>
      <c r="AA1937" s="1"/>
      <c r="AB1937" s="8"/>
      <c r="AC1937" s="9"/>
      <c r="AD1937" s="9"/>
      <c r="AE1937" s="9"/>
      <c r="AF1937" s="8"/>
      <c r="AG1937" s="10"/>
      <c r="AH1937" s="8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25">
      <c r="A1938" s="50">
        <f t="shared" si="630"/>
        <v>44781</v>
      </c>
      <c r="B1938" s="112">
        <f t="shared" ca="1" si="620"/>
        <v>65574.197870689997</v>
      </c>
      <c r="C1938" s="109">
        <f t="shared" si="621"/>
        <v>65348.487592669997</v>
      </c>
      <c r="D1938" s="13">
        <f ca="1">IF(A1938&lt;$B$1,VLOOKUP(A1938,[1]DI!$A$4:$B$15000,2,FALSE),0)</f>
        <v>0.13650000000000001</v>
      </c>
      <c r="E1938" s="52">
        <f t="shared" ca="1" si="622"/>
        <v>1.00050788</v>
      </c>
      <c r="F1938" s="52">
        <f ca="1">(TRUNC(PRODUCT($E$12:$E1937),16))</f>
        <v>1.3676857101661699</v>
      </c>
      <c r="G1938" s="52">
        <f t="shared" ca="1" si="623"/>
        <v>1.36362084430718</v>
      </c>
      <c r="H1938" s="52">
        <f t="shared" ca="1" si="624"/>
        <v>1.00298094</v>
      </c>
      <c r="I1938" s="111">
        <f t="shared" si="631"/>
        <v>0.02</v>
      </c>
      <c r="J1938" s="149">
        <f t="shared" si="615"/>
        <v>44771</v>
      </c>
      <c r="K1938" s="54">
        <f t="shared" si="632"/>
        <v>6</v>
      </c>
      <c r="L1938" s="55">
        <f t="shared" si="625"/>
        <v>6</v>
      </c>
      <c r="M1938" s="56">
        <f t="shared" si="626"/>
        <v>1.000471602</v>
      </c>
      <c r="N1938" s="56">
        <f t="shared" ca="1" si="627"/>
        <v>1.003453948</v>
      </c>
      <c r="O1938" s="55">
        <f t="shared" si="616"/>
        <v>0</v>
      </c>
      <c r="P1938" s="109">
        <f t="shared" ca="1" si="628"/>
        <v>225.71027802</v>
      </c>
      <c r="Q1938" s="52">
        <f t="shared" si="617"/>
        <v>0</v>
      </c>
      <c r="R1938" s="85"/>
      <c r="S1938" s="85"/>
      <c r="T1938" s="86" t="str">
        <f t="shared" si="618"/>
        <v>A+J=</v>
      </c>
      <c r="U1938" s="149">
        <f t="shared" si="619"/>
        <v>44804</v>
      </c>
      <c r="V1938" s="57" t="str">
        <f t="shared" si="629"/>
        <v>-</v>
      </c>
      <c r="W1938" s="8"/>
      <c r="X1938" s="8"/>
      <c r="Y1938" s="8"/>
      <c r="Z1938" s="9"/>
      <c r="AA1938" s="1"/>
      <c r="AB1938" s="8"/>
      <c r="AC1938" s="9"/>
      <c r="AD1938" s="9"/>
      <c r="AE1938" s="9"/>
      <c r="AF1938" s="8"/>
      <c r="AG1938" s="10"/>
      <c r="AH1938" s="8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25">
      <c r="A1939" s="50">
        <f t="shared" si="630"/>
        <v>44782</v>
      </c>
      <c r="B1939" s="112">
        <f t="shared" ca="1" si="620"/>
        <v>65612.657154699991</v>
      </c>
      <c r="C1939" s="109">
        <f t="shared" si="621"/>
        <v>65348.487592669997</v>
      </c>
      <c r="D1939" s="13">
        <f ca="1">IF(A1939&lt;$B$1,VLOOKUP(A1939,[1]DI!$A$4:$B$15000,2,FALSE),0)</f>
        <v>0.13650000000000001</v>
      </c>
      <c r="E1939" s="52">
        <f t="shared" ca="1" si="622"/>
        <v>1.00050788</v>
      </c>
      <c r="F1939" s="52">
        <f ca="1">(TRUNC(PRODUCT($E$12:$E1938),16))</f>
        <v>1.36838033038465</v>
      </c>
      <c r="G1939" s="52">
        <f t="shared" ca="1" si="623"/>
        <v>1.36362084430718</v>
      </c>
      <c r="H1939" s="52">
        <f t="shared" ca="1" si="624"/>
        <v>1.00349033</v>
      </c>
      <c r="I1939" s="111">
        <f t="shared" si="631"/>
        <v>0.02</v>
      </c>
      <c r="J1939" s="149">
        <f t="shared" ref="J1939:J2002" si="633">IF(O1938&gt;0,VLOOKUP(O1938,X$12:AH$125,2),J1938)</f>
        <v>44771</v>
      </c>
      <c r="K1939" s="54">
        <f t="shared" si="632"/>
        <v>7</v>
      </c>
      <c r="L1939" s="55">
        <f t="shared" si="625"/>
        <v>7</v>
      </c>
      <c r="M1939" s="56">
        <f t="shared" si="626"/>
        <v>1.0005502239999999</v>
      </c>
      <c r="N1939" s="56">
        <f t="shared" ca="1" si="627"/>
        <v>1.004042474</v>
      </c>
      <c r="O1939" s="55">
        <f t="shared" ref="O1939:O2002" si="634">IF(VLOOKUP(A1939,Y$12:AF$125,8)=VLOOKUP(A1938,Y$12:AF$125,8),0,VLOOKUP(A1939,Y$12:AF$125,8))</f>
        <v>0</v>
      </c>
      <c r="P1939" s="109">
        <f t="shared" ca="1" si="628"/>
        <v>264.16956203000001</v>
      </c>
      <c r="Q1939" s="52">
        <f t="shared" ref="Q1939:Q2002" si="635">IF(O1939&gt;0,VLOOKUP(A1939,$Y$12:$AD$125,5),0)</f>
        <v>0</v>
      </c>
      <c r="R1939" s="85"/>
      <c r="S1939" s="85"/>
      <c r="T1939" s="86" t="str">
        <f t="shared" ref="T1939:T2002" si="636">IF(O1938&gt;0,VLOOKUP(O1938,X$12:AH$125,10),T1938)</f>
        <v>A+J=</v>
      </c>
      <c r="U1939" s="149">
        <f t="shared" ref="U1939:U2002" si="637">IF(O1938&gt;0,VLOOKUP(O1938,X$12:AH$125,11),U1938)</f>
        <v>44804</v>
      </c>
      <c r="V1939" s="57" t="str">
        <f t="shared" si="629"/>
        <v>-</v>
      </c>
      <c r="W1939" s="8"/>
      <c r="X1939" s="8"/>
      <c r="Y1939" s="8"/>
      <c r="Z1939" s="9"/>
      <c r="AA1939" s="1"/>
      <c r="AB1939" s="8"/>
      <c r="AC1939" s="9"/>
      <c r="AD1939" s="9"/>
      <c r="AE1939" s="9"/>
      <c r="AF1939" s="8"/>
      <c r="AG1939" s="10"/>
      <c r="AH1939" s="8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25">
      <c r="A1940" s="50">
        <f t="shared" si="630"/>
        <v>44783</v>
      </c>
      <c r="B1940" s="112">
        <f t="shared" ca="1" si="620"/>
        <v>65651.139114630001</v>
      </c>
      <c r="C1940" s="109">
        <f t="shared" si="621"/>
        <v>65348.487592669997</v>
      </c>
      <c r="D1940" s="13">
        <f ca="1">IF(A1940&lt;$B$1,VLOOKUP(A1940,[1]DI!$A$4:$B$15000,2,FALSE),0)</f>
        <v>0.13650000000000001</v>
      </c>
      <c r="E1940" s="52">
        <f t="shared" ca="1" si="622"/>
        <v>1.00050788</v>
      </c>
      <c r="F1940" s="52">
        <f ca="1">(TRUNC(PRODUCT($E$12:$E1939),16))</f>
        <v>1.3690753033868399</v>
      </c>
      <c r="G1940" s="52">
        <f t="shared" ca="1" si="623"/>
        <v>1.36362084430718</v>
      </c>
      <c r="H1940" s="52">
        <f t="shared" ca="1" si="624"/>
        <v>1.0039999799999999</v>
      </c>
      <c r="I1940" s="111">
        <f t="shared" si="631"/>
        <v>0.02</v>
      </c>
      <c r="J1940" s="149">
        <f t="shared" si="633"/>
        <v>44771</v>
      </c>
      <c r="K1940" s="54">
        <f t="shared" si="632"/>
        <v>8</v>
      </c>
      <c r="L1940" s="55">
        <f t="shared" si="625"/>
        <v>8</v>
      </c>
      <c r="M1940" s="56">
        <f t="shared" si="626"/>
        <v>1.000628852</v>
      </c>
      <c r="N1940" s="56">
        <f t="shared" ca="1" si="627"/>
        <v>1.0046313469999999</v>
      </c>
      <c r="O1940" s="55">
        <f t="shared" si="634"/>
        <v>0</v>
      </c>
      <c r="P1940" s="109">
        <f t="shared" ca="1" si="628"/>
        <v>302.65152196000003</v>
      </c>
      <c r="Q1940" s="52">
        <f t="shared" si="635"/>
        <v>0</v>
      </c>
      <c r="R1940" s="85"/>
      <c r="S1940" s="85"/>
      <c r="T1940" s="86" t="str">
        <f t="shared" si="636"/>
        <v>A+J=</v>
      </c>
      <c r="U1940" s="149">
        <f t="shared" si="637"/>
        <v>44804</v>
      </c>
      <c r="V1940" s="57" t="str">
        <f t="shared" si="629"/>
        <v>-</v>
      </c>
      <c r="W1940" s="8"/>
      <c r="X1940" s="8"/>
      <c r="Y1940" s="8"/>
      <c r="Z1940" s="9"/>
      <c r="AA1940" s="1"/>
      <c r="AB1940" s="8"/>
      <c r="AC1940" s="9"/>
      <c r="AD1940" s="9"/>
      <c r="AE1940" s="9"/>
      <c r="AF1940" s="8"/>
      <c r="AG1940" s="10"/>
      <c r="AH1940" s="8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25">
      <c r="A1941" s="50">
        <f t="shared" si="630"/>
        <v>44784</v>
      </c>
      <c r="B1941" s="112">
        <f t="shared" ca="1" si="620"/>
        <v>65689.643815839998</v>
      </c>
      <c r="C1941" s="109">
        <f t="shared" si="621"/>
        <v>65348.487592669997</v>
      </c>
      <c r="D1941" s="13">
        <f ca="1">IF(A1941&lt;$B$1,VLOOKUP(A1941,[1]DI!$A$4:$B$15000,2,FALSE),0)</f>
        <v>0.13650000000000001</v>
      </c>
      <c r="E1941" s="52">
        <f t="shared" ca="1" si="622"/>
        <v>1.00050788</v>
      </c>
      <c r="F1941" s="52">
        <f ca="1">(TRUNC(PRODUCT($E$12:$E1940),16))</f>
        <v>1.3697706293519301</v>
      </c>
      <c r="G1941" s="52">
        <f t="shared" ca="1" si="623"/>
        <v>1.36362084430718</v>
      </c>
      <c r="H1941" s="52">
        <f t="shared" ca="1" si="624"/>
        <v>1.00450989</v>
      </c>
      <c r="I1941" s="111">
        <f t="shared" si="631"/>
        <v>0.02</v>
      </c>
      <c r="J1941" s="149">
        <f t="shared" si="633"/>
        <v>44771</v>
      </c>
      <c r="K1941" s="54">
        <f t="shared" si="632"/>
        <v>9</v>
      </c>
      <c r="L1941" s="55">
        <f t="shared" si="625"/>
        <v>9</v>
      </c>
      <c r="M1941" s="56">
        <f t="shared" si="626"/>
        <v>1.0007074869999999</v>
      </c>
      <c r="N1941" s="56">
        <f t="shared" ca="1" si="627"/>
        <v>1.0052205679999999</v>
      </c>
      <c r="O1941" s="55">
        <f t="shared" si="634"/>
        <v>0</v>
      </c>
      <c r="P1941" s="109">
        <f t="shared" ca="1" si="628"/>
        <v>341.15622316999998</v>
      </c>
      <c r="Q1941" s="52">
        <f t="shared" si="635"/>
        <v>0</v>
      </c>
      <c r="R1941" s="85"/>
      <c r="S1941" s="85"/>
      <c r="T1941" s="86" t="str">
        <f t="shared" si="636"/>
        <v>A+J=</v>
      </c>
      <c r="U1941" s="149">
        <f t="shared" si="637"/>
        <v>44804</v>
      </c>
      <c r="V1941" s="57" t="str">
        <f t="shared" si="629"/>
        <v>-</v>
      </c>
      <c r="W1941" s="8"/>
      <c r="X1941" s="8"/>
      <c r="Y1941" s="8"/>
      <c r="Z1941" s="9"/>
      <c r="AA1941" s="1"/>
      <c r="AB1941" s="8"/>
      <c r="AC1941" s="9"/>
      <c r="AD1941" s="9"/>
      <c r="AE1941" s="9"/>
      <c r="AF1941" s="8"/>
      <c r="AG1941" s="10"/>
      <c r="AH1941" s="8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25">
      <c r="A1942" s="50">
        <f t="shared" si="630"/>
        <v>44785</v>
      </c>
      <c r="B1942" s="112">
        <f t="shared" ca="1" si="620"/>
        <v>65728.170996929999</v>
      </c>
      <c r="C1942" s="109">
        <f t="shared" si="621"/>
        <v>65348.487592669997</v>
      </c>
      <c r="D1942" s="13">
        <f ca="1">IF(A1942&lt;$B$1,VLOOKUP(A1942,[1]DI!$A$4:$B$15000,2,FALSE),0)</f>
        <v>0.13650000000000001</v>
      </c>
      <c r="E1942" s="52">
        <f t="shared" ca="1" si="622"/>
        <v>1.00050788</v>
      </c>
      <c r="F1942" s="52">
        <f ca="1">(TRUNC(PRODUCT($E$12:$E1941),16))</f>
        <v>1.37046630845916</v>
      </c>
      <c r="G1942" s="52">
        <f t="shared" ca="1" si="623"/>
        <v>1.36362084430718</v>
      </c>
      <c r="H1942" s="52">
        <f t="shared" ca="1" si="624"/>
        <v>1.0050200600000001</v>
      </c>
      <c r="I1942" s="111">
        <f t="shared" si="631"/>
        <v>0.02</v>
      </c>
      <c r="J1942" s="149">
        <f t="shared" si="633"/>
        <v>44771</v>
      </c>
      <c r="K1942" s="54">
        <f t="shared" si="632"/>
        <v>10</v>
      </c>
      <c r="L1942" s="55">
        <f t="shared" si="625"/>
        <v>10</v>
      </c>
      <c r="M1942" s="56">
        <f t="shared" si="626"/>
        <v>1.000786127</v>
      </c>
      <c r="N1942" s="56">
        <f t="shared" ca="1" si="627"/>
        <v>1.005810133</v>
      </c>
      <c r="O1942" s="55">
        <f t="shared" si="634"/>
        <v>0</v>
      </c>
      <c r="P1942" s="109">
        <f t="shared" ca="1" si="628"/>
        <v>379.68340425999997</v>
      </c>
      <c r="Q1942" s="52">
        <f t="shared" si="635"/>
        <v>0</v>
      </c>
      <c r="R1942" s="85"/>
      <c r="S1942" s="85"/>
      <c r="T1942" s="86" t="str">
        <f t="shared" si="636"/>
        <v>A+J=</v>
      </c>
      <c r="U1942" s="149">
        <f t="shared" si="637"/>
        <v>44804</v>
      </c>
      <c r="V1942" s="57" t="str">
        <f t="shared" si="629"/>
        <v>-</v>
      </c>
      <c r="W1942" s="8"/>
      <c r="X1942" s="8"/>
      <c r="Y1942" s="8"/>
      <c r="Z1942" s="9"/>
      <c r="AA1942" s="1"/>
      <c r="AB1942" s="8"/>
      <c r="AC1942" s="9"/>
      <c r="AD1942" s="9"/>
      <c r="AE1942" s="9"/>
      <c r="AF1942" s="8"/>
      <c r="AG1942" s="10"/>
      <c r="AH1942" s="8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25">
      <c r="A1943" s="50">
        <f t="shared" si="630"/>
        <v>44786</v>
      </c>
      <c r="B1943" s="112">
        <f t="shared" ca="1" si="620"/>
        <v>65766.720984639993</v>
      </c>
      <c r="C1943" s="109">
        <f t="shared" si="621"/>
        <v>65348.487592669997</v>
      </c>
      <c r="D1943" s="13">
        <f ca="1">IF(A1943&lt;$B$1,VLOOKUP(A1943,[1]DI!$A$4:$B$15000,2,FALSE),0)</f>
        <v>0</v>
      </c>
      <c r="E1943" s="52">
        <f t="shared" ca="1" si="622"/>
        <v>1</v>
      </c>
      <c r="F1943" s="52">
        <f ca="1">(TRUNC(PRODUCT($E$12:$E1942),16))</f>
        <v>1.3711623408878999</v>
      </c>
      <c r="G1943" s="52">
        <f t="shared" ca="1" si="623"/>
        <v>1.36362084430718</v>
      </c>
      <c r="H1943" s="52">
        <f t="shared" ca="1" si="624"/>
        <v>1.0055304899999999</v>
      </c>
      <c r="I1943" s="111">
        <f t="shared" si="631"/>
        <v>0.02</v>
      </c>
      <c r="J1943" s="149">
        <f t="shared" si="633"/>
        <v>44771</v>
      </c>
      <c r="K1943" s="54">
        <f t="shared" si="632"/>
        <v>10</v>
      </c>
      <c r="L1943" s="55">
        <f t="shared" si="625"/>
        <v>11</v>
      </c>
      <c r="M1943" s="56">
        <f t="shared" si="626"/>
        <v>1.0008647740000001</v>
      </c>
      <c r="N1943" s="56">
        <f t="shared" ca="1" si="627"/>
        <v>1.0064000470000001</v>
      </c>
      <c r="O1943" s="55">
        <f t="shared" si="634"/>
        <v>0</v>
      </c>
      <c r="P1943" s="109">
        <f t="shared" ca="1" si="628"/>
        <v>418.23339197000001</v>
      </c>
      <c r="Q1943" s="52">
        <f t="shared" si="635"/>
        <v>0</v>
      </c>
      <c r="R1943" s="85"/>
      <c r="S1943" s="85"/>
      <c r="T1943" s="86" t="str">
        <f t="shared" si="636"/>
        <v>A+J=</v>
      </c>
      <c r="U1943" s="149">
        <f t="shared" si="637"/>
        <v>44804</v>
      </c>
      <c r="V1943" s="57" t="str">
        <f t="shared" si="629"/>
        <v>-</v>
      </c>
      <c r="W1943" s="8"/>
      <c r="X1943" s="8"/>
      <c r="Y1943" s="8"/>
      <c r="Z1943" s="9"/>
      <c r="AA1943" s="1"/>
      <c r="AB1943" s="8"/>
      <c r="AC1943" s="9"/>
      <c r="AD1943" s="9"/>
      <c r="AE1943" s="9"/>
      <c r="AF1943" s="8"/>
      <c r="AG1943" s="10"/>
      <c r="AH1943" s="8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25">
      <c r="A1944" s="50">
        <f t="shared" si="630"/>
        <v>44787</v>
      </c>
      <c r="B1944" s="112">
        <f t="shared" ca="1" si="620"/>
        <v>65766.720984639993</v>
      </c>
      <c r="C1944" s="109">
        <f t="shared" si="621"/>
        <v>65348.487592669997</v>
      </c>
      <c r="D1944" s="13">
        <f ca="1">IF(A1944&lt;$B$1,VLOOKUP(A1944,[1]DI!$A$4:$B$15000,2,FALSE),0)</f>
        <v>0</v>
      </c>
      <c r="E1944" s="52">
        <f t="shared" ca="1" si="622"/>
        <v>1</v>
      </c>
      <c r="F1944" s="52">
        <f ca="1">(TRUNC(PRODUCT($E$12:$E1943),16))</f>
        <v>1.3711623408878999</v>
      </c>
      <c r="G1944" s="52">
        <f t="shared" ca="1" si="623"/>
        <v>1.36362084430718</v>
      </c>
      <c r="H1944" s="52">
        <f t="shared" ca="1" si="624"/>
        <v>1.0055304899999999</v>
      </c>
      <c r="I1944" s="111">
        <f t="shared" si="631"/>
        <v>0.02</v>
      </c>
      <c r="J1944" s="149">
        <f t="shared" si="633"/>
        <v>44771</v>
      </c>
      <c r="K1944" s="54">
        <f t="shared" si="632"/>
        <v>10</v>
      </c>
      <c r="L1944" s="55">
        <f t="shared" si="625"/>
        <v>11</v>
      </c>
      <c r="M1944" s="56">
        <f t="shared" si="626"/>
        <v>1.0008647740000001</v>
      </c>
      <c r="N1944" s="56">
        <f t="shared" ca="1" si="627"/>
        <v>1.0064000470000001</v>
      </c>
      <c r="O1944" s="55">
        <f t="shared" si="634"/>
        <v>0</v>
      </c>
      <c r="P1944" s="109">
        <f t="shared" ca="1" si="628"/>
        <v>418.23339197000001</v>
      </c>
      <c r="Q1944" s="52">
        <f t="shared" si="635"/>
        <v>0</v>
      </c>
      <c r="R1944" s="85"/>
      <c r="S1944" s="85"/>
      <c r="T1944" s="86" t="str">
        <f t="shared" si="636"/>
        <v>A+J=</v>
      </c>
      <c r="U1944" s="149">
        <f t="shared" si="637"/>
        <v>44804</v>
      </c>
      <c r="V1944" s="57" t="str">
        <f t="shared" si="629"/>
        <v>-</v>
      </c>
      <c r="W1944" s="8"/>
      <c r="X1944" s="8"/>
      <c r="Y1944" s="8"/>
      <c r="Z1944" s="9"/>
      <c r="AA1944" s="1"/>
      <c r="AB1944" s="8"/>
      <c r="AC1944" s="9"/>
      <c r="AD1944" s="9"/>
      <c r="AE1944" s="9"/>
      <c r="AF1944" s="8"/>
      <c r="AG1944" s="10"/>
      <c r="AH1944" s="8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25">
      <c r="A1945" s="50">
        <f t="shared" si="630"/>
        <v>44788</v>
      </c>
      <c r="B1945" s="112">
        <f t="shared" ca="1" si="620"/>
        <v>65766.720984639993</v>
      </c>
      <c r="C1945" s="109">
        <f t="shared" si="621"/>
        <v>65348.487592669997</v>
      </c>
      <c r="D1945" s="13">
        <f ca="1">IF(A1945&lt;$B$1,VLOOKUP(A1945,[1]DI!$A$4:$B$15000,2,FALSE),0)</f>
        <v>0.13650000000000001</v>
      </c>
      <c r="E1945" s="52">
        <f t="shared" ca="1" si="622"/>
        <v>1.00050788</v>
      </c>
      <c r="F1945" s="52">
        <f ca="1">(TRUNC(PRODUCT($E$12:$E1944),16))</f>
        <v>1.3711623408878999</v>
      </c>
      <c r="G1945" s="52">
        <f t="shared" ca="1" si="623"/>
        <v>1.36362084430718</v>
      </c>
      <c r="H1945" s="52">
        <f t="shared" ca="1" si="624"/>
        <v>1.0055304899999999</v>
      </c>
      <c r="I1945" s="111">
        <f t="shared" si="631"/>
        <v>0.02</v>
      </c>
      <c r="J1945" s="149">
        <f t="shared" si="633"/>
        <v>44771</v>
      </c>
      <c r="K1945" s="54">
        <f t="shared" si="632"/>
        <v>11</v>
      </c>
      <c r="L1945" s="55">
        <f t="shared" si="625"/>
        <v>11</v>
      </c>
      <c r="M1945" s="56">
        <f t="shared" si="626"/>
        <v>1.0008647740000001</v>
      </c>
      <c r="N1945" s="56">
        <f t="shared" ca="1" si="627"/>
        <v>1.0064000470000001</v>
      </c>
      <c r="O1945" s="55">
        <f t="shared" si="634"/>
        <v>0</v>
      </c>
      <c r="P1945" s="109">
        <f t="shared" ca="1" si="628"/>
        <v>418.23339197000001</v>
      </c>
      <c r="Q1945" s="52">
        <f t="shared" si="635"/>
        <v>0</v>
      </c>
      <c r="R1945" s="85"/>
      <c r="S1945" s="85"/>
      <c r="T1945" s="86" t="str">
        <f t="shared" si="636"/>
        <v>A+J=</v>
      </c>
      <c r="U1945" s="149">
        <f t="shared" si="637"/>
        <v>44804</v>
      </c>
      <c r="V1945" s="57" t="str">
        <f t="shared" si="629"/>
        <v>-</v>
      </c>
      <c r="W1945" s="8"/>
      <c r="X1945" s="8"/>
      <c r="Y1945" s="8"/>
      <c r="Z1945" s="9"/>
      <c r="AA1945" s="1"/>
      <c r="AB1945" s="8"/>
      <c r="AC1945" s="9"/>
      <c r="AD1945" s="9"/>
      <c r="AE1945" s="9"/>
      <c r="AF1945" s="8"/>
      <c r="AG1945" s="10"/>
      <c r="AH1945" s="8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25">
      <c r="A1946" s="50">
        <f t="shared" si="630"/>
        <v>44789</v>
      </c>
      <c r="B1946" s="112">
        <f t="shared" ca="1" si="620"/>
        <v>65805.293517569997</v>
      </c>
      <c r="C1946" s="109">
        <f t="shared" si="621"/>
        <v>65348.487592669997</v>
      </c>
      <c r="D1946" s="13">
        <f ca="1">IF(A1946&lt;$B$1,VLOOKUP(A1946,[1]DI!$A$4:$B$15000,2,FALSE),0)</f>
        <v>0.13650000000000001</v>
      </c>
      <c r="E1946" s="52">
        <f t="shared" ca="1" si="622"/>
        <v>1.00050788</v>
      </c>
      <c r="F1946" s="52">
        <f ca="1">(TRUNC(PRODUCT($E$12:$E1945),16))</f>
        <v>1.3718587268175899</v>
      </c>
      <c r="G1946" s="52">
        <f t="shared" ca="1" si="623"/>
        <v>1.36362084430718</v>
      </c>
      <c r="H1946" s="52">
        <f t="shared" ca="1" si="624"/>
        <v>1.00604118</v>
      </c>
      <c r="I1946" s="111">
        <f t="shared" si="631"/>
        <v>0.02</v>
      </c>
      <c r="J1946" s="149">
        <f t="shared" si="633"/>
        <v>44771</v>
      </c>
      <c r="K1946" s="54">
        <f t="shared" si="632"/>
        <v>12</v>
      </c>
      <c r="L1946" s="55">
        <f t="shared" si="625"/>
        <v>12</v>
      </c>
      <c r="M1946" s="56">
        <f t="shared" si="626"/>
        <v>1.0009434269999999</v>
      </c>
      <c r="N1946" s="56">
        <f t="shared" ca="1" si="627"/>
        <v>1.0069903060000001</v>
      </c>
      <c r="O1946" s="55">
        <f t="shared" si="634"/>
        <v>0</v>
      </c>
      <c r="P1946" s="109">
        <f t="shared" ca="1" si="628"/>
        <v>456.80592489999998</v>
      </c>
      <c r="Q1946" s="52">
        <f t="shared" si="635"/>
        <v>0</v>
      </c>
      <c r="R1946" s="85"/>
      <c r="S1946" s="85"/>
      <c r="T1946" s="86" t="str">
        <f t="shared" si="636"/>
        <v>A+J=</v>
      </c>
      <c r="U1946" s="149">
        <f t="shared" si="637"/>
        <v>44804</v>
      </c>
      <c r="V1946" s="57" t="str">
        <f t="shared" si="629"/>
        <v>-</v>
      </c>
      <c r="W1946" s="8"/>
      <c r="X1946" s="8"/>
      <c r="Y1946" s="8"/>
      <c r="Z1946" s="9"/>
      <c r="AA1946" s="1"/>
      <c r="AB1946" s="8"/>
      <c r="AC1946" s="9"/>
      <c r="AD1946" s="9"/>
      <c r="AE1946" s="9"/>
      <c r="AF1946" s="8"/>
      <c r="AG1946" s="10"/>
      <c r="AH1946" s="8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25">
      <c r="A1947" s="50">
        <f t="shared" si="630"/>
        <v>44790</v>
      </c>
      <c r="B1947" s="112">
        <f t="shared" ca="1" si="620"/>
        <v>65843.888791789999</v>
      </c>
      <c r="C1947" s="109">
        <f t="shared" si="621"/>
        <v>65348.487592669997</v>
      </c>
      <c r="D1947" s="13">
        <f ca="1">IF(A1947&lt;$B$1,VLOOKUP(A1947,[1]DI!$A$4:$B$15000,2,FALSE),0)</f>
        <v>0.13650000000000001</v>
      </c>
      <c r="E1947" s="52">
        <f t="shared" ca="1" si="622"/>
        <v>1.00050788</v>
      </c>
      <c r="F1947" s="52">
        <f ca="1">(TRUNC(PRODUCT($E$12:$E1946),16))</f>
        <v>1.3725554664277699</v>
      </c>
      <c r="G1947" s="52">
        <f t="shared" ca="1" si="623"/>
        <v>1.36362084430718</v>
      </c>
      <c r="H1947" s="52">
        <f t="shared" ca="1" si="624"/>
        <v>1.00655213</v>
      </c>
      <c r="I1947" s="111">
        <f t="shared" si="631"/>
        <v>0.02</v>
      </c>
      <c r="J1947" s="149">
        <f t="shared" si="633"/>
        <v>44771</v>
      </c>
      <c r="K1947" s="54">
        <f t="shared" si="632"/>
        <v>13</v>
      </c>
      <c r="L1947" s="55">
        <f t="shared" si="625"/>
        <v>13</v>
      </c>
      <c r="M1947" s="56">
        <f t="shared" si="626"/>
        <v>1.0010220860000001</v>
      </c>
      <c r="N1947" s="56">
        <f t="shared" ca="1" si="627"/>
        <v>1.007580913</v>
      </c>
      <c r="O1947" s="55">
        <f t="shared" si="634"/>
        <v>0</v>
      </c>
      <c r="P1947" s="109">
        <f t="shared" ca="1" si="628"/>
        <v>495.40119912</v>
      </c>
      <c r="Q1947" s="52">
        <f t="shared" si="635"/>
        <v>0</v>
      </c>
      <c r="R1947" s="85"/>
      <c r="S1947" s="85"/>
      <c r="T1947" s="86" t="str">
        <f t="shared" si="636"/>
        <v>A+J=</v>
      </c>
      <c r="U1947" s="149">
        <f t="shared" si="637"/>
        <v>44804</v>
      </c>
      <c r="V1947" s="57" t="str">
        <f t="shared" si="629"/>
        <v>-</v>
      </c>
      <c r="W1947" s="8"/>
      <c r="X1947" s="8"/>
      <c r="Y1947" s="8"/>
      <c r="Z1947" s="9"/>
      <c r="AA1947" s="1"/>
      <c r="AB1947" s="8"/>
      <c r="AC1947" s="9"/>
      <c r="AD1947" s="9"/>
      <c r="AE1947" s="9"/>
      <c r="AF1947" s="8"/>
      <c r="AG1947" s="10"/>
      <c r="AH1947" s="8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25">
      <c r="A1948" s="50">
        <f t="shared" si="630"/>
        <v>44791</v>
      </c>
      <c r="B1948" s="112">
        <f t="shared" ca="1" si="620"/>
        <v>65882.506676570003</v>
      </c>
      <c r="C1948" s="109">
        <f t="shared" si="621"/>
        <v>65348.487592669997</v>
      </c>
      <c r="D1948" s="13">
        <f ca="1">IF(A1948&lt;$B$1,VLOOKUP(A1948,[1]DI!$A$4:$B$15000,2,FALSE),0)</f>
        <v>0.13650000000000001</v>
      </c>
      <c r="E1948" s="52">
        <f t="shared" ca="1" si="622"/>
        <v>1.00050788</v>
      </c>
      <c r="F1948" s="52">
        <f ca="1">(TRUNC(PRODUCT($E$12:$E1947),16))</f>
        <v>1.3732525598980601</v>
      </c>
      <c r="G1948" s="52">
        <f t="shared" ca="1" si="623"/>
        <v>1.36362084430718</v>
      </c>
      <c r="H1948" s="52">
        <f t="shared" ca="1" si="624"/>
        <v>1.00706334</v>
      </c>
      <c r="I1948" s="111">
        <f t="shared" si="631"/>
        <v>0.02</v>
      </c>
      <c r="J1948" s="149">
        <f t="shared" si="633"/>
        <v>44771</v>
      </c>
      <c r="K1948" s="54">
        <f t="shared" si="632"/>
        <v>14</v>
      </c>
      <c r="L1948" s="55">
        <f t="shared" si="625"/>
        <v>14</v>
      </c>
      <c r="M1948" s="56">
        <f t="shared" si="626"/>
        <v>1.0011007510000001</v>
      </c>
      <c r="N1948" s="56">
        <f t="shared" ca="1" si="627"/>
        <v>1.0081718660000001</v>
      </c>
      <c r="O1948" s="55">
        <f t="shared" si="634"/>
        <v>0</v>
      </c>
      <c r="P1948" s="109">
        <f t="shared" ca="1" si="628"/>
        <v>534.01908390000006</v>
      </c>
      <c r="Q1948" s="52">
        <f t="shared" si="635"/>
        <v>0</v>
      </c>
      <c r="R1948" s="85"/>
      <c r="S1948" s="85"/>
      <c r="T1948" s="86" t="str">
        <f t="shared" si="636"/>
        <v>A+J=</v>
      </c>
      <c r="U1948" s="149">
        <f t="shared" si="637"/>
        <v>44804</v>
      </c>
      <c r="V1948" s="57" t="str">
        <f t="shared" si="629"/>
        <v>-</v>
      </c>
      <c r="W1948" s="8"/>
      <c r="X1948" s="8"/>
      <c r="Y1948" s="8"/>
      <c r="Z1948" s="9"/>
      <c r="AA1948" s="1"/>
      <c r="AB1948" s="8"/>
      <c r="AC1948" s="9"/>
      <c r="AD1948" s="9"/>
      <c r="AE1948" s="9"/>
      <c r="AF1948" s="8"/>
      <c r="AG1948" s="10"/>
      <c r="AH1948" s="8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25">
      <c r="A1949" s="50">
        <f t="shared" si="630"/>
        <v>44792</v>
      </c>
      <c r="B1949" s="112">
        <f t="shared" ca="1" si="620"/>
        <v>65921.147302639991</v>
      </c>
      <c r="C1949" s="109">
        <f t="shared" si="621"/>
        <v>65348.487592669997</v>
      </c>
      <c r="D1949" s="13">
        <f ca="1">IF(A1949&lt;$B$1,VLOOKUP(A1949,[1]DI!$A$4:$B$15000,2,FALSE),0)</f>
        <v>0.13650000000000001</v>
      </c>
      <c r="E1949" s="52">
        <f t="shared" ca="1" si="622"/>
        <v>1.00050788</v>
      </c>
      <c r="F1949" s="52">
        <f ca="1">(TRUNC(PRODUCT($E$12:$E1948),16))</f>
        <v>1.3739500074081801</v>
      </c>
      <c r="G1949" s="52">
        <f t="shared" ca="1" si="623"/>
        <v>1.36362084430718</v>
      </c>
      <c r="H1949" s="52">
        <f t="shared" ca="1" si="624"/>
        <v>1.0075748099999999</v>
      </c>
      <c r="I1949" s="111">
        <f t="shared" si="631"/>
        <v>0.02</v>
      </c>
      <c r="J1949" s="149">
        <f t="shared" si="633"/>
        <v>44771</v>
      </c>
      <c r="K1949" s="54">
        <f t="shared" si="632"/>
        <v>15</v>
      </c>
      <c r="L1949" s="55">
        <f t="shared" si="625"/>
        <v>15</v>
      </c>
      <c r="M1949" s="56">
        <f t="shared" si="626"/>
        <v>1.001179423</v>
      </c>
      <c r="N1949" s="56">
        <f t="shared" ca="1" si="627"/>
        <v>1.0087631669999999</v>
      </c>
      <c r="O1949" s="55">
        <f t="shared" si="634"/>
        <v>0</v>
      </c>
      <c r="P1949" s="109">
        <f t="shared" ca="1" si="628"/>
        <v>572.65970996999999</v>
      </c>
      <c r="Q1949" s="52">
        <f t="shared" si="635"/>
        <v>0</v>
      </c>
      <c r="R1949" s="85"/>
      <c r="S1949" s="85"/>
      <c r="T1949" s="86" t="str">
        <f t="shared" si="636"/>
        <v>A+J=</v>
      </c>
      <c r="U1949" s="149">
        <f t="shared" si="637"/>
        <v>44804</v>
      </c>
      <c r="V1949" s="57" t="str">
        <f t="shared" si="629"/>
        <v>-</v>
      </c>
      <c r="W1949" s="8"/>
      <c r="X1949" s="8"/>
      <c r="Y1949" s="8"/>
      <c r="Z1949" s="9"/>
      <c r="AA1949" s="1"/>
      <c r="AB1949" s="8"/>
      <c r="AC1949" s="9"/>
      <c r="AD1949" s="9"/>
      <c r="AE1949" s="9"/>
      <c r="AF1949" s="8"/>
      <c r="AG1949" s="10"/>
      <c r="AH1949" s="8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25">
      <c r="A1950" s="50">
        <f t="shared" si="630"/>
        <v>44793</v>
      </c>
      <c r="B1950" s="112">
        <f t="shared" ca="1" si="620"/>
        <v>65959.809885790004</v>
      </c>
      <c r="C1950" s="109">
        <f t="shared" si="621"/>
        <v>65348.487592669997</v>
      </c>
      <c r="D1950" s="13">
        <f ca="1">IF(A1950&lt;$B$1,VLOOKUP(A1950,[1]DI!$A$4:$B$15000,2,FALSE),0)</f>
        <v>0</v>
      </c>
      <c r="E1950" s="52">
        <f t="shared" ca="1" si="622"/>
        <v>1</v>
      </c>
      <c r="F1950" s="52">
        <f ca="1">(TRUNC(PRODUCT($E$12:$E1949),16))</f>
        <v>1.3746478091379399</v>
      </c>
      <c r="G1950" s="52">
        <f t="shared" ca="1" si="623"/>
        <v>1.36362084430718</v>
      </c>
      <c r="H1950" s="52">
        <f t="shared" ca="1" si="624"/>
        <v>1.0080865299999999</v>
      </c>
      <c r="I1950" s="111">
        <f t="shared" si="631"/>
        <v>0.02</v>
      </c>
      <c r="J1950" s="149">
        <f t="shared" si="633"/>
        <v>44771</v>
      </c>
      <c r="K1950" s="54">
        <f t="shared" si="632"/>
        <v>15</v>
      </c>
      <c r="L1950" s="55">
        <f t="shared" si="625"/>
        <v>16</v>
      </c>
      <c r="M1950" s="56">
        <f t="shared" si="626"/>
        <v>1.0012581</v>
      </c>
      <c r="N1950" s="56">
        <f t="shared" ca="1" si="627"/>
        <v>1.009354804</v>
      </c>
      <c r="O1950" s="55">
        <f t="shared" si="634"/>
        <v>0</v>
      </c>
      <c r="P1950" s="109">
        <f t="shared" ca="1" si="628"/>
        <v>611.32229312000004</v>
      </c>
      <c r="Q1950" s="52">
        <f t="shared" si="635"/>
        <v>0</v>
      </c>
      <c r="R1950" s="85"/>
      <c r="S1950" s="85"/>
      <c r="T1950" s="86" t="str">
        <f t="shared" si="636"/>
        <v>A+J=</v>
      </c>
      <c r="U1950" s="149">
        <f t="shared" si="637"/>
        <v>44804</v>
      </c>
      <c r="V1950" s="57" t="str">
        <f t="shared" si="629"/>
        <v>-</v>
      </c>
      <c r="W1950" s="8"/>
      <c r="X1950" s="8"/>
      <c r="Y1950" s="8"/>
      <c r="Z1950" s="9"/>
      <c r="AA1950" s="1"/>
      <c r="AB1950" s="8"/>
      <c r="AC1950" s="9"/>
      <c r="AD1950" s="9"/>
      <c r="AE1950" s="9"/>
      <c r="AF1950" s="8"/>
      <c r="AG1950" s="10"/>
      <c r="AH1950" s="8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25">
      <c r="A1951" s="50">
        <f t="shared" si="630"/>
        <v>44794</v>
      </c>
      <c r="B1951" s="112">
        <f t="shared" ca="1" si="620"/>
        <v>65959.809885790004</v>
      </c>
      <c r="C1951" s="109">
        <f t="shared" si="621"/>
        <v>65348.487592669997</v>
      </c>
      <c r="D1951" s="13">
        <f ca="1">IF(A1951&lt;$B$1,VLOOKUP(A1951,[1]DI!$A$4:$B$15000,2,FALSE),0)</f>
        <v>0</v>
      </c>
      <c r="E1951" s="52">
        <f t="shared" ca="1" si="622"/>
        <v>1</v>
      </c>
      <c r="F1951" s="52">
        <f ca="1">(TRUNC(PRODUCT($E$12:$E1950),16))</f>
        <v>1.3746478091379399</v>
      </c>
      <c r="G1951" s="52">
        <f t="shared" ca="1" si="623"/>
        <v>1.36362084430718</v>
      </c>
      <c r="H1951" s="52">
        <f t="shared" ca="1" si="624"/>
        <v>1.0080865299999999</v>
      </c>
      <c r="I1951" s="111">
        <f t="shared" si="631"/>
        <v>0.02</v>
      </c>
      <c r="J1951" s="149">
        <f t="shared" si="633"/>
        <v>44771</v>
      </c>
      <c r="K1951" s="54">
        <f t="shared" si="632"/>
        <v>15</v>
      </c>
      <c r="L1951" s="55">
        <f t="shared" si="625"/>
        <v>16</v>
      </c>
      <c r="M1951" s="56">
        <f t="shared" si="626"/>
        <v>1.0012581</v>
      </c>
      <c r="N1951" s="56">
        <f t="shared" ca="1" si="627"/>
        <v>1.009354804</v>
      </c>
      <c r="O1951" s="55">
        <f t="shared" si="634"/>
        <v>0</v>
      </c>
      <c r="P1951" s="109">
        <f t="shared" ca="1" si="628"/>
        <v>611.32229312000004</v>
      </c>
      <c r="Q1951" s="52">
        <f t="shared" si="635"/>
        <v>0</v>
      </c>
      <c r="R1951" s="85"/>
      <c r="S1951" s="85"/>
      <c r="T1951" s="86" t="str">
        <f t="shared" si="636"/>
        <v>A+J=</v>
      </c>
      <c r="U1951" s="149">
        <f t="shared" si="637"/>
        <v>44804</v>
      </c>
      <c r="V1951" s="57" t="str">
        <f t="shared" si="629"/>
        <v>-</v>
      </c>
      <c r="W1951" s="8"/>
      <c r="X1951" s="8"/>
      <c r="Y1951" s="8"/>
      <c r="Z1951" s="9"/>
      <c r="AA1951" s="1"/>
      <c r="AB1951" s="8"/>
      <c r="AC1951" s="9"/>
      <c r="AD1951" s="9"/>
      <c r="AE1951" s="9"/>
      <c r="AF1951" s="8"/>
      <c r="AG1951" s="10"/>
      <c r="AH1951" s="8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25">
      <c r="A1952" s="50">
        <f t="shared" si="630"/>
        <v>44795</v>
      </c>
      <c r="B1952" s="112">
        <f t="shared" ca="1" si="620"/>
        <v>65959.809885790004</v>
      </c>
      <c r="C1952" s="109">
        <f t="shared" si="621"/>
        <v>65348.487592669997</v>
      </c>
      <c r="D1952" s="13">
        <f ca="1">IF(A1952&lt;$B$1,VLOOKUP(A1952,[1]DI!$A$4:$B$15000,2,FALSE),0)</f>
        <v>0.13650000000000001</v>
      </c>
      <c r="E1952" s="52">
        <f t="shared" ca="1" si="622"/>
        <v>1.00050788</v>
      </c>
      <c r="F1952" s="52">
        <f ca="1">(TRUNC(PRODUCT($E$12:$E1951),16))</f>
        <v>1.3746478091379399</v>
      </c>
      <c r="G1952" s="52">
        <f t="shared" ca="1" si="623"/>
        <v>1.36362084430718</v>
      </c>
      <c r="H1952" s="52">
        <f t="shared" ca="1" si="624"/>
        <v>1.0080865299999999</v>
      </c>
      <c r="I1952" s="111">
        <f t="shared" si="631"/>
        <v>0.02</v>
      </c>
      <c r="J1952" s="149">
        <f t="shared" si="633"/>
        <v>44771</v>
      </c>
      <c r="K1952" s="54">
        <f t="shared" si="632"/>
        <v>16</v>
      </c>
      <c r="L1952" s="55">
        <f t="shared" si="625"/>
        <v>16</v>
      </c>
      <c r="M1952" s="56">
        <f t="shared" si="626"/>
        <v>1.0012581</v>
      </c>
      <c r="N1952" s="56">
        <f t="shared" ca="1" si="627"/>
        <v>1.009354804</v>
      </c>
      <c r="O1952" s="55">
        <f t="shared" si="634"/>
        <v>0</v>
      </c>
      <c r="P1952" s="109">
        <f t="shared" ca="1" si="628"/>
        <v>611.32229312000004</v>
      </c>
      <c r="Q1952" s="52">
        <f t="shared" si="635"/>
        <v>0</v>
      </c>
      <c r="R1952" s="85"/>
      <c r="S1952" s="85"/>
      <c r="T1952" s="86" t="str">
        <f t="shared" si="636"/>
        <v>A+J=</v>
      </c>
      <c r="U1952" s="149">
        <f t="shared" si="637"/>
        <v>44804</v>
      </c>
      <c r="V1952" s="57" t="str">
        <f t="shared" si="629"/>
        <v>-</v>
      </c>
      <c r="W1952" s="8"/>
      <c r="X1952" s="8"/>
      <c r="Y1952" s="8"/>
      <c r="Z1952" s="9"/>
      <c r="AA1952" s="1"/>
      <c r="AB1952" s="8"/>
      <c r="AC1952" s="9"/>
      <c r="AD1952" s="9"/>
      <c r="AE1952" s="9"/>
      <c r="AF1952" s="8"/>
      <c r="AG1952" s="10"/>
      <c r="AH1952" s="8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25">
      <c r="A1953" s="50">
        <f t="shared" si="630"/>
        <v>44796</v>
      </c>
      <c r="B1953" s="112">
        <f t="shared" ca="1" si="620"/>
        <v>65998.495798349992</v>
      </c>
      <c r="C1953" s="109">
        <f t="shared" si="621"/>
        <v>65348.487592669997</v>
      </c>
      <c r="D1953" s="13">
        <f ca="1">IF(A1953&lt;$B$1,VLOOKUP(A1953,[1]DI!$A$4:$B$15000,2,FALSE),0)</f>
        <v>0.13650000000000001</v>
      </c>
      <c r="E1953" s="52">
        <f t="shared" ca="1" si="622"/>
        <v>1.00050788</v>
      </c>
      <c r="F1953" s="52">
        <f ca="1">(TRUNC(PRODUCT($E$12:$E1952),16))</f>
        <v>1.3753459652672499</v>
      </c>
      <c r="G1953" s="52">
        <f t="shared" ca="1" si="623"/>
        <v>1.36362084430718</v>
      </c>
      <c r="H1953" s="52">
        <f t="shared" ca="1" si="624"/>
        <v>1.0085985200000001</v>
      </c>
      <c r="I1953" s="111">
        <f t="shared" si="631"/>
        <v>0.02</v>
      </c>
      <c r="J1953" s="149">
        <f t="shared" si="633"/>
        <v>44771</v>
      </c>
      <c r="K1953" s="54">
        <f t="shared" si="632"/>
        <v>17</v>
      </c>
      <c r="L1953" s="55">
        <f t="shared" si="625"/>
        <v>17</v>
      </c>
      <c r="M1953" s="56">
        <f t="shared" si="626"/>
        <v>1.001336784</v>
      </c>
      <c r="N1953" s="56">
        <f t="shared" ca="1" si="627"/>
        <v>1.0099467980000001</v>
      </c>
      <c r="O1953" s="55">
        <f t="shared" si="634"/>
        <v>0</v>
      </c>
      <c r="P1953" s="109">
        <f t="shared" ca="1" si="628"/>
        <v>650.00820567999995</v>
      </c>
      <c r="Q1953" s="52">
        <f t="shared" si="635"/>
        <v>0</v>
      </c>
      <c r="R1953" s="85"/>
      <c r="S1953" s="85"/>
      <c r="T1953" s="86" t="str">
        <f t="shared" si="636"/>
        <v>A+J=</v>
      </c>
      <c r="U1953" s="149">
        <f t="shared" si="637"/>
        <v>44804</v>
      </c>
      <c r="V1953" s="57" t="str">
        <f t="shared" si="629"/>
        <v>-</v>
      </c>
      <c r="W1953" s="8"/>
      <c r="X1953" s="8"/>
      <c r="Y1953" s="8"/>
      <c r="Z1953" s="9"/>
      <c r="AA1953" s="1"/>
      <c r="AB1953" s="8"/>
      <c r="AC1953" s="9"/>
      <c r="AD1953" s="9"/>
      <c r="AE1953" s="9"/>
      <c r="AF1953" s="8"/>
      <c r="AG1953" s="10"/>
      <c r="AH1953" s="8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25">
      <c r="A1954" s="50">
        <f t="shared" si="630"/>
        <v>44797</v>
      </c>
      <c r="B1954" s="112">
        <f t="shared" ca="1" si="620"/>
        <v>66037.204452189995</v>
      </c>
      <c r="C1954" s="109">
        <f t="shared" si="621"/>
        <v>65348.487592669997</v>
      </c>
      <c r="D1954" s="13">
        <f ca="1">IF(A1954&lt;$B$1,VLOOKUP(A1954,[1]DI!$A$4:$B$15000,2,FALSE),0)</f>
        <v>0.13650000000000001</v>
      </c>
      <c r="E1954" s="52">
        <f t="shared" ca="1" si="622"/>
        <v>1.00050788</v>
      </c>
      <c r="F1954" s="52">
        <f ca="1">(TRUNC(PRODUCT($E$12:$E1953),16))</f>
        <v>1.3760444759760899</v>
      </c>
      <c r="G1954" s="52">
        <f t="shared" ca="1" si="623"/>
        <v>1.36362084430718</v>
      </c>
      <c r="H1954" s="52">
        <f t="shared" ca="1" si="624"/>
        <v>1.0091107699999999</v>
      </c>
      <c r="I1954" s="111">
        <f t="shared" si="631"/>
        <v>0.02</v>
      </c>
      <c r="J1954" s="149">
        <f t="shared" si="633"/>
        <v>44771</v>
      </c>
      <c r="K1954" s="54">
        <f t="shared" si="632"/>
        <v>18</v>
      </c>
      <c r="L1954" s="55">
        <f t="shared" si="625"/>
        <v>18</v>
      </c>
      <c r="M1954" s="56">
        <f t="shared" si="626"/>
        <v>1.0014154740000001</v>
      </c>
      <c r="N1954" s="56">
        <f t="shared" ca="1" si="627"/>
        <v>1.0105391399999999</v>
      </c>
      <c r="O1954" s="55">
        <f t="shared" si="634"/>
        <v>0</v>
      </c>
      <c r="P1954" s="109">
        <f t="shared" ca="1" si="628"/>
        <v>688.71685951999996</v>
      </c>
      <c r="Q1954" s="52">
        <f t="shared" si="635"/>
        <v>0</v>
      </c>
      <c r="R1954" s="85"/>
      <c r="S1954" s="85"/>
      <c r="T1954" s="86" t="str">
        <f t="shared" si="636"/>
        <v>A+J=</v>
      </c>
      <c r="U1954" s="149">
        <f t="shared" si="637"/>
        <v>44804</v>
      </c>
      <c r="V1954" s="57" t="str">
        <f t="shared" si="629"/>
        <v>-</v>
      </c>
      <c r="W1954" s="8"/>
      <c r="X1954" s="8"/>
      <c r="Y1954" s="8"/>
      <c r="Z1954" s="9"/>
      <c r="AA1954" s="1"/>
      <c r="AB1954" s="8"/>
      <c r="AC1954" s="9"/>
      <c r="AD1954" s="9"/>
      <c r="AE1954" s="9"/>
      <c r="AF1954" s="8"/>
      <c r="AG1954" s="10"/>
      <c r="AH1954" s="8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25">
      <c r="A1955" s="50">
        <f t="shared" si="630"/>
        <v>44798</v>
      </c>
      <c r="B1955" s="112">
        <f t="shared" ca="1" si="620"/>
        <v>66075.935128469995</v>
      </c>
      <c r="C1955" s="109">
        <f t="shared" si="621"/>
        <v>65348.487592669997</v>
      </c>
      <c r="D1955" s="13">
        <f ca="1">IF(A1955&lt;$B$1,VLOOKUP(A1955,[1]DI!$A$4:$B$15000,2,FALSE),0)</f>
        <v>0.13650000000000001</v>
      </c>
      <c r="E1955" s="52">
        <f t="shared" ca="1" si="622"/>
        <v>1.00050788</v>
      </c>
      <c r="F1955" s="52">
        <f ca="1">(TRUNC(PRODUCT($E$12:$E1954),16))</f>
        <v>1.37674334144454</v>
      </c>
      <c r="G1955" s="52">
        <f t="shared" ca="1" si="623"/>
        <v>1.36362084430718</v>
      </c>
      <c r="H1955" s="52">
        <f t="shared" ca="1" si="624"/>
        <v>1.0096232700000001</v>
      </c>
      <c r="I1955" s="111">
        <f t="shared" si="631"/>
        <v>0.02</v>
      </c>
      <c r="J1955" s="149">
        <f t="shared" si="633"/>
        <v>44771</v>
      </c>
      <c r="K1955" s="54">
        <f t="shared" si="632"/>
        <v>19</v>
      </c>
      <c r="L1955" s="55">
        <f t="shared" si="625"/>
        <v>19</v>
      </c>
      <c r="M1955" s="56">
        <f t="shared" si="626"/>
        <v>1.00149417</v>
      </c>
      <c r="N1955" s="56">
        <f t="shared" ca="1" si="627"/>
        <v>1.011131819</v>
      </c>
      <c r="O1955" s="55">
        <f t="shared" si="634"/>
        <v>0</v>
      </c>
      <c r="P1955" s="109">
        <f t="shared" ca="1" si="628"/>
        <v>727.44753579999997</v>
      </c>
      <c r="Q1955" s="52">
        <f t="shared" si="635"/>
        <v>0</v>
      </c>
      <c r="R1955" s="85"/>
      <c r="S1955" s="85"/>
      <c r="T1955" s="86" t="str">
        <f t="shared" si="636"/>
        <v>A+J=</v>
      </c>
      <c r="U1955" s="149">
        <f t="shared" si="637"/>
        <v>44804</v>
      </c>
      <c r="V1955" s="57" t="str">
        <f t="shared" si="629"/>
        <v>-</v>
      </c>
      <c r="W1955" s="8"/>
      <c r="X1955" s="8"/>
      <c r="Y1955" s="8"/>
      <c r="Z1955" s="9"/>
      <c r="AA1955" s="1"/>
      <c r="AB1955" s="8"/>
      <c r="AC1955" s="9"/>
      <c r="AD1955" s="9"/>
      <c r="AE1955" s="9"/>
      <c r="AF1955" s="8"/>
      <c r="AG1955" s="10"/>
      <c r="AH1955" s="8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25">
      <c r="A1956" s="50">
        <f t="shared" si="630"/>
        <v>44799</v>
      </c>
      <c r="B1956" s="112">
        <f t="shared" ca="1" si="620"/>
        <v>66114.689199510001</v>
      </c>
      <c r="C1956" s="109">
        <f t="shared" si="621"/>
        <v>65348.487592669997</v>
      </c>
      <c r="D1956" s="13">
        <f ca="1">IF(A1956&lt;$B$1,VLOOKUP(A1956,[1]DI!$A$4:$B$15000,2,FALSE),0)</f>
        <v>0.13650000000000001</v>
      </c>
      <c r="E1956" s="52">
        <f t="shared" ca="1" si="622"/>
        <v>1.00050788</v>
      </c>
      <c r="F1956" s="52">
        <f ca="1">(TRUNC(PRODUCT($E$12:$E1955),16))</f>
        <v>1.3774425618527999</v>
      </c>
      <c r="G1956" s="52">
        <f t="shared" ca="1" si="623"/>
        <v>1.36362084430718</v>
      </c>
      <c r="H1956" s="52">
        <f t="shared" ca="1" si="624"/>
        <v>1.0101360399999999</v>
      </c>
      <c r="I1956" s="111">
        <f t="shared" si="631"/>
        <v>0.02</v>
      </c>
      <c r="J1956" s="149">
        <f t="shared" si="633"/>
        <v>44771</v>
      </c>
      <c r="K1956" s="54">
        <f t="shared" si="632"/>
        <v>20</v>
      </c>
      <c r="L1956" s="55">
        <f t="shared" si="625"/>
        <v>20</v>
      </c>
      <c r="M1956" s="56">
        <f t="shared" si="626"/>
        <v>1.001572873</v>
      </c>
      <c r="N1956" s="56">
        <f t="shared" ca="1" si="627"/>
        <v>1.0117248560000001</v>
      </c>
      <c r="O1956" s="55">
        <f t="shared" si="634"/>
        <v>0</v>
      </c>
      <c r="P1956" s="109">
        <f t="shared" ca="1" si="628"/>
        <v>766.20160683999995</v>
      </c>
      <c r="Q1956" s="52">
        <f t="shared" si="635"/>
        <v>0</v>
      </c>
      <c r="R1956" s="85"/>
      <c r="S1956" s="85"/>
      <c r="T1956" s="86" t="str">
        <f t="shared" si="636"/>
        <v>A+J=</v>
      </c>
      <c r="U1956" s="149">
        <f t="shared" si="637"/>
        <v>44804</v>
      </c>
      <c r="V1956" s="57" t="str">
        <f t="shared" si="629"/>
        <v>-</v>
      </c>
      <c r="W1956" s="8"/>
      <c r="X1956" s="8"/>
      <c r="Y1956" s="8"/>
      <c r="Z1956" s="9"/>
      <c r="AA1956" s="1"/>
      <c r="AB1956" s="8"/>
      <c r="AC1956" s="9"/>
      <c r="AD1956" s="9"/>
      <c r="AE1956" s="9"/>
      <c r="AF1956" s="8"/>
      <c r="AG1956" s="10"/>
      <c r="AH1956" s="8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25">
      <c r="A1957" s="50">
        <f t="shared" si="630"/>
        <v>44800</v>
      </c>
      <c r="B1957" s="112">
        <f t="shared" ca="1" si="620"/>
        <v>66153.465881119992</v>
      </c>
      <c r="C1957" s="109">
        <f t="shared" si="621"/>
        <v>65348.487592669997</v>
      </c>
      <c r="D1957" s="13">
        <f ca="1">IF(A1957&lt;$B$1,VLOOKUP(A1957,[1]DI!$A$4:$B$15000,2,FALSE),0)</f>
        <v>0</v>
      </c>
      <c r="E1957" s="52">
        <f t="shared" ca="1" si="622"/>
        <v>1</v>
      </c>
      <c r="F1957" s="52">
        <f ca="1">(TRUNC(PRODUCT($E$12:$E1956),16))</f>
        <v>1.37814213738111</v>
      </c>
      <c r="G1957" s="52">
        <f t="shared" ca="1" si="623"/>
        <v>1.36362084430718</v>
      </c>
      <c r="H1957" s="52">
        <f t="shared" ca="1" si="624"/>
        <v>1.0106490699999999</v>
      </c>
      <c r="I1957" s="111">
        <f t="shared" si="631"/>
        <v>0.02</v>
      </c>
      <c r="J1957" s="149">
        <f t="shared" si="633"/>
        <v>44771</v>
      </c>
      <c r="K1957" s="54">
        <f t="shared" si="632"/>
        <v>20</v>
      </c>
      <c r="L1957" s="55">
        <f t="shared" si="625"/>
        <v>21</v>
      </c>
      <c r="M1957" s="56">
        <f t="shared" si="626"/>
        <v>1.001651581</v>
      </c>
      <c r="N1957" s="56">
        <f t="shared" ca="1" si="627"/>
        <v>1.0123182390000001</v>
      </c>
      <c r="O1957" s="55">
        <f t="shared" si="634"/>
        <v>0</v>
      </c>
      <c r="P1957" s="109">
        <f t="shared" ca="1" si="628"/>
        <v>804.97828845000004</v>
      </c>
      <c r="Q1957" s="52">
        <f t="shared" si="635"/>
        <v>0</v>
      </c>
      <c r="R1957" s="85"/>
      <c r="S1957" s="85"/>
      <c r="T1957" s="86" t="str">
        <f t="shared" si="636"/>
        <v>A+J=</v>
      </c>
      <c r="U1957" s="149">
        <f t="shared" si="637"/>
        <v>44804</v>
      </c>
      <c r="V1957" s="57" t="str">
        <f t="shared" si="629"/>
        <v>-</v>
      </c>
      <c r="W1957" s="8"/>
      <c r="X1957" s="8"/>
      <c r="Y1957" s="8"/>
      <c r="Z1957" s="9"/>
      <c r="AA1957" s="1"/>
      <c r="AB1957" s="8"/>
      <c r="AC1957" s="9"/>
      <c r="AD1957" s="9"/>
      <c r="AE1957" s="9"/>
      <c r="AF1957" s="8"/>
      <c r="AG1957" s="10"/>
      <c r="AH1957" s="8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25">
      <c r="A1958" s="50">
        <f t="shared" si="630"/>
        <v>44801</v>
      </c>
      <c r="B1958" s="112">
        <f t="shared" ca="1" si="620"/>
        <v>66153.465881119992</v>
      </c>
      <c r="C1958" s="109">
        <f t="shared" si="621"/>
        <v>65348.487592669997</v>
      </c>
      <c r="D1958" s="13">
        <f ca="1">IF(A1958&lt;$B$1,VLOOKUP(A1958,[1]DI!$A$4:$B$15000,2,FALSE),0)</f>
        <v>0</v>
      </c>
      <c r="E1958" s="52">
        <f t="shared" ca="1" si="622"/>
        <v>1</v>
      </c>
      <c r="F1958" s="52">
        <f ca="1">(TRUNC(PRODUCT($E$12:$E1957),16))</f>
        <v>1.37814213738111</v>
      </c>
      <c r="G1958" s="52">
        <f t="shared" ca="1" si="623"/>
        <v>1.36362084430718</v>
      </c>
      <c r="H1958" s="52">
        <f t="shared" ca="1" si="624"/>
        <v>1.0106490699999999</v>
      </c>
      <c r="I1958" s="111">
        <f t="shared" si="631"/>
        <v>0.02</v>
      </c>
      <c r="J1958" s="149">
        <f t="shared" si="633"/>
        <v>44771</v>
      </c>
      <c r="K1958" s="54">
        <f t="shared" si="632"/>
        <v>20</v>
      </c>
      <c r="L1958" s="55">
        <f t="shared" si="625"/>
        <v>21</v>
      </c>
      <c r="M1958" s="56">
        <f t="shared" si="626"/>
        <v>1.001651581</v>
      </c>
      <c r="N1958" s="56">
        <f t="shared" ca="1" si="627"/>
        <v>1.0123182390000001</v>
      </c>
      <c r="O1958" s="55">
        <f t="shared" si="634"/>
        <v>0</v>
      </c>
      <c r="P1958" s="109">
        <f t="shared" ca="1" si="628"/>
        <v>804.97828845000004</v>
      </c>
      <c r="Q1958" s="52">
        <f t="shared" si="635"/>
        <v>0</v>
      </c>
      <c r="R1958" s="85"/>
      <c r="S1958" s="85"/>
      <c r="T1958" s="86" t="str">
        <f t="shared" si="636"/>
        <v>A+J=</v>
      </c>
      <c r="U1958" s="149">
        <f t="shared" si="637"/>
        <v>44804</v>
      </c>
      <c r="V1958" s="57" t="str">
        <f t="shared" si="629"/>
        <v>-</v>
      </c>
      <c r="W1958" s="8"/>
      <c r="X1958" s="8"/>
      <c r="Y1958" s="8"/>
      <c r="Z1958" s="9"/>
      <c r="AA1958" s="1"/>
      <c r="AB1958" s="8"/>
      <c r="AC1958" s="9"/>
      <c r="AD1958" s="9"/>
      <c r="AE1958" s="9"/>
      <c r="AF1958" s="8"/>
      <c r="AG1958" s="10"/>
      <c r="AH1958" s="8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25">
      <c r="A1959" s="50">
        <f t="shared" si="630"/>
        <v>44802</v>
      </c>
      <c r="B1959" s="112">
        <f t="shared" ca="1" si="620"/>
        <v>66153.465881119992</v>
      </c>
      <c r="C1959" s="109">
        <f t="shared" si="621"/>
        <v>65348.487592669997</v>
      </c>
      <c r="D1959" s="13">
        <f ca="1">IF(A1959&lt;$B$1,VLOOKUP(A1959,[1]DI!$A$4:$B$15000,2,FALSE),0)</f>
        <v>0.13650000000000001</v>
      </c>
      <c r="E1959" s="52">
        <f t="shared" ca="1" si="622"/>
        <v>1.00050788</v>
      </c>
      <c r="F1959" s="52">
        <f ca="1">(TRUNC(PRODUCT($E$12:$E1958),16))</f>
        <v>1.37814213738111</v>
      </c>
      <c r="G1959" s="52">
        <f t="shared" ca="1" si="623"/>
        <v>1.36362084430718</v>
      </c>
      <c r="H1959" s="52">
        <f t="shared" ca="1" si="624"/>
        <v>1.0106490699999999</v>
      </c>
      <c r="I1959" s="111">
        <f t="shared" si="631"/>
        <v>0.02</v>
      </c>
      <c r="J1959" s="149">
        <f t="shared" si="633"/>
        <v>44771</v>
      </c>
      <c r="K1959" s="54">
        <f t="shared" si="632"/>
        <v>21</v>
      </c>
      <c r="L1959" s="55">
        <f t="shared" si="625"/>
        <v>21</v>
      </c>
      <c r="M1959" s="56">
        <f t="shared" si="626"/>
        <v>1.001651581</v>
      </c>
      <c r="N1959" s="56">
        <f t="shared" ca="1" si="627"/>
        <v>1.0123182390000001</v>
      </c>
      <c r="O1959" s="55">
        <f t="shared" si="634"/>
        <v>0</v>
      </c>
      <c r="P1959" s="109">
        <f t="shared" ca="1" si="628"/>
        <v>804.97828845000004</v>
      </c>
      <c r="Q1959" s="52">
        <f t="shared" si="635"/>
        <v>0</v>
      </c>
      <c r="R1959" s="85"/>
      <c r="S1959" s="85"/>
      <c r="T1959" s="86" t="str">
        <f t="shared" si="636"/>
        <v>A+J=</v>
      </c>
      <c r="U1959" s="149">
        <f t="shared" si="637"/>
        <v>44804</v>
      </c>
      <c r="V1959" s="57" t="str">
        <f t="shared" si="629"/>
        <v>-</v>
      </c>
      <c r="W1959" s="8"/>
      <c r="X1959" s="8"/>
      <c r="Y1959" s="8"/>
      <c r="Z1959" s="9"/>
      <c r="AA1959" s="1"/>
      <c r="AB1959" s="8"/>
      <c r="AC1959" s="9"/>
      <c r="AD1959" s="9"/>
      <c r="AE1959" s="9"/>
      <c r="AF1959" s="8"/>
      <c r="AG1959" s="10"/>
      <c r="AH1959" s="8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25">
      <c r="A1960" s="50">
        <f t="shared" si="630"/>
        <v>44803</v>
      </c>
      <c r="B1960" s="112">
        <f t="shared" ca="1" si="620"/>
        <v>66192.265304009998</v>
      </c>
      <c r="C1960" s="109">
        <f t="shared" si="621"/>
        <v>65348.487592669997</v>
      </c>
      <c r="D1960" s="13">
        <f ca="1">IF(A1960&lt;$B$1,VLOOKUP(A1960,[1]DI!$A$4:$B$15000,2,FALSE),0)</f>
        <v>0.13650000000000001</v>
      </c>
      <c r="E1960" s="52">
        <f t="shared" ca="1" si="622"/>
        <v>1.00050788</v>
      </c>
      <c r="F1960" s="52">
        <f ca="1">(TRUNC(PRODUCT($E$12:$E1959),16))</f>
        <v>1.3788420682098399</v>
      </c>
      <c r="G1960" s="52">
        <f t="shared" ca="1" si="623"/>
        <v>1.36362084430718</v>
      </c>
      <c r="H1960" s="52">
        <f t="shared" ca="1" si="624"/>
        <v>1.0111623599999999</v>
      </c>
      <c r="I1960" s="111">
        <f t="shared" si="631"/>
        <v>0.02</v>
      </c>
      <c r="J1960" s="149">
        <f t="shared" si="633"/>
        <v>44771</v>
      </c>
      <c r="K1960" s="54">
        <f t="shared" si="632"/>
        <v>22</v>
      </c>
      <c r="L1960" s="55">
        <f t="shared" si="625"/>
        <v>22</v>
      </c>
      <c r="M1960" s="56">
        <f t="shared" si="626"/>
        <v>1.0017302960000001</v>
      </c>
      <c r="N1960" s="56">
        <f t="shared" ca="1" si="627"/>
        <v>1.01291197</v>
      </c>
      <c r="O1960" s="55">
        <f t="shared" si="634"/>
        <v>0</v>
      </c>
      <c r="P1960" s="109">
        <f t="shared" ca="1" si="628"/>
        <v>843.77771134</v>
      </c>
      <c r="Q1960" s="52">
        <f t="shared" si="635"/>
        <v>0</v>
      </c>
      <c r="R1960" s="85"/>
      <c r="S1960" s="85"/>
      <c r="T1960" s="86" t="str">
        <f t="shared" si="636"/>
        <v>A+J=</v>
      </c>
      <c r="U1960" s="149">
        <f t="shared" si="637"/>
        <v>44804</v>
      </c>
      <c r="V1960" s="57" t="str">
        <f t="shared" si="629"/>
        <v>-</v>
      </c>
      <c r="W1960" s="8"/>
      <c r="X1960" s="8"/>
      <c r="Y1960" s="8"/>
      <c r="Z1960" s="9"/>
      <c r="AA1960" s="1"/>
      <c r="AB1960" s="8"/>
      <c r="AC1960" s="9"/>
      <c r="AD1960" s="9"/>
      <c r="AE1960" s="9"/>
      <c r="AF1960" s="8"/>
      <c r="AG1960" s="10"/>
      <c r="AH1960" s="8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25">
      <c r="A1961" s="223">
        <f t="shared" si="630"/>
        <v>44804</v>
      </c>
      <c r="B1961" s="112">
        <f t="shared" ca="1" si="620"/>
        <v>66231.087468169993</v>
      </c>
      <c r="C1961" s="109">
        <f t="shared" si="621"/>
        <v>65348.487592669997</v>
      </c>
      <c r="D1961" s="13">
        <f ca="1">IF(A1961&lt;$B$1,VLOOKUP(A1961,[1]DI!$A$4:$B$15000,2,FALSE),0)</f>
        <v>0.13650000000000001</v>
      </c>
      <c r="E1961" s="109">
        <f t="shared" ca="1" si="622"/>
        <v>1.00050788</v>
      </c>
      <c r="F1961" s="109">
        <f ca="1">(TRUNC(PRODUCT($E$12:$E1960),16))</f>
        <v>1.3795423545194501</v>
      </c>
      <c r="G1961" s="109">
        <f t="shared" ca="1" si="623"/>
        <v>1.36362084430718</v>
      </c>
      <c r="H1961" s="109">
        <f t="shared" ca="1" si="624"/>
        <v>1.0116759099999999</v>
      </c>
      <c r="I1961" s="111">
        <f t="shared" si="631"/>
        <v>0.02</v>
      </c>
      <c r="J1961" s="223">
        <f t="shared" si="633"/>
        <v>44771</v>
      </c>
      <c r="K1961" s="211">
        <f t="shared" si="632"/>
        <v>23</v>
      </c>
      <c r="L1961" s="224">
        <f t="shared" si="625"/>
        <v>23</v>
      </c>
      <c r="M1961" s="225">
        <f t="shared" si="626"/>
        <v>1.001809017</v>
      </c>
      <c r="N1961" s="225">
        <f t="shared" ca="1" si="627"/>
        <v>1.0135060490000001</v>
      </c>
      <c r="O1961" s="224">
        <f t="shared" si="634"/>
        <v>53</v>
      </c>
      <c r="P1961" s="109">
        <f t="shared" ca="1" si="628"/>
        <v>882.59987550000005</v>
      </c>
      <c r="Q1961" s="109">
        <f t="shared" si="635"/>
        <v>506.57742318999999</v>
      </c>
      <c r="R1961" s="226"/>
      <c r="S1961" s="226"/>
      <c r="T1961" s="227" t="str">
        <f t="shared" si="636"/>
        <v>A+J=</v>
      </c>
      <c r="U1961" s="223">
        <f t="shared" si="637"/>
        <v>44804</v>
      </c>
      <c r="V1961" s="110">
        <f t="shared" ca="1" si="629"/>
        <v>2083765.9480350001</v>
      </c>
      <c r="W1961" s="8"/>
      <c r="X1961" s="8"/>
      <c r="Y1961" s="8"/>
      <c r="Z1961" s="9"/>
      <c r="AA1961" s="1"/>
      <c r="AB1961" s="8"/>
      <c r="AC1961" s="9"/>
      <c r="AD1961" s="9"/>
      <c r="AE1961" s="9"/>
      <c r="AF1961" s="8"/>
      <c r="AG1961" s="10"/>
      <c r="AH1961" s="8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25">
      <c r="A1962" s="50">
        <f t="shared" si="630"/>
        <v>44805</v>
      </c>
      <c r="B1962" s="112">
        <f t="shared" ca="1" si="620"/>
        <v>64879.940274</v>
      </c>
      <c r="C1962" s="109">
        <f t="shared" si="621"/>
        <v>64841.910169479997</v>
      </c>
      <c r="D1962" s="13">
        <f ca="1">IF(A1962&lt;$B$1,VLOOKUP(A1962,[1]DI!$A$4:$B$15000,2,FALSE),0)</f>
        <v>0.13650000000000001</v>
      </c>
      <c r="E1962" s="52">
        <f t="shared" ca="1" si="622"/>
        <v>1.00050788</v>
      </c>
      <c r="F1962" s="52">
        <f ca="1">(TRUNC(PRODUCT($E$12:$E1961),16))</f>
        <v>1.3802429964904599</v>
      </c>
      <c r="G1962" s="52">
        <f t="shared" ca="1" si="623"/>
        <v>1.3795423545194501</v>
      </c>
      <c r="H1962" s="52">
        <f t="shared" ca="1" si="624"/>
        <v>1.00050788</v>
      </c>
      <c r="I1962" s="111">
        <f t="shared" si="631"/>
        <v>0.02</v>
      </c>
      <c r="J1962" s="149">
        <f t="shared" si="633"/>
        <v>44804</v>
      </c>
      <c r="K1962" s="54">
        <f t="shared" si="632"/>
        <v>1</v>
      </c>
      <c r="L1962" s="55">
        <f t="shared" si="625"/>
        <v>1</v>
      </c>
      <c r="M1962" s="56">
        <f t="shared" si="626"/>
        <v>1.000078585</v>
      </c>
      <c r="N1962" s="56">
        <f t="shared" ca="1" si="627"/>
        <v>1.000586505</v>
      </c>
      <c r="O1962" s="55">
        <f t="shared" si="634"/>
        <v>0</v>
      </c>
      <c r="P1962" s="109">
        <f t="shared" ca="1" si="628"/>
        <v>38.030104520000002</v>
      </c>
      <c r="Q1962" s="52">
        <f t="shared" si="635"/>
        <v>0</v>
      </c>
      <c r="R1962" s="85"/>
      <c r="S1962" s="85"/>
      <c r="T1962" s="86" t="str">
        <f t="shared" si="636"/>
        <v>A+J=</v>
      </c>
      <c r="U1962" s="149">
        <f t="shared" si="637"/>
        <v>44834</v>
      </c>
      <c r="V1962" s="57" t="str">
        <f t="shared" si="629"/>
        <v>-</v>
      </c>
      <c r="W1962" s="8"/>
      <c r="X1962" s="8"/>
      <c r="Y1962" s="8"/>
      <c r="Z1962" s="9"/>
      <c r="AA1962" s="1"/>
      <c r="AB1962" s="8"/>
      <c r="AC1962" s="9"/>
      <c r="AD1962" s="9"/>
      <c r="AE1962" s="9"/>
      <c r="AF1962" s="8"/>
      <c r="AG1962" s="10"/>
      <c r="AH1962" s="8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25">
      <c r="A1963" s="50">
        <f t="shared" si="630"/>
        <v>44806</v>
      </c>
      <c r="B1963" s="112">
        <f t="shared" ca="1" si="620"/>
        <v>64917.992813819998</v>
      </c>
      <c r="C1963" s="109">
        <f t="shared" si="621"/>
        <v>64841.910169479997</v>
      </c>
      <c r="D1963" s="13">
        <f ca="1">IF(A1963&lt;$B$1,VLOOKUP(A1963,[1]DI!$A$4:$B$15000,2,FALSE),0)</f>
        <v>0.13650000000000001</v>
      </c>
      <c r="E1963" s="52">
        <f t="shared" ca="1" si="622"/>
        <v>1.00050788</v>
      </c>
      <c r="F1963" s="52">
        <f ca="1">(TRUNC(PRODUCT($E$12:$E1962),16))</f>
        <v>1.38094399430352</v>
      </c>
      <c r="G1963" s="52">
        <f t="shared" ca="1" si="623"/>
        <v>1.3795423545194501</v>
      </c>
      <c r="H1963" s="52">
        <f t="shared" ca="1" si="624"/>
        <v>1.00101602</v>
      </c>
      <c r="I1963" s="111">
        <f t="shared" si="631"/>
        <v>0.02</v>
      </c>
      <c r="J1963" s="149">
        <f t="shared" si="633"/>
        <v>44804</v>
      </c>
      <c r="K1963" s="54">
        <f t="shared" si="632"/>
        <v>2</v>
      </c>
      <c r="L1963" s="55">
        <f t="shared" si="625"/>
        <v>2</v>
      </c>
      <c r="M1963" s="56">
        <f t="shared" si="626"/>
        <v>1.0001571760000001</v>
      </c>
      <c r="N1963" s="56">
        <f t="shared" ca="1" si="627"/>
        <v>1.001173356</v>
      </c>
      <c r="O1963" s="55">
        <f t="shared" si="634"/>
        <v>0</v>
      </c>
      <c r="P1963" s="109">
        <f t="shared" ca="1" si="628"/>
        <v>76.082644340000002</v>
      </c>
      <c r="Q1963" s="52">
        <f t="shared" si="635"/>
        <v>0</v>
      </c>
      <c r="R1963" s="85"/>
      <c r="S1963" s="85"/>
      <c r="T1963" s="86" t="str">
        <f t="shared" si="636"/>
        <v>A+J=</v>
      </c>
      <c r="U1963" s="149">
        <f t="shared" si="637"/>
        <v>44834</v>
      </c>
      <c r="V1963" s="57" t="str">
        <f t="shared" si="629"/>
        <v>-</v>
      </c>
      <c r="W1963" s="8"/>
      <c r="X1963" s="8"/>
      <c r="Y1963" s="8"/>
      <c r="Z1963" s="9"/>
      <c r="AA1963" s="1"/>
      <c r="AB1963" s="8"/>
      <c r="AC1963" s="9"/>
      <c r="AD1963" s="9"/>
      <c r="AE1963" s="9"/>
      <c r="AF1963" s="8"/>
      <c r="AG1963" s="10"/>
      <c r="AH1963" s="8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25">
      <c r="A1964" s="50">
        <f t="shared" si="630"/>
        <v>44807</v>
      </c>
      <c r="B1964" s="112">
        <f t="shared" ca="1" si="620"/>
        <v>64956.06707569</v>
      </c>
      <c r="C1964" s="109">
        <f t="shared" si="621"/>
        <v>64841.910169479997</v>
      </c>
      <c r="D1964" s="13">
        <f ca="1">IF(A1964&lt;$B$1,VLOOKUP(A1964,[1]DI!$A$4:$B$15000,2,FALSE),0)</f>
        <v>0</v>
      </c>
      <c r="E1964" s="52">
        <f t="shared" ca="1" si="622"/>
        <v>1</v>
      </c>
      <c r="F1964" s="52">
        <f ca="1">(TRUNC(PRODUCT($E$12:$E1963),16))</f>
        <v>1.38164534813934</v>
      </c>
      <c r="G1964" s="52">
        <f t="shared" ca="1" si="623"/>
        <v>1.3795423545194501</v>
      </c>
      <c r="H1964" s="52">
        <f t="shared" ca="1" si="624"/>
        <v>1.00152441</v>
      </c>
      <c r="I1964" s="111">
        <f t="shared" si="631"/>
        <v>0.02</v>
      </c>
      <c r="J1964" s="149">
        <f t="shared" si="633"/>
        <v>44804</v>
      </c>
      <c r="K1964" s="54">
        <f t="shared" si="632"/>
        <v>2</v>
      </c>
      <c r="L1964" s="55">
        <f t="shared" si="625"/>
        <v>3</v>
      </c>
      <c r="M1964" s="56">
        <f t="shared" si="626"/>
        <v>1.000235773</v>
      </c>
      <c r="N1964" s="56">
        <f t="shared" ca="1" si="627"/>
        <v>1.001760542</v>
      </c>
      <c r="O1964" s="55">
        <f t="shared" si="634"/>
        <v>0</v>
      </c>
      <c r="P1964" s="109">
        <f t="shared" ca="1" si="628"/>
        <v>114.15690621</v>
      </c>
      <c r="Q1964" s="52">
        <f t="shared" si="635"/>
        <v>0</v>
      </c>
      <c r="R1964" s="85"/>
      <c r="S1964" s="85"/>
      <c r="T1964" s="86" t="str">
        <f t="shared" si="636"/>
        <v>A+J=</v>
      </c>
      <c r="U1964" s="149">
        <f t="shared" si="637"/>
        <v>44834</v>
      </c>
      <c r="V1964" s="57" t="str">
        <f t="shared" si="629"/>
        <v>-</v>
      </c>
      <c r="W1964" s="8"/>
      <c r="X1964" s="8"/>
      <c r="Y1964" s="8"/>
      <c r="Z1964" s="9"/>
      <c r="AA1964" s="1"/>
      <c r="AB1964" s="8"/>
      <c r="AC1964" s="9"/>
      <c r="AD1964" s="9"/>
      <c r="AE1964" s="9"/>
      <c r="AF1964" s="8"/>
      <c r="AG1964" s="10"/>
      <c r="AH1964" s="8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25">
      <c r="A1965" s="50">
        <f t="shared" si="630"/>
        <v>44808</v>
      </c>
      <c r="B1965" s="112">
        <f t="shared" ca="1" si="620"/>
        <v>64956.06707569</v>
      </c>
      <c r="C1965" s="109">
        <f t="shared" si="621"/>
        <v>64841.910169479997</v>
      </c>
      <c r="D1965" s="13">
        <f ca="1">IF(A1965&lt;$B$1,VLOOKUP(A1965,[1]DI!$A$4:$B$15000,2,FALSE),0)</f>
        <v>0</v>
      </c>
      <c r="E1965" s="52">
        <f t="shared" ca="1" si="622"/>
        <v>1</v>
      </c>
      <c r="F1965" s="52">
        <f ca="1">(TRUNC(PRODUCT($E$12:$E1964),16))</f>
        <v>1.38164534813934</v>
      </c>
      <c r="G1965" s="52">
        <f t="shared" ca="1" si="623"/>
        <v>1.3795423545194501</v>
      </c>
      <c r="H1965" s="52">
        <f t="shared" ca="1" si="624"/>
        <v>1.00152441</v>
      </c>
      <c r="I1965" s="111">
        <f t="shared" si="631"/>
        <v>0.02</v>
      </c>
      <c r="J1965" s="149">
        <f t="shared" si="633"/>
        <v>44804</v>
      </c>
      <c r="K1965" s="54">
        <f t="shared" si="632"/>
        <v>2</v>
      </c>
      <c r="L1965" s="55">
        <f t="shared" si="625"/>
        <v>3</v>
      </c>
      <c r="M1965" s="56">
        <f t="shared" si="626"/>
        <v>1.000235773</v>
      </c>
      <c r="N1965" s="56">
        <f t="shared" ca="1" si="627"/>
        <v>1.001760542</v>
      </c>
      <c r="O1965" s="55">
        <f t="shared" si="634"/>
        <v>0</v>
      </c>
      <c r="P1965" s="109">
        <f t="shared" ca="1" si="628"/>
        <v>114.15690621</v>
      </c>
      <c r="Q1965" s="52">
        <f t="shared" si="635"/>
        <v>0</v>
      </c>
      <c r="R1965" s="85"/>
      <c r="S1965" s="85"/>
      <c r="T1965" s="86" t="str">
        <f t="shared" si="636"/>
        <v>A+J=</v>
      </c>
      <c r="U1965" s="149">
        <f t="shared" si="637"/>
        <v>44834</v>
      </c>
      <c r="V1965" s="57" t="str">
        <f t="shared" si="629"/>
        <v>-</v>
      </c>
      <c r="W1965" s="8"/>
      <c r="X1965" s="8"/>
      <c r="Y1965" s="8"/>
      <c r="Z1965" s="9"/>
      <c r="AA1965" s="1"/>
      <c r="AB1965" s="8"/>
      <c r="AC1965" s="9"/>
      <c r="AD1965" s="9"/>
      <c r="AE1965" s="9"/>
      <c r="AF1965" s="8"/>
      <c r="AG1965" s="10"/>
      <c r="AH1965" s="8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25">
      <c r="A1966" s="50">
        <f t="shared" si="630"/>
        <v>44809</v>
      </c>
      <c r="B1966" s="112">
        <f t="shared" ref="B1966:B2029" ca="1" si="638">IF(A1966&lt;=TODAY(),C1966+P1966,IF(AND(A1966&gt;TODAY(),A1966&lt;=$B$1),IF(VLOOKUP(TODAY(),$A$12:$D$10000,4,FALSE)=0,"n.d",C1966+P1966),"n.d"))</f>
        <v>64956.06707569</v>
      </c>
      <c r="C1966" s="109">
        <f t="shared" ref="C1966:C2029" si="639">TRUNC(C1965-Q1965,8)</f>
        <v>64841.910169479997</v>
      </c>
      <c r="D1966" s="13">
        <f ca="1">IF(A1966&lt;$B$1,VLOOKUP(A1966,[1]DI!$A$4:$B$15000,2,FALSE),0)</f>
        <v>0.13650000000000001</v>
      </c>
      <c r="E1966" s="52">
        <f t="shared" ref="E1966:E2029" ca="1" si="640">IF(A1966&lt;A$10,1,ROUND(((1+D1966)^(1/252)),8))</f>
        <v>1.00050788</v>
      </c>
      <c r="F1966" s="52">
        <f ca="1">(TRUNC(PRODUCT($E$12:$E1965),16))</f>
        <v>1.38164534813934</v>
      </c>
      <c r="G1966" s="52">
        <f t="shared" ref="G1966:G2029" ca="1" si="641">IF(O1965&gt;0,F1965,G1965)</f>
        <v>1.3795423545194501</v>
      </c>
      <c r="H1966" s="52">
        <f t="shared" ref="H1966:H2029" ca="1" si="642">ROUND(F1966/G1966,8)</f>
        <v>1.00152441</v>
      </c>
      <c r="I1966" s="111">
        <f t="shared" si="631"/>
        <v>0.02</v>
      </c>
      <c r="J1966" s="149">
        <f t="shared" si="633"/>
        <v>44804</v>
      </c>
      <c r="K1966" s="54">
        <f t="shared" si="632"/>
        <v>3</v>
      </c>
      <c r="L1966" s="55">
        <f t="shared" ref="L1966:L2029" si="643">IF(AND(K1966=1,K1965=1),1,IF(K1966&gt;0,IF(K1966=K1965,K1966+1,K1966),0))</f>
        <v>3</v>
      </c>
      <c r="M1966" s="56">
        <f t="shared" ref="M1966:M2029" si="644">ROUND((I1966+1)^(L1966/252),9)</f>
        <v>1.000235773</v>
      </c>
      <c r="N1966" s="56">
        <f t="shared" ref="N1966:N2029" ca="1" si="645">ROUND(H1966*M1966,9)</f>
        <v>1.001760542</v>
      </c>
      <c r="O1966" s="55">
        <f t="shared" si="634"/>
        <v>0</v>
      </c>
      <c r="P1966" s="109">
        <f t="shared" ref="P1966:P2029" ca="1" si="646">TRUNC(((N1966-1)*C1966),8)</f>
        <v>114.15690621</v>
      </c>
      <c r="Q1966" s="52">
        <f t="shared" si="635"/>
        <v>0</v>
      </c>
      <c r="R1966" s="85"/>
      <c r="S1966" s="85"/>
      <c r="T1966" s="86" t="str">
        <f t="shared" si="636"/>
        <v>A+J=</v>
      </c>
      <c r="U1966" s="149">
        <f t="shared" si="637"/>
        <v>44834</v>
      </c>
      <c r="V1966" s="57" t="str">
        <f t="shared" ref="V1966:V2029" si="647">IF(O1966&gt;0,(P1966+Q1966)*V$9,"-")</f>
        <v>-</v>
      </c>
      <c r="W1966" s="8"/>
      <c r="X1966" s="8"/>
      <c r="Y1966" s="8"/>
      <c r="Z1966" s="9"/>
      <c r="AA1966" s="1"/>
      <c r="AB1966" s="8"/>
      <c r="AC1966" s="9"/>
      <c r="AD1966" s="9"/>
      <c r="AE1966" s="9"/>
      <c r="AF1966" s="8"/>
      <c r="AG1966" s="10"/>
      <c r="AH1966" s="8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25">
      <c r="A1967" s="50">
        <f t="shared" si="630"/>
        <v>44810</v>
      </c>
      <c r="B1967" s="112">
        <f t="shared" ca="1" si="638"/>
        <v>64994.164550959998</v>
      </c>
      <c r="C1967" s="109">
        <f t="shared" si="639"/>
        <v>64841.910169479997</v>
      </c>
      <c r="D1967" s="13">
        <f ca="1">IF(A1967&lt;$B$1,VLOOKUP(A1967,[1]DI!$A$4:$B$15000,2,FALSE),0)</f>
        <v>0.13650000000000001</v>
      </c>
      <c r="E1967" s="52">
        <f t="shared" ca="1" si="640"/>
        <v>1.00050788</v>
      </c>
      <c r="F1967" s="52">
        <f ca="1">(TRUNC(PRODUCT($E$12:$E1966),16))</f>
        <v>1.38234705817876</v>
      </c>
      <c r="G1967" s="52">
        <f t="shared" ca="1" si="641"/>
        <v>1.3795423545194501</v>
      </c>
      <c r="H1967" s="52">
        <f t="shared" ca="1" si="642"/>
        <v>1.00203307</v>
      </c>
      <c r="I1967" s="111">
        <f t="shared" si="631"/>
        <v>0.02</v>
      </c>
      <c r="J1967" s="149">
        <f t="shared" si="633"/>
        <v>44804</v>
      </c>
      <c r="K1967" s="54">
        <f t="shared" si="632"/>
        <v>4</v>
      </c>
      <c r="L1967" s="55">
        <f t="shared" si="643"/>
        <v>4</v>
      </c>
      <c r="M1967" s="56">
        <f t="shared" si="644"/>
        <v>1.000314377</v>
      </c>
      <c r="N1967" s="56">
        <f t="shared" ca="1" si="645"/>
        <v>1.002348086</v>
      </c>
      <c r="O1967" s="55">
        <f t="shared" si="634"/>
        <v>0</v>
      </c>
      <c r="P1967" s="109">
        <f t="shared" ca="1" si="646"/>
        <v>152.25438148000001</v>
      </c>
      <c r="Q1967" s="52">
        <f t="shared" si="635"/>
        <v>0</v>
      </c>
      <c r="R1967" s="85"/>
      <c r="S1967" s="85"/>
      <c r="T1967" s="86" t="str">
        <f t="shared" si="636"/>
        <v>A+J=</v>
      </c>
      <c r="U1967" s="149">
        <f t="shared" si="637"/>
        <v>44834</v>
      </c>
      <c r="V1967" s="57" t="str">
        <f t="shared" si="647"/>
        <v>-</v>
      </c>
      <c r="W1967" s="8"/>
      <c r="X1967" s="8"/>
      <c r="Y1967" s="8"/>
      <c r="Z1967" s="9"/>
      <c r="AA1967" s="1"/>
      <c r="AB1967" s="8"/>
      <c r="AC1967" s="9"/>
      <c r="AD1967" s="9"/>
      <c r="AE1967" s="9"/>
      <c r="AF1967" s="8"/>
      <c r="AG1967" s="10"/>
      <c r="AH1967" s="8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25">
      <c r="A1968" s="50">
        <f t="shared" si="630"/>
        <v>44811</v>
      </c>
      <c r="B1968" s="112">
        <f t="shared" ca="1" si="638"/>
        <v>65032.283748269998</v>
      </c>
      <c r="C1968" s="109">
        <f t="shared" si="639"/>
        <v>64841.910169479997</v>
      </c>
      <c r="D1968" s="13">
        <f ca="1">IF(A1968&lt;$B$1,VLOOKUP(A1968,[1]DI!$A$4:$B$15000,2,FALSE),0)</f>
        <v>0</v>
      </c>
      <c r="E1968" s="52">
        <f t="shared" ca="1" si="640"/>
        <v>1</v>
      </c>
      <c r="F1968" s="52">
        <f ca="1">(TRUNC(PRODUCT($E$12:$E1967),16))</f>
        <v>1.3830491246026699</v>
      </c>
      <c r="G1968" s="52">
        <f t="shared" ca="1" si="641"/>
        <v>1.3795423545194501</v>
      </c>
      <c r="H1968" s="52">
        <f t="shared" ca="1" si="642"/>
        <v>1.0025419799999999</v>
      </c>
      <c r="I1968" s="111">
        <f t="shared" si="631"/>
        <v>0.02</v>
      </c>
      <c r="J1968" s="149">
        <f t="shared" si="633"/>
        <v>44804</v>
      </c>
      <c r="K1968" s="54">
        <f t="shared" si="632"/>
        <v>4</v>
      </c>
      <c r="L1968" s="55">
        <f t="shared" si="643"/>
        <v>5</v>
      </c>
      <c r="M1968" s="56">
        <f t="shared" si="644"/>
        <v>1.000392986</v>
      </c>
      <c r="N1968" s="56">
        <f t="shared" ca="1" si="645"/>
        <v>1.002935965</v>
      </c>
      <c r="O1968" s="55">
        <f t="shared" si="634"/>
        <v>0</v>
      </c>
      <c r="P1968" s="109">
        <f t="shared" ca="1" si="646"/>
        <v>190.37357879000001</v>
      </c>
      <c r="Q1968" s="52">
        <f t="shared" si="635"/>
        <v>0</v>
      </c>
      <c r="R1968" s="85"/>
      <c r="S1968" s="85"/>
      <c r="T1968" s="86" t="str">
        <f t="shared" si="636"/>
        <v>A+J=</v>
      </c>
      <c r="U1968" s="149">
        <f t="shared" si="637"/>
        <v>44834</v>
      </c>
      <c r="V1968" s="57" t="str">
        <f t="shared" si="647"/>
        <v>-</v>
      </c>
      <c r="W1968" s="8"/>
      <c r="X1968" s="8"/>
      <c r="Y1968" s="8"/>
      <c r="Z1968" s="9"/>
      <c r="AA1968" s="1"/>
      <c r="AB1968" s="8"/>
      <c r="AC1968" s="9"/>
      <c r="AD1968" s="9"/>
      <c r="AE1968" s="9"/>
      <c r="AF1968" s="8"/>
      <c r="AG1968" s="10"/>
      <c r="AH1968" s="8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25">
      <c r="A1969" s="50">
        <f t="shared" si="630"/>
        <v>44812</v>
      </c>
      <c r="B1969" s="112">
        <f t="shared" ca="1" si="638"/>
        <v>65032.283748269998</v>
      </c>
      <c r="C1969" s="109">
        <f t="shared" si="639"/>
        <v>64841.910169479997</v>
      </c>
      <c r="D1969" s="13">
        <f ca="1">IF(A1969&lt;$B$1,VLOOKUP(A1969,[1]DI!$A$4:$B$15000,2,FALSE),0)</f>
        <v>0.13650000000000001</v>
      </c>
      <c r="E1969" s="52">
        <f t="shared" ca="1" si="640"/>
        <v>1.00050788</v>
      </c>
      <c r="F1969" s="52">
        <f ca="1">(TRUNC(PRODUCT($E$12:$E1968),16))</f>
        <v>1.3830491246026699</v>
      </c>
      <c r="G1969" s="52">
        <f t="shared" ca="1" si="641"/>
        <v>1.3795423545194501</v>
      </c>
      <c r="H1969" s="52">
        <f t="shared" ca="1" si="642"/>
        <v>1.0025419799999999</v>
      </c>
      <c r="I1969" s="111">
        <f t="shared" si="631"/>
        <v>0.02</v>
      </c>
      <c r="J1969" s="149">
        <f t="shared" si="633"/>
        <v>44804</v>
      </c>
      <c r="K1969" s="54">
        <f t="shared" si="632"/>
        <v>5</v>
      </c>
      <c r="L1969" s="55">
        <f t="shared" si="643"/>
        <v>5</v>
      </c>
      <c r="M1969" s="56">
        <f t="shared" si="644"/>
        <v>1.000392986</v>
      </c>
      <c r="N1969" s="56">
        <f t="shared" ca="1" si="645"/>
        <v>1.002935965</v>
      </c>
      <c r="O1969" s="55">
        <f t="shared" si="634"/>
        <v>0</v>
      </c>
      <c r="P1969" s="109">
        <f t="shared" ca="1" si="646"/>
        <v>190.37357879000001</v>
      </c>
      <c r="Q1969" s="52">
        <f t="shared" si="635"/>
        <v>0</v>
      </c>
      <c r="R1969" s="85"/>
      <c r="S1969" s="85"/>
      <c r="T1969" s="86" t="str">
        <f t="shared" si="636"/>
        <v>A+J=</v>
      </c>
      <c r="U1969" s="149">
        <f t="shared" si="637"/>
        <v>44834</v>
      </c>
      <c r="V1969" s="57" t="str">
        <f t="shared" si="647"/>
        <v>-</v>
      </c>
      <c r="W1969" s="8"/>
      <c r="X1969" s="8"/>
      <c r="Y1969" s="8"/>
      <c r="Z1969" s="9"/>
      <c r="AA1969" s="1"/>
      <c r="AB1969" s="8"/>
      <c r="AC1969" s="9"/>
      <c r="AD1969" s="9"/>
      <c r="AE1969" s="9"/>
      <c r="AF1969" s="8"/>
      <c r="AG1969" s="10"/>
      <c r="AH1969" s="8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25">
      <c r="A1970" s="50">
        <f t="shared" si="630"/>
        <v>44813</v>
      </c>
      <c r="B1970" s="112">
        <f t="shared" ca="1" si="638"/>
        <v>65070.42544572</v>
      </c>
      <c r="C1970" s="109">
        <f t="shared" si="639"/>
        <v>64841.910169479997</v>
      </c>
      <c r="D1970" s="13">
        <f ca="1">IF(A1970&lt;$B$1,VLOOKUP(A1970,[1]DI!$A$4:$B$15000,2,FALSE),0)</f>
        <v>0.13650000000000001</v>
      </c>
      <c r="E1970" s="52">
        <f t="shared" ca="1" si="640"/>
        <v>1.00050788</v>
      </c>
      <c r="F1970" s="52">
        <f ca="1">(TRUNC(PRODUCT($E$12:$E1969),16))</f>
        <v>1.3837515475920701</v>
      </c>
      <c r="G1970" s="52">
        <f t="shared" ca="1" si="641"/>
        <v>1.3795423545194501</v>
      </c>
      <c r="H1970" s="52">
        <f t="shared" ca="1" si="642"/>
        <v>1.0030511499999999</v>
      </c>
      <c r="I1970" s="111">
        <f t="shared" si="631"/>
        <v>0.02</v>
      </c>
      <c r="J1970" s="149">
        <f t="shared" si="633"/>
        <v>44804</v>
      </c>
      <c r="K1970" s="54">
        <f t="shared" si="632"/>
        <v>6</v>
      </c>
      <c r="L1970" s="55">
        <f t="shared" si="643"/>
        <v>6</v>
      </c>
      <c r="M1970" s="56">
        <f t="shared" si="644"/>
        <v>1.000471602</v>
      </c>
      <c r="N1970" s="56">
        <f t="shared" ca="1" si="645"/>
        <v>1.0035241909999999</v>
      </c>
      <c r="O1970" s="55">
        <f t="shared" si="634"/>
        <v>0</v>
      </c>
      <c r="P1970" s="109">
        <f t="shared" ca="1" si="646"/>
        <v>228.51527623999999</v>
      </c>
      <c r="Q1970" s="52">
        <f t="shared" si="635"/>
        <v>0</v>
      </c>
      <c r="R1970" s="85"/>
      <c r="S1970" s="85"/>
      <c r="T1970" s="86" t="str">
        <f t="shared" si="636"/>
        <v>A+J=</v>
      </c>
      <c r="U1970" s="149">
        <f t="shared" si="637"/>
        <v>44834</v>
      </c>
      <c r="V1970" s="57" t="str">
        <f t="shared" si="647"/>
        <v>-</v>
      </c>
      <c r="W1970" s="8"/>
      <c r="X1970" s="8"/>
      <c r="Y1970" s="8"/>
      <c r="Z1970" s="9"/>
      <c r="AA1970" s="1"/>
      <c r="AB1970" s="8"/>
      <c r="AC1970" s="9"/>
      <c r="AD1970" s="9"/>
      <c r="AE1970" s="9"/>
      <c r="AF1970" s="8"/>
      <c r="AG1970" s="10"/>
      <c r="AH1970" s="8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25">
      <c r="A1971" s="50">
        <f t="shared" si="630"/>
        <v>44814</v>
      </c>
      <c r="B1971" s="112">
        <f t="shared" ca="1" si="638"/>
        <v>65108.589578469997</v>
      </c>
      <c r="C1971" s="109">
        <f t="shared" si="639"/>
        <v>64841.910169479997</v>
      </c>
      <c r="D1971" s="13">
        <f ca="1">IF(A1971&lt;$B$1,VLOOKUP(A1971,[1]DI!$A$4:$B$15000,2,FALSE),0)</f>
        <v>0</v>
      </c>
      <c r="E1971" s="52">
        <f t="shared" ca="1" si="640"/>
        <v>1</v>
      </c>
      <c r="F1971" s="52">
        <f ca="1">(TRUNC(PRODUCT($E$12:$E1970),16))</f>
        <v>1.3844543273280601</v>
      </c>
      <c r="G1971" s="52">
        <f t="shared" ca="1" si="641"/>
        <v>1.3795423545194501</v>
      </c>
      <c r="H1971" s="52">
        <f t="shared" ca="1" si="642"/>
        <v>1.00356058</v>
      </c>
      <c r="I1971" s="111">
        <f t="shared" si="631"/>
        <v>0.02</v>
      </c>
      <c r="J1971" s="149">
        <f t="shared" si="633"/>
        <v>44804</v>
      </c>
      <c r="K1971" s="54">
        <f t="shared" si="632"/>
        <v>6</v>
      </c>
      <c r="L1971" s="55">
        <f t="shared" si="643"/>
        <v>7</v>
      </c>
      <c r="M1971" s="56">
        <f t="shared" si="644"/>
        <v>1.0005502239999999</v>
      </c>
      <c r="N1971" s="56">
        <f t="shared" ca="1" si="645"/>
        <v>1.004112763</v>
      </c>
      <c r="O1971" s="55">
        <f t="shared" si="634"/>
        <v>0</v>
      </c>
      <c r="P1971" s="109">
        <f t="shared" ca="1" si="646"/>
        <v>266.67940899000001</v>
      </c>
      <c r="Q1971" s="52">
        <f t="shared" si="635"/>
        <v>0</v>
      </c>
      <c r="R1971" s="85"/>
      <c r="S1971" s="85"/>
      <c r="T1971" s="86" t="str">
        <f t="shared" si="636"/>
        <v>A+J=</v>
      </c>
      <c r="U1971" s="149">
        <f t="shared" si="637"/>
        <v>44834</v>
      </c>
      <c r="V1971" s="57" t="str">
        <f t="shared" si="647"/>
        <v>-</v>
      </c>
      <c r="W1971" s="8"/>
      <c r="X1971" s="8"/>
      <c r="Y1971" s="8"/>
      <c r="Z1971" s="9"/>
      <c r="AA1971" s="1"/>
      <c r="AB1971" s="8"/>
      <c r="AC1971" s="9"/>
      <c r="AD1971" s="9"/>
      <c r="AE1971" s="9"/>
      <c r="AF1971" s="8"/>
      <c r="AG1971" s="10"/>
      <c r="AH1971" s="8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25">
      <c r="A1972" s="50">
        <f t="shared" si="630"/>
        <v>44815</v>
      </c>
      <c r="B1972" s="112">
        <f t="shared" ca="1" si="638"/>
        <v>65108.589578469997</v>
      </c>
      <c r="C1972" s="109">
        <f t="shared" si="639"/>
        <v>64841.910169479997</v>
      </c>
      <c r="D1972" s="13">
        <f ca="1">IF(A1972&lt;$B$1,VLOOKUP(A1972,[1]DI!$A$4:$B$15000,2,FALSE),0)</f>
        <v>0</v>
      </c>
      <c r="E1972" s="52">
        <f t="shared" ca="1" si="640"/>
        <v>1</v>
      </c>
      <c r="F1972" s="52">
        <f ca="1">(TRUNC(PRODUCT($E$12:$E1971),16))</f>
        <v>1.3844543273280601</v>
      </c>
      <c r="G1972" s="52">
        <f t="shared" ca="1" si="641"/>
        <v>1.3795423545194501</v>
      </c>
      <c r="H1972" s="52">
        <f t="shared" ca="1" si="642"/>
        <v>1.00356058</v>
      </c>
      <c r="I1972" s="111">
        <f t="shared" si="631"/>
        <v>0.02</v>
      </c>
      <c r="J1972" s="149">
        <f t="shared" si="633"/>
        <v>44804</v>
      </c>
      <c r="K1972" s="54">
        <f t="shared" si="632"/>
        <v>6</v>
      </c>
      <c r="L1972" s="55">
        <f t="shared" si="643"/>
        <v>7</v>
      </c>
      <c r="M1972" s="56">
        <f t="shared" si="644"/>
        <v>1.0005502239999999</v>
      </c>
      <c r="N1972" s="56">
        <f t="shared" ca="1" si="645"/>
        <v>1.004112763</v>
      </c>
      <c r="O1972" s="55">
        <f t="shared" si="634"/>
        <v>0</v>
      </c>
      <c r="P1972" s="109">
        <f t="shared" ca="1" si="646"/>
        <v>266.67940899000001</v>
      </c>
      <c r="Q1972" s="52">
        <f t="shared" si="635"/>
        <v>0</v>
      </c>
      <c r="R1972" s="85"/>
      <c r="S1972" s="85"/>
      <c r="T1972" s="86" t="str">
        <f t="shared" si="636"/>
        <v>A+J=</v>
      </c>
      <c r="U1972" s="149">
        <f t="shared" si="637"/>
        <v>44834</v>
      </c>
      <c r="V1972" s="57" t="str">
        <f t="shared" si="647"/>
        <v>-</v>
      </c>
      <c r="W1972" s="8"/>
      <c r="X1972" s="8"/>
      <c r="Y1972" s="8"/>
      <c r="Z1972" s="9"/>
      <c r="AA1972" s="1"/>
      <c r="AB1972" s="8"/>
      <c r="AC1972" s="9"/>
      <c r="AD1972" s="9"/>
      <c r="AE1972" s="9"/>
      <c r="AF1972" s="8"/>
      <c r="AG1972" s="10"/>
      <c r="AH1972" s="8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25">
      <c r="A1973" s="50">
        <f t="shared" si="630"/>
        <v>44816</v>
      </c>
      <c r="B1973" s="112">
        <f t="shared" ca="1" si="638"/>
        <v>65108.589578469997</v>
      </c>
      <c r="C1973" s="109">
        <f t="shared" si="639"/>
        <v>64841.910169479997</v>
      </c>
      <c r="D1973" s="13">
        <f ca="1">IF(A1973&lt;$B$1,VLOOKUP(A1973,[1]DI!$A$4:$B$15000,2,FALSE),0)</f>
        <v>0.13650000000000001</v>
      </c>
      <c r="E1973" s="52">
        <f t="shared" ca="1" si="640"/>
        <v>1.00050788</v>
      </c>
      <c r="F1973" s="52">
        <f ca="1">(TRUNC(PRODUCT($E$12:$E1972),16))</f>
        <v>1.3844543273280601</v>
      </c>
      <c r="G1973" s="52">
        <f t="shared" ca="1" si="641"/>
        <v>1.3795423545194501</v>
      </c>
      <c r="H1973" s="52">
        <f t="shared" ca="1" si="642"/>
        <v>1.00356058</v>
      </c>
      <c r="I1973" s="111">
        <f t="shared" si="631"/>
        <v>0.02</v>
      </c>
      <c r="J1973" s="149">
        <f t="shared" si="633"/>
        <v>44804</v>
      </c>
      <c r="K1973" s="54">
        <f t="shared" si="632"/>
        <v>7</v>
      </c>
      <c r="L1973" s="55">
        <f t="shared" si="643"/>
        <v>7</v>
      </c>
      <c r="M1973" s="56">
        <f t="shared" si="644"/>
        <v>1.0005502239999999</v>
      </c>
      <c r="N1973" s="56">
        <f t="shared" ca="1" si="645"/>
        <v>1.004112763</v>
      </c>
      <c r="O1973" s="55">
        <f t="shared" si="634"/>
        <v>0</v>
      </c>
      <c r="P1973" s="109">
        <f t="shared" ca="1" si="646"/>
        <v>266.67940899000001</v>
      </c>
      <c r="Q1973" s="52">
        <f t="shared" si="635"/>
        <v>0</v>
      </c>
      <c r="R1973" s="85"/>
      <c r="S1973" s="85"/>
      <c r="T1973" s="86" t="str">
        <f t="shared" si="636"/>
        <v>A+J=</v>
      </c>
      <c r="U1973" s="149">
        <f t="shared" si="637"/>
        <v>44834</v>
      </c>
      <c r="V1973" s="57" t="str">
        <f t="shared" si="647"/>
        <v>-</v>
      </c>
      <c r="W1973" s="8"/>
      <c r="X1973" s="8"/>
      <c r="Y1973" s="8"/>
      <c r="Z1973" s="9"/>
      <c r="AA1973" s="1"/>
      <c r="AB1973" s="8"/>
      <c r="AC1973" s="9"/>
      <c r="AD1973" s="9"/>
      <c r="AE1973" s="9"/>
      <c r="AF1973" s="8"/>
      <c r="AG1973" s="10"/>
      <c r="AH1973" s="8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25">
      <c r="A1974" s="50">
        <f t="shared" si="630"/>
        <v>44817</v>
      </c>
      <c r="B1974" s="112">
        <f t="shared" ca="1" si="638"/>
        <v>65146.776211359997</v>
      </c>
      <c r="C1974" s="109">
        <f t="shared" si="639"/>
        <v>64841.910169479997</v>
      </c>
      <c r="D1974" s="13">
        <f ca="1">IF(A1974&lt;$B$1,VLOOKUP(A1974,[1]DI!$A$4:$B$15000,2,FALSE),0)</f>
        <v>0.13650000000000001</v>
      </c>
      <c r="E1974" s="52">
        <f t="shared" ca="1" si="640"/>
        <v>1.00050788</v>
      </c>
      <c r="F1974" s="52">
        <f ca="1">(TRUNC(PRODUCT($E$12:$E1973),16))</f>
        <v>1.38515746399182</v>
      </c>
      <c r="G1974" s="52">
        <f t="shared" ca="1" si="641"/>
        <v>1.3795423545194501</v>
      </c>
      <c r="H1974" s="52">
        <f t="shared" ca="1" si="642"/>
        <v>1.0040702699999999</v>
      </c>
      <c r="I1974" s="111">
        <f t="shared" si="631"/>
        <v>0.02</v>
      </c>
      <c r="J1974" s="149">
        <f t="shared" si="633"/>
        <v>44804</v>
      </c>
      <c r="K1974" s="54">
        <f t="shared" si="632"/>
        <v>8</v>
      </c>
      <c r="L1974" s="55">
        <f t="shared" si="643"/>
        <v>8</v>
      </c>
      <c r="M1974" s="56">
        <f t="shared" si="644"/>
        <v>1.000628852</v>
      </c>
      <c r="N1974" s="56">
        <f t="shared" ca="1" si="645"/>
        <v>1.0047016820000001</v>
      </c>
      <c r="O1974" s="55">
        <f t="shared" si="634"/>
        <v>0</v>
      </c>
      <c r="P1974" s="109">
        <f t="shared" ca="1" si="646"/>
        <v>304.86604188000001</v>
      </c>
      <c r="Q1974" s="52">
        <f t="shared" si="635"/>
        <v>0</v>
      </c>
      <c r="R1974" s="85"/>
      <c r="S1974" s="85"/>
      <c r="T1974" s="86" t="str">
        <f t="shared" si="636"/>
        <v>A+J=</v>
      </c>
      <c r="U1974" s="149">
        <f t="shared" si="637"/>
        <v>44834</v>
      </c>
      <c r="V1974" s="57" t="str">
        <f t="shared" si="647"/>
        <v>-</v>
      </c>
      <c r="W1974" s="8"/>
      <c r="X1974" s="8"/>
      <c r="Y1974" s="8"/>
      <c r="Z1974" s="9"/>
      <c r="AA1974" s="1"/>
      <c r="AB1974" s="8"/>
      <c r="AC1974" s="9"/>
      <c r="AD1974" s="9"/>
      <c r="AE1974" s="9"/>
      <c r="AF1974" s="8"/>
      <c r="AG1974" s="10"/>
      <c r="AH1974" s="8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25">
      <c r="A1975" s="50">
        <f t="shared" si="630"/>
        <v>44818</v>
      </c>
      <c r="B1975" s="112">
        <f t="shared" ca="1" si="638"/>
        <v>65184.985279559995</v>
      </c>
      <c r="C1975" s="109">
        <f t="shared" si="639"/>
        <v>64841.910169479997</v>
      </c>
      <c r="D1975" s="13">
        <f ca="1">IF(A1975&lt;$B$1,VLOOKUP(A1975,[1]DI!$A$4:$B$15000,2,FALSE),0)</f>
        <v>0.13650000000000001</v>
      </c>
      <c r="E1975" s="52">
        <f t="shared" ca="1" si="640"/>
        <v>1.00050788</v>
      </c>
      <c r="F1975" s="52">
        <f ca="1">(TRUNC(PRODUCT($E$12:$E1974),16))</f>
        <v>1.3858609577646399</v>
      </c>
      <c r="G1975" s="52">
        <f t="shared" ca="1" si="641"/>
        <v>1.3795423545194501</v>
      </c>
      <c r="H1975" s="52">
        <f t="shared" ca="1" si="642"/>
        <v>1.00458022</v>
      </c>
      <c r="I1975" s="111">
        <f t="shared" si="631"/>
        <v>0.02</v>
      </c>
      <c r="J1975" s="149">
        <f t="shared" si="633"/>
        <v>44804</v>
      </c>
      <c r="K1975" s="54">
        <f t="shared" si="632"/>
        <v>9</v>
      </c>
      <c r="L1975" s="55">
        <f t="shared" si="643"/>
        <v>9</v>
      </c>
      <c r="M1975" s="56">
        <f t="shared" si="644"/>
        <v>1.0007074869999999</v>
      </c>
      <c r="N1975" s="56">
        <f t="shared" ca="1" si="645"/>
        <v>1.005290947</v>
      </c>
      <c r="O1975" s="55">
        <f t="shared" si="634"/>
        <v>0</v>
      </c>
      <c r="P1975" s="109">
        <f t="shared" ca="1" si="646"/>
        <v>343.07511008</v>
      </c>
      <c r="Q1975" s="52">
        <f t="shared" si="635"/>
        <v>0</v>
      </c>
      <c r="R1975" s="85"/>
      <c r="S1975" s="85"/>
      <c r="T1975" s="86" t="str">
        <f t="shared" si="636"/>
        <v>A+J=</v>
      </c>
      <c r="U1975" s="149">
        <f t="shared" si="637"/>
        <v>44834</v>
      </c>
      <c r="V1975" s="57" t="str">
        <f t="shared" si="647"/>
        <v>-</v>
      </c>
      <c r="W1975" s="8"/>
      <c r="X1975" s="8"/>
      <c r="Y1975" s="8"/>
      <c r="Z1975" s="9"/>
      <c r="AA1975" s="1"/>
      <c r="AB1975" s="8"/>
      <c r="AC1975" s="9"/>
      <c r="AD1975" s="9"/>
      <c r="AE1975" s="9"/>
      <c r="AF1975" s="8"/>
      <c r="AG1975" s="10"/>
      <c r="AH1975" s="8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25">
      <c r="A1976" s="50">
        <f t="shared" si="630"/>
        <v>44819</v>
      </c>
      <c r="B1976" s="112">
        <f t="shared" ca="1" si="638"/>
        <v>65223.216199479997</v>
      </c>
      <c r="C1976" s="109">
        <f t="shared" si="639"/>
        <v>64841.910169479997</v>
      </c>
      <c r="D1976" s="13">
        <f ca="1">IF(A1976&lt;$B$1,VLOOKUP(A1976,[1]DI!$A$4:$B$15000,2,FALSE),0)</f>
        <v>0.13650000000000001</v>
      </c>
      <c r="E1976" s="52">
        <f t="shared" ca="1" si="640"/>
        <v>1.00050788</v>
      </c>
      <c r="F1976" s="52">
        <f ca="1">(TRUNC(PRODUCT($E$12:$E1975),16))</f>
        <v>1.3865648088278599</v>
      </c>
      <c r="G1976" s="52">
        <f t="shared" ca="1" si="641"/>
        <v>1.3795423545194501</v>
      </c>
      <c r="H1976" s="52">
        <f t="shared" ca="1" si="642"/>
        <v>1.0050904199999999</v>
      </c>
      <c r="I1976" s="111">
        <f t="shared" si="631"/>
        <v>0.02</v>
      </c>
      <c r="J1976" s="149">
        <f t="shared" si="633"/>
        <v>44804</v>
      </c>
      <c r="K1976" s="54">
        <f t="shared" si="632"/>
        <v>10</v>
      </c>
      <c r="L1976" s="55">
        <f t="shared" si="643"/>
        <v>10</v>
      </c>
      <c r="M1976" s="56">
        <f t="shared" si="644"/>
        <v>1.000786127</v>
      </c>
      <c r="N1976" s="56">
        <f t="shared" ca="1" si="645"/>
        <v>1.005880549</v>
      </c>
      <c r="O1976" s="55">
        <f t="shared" si="634"/>
        <v>0</v>
      </c>
      <c r="P1976" s="109">
        <f t="shared" ca="1" si="646"/>
        <v>381.30603000000002</v>
      </c>
      <c r="Q1976" s="52">
        <f t="shared" si="635"/>
        <v>0</v>
      </c>
      <c r="R1976" s="85"/>
      <c r="S1976" s="85"/>
      <c r="T1976" s="86" t="str">
        <f t="shared" si="636"/>
        <v>A+J=</v>
      </c>
      <c r="U1976" s="149">
        <f t="shared" si="637"/>
        <v>44834</v>
      </c>
      <c r="V1976" s="57" t="str">
        <f t="shared" si="647"/>
        <v>-</v>
      </c>
      <c r="W1976" s="8"/>
      <c r="X1976" s="8"/>
      <c r="Y1976" s="8"/>
      <c r="Z1976" s="9"/>
      <c r="AA1976" s="1"/>
      <c r="AB1976" s="8"/>
      <c r="AC1976" s="9"/>
      <c r="AD1976" s="9"/>
      <c r="AE1976" s="9"/>
      <c r="AF1976" s="8"/>
      <c r="AG1976" s="10"/>
      <c r="AH1976" s="8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25">
      <c r="A1977" s="50">
        <f t="shared" si="630"/>
        <v>44820</v>
      </c>
      <c r="B1977" s="112">
        <f t="shared" ca="1" si="638"/>
        <v>65261.470267959994</v>
      </c>
      <c r="C1977" s="109">
        <f t="shared" si="639"/>
        <v>64841.910169479997</v>
      </c>
      <c r="D1977" s="13">
        <f ca="1">IF(A1977&lt;$B$1,VLOOKUP(A1977,[1]DI!$A$4:$B$15000,2,FALSE),0)</f>
        <v>0.13650000000000001</v>
      </c>
      <c r="E1977" s="52">
        <f t="shared" ca="1" si="640"/>
        <v>1.00050788</v>
      </c>
      <c r="F1977" s="52">
        <f ca="1">(TRUNC(PRODUCT($E$12:$E1976),16))</f>
        <v>1.38726901736297</v>
      </c>
      <c r="G1977" s="52">
        <f t="shared" ca="1" si="641"/>
        <v>1.3795423545194501</v>
      </c>
      <c r="H1977" s="52">
        <f t="shared" ca="1" si="642"/>
        <v>1.00560089</v>
      </c>
      <c r="I1977" s="111">
        <f t="shared" si="631"/>
        <v>0.02</v>
      </c>
      <c r="J1977" s="149">
        <f t="shared" si="633"/>
        <v>44804</v>
      </c>
      <c r="K1977" s="54">
        <f t="shared" si="632"/>
        <v>11</v>
      </c>
      <c r="L1977" s="55">
        <f t="shared" si="643"/>
        <v>11</v>
      </c>
      <c r="M1977" s="56">
        <f t="shared" si="644"/>
        <v>1.0008647740000001</v>
      </c>
      <c r="N1977" s="56">
        <f t="shared" ca="1" si="645"/>
        <v>1.006470508</v>
      </c>
      <c r="O1977" s="55">
        <f t="shared" si="634"/>
        <v>0</v>
      </c>
      <c r="P1977" s="109">
        <f t="shared" ca="1" si="646"/>
        <v>419.56009848000002</v>
      </c>
      <c r="Q1977" s="52">
        <f t="shared" si="635"/>
        <v>0</v>
      </c>
      <c r="R1977" s="85"/>
      <c r="S1977" s="85"/>
      <c r="T1977" s="86" t="str">
        <f t="shared" si="636"/>
        <v>A+J=</v>
      </c>
      <c r="U1977" s="149">
        <f t="shared" si="637"/>
        <v>44834</v>
      </c>
      <c r="V1977" s="57" t="str">
        <f t="shared" si="647"/>
        <v>-</v>
      </c>
      <c r="W1977" s="8"/>
      <c r="X1977" s="8"/>
      <c r="Y1977" s="8"/>
      <c r="Z1977" s="9"/>
      <c r="AA1977" s="1"/>
      <c r="AB1977" s="8"/>
      <c r="AC1977" s="9"/>
      <c r="AD1977" s="9"/>
      <c r="AE1977" s="9"/>
      <c r="AF1977" s="8"/>
      <c r="AG1977" s="10"/>
      <c r="AH1977" s="8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25">
      <c r="A1978" s="50">
        <f t="shared" si="630"/>
        <v>44821</v>
      </c>
      <c r="B1978" s="112">
        <f t="shared" ca="1" si="638"/>
        <v>65299.746123329998</v>
      </c>
      <c r="C1978" s="109">
        <f t="shared" si="639"/>
        <v>64841.910169479997</v>
      </c>
      <c r="D1978" s="13">
        <f ca="1">IF(A1978&lt;$B$1,VLOOKUP(A1978,[1]DI!$A$4:$B$15000,2,FALSE),0)</f>
        <v>0</v>
      </c>
      <c r="E1978" s="52">
        <f t="shared" ca="1" si="640"/>
        <v>1</v>
      </c>
      <c r="F1978" s="52">
        <f ca="1">(TRUNC(PRODUCT($E$12:$E1977),16))</f>
        <v>1.3879735835515099</v>
      </c>
      <c r="G1978" s="52">
        <f t="shared" ca="1" si="641"/>
        <v>1.3795423545194501</v>
      </c>
      <c r="H1978" s="52">
        <f t="shared" ca="1" si="642"/>
        <v>1.00611161</v>
      </c>
      <c r="I1978" s="111">
        <f t="shared" si="631"/>
        <v>0.02</v>
      </c>
      <c r="J1978" s="149">
        <f t="shared" si="633"/>
        <v>44804</v>
      </c>
      <c r="K1978" s="54">
        <f t="shared" si="632"/>
        <v>11</v>
      </c>
      <c r="L1978" s="55">
        <f t="shared" si="643"/>
        <v>12</v>
      </c>
      <c r="M1978" s="56">
        <f t="shared" si="644"/>
        <v>1.0009434269999999</v>
      </c>
      <c r="N1978" s="56">
        <f t="shared" ca="1" si="645"/>
        <v>1.0070608029999999</v>
      </c>
      <c r="O1978" s="55">
        <f t="shared" si="634"/>
        <v>0</v>
      </c>
      <c r="P1978" s="109">
        <f t="shared" ca="1" si="646"/>
        <v>457.83595385000001</v>
      </c>
      <c r="Q1978" s="52">
        <f t="shared" si="635"/>
        <v>0</v>
      </c>
      <c r="R1978" s="85"/>
      <c r="S1978" s="85"/>
      <c r="T1978" s="86" t="str">
        <f t="shared" si="636"/>
        <v>A+J=</v>
      </c>
      <c r="U1978" s="149">
        <f t="shared" si="637"/>
        <v>44834</v>
      </c>
      <c r="V1978" s="57" t="str">
        <f t="shared" si="647"/>
        <v>-</v>
      </c>
      <c r="W1978" s="8"/>
      <c r="X1978" s="8"/>
      <c r="Y1978" s="8"/>
      <c r="Z1978" s="9"/>
      <c r="AA1978" s="1"/>
      <c r="AB1978" s="8"/>
      <c r="AC1978" s="9"/>
      <c r="AD1978" s="9"/>
      <c r="AE1978" s="9"/>
      <c r="AF1978" s="8"/>
      <c r="AG1978" s="10"/>
      <c r="AH1978" s="8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25">
      <c r="A1979" s="50">
        <f t="shared" si="630"/>
        <v>44822</v>
      </c>
      <c r="B1979" s="112">
        <f t="shared" ca="1" si="638"/>
        <v>65299.746123329998</v>
      </c>
      <c r="C1979" s="109">
        <f t="shared" si="639"/>
        <v>64841.910169479997</v>
      </c>
      <c r="D1979" s="13">
        <f ca="1">IF(A1979&lt;$B$1,VLOOKUP(A1979,[1]DI!$A$4:$B$15000,2,FALSE),0)</f>
        <v>0</v>
      </c>
      <c r="E1979" s="52">
        <f t="shared" ca="1" si="640"/>
        <v>1</v>
      </c>
      <c r="F1979" s="52">
        <f ca="1">(TRUNC(PRODUCT($E$12:$E1978),16))</f>
        <v>1.3879735835515099</v>
      </c>
      <c r="G1979" s="52">
        <f t="shared" ca="1" si="641"/>
        <v>1.3795423545194501</v>
      </c>
      <c r="H1979" s="52">
        <f t="shared" ca="1" si="642"/>
        <v>1.00611161</v>
      </c>
      <c r="I1979" s="111">
        <f t="shared" si="631"/>
        <v>0.02</v>
      </c>
      <c r="J1979" s="149">
        <f t="shared" si="633"/>
        <v>44804</v>
      </c>
      <c r="K1979" s="54">
        <f t="shared" si="632"/>
        <v>11</v>
      </c>
      <c r="L1979" s="55">
        <f t="shared" si="643"/>
        <v>12</v>
      </c>
      <c r="M1979" s="56">
        <f t="shared" si="644"/>
        <v>1.0009434269999999</v>
      </c>
      <c r="N1979" s="56">
        <f t="shared" ca="1" si="645"/>
        <v>1.0070608029999999</v>
      </c>
      <c r="O1979" s="55">
        <f t="shared" si="634"/>
        <v>0</v>
      </c>
      <c r="P1979" s="109">
        <f t="shared" ca="1" si="646"/>
        <v>457.83595385000001</v>
      </c>
      <c r="Q1979" s="52">
        <f t="shared" si="635"/>
        <v>0</v>
      </c>
      <c r="R1979" s="85"/>
      <c r="S1979" s="85"/>
      <c r="T1979" s="86" t="str">
        <f t="shared" si="636"/>
        <v>A+J=</v>
      </c>
      <c r="U1979" s="149">
        <f t="shared" si="637"/>
        <v>44834</v>
      </c>
      <c r="V1979" s="57" t="str">
        <f t="shared" si="647"/>
        <v>-</v>
      </c>
      <c r="W1979" s="8"/>
      <c r="X1979" s="8"/>
      <c r="Y1979" s="8"/>
      <c r="Z1979" s="9"/>
      <c r="AA1979" s="1"/>
      <c r="AB1979" s="8"/>
      <c r="AC1979" s="9"/>
      <c r="AD1979" s="9"/>
      <c r="AE1979" s="9"/>
      <c r="AF1979" s="8"/>
      <c r="AG1979" s="10"/>
      <c r="AH1979" s="8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25">
      <c r="A1980" s="50">
        <f t="shared" si="630"/>
        <v>44823</v>
      </c>
      <c r="B1980" s="112">
        <f t="shared" ca="1" si="638"/>
        <v>65299.746123329998</v>
      </c>
      <c r="C1980" s="109">
        <f t="shared" si="639"/>
        <v>64841.910169479997</v>
      </c>
      <c r="D1980" s="13">
        <f ca="1">IF(A1980&lt;$B$1,VLOOKUP(A1980,[1]DI!$A$4:$B$15000,2,FALSE),0)</f>
        <v>0.13650000000000001</v>
      </c>
      <c r="E1980" s="52">
        <f t="shared" ca="1" si="640"/>
        <v>1.00050788</v>
      </c>
      <c r="F1980" s="52">
        <f ca="1">(TRUNC(PRODUCT($E$12:$E1979),16))</f>
        <v>1.3879735835515099</v>
      </c>
      <c r="G1980" s="52">
        <f t="shared" ca="1" si="641"/>
        <v>1.3795423545194501</v>
      </c>
      <c r="H1980" s="52">
        <f t="shared" ca="1" si="642"/>
        <v>1.00611161</v>
      </c>
      <c r="I1980" s="111">
        <f t="shared" si="631"/>
        <v>0.02</v>
      </c>
      <c r="J1980" s="149">
        <f t="shared" si="633"/>
        <v>44804</v>
      </c>
      <c r="K1980" s="54">
        <f t="shared" si="632"/>
        <v>12</v>
      </c>
      <c r="L1980" s="55">
        <f t="shared" si="643"/>
        <v>12</v>
      </c>
      <c r="M1980" s="56">
        <f t="shared" si="644"/>
        <v>1.0009434269999999</v>
      </c>
      <c r="N1980" s="56">
        <f t="shared" ca="1" si="645"/>
        <v>1.0070608029999999</v>
      </c>
      <c r="O1980" s="55">
        <f t="shared" si="634"/>
        <v>0</v>
      </c>
      <c r="P1980" s="109">
        <f t="shared" ca="1" si="646"/>
        <v>457.83595385000001</v>
      </c>
      <c r="Q1980" s="52">
        <f t="shared" si="635"/>
        <v>0</v>
      </c>
      <c r="R1980" s="85"/>
      <c r="S1980" s="85"/>
      <c r="T1980" s="86" t="str">
        <f t="shared" si="636"/>
        <v>A+J=</v>
      </c>
      <c r="U1980" s="149">
        <f t="shared" si="637"/>
        <v>44834</v>
      </c>
      <c r="V1980" s="57" t="str">
        <f t="shared" si="647"/>
        <v>-</v>
      </c>
      <c r="W1980" s="8"/>
      <c r="X1980" s="8"/>
      <c r="Y1980" s="8"/>
      <c r="Z1980" s="9"/>
      <c r="AA1980" s="1"/>
      <c r="AB1980" s="8"/>
      <c r="AC1980" s="9"/>
      <c r="AD1980" s="9"/>
      <c r="AE1980" s="9"/>
      <c r="AF1980" s="8"/>
      <c r="AG1980" s="10"/>
      <c r="AH1980" s="8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25">
      <c r="A1981" s="50">
        <f t="shared" si="630"/>
        <v>44824</v>
      </c>
      <c r="B1981" s="112">
        <f t="shared" ca="1" si="638"/>
        <v>65338.045127249999</v>
      </c>
      <c r="C1981" s="109">
        <f t="shared" si="639"/>
        <v>64841.910169479997</v>
      </c>
      <c r="D1981" s="13">
        <f ca="1">IF(A1981&lt;$B$1,VLOOKUP(A1981,[1]DI!$A$4:$B$15000,2,FALSE),0)</f>
        <v>0.13650000000000001</v>
      </c>
      <c r="E1981" s="52">
        <f t="shared" ca="1" si="640"/>
        <v>1.00050788</v>
      </c>
      <c r="F1981" s="52">
        <f ca="1">(TRUNC(PRODUCT($E$12:$E1980),16))</f>
        <v>1.38867850757512</v>
      </c>
      <c r="G1981" s="52">
        <f t="shared" ca="1" si="641"/>
        <v>1.3795423545194501</v>
      </c>
      <c r="H1981" s="52">
        <f t="shared" ca="1" si="642"/>
        <v>1.0066226</v>
      </c>
      <c r="I1981" s="111">
        <f t="shared" si="631"/>
        <v>0.02</v>
      </c>
      <c r="J1981" s="149">
        <f t="shared" si="633"/>
        <v>44804</v>
      </c>
      <c r="K1981" s="54">
        <f t="shared" si="632"/>
        <v>13</v>
      </c>
      <c r="L1981" s="55">
        <f t="shared" si="643"/>
        <v>13</v>
      </c>
      <c r="M1981" s="56">
        <f t="shared" si="644"/>
        <v>1.0010220860000001</v>
      </c>
      <c r="N1981" s="56">
        <f t="shared" ca="1" si="645"/>
        <v>1.007651455</v>
      </c>
      <c r="O1981" s="55">
        <f t="shared" si="634"/>
        <v>0</v>
      </c>
      <c r="P1981" s="109">
        <f t="shared" ca="1" si="646"/>
        <v>496.13495777000003</v>
      </c>
      <c r="Q1981" s="52">
        <f t="shared" si="635"/>
        <v>0</v>
      </c>
      <c r="R1981" s="85"/>
      <c r="S1981" s="85"/>
      <c r="T1981" s="86" t="str">
        <f t="shared" si="636"/>
        <v>A+J=</v>
      </c>
      <c r="U1981" s="149">
        <f t="shared" si="637"/>
        <v>44834</v>
      </c>
      <c r="V1981" s="57" t="str">
        <f t="shared" si="647"/>
        <v>-</v>
      </c>
      <c r="W1981" s="8"/>
      <c r="X1981" s="8"/>
      <c r="Y1981" s="8"/>
      <c r="Z1981" s="9"/>
      <c r="AA1981" s="1"/>
      <c r="AB1981" s="8"/>
      <c r="AC1981" s="9"/>
      <c r="AD1981" s="9"/>
      <c r="AE1981" s="9"/>
      <c r="AF1981" s="8"/>
      <c r="AG1981" s="10"/>
      <c r="AH1981" s="8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25">
      <c r="A1982" s="50">
        <f t="shared" si="630"/>
        <v>44825</v>
      </c>
      <c r="B1982" s="112">
        <f t="shared" ca="1" si="638"/>
        <v>65376.365982899995</v>
      </c>
      <c r="C1982" s="109">
        <f t="shared" si="639"/>
        <v>64841.910169479997</v>
      </c>
      <c r="D1982" s="13">
        <f ca="1">IF(A1982&lt;$B$1,VLOOKUP(A1982,[1]DI!$A$4:$B$15000,2,FALSE),0)</f>
        <v>0.13650000000000001</v>
      </c>
      <c r="E1982" s="52">
        <f t="shared" ca="1" si="640"/>
        <v>1.00050788</v>
      </c>
      <c r="F1982" s="52">
        <f ca="1">(TRUNC(PRODUCT($E$12:$E1981),16))</f>
        <v>1.3893837896155501</v>
      </c>
      <c r="G1982" s="52">
        <f t="shared" ca="1" si="641"/>
        <v>1.3795423545194501</v>
      </c>
      <c r="H1982" s="52">
        <f t="shared" ca="1" si="642"/>
        <v>1.0071338400000001</v>
      </c>
      <c r="I1982" s="111">
        <f t="shared" si="631"/>
        <v>0.02</v>
      </c>
      <c r="J1982" s="149">
        <f t="shared" si="633"/>
        <v>44804</v>
      </c>
      <c r="K1982" s="54">
        <f t="shared" si="632"/>
        <v>14</v>
      </c>
      <c r="L1982" s="55">
        <f t="shared" si="643"/>
        <v>14</v>
      </c>
      <c r="M1982" s="56">
        <f t="shared" si="644"/>
        <v>1.0011007510000001</v>
      </c>
      <c r="N1982" s="56">
        <f t="shared" ca="1" si="645"/>
        <v>1.008242444</v>
      </c>
      <c r="O1982" s="55">
        <f t="shared" si="634"/>
        <v>0</v>
      </c>
      <c r="P1982" s="109">
        <f t="shared" ca="1" si="646"/>
        <v>534.45581342000003</v>
      </c>
      <c r="Q1982" s="52">
        <f t="shared" si="635"/>
        <v>0</v>
      </c>
      <c r="R1982" s="85"/>
      <c r="S1982" s="85"/>
      <c r="T1982" s="86" t="str">
        <f t="shared" si="636"/>
        <v>A+J=</v>
      </c>
      <c r="U1982" s="149">
        <f t="shared" si="637"/>
        <v>44834</v>
      </c>
      <c r="V1982" s="57" t="str">
        <f t="shared" si="647"/>
        <v>-</v>
      </c>
      <c r="W1982" s="8"/>
      <c r="X1982" s="8"/>
      <c r="Y1982" s="8"/>
      <c r="Z1982" s="9"/>
      <c r="AA1982" s="1"/>
      <c r="AB1982" s="8"/>
      <c r="AC1982" s="9"/>
      <c r="AD1982" s="9"/>
      <c r="AE1982" s="9"/>
      <c r="AF1982" s="8"/>
      <c r="AG1982" s="10"/>
      <c r="AH1982" s="8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25">
      <c r="A1983" s="50">
        <f t="shared" si="630"/>
        <v>44826</v>
      </c>
      <c r="B1983" s="112">
        <f t="shared" ca="1" si="638"/>
        <v>65414.709338689994</v>
      </c>
      <c r="C1983" s="109">
        <f t="shared" si="639"/>
        <v>64841.910169479997</v>
      </c>
      <c r="D1983" s="13">
        <f ca="1">IF(A1983&lt;$B$1,VLOOKUP(A1983,[1]DI!$A$4:$B$15000,2,FALSE),0)</f>
        <v>0.13650000000000001</v>
      </c>
      <c r="E1983" s="52">
        <f t="shared" ca="1" si="640"/>
        <v>1.00050788</v>
      </c>
      <c r="F1983" s="52">
        <f ca="1">(TRUNC(PRODUCT($E$12:$E1982),16))</f>
        <v>1.39008942985462</v>
      </c>
      <c r="G1983" s="52">
        <f t="shared" ca="1" si="641"/>
        <v>1.3795423545194501</v>
      </c>
      <c r="H1983" s="52">
        <f t="shared" ca="1" si="642"/>
        <v>1.0076453400000001</v>
      </c>
      <c r="I1983" s="111">
        <f t="shared" si="631"/>
        <v>0.02</v>
      </c>
      <c r="J1983" s="149">
        <f t="shared" si="633"/>
        <v>44804</v>
      </c>
      <c r="K1983" s="54">
        <f t="shared" si="632"/>
        <v>15</v>
      </c>
      <c r="L1983" s="55">
        <f t="shared" si="643"/>
        <v>15</v>
      </c>
      <c r="M1983" s="56">
        <f t="shared" si="644"/>
        <v>1.001179423</v>
      </c>
      <c r="N1983" s="56">
        <f t="shared" ca="1" si="645"/>
        <v>1.00883378</v>
      </c>
      <c r="O1983" s="55">
        <f t="shared" si="634"/>
        <v>0</v>
      </c>
      <c r="P1983" s="109">
        <f t="shared" ca="1" si="646"/>
        <v>572.79916920999995</v>
      </c>
      <c r="Q1983" s="52">
        <f t="shared" si="635"/>
        <v>0</v>
      </c>
      <c r="R1983" s="85"/>
      <c r="S1983" s="85"/>
      <c r="T1983" s="86" t="str">
        <f t="shared" si="636"/>
        <v>A+J=</v>
      </c>
      <c r="U1983" s="149">
        <f t="shared" si="637"/>
        <v>44834</v>
      </c>
      <c r="V1983" s="57" t="str">
        <f t="shared" si="647"/>
        <v>-</v>
      </c>
      <c r="W1983" s="8"/>
      <c r="X1983" s="8"/>
      <c r="Y1983" s="8"/>
      <c r="Z1983" s="9"/>
      <c r="AA1983" s="1"/>
      <c r="AB1983" s="8"/>
      <c r="AC1983" s="9"/>
      <c r="AD1983" s="9"/>
      <c r="AE1983" s="9"/>
      <c r="AF1983" s="8"/>
      <c r="AG1983" s="10"/>
      <c r="AH1983" s="8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25">
      <c r="A1984" s="50">
        <f t="shared" si="630"/>
        <v>44827</v>
      </c>
      <c r="B1984" s="112">
        <f t="shared" ca="1" si="638"/>
        <v>65453.0757782</v>
      </c>
      <c r="C1984" s="109">
        <f t="shared" si="639"/>
        <v>64841.910169479997</v>
      </c>
      <c r="D1984" s="13">
        <f ca="1">IF(A1984&lt;$B$1,VLOOKUP(A1984,[1]DI!$A$4:$B$15000,2,FALSE),0)</f>
        <v>0.13650000000000001</v>
      </c>
      <c r="E1984" s="52">
        <f t="shared" ca="1" si="640"/>
        <v>1.00050788</v>
      </c>
      <c r="F1984" s="52">
        <f ca="1">(TRUNC(PRODUCT($E$12:$E1983),16))</f>
        <v>1.3907954284742601</v>
      </c>
      <c r="G1984" s="52">
        <f t="shared" ca="1" si="641"/>
        <v>1.3795423545194501</v>
      </c>
      <c r="H1984" s="52">
        <f t="shared" ca="1" si="642"/>
        <v>1.00815711</v>
      </c>
      <c r="I1984" s="111">
        <f t="shared" si="631"/>
        <v>0.02</v>
      </c>
      <c r="J1984" s="149">
        <f t="shared" si="633"/>
        <v>44804</v>
      </c>
      <c r="K1984" s="54">
        <f t="shared" si="632"/>
        <v>16</v>
      </c>
      <c r="L1984" s="55">
        <f t="shared" si="643"/>
        <v>16</v>
      </c>
      <c r="M1984" s="56">
        <f t="shared" si="644"/>
        <v>1.0012581</v>
      </c>
      <c r="N1984" s="56">
        <f t="shared" ca="1" si="645"/>
        <v>1.009425472</v>
      </c>
      <c r="O1984" s="55">
        <f t="shared" si="634"/>
        <v>0</v>
      </c>
      <c r="P1984" s="109">
        <f t="shared" ca="1" si="646"/>
        <v>611.16560872000002</v>
      </c>
      <c r="Q1984" s="52">
        <f t="shared" si="635"/>
        <v>0</v>
      </c>
      <c r="R1984" s="85"/>
      <c r="S1984" s="85"/>
      <c r="T1984" s="86" t="str">
        <f t="shared" si="636"/>
        <v>A+J=</v>
      </c>
      <c r="U1984" s="149">
        <f t="shared" si="637"/>
        <v>44834</v>
      </c>
      <c r="V1984" s="57" t="str">
        <f t="shared" si="647"/>
        <v>-</v>
      </c>
      <c r="W1984" s="8"/>
      <c r="X1984" s="8"/>
      <c r="Y1984" s="8"/>
      <c r="Z1984" s="9"/>
      <c r="AA1984" s="1"/>
      <c r="AB1984" s="8"/>
      <c r="AC1984" s="9"/>
      <c r="AD1984" s="9"/>
      <c r="AE1984" s="9"/>
      <c r="AF1984" s="8"/>
      <c r="AG1984" s="10"/>
      <c r="AH1984" s="8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25">
      <c r="A1985" s="50">
        <f t="shared" si="630"/>
        <v>44828</v>
      </c>
      <c r="B1985" s="112">
        <f t="shared" ca="1" si="638"/>
        <v>65491.464199119997</v>
      </c>
      <c r="C1985" s="109">
        <f t="shared" si="639"/>
        <v>64841.910169479997</v>
      </c>
      <c r="D1985" s="13">
        <f ca="1">IF(A1985&lt;$B$1,VLOOKUP(A1985,[1]DI!$A$4:$B$15000,2,FALSE),0)</f>
        <v>0</v>
      </c>
      <c r="E1985" s="52">
        <f t="shared" ca="1" si="640"/>
        <v>1</v>
      </c>
      <c r="F1985" s="52">
        <f ca="1">(TRUNC(PRODUCT($E$12:$E1984),16))</f>
        <v>1.39150178565647</v>
      </c>
      <c r="G1985" s="52">
        <f t="shared" ca="1" si="641"/>
        <v>1.3795423545194501</v>
      </c>
      <c r="H1985" s="52">
        <f t="shared" ca="1" si="642"/>
        <v>1.0086691299999999</v>
      </c>
      <c r="I1985" s="111">
        <f t="shared" si="631"/>
        <v>0.02</v>
      </c>
      <c r="J1985" s="149">
        <f t="shared" si="633"/>
        <v>44804</v>
      </c>
      <c r="K1985" s="54">
        <f t="shared" si="632"/>
        <v>16</v>
      </c>
      <c r="L1985" s="55">
        <f t="shared" si="643"/>
        <v>17</v>
      </c>
      <c r="M1985" s="56">
        <f t="shared" si="644"/>
        <v>1.001336784</v>
      </c>
      <c r="N1985" s="56">
        <f t="shared" ca="1" si="645"/>
        <v>1.010017503</v>
      </c>
      <c r="O1985" s="55">
        <f t="shared" si="634"/>
        <v>0</v>
      </c>
      <c r="P1985" s="109">
        <f t="shared" ca="1" si="646"/>
        <v>649.55402963999995</v>
      </c>
      <c r="Q1985" s="52">
        <f t="shared" si="635"/>
        <v>0</v>
      </c>
      <c r="R1985" s="85"/>
      <c r="S1985" s="85"/>
      <c r="T1985" s="86" t="str">
        <f t="shared" si="636"/>
        <v>A+J=</v>
      </c>
      <c r="U1985" s="149">
        <f t="shared" si="637"/>
        <v>44834</v>
      </c>
      <c r="V1985" s="57" t="str">
        <f t="shared" si="647"/>
        <v>-</v>
      </c>
      <c r="W1985" s="8"/>
      <c r="X1985" s="8"/>
      <c r="Y1985" s="8"/>
      <c r="Z1985" s="9"/>
      <c r="AA1985" s="1"/>
      <c r="AB1985" s="8"/>
      <c r="AC1985" s="9"/>
      <c r="AD1985" s="9"/>
      <c r="AE1985" s="9"/>
      <c r="AF1985" s="8"/>
      <c r="AG1985" s="10"/>
      <c r="AH1985" s="8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25">
      <c r="A1986" s="50">
        <f t="shared" si="630"/>
        <v>44829</v>
      </c>
      <c r="B1986" s="112">
        <f t="shared" ca="1" si="638"/>
        <v>65491.464199119997</v>
      </c>
      <c r="C1986" s="109">
        <f t="shared" si="639"/>
        <v>64841.910169479997</v>
      </c>
      <c r="D1986" s="13">
        <f ca="1">IF(A1986&lt;$B$1,VLOOKUP(A1986,[1]DI!$A$4:$B$15000,2,FALSE),0)</f>
        <v>0</v>
      </c>
      <c r="E1986" s="52">
        <f t="shared" ca="1" si="640"/>
        <v>1</v>
      </c>
      <c r="F1986" s="52">
        <f ca="1">(TRUNC(PRODUCT($E$12:$E1985),16))</f>
        <v>1.39150178565647</v>
      </c>
      <c r="G1986" s="52">
        <f t="shared" ca="1" si="641"/>
        <v>1.3795423545194501</v>
      </c>
      <c r="H1986" s="52">
        <f t="shared" ca="1" si="642"/>
        <v>1.0086691299999999</v>
      </c>
      <c r="I1986" s="111">
        <f t="shared" si="631"/>
        <v>0.02</v>
      </c>
      <c r="J1986" s="149">
        <f t="shared" si="633"/>
        <v>44804</v>
      </c>
      <c r="K1986" s="54">
        <f t="shared" si="632"/>
        <v>16</v>
      </c>
      <c r="L1986" s="55">
        <f t="shared" si="643"/>
        <v>17</v>
      </c>
      <c r="M1986" s="56">
        <f t="shared" si="644"/>
        <v>1.001336784</v>
      </c>
      <c r="N1986" s="56">
        <f t="shared" ca="1" si="645"/>
        <v>1.010017503</v>
      </c>
      <c r="O1986" s="55">
        <f t="shared" si="634"/>
        <v>0</v>
      </c>
      <c r="P1986" s="109">
        <f t="shared" ca="1" si="646"/>
        <v>649.55402963999995</v>
      </c>
      <c r="Q1986" s="52">
        <f t="shared" si="635"/>
        <v>0</v>
      </c>
      <c r="R1986" s="85"/>
      <c r="S1986" s="85"/>
      <c r="T1986" s="86" t="str">
        <f t="shared" si="636"/>
        <v>A+J=</v>
      </c>
      <c r="U1986" s="149">
        <f t="shared" si="637"/>
        <v>44834</v>
      </c>
      <c r="V1986" s="57" t="str">
        <f t="shared" si="647"/>
        <v>-</v>
      </c>
      <c r="W1986" s="8"/>
      <c r="X1986" s="8"/>
      <c r="Y1986" s="8"/>
      <c r="Z1986" s="9"/>
      <c r="AA1986" s="1"/>
      <c r="AB1986" s="8"/>
      <c r="AC1986" s="9"/>
      <c r="AD1986" s="9"/>
      <c r="AE1986" s="9"/>
      <c r="AF1986" s="8"/>
      <c r="AG1986" s="10"/>
      <c r="AH1986" s="8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25">
      <c r="A1987" s="50">
        <f t="shared" si="630"/>
        <v>44830</v>
      </c>
      <c r="B1987" s="112">
        <f t="shared" ca="1" si="638"/>
        <v>65491.464199119997</v>
      </c>
      <c r="C1987" s="109">
        <f t="shared" si="639"/>
        <v>64841.910169479997</v>
      </c>
      <c r="D1987" s="13">
        <f ca="1">IF(A1987&lt;$B$1,VLOOKUP(A1987,[1]DI!$A$4:$B$15000,2,FALSE),0)</f>
        <v>0.13650000000000001</v>
      </c>
      <c r="E1987" s="52">
        <f t="shared" ca="1" si="640"/>
        <v>1.00050788</v>
      </c>
      <c r="F1987" s="52">
        <f ca="1">(TRUNC(PRODUCT($E$12:$E1986),16))</f>
        <v>1.39150178565647</v>
      </c>
      <c r="G1987" s="52">
        <f t="shared" ca="1" si="641"/>
        <v>1.3795423545194501</v>
      </c>
      <c r="H1987" s="52">
        <f t="shared" ca="1" si="642"/>
        <v>1.0086691299999999</v>
      </c>
      <c r="I1987" s="111">
        <f t="shared" si="631"/>
        <v>0.02</v>
      </c>
      <c r="J1987" s="149">
        <f t="shared" si="633"/>
        <v>44804</v>
      </c>
      <c r="K1987" s="54">
        <f t="shared" si="632"/>
        <v>17</v>
      </c>
      <c r="L1987" s="55">
        <f t="shared" si="643"/>
        <v>17</v>
      </c>
      <c r="M1987" s="56">
        <f t="shared" si="644"/>
        <v>1.001336784</v>
      </c>
      <c r="N1987" s="56">
        <f t="shared" ca="1" si="645"/>
        <v>1.010017503</v>
      </c>
      <c r="O1987" s="55">
        <f t="shared" si="634"/>
        <v>0</v>
      </c>
      <c r="P1987" s="109">
        <f t="shared" ca="1" si="646"/>
        <v>649.55402963999995</v>
      </c>
      <c r="Q1987" s="52">
        <f t="shared" si="635"/>
        <v>0</v>
      </c>
      <c r="R1987" s="85"/>
      <c r="S1987" s="85"/>
      <c r="T1987" s="86" t="str">
        <f t="shared" si="636"/>
        <v>A+J=</v>
      </c>
      <c r="U1987" s="149">
        <f t="shared" si="637"/>
        <v>44834</v>
      </c>
      <c r="V1987" s="57" t="str">
        <f t="shared" si="647"/>
        <v>-</v>
      </c>
      <c r="W1987" s="8"/>
      <c r="X1987" s="8"/>
      <c r="Y1987" s="8"/>
      <c r="Z1987" s="9"/>
      <c r="AA1987" s="1"/>
      <c r="AB1987" s="8"/>
      <c r="AC1987" s="9"/>
      <c r="AD1987" s="9"/>
      <c r="AE1987" s="9"/>
      <c r="AF1987" s="8"/>
      <c r="AG1987" s="10"/>
      <c r="AH1987" s="8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25">
      <c r="A1988" s="50">
        <f t="shared" si="630"/>
        <v>44831</v>
      </c>
      <c r="B1988" s="112">
        <f t="shared" ca="1" si="638"/>
        <v>65529.875055339995</v>
      </c>
      <c r="C1988" s="109">
        <f t="shared" si="639"/>
        <v>64841.910169479997</v>
      </c>
      <c r="D1988" s="13">
        <f ca="1">IF(A1988&lt;$B$1,VLOOKUP(A1988,[1]DI!$A$4:$B$15000,2,FALSE),0)</f>
        <v>0.13650000000000001</v>
      </c>
      <c r="E1988" s="52">
        <f t="shared" ca="1" si="640"/>
        <v>1.00050788</v>
      </c>
      <c r="F1988" s="52">
        <f ca="1">(TRUNC(PRODUCT($E$12:$E1987),16))</f>
        <v>1.3922085015833701</v>
      </c>
      <c r="G1988" s="52">
        <f t="shared" ca="1" si="641"/>
        <v>1.3795423545194501</v>
      </c>
      <c r="H1988" s="52">
        <f t="shared" ca="1" si="642"/>
        <v>1.0091814100000001</v>
      </c>
      <c r="I1988" s="111">
        <f t="shared" si="631"/>
        <v>0.02</v>
      </c>
      <c r="J1988" s="149">
        <f t="shared" si="633"/>
        <v>44804</v>
      </c>
      <c r="K1988" s="54">
        <f t="shared" si="632"/>
        <v>18</v>
      </c>
      <c r="L1988" s="55">
        <f t="shared" si="643"/>
        <v>18</v>
      </c>
      <c r="M1988" s="56">
        <f t="shared" si="644"/>
        <v>1.0014154740000001</v>
      </c>
      <c r="N1988" s="56">
        <f t="shared" ca="1" si="645"/>
        <v>1.0106098800000001</v>
      </c>
      <c r="O1988" s="55">
        <f t="shared" si="634"/>
        <v>0</v>
      </c>
      <c r="P1988" s="109">
        <f t="shared" ca="1" si="646"/>
        <v>687.96488585999998</v>
      </c>
      <c r="Q1988" s="52">
        <f t="shared" si="635"/>
        <v>0</v>
      </c>
      <c r="R1988" s="85"/>
      <c r="S1988" s="85"/>
      <c r="T1988" s="86" t="str">
        <f t="shared" si="636"/>
        <v>A+J=</v>
      </c>
      <c r="U1988" s="149">
        <f t="shared" si="637"/>
        <v>44834</v>
      </c>
      <c r="V1988" s="57" t="str">
        <f t="shared" si="647"/>
        <v>-</v>
      </c>
      <c r="W1988" s="8"/>
      <c r="X1988" s="8"/>
      <c r="Y1988" s="8"/>
      <c r="Z1988" s="9"/>
      <c r="AA1988" s="1"/>
      <c r="AB1988" s="8"/>
      <c r="AC1988" s="9"/>
      <c r="AD1988" s="9"/>
      <c r="AE1988" s="9"/>
      <c r="AF1988" s="8"/>
      <c r="AG1988" s="10"/>
      <c r="AH1988" s="8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25">
      <c r="A1989" s="50">
        <f t="shared" si="630"/>
        <v>44832</v>
      </c>
      <c r="B1989" s="112">
        <f t="shared" ca="1" si="638"/>
        <v>65568.309060129992</v>
      </c>
      <c r="C1989" s="109">
        <f t="shared" si="639"/>
        <v>64841.910169479997</v>
      </c>
      <c r="D1989" s="13">
        <f ca="1">IF(A1989&lt;$B$1,VLOOKUP(A1989,[1]DI!$A$4:$B$15000,2,FALSE),0)</f>
        <v>0.13650000000000001</v>
      </c>
      <c r="E1989" s="52">
        <f t="shared" ca="1" si="640"/>
        <v>1.00050788</v>
      </c>
      <c r="F1989" s="52">
        <f ca="1">(TRUNC(PRODUCT($E$12:$E1988),16))</f>
        <v>1.3929155764371499</v>
      </c>
      <c r="G1989" s="52">
        <f t="shared" ca="1" si="641"/>
        <v>1.3795423545194501</v>
      </c>
      <c r="H1989" s="52">
        <f t="shared" ca="1" si="642"/>
        <v>1.0096939599999999</v>
      </c>
      <c r="I1989" s="111">
        <f t="shared" si="631"/>
        <v>0.02</v>
      </c>
      <c r="J1989" s="149">
        <f t="shared" si="633"/>
        <v>44804</v>
      </c>
      <c r="K1989" s="54">
        <f t="shared" si="632"/>
        <v>19</v>
      </c>
      <c r="L1989" s="55">
        <f t="shared" si="643"/>
        <v>19</v>
      </c>
      <c r="M1989" s="56">
        <f t="shared" si="644"/>
        <v>1.00149417</v>
      </c>
      <c r="N1989" s="56">
        <f t="shared" ca="1" si="645"/>
        <v>1.0112026140000001</v>
      </c>
      <c r="O1989" s="55">
        <f t="shared" si="634"/>
        <v>0</v>
      </c>
      <c r="P1989" s="109">
        <f t="shared" ca="1" si="646"/>
        <v>726.39889065</v>
      </c>
      <c r="Q1989" s="52">
        <f t="shared" si="635"/>
        <v>0</v>
      </c>
      <c r="R1989" s="85"/>
      <c r="S1989" s="85"/>
      <c r="T1989" s="86" t="str">
        <f t="shared" si="636"/>
        <v>A+J=</v>
      </c>
      <c r="U1989" s="149">
        <f t="shared" si="637"/>
        <v>44834</v>
      </c>
      <c r="V1989" s="57" t="str">
        <f t="shared" si="647"/>
        <v>-</v>
      </c>
      <c r="W1989" s="8"/>
      <c r="X1989" s="8"/>
      <c r="Y1989" s="8"/>
      <c r="Z1989" s="9"/>
      <c r="AA1989" s="1"/>
      <c r="AB1989" s="8"/>
      <c r="AC1989" s="9"/>
      <c r="AD1989" s="9"/>
      <c r="AE1989" s="9"/>
      <c r="AF1989" s="8"/>
      <c r="AG1989" s="10"/>
      <c r="AH1989" s="8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25">
      <c r="A1990" s="50">
        <f t="shared" si="630"/>
        <v>44833</v>
      </c>
      <c r="B1990" s="112">
        <f t="shared" ca="1" si="638"/>
        <v>65606.765046319997</v>
      </c>
      <c r="C1990" s="109">
        <f t="shared" si="639"/>
        <v>64841.910169479997</v>
      </c>
      <c r="D1990" s="13">
        <f ca="1">IF(A1990&lt;$B$1,VLOOKUP(A1990,[1]DI!$A$4:$B$15000,2,FALSE),0)</f>
        <v>0.13650000000000001</v>
      </c>
      <c r="E1990" s="52">
        <f t="shared" ca="1" si="640"/>
        <v>1.00050788</v>
      </c>
      <c r="F1990" s="52">
        <f ca="1">(TRUNC(PRODUCT($E$12:$E1989),16))</f>
        <v>1.3936230104001099</v>
      </c>
      <c r="G1990" s="52">
        <f t="shared" ca="1" si="641"/>
        <v>1.3795423545194501</v>
      </c>
      <c r="H1990" s="52">
        <f t="shared" ca="1" si="642"/>
        <v>1.01020676</v>
      </c>
      <c r="I1990" s="111">
        <f t="shared" si="631"/>
        <v>0.02</v>
      </c>
      <c r="J1990" s="149">
        <f t="shared" si="633"/>
        <v>44804</v>
      </c>
      <c r="K1990" s="54">
        <f t="shared" si="632"/>
        <v>20</v>
      </c>
      <c r="L1990" s="55">
        <f t="shared" si="643"/>
        <v>20</v>
      </c>
      <c r="M1990" s="56">
        <f t="shared" si="644"/>
        <v>1.001572873</v>
      </c>
      <c r="N1990" s="56">
        <f t="shared" ca="1" si="645"/>
        <v>1.011795687</v>
      </c>
      <c r="O1990" s="55">
        <f t="shared" si="634"/>
        <v>0</v>
      </c>
      <c r="P1990" s="109">
        <f t="shared" ca="1" si="646"/>
        <v>764.85487683999997</v>
      </c>
      <c r="Q1990" s="52">
        <f t="shared" si="635"/>
        <v>0</v>
      </c>
      <c r="R1990" s="85"/>
      <c r="S1990" s="85"/>
      <c r="T1990" s="86" t="str">
        <f t="shared" si="636"/>
        <v>A+J=</v>
      </c>
      <c r="U1990" s="149">
        <f t="shared" si="637"/>
        <v>44834</v>
      </c>
      <c r="V1990" s="57" t="str">
        <f t="shared" si="647"/>
        <v>-</v>
      </c>
      <c r="W1990" s="8"/>
      <c r="X1990" s="8"/>
      <c r="Y1990" s="8"/>
      <c r="Z1990" s="9"/>
      <c r="AA1990" s="1"/>
      <c r="AB1990" s="8"/>
      <c r="AC1990" s="9"/>
      <c r="AD1990" s="9"/>
      <c r="AE1990" s="9"/>
      <c r="AF1990" s="8"/>
      <c r="AG1990" s="10"/>
      <c r="AH1990" s="8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25">
      <c r="A1991" s="113">
        <f t="shared" si="630"/>
        <v>44834</v>
      </c>
      <c r="B1991" s="114">
        <f t="shared" ca="1" si="638"/>
        <v>65645.243467809996</v>
      </c>
      <c r="C1991" s="115">
        <f t="shared" si="639"/>
        <v>64841.910169479997</v>
      </c>
      <c r="D1991" s="13">
        <f ca="1">IF(A1991&lt;$B$1,VLOOKUP(A1991,[1]DI!$A$4:$B$15000,2,FALSE),0)</f>
        <v>0.13650000000000001</v>
      </c>
      <c r="E1991" s="115">
        <f t="shared" ca="1" si="640"/>
        <v>1.00050788</v>
      </c>
      <c r="F1991" s="115">
        <f ca="1">(TRUNC(PRODUCT($E$12:$E1990),16))</f>
        <v>1.39433080365464</v>
      </c>
      <c r="G1991" s="115">
        <f t="shared" ca="1" si="641"/>
        <v>1.3795423545194501</v>
      </c>
      <c r="H1991" s="115">
        <f t="shared" ca="1" si="642"/>
        <v>1.01071982</v>
      </c>
      <c r="I1991" s="116">
        <f t="shared" si="631"/>
        <v>0.02</v>
      </c>
      <c r="J1991" s="113">
        <f t="shared" si="633"/>
        <v>44804</v>
      </c>
      <c r="K1991" s="117">
        <f t="shared" si="632"/>
        <v>21</v>
      </c>
      <c r="L1991" s="118">
        <f t="shared" si="643"/>
        <v>21</v>
      </c>
      <c r="M1991" s="119">
        <f t="shared" si="644"/>
        <v>1.001651581</v>
      </c>
      <c r="N1991" s="119">
        <f t="shared" ca="1" si="645"/>
        <v>1.0123891060000001</v>
      </c>
      <c r="O1991" s="118">
        <f t="shared" si="634"/>
        <v>54</v>
      </c>
      <c r="P1991" s="115">
        <f t="shared" ca="1" si="646"/>
        <v>803.33329833000005</v>
      </c>
      <c r="Q1991" s="115">
        <f t="shared" si="635"/>
        <v>506.57742318999999</v>
      </c>
      <c r="R1991" s="120"/>
      <c r="S1991" s="120"/>
      <c r="T1991" s="209" t="str">
        <f t="shared" si="636"/>
        <v>A+J=</v>
      </c>
      <c r="U1991" s="113">
        <f t="shared" si="637"/>
        <v>44834</v>
      </c>
      <c r="V1991" s="121">
        <f t="shared" ca="1" si="647"/>
        <v>1964866.0822800002</v>
      </c>
      <c r="W1991" s="8"/>
      <c r="X1991" s="8"/>
      <c r="Y1991" s="8"/>
      <c r="Z1991" s="9"/>
      <c r="AA1991" s="1"/>
      <c r="AB1991" s="8"/>
      <c r="AC1991" s="9"/>
      <c r="AD1991" s="9"/>
      <c r="AE1991" s="9"/>
      <c r="AF1991" s="8"/>
      <c r="AG1991" s="10"/>
      <c r="AH1991" s="8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25">
      <c r="A1992" s="50">
        <f t="shared" si="630"/>
        <v>44835</v>
      </c>
      <c r="B1992" s="112">
        <f t="shared" ca="1" si="638"/>
        <v>64373.065740619997</v>
      </c>
      <c r="C1992" s="109">
        <f t="shared" si="639"/>
        <v>64335.332746289998</v>
      </c>
      <c r="D1992" s="13">
        <f ca="1">IF(A1992&lt;$B$1,VLOOKUP(A1992,[1]DI!$A$4:$B$15000,2,FALSE),0)</f>
        <v>0</v>
      </c>
      <c r="E1992" s="52">
        <f t="shared" ca="1" si="640"/>
        <v>1</v>
      </c>
      <c r="F1992" s="52">
        <f ca="1">(TRUNC(PRODUCT($E$12:$E1991),16))</f>
        <v>1.3950389563832</v>
      </c>
      <c r="G1992" s="52">
        <f t="shared" ca="1" si="641"/>
        <v>1.39433080365464</v>
      </c>
      <c r="H1992" s="52">
        <f t="shared" ca="1" si="642"/>
        <v>1.00050788</v>
      </c>
      <c r="I1992" s="111">
        <f t="shared" si="631"/>
        <v>0.02</v>
      </c>
      <c r="J1992" s="149">
        <f t="shared" si="633"/>
        <v>44834</v>
      </c>
      <c r="K1992" s="54">
        <f t="shared" si="632"/>
        <v>1</v>
      </c>
      <c r="L1992" s="55">
        <f t="shared" si="643"/>
        <v>1</v>
      </c>
      <c r="M1992" s="56">
        <f t="shared" si="644"/>
        <v>1.000078585</v>
      </c>
      <c r="N1992" s="56">
        <f t="shared" ca="1" si="645"/>
        <v>1.000586505</v>
      </c>
      <c r="O1992" s="55">
        <f t="shared" si="634"/>
        <v>0</v>
      </c>
      <c r="P1992" s="109">
        <f t="shared" ca="1" si="646"/>
        <v>37.732994329999997</v>
      </c>
      <c r="Q1992" s="52">
        <f t="shared" si="635"/>
        <v>0</v>
      </c>
      <c r="R1992" s="85"/>
      <c r="S1992" s="85"/>
      <c r="T1992" s="86" t="str">
        <f t="shared" si="636"/>
        <v>A+J=</v>
      </c>
      <c r="U1992" s="149">
        <f t="shared" si="637"/>
        <v>44865</v>
      </c>
      <c r="V1992" s="57" t="str">
        <f t="shared" si="647"/>
        <v>-</v>
      </c>
      <c r="W1992" s="8"/>
      <c r="X1992" s="8"/>
      <c r="Y1992" s="8"/>
      <c r="Z1992" s="9"/>
      <c r="AA1992" s="1"/>
      <c r="AB1992" s="8"/>
      <c r="AC1992" s="9"/>
      <c r="AD1992" s="9"/>
      <c r="AE1992" s="9"/>
      <c r="AF1992" s="8"/>
      <c r="AG1992" s="10"/>
      <c r="AH1992" s="8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25">
      <c r="A1993" s="50">
        <f t="shared" si="630"/>
        <v>44836</v>
      </c>
      <c r="B1993" s="112">
        <f t="shared" ca="1" si="638"/>
        <v>64373.065740619997</v>
      </c>
      <c r="C1993" s="109">
        <f t="shared" si="639"/>
        <v>64335.332746289998</v>
      </c>
      <c r="D1993" s="13">
        <f ca="1">IF(A1993&lt;$B$1,VLOOKUP(A1993,[1]DI!$A$4:$B$15000,2,FALSE),0)</f>
        <v>0</v>
      </c>
      <c r="E1993" s="52">
        <f t="shared" ca="1" si="640"/>
        <v>1</v>
      </c>
      <c r="F1993" s="52">
        <f ca="1">(TRUNC(PRODUCT($E$12:$E1992),16))</f>
        <v>1.3950389563832</v>
      </c>
      <c r="G1993" s="52">
        <f t="shared" ca="1" si="641"/>
        <v>1.39433080365464</v>
      </c>
      <c r="H1993" s="52">
        <f t="shared" ca="1" si="642"/>
        <v>1.00050788</v>
      </c>
      <c r="I1993" s="111">
        <f t="shared" si="631"/>
        <v>0.02</v>
      </c>
      <c r="J1993" s="149">
        <f t="shared" si="633"/>
        <v>44834</v>
      </c>
      <c r="K1993" s="54">
        <f t="shared" si="632"/>
        <v>1</v>
      </c>
      <c r="L1993" s="55">
        <f t="shared" si="643"/>
        <v>1</v>
      </c>
      <c r="M1993" s="56">
        <f t="shared" si="644"/>
        <v>1.000078585</v>
      </c>
      <c r="N1993" s="56">
        <f t="shared" ca="1" si="645"/>
        <v>1.000586505</v>
      </c>
      <c r="O1993" s="55">
        <f t="shared" si="634"/>
        <v>0</v>
      </c>
      <c r="P1993" s="109">
        <f t="shared" ca="1" si="646"/>
        <v>37.732994329999997</v>
      </c>
      <c r="Q1993" s="52">
        <f t="shared" si="635"/>
        <v>0</v>
      </c>
      <c r="R1993" s="85"/>
      <c r="S1993" s="85"/>
      <c r="T1993" s="86" t="str">
        <f t="shared" si="636"/>
        <v>A+J=</v>
      </c>
      <c r="U1993" s="149">
        <f t="shared" si="637"/>
        <v>44865</v>
      </c>
      <c r="V1993" s="57" t="str">
        <f t="shared" si="647"/>
        <v>-</v>
      </c>
      <c r="W1993" s="8"/>
      <c r="X1993" s="8"/>
      <c r="Y1993" s="8"/>
      <c r="Z1993" s="9"/>
      <c r="AA1993" s="1"/>
      <c r="AB1993" s="8"/>
      <c r="AC1993" s="9"/>
      <c r="AD1993" s="9"/>
      <c r="AE1993" s="9"/>
      <c r="AF1993" s="8"/>
      <c r="AG1993" s="10"/>
      <c r="AH1993" s="8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25">
      <c r="A1994" s="50">
        <f t="shared" si="630"/>
        <v>44837</v>
      </c>
      <c r="B1994" s="112">
        <f t="shared" ca="1" si="638"/>
        <v>64373.065740619997</v>
      </c>
      <c r="C1994" s="109">
        <f t="shared" si="639"/>
        <v>64335.332746289998</v>
      </c>
      <c r="D1994" s="13">
        <f ca="1">IF(A1994&lt;$B$1,VLOOKUP(A1994,[1]DI!$A$4:$B$15000,2,FALSE),0)</f>
        <v>0.13650000000000001</v>
      </c>
      <c r="E1994" s="52">
        <f t="shared" ca="1" si="640"/>
        <v>1.00050788</v>
      </c>
      <c r="F1994" s="52">
        <f ca="1">(TRUNC(PRODUCT($E$12:$E1993),16))</f>
        <v>1.3950389563832</v>
      </c>
      <c r="G1994" s="52">
        <f t="shared" ca="1" si="641"/>
        <v>1.39433080365464</v>
      </c>
      <c r="H1994" s="52">
        <f t="shared" ca="1" si="642"/>
        <v>1.00050788</v>
      </c>
      <c r="I1994" s="111">
        <f t="shared" si="631"/>
        <v>0.02</v>
      </c>
      <c r="J1994" s="149">
        <f t="shared" si="633"/>
        <v>44834</v>
      </c>
      <c r="K1994" s="54">
        <f t="shared" si="632"/>
        <v>1</v>
      </c>
      <c r="L1994" s="55">
        <f t="shared" si="643"/>
        <v>1</v>
      </c>
      <c r="M1994" s="56">
        <f t="shared" si="644"/>
        <v>1.000078585</v>
      </c>
      <c r="N1994" s="56">
        <f t="shared" ca="1" si="645"/>
        <v>1.000586505</v>
      </c>
      <c r="O1994" s="55">
        <f t="shared" si="634"/>
        <v>0</v>
      </c>
      <c r="P1994" s="109">
        <f t="shared" ca="1" si="646"/>
        <v>37.732994329999997</v>
      </c>
      <c r="Q1994" s="52">
        <f t="shared" si="635"/>
        <v>0</v>
      </c>
      <c r="R1994" s="85"/>
      <c r="S1994" s="85"/>
      <c r="T1994" s="86" t="str">
        <f t="shared" si="636"/>
        <v>A+J=</v>
      </c>
      <c r="U1994" s="149">
        <f t="shared" si="637"/>
        <v>44865</v>
      </c>
      <c r="V1994" s="57" t="str">
        <f t="shared" si="647"/>
        <v>-</v>
      </c>
      <c r="W1994" s="8"/>
      <c r="X1994" s="8"/>
      <c r="Y1994" s="8"/>
      <c r="Z1994" s="9"/>
      <c r="AA1994" s="1"/>
      <c r="AB1994" s="8"/>
      <c r="AC1994" s="9"/>
      <c r="AD1994" s="9"/>
      <c r="AE1994" s="9"/>
      <c r="AF1994" s="8"/>
      <c r="AG1994" s="10"/>
      <c r="AH1994" s="8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25">
      <c r="A1995" s="50">
        <f t="shared" si="630"/>
        <v>44838</v>
      </c>
      <c r="B1995" s="112">
        <f t="shared" ca="1" si="638"/>
        <v>64410.820994969996</v>
      </c>
      <c r="C1995" s="109">
        <f t="shared" si="639"/>
        <v>64335.332746289998</v>
      </c>
      <c r="D1995" s="13">
        <f ca="1">IF(A1995&lt;$B$1,VLOOKUP(A1995,[1]DI!$A$4:$B$15000,2,FALSE),0)</f>
        <v>0.13650000000000001</v>
      </c>
      <c r="E1995" s="52">
        <f t="shared" ca="1" si="640"/>
        <v>1.00050788</v>
      </c>
      <c r="F1995" s="52">
        <f ca="1">(TRUNC(PRODUCT($E$12:$E1994),16))</f>
        <v>1.39574746876836</v>
      </c>
      <c r="G1995" s="52">
        <f t="shared" ca="1" si="641"/>
        <v>1.39433080365464</v>
      </c>
      <c r="H1995" s="52">
        <f t="shared" ca="1" si="642"/>
        <v>1.00101602</v>
      </c>
      <c r="I1995" s="111">
        <f t="shared" si="631"/>
        <v>0.02</v>
      </c>
      <c r="J1995" s="149">
        <f t="shared" si="633"/>
        <v>44834</v>
      </c>
      <c r="K1995" s="54">
        <f t="shared" si="632"/>
        <v>2</v>
      </c>
      <c r="L1995" s="55">
        <f t="shared" si="643"/>
        <v>2</v>
      </c>
      <c r="M1995" s="56">
        <f t="shared" si="644"/>
        <v>1.0001571760000001</v>
      </c>
      <c r="N1995" s="56">
        <f t="shared" ca="1" si="645"/>
        <v>1.001173356</v>
      </c>
      <c r="O1995" s="55">
        <f t="shared" si="634"/>
        <v>0</v>
      </c>
      <c r="P1995" s="109">
        <f t="shared" ca="1" si="646"/>
        <v>75.488248679999998</v>
      </c>
      <c r="Q1995" s="52">
        <f t="shared" si="635"/>
        <v>0</v>
      </c>
      <c r="R1995" s="85"/>
      <c r="S1995" s="85"/>
      <c r="T1995" s="86" t="str">
        <f t="shared" si="636"/>
        <v>A+J=</v>
      </c>
      <c r="U1995" s="149">
        <f t="shared" si="637"/>
        <v>44865</v>
      </c>
      <c r="V1995" s="57" t="str">
        <f t="shared" si="647"/>
        <v>-</v>
      </c>
      <c r="W1995" s="8"/>
      <c r="X1995" s="8"/>
      <c r="Y1995" s="8"/>
      <c r="Z1995" s="9"/>
      <c r="AA1995" s="1"/>
      <c r="AB1995" s="8"/>
      <c r="AC1995" s="9"/>
      <c r="AD1995" s="9"/>
      <c r="AE1995" s="9"/>
      <c r="AF1995" s="8"/>
      <c r="AG1995" s="10"/>
      <c r="AH1995" s="8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25">
      <c r="A1996" s="50">
        <f t="shared" si="630"/>
        <v>44839</v>
      </c>
      <c r="B1996" s="112">
        <f t="shared" ca="1" si="638"/>
        <v>64448.597801669996</v>
      </c>
      <c r="C1996" s="109">
        <f t="shared" si="639"/>
        <v>64335.332746289998</v>
      </c>
      <c r="D1996" s="13">
        <f ca="1">IF(A1996&lt;$B$1,VLOOKUP(A1996,[1]DI!$A$4:$B$15000,2,FALSE),0)</f>
        <v>0.13650000000000001</v>
      </c>
      <c r="E1996" s="52">
        <f t="shared" ca="1" si="640"/>
        <v>1.00050788</v>
      </c>
      <c r="F1996" s="52">
        <f ca="1">(TRUNC(PRODUCT($E$12:$E1995),16))</f>
        <v>1.3964563409927999</v>
      </c>
      <c r="G1996" s="52">
        <f t="shared" ca="1" si="641"/>
        <v>1.39433080365464</v>
      </c>
      <c r="H1996" s="52">
        <f t="shared" ca="1" si="642"/>
        <v>1.00152441</v>
      </c>
      <c r="I1996" s="111">
        <f t="shared" si="631"/>
        <v>0.02</v>
      </c>
      <c r="J1996" s="149">
        <f t="shared" si="633"/>
        <v>44834</v>
      </c>
      <c r="K1996" s="54">
        <f t="shared" si="632"/>
        <v>3</v>
      </c>
      <c r="L1996" s="55">
        <f t="shared" si="643"/>
        <v>3</v>
      </c>
      <c r="M1996" s="56">
        <f t="shared" si="644"/>
        <v>1.000235773</v>
      </c>
      <c r="N1996" s="56">
        <f t="shared" ca="1" si="645"/>
        <v>1.001760542</v>
      </c>
      <c r="O1996" s="55">
        <f t="shared" si="634"/>
        <v>0</v>
      </c>
      <c r="P1996" s="109">
        <f t="shared" ca="1" si="646"/>
        <v>113.26505538000001</v>
      </c>
      <c r="Q1996" s="52">
        <f t="shared" si="635"/>
        <v>0</v>
      </c>
      <c r="R1996" s="85"/>
      <c r="S1996" s="85"/>
      <c r="T1996" s="86" t="str">
        <f t="shared" si="636"/>
        <v>A+J=</v>
      </c>
      <c r="U1996" s="149">
        <f t="shared" si="637"/>
        <v>44865</v>
      </c>
      <c r="V1996" s="57" t="str">
        <f t="shared" si="647"/>
        <v>-</v>
      </c>
      <c r="W1996" s="8"/>
      <c r="X1996" s="8"/>
      <c r="Y1996" s="8"/>
      <c r="Z1996" s="9"/>
      <c r="AA1996" s="1"/>
      <c r="AB1996" s="8"/>
      <c r="AC1996" s="9"/>
      <c r="AD1996" s="9"/>
      <c r="AE1996" s="9"/>
      <c r="AF1996" s="8"/>
      <c r="AG1996" s="10"/>
      <c r="AH1996" s="8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25">
      <c r="A1997" s="50">
        <f t="shared" ref="A1997:A2060" si="648">(A1996+1)</f>
        <v>44840</v>
      </c>
      <c r="B1997" s="112">
        <f t="shared" ca="1" si="638"/>
        <v>64486.397640409996</v>
      </c>
      <c r="C1997" s="109">
        <f t="shared" si="639"/>
        <v>64335.332746289998</v>
      </c>
      <c r="D1997" s="13">
        <f ca="1">IF(A1997&lt;$B$1,VLOOKUP(A1997,[1]DI!$A$4:$B$15000,2,FALSE),0)</f>
        <v>0.13650000000000001</v>
      </c>
      <c r="E1997" s="52">
        <f t="shared" ca="1" si="640"/>
        <v>1.00050788</v>
      </c>
      <c r="F1997" s="52">
        <f ca="1">(TRUNC(PRODUCT($E$12:$E1996),16))</f>
        <v>1.39716557323927</v>
      </c>
      <c r="G1997" s="52">
        <f t="shared" ca="1" si="641"/>
        <v>1.39433080365464</v>
      </c>
      <c r="H1997" s="52">
        <f t="shared" ca="1" si="642"/>
        <v>1.00203307</v>
      </c>
      <c r="I1997" s="111">
        <f t="shared" ref="I1997:I2060" si="649">I1996</f>
        <v>0.02</v>
      </c>
      <c r="J1997" s="149">
        <f t="shared" si="633"/>
        <v>44834</v>
      </c>
      <c r="K1997" s="54">
        <f t="shared" ref="K1997:K2060" si="650">IF(A1997&gt;J1997,IF(NETWORKDAYS(J1997,A1997,$X$135:$X$519)-1=0,1,NETWORKDAYS(J1997,A1997,$X$135:$X$519)-1),0)</f>
        <v>4</v>
      </c>
      <c r="L1997" s="55">
        <f t="shared" si="643"/>
        <v>4</v>
      </c>
      <c r="M1997" s="56">
        <f t="shared" si="644"/>
        <v>1.000314377</v>
      </c>
      <c r="N1997" s="56">
        <f t="shared" ca="1" si="645"/>
        <v>1.002348086</v>
      </c>
      <c r="O1997" s="55">
        <f t="shared" si="634"/>
        <v>0</v>
      </c>
      <c r="P1997" s="109">
        <f t="shared" ca="1" si="646"/>
        <v>151.06489411999999</v>
      </c>
      <c r="Q1997" s="52">
        <f t="shared" si="635"/>
        <v>0</v>
      </c>
      <c r="R1997" s="85"/>
      <c r="S1997" s="85"/>
      <c r="T1997" s="86" t="str">
        <f t="shared" si="636"/>
        <v>A+J=</v>
      </c>
      <c r="U1997" s="149">
        <f t="shared" si="637"/>
        <v>44865</v>
      </c>
      <c r="V1997" s="57" t="str">
        <f t="shared" si="647"/>
        <v>-</v>
      </c>
      <c r="W1997" s="8"/>
      <c r="X1997" s="8"/>
      <c r="Y1997" s="8"/>
      <c r="Z1997" s="9"/>
      <c r="AA1997" s="1"/>
      <c r="AB1997" s="8"/>
      <c r="AC1997" s="9"/>
      <c r="AD1997" s="9"/>
      <c r="AE1997" s="9"/>
      <c r="AF1997" s="8"/>
      <c r="AG1997" s="10"/>
      <c r="AH1997" s="8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25">
      <c r="A1998" s="50">
        <f t="shared" si="648"/>
        <v>44841</v>
      </c>
      <c r="B1998" s="112">
        <f t="shared" ca="1" si="638"/>
        <v>64524.21903149</v>
      </c>
      <c r="C1998" s="109">
        <f t="shared" si="639"/>
        <v>64335.332746289998</v>
      </c>
      <c r="D1998" s="13">
        <f ca="1">IF(A1998&lt;$B$1,VLOOKUP(A1998,[1]DI!$A$4:$B$15000,2,FALSE),0)</f>
        <v>0.13650000000000001</v>
      </c>
      <c r="E1998" s="52">
        <f t="shared" ca="1" si="640"/>
        <v>1.00050788</v>
      </c>
      <c r="F1998" s="52">
        <f ca="1">(TRUNC(PRODUCT($E$12:$E1997),16))</f>
        <v>1.3978751656906001</v>
      </c>
      <c r="G1998" s="52">
        <f t="shared" ca="1" si="641"/>
        <v>1.39433080365464</v>
      </c>
      <c r="H1998" s="52">
        <f t="shared" ca="1" si="642"/>
        <v>1.0025419799999999</v>
      </c>
      <c r="I1998" s="111">
        <f t="shared" si="649"/>
        <v>0.02</v>
      </c>
      <c r="J1998" s="149">
        <f t="shared" si="633"/>
        <v>44834</v>
      </c>
      <c r="K1998" s="54">
        <f t="shared" si="650"/>
        <v>5</v>
      </c>
      <c r="L1998" s="55">
        <f t="shared" si="643"/>
        <v>5</v>
      </c>
      <c r="M1998" s="56">
        <f t="shared" si="644"/>
        <v>1.000392986</v>
      </c>
      <c r="N1998" s="56">
        <f t="shared" ca="1" si="645"/>
        <v>1.002935965</v>
      </c>
      <c r="O1998" s="55">
        <f t="shared" si="634"/>
        <v>0</v>
      </c>
      <c r="P1998" s="109">
        <f t="shared" ca="1" si="646"/>
        <v>188.8862852</v>
      </c>
      <c r="Q1998" s="52">
        <f t="shared" si="635"/>
        <v>0</v>
      </c>
      <c r="R1998" s="85"/>
      <c r="S1998" s="85"/>
      <c r="T1998" s="86" t="str">
        <f t="shared" si="636"/>
        <v>A+J=</v>
      </c>
      <c r="U1998" s="149">
        <f t="shared" si="637"/>
        <v>44865</v>
      </c>
      <c r="V1998" s="57" t="str">
        <f t="shared" si="647"/>
        <v>-</v>
      </c>
      <c r="W1998" s="8"/>
      <c r="X1998" s="8"/>
      <c r="Y1998" s="8"/>
      <c r="Z1998" s="9"/>
      <c r="AA1998" s="1"/>
      <c r="AB1998" s="8"/>
      <c r="AC1998" s="9"/>
      <c r="AD1998" s="9"/>
      <c r="AE1998" s="9"/>
      <c r="AF1998" s="8"/>
      <c r="AG1998" s="10"/>
      <c r="AH1998" s="8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25">
      <c r="A1999" s="50">
        <f t="shared" si="648"/>
        <v>44842</v>
      </c>
      <c r="B1999" s="112">
        <f t="shared" ca="1" si="638"/>
        <v>64562.062746929994</v>
      </c>
      <c r="C1999" s="109">
        <f t="shared" si="639"/>
        <v>64335.332746289998</v>
      </c>
      <c r="D1999" s="13">
        <f ca="1">IF(A1999&lt;$B$1,VLOOKUP(A1999,[1]DI!$A$4:$B$15000,2,FALSE),0)</f>
        <v>0</v>
      </c>
      <c r="E1999" s="52">
        <f t="shared" ca="1" si="640"/>
        <v>1</v>
      </c>
      <c r="F1999" s="52">
        <f ca="1">(TRUNC(PRODUCT($E$12:$E1998),16))</f>
        <v>1.39858511852975</v>
      </c>
      <c r="G1999" s="52">
        <f t="shared" ca="1" si="641"/>
        <v>1.39433080365464</v>
      </c>
      <c r="H1999" s="52">
        <f t="shared" ca="1" si="642"/>
        <v>1.0030511499999999</v>
      </c>
      <c r="I1999" s="111">
        <f t="shared" si="649"/>
        <v>0.02</v>
      </c>
      <c r="J1999" s="149">
        <f t="shared" si="633"/>
        <v>44834</v>
      </c>
      <c r="K1999" s="54">
        <f t="shared" si="650"/>
        <v>5</v>
      </c>
      <c r="L1999" s="55">
        <f t="shared" si="643"/>
        <v>6</v>
      </c>
      <c r="M1999" s="56">
        <f t="shared" si="644"/>
        <v>1.000471602</v>
      </c>
      <c r="N1999" s="56">
        <f t="shared" ca="1" si="645"/>
        <v>1.0035241909999999</v>
      </c>
      <c r="O1999" s="55">
        <f t="shared" si="634"/>
        <v>0</v>
      </c>
      <c r="P1999" s="109">
        <f t="shared" ca="1" si="646"/>
        <v>226.73000063999999</v>
      </c>
      <c r="Q1999" s="52">
        <f t="shared" si="635"/>
        <v>0</v>
      </c>
      <c r="R1999" s="85"/>
      <c r="S1999" s="85"/>
      <c r="T1999" s="86" t="str">
        <f t="shared" si="636"/>
        <v>A+J=</v>
      </c>
      <c r="U1999" s="149">
        <f t="shared" si="637"/>
        <v>44865</v>
      </c>
      <c r="V1999" s="57" t="str">
        <f t="shared" si="647"/>
        <v>-</v>
      </c>
      <c r="W1999" s="8"/>
      <c r="X1999" s="8"/>
      <c r="Y1999" s="8"/>
      <c r="Z1999" s="9"/>
      <c r="AA1999" s="1"/>
      <c r="AB1999" s="8"/>
      <c r="AC1999" s="9"/>
      <c r="AD1999" s="9"/>
      <c r="AE1999" s="9"/>
      <c r="AF1999" s="8"/>
      <c r="AG1999" s="10"/>
      <c r="AH1999" s="8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25">
      <c r="A2000" s="50">
        <f t="shared" si="648"/>
        <v>44843</v>
      </c>
      <c r="B2000" s="112">
        <f t="shared" ca="1" si="638"/>
        <v>64562.062746929994</v>
      </c>
      <c r="C2000" s="109">
        <f t="shared" si="639"/>
        <v>64335.332746289998</v>
      </c>
      <c r="D2000" s="13">
        <f ca="1">IF(A2000&lt;$B$1,VLOOKUP(A2000,[1]DI!$A$4:$B$15000,2,FALSE),0)</f>
        <v>0</v>
      </c>
      <c r="E2000" s="52">
        <f t="shared" ca="1" si="640"/>
        <v>1</v>
      </c>
      <c r="F2000" s="52">
        <f ca="1">(TRUNC(PRODUCT($E$12:$E1999),16))</f>
        <v>1.39858511852975</v>
      </c>
      <c r="G2000" s="52">
        <f t="shared" ca="1" si="641"/>
        <v>1.39433080365464</v>
      </c>
      <c r="H2000" s="52">
        <f t="shared" ca="1" si="642"/>
        <v>1.0030511499999999</v>
      </c>
      <c r="I2000" s="111">
        <f t="shared" si="649"/>
        <v>0.02</v>
      </c>
      <c r="J2000" s="149">
        <f t="shared" si="633"/>
        <v>44834</v>
      </c>
      <c r="K2000" s="54">
        <f t="shared" si="650"/>
        <v>5</v>
      </c>
      <c r="L2000" s="55">
        <f t="shared" si="643"/>
        <v>6</v>
      </c>
      <c r="M2000" s="56">
        <f t="shared" si="644"/>
        <v>1.000471602</v>
      </c>
      <c r="N2000" s="56">
        <f t="shared" ca="1" si="645"/>
        <v>1.0035241909999999</v>
      </c>
      <c r="O2000" s="55">
        <f t="shared" si="634"/>
        <v>0</v>
      </c>
      <c r="P2000" s="109">
        <f t="shared" ca="1" si="646"/>
        <v>226.73000063999999</v>
      </c>
      <c r="Q2000" s="52">
        <f t="shared" si="635"/>
        <v>0</v>
      </c>
      <c r="R2000" s="85"/>
      <c r="S2000" s="85"/>
      <c r="T2000" s="86" t="str">
        <f t="shared" si="636"/>
        <v>A+J=</v>
      </c>
      <c r="U2000" s="149">
        <f t="shared" si="637"/>
        <v>44865</v>
      </c>
      <c r="V2000" s="57" t="str">
        <f t="shared" si="647"/>
        <v>-</v>
      </c>
      <c r="W2000" s="8"/>
      <c r="X2000" s="8"/>
      <c r="Y2000" s="8"/>
      <c r="Z2000" s="9"/>
      <c r="AA2000" s="1"/>
      <c r="AB2000" s="8"/>
      <c r="AC2000" s="9"/>
      <c r="AD2000" s="9"/>
      <c r="AE2000" s="9"/>
      <c r="AF2000" s="8"/>
      <c r="AG2000" s="10"/>
      <c r="AH2000" s="8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25">
      <c r="A2001" s="50">
        <f t="shared" si="648"/>
        <v>44844</v>
      </c>
      <c r="B2001" s="112">
        <f t="shared" ca="1" si="638"/>
        <v>64562.062746929994</v>
      </c>
      <c r="C2001" s="109">
        <f t="shared" si="639"/>
        <v>64335.332746289998</v>
      </c>
      <c r="D2001" s="13">
        <f ca="1">IF(A2001&lt;$B$1,VLOOKUP(A2001,[1]DI!$A$4:$B$15000,2,FALSE),0)</f>
        <v>0.13650000000000001</v>
      </c>
      <c r="E2001" s="52">
        <f t="shared" ca="1" si="640"/>
        <v>1.00050788</v>
      </c>
      <c r="F2001" s="52">
        <f ca="1">(TRUNC(PRODUCT($E$12:$E2000),16))</f>
        <v>1.39858511852975</v>
      </c>
      <c r="G2001" s="52">
        <f t="shared" ca="1" si="641"/>
        <v>1.39433080365464</v>
      </c>
      <c r="H2001" s="52">
        <f t="shared" ca="1" si="642"/>
        <v>1.0030511499999999</v>
      </c>
      <c r="I2001" s="111">
        <f t="shared" si="649"/>
        <v>0.02</v>
      </c>
      <c r="J2001" s="149">
        <f t="shared" si="633"/>
        <v>44834</v>
      </c>
      <c r="K2001" s="54">
        <f t="shared" si="650"/>
        <v>6</v>
      </c>
      <c r="L2001" s="55">
        <f t="shared" si="643"/>
        <v>6</v>
      </c>
      <c r="M2001" s="56">
        <f t="shared" si="644"/>
        <v>1.000471602</v>
      </c>
      <c r="N2001" s="56">
        <f t="shared" ca="1" si="645"/>
        <v>1.0035241909999999</v>
      </c>
      <c r="O2001" s="55">
        <f t="shared" si="634"/>
        <v>0</v>
      </c>
      <c r="P2001" s="109">
        <f t="shared" ca="1" si="646"/>
        <v>226.73000063999999</v>
      </c>
      <c r="Q2001" s="52">
        <f t="shared" si="635"/>
        <v>0</v>
      </c>
      <c r="R2001" s="85"/>
      <c r="S2001" s="85"/>
      <c r="T2001" s="86" t="str">
        <f t="shared" si="636"/>
        <v>A+J=</v>
      </c>
      <c r="U2001" s="149">
        <f t="shared" si="637"/>
        <v>44865</v>
      </c>
      <c r="V2001" s="57" t="str">
        <f t="shared" si="647"/>
        <v>-</v>
      </c>
      <c r="W2001" s="8"/>
      <c r="X2001" s="8"/>
      <c r="Y2001" s="8"/>
      <c r="Z2001" s="9"/>
      <c r="AA2001" s="1"/>
      <c r="AB2001" s="8"/>
      <c r="AC2001" s="9"/>
      <c r="AD2001" s="9"/>
      <c r="AE2001" s="9"/>
      <c r="AF2001" s="8"/>
      <c r="AG2001" s="10"/>
      <c r="AH2001" s="8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25">
      <c r="A2002" s="50">
        <f t="shared" si="648"/>
        <v>44845</v>
      </c>
      <c r="B2002" s="112">
        <f t="shared" ca="1" si="638"/>
        <v>64599.9287224</v>
      </c>
      <c r="C2002" s="109">
        <f t="shared" si="639"/>
        <v>64335.332746289998</v>
      </c>
      <c r="D2002" s="13">
        <f ca="1">IF(A2002&lt;$B$1,VLOOKUP(A2002,[1]DI!$A$4:$B$15000,2,FALSE),0)</f>
        <v>0.13650000000000001</v>
      </c>
      <c r="E2002" s="52">
        <f t="shared" ca="1" si="640"/>
        <v>1.00050788</v>
      </c>
      <c r="F2002" s="52">
        <f ca="1">(TRUNC(PRODUCT($E$12:$E2001),16))</f>
        <v>1.3992954319397499</v>
      </c>
      <c r="G2002" s="52">
        <f t="shared" ca="1" si="641"/>
        <v>1.39433080365464</v>
      </c>
      <c r="H2002" s="52">
        <f t="shared" ca="1" si="642"/>
        <v>1.00356058</v>
      </c>
      <c r="I2002" s="111">
        <f t="shared" si="649"/>
        <v>0.02</v>
      </c>
      <c r="J2002" s="149">
        <f t="shared" si="633"/>
        <v>44834</v>
      </c>
      <c r="K2002" s="54">
        <f t="shared" si="650"/>
        <v>7</v>
      </c>
      <c r="L2002" s="55">
        <f t="shared" si="643"/>
        <v>7</v>
      </c>
      <c r="M2002" s="56">
        <f t="shared" si="644"/>
        <v>1.0005502239999999</v>
      </c>
      <c r="N2002" s="56">
        <f t="shared" ca="1" si="645"/>
        <v>1.004112763</v>
      </c>
      <c r="O2002" s="55">
        <f t="shared" si="634"/>
        <v>0</v>
      </c>
      <c r="P2002" s="109">
        <f t="shared" ca="1" si="646"/>
        <v>264.59597610999998</v>
      </c>
      <c r="Q2002" s="52">
        <f t="shared" si="635"/>
        <v>0</v>
      </c>
      <c r="R2002" s="85"/>
      <c r="S2002" s="85"/>
      <c r="T2002" s="86" t="str">
        <f t="shared" si="636"/>
        <v>A+J=</v>
      </c>
      <c r="U2002" s="149">
        <f t="shared" si="637"/>
        <v>44865</v>
      </c>
      <c r="V2002" s="57" t="str">
        <f t="shared" si="647"/>
        <v>-</v>
      </c>
      <c r="W2002" s="8"/>
      <c r="X2002" s="8"/>
      <c r="Y2002" s="8"/>
      <c r="Z2002" s="9"/>
      <c r="AA2002" s="1"/>
      <c r="AB2002" s="8"/>
      <c r="AC2002" s="9"/>
      <c r="AD2002" s="9"/>
      <c r="AE2002" s="9"/>
      <c r="AF2002" s="8"/>
      <c r="AG2002" s="10"/>
      <c r="AH2002" s="8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25">
      <c r="A2003" s="50">
        <f t="shared" si="648"/>
        <v>44846</v>
      </c>
      <c r="B2003" s="112">
        <f t="shared" ca="1" si="638"/>
        <v>64637.817022219999</v>
      </c>
      <c r="C2003" s="109">
        <f t="shared" si="639"/>
        <v>64335.332746289998</v>
      </c>
      <c r="D2003" s="13">
        <f ca="1">IF(A2003&lt;$B$1,VLOOKUP(A2003,[1]DI!$A$4:$B$15000,2,FALSE),0)</f>
        <v>0</v>
      </c>
      <c r="E2003" s="52">
        <f t="shared" ca="1" si="640"/>
        <v>1</v>
      </c>
      <c r="F2003" s="52">
        <f ca="1">(TRUNC(PRODUCT($E$12:$E2002),16))</f>
        <v>1.4000061061037301</v>
      </c>
      <c r="G2003" s="52">
        <f t="shared" ca="1" si="641"/>
        <v>1.39433080365464</v>
      </c>
      <c r="H2003" s="52">
        <f t="shared" ca="1" si="642"/>
        <v>1.0040702699999999</v>
      </c>
      <c r="I2003" s="111">
        <f t="shared" si="649"/>
        <v>0.02</v>
      </c>
      <c r="J2003" s="149">
        <f t="shared" ref="J2003:J2066" si="651">IF(O2002&gt;0,VLOOKUP(O2002,X$12:AH$125,2),J2002)</f>
        <v>44834</v>
      </c>
      <c r="K2003" s="54">
        <f t="shared" si="650"/>
        <v>7</v>
      </c>
      <c r="L2003" s="55">
        <f t="shared" si="643"/>
        <v>8</v>
      </c>
      <c r="M2003" s="56">
        <f t="shared" si="644"/>
        <v>1.000628852</v>
      </c>
      <c r="N2003" s="56">
        <f t="shared" ca="1" si="645"/>
        <v>1.0047016820000001</v>
      </c>
      <c r="O2003" s="55">
        <f t="shared" ref="O2003:O2066" si="652">IF(VLOOKUP(A2003,Y$12:AF$125,8)=VLOOKUP(A2002,Y$12:AF$125,8),0,VLOOKUP(A2003,Y$12:AF$125,8))</f>
        <v>0</v>
      </c>
      <c r="P2003" s="109">
        <f t="shared" ca="1" si="646"/>
        <v>302.48427593000002</v>
      </c>
      <c r="Q2003" s="52">
        <f t="shared" ref="Q2003:Q2066" si="653">IF(O2003&gt;0,VLOOKUP(A2003,$Y$12:$AD$125,5),0)</f>
        <v>0</v>
      </c>
      <c r="R2003" s="85"/>
      <c r="S2003" s="85"/>
      <c r="T2003" s="86" t="str">
        <f t="shared" ref="T2003:T2066" si="654">IF(O2002&gt;0,VLOOKUP(O2002,X$12:AH$125,10),T2002)</f>
        <v>A+J=</v>
      </c>
      <c r="U2003" s="149">
        <f t="shared" ref="U2003:U2066" si="655">IF(O2002&gt;0,VLOOKUP(O2002,X$12:AH$125,11),U2002)</f>
        <v>44865</v>
      </c>
      <c r="V2003" s="57" t="str">
        <f t="shared" si="647"/>
        <v>-</v>
      </c>
      <c r="W2003" s="8"/>
      <c r="X2003" s="8"/>
      <c r="Y2003" s="8"/>
      <c r="Z2003" s="9"/>
      <c r="AA2003" s="1"/>
      <c r="AB2003" s="8"/>
      <c r="AC2003" s="9"/>
      <c r="AD2003" s="9"/>
      <c r="AE2003" s="9"/>
      <c r="AF2003" s="8"/>
      <c r="AG2003" s="10"/>
      <c r="AH2003" s="8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25">
      <c r="A2004" s="50">
        <f t="shared" si="648"/>
        <v>44847</v>
      </c>
      <c r="B2004" s="112">
        <f t="shared" ca="1" si="638"/>
        <v>64637.817022219999</v>
      </c>
      <c r="C2004" s="109">
        <f t="shared" si="639"/>
        <v>64335.332746289998</v>
      </c>
      <c r="D2004" s="13">
        <f ca="1">IF(A2004&lt;$B$1,VLOOKUP(A2004,[1]DI!$A$4:$B$15000,2,FALSE),0)</f>
        <v>0.13650000000000001</v>
      </c>
      <c r="E2004" s="52">
        <f t="shared" ca="1" si="640"/>
        <v>1.00050788</v>
      </c>
      <c r="F2004" s="52">
        <f ca="1">(TRUNC(PRODUCT($E$12:$E2003),16))</f>
        <v>1.4000061061037301</v>
      </c>
      <c r="G2004" s="52">
        <f t="shared" ca="1" si="641"/>
        <v>1.39433080365464</v>
      </c>
      <c r="H2004" s="52">
        <f t="shared" ca="1" si="642"/>
        <v>1.0040702699999999</v>
      </c>
      <c r="I2004" s="111">
        <f t="shared" si="649"/>
        <v>0.02</v>
      </c>
      <c r="J2004" s="149">
        <f t="shared" si="651"/>
        <v>44834</v>
      </c>
      <c r="K2004" s="54">
        <f t="shared" si="650"/>
        <v>8</v>
      </c>
      <c r="L2004" s="55">
        <f t="shared" si="643"/>
        <v>8</v>
      </c>
      <c r="M2004" s="56">
        <f t="shared" si="644"/>
        <v>1.000628852</v>
      </c>
      <c r="N2004" s="56">
        <f t="shared" ca="1" si="645"/>
        <v>1.0047016820000001</v>
      </c>
      <c r="O2004" s="55">
        <f t="shared" si="652"/>
        <v>0</v>
      </c>
      <c r="P2004" s="109">
        <f t="shared" ca="1" si="646"/>
        <v>302.48427593000002</v>
      </c>
      <c r="Q2004" s="52">
        <f t="shared" si="653"/>
        <v>0</v>
      </c>
      <c r="R2004" s="85"/>
      <c r="S2004" s="85"/>
      <c r="T2004" s="86" t="str">
        <f t="shared" si="654"/>
        <v>A+J=</v>
      </c>
      <c r="U2004" s="149">
        <f t="shared" si="655"/>
        <v>44865</v>
      </c>
      <c r="V2004" s="57" t="str">
        <f t="shared" si="647"/>
        <v>-</v>
      </c>
      <c r="W2004" s="8"/>
      <c r="X2004" s="8"/>
      <c r="Y2004" s="8"/>
      <c r="Z2004" s="9"/>
      <c r="AA2004" s="1"/>
      <c r="AB2004" s="8"/>
      <c r="AC2004" s="9"/>
      <c r="AD2004" s="9"/>
      <c r="AE2004" s="9"/>
      <c r="AF2004" s="8"/>
      <c r="AG2004" s="10"/>
      <c r="AH2004" s="8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25">
      <c r="A2005" s="50">
        <f t="shared" si="648"/>
        <v>44848</v>
      </c>
      <c r="B2005" s="112">
        <f t="shared" ca="1" si="638"/>
        <v>64675.727582070002</v>
      </c>
      <c r="C2005" s="109">
        <f t="shared" si="639"/>
        <v>64335.332746289998</v>
      </c>
      <c r="D2005" s="13">
        <f ca="1">IF(A2005&lt;$B$1,VLOOKUP(A2005,[1]DI!$A$4:$B$15000,2,FALSE),0)</f>
        <v>0.13650000000000001</v>
      </c>
      <c r="E2005" s="52">
        <f t="shared" ca="1" si="640"/>
        <v>1.00050788</v>
      </c>
      <c r="F2005" s="52">
        <f ca="1">(TRUNC(PRODUCT($E$12:$E2004),16))</f>
        <v>1.40071714120489</v>
      </c>
      <c r="G2005" s="52">
        <f t="shared" ca="1" si="641"/>
        <v>1.39433080365464</v>
      </c>
      <c r="H2005" s="52">
        <f t="shared" ca="1" si="642"/>
        <v>1.00458022</v>
      </c>
      <c r="I2005" s="111">
        <f t="shared" si="649"/>
        <v>0.02</v>
      </c>
      <c r="J2005" s="149">
        <f t="shared" si="651"/>
        <v>44834</v>
      </c>
      <c r="K2005" s="54">
        <f t="shared" si="650"/>
        <v>9</v>
      </c>
      <c r="L2005" s="55">
        <f t="shared" si="643"/>
        <v>9</v>
      </c>
      <c r="M2005" s="56">
        <f t="shared" si="644"/>
        <v>1.0007074869999999</v>
      </c>
      <c r="N2005" s="56">
        <f t="shared" ca="1" si="645"/>
        <v>1.005290947</v>
      </c>
      <c r="O2005" s="55">
        <f t="shared" si="652"/>
        <v>0</v>
      </c>
      <c r="P2005" s="109">
        <f t="shared" ca="1" si="646"/>
        <v>340.39483577999999</v>
      </c>
      <c r="Q2005" s="52">
        <f t="shared" si="653"/>
        <v>0</v>
      </c>
      <c r="R2005" s="85"/>
      <c r="S2005" s="85"/>
      <c r="T2005" s="86" t="str">
        <f t="shared" si="654"/>
        <v>A+J=</v>
      </c>
      <c r="U2005" s="149">
        <f t="shared" si="655"/>
        <v>44865</v>
      </c>
      <c r="V2005" s="57" t="str">
        <f t="shared" si="647"/>
        <v>-</v>
      </c>
      <c r="W2005" s="8"/>
      <c r="X2005" s="8"/>
      <c r="Y2005" s="8"/>
      <c r="Z2005" s="9"/>
      <c r="AA2005" s="1"/>
      <c r="AB2005" s="8"/>
      <c r="AC2005" s="9"/>
      <c r="AD2005" s="9"/>
      <c r="AE2005" s="9"/>
      <c r="AF2005" s="8"/>
      <c r="AG2005" s="10"/>
      <c r="AH2005" s="8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25">
      <c r="A2006" s="50">
        <f t="shared" si="648"/>
        <v>44849</v>
      </c>
      <c r="B2006" s="112">
        <f t="shared" ca="1" si="638"/>
        <v>64713.65982293</v>
      </c>
      <c r="C2006" s="109">
        <f t="shared" si="639"/>
        <v>64335.332746289998</v>
      </c>
      <c r="D2006" s="13">
        <f ca="1">IF(A2006&lt;$B$1,VLOOKUP(A2006,[1]DI!$A$4:$B$15000,2,FALSE),0)</f>
        <v>0</v>
      </c>
      <c r="E2006" s="52">
        <f t="shared" ca="1" si="640"/>
        <v>1</v>
      </c>
      <c r="F2006" s="52">
        <f ca="1">(TRUNC(PRODUCT($E$12:$E2005),16))</f>
        <v>1.40142853742657</v>
      </c>
      <c r="G2006" s="52">
        <f t="shared" ca="1" si="641"/>
        <v>1.39433080365464</v>
      </c>
      <c r="H2006" s="52">
        <f t="shared" ca="1" si="642"/>
        <v>1.0050904199999999</v>
      </c>
      <c r="I2006" s="111">
        <f t="shared" si="649"/>
        <v>0.02</v>
      </c>
      <c r="J2006" s="149">
        <f t="shared" si="651"/>
        <v>44834</v>
      </c>
      <c r="K2006" s="54">
        <f t="shared" si="650"/>
        <v>9</v>
      </c>
      <c r="L2006" s="55">
        <f t="shared" si="643"/>
        <v>10</v>
      </c>
      <c r="M2006" s="56">
        <f t="shared" si="644"/>
        <v>1.000786127</v>
      </c>
      <c r="N2006" s="56">
        <f t="shared" ca="1" si="645"/>
        <v>1.005880549</v>
      </c>
      <c r="O2006" s="55">
        <f t="shared" si="652"/>
        <v>0</v>
      </c>
      <c r="P2006" s="109">
        <f t="shared" ca="1" si="646"/>
        <v>378.32707663999997</v>
      </c>
      <c r="Q2006" s="52">
        <f t="shared" si="653"/>
        <v>0</v>
      </c>
      <c r="R2006" s="85"/>
      <c r="S2006" s="85"/>
      <c r="T2006" s="86" t="str">
        <f t="shared" si="654"/>
        <v>A+J=</v>
      </c>
      <c r="U2006" s="149">
        <f t="shared" si="655"/>
        <v>44865</v>
      </c>
      <c r="V2006" s="57" t="str">
        <f t="shared" si="647"/>
        <v>-</v>
      </c>
      <c r="W2006" s="8"/>
      <c r="X2006" s="8"/>
      <c r="Y2006" s="8"/>
      <c r="Z2006" s="9"/>
      <c r="AA2006" s="1"/>
      <c r="AB2006" s="8"/>
      <c r="AC2006" s="9"/>
      <c r="AD2006" s="9"/>
      <c r="AE2006" s="9"/>
      <c r="AF2006" s="8"/>
      <c r="AG2006" s="10"/>
      <c r="AH2006" s="8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25">
      <c r="A2007" s="50">
        <f t="shared" si="648"/>
        <v>44850</v>
      </c>
      <c r="B2007" s="112">
        <f t="shared" ca="1" si="638"/>
        <v>64713.65982293</v>
      </c>
      <c r="C2007" s="109">
        <f t="shared" si="639"/>
        <v>64335.332746289998</v>
      </c>
      <c r="D2007" s="13">
        <f ca="1">IF(A2007&lt;$B$1,VLOOKUP(A2007,[1]DI!$A$4:$B$15000,2,FALSE),0)</f>
        <v>0</v>
      </c>
      <c r="E2007" s="52">
        <f t="shared" ca="1" si="640"/>
        <v>1</v>
      </c>
      <c r="F2007" s="52">
        <f ca="1">(TRUNC(PRODUCT($E$12:$E2006),16))</f>
        <v>1.40142853742657</v>
      </c>
      <c r="G2007" s="52">
        <f t="shared" ca="1" si="641"/>
        <v>1.39433080365464</v>
      </c>
      <c r="H2007" s="52">
        <f t="shared" ca="1" si="642"/>
        <v>1.0050904199999999</v>
      </c>
      <c r="I2007" s="111">
        <f t="shared" si="649"/>
        <v>0.02</v>
      </c>
      <c r="J2007" s="149">
        <f t="shared" si="651"/>
        <v>44834</v>
      </c>
      <c r="K2007" s="54">
        <f t="shared" si="650"/>
        <v>9</v>
      </c>
      <c r="L2007" s="55">
        <f t="shared" si="643"/>
        <v>10</v>
      </c>
      <c r="M2007" s="56">
        <f t="shared" si="644"/>
        <v>1.000786127</v>
      </c>
      <c r="N2007" s="56">
        <f t="shared" ca="1" si="645"/>
        <v>1.005880549</v>
      </c>
      <c r="O2007" s="55">
        <f t="shared" si="652"/>
        <v>0</v>
      </c>
      <c r="P2007" s="109">
        <f t="shared" ca="1" si="646"/>
        <v>378.32707663999997</v>
      </c>
      <c r="Q2007" s="52">
        <f t="shared" si="653"/>
        <v>0</v>
      </c>
      <c r="R2007" s="85"/>
      <c r="S2007" s="85"/>
      <c r="T2007" s="86" t="str">
        <f t="shared" si="654"/>
        <v>A+J=</v>
      </c>
      <c r="U2007" s="149">
        <f t="shared" si="655"/>
        <v>44865</v>
      </c>
      <c r="V2007" s="57" t="str">
        <f t="shared" si="647"/>
        <v>-</v>
      </c>
      <c r="W2007" s="8"/>
      <c r="X2007" s="8"/>
      <c r="Y2007" s="8"/>
      <c r="Z2007" s="9"/>
      <c r="AA2007" s="1"/>
      <c r="AB2007" s="8"/>
      <c r="AC2007" s="9"/>
      <c r="AD2007" s="9"/>
      <c r="AE2007" s="9"/>
      <c r="AF2007" s="8"/>
      <c r="AG2007" s="10"/>
      <c r="AH2007" s="8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25">
      <c r="A2008" s="50">
        <f t="shared" si="648"/>
        <v>44851</v>
      </c>
      <c r="B2008" s="112">
        <f t="shared" ca="1" si="638"/>
        <v>64713.65982293</v>
      </c>
      <c r="C2008" s="109">
        <f t="shared" si="639"/>
        <v>64335.332746289998</v>
      </c>
      <c r="D2008" s="13">
        <f ca="1">IF(A2008&lt;$B$1,VLOOKUP(A2008,[1]DI!$A$4:$B$15000,2,FALSE),0)</f>
        <v>0.13650000000000001</v>
      </c>
      <c r="E2008" s="52">
        <f t="shared" ca="1" si="640"/>
        <v>1.00050788</v>
      </c>
      <c r="F2008" s="52">
        <f ca="1">(TRUNC(PRODUCT($E$12:$E2007),16))</f>
        <v>1.40142853742657</v>
      </c>
      <c r="G2008" s="52">
        <f t="shared" ca="1" si="641"/>
        <v>1.39433080365464</v>
      </c>
      <c r="H2008" s="52">
        <f t="shared" ca="1" si="642"/>
        <v>1.0050904199999999</v>
      </c>
      <c r="I2008" s="111">
        <f t="shared" si="649"/>
        <v>0.02</v>
      </c>
      <c r="J2008" s="149">
        <f t="shared" si="651"/>
        <v>44834</v>
      </c>
      <c r="K2008" s="54">
        <f t="shared" si="650"/>
        <v>10</v>
      </c>
      <c r="L2008" s="55">
        <f t="shared" si="643"/>
        <v>10</v>
      </c>
      <c r="M2008" s="56">
        <f t="shared" si="644"/>
        <v>1.000786127</v>
      </c>
      <c r="N2008" s="56">
        <f t="shared" ca="1" si="645"/>
        <v>1.005880549</v>
      </c>
      <c r="O2008" s="55">
        <f t="shared" si="652"/>
        <v>0</v>
      </c>
      <c r="P2008" s="109">
        <f t="shared" ca="1" si="646"/>
        <v>378.32707663999997</v>
      </c>
      <c r="Q2008" s="52">
        <f t="shared" si="653"/>
        <v>0</v>
      </c>
      <c r="R2008" s="85"/>
      <c r="S2008" s="85"/>
      <c r="T2008" s="86" t="str">
        <f t="shared" si="654"/>
        <v>A+J=</v>
      </c>
      <c r="U2008" s="149">
        <f t="shared" si="655"/>
        <v>44865</v>
      </c>
      <c r="V2008" s="57" t="str">
        <f t="shared" si="647"/>
        <v>-</v>
      </c>
      <c r="W2008" s="8"/>
      <c r="X2008" s="8"/>
      <c r="Y2008" s="8"/>
      <c r="Z2008" s="9"/>
      <c r="AA2008" s="1"/>
      <c r="AB2008" s="8"/>
      <c r="AC2008" s="9"/>
      <c r="AD2008" s="9"/>
      <c r="AE2008" s="9"/>
      <c r="AF2008" s="8"/>
      <c r="AG2008" s="10"/>
      <c r="AH2008" s="8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25">
      <c r="A2009" s="50">
        <f t="shared" si="648"/>
        <v>44852</v>
      </c>
      <c r="B2009" s="112">
        <f t="shared" ca="1" si="638"/>
        <v>64751.615031499998</v>
      </c>
      <c r="C2009" s="109">
        <f t="shared" si="639"/>
        <v>64335.332746289998</v>
      </c>
      <c r="D2009" s="13">
        <f ca="1">IF(A2009&lt;$B$1,VLOOKUP(A2009,[1]DI!$A$4:$B$15000,2,FALSE),0)</f>
        <v>0.13650000000000001</v>
      </c>
      <c r="E2009" s="52">
        <f t="shared" ca="1" si="640"/>
        <v>1.00050788</v>
      </c>
      <c r="F2009" s="52">
        <f ca="1">(TRUNC(PRODUCT($E$12:$E2008),16))</f>
        <v>1.40214029495216</v>
      </c>
      <c r="G2009" s="52">
        <f t="shared" ca="1" si="641"/>
        <v>1.39433080365464</v>
      </c>
      <c r="H2009" s="52">
        <f t="shared" ca="1" si="642"/>
        <v>1.00560089</v>
      </c>
      <c r="I2009" s="111">
        <f t="shared" si="649"/>
        <v>0.02</v>
      </c>
      <c r="J2009" s="149">
        <f t="shared" si="651"/>
        <v>44834</v>
      </c>
      <c r="K2009" s="54">
        <f t="shared" si="650"/>
        <v>11</v>
      </c>
      <c r="L2009" s="55">
        <f t="shared" si="643"/>
        <v>11</v>
      </c>
      <c r="M2009" s="56">
        <f t="shared" si="644"/>
        <v>1.0008647740000001</v>
      </c>
      <c r="N2009" s="56">
        <f t="shared" ca="1" si="645"/>
        <v>1.006470508</v>
      </c>
      <c r="O2009" s="55">
        <f t="shared" si="652"/>
        <v>0</v>
      </c>
      <c r="P2009" s="109">
        <f t="shared" ca="1" si="646"/>
        <v>416.28228521</v>
      </c>
      <c r="Q2009" s="52">
        <f t="shared" si="653"/>
        <v>0</v>
      </c>
      <c r="R2009" s="85"/>
      <c r="S2009" s="85"/>
      <c r="T2009" s="86" t="str">
        <f t="shared" si="654"/>
        <v>A+J=</v>
      </c>
      <c r="U2009" s="149">
        <f t="shared" si="655"/>
        <v>44865</v>
      </c>
      <c r="V2009" s="57" t="str">
        <f t="shared" si="647"/>
        <v>-</v>
      </c>
      <c r="W2009" s="8"/>
      <c r="X2009" s="8"/>
      <c r="Y2009" s="8"/>
      <c r="Z2009" s="9"/>
      <c r="AA2009" s="1"/>
      <c r="AB2009" s="8"/>
      <c r="AC2009" s="9"/>
      <c r="AD2009" s="9"/>
      <c r="AE2009" s="9"/>
      <c r="AF2009" s="8"/>
      <c r="AG2009" s="10"/>
      <c r="AH2009" s="8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25">
      <c r="A2010" s="50">
        <f t="shared" si="648"/>
        <v>44853</v>
      </c>
      <c r="B2010" s="112">
        <f t="shared" ca="1" si="638"/>
        <v>64789.591856749998</v>
      </c>
      <c r="C2010" s="109">
        <f t="shared" si="639"/>
        <v>64335.332746289998</v>
      </c>
      <c r="D2010" s="13">
        <f ca="1">IF(A2010&lt;$B$1,VLOOKUP(A2010,[1]DI!$A$4:$B$15000,2,FALSE),0)</f>
        <v>0.13650000000000001</v>
      </c>
      <c r="E2010" s="52">
        <f t="shared" ca="1" si="640"/>
        <v>1.00050788</v>
      </c>
      <c r="F2010" s="52">
        <f ca="1">(TRUNC(PRODUCT($E$12:$E2009),16))</f>
        <v>1.4028524139651599</v>
      </c>
      <c r="G2010" s="52">
        <f t="shared" ca="1" si="641"/>
        <v>1.39433080365464</v>
      </c>
      <c r="H2010" s="52">
        <f t="shared" ca="1" si="642"/>
        <v>1.00611161</v>
      </c>
      <c r="I2010" s="111">
        <f t="shared" si="649"/>
        <v>0.02</v>
      </c>
      <c r="J2010" s="149">
        <f t="shared" si="651"/>
        <v>44834</v>
      </c>
      <c r="K2010" s="54">
        <f t="shared" si="650"/>
        <v>12</v>
      </c>
      <c r="L2010" s="55">
        <f t="shared" si="643"/>
        <v>12</v>
      </c>
      <c r="M2010" s="56">
        <f t="shared" si="644"/>
        <v>1.0009434269999999</v>
      </c>
      <c r="N2010" s="56">
        <f t="shared" ca="1" si="645"/>
        <v>1.0070608029999999</v>
      </c>
      <c r="O2010" s="55">
        <f t="shared" si="652"/>
        <v>0</v>
      </c>
      <c r="P2010" s="109">
        <f t="shared" ca="1" si="646"/>
        <v>454.25911045999999</v>
      </c>
      <c r="Q2010" s="52">
        <f t="shared" si="653"/>
        <v>0</v>
      </c>
      <c r="R2010" s="85"/>
      <c r="S2010" s="85"/>
      <c r="T2010" s="86" t="str">
        <f t="shared" si="654"/>
        <v>A+J=</v>
      </c>
      <c r="U2010" s="149">
        <f t="shared" si="655"/>
        <v>44865</v>
      </c>
      <c r="V2010" s="57" t="str">
        <f t="shared" si="647"/>
        <v>-</v>
      </c>
      <c r="W2010" s="8"/>
      <c r="X2010" s="8"/>
      <c r="Y2010" s="8"/>
      <c r="Z2010" s="9"/>
      <c r="AA2010" s="1"/>
      <c r="AB2010" s="8"/>
      <c r="AC2010" s="9"/>
      <c r="AD2010" s="9"/>
      <c r="AE2010" s="9"/>
      <c r="AF2010" s="8"/>
      <c r="AG2010" s="10"/>
      <c r="AH2010" s="8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25">
      <c r="A2011" s="50">
        <f t="shared" si="648"/>
        <v>44854</v>
      </c>
      <c r="B2011" s="112">
        <f t="shared" ca="1" si="638"/>
        <v>64827.5916497</v>
      </c>
      <c r="C2011" s="109">
        <f t="shared" si="639"/>
        <v>64335.332746289998</v>
      </c>
      <c r="D2011" s="13">
        <f ca="1">IF(A2011&lt;$B$1,VLOOKUP(A2011,[1]DI!$A$4:$B$15000,2,FALSE),0)</f>
        <v>0.13650000000000001</v>
      </c>
      <c r="E2011" s="52">
        <f t="shared" ca="1" si="640"/>
        <v>1.00050788</v>
      </c>
      <c r="F2011" s="52">
        <f ca="1">(TRUNC(PRODUCT($E$12:$E2010),16))</f>
        <v>1.4035648946491599</v>
      </c>
      <c r="G2011" s="52">
        <f t="shared" ca="1" si="641"/>
        <v>1.39433080365464</v>
      </c>
      <c r="H2011" s="52">
        <f t="shared" ca="1" si="642"/>
        <v>1.0066226</v>
      </c>
      <c r="I2011" s="111">
        <f t="shared" si="649"/>
        <v>0.02</v>
      </c>
      <c r="J2011" s="149">
        <f t="shared" si="651"/>
        <v>44834</v>
      </c>
      <c r="K2011" s="54">
        <f t="shared" si="650"/>
        <v>13</v>
      </c>
      <c r="L2011" s="55">
        <f t="shared" si="643"/>
        <v>13</v>
      </c>
      <c r="M2011" s="56">
        <f t="shared" si="644"/>
        <v>1.0010220860000001</v>
      </c>
      <c r="N2011" s="56">
        <f t="shared" ca="1" si="645"/>
        <v>1.007651455</v>
      </c>
      <c r="O2011" s="55">
        <f t="shared" si="652"/>
        <v>0</v>
      </c>
      <c r="P2011" s="109">
        <f t="shared" ca="1" si="646"/>
        <v>492.25890341000002</v>
      </c>
      <c r="Q2011" s="52">
        <f t="shared" si="653"/>
        <v>0</v>
      </c>
      <c r="R2011" s="85"/>
      <c r="S2011" s="85"/>
      <c r="T2011" s="86" t="str">
        <f t="shared" si="654"/>
        <v>A+J=</v>
      </c>
      <c r="U2011" s="149">
        <f t="shared" si="655"/>
        <v>44865</v>
      </c>
      <c r="V2011" s="57" t="str">
        <f t="shared" si="647"/>
        <v>-</v>
      </c>
      <c r="W2011" s="8"/>
      <c r="X2011" s="8"/>
      <c r="Y2011" s="8"/>
      <c r="Z2011" s="9"/>
      <c r="AA2011" s="1"/>
      <c r="AB2011" s="8"/>
      <c r="AC2011" s="9"/>
      <c r="AD2011" s="9"/>
      <c r="AE2011" s="9"/>
      <c r="AF2011" s="8"/>
      <c r="AG2011" s="10"/>
      <c r="AH2011" s="8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25">
      <c r="A2012" s="50">
        <f t="shared" si="648"/>
        <v>44855</v>
      </c>
      <c r="B2012" s="112">
        <f t="shared" ca="1" si="638"/>
        <v>64865.613123669995</v>
      </c>
      <c r="C2012" s="109">
        <f t="shared" si="639"/>
        <v>64335.332746289998</v>
      </c>
      <c r="D2012" s="13">
        <f ca="1">IF(A2012&lt;$B$1,VLOOKUP(A2012,[1]DI!$A$4:$B$15000,2,FALSE),0)</f>
        <v>0.13650000000000001</v>
      </c>
      <c r="E2012" s="52">
        <f t="shared" ca="1" si="640"/>
        <v>1.00050788</v>
      </c>
      <c r="F2012" s="52">
        <f ca="1">(TRUNC(PRODUCT($E$12:$E2011),16))</f>
        <v>1.4042777371878601</v>
      </c>
      <c r="G2012" s="52">
        <f t="shared" ca="1" si="641"/>
        <v>1.39433080365464</v>
      </c>
      <c r="H2012" s="52">
        <f t="shared" ca="1" si="642"/>
        <v>1.0071338400000001</v>
      </c>
      <c r="I2012" s="111">
        <f t="shared" si="649"/>
        <v>0.02</v>
      </c>
      <c r="J2012" s="149">
        <f t="shared" si="651"/>
        <v>44834</v>
      </c>
      <c r="K2012" s="54">
        <f t="shared" si="650"/>
        <v>14</v>
      </c>
      <c r="L2012" s="55">
        <f t="shared" si="643"/>
        <v>14</v>
      </c>
      <c r="M2012" s="56">
        <f t="shared" si="644"/>
        <v>1.0011007510000001</v>
      </c>
      <c r="N2012" s="56">
        <f t="shared" ca="1" si="645"/>
        <v>1.008242444</v>
      </c>
      <c r="O2012" s="55">
        <f t="shared" si="652"/>
        <v>0</v>
      </c>
      <c r="P2012" s="109">
        <f t="shared" ca="1" si="646"/>
        <v>530.28037738</v>
      </c>
      <c r="Q2012" s="52">
        <f t="shared" si="653"/>
        <v>0</v>
      </c>
      <c r="R2012" s="85"/>
      <c r="S2012" s="85"/>
      <c r="T2012" s="86" t="str">
        <f t="shared" si="654"/>
        <v>A+J=</v>
      </c>
      <c r="U2012" s="149">
        <f t="shared" si="655"/>
        <v>44865</v>
      </c>
      <c r="V2012" s="57" t="str">
        <f t="shared" si="647"/>
        <v>-</v>
      </c>
      <c r="W2012" s="8"/>
      <c r="X2012" s="8"/>
      <c r="Y2012" s="8"/>
      <c r="Z2012" s="9"/>
      <c r="AA2012" s="1"/>
      <c r="AB2012" s="8"/>
      <c r="AC2012" s="9"/>
      <c r="AD2012" s="9"/>
      <c r="AE2012" s="9"/>
      <c r="AF2012" s="8"/>
      <c r="AG2012" s="10"/>
      <c r="AH2012" s="8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25">
      <c r="A2013" s="50">
        <f t="shared" si="648"/>
        <v>44856</v>
      </c>
      <c r="B2013" s="112">
        <f t="shared" ca="1" si="638"/>
        <v>64903.656921989997</v>
      </c>
      <c r="C2013" s="109">
        <f t="shared" si="639"/>
        <v>64335.332746289998</v>
      </c>
      <c r="D2013" s="13">
        <f ca="1">IF(A2013&lt;$B$1,VLOOKUP(A2013,[1]DI!$A$4:$B$15000,2,FALSE),0)</f>
        <v>0</v>
      </c>
      <c r="E2013" s="52">
        <f t="shared" ca="1" si="640"/>
        <v>1</v>
      </c>
      <c r="F2013" s="52">
        <f ca="1">(TRUNC(PRODUCT($E$12:$E2012),16))</f>
        <v>1.4049909417650199</v>
      </c>
      <c r="G2013" s="52">
        <f t="shared" ca="1" si="641"/>
        <v>1.39433080365464</v>
      </c>
      <c r="H2013" s="52">
        <f t="shared" ca="1" si="642"/>
        <v>1.0076453400000001</v>
      </c>
      <c r="I2013" s="111">
        <f t="shared" si="649"/>
        <v>0.02</v>
      </c>
      <c r="J2013" s="149">
        <f t="shared" si="651"/>
        <v>44834</v>
      </c>
      <c r="K2013" s="54">
        <f t="shared" si="650"/>
        <v>14</v>
      </c>
      <c r="L2013" s="55">
        <f t="shared" si="643"/>
        <v>15</v>
      </c>
      <c r="M2013" s="56">
        <f t="shared" si="644"/>
        <v>1.001179423</v>
      </c>
      <c r="N2013" s="56">
        <f t="shared" ca="1" si="645"/>
        <v>1.00883378</v>
      </c>
      <c r="O2013" s="55">
        <f t="shared" si="652"/>
        <v>0</v>
      </c>
      <c r="P2013" s="109">
        <f t="shared" ca="1" si="646"/>
        <v>568.32417569999996</v>
      </c>
      <c r="Q2013" s="52">
        <f t="shared" si="653"/>
        <v>0</v>
      </c>
      <c r="R2013" s="85"/>
      <c r="S2013" s="85"/>
      <c r="T2013" s="86" t="str">
        <f t="shared" si="654"/>
        <v>A+J=</v>
      </c>
      <c r="U2013" s="149">
        <f t="shared" si="655"/>
        <v>44865</v>
      </c>
      <c r="V2013" s="57" t="str">
        <f t="shared" si="647"/>
        <v>-</v>
      </c>
      <c r="W2013" s="8"/>
      <c r="X2013" s="8"/>
      <c r="Y2013" s="8"/>
      <c r="Z2013" s="9"/>
      <c r="AA2013" s="1"/>
      <c r="AB2013" s="8"/>
      <c r="AC2013" s="9"/>
      <c r="AD2013" s="9"/>
      <c r="AE2013" s="9"/>
      <c r="AF2013" s="8"/>
      <c r="AG2013" s="10"/>
      <c r="AH2013" s="8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25">
      <c r="A2014" s="50">
        <f t="shared" si="648"/>
        <v>44857</v>
      </c>
      <c r="B2014" s="112">
        <f t="shared" ca="1" si="638"/>
        <v>64903.656921989997</v>
      </c>
      <c r="C2014" s="109">
        <f t="shared" si="639"/>
        <v>64335.332746289998</v>
      </c>
      <c r="D2014" s="13">
        <f ca="1">IF(A2014&lt;$B$1,VLOOKUP(A2014,[1]DI!$A$4:$B$15000,2,FALSE),0)</f>
        <v>0</v>
      </c>
      <c r="E2014" s="52">
        <f t="shared" ca="1" si="640"/>
        <v>1</v>
      </c>
      <c r="F2014" s="52">
        <f ca="1">(TRUNC(PRODUCT($E$12:$E2013),16))</f>
        <v>1.4049909417650199</v>
      </c>
      <c r="G2014" s="52">
        <f t="shared" ca="1" si="641"/>
        <v>1.39433080365464</v>
      </c>
      <c r="H2014" s="52">
        <f t="shared" ca="1" si="642"/>
        <v>1.0076453400000001</v>
      </c>
      <c r="I2014" s="111">
        <f t="shared" si="649"/>
        <v>0.02</v>
      </c>
      <c r="J2014" s="149">
        <f t="shared" si="651"/>
        <v>44834</v>
      </c>
      <c r="K2014" s="54">
        <f t="shared" si="650"/>
        <v>14</v>
      </c>
      <c r="L2014" s="55">
        <f t="shared" si="643"/>
        <v>15</v>
      </c>
      <c r="M2014" s="56">
        <f t="shared" si="644"/>
        <v>1.001179423</v>
      </c>
      <c r="N2014" s="56">
        <f t="shared" ca="1" si="645"/>
        <v>1.00883378</v>
      </c>
      <c r="O2014" s="55">
        <f t="shared" si="652"/>
        <v>0</v>
      </c>
      <c r="P2014" s="109">
        <f t="shared" ca="1" si="646"/>
        <v>568.32417569999996</v>
      </c>
      <c r="Q2014" s="52">
        <f t="shared" si="653"/>
        <v>0</v>
      </c>
      <c r="R2014" s="85"/>
      <c r="S2014" s="85"/>
      <c r="T2014" s="86" t="str">
        <f t="shared" si="654"/>
        <v>A+J=</v>
      </c>
      <c r="U2014" s="149">
        <f t="shared" si="655"/>
        <v>44865</v>
      </c>
      <c r="V2014" s="57" t="str">
        <f t="shared" si="647"/>
        <v>-</v>
      </c>
      <c r="W2014" s="8"/>
      <c r="X2014" s="8"/>
      <c r="Y2014" s="8"/>
      <c r="Z2014" s="9"/>
      <c r="AA2014" s="1"/>
      <c r="AB2014" s="8"/>
      <c r="AC2014" s="9"/>
      <c r="AD2014" s="9"/>
      <c r="AE2014" s="9"/>
      <c r="AF2014" s="8"/>
      <c r="AG2014" s="10"/>
      <c r="AH2014" s="8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25">
      <c r="A2015" s="50">
        <f t="shared" si="648"/>
        <v>44858</v>
      </c>
      <c r="B2015" s="112">
        <f t="shared" ca="1" si="638"/>
        <v>64903.656921989997</v>
      </c>
      <c r="C2015" s="109">
        <f t="shared" si="639"/>
        <v>64335.332746289998</v>
      </c>
      <c r="D2015" s="13">
        <f ca="1">IF(A2015&lt;$B$1,VLOOKUP(A2015,[1]DI!$A$4:$B$15000,2,FALSE),0)</f>
        <v>0.13650000000000001</v>
      </c>
      <c r="E2015" s="52">
        <f t="shared" ca="1" si="640"/>
        <v>1.00050788</v>
      </c>
      <c r="F2015" s="52">
        <f ca="1">(TRUNC(PRODUCT($E$12:$E2014),16))</f>
        <v>1.4049909417650199</v>
      </c>
      <c r="G2015" s="52">
        <f t="shared" ca="1" si="641"/>
        <v>1.39433080365464</v>
      </c>
      <c r="H2015" s="52">
        <f t="shared" ca="1" si="642"/>
        <v>1.0076453400000001</v>
      </c>
      <c r="I2015" s="111">
        <f t="shared" si="649"/>
        <v>0.02</v>
      </c>
      <c r="J2015" s="149">
        <f t="shared" si="651"/>
        <v>44834</v>
      </c>
      <c r="K2015" s="54">
        <f t="shared" si="650"/>
        <v>15</v>
      </c>
      <c r="L2015" s="55">
        <f t="shared" si="643"/>
        <v>15</v>
      </c>
      <c r="M2015" s="56">
        <f t="shared" si="644"/>
        <v>1.001179423</v>
      </c>
      <c r="N2015" s="56">
        <f t="shared" ca="1" si="645"/>
        <v>1.00883378</v>
      </c>
      <c r="O2015" s="55">
        <f t="shared" si="652"/>
        <v>0</v>
      </c>
      <c r="P2015" s="109">
        <f t="shared" ca="1" si="646"/>
        <v>568.32417569999996</v>
      </c>
      <c r="Q2015" s="52">
        <f t="shared" si="653"/>
        <v>0</v>
      </c>
      <c r="R2015" s="85"/>
      <c r="S2015" s="85"/>
      <c r="T2015" s="86" t="str">
        <f t="shared" si="654"/>
        <v>A+J=</v>
      </c>
      <c r="U2015" s="149">
        <f t="shared" si="655"/>
        <v>44865</v>
      </c>
      <c r="V2015" s="57" t="str">
        <f t="shared" si="647"/>
        <v>-</v>
      </c>
      <c r="W2015" s="8"/>
      <c r="X2015" s="8"/>
      <c r="Y2015" s="8"/>
      <c r="Z2015" s="9"/>
      <c r="AA2015" s="1"/>
      <c r="AB2015" s="8"/>
      <c r="AC2015" s="9"/>
      <c r="AD2015" s="9"/>
      <c r="AE2015" s="9"/>
      <c r="AF2015" s="8"/>
      <c r="AG2015" s="10"/>
      <c r="AH2015" s="8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25">
      <c r="A2016" s="50">
        <f t="shared" si="648"/>
        <v>44859</v>
      </c>
      <c r="B2016" s="112">
        <f t="shared" ca="1" si="638"/>
        <v>64941.723623699996</v>
      </c>
      <c r="C2016" s="109">
        <f t="shared" si="639"/>
        <v>64335.332746289998</v>
      </c>
      <c r="D2016" s="13">
        <f ca="1">IF(A2016&lt;$B$1,VLOOKUP(A2016,[1]DI!$A$4:$B$15000,2,FALSE),0)</f>
        <v>0.13650000000000001</v>
      </c>
      <c r="E2016" s="52">
        <f t="shared" ca="1" si="640"/>
        <v>1.00050788</v>
      </c>
      <c r="F2016" s="52">
        <f ca="1">(TRUNC(PRODUCT($E$12:$E2015),16))</f>
        <v>1.4057045085645199</v>
      </c>
      <c r="G2016" s="52">
        <f t="shared" ca="1" si="641"/>
        <v>1.39433080365464</v>
      </c>
      <c r="H2016" s="52">
        <f t="shared" ca="1" si="642"/>
        <v>1.00815711</v>
      </c>
      <c r="I2016" s="111">
        <f t="shared" si="649"/>
        <v>0.02</v>
      </c>
      <c r="J2016" s="149">
        <f t="shared" si="651"/>
        <v>44834</v>
      </c>
      <c r="K2016" s="54">
        <f t="shared" si="650"/>
        <v>16</v>
      </c>
      <c r="L2016" s="55">
        <f t="shared" si="643"/>
        <v>16</v>
      </c>
      <c r="M2016" s="56">
        <f t="shared" si="644"/>
        <v>1.0012581</v>
      </c>
      <c r="N2016" s="56">
        <f t="shared" ca="1" si="645"/>
        <v>1.009425472</v>
      </c>
      <c r="O2016" s="55">
        <f t="shared" si="652"/>
        <v>0</v>
      </c>
      <c r="P2016" s="109">
        <f t="shared" ca="1" si="646"/>
        <v>606.39087741000003</v>
      </c>
      <c r="Q2016" s="52">
        <f t="shared" si="653"/>
        <v>0</v>
      </c>
      <c r="R2016" s="85"/>
      <c r="S2016" s="85"/>
      <c r="T2016" s="86" t="str">
        <f t="shared" si="654"/>
        <v>A+J=</v>
      </c>
      <c r="U2016" s="149">
        <f t="shared" si="655"/>
        <v>44865</v>
      </c>
      <c r="V2016" s="57" t="str">
        <f t="shared" si="647"/>
        <v>-</v>
      </c>
      <c r="W2016" s="8"/>
      <c r="X2016" s="8"/>
      <c r="Y2016" s="8"/>
      <c r="Z2016" s="9"/>
      <c r="AA2016" s="1"/>
      <c r="AB2016" s="8"/>
      <c r="AC2016" s="9"/>
      <c r="AD2016" s="9"/>
      <c r="AE2016" s="9"/>
      <c r="AF2016" s="8"/>
      <c r="AG2016" s="10"/>
      <c r="AH2016" s="8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25">
      <c r="A2017" s="50">
        <f t="shared" si="648"/>
        <v>44860</v>
      </c>
      <c r="B2017" s="112">
        <f t="shared" ca="1" si="638"/>
        <v>64979.812135079999</v>
      </c>
      <c r="C2017" s="109">
        <f t="shared" si="639"/>
        <v>64335.332746289998</v>
      </c>
      <c r="D2017" s="13">
        <f ca="1">IF(A2017&lt;$B$1,VLOOKUP(A2017,[1]DI!$A$4:$B$15000,2,FALSE),0)</f>
        <v>0.13650000000000001</v>
      </c>
      <c r="E2017" s="52">
        <f t="shared" ca="1" si="640"/>
        <v>1.00050788</v>
      </c>
      <c r="F2017" s="52">
        <f ca="1">(TRUNC(PRODUCT($E$12:$E2016),16))</f>
        <v>1.4064184377703299</v>
      </c>
      <c r="G2017" s="52">
        <f t="shared" ca="1" si="641"/>
        <v>1.39433080365464</v>
      </c>
      <c r="H2017" s="52">
        <f t="shared" ca="1" si="642"/>
        <v>1.0086691299999999</v>
      </c>
      <c r="I2017" s="111">
        <f t="shared" si="649"/>
        <v>0.02</v>
      </c>
      <c r="J2017" s="149">
        <f t="shared" si="651"/>
        <v>44834</v>
      </c>
      <c r="K2017" s="54">
        <f t="shared" si="650"/>
        <v>17</v>
      </c>
      <c r="L2017" s="55">
        <f t="shared" si="643"/>
        <v>17</v>
      </c>
      <c r="M2017" s="56">
        <f t="shared" si="644"/>
        <v>1.001336784</v>
      </c>
      <c r="N2017" s="56">
        <f t="shared" ca="1" si="645"/>
        <v>1.010017503</v>
      </c>
      <c r="O2017" s="55">
        <f t="shared" si="652"/>
        <v>0</v>
      </c>
      <c r="P2017" s="109">
        <f t="shared" ca="1" si="646"/>
        <v>644.47938879000003</v>
      </c>
      <c r="Q2017" s="52">
        <f t="shared" si="653"/>
        <v>0</v>
      </c>
      <c r="R2017" s="85"/>
      <c r="S2017" s="85"/>
      <c r="T2017" s="86" t="str">
        <f t="shared" si="654"/>
        <v>A+J=</v>
      </c>
      <c r="U2017" s="149">
        <f t="shared" si="655"/>
        <v>44865</v>
      </c>
      <c r="V2017" s="57" t="str">
        <f t="shared" si="647"/>
        <v>-</v>
      </c>
      <c r="W2017" s="8"/>
      <c r="X2017" s="8"/>
      <c r="Y2017" s="8"/>
      <c r="Z2017" s="9"/>
      <c r="AA2017" s="1"/>
      <c r="AB2017" s="8"/>
      <c r="AC2017" s="9"/>
      <c r="AD2017" s="9"/>
      <c r="AE2017" s="9"/>
      <c r="AF2017" s="8"/>
      <c r="AG2017" s="10"/>
      <c r="AH2017" s="8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25">
      <c r="A2018" s="50">
        <f t="shared" si="648"/>
        <v>44861</v>
      </c>
      <c r="B2018" s="112">
        <f t="shared" ca="1" si="638"/>
        <v>65017.922906479995</v>
      </c>
      <c r="C2018" s="109">
        <f t="shared" si="639"/>
        <v>64335.332746289998</v>
      </c>
      <c r="D2018" s="13">
        <f ca="1">IF(A2018&lt;$B$1,VLOOKUP(A2018,[1]DI!$A$4:$B$15000,2,FALSE),0)</f>
        <v>0.13650000000000001</v>
      </c>
      <c r="E2018" s="52">
        <f t="shared" ca="1" si="640"/>
        <v>1.00050788</v>
      </c>
      <c r="F2018" s="52">
        <f ca="1">(TRUNC(PRODUCT($E$12:$E2017),16))</f>
        <v>1.4071327295665099</v>
      </c>
      <c r="G2018" s="52">
        <f t="shared" ca="1" si="641"/>
        <v>1.39433080365464</v>
      </c>
      <c r="H2018" s="52">
        <f t="shared" ca="1" si="642"/>
        <v>1.0091814100000001</v>
      </c>
      <c r="I2018" s="111">
        <f t="shared" si="649"/>
        <v>0.02</v>
      </c>
      <c r="J2018" s="149">
        <f t="shared" si="651"/>
        <v>44834</v>
      </c>
      <c r="K2018" s="54">
        <f t="shared" si="650"/>
        <v>18</v>
      </c>
      <c r="L2018" s="55">
        <f t="shared" si="643"/>
        <v>18</v>
      </c>
      <c r="M2018" s="56">
        <f t="shared" si="644"/>
        <v>1.0014154740000001</v>
      </c>
      <c r="N2018" s="56">
        <f t="shared" ca="1" si="645"/>
        <v>1.0106098800000001</v>
      </c>
      <c r="O2018" s="55">
        <f t="shared" si="652"/>
        <v>0</v>
      </c>
      <c r="P2018" s="109">
        <f t="shared" ca="1" si="646"/>
        <v>682.59016019000001</v>
      </c>
      <c r="Q2018" s="52">
        <f t="shared" si="653"/>
        <v>0</v>
      </c>
      <c r="R2018" s="85"/>
      <c r="S2018" s="85"/>
      <c r="T2018" s="86" t="str">
        <f t="shared" si="654"/>
        <v>A+J=</v>
      </c>
      <c r="U2018" s="149">
        <f t="shared" si="655"/>
        <v>44865</v>
      </c>
      <c r="V2018" s="57" t="str">
        <f t="shared" si="647"/>
        <v>-</v>
      </c>
      <c r="W2018" s="8"/>
      <c r="X2018" s="8"/>
      <c r="Y2018" s="8"/>
      <c r="Z2018" s="9"/>
      <c r="AA2018" s="1"/>
      <c r="AB2018" s="8"/>
      <c r="AC2018" s="9"/>
      <c r="AD2018" s="9"/>
      <c r="AE2018" s="9"/>
      <c r="AF2018" s="8"/>
      <c r="AG2018" s="10"/>
      <c r="AH2018" s="8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25">
      <c r="A2019" s="50">
        <f t="shared" si="648"/>
        <v>44862</v>
      </c>
      <c r="B2019" s="112">
        <f t="shared" ca="1" si="638"/>
        <v>65056.056645599994</v>
      </c>
      <c r="C2019" s="109">
        <f t="shared" si="639"/>
        <v>64335.332746289998</v>
      </c>
      <c r="D2019" s="13">
        <f ca="1">IF(A2019&lt;$B$1,VLOOKUP(A2019,[1]DI!$A$4:$B$15000,2,FALSE),0)</f>
        <v>0.13650000000000001</v>
      </c>
      <c r="E2019" s="52">
        <f t="shared" ca="1" si="640"/>
        <v>1.00050788</v>
      </c>
      <c r="F2019" s="52">
        <f ca="1">(TRUNC(PRODUCT($E$12:$E2018),16))</f>
        <v>1.4078473841371999</v>
      </c>
      <c r="G2019" s="52">
        <f t="shared" ca="1" si="641"/>
        <v>1.39433080365464</v>
      </c>
      <c r="H2019" s="52">
        <f t="shared" ca="1" si="642"/>
        <v>1.0096939599999999</v>
      </c>
      <c r="I2019" s="111">
        <f t="shared" si="649"/>
        <v>0.02</v>
      </c>
      <c r="J2019" s="149">
        <f t="shared" si="651"/>
        <v>44834</v>
      </c>
      <c r="K2019" s="54">
        <f t="shared" si="650"/>
        <v>19</v>
      </c>
      <c r="L2019" s="55">
        <f t="shared" si="643"/>
        <v>19</v>
      </c>
      <c r="M2019" s="56">
        <f t="shared" si="644"/>
        <v>1.00149417</v>
      </c>
      <c r="N2019" s="56">
        <f t="shared" ca="1" si="645"/>
        <v>1.0112026140000001</v>
      </c>
      <c r="O2019" s="55">
        <f t="shared" si="652"/>
        <v>0</v>
      </c>
      <c r="P2019" s="109">
        <f t="shared" ca="1" si="646"/>
        <v>720.72389930999998</v>
      </c>
      <c r="Q2019" s="52">
        <f t="shared" si="653"/>
        <v>0</v>
      </c>
      <c r="R2019" s="85"/>
      <c r="S2019" s="85"/>
      <c r="T2019" s="86" t="str">
        <f t="shared" si="654"/>
        <v>A+J=</v>
      </c>
      <c r="U2019" s="149">
        <f t="shared" si="655"/>
        <v>44865</v>
      </c>
      <c r="V2019" s="57" t="str">
        <f t="shared" si="647"/>
        <v>-</v>
      </c>
      <c r="W2019" s="8"/>
      <c r="X2019" s="8"/>
      <c r="Y2019" s="8"/>
      <c r="Z2019" s="9"/>
      <c r="AA2019" s="1"/>
      <c r="AB2019" s="8"/>
      <c r="AC2019" s="9"/>
      <c r="AD2019" s="9"/>
      <c r="AE2019" s="9"/>
      <c r="AF2019" s="8"/>
      <c r="AG2019" s="10"/>
      <c r="AH2019" s="8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25">
      <c r="A2020" s="50">
        <f t="shared" si="648"/>
        <v>44863</v>
      </c>
      <c r="B2020" s="112">
        <f t="shared" ca="1" si="638"/>
        <v>65094.212194399995</v>
      </c>
      <c r="C2020" s="109">
        <f t="shared" si="639"/>
        <v>64335.332746289998</v>
      </c>
      <c r="D2020" s="13">
        <f ca="1">IF(A2020&lt;$B$1,VLOOKUP(A2020,[1]DI!$A$4:$B$15000,2,FALSE),0)</f>
        <v>0</v>
      </c>
      <c r="E2020" s="52">
        <f t="shared" ca="1" si="640"/>
        <v>1</v>
      </c>
      <c r="F2020" s="52">
        <f ca="1">(TRUNC(PRODUCT($E$12:$E2019),16))</f>
        <v>1.40856240166666</v>
      </c>
      <c r="G2020" s="52">
        <f t="shared" ca="1" si="641"/>
        <v>1.39433080365464</v>
      </c>
      <c r="H2020" s="52">
        <f t="shared" ca="1" si="642"/>
        <v>1.01020676</v>
      </c>
      <c r="I2020" s="111">
        <f t="shared" si="649"/>
        <v>0.02</v>
      </c>
      <c r="J2020" s="149">
        <f t="shared" si="651"/>
        <v>44834</v>
      </c>
      <c r="K2020" s="54">
        <f t="shared" si="650"/>
        <v>19</v>
      </c>
      <c r="L2020" s="55">
        <f t="shared" si="643"/>
        <v>20</v>
      </c>
      <c r="M2020" s="56">
        <f t="shared" si="644"/>
        <v>1.001572873</v>
      </c>
      <c r="N2020" s="56">
        <f t="shared" ca="1" si="645"/>
        <v>1.011795687</v>
      </c>
      <c r="O2020" s="55">
        <f t="shared" si="652"/>
        <v>0</v>
      </c>
      <c r="P2020" s="109">
        <f t="shared" ca="1" si="646"/>
        <v>758.87944811</v>
      </c>
      <c r="Q2020" s="52">
        <f t="shared" si="653"/>
        <v>0</v>
      </c>
      <c r="R2020" s="85"/>
      <c r="S2020" s="85"/>
      <c r="T2020" s="86" t="str">
        <f t="shared" si="654"/>
        <v>A+J=</v>
      </c>
      <c r="U2020" s="149">
        <f t="shared" si="655"/>
        <v>44865</v>
      </c>
      <c r="V2020" s="57" t="str">
        <f t="shared" si="647"/>
        <v>-</v>
      </c>
      <c r="W2020" s="8"/>
      <c r="X2020" s="8"/>
      <c r="Y2020" s="8"/>
      <c r="Z2020" s="9"/>
      <c r="AA2020" s="1"/>
      <c r="AB2020" s="8"/>
      <c r="AC2020" s="9"/>
      <c r="AD2020" s="9"/>
      <c r="AE2020" s="9"/>
      <c r="AF2020" s="8"/>
      <c r="AG2020" s="10"/>
      <c r="AH2020" s="8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25">
      <c r="A2021" s="50">
        <f t="shared" si="648"/>
        <v>44864</v>
      </c>
      <c r="B2021" s="112">
        <f t="shared" ca="1" si="638"/>
        <v>65094.212194399995</v>
      </c>
      <c r="C2021" s="109">
        <f t="shared" si="639"/>
        <v>64335.332746289998</v>
      </c>
      <c r="D2021" s="13">
        <f ca="1">IF(A2021&lt;$B$1,VLOOKUP(A2021,[1]DI!$A$4:$B$15000,2,FALSE),0)</f>
        <v>0</v>
      </c>
      <c r="E2021" s="52">
        <f t="shared" ca="1" si="640"/>
        <v>1</v>
      </c>
      <c r="F2021" s="52">
        <f ca="1">(TRUNC(PRODUCT($E$12:$E2020),16))</f>
        <v>1.40856240166666</v>
      </c>
      <c r="G2021" s="52">
        <f t="shared" ca="1" si="641"/>
        <v>1.39433080365464</v>
      </c>
      <c r="H2021" s="52">
        <f t="shared" ca="1" si="642"/>
        <v>1.01020676</v>
      </c>
      <c r="I2021" s="111">
        <f t="shared" si="649"/>
        <v>0.02</v>
      </c>
      <c r="J2021" s="149">
        <f t="shared" si="651"/>
        <v>44834</v>
      </c>
      <c r="K2021" s="54">
        <f t="shared" si="650"/>
        <v>19</v>
      </c>
      <c r="L2021" s="55">
        <f t="shared" si="643"/>
        <v>20</v>
      </c>
      <c r="M2021" s="56">
        <f t="shared" si="644"/>
        <v>1.001572873</v>
      </c>
      <c r="N2021" s="56">
        <f t="shared" ca="1" si="645"/>
        <v>1.011795687</v>
      </c>
      <c r="O2021" s="55">
        <f t="shared" si="652"/>
        <v>0</v>
      </c>
      <c r="P2021" s="109">
        <f t="shared" ca="1" si="646"/>
        <v>758.87944811</v>
      </c>
      <c r="Q2021" s="52">
        <f t="shared" si="653"/>
        <v>0</v>
      </c>
      <c r="R2021" s="85"/>
      <c r="S2021" s="85"/>
      <c r="T2021" s="86" t="str">
        <f t="shared" si="654"/>
        <v>A+J=</v>
      </c>
      <c r="U2021" s="149">
        <f t="shared" si="655"/>
        <v>44865</v>
      </c>
      <c r="V2021" s="57" t="str">
        <f t="shared" si="647"/>
        <v>-</v>
      </c>
      <c r="W2021" s="8"/>
      <c r="X2021" s="8"/>
      <c r="Y2021" s="8"/>
      <c r="Z2021" s="9"/>
      <c r="AA2021" s="1"/>
      <c r="AB2021" s="8"/>
      <c r="AC2021" s="9"/>
      <c r="AD2021" s="9"/>
      <c r="AE2021" s="9"/>
      <c r="AF2021" s="8"/>
      <c r="AG2021" s="10"/>
      <c r="AH2021" s="8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</row>
    <row r="2022" spans="1:149" x14ac:dyDescent="0.25">
      <c r="A2022" s="113">
        <f t="shared" si="648"/>
        <v>44865</v>
      </c>
      <c r="B2022" s="114">
        <f t="shared" ca="1" si="638"/>
        <v>65094.212194399995</v>
      </c>
      <c r="C2022" s="115">
        <f t="shared" si="639"/>
        <v>64335.332746289998</v>
      </c>
      <c r="D2022" s="13">
        <f ca="1">IF(A2022&lt;$B$1,VLOOKUP(A2022,[1]DI!$A$4:$B$15000,2,FALSE),0)</f>
        <v>0.13650000000000001</v>
      </c>
      <c r="E2022" s="115">
        <f t="shared" ca="1" si="640"/>
        <v>1.00050788</v>
      </c>
      <c r="F2022" s="115">
        <f ca="1">(TRUNC(PRODUCT($E$12:$E2021),16))</f>
        <v>1.40856240166666</v>
      </c>
      <c r="G2022" s="115">
        <f t="shared" ca="1" si="641"/>
        <v>1.39433080365464</v>
      </c>
      <c r="H2022" s="115">
        <f t="shared" ca="1" si="642"/>
        <v>1.01020676</v>
      </c>
      <c r="I2022" s="116">
        <f t="shared" si="649"/>
        <v>0.02</v>
      </c>
      <c r="J2022" s="113">
        <f t="shared" si="651"/>
        <v>44834</v>
      </c>
      <c r="K2022" s="117">
        <f t="shared" si="650"/>
        <v>20</v>
      </c>
      <c r="L2022" s="118">
        <f t="shared" si="643"/>
        <v>20</v>
      </c>
      <c r="M2022" s="119">
        <f t="shared" si="644"/>
        <v>1.001572873</v>
      </c>
      <c r="N2022" s="119">
        <f t="shared" ca="1" si="645"/>
        <v>1.011795687</v>
      </c>
      <c r="O2022" s="118">
        <f t="shared" si="652"/>
        <v>55</v>
      </c>
      <c r="P2022" s="115">
        <f t="shared" ca="1" si="646"/>
        <v>758.87944811</v>
      </c>
      <c r="Q2022" s="115">
        <f t="shared" si="653"/>
        <v>506.57742318999999</v>
      </c>
      <c r="R2022" s="120"/>
      <c r="S2022" s="120"/>
      <c r="T2022" s="209" t="str">
        <f t="shared" si="654"/>
        <v>A+J=</v>
      </c>
      <c r="U2022" s="113">
        <f t="shared" si="655"/>
        <v>44865</v>
      </c>
      <c r="V2022" s="121">
        <f t="shared" ca="1" si="647"/>
        <v>1898185.3069499999</v>
      </c>
      <c r="W2022" s="8"/>
      <c r="X2022" s="8"/>
      <c r="Y2022" s="8"/>
      <c r="Z2022" s="9"/>
      <c r="AA2022" s="1"/>
      <c r="AB2022" s="8"/>
      <c r="AC2022" s="9"/>
      <c r="AD2022" s="9"/>
      <c r="AE2022" s="9"/>
      <c r="AF2022" s="8"/>
      <c r="AG2022" s="10"/>
      <c r="AH2022" s="8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</row>
    <row r="2023" spans="1:149" x14ac:dyDescent="0.25">
      <c r="A2023" s="50">
        <f t="shared" si="648"/>
        <v>44866</v>
      </c>
      <c r="B2023" s="112">
        <f t="shared" ca="1" si="638"/>
        <v>63866.191207240001</v>
      </c>
      <c r="C2023" s="109">
        <f t="shared" si="639"/>
        <v>63828.755323099998</v>
      </c>
      <c r="D2023" s="13">
        <f ca="1">IF(A2023&lt;$B$1,VLOOKUP(A2023,[1]DI!$A$4:$B$15000,2,FALSE),0)</f>
        <v>0.13650000000000001</v>
      </c>
      <c r="E2023" s="52">
        <f t="shared" ca="1" si="640"/>
        <v>1.00050788</v>
      </c>
      <c r="F2023" s="52">
        <f ca="1">(TRUNC(PRODUCT($E$12:$E2022),16))</f>
        <v>1.40927778233921</v>
      </c>
      <c r="G2023" s="52">
        <f t="shared" ca="1" si="641"/>
        <v>1.40856240166666</v>
      </c>
      <c r="H2023" s="52">
        <f t="shared" ca="1" si="642"/>
        <v>1.00050788</v>
      </c>
      <c r="I2023" s="111">
        <f t="shared" si="649"/>
        <v>0.02</v>
      </c>
      <c r="J2023" s="149">
        <f t="shared" si="651"/>
        <v>44865</v>
      </c>
      <c r="K2023" s="54">
        <f t="shared" si="650"/>
        <v>1</v>
      </c>
      <c r="L2023" s="55">
        <f t="shared" si="643"/>
        <v>1</v>
      </c>
      <c r="M2023" s="56">
        <f t="shared" si="644"/>
        <v>1.000078585</v>
      </c>
      <c r="N2023" s="56">
        <f t="shared" ca="1" si="645"/>
        <v>1.000586505</v>
      </c>
      <c r="O2023" s="55">
        <f t="shared" si="652"/>
        <v>0</v>
      </c>
      <c r="P2023" s="109">
        <f t="shared" ca="1" si="646"/>
        <v>37.435884139999999</v>
      </c>
      <c r="Q2023" s="52">
        <f t="shared" si="653"/>
        <v>0</v>
      </c>
      <c r="R2023" s="85"/>
      <c r="S2023" s="85"/>
      <c r="T2023" s="86" t="str">
        <f t="shared" si="654"/>
        <v>A+J=</v>
      </c>
      <c r="U2023" s="149">
        <f t="shared" si="655"/>
        <v>44895</v>
      </c>
      <c r="V2023" s="57" t="str">
        <f t="shared" si="647"/>
        <v>-</v>
      </c>
      <c r="W2023" s="8"/>
      <c r="X2023" s="8"/>
      <c r="Y2023" s="8"/>
      <c r="Z2023" s="9"/>
      <c r="AA2023" s="1"/>
      <c r="AB2023" s="8"/>
      <c r="AC2023" s="9"/>
      <c r="AD2023" s="9"/>
      <c r="AE2023" s="9"/>
      <c r="AF2023" s="8"/>
      <c r="AG2023" s="10"/>
      <c r="AH2023" s="8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25">
      <c r="A2024" s="50">
        <f t="shared" si="648"/>
        <v>44867</v>
      </c>
      <c r="B2024" s="112">
        <f t="shared" ca="1" si="638"/>
        <v>63898.627704120001</v>
      </c>
      <c r="C2024" s="109">
        <f t="shared" si="639"/>
        <v>63828.755323099998</v>
      </c>
      <c r="D2024" s="13">
        <f ca="1">IF(A2024&lt;$B$1,VLOOKUP(A2024,[1]DI!$A$4:$B$15000,2,FALSE),0)</f>
        <v>0</v>
      </c>
      <c r="E2024" s="52">
        <f t="shared" ca="1" si="640"/>
        <v>1</v>
      </c>
      <c r="F2024" s="52">
        <f ca="1">(TRUNC(PRODUCT($E$12:$E2023),16))</f>
        <v>1.40999352633931</v>
      </c>
      <c r="G2024" s="52">
        <f t="shared" ca="1" si="641"/>
        <v>1.40856240166666</v>
      </c>
      <c r="H2024" s="52">
        <f t="shared" ca="1" si="642"/>
        <v>1.00101602</v>
      </c>
      <c r="I2024" s="111">
        <f t="shared" si="649"/>
        <v>0.02</v>
      </c>
      <c r="J2024" s="149">
        <f t="shared" si="651"/>
        <v>44865</v>
      </c>
      <c r="K2024" s="54">
        <f t="shared" si="650"/>
        <v>1</v>
      </c>
      <c r="L2024" s="55">
        <f t="shared" si="643"/>
        <v>1</v>
      </c>
      <c r="M2024" s="56">
        <f t="shared" si="644"/>
        <v>1.000078585</v>
      </c>
      <c r="N2024" s="56">
        <f t="shared" ca="1" si="645"/>
        <v>1.001094685</v>
      </c>
      <c r="O2024" s="55">
        <f t="shared" si="652"/>
        <v>0</v>
      </c>
      <c r="P2024" s="109">
        <f t="shared" ca="1" si="646"/>
        <v>69.872381020000006</v>
      </c>
      <c r="Q2024" s="52">
        <f t="shared" si="653"/>
        <v>0</v>
      </c>
      <c r="R2024" s="85"/>
      <c r="S2024" s="85"/>
      <c r="T2024" s="86" t="str">
        <f t="shared" si="654"/>
        <v>A+J=</v>
      </c>
      <c r="U2024" s="149">
        <f t="shared" si="655"/>
        <v>44895</v>
      </c>
      <c r="V2024" s="57" t="str">
        <f t="shared" si="647"/>
        <v>-</v>
      </c>
      <c r="W2024" s="8"/>
      <c r="X2024" s="8"/>
      <c r="Y2024" s="8"/>
      <c r="Z2024" s="9"/>
      <c r="AA2024" s="1"/>
      <c r="AB2024" s="8"/>
      <c r="AC2024" s="9"/>
      <c r="AD2024" s="9"/>
      <c r="AE2024" s="9"/>
      <c r="AF2024" s="8"/>
      <c r="AG2024" s="10"/>
      <c r="AH2024" s="8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25">
      <c r="A2025" s="50">
        <f t="shared" si="648"/>
        <v>44868</v>
      </c>
      <c r="B2025" s="112">
        <f t="shared" ca="1" si="638"/>
        <v>63903.649176129999</v>
      </c>
      <c r="C2025" s="109">
        <f t="shared" si="639"/>
        <v>63828.755323099998</v>
      </c>
      <c r="D2025" s="13">
        <f ca="1">IF(A2025&lt;$B$1,VLOOKUP(A2025,[1]DI!$A$4:$B$15000,2,FALSE),0)</f>
        <v>0.13650000000000001</v>
      </c>
      <c r="E2025" s="52">
        <f t="shared" ca="1" si="640"/>
        <v>1.00050788</v>
      </c>
      <c r="F2025" s="52">
        <f ca="1">(TRUNC(PRODUCT($E$12:$E2024),16))</f>
        <v>1.40999352633931</v>
      </c>
      <c r="G2025" s="52">
        <f t="shared" ca="1" si="641"/>
        <v>1.40856240166666</v>
      </c>
      <c r="H2025" s="52">
        <f t="shared" ca="1" si="642"/>
        <v>1.00101602</v>
      </c>
      <c r="I2025" s="111">
        <f t="shared" si="649"/>
        <v>0.02</v>
      </c>
      <c r="J2025" s="149">
        <f t="shared" si="651"/>
        <v>44865</v>
      </c>
      <c r="K2025" s="54">
        <f t="shared" si="650"/>
        <v>2</v>
      </c>
      <c r="L2025" s="55">
        <f t="shared" si="643"/>
        <v>2</v>
      </c>
      <c r="M2025" s="56">
        <f t="shared" si="644"/>
        <v>1.0001571760000001</v>
      </c>
      <c r="N2025" s="56">
        <f t="shared" ca="1" si="645"/>
        <v>1.001173356</v>
      </c>
      <c r="O2025" s="55">
        <f t="shared" si="652"/>
        <v>0</v>
      </c>
      <c r="P2025" s="109">
        <f t="shared" ca="1" si="646"/>
        <v>74.893853030000002</v>
      </c>
      <c r="Q2025" s="52">
        <f t="shared" si="653"/>
        <v>0</v>
      </c>
      <c r="R2025" s="85"/>
      <c r="S2025" s="85"/>
      <c r="T2025" s="86" t="str">
        <f t="shared" si="654"/>
        <v>A+J=</v>
      </c>
      <c r="U2025" s="149">
        <f t="shared" si="655"/>
        <v>44895</v>
      </c>
      <c r="V2025" s="57" t="str">
        <f t="shared" si="647"/>
        <v>-</v>
      </c>
      <c r="W2025" s="8"/>
      <c r="X2025" s="8"/>
      <c r="Y2025" s="8"/>
      <c r="Z2025" s="9"/>
      <c r="AA2025" s="1"/>
      <c r="AB2025" s="8"/>
      <c r="AC2025" s="9"/>
      <c r="AD2025" s="9"/>
      <c r="AE2025" s="9"/>
      <c r="AF2025" s="8"/>
      <c r="AG2025" s="10"/>
      <c r="AH2025" s="8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25">
      <c r="A2026" s="50">
        <f t="shared" si="648"/>
        <v>44869</v>
      </c>
      <c r="B2026" s="112">
        <f t="shared" ca="1" si="638"/>
        <v>63941.128527649998</v>
      </c>
      <c r="C2026" s="109">
        <f t="shared" si="639"/>
        <v>63828.755323099998</v>
      </c>
      <c r="D2026" s="13">
        <f ca="1">IF(A2026&lt;$B$1,VLOOKUP(A2026,[1]DI!$A$4:$B$15000,2,FALSE),0)</f>
        <v>0.13650000000000001</v>
      </c>
      <c r="E2026" s="52">
        <f t="shared" ca="1" si="640"/>
        <v>1.00050788</v>
      </c>
      <c r="F2026" s="52">
        <f ca="1">(TRUNC(PRODUCT($E$12:$E2025),16))</f>
        <v>1.41070963385147</v>
      </c>
      <c r="G2026" s="52">
        <f t="shared" ca="1" si="641"/>
        <v>1.40856240166666</v>
      </c>
      <c r="H2026" s="52">
        <f t="shared" ca="1" si="642"/>
        <v>1.00152441</v>
      </c>
      <c r="I2026" s="111">
        <f t="shared" si="649"/>
        <v>0.02</v>
      </c>
      <c r="J2026" s="149">
        <f t="shared" si="651"/>
        <v>44865</v>
      </c>
      <c r="K2026" s="54">
        <f t="shared" si="650"/>
        <v>3</v>
      </c>
      <c r="L2026" s="55">
        <f t="shared" si="643"/>
        <v>3</v>
      </c>
      <c r="M2026" s="56">
        <f t="shared" si="644"/>
        <v>1.000235773</v>
      </c>
      <c r="N2026" s="56">
        <f t="shared" ca="1" si="645"/>
        <v>1.001760542</v>
      </c>
      <c r="O2026" s="55">
        <f t="shared" si="652"/>
        <v>0</v>
      </c>
      <c r="P2026" s="109">
        <f t="shared" ca="1" si="646"/>
        <v>112.37320455</v>
      </c>
      <c r="Q2026" s="52">
        <f t="shared" si="653"/>
        <v>0</v>
      </c>
      <c r="R2026" s="85"/>
      <c r="S2026" s="85"/>
      <c r="T2026" s="86" t="str">
        <f t="shared" si="654"/>
        <v>A+J=</v>
      </c>
      <c r="U2026" s="149">
        <f t="shared" si="655"/>
        <v>44895</v>
      </c>
      <c r="V2026" s="57" t="str">
        <f t="shared" si="647"/>
        <v>-</v>
      </c>
      <c r="W2026" s="8"/>
      <c r="X2026" s="8"/>
      <c r="Y2026" s="8"/>
      <c r="Z2026" s="9"/>
      <c r="AA2026" s="1"/>
      <c r="AB2026" s="8"/>
      <c r="AC2026" s="9"/>
      <c r="AD2026" s="9"/>
      <c r="AE2026" s="9"/>
      <c r="AF2026" s="8"/>
      <c r="AG2026" s="10"/>
      <c r="AH2026" s="8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25">
      <c r="A2027" s="50">
        <f t="shared" si="648"/>
        <v>44870</v>
      </c>
      <c r="B2027" s="112">
        <f t="shared" ca="1" si="638"/>
        <v>63978.630729869998</v>
      </c>
      <c r="C2027" s="109">
        <f t="shared" si="639"/>
        <v>63828.755323099998</v>
      </c>
      <c r="D2027" s="13">
        <f ca="1">IF(A2027&lt;$B$1,VLOOKUP(A2027,[1]DI!$A$4:$B$15000,2,FALSE),0)</f>
        <v>0</v>
      </c>
      <c r="E2027" s="52">
        <f t="shared" ca="1" si="640"/>
        <v>1</v>
      </c>
      <c r="F2027" s="52">
        <f ca="1">(TRUNC(PRODUCT($E$12:$E2026),16))</f>
        <v>1.4114261050603101</v>
      </c>
      <c r="G2027" s="52">
        <f t="shared" ca="1" si="641"/>
        <v>1.40856240166666</v>
      </c>
      <c r="H2027" s="52">
        <f t="shared" ca="1" si="642"/>
        <v>1.00203307</v>
      </c>
      <c r="I2027" s="111">
        <f t="shared" si="649"/>
        <v>0.02</v>
      </c>
      <c r="J2027" s="149">
        <f t="shared" si="651"/>
        <v>44865</v>
      </c>
      <c r="K2027" s="54">
        <f t="shared" si="650"/>
        <v>3</v>
      </c>
      <c r="L2027" s="55">
        <f t="shared" si="643"/>
        <v>4</v>
      </c>
      <c r="M2027" s="56">
        <f t="shared" si="644"/>
        <v>1.000314377</v>
      </c>
      <c r="N2027" s="56">
        <f t="shared" ca="1" si="645"/>
        <v>1.002348086</v>
      </c>
      <c r="O2027" s="55">
        <f t="shared" si="652"/>
        <v>0</v>
      </c>
      <c r="P2027" s="109">
        <f t="shared" ca="1" si="646"/>
        <v>149.87540677000001</v>
      </c>
      <c r="Q2027" s="52">
        <f t="shared" si="653"/>
        <v>0</v>
      </c>
      <c r="R2027" s="85"/>
      <c r="S2027" s="85"/>
      <c r="T2027" s="86" t="str">
        <f t="shared" si="654"/>
        <v>A+J=</v>
      </c>
      <c r="U2027" s="149">
        <f t="shared" si="655"/>
        <v>44895</v>
      </c>
      <c r="V2027" s="57" t="str">
        <f t="shared" si="647"/>
        <v>-</v>
      </c>
      <c r="W2027" s="8"/>
      <c r="X2027" s="8"/>
      <c r="Y2027" s="8"/>
      <c r="Z2027" s="9"/>
      <c r="AA2027" s="1"/>
      <c r="AB2027" s="8"/>
      <c r="AC2027" s="9"/>
      <c r="AD2027" s="9"/>
      <c r="AE2027" s="9"/>
      <c r="AF2027" s="8"/>
      <c r="AG2027" s="10"/>
      <c r="AH2027" s="8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25">
      <c r="A2028" s="50">
        <f t="shared" si="648"/>
        <v>44871</v>
      </c>
      <c r="B2028" s="112">
        <f t="shared" ca="1" si="638"/>
        <v>63978.630729869998</v>
      </c>
      <c r="C2028" s="109">
        <f t="shared" si="639"/>
        <v>63828.755323099998</v>
      </c>
      <c r="D2028" s="13">
        <f ca="1">IF(A2028&lt;$B$1,VLOOKUP(A2028,[1]DI!$A$4:$B$15000,2,FALSE),0)</f>
        <v>0</v>
      </c>
      <c r="E2028" s="52">
        <f t="shared" ca="1" si="640"/>
        <v>1</v>
      </c>
      <c r="F2028" s="52">
        <f ca="1">(TRUNC(PRODUCT($E$12:$E2027),16))</f>
        <v>1.4114261050603101</v>
      </c>
      <c r="G2028" s="52">
        <f t="shared" ca="1" si="641"/>
        <v>1.40856240166666</v>
      </c>
      <c r="H2028" s="52">
        <f t="shared" ca="1" si="642"/>
        <v>1.00203307</v>
      </c>
      <c r="I2028" s="111">
        <f t="shared" si="649"/>
        <v>0.02</v>
      </c>
      <c r="J2028" s="149">
        <f t="shared" si="651"/>
        <v>44865</v>
      </c>
      <c r="K2028" s="54">
        <f t="shared" si="650"/>
        <v>3</v>
      </c>
      <c r="L2028" s="55">
        <f t="shared" si="643"/>
        <v>4</v>
      </c>
      <c r="M2028" s="56">
        <f t="shared" si="644"/>
        <v>1.000314377</v>
      </c>
      <c r="N2028" s="56">
        <f t="shared" ca="1" si="645"/>
        <v>1.002348086</v>
      </c>
      <c r="O2028" s="55">
        <f t="shared" si="652"/>
        <v>0</v>
      </c>
      <c r="P2028" s="109">
        <f t="shared" ca="1" si="646"/>
        <v>149.87540677000001</v>
      </c>
      <c r="Q2028" s="52">
        <f t="shared" si="653"/>
        <v>0</v>
      </c>
      <c r="R2028" s="85"/>
      <c r="S2028" s="85"/>
      <c r="T2028" s="86" t="str">
        <f t="shared" si="654"/>
        <v>A+J=</v>
      </c>
      <c r="U2028" s="149">
        <f t="shared" si="655"/>
        <v>44895</v>
      </c>
      <c r="V2028" s="57" t="str">
        <f t="shared" si="647"/>
        <v>-</v>
      </c>
      <c r="W2028" s="8"/>
      <c r="X2028" s="8"/>
      <c r="Y2028" s="8"/>
      <c r="Z2028" s="9"/>
      <c r="AA2028" s="1"/>
      <c r="AB2028" s="8"/>
      <c r="AC2028" s="9"/>
      <c r="AD2028" s="9"/>
      <c r="AE2028" s="9"/>
      <c r="AF2028" s="8"/>
      <c r="AG2028" s="10"/>
      <c r="AH2028" s="8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25">
      <c r="A2029" s="50">
        <f t="shared" si="648"/>
        <v>44872</v>
      </c>
      <c r="B2029" s="112">
        <f t="shared" ca="1" si="638"/>
        <v>63978.630729869998</v>
      </c>
      <c r="C2029" s="109">
        <f t="shared" si="639"/>
        <v>63828.755323099998</v>
      </c>
      <c r="D2029" s="13">
        <f ca="1">IF(A2029&lt;$B$1,VLOOKUP(A2029,[1]DI!$A$4:$B$15000,2,FALSE),0)</f>
        <v>0.13650000000000001</v>
      </c>
      <c r="E2029" s="52">
        <f t="shared" ca="1" si="640"/>
        <v>1.00050788</v>
      </c>
      <c r="F2029" s="52">
        <f ca="1">(TRUNC(PRODUCT($E$12:$E2028),16))</f>
        <v>1.4114261050603101</v>
      </c>
      <c r="G2029" s="52">
        <f t="shared" ca="1" si="641"/>
        <v>1.40856240166666</v>
      </c>
      <c r="H2029" s="52">
        <f t="shared" ca="1" si="642"/>
        <v>1.00203307</v>
      </c>
      <c r="I2029" s="111">
        <f t="shared" si="649"/>
        <v>0.02</v>
      </c>
      <c r="J2029" s="149">
        <f t="shared" si="651"/>
        <v>44865</v>
      </c>
      <c r="K2029" s="54">
        <f t="shared" si="650"/>
        <v>4</v>
      </c>
      <c r="L2029" s="55">
        <f t="shared" si="643"/>
        <v>4</v>
      </c>
      <c r="M2029" s="56">
        <f t="shared" si="644"/>
        <v>1.000314377</v>
      </c>
      <c r="N2029" s="56">
        <f t="shared" ca="1" si="645"/>
        <v>1.002348086</v>
      </c>
      <c r="O2029" s="55">
        <f t="shared" si="652"/>
        <v>0</v>
      </c>
      <c r="P2029" s="109">
        <f t="shared" ca="1" si="646"/>
        <v>149.87540677000001</v>
      </c>
      <c r="Q2029" s="52">
        <f t="shared" si="653"/>
        <v>0</v>
      </c>
      <c r="R2029" s="85"/>
      <c r="S2029" s="85"/>
      <c r="T2029" s="86" t="str">
        <f t="shared" si="654"/>
        <v>A+J=</v>
      </c>
      <c r="U2029" s="149">
        <f t="shared" si="655"/>
        <v>44895</v>
      </c>
      <c r="V2029" s="57" t="str">
        <f t="shared" si="647"/>
        <v>-</v>
      </c>
      <c r="W2029" s="8"/>
      <c r="X2029" s="8"/>
      <c r="Y2029" s="8"/>
      <c r="Z2029" s="9"/>
      <c r="AA2029" s="1"/>
      <c r="AB2029" s="8"/>
      <c r="AC2029" s="9"/>
      <c r="AD2029" s="9"/>
      <c r="AE2029" s="9"/>
      <c r="AF2029" s="8"/>
      <c r="AG2029" s="10"/>
      <c r="AH2029" s="8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25">
      <c r="A2030" s="50">
        <f t="shared" si="648"/>
        <v>44873</v>
      </c>
      <c r="B2030" s="112">
        <f t="shared" ref="B2030:B2093" ca="1" si="656">IF(A2030&lt;=TODAY(),C2030+P2030,IF(AND(A2030&gt;TODAY(),A2030&lt;=$B$1),IF(VLOOKUP(TODAY(),$A$12:$D$10000,4,FALSE)=0,"n.d",C2030+P2030),"n.d"))</f>
        <v>64016.154314719999</v>
      </c>
      <c r="C2030" s="109">
        <f t="shared" ref="C2030:C2093" si="657">TRUNC(C2029-Q2029,8)</f>
        <v>63828.755323099998</v>
      </c>
      <c r="D2030" s="13">
        <f ca="1">IF(A2030&lt;$B$1,VLOOKUP(A2030,[1]DI!$A$4:$B$15000,2,FALSE),0)</f>
        <v>0.13650000000000001</v>
      </c>
      <c r="E2030" s="52">
        <f t="shared" ref="E2030:E2093" ca="1" si="658">IF(A2030&lt;A$10,1,ROUND(((1+D2030)^(1/252)),8))</f>
        <v>1.00050788</v>
      </c>
      <c r="F2030" s="52">
        <f ca="1">(TRUNC(PRODUCT($E$12:$E2029),16))</f>
        <v>1.4121429401505401</v>
      </c>
      <c r="G2030" s="52">
        <f t="shared" ref="G2030:G2093" ca="1" si="659">IF(O2029&gt;0,F2029,G2029)</f>
        <v>1.40856240166666</v>
      </c>
      <c r="H2030" s="52">
        <f t="shared" ref="H2030:H2093" ca="1" si="660">ROUND(F2030/G2030,8)</f>
        <v>1.0025419799999999</v>
      </c>
      <c r="I2030" s="111">
        <f t="shared" si="649"/>
        <v>0.02</v>
      </c>
      <c r="J2030" s="149">
        <f t="shared" si="651"/>
        <v>44865</v>
      </c>
      <c r="K2030" s="54">
        <f t="shared" si="650"/>
        <v>5</v>
      </c>
      <c r="L2030" s="55">
        <f t="shared" ref="L2030:L2093" si="661">IF(AND(K2030=1,K2029=1),1,IF(K2030&gt;0,IF(K2030=K2029,K2030+1,K2030),0))</f>
        <v>5</v>
      </c>
      <c r="M2030" s="56">
        <f t="shared" ref="M2030:M2093" si="662">ROUND((I2030+1)^(L2030/252),9)</f>
        <v>1.000392986</v>
      </c>
      <c r="N2030" s="56">
        <f t="shared" ref="N2030:N2093" ca="1" si="663">ROUND(H2030*M2030,9)</f>
        <v>1.002935965</v>
      </c>
      <c r="O2030" s="55">
        <f t="shared" si="652"/>
        <v>0</v>
      </c>
      <c r="P2030" s="109">
        <f t="shared" ref="P2030:P2093" ca="1" si="664">TRUNC(((N2030-1)*C2030),8)</f>
        <v>187.39899162</v>
      </c>
      <c r="Q2030" s="52">
        <f t="shared" si="653"/>
        <v>0</v>
      </c>
      <c r="R2030" s="85"/>
      <c r="S2030" s="85"/>
      <c r="T2030" s="86" t="str">
        <f t="shared" si="654"/>
        <v>A+J=</v>
      </c>
      <c r="U2030" s="149">
        <f t="shared" si="655"/>
        <v>44895</v>
      </c>
      <c r="V2030" s="57" t="str">
        <f t="shared" ref="V2030:V2093" si="665">IF(O2030&gt;0,(P2030+Q2030)*V$9,"-")</f>
        <v>-</v>
      </c>
      <c r="W2030" s="8"/>
      <c r="X2030" s="8"/>
      <c r="Y2030" s="8"/>
      <c r="Z2030" s="9"/>
      <c r="AA2030" s="1"/>
      <c r="AB2030" s="8"/>
      <c r="AC2030" s="9"/>
      <c r="AD2030" s="9"/>
      <c r="AE2030" s="9"/>
      <c r="AF2030" s="8"/>
      <c r="AG2030" s="10"/>
      <c r="AH2030" s="8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25">
      <c r="A2031" s="50">
        <f t="shared" si="648"/>
        <v>44874</v>
      </c>
      <c r="B2031" s="112">
        <f t="shared" ca="1" si="656"/>
        <v>64053.70004815</v>
      </c>
      <c r="C2031" s="109">
        <f t="shared" si="657"/>
        <v>63828.755323099998</v>
      </c>
      <c r="D2031" s="13">
        <f ca="1">IF(A2031&lt;$B$1,VLOOKUP(A2031,[1]DI!$A$4:$B$15000,2,FALSE),0)</f>
        <v>0.13650000000000001</v>
      </c>
      <c r="E2031" s="52">
        <f t="shared" ca="1" si="658"/>
        <v>1.00050788</v>
      </c>
      <c r="F2031" s="52">
        <f ca="1">(TRUNC(PRODUCT($E$12:$E2030),16))</f>
        <v>1.4128601393069899</v>
      </c>
      <c r="G2031" s="52">
        <f t="shared" ca="1" si="659"/>
        <v>1.40856240166666</v>
      </c>
      <c r="H2031" s="52">
        <f t="shared" ca="1" si="660"/>
        <v>1.0030511499999999</v>
      </c>
      <c r="I2031" s="111">
        <f t="shared" si="649"/>
        <v>0.02</v>
      </c>
      <c r="J2031" s="149">
        <f t="shared" si="651"/>
        <v>44865</v>
      </c>
      <c r="K2031" s="54">
        <f t="shared" si="650"/>
        <v>6</v>
      </c>
      <c r="L2031" s="55">
        <f t="shared" si="661"/>
        <v>6</v>
      </c>
      <c r="M2031" s="56">
        <f t="shared" si="662"/>
        <v>1.000471602</v>
      </c>
      <c r="N2031" s="56">
        <f t="shared" ca="1" si="663"/>
        <v>1.0035241909999999</v>
      </c>
      <c r="O2031" s="55">
        <f t="shared" si="652"/>
        <v>0</v>
      </c>
      <c r="P2031" s="109">
        <f t="shared" ca="1" si="664"/>
        <v>224.94472504999999</v>
      </c>
      <c r="Q2031" s="52">
        <f t="shared" si="653"/>
        <v>0</v>
      </c>
      <c r="R2031" s="85"/>
      <c r="S2031" s="85"/>
      <c r="T2031" s="86" t="str">
        <f t="shared" si="654"/>
        <v>A+J=</v>
      </c>
      <c r="U2031" s="149">
        <f t="shared" si="655"/>
        <v>44895</v>
      </c>
      <c r="V2031" s="57" t="str">
        <f t="shared" si="665"/>
        <v>-</v>
      </c>
      <c r="W2031" s="8"/>
      <c r="X2031" s="8"/>
      <c r="Y2031" s="8"/>
      <c r="Z2031" s="9"/>
      <c r="AA2031" s="1"/>
      <c r="AB2031" s="8"/>
      <c r="AC2031" s="9"/>
      <c r="AD2031" s="9"/>
      <c r="AE2031" s="9"/>
      <c r="AF2031" s="8"/>
      <c r="AG2031" s="10"/>
      <c r="AH2031" s="8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25">
      <c r="A2032" s="50">
        <f t="shared" si="648"/>
        <v>44875</v>
      </c>
      <c r="B2032" s="112">
        <f t="shared" ca="1" si="656"/>
        <v>64091.267866319999</v>
      </c>
      <c r="C2032" s="109">
        <f t="shared" si="657"/>
        <v>63828.755323099998</v>
      </c>
      <c r="D2032" s="13">
        <f ca="1">IF(A2032&lt;$B$1,VLOOKUP(A2032,[1]DI!$A$4:$B$15000,2,FALSE),0)</f>
        <v>0.13650000000000001</v>
      </c>
      <c r="E2032" s="52">
        <f t="shared" ca="1" si="658"/>
        <v>1.00050788</v>
      </c>
      <c r="F2032" s="52">
        <f ca="1">(TRUNC(PRODUCT($E$12:$E2031),16))</f>
        <v>1.41357770271454</v>
      </c>
      <c r="G2032" s="52">
        <f t="shared" ca="1" si="659"/>
        <v>1.40856240166666</v>
      </c>
      <c r="H2032" s="52">
        <f t="shared" ca="1" si="660"/>
        <v>1.00356058</v>
      </c>
      <c r="I2032" s="111">
        <f t="shared" si="649"/>
        <v>0.02</v>
      </c>
      <c r="J2032" s="149">
        <f t="shared" si="651"/>
        <v>44865</v>
      </c>
      <c r="K2032" s="54">
        <f t="shared" si="650"/>
        <v>7</v>
      </c>
      <c r="L2032" s="55">
        <f t="shared" si="661"/>
        <v>7</v>
      </c>
      <c r="M2032" s="56">
        <f t="shared" si="662"/>
        <v>1.0005502239999999</v>
      </c>
      <c r="N2032" s="56">
        <f t="shared" ca="1" si="663"/>
        <v>1.004112763</v>
      </c>
      <c r="O2032" s="55">
        <f t="shared" si="652"/>
        <v>0</v>
      </c>
      <c r="P2032" s="109">
        <f t="shared" ca="1" si="664"/>
        <v>262.51254322</v>
      </c>
      <c r="Q2032" s="52">
        <f t="shared" si="653"/>
        <v>0</v>
      </c>
      <c r="R2032" s="85"/>
      <c r="S2032" s="85"/>
      <c r="T2032" s="86" t="str">
        <f t="shared" si="654"/>
        <v>A+J=</v>
      </c>
      <c r="U2032" s="149">
        <f t="shared" si="655"/>
        <v>44895</v>
      </c>
      <c r="V2032" s="57" t="str">
        <f t="shared" si="665"/>
        <v>-</v>
      </c>
      <c r="W2032" s="8"/>
      <c r="X2032" s="8"/>
      <c r="Y2032" s="8"/>
      <c r="Z2032" s="9"/>
      <c r="AA2032" s="1"/>
      <c r="AB2032" s="8"/>
      <c r="AC2032" s="9"/>
      <c r="AD2032" s="9"/>
      <c r="AE2032" s="9"/>
      <c r="AF2032" s="8"/>
      <c r="AG2032" s="10"/>
      <c r="AH2032" s="8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25">
      <c r="A2033" s="50">
        <f t="shared" si="648"/>
        <v>44876</v>
      </c>
      <c r="B2033" s="112">
        <f t="shared" ca="1" si="656"/>
        <v>64128.857833080001</v>
      </c>
      <c r="C2033" s="109">
        <f t="shared" si="657"/>
        <v>63828.755323099998</v>
      </c>
      <c r="D2033" s="13">
        <f ca="1">IF(A2033&lt;$B$1,VLOOKUP(A2033,[1]DI!$A$4:$B$15000,2,FALSE),0)</f>
        <v>0.13650000000000001</v>
      </c>
      <c r="E2033" s="52">
        <f t="shared" ca="1" si="658"/>
        <v>1.00050788</v>
      </c>
      <c r="F2033" s="52">
        <f ca="1">(TRUNC(PRODUCT($E$12:$E2032),16))</f>
        <v>1.41429563055819</v>
      </c>
      <c r="G2033" s="52">
        <f t="shared" ca="1" si="659"/>
        <v>1.40856240166666</v>
      </c>
      <c r="H2033" s="52">
        <f t="shared" ca="1" si="660"/>
        <v>1.0040702699999999</v>
      </c>
      <c r="I2033" s="111">
        <f t="shared" si="649"/>
        <v>0.02</v>
      </c>
      <c r="J2033" s="149">
        <f t="shared" si="651"/>
        <v>44865</v>
      </c>
      <c r="K2033" s="54">
        <f t="shared" si="650"/>
        <v>8</v>
      </c>
      <c r="L2033" s="55">
        <f t="shared" si="661"/>
        <v>8</v>
      </c>
      <c r="M2033" s="56">
        <f t="shared" si="662"/>
        <v>1.000628852</v>
      </c>
      <c r="N2033" s="56">
        <f t="shared" ca="1" si="663"/>
        <v>1.0047016820000001</v>
      </c>
      <c r="O2033" s="55">
        <f t="shared" si="652"/>
        <v>0</v>
      </c>
      <c r="P2033" s="109">
        <f t="shared" ca="1" si="664"/>
        <v>300.10250997999998</v>
      </c>
      <c r="Q2033" s="52">
        <f t="shared" si="653"/>
        <v>0</v>
      </c>
      <c r="R2033" s="85"/>
      <c r="S2033" s="85"/>
      <c r="T2033" s="86" t="str">
        <f t="shared" si="654"/>
        <v>A+J=</v>
      </c>
      <c r="U2033" s="149">
        <f t="shared" si="655"/>
        <v>44895</v>
      </c>
      <c r="V2033" s="57" t="str">
        <f t="shared" si="665"/>
        <v>-</v>
      </c>
      <c r="W2033" s="8"/>
      <c r="X2033" s="8"/>
      <c r="Y2033" s="8"/>
      <c r="Z2033" s="9"/>
      <c r="AA2033" s="1"/>
      <c r="AB2033" s="8"/>
      <c r="AC2033" s="9"/>
      <c r="AD2033" s="9"/>
      <c r="AE2033" s="9"/>
      <c r="AF2033" s="8"/>
      <c r="AG2033" s="10"/>
      <c r="AH2033" s="8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25">
      <c r="A2034" s="50">
        <f t="shared" si="648"/>
        <v>44877</v>
      </c>
      <c r="B2034" s="112">
        <f t="shared" ca="1" si="656"/>
        <v>64166.469884589998</v>
      </c>
      <c r="C2034" s="109">
        <f t="shared" si="657"/>
        <v>63828.755323099998</v>
      </c>
      <c r="D2034" s="13">
        <f ca="1">IF(A2034&lt;$B$1,VLOOKUP(A2034,[1]DI!$A$4:$B$15000,2,FALSE),0)</f>
        <v>0</v>
      </c>
      <c r="E2034" s="52">
        <f t="shared" ca="1" si="658"/>
        <v>1</v>
      </c>
      <c r="F2034" s="52">
        <f ca="1">(TRUNC(PRODUCT($E$12:$E2033),16))</f>
        <v>1.4150139230230401</v>
      </c>
      <c r="G2034" s="52">
        <f t="shared" ca="1" si="659"/>
        <v>1.40856240166666</v>
      </c>
      <c r="H2034" s="52">
        <f t="shared" ca="1" si="660"/>
        <v>1.00458022</v>
      </c>
      <c r="I2034" s="111">
        <f t="shared" si="649"/>
        <v>0.02</v>
      </c>
      <c r="J2034" s="149">
        <f t="shared" si="651"/>
        <v>44865</v>
      </c>
      <c r="K2034" s="54">
        <f t="shared" si="650"/>
        <v>8</v>
      </c>
      <c r="L2034" s="55">
        <f t="shared" si="661"/>
        <v>9</v>
      </c>
      <c r="M2034" s="56">
        <f t="shared" si="662"/>
        <v>1.0007074869999999</v>
      </c>
      <c r="N2034" s="56">
        <f t="shared" ca="1" si="663"/>
        <v>1.005290947</v>
      </c>
      <c r="O2034" s="55">
        <f t="shared" si="652"/>
        <v>0</v>
      </c>
      <c r="P2034" s="109">
        <f t="shared" ca="1" si="664"/>
        <v>337.71456148999999</v>
      </c>
      <c r="Q2034" s="52">
        <f t="shared" si="653"/>
        <v>0</v>
      </c>
      <c r="R2034" s="85"/>
      <c r="S2034" s="85"/>
      <c r="T2034" s="86" t="str">
        <f t="shared" si="654"/>
        <v>A+J=</v>
      </c>
      <c r="U2034" s="149">
        <f t="shared" si="655"/>
        <v>44895</v>
      </c>
      <c r="V2034" s="57" t="str">
        <f t="shared" si="665"/>
        <v>-</v>
      </c>
      <c r="W2034" s="8"/>
      <c r="X2034" s="8"/>
      <c r="Y2034" s="8"/>
      <c r="Z2034" s="9"/>
      <c r="AA2034" s="1"/>
      <c r="AB2034" s="8"/>
      <c r="AC2034" s="9"/>
      <c r="AD2034" s="9"/>
      <c r="AE2034" s="9"/>
      <c r="AF2034" s="8"/>
      <c r="AG2034" s="10"/>
      <c r="AH2034" s="8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25">
      <c r="A2035" s="50">
        <f t="shared" si="648"/>
        <v>44878</v>
      </c>
      <c r="B2035" s="112">
        <f t="shared" ca="1" si="656"/>
        <v>64166.469884589998</v>
      </c>
      <c r="C2035" s="109">
        <f t="shared" si="657"/>
        <v>63828.755323099998</v>
      </c>
      <c r="D2035" s="13">
        <f ca="1">IF(A2035&lt;$B$1,VLOOKUP(A2035,[1]DI!$A$4:$B$15000,2,FALSE),0)</f>
        <v>0</v>
      </c>
      <c r="E2035" s="52">
        <f t="shared" ca="1" si="658"/>
        <v>1</v>
      </c>
      <c r="F2035" s="52">
        <f ca="1">(TRUNC(PRODUCT($E$12:$E2034),16))</f>
        <v>1.4150139230230401</v>
      </c>
      <c r="G2035" s="52">
        <f t="shared" ca="1" si="659"/>
        <v>1.40856240166666</v>
      </c>
      <c r="H2035" s="52">
        <f t="shared" ca="1" si="660"/>
        <v>1.00458022</v>
      </c>
      <c r="I2035" s="111">
        <f t="shared" si="649"/>
        <v>0.02</v>
      </c>
      <c r="J2035" s="149">
        <f t="shared" si="651"/>
        <v>44865</v>
      </c>
      <c r="K2035" s="54">
        <f t="shared" si="650"/>
        <v>8</v>
      </c>
      <c r="L2035" s="55">
        <f t="shared" si="661"/>
        <v>9</v>
      </c>
      <c r="M2035" s="56">
        <f t="shared" si="662"/>
        <v>1.0007074869999999</v>
      </c>
      <c r="N2035" s="56">
        <f t="shared" ca="1" si="663"/>
        <v>1.005290947</v>
      </c>
      <c r="O2035" s="55">
        <f t="shared" si="652"/>
        <v>0</v>
      </c>
      <c r="P2035" s="109">
        <f t="shared" ca="1" si="664"/>
        <v>337.71456148999999</v>
      </c>
      <c r="Q2035" s="52">
        <f t="shared" si="653"/>
        <v>0</v>
      </c>
      <c r="R2035" s="85"/>
      <c r="S2035" s="85"/>
      <c r="T2035" s="86" t="str">
        <f t="shared" si="654"/>
        <v>A+J=</v>
      </c>
      <c r="U2035" s="149">
        <f t="shared" si="655"/>
        <v>44895</v>
      </c>
      <c r="V2035" s="57" t="str">
        <f t="shared" si="665"/>
        <v>-</v>
      </c>
      <c r="W2035" s="8"/>
      <c r="X2035" s="8"/>
      <c r="Y2035" s="8"/>
      <c r="Z2035" s="9"/>
      <c r="AA2035" s="1"/>
      <c r="AB2035" s="8"/>
      <c r="AC2035" s="9"/>
      <c r="AD2035" s="9"/>
      <c r="AE2035" s="9"/>
      <c r="AF2035" s="8"/>
      <c r="AG2035" s="10"/>
      <c r="AH2035" s="8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25">
      <c r="A2036" s="50">
        <f t="shared" si="648"/>
        <v>44879</v>
      </c>
      <c r="B2036" s="112">
        <f t="shared" ca="1" si="656"/>
        <v>64166.469884589998</v>
      </c>
      <c r="C2036" s="109">
        <f t="shared" si="657"/>
        <v>63828.755323099998</v>
      </c>
      <c r="D2036" s="13">
        <f ca="1">IF(A2036&lt;$B$1,VLOOKUP(A2036,[1]DI!$A$4:$B$15000,2,FALSE),0)</f>
        <v>0.13650000000000001</v>
      </c>
      <c r="E2036" s="52">
        <f t="shared" ca="1" si="658"/>
        <v>1.00050788</v>
      </c>
      <c r="F2036" s="52">
        <f ca="1">(TRUNC(PRODUCT($E$12:$E2035),16))</f>
        <v>1.4150139230230401</v>
      </c>
      <c r="G2036" s="52">
        <f t="shared" ca="1" si="659"/>
        <v>1.40856240166666</v>
      </c>
      <c r="H2036" s="52">
        <f t="shared" ca="1" si="660"/>
        <v>1.00458022</v>
      </c>
      <c r="I2036" s="111">
        <f t="shared" si="649"/>
        <v>0.02</v>
      </c>
      <c r="J2036" s="149">
        <f t="shared" si="651"/>
        <v>44865</v>
      </c>
      <c r="K2036" s="54">
        <f t="shared" si="650"/>
        <v>9</v>
      </c>
      <c r="L2036" s="55">
        <f t="shared" si="661"/>
        <v>9</v>
      </c>
      <c r="M2036" s="56">
        <f t="shared" si="662"/>
        <v>1.0007074869999999</v>
      </c>
      <c r="N2036" s="56">
        <f t="shared" ca="1" si="663"/>
        <v>1.005290947</v>
      </c>
      <c r="O2036" s="55">
        <f t="shared" si="652"/>
        <v>0</v>
      </c>
      <c r="P2036" s="109">
        <f t="shared" ca="1" si="664"/>
        <v>337.71456148999999</v>
      </c>
      <c r="Q2036" s="52">
        <f t="shared" si="653"/>
        <v>0</v>
      </c>
      <c r="R2036" s="85"/>
      <c r="S2036" s="85"/>
      <c r="T2036" s="86" t="str">
        <f t="shared" si="654"/>
        <v>A+J=</v>
      </c>
      <c r="U2036" s="149">
        <f t="shared" si="655"/>
        <v>44895</v>
      </c>
      <c r="V2036" s="57" t="str">
        <f t="shared" si="665"/>
        <v>-</v>
      </c>
      <c r="W2036" s="8"/>
      <c r="X2036" s="8"/>
      <c r="Y2036" s="8"/>
      <c r="Z2036" s="9"/>
      <c r="AA2036" s="1"/>
      <c r="AB2036" s="8"/>
      <c r="AC2036" s="9"/>
      <c r="AD2036" s="9"/>
      <c r="AE2036" s="9"/>
      <c r="AF2036" s="8"/>
      <c r="AG2036" s="10"/>
      <c r="AH2036" s="8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25">
      <c r="A2037" s="50">
        <f t="shared" si="648"/>
        <v>44880</v>
      </c>
      <c r="B2037" s="112">
        <f t="shared" ca="1" si="656"/>
        <v>64204.103446379995</v>
      </c>
      <c r="C2037" s="109">
        <f t="shared" si="657"/>
        <v>63828.755323099998</v>
      </c>
      <c r="D2037" s="13">
        <f ca="1">IF(A2037&lt;$B$1,VLOOKUP(A2037,[1]DI!$A$4:$B$15000,2,FALSE),0)</f>
        <v>0</v>
      </c>
      <c r="E2037" s="52">
        <f t="shared" ca="1" si="658"/>
        <v>1</v>
      </c>
      <c r="F2037" s="52">
        <f ca="1">(TRUNC(PRODUCT($E$12:$E2036),16))</f>
        <v>1.41573258029427</v>
      </c>
      <c r="G2037" s="52">
        <f t="shared" ca="1" si="659"/>
        <v>1.40856240166666</v>
      </c>
      <c r="H2037" s="52">
        <f t="shared" ca="1" si="660"/>
        <v>1.0050904199999999</v>
      </c>
      <c r="I2037" s="111">
        <f t="shared" si="649"/>
        <v>0.02</v>
      </c>
      <c r="J2037" s="149">
        <f t="shared" si="651"/>
        <v>44865</v>
      </c>
      <c r="K2037" s="54">
        <f t="shared" si="650"/>
        <v>9</v>
      </c>
      <c r="L2037" s="55">
        <f t="shared" si="661"/>
        <v>10</v>
      </c>
      <c r="M2037" s="56">
        <f t="shared" si="662"/>
        <v>1.000786127</v>
      </c>
      <c r="N2037" s="56">
        <f t="shared" ca="1" si="663"/>
        <v>1.005880549</v>
      </c>
      <c r="O2037" s="55">
        <f t="shared" si="652"/>
        <v>0</v>
      </c>
      <c r="P2037" s="109">
        <f t="shared" ca="1" si="664"/>
        <v>375.34812327999998</v>
      </c>
      <c r="Q2037" s="52">
        <f t="shared" si="653"/>
        <v>0</v>
      </c>
      <c r="R2037" s="85"/>
      <c r="S2037" s="85"/>
      <c r="T2037" s="86" t="str">
        <f t="shared" si="654"/>
        <v>A+J=</v>
      </c>
      <c r="U2037" s="149">
        <f t="shared" si="655"/>
        <v>44895</v>
      </c>
      <c r="V2037" s="57" t="str">
        <f t="shared" si="665"/>
        <v>-</v>
      </c>
      <c r="W2037" s="8"/>
      <c r="X2037" s="8"/>
      <c r="Y2037" s="8"/>
      <c r="Z2037" s="9"/>
      <c r="AA2037" s="1"/>
      <c r="AB2037" s="8"/>
      <c r="AC2037" s="9"/>
      <c r="AD2037" s="9"/>
      <c r="AE2037" s="9"/>
      <c r="AF2037" s="8"/>
      <c r="AG2037" s="10"/>
      <c r="AH2037" s="8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25">
      <c r="A2038" s="50">
        <f t="shared" si="648"/>
        <v>44881</v>
      </c>
      <c r="B2038" s="112">
        <f t="shared" ca="1" si="656"/>
        <v>64204.103446379995</v>
      </c>
      <c r="C2038" s="109">
        <f t="shared" si="657"/>
        <v>63828.755323099998</v>
      </c>
      <c r="D2038" s="13">
        <f ca="1">IF(A2038&lt;$B$1,VLOOKUP(A2038,[1]DI!$A$4:$B$15000,2,FALSE),0)</f>
        <v>0.13650000000000001</v>
      </c>
      <c r="E2038" s="52">
        <f t="shared" ca="1" si="658"/>
        <v>1.00050788</v>
      </c>
      <c r="F2038" s="52">
        <f ca="1">(TRUNC(PRODUCT($E$12:$E2037),16))</f>
        <v>1.41573258029427</v>
      </c>
      <c r="G2038" s="52">
        <f t="shared" ca="1" si="659"/>
        <v>1.40856240166666</v>
      </c>
      <c r="H2038" s="52">
        <f t="shared" ca="1" si="660"/>
        <v>1.0050904199999999</v>
      </c>
      <c r="I2038" s="111">
        <f t="shared" si="649"/>
        <v>0.02</v>
      </c>
      <c r="J2038" s="149">
        <f t="shared" si="651"/>
        <v>44865</v>
      </c>
      <c r="K2038" s="54">
        <f t="shared" si="650"/>
        <v>10</v>
      </c>
      <c r="L2038" s="55">
        <f t="shared" si="661"/>
        <v>10</v>
      </c>
      <c r="M2038" s="56">
        <f t="shared" si="662"/>
        <v>1.000786127</v>
      </c>
      <c r="N2038" s="56">
        <f t="shared" ca="1" si="663"/>
        <v>1.005880549</v>
      </c>
      <c r="O2038" s="55">
        <f t="shared" si="652"/>
        <v>0</v>
      </c>
      <c r="P2038" s="109">
        <f t="shared" ca="1" si="664"/>
        <v>375.34812327999998</v>
      </c>
      <c r="Q2038" s="52">
        <f t="shared" si="653"/>
        <v>0</v>
      </c>
      <c r="R2038" s="85"/>
      <c r="S2038" s="85"/>
      <c r="T2038" s="86" t="str">
        <f t="shared" si="654"/>
        <v>A+J=</v>
      </c>
      <c r="U2038" s="149">
        <f t="shared" si="655"/>
        <v>44895</v>
      </c>
      <c r="V2038" s="57" t="str">
        <f t="shared" si="665"/>
        <v>-</v>
      </c>
      <c r="W2038" s="8"/>
      <c r="X2038" s="8"/>
      <c r="Y2038" s="8"/>
      <c r="Z2038" s="9"/>
      <c r="AA2038" s="1"/>
      <c r="AB2038" s="8"/>
      <c r="AC2038" s="9"/>
      <c r="AD2038" s="9"/>
      <c r="AE2038" s="9"/>
      <c r="AF2038" s="8"/>
      <c r="AG2038" s="10"/>
      <c r="AH2038" s="8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25">
      <c r="A2039" s="50">
        <f t="shared" si="648"/>
        <v>44882</v>
      </c>
      <c r="B2039" s="112">
        <f t="shared" ca="1" si="656"/>
        <v>64241.759795040001</v>
      </c>
      <c r="C2039" s="109">
        <f t="shared" si="657"/>
        <v>63828.755323099998</v>
      </c>
      <c r="D2039" s="13">
        <f ca="1">IF(A2039&lt;$B$1,VLOOKUP(A2039,[1]DI!$A$4:$B$15000,2,FALSE),0)</f>
        <v>0.13650000000000001</v>
      </c>
      <c r="E2039" s="52">
        <f t="shared" ca="1" si="658"/>
        <v>1.00050788</v>
      </c>
      <c r="F2039" s="52">
        <f ca="1">(TRUNC(PRODUCT($E$12:$E2038),16))</f>
        <v>1.4164516025571501</v>
      </c>
      <c r="G2039" s="52">
        <f t="shared" ca="1" si="659"/>
        <v>1.40856240166666</v>
      </c>
      <c r="H2039" s="52">
        <f t="shared" ca="1" si="660"/>
        <v>1.00560089</v>
      </c>
      <c r="I2039" s="111">
        <f t="shared" si="649"/>
        <v>0.02</v>
      </c>
      <c r="J2039" s="149">
        <f t="shared" si="651"/>
        <v>44865</v>
      </c>
      <c r="K2039" s="54">
        <f t="shared" si="650"/>
        <v>11</v>
      </c>
      <c r="L2039" s="55">
        <f t="shared" si="661"/>
        <v>11</v>
      </c>
      <c r="M2039" s="56">
        <f t="shared" si="662"/>
        <v>1.0008647740000001</v>
      </c>
      <c r="N2039" s="56">
        <f t="shared" ca="1" si="663"/>
        <v>1.006470508</v>
      </c>
      <c r="O2039" s="55">
        <f t="shared" si="652"/>
        <v>0</v>
      </c>
      <c r="P2039" s="109">
        <f t="shared" ca="1" si="664"/>
        <v>413.00447193999997</v>
      </c>
      <c r="Q2039" s="52">
        <f t="shared" si="653"/>
        <v>0</v>
      </c>
      <c r="R2039" s="85"/>
      <c r="S2039" s="85"/>
      <c r="T2039" s="86" t="str">
        <f t="shared" si="654"/>
        <v>A+J=</v>
      </c>
      <c r="U2039" s="149">
        <f t="shared" si="655"/>
        <v>44895</v>
      </c>
      <c r="V2039" s="57" t="str">
        <f t="shared" si="665"/>
        <v>-</v>
      </c>
      <c r="W2039" s="8"/>
      <c r="X2039" s="8"/>
      <c r="Y2039" s="8"/>
      <c r="Z2039" s="9"/>
      <c r="AA2039" s="1"/>
      <c r="AB2039" s="8"/>
      <c r="AC2039" s="9"/>
      <c r="AD2039" s="9"/>
      <c r="AE2039" s="9"/>
      <c r="AF2039" s="8"/>
      <c r="AG2039" s="10"/>
      <c r="AH2039" s="8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25">
      <c r="A2040" s="50">
        <f t="shared" si="648"/>
        <v>44883</v>
      </c>
      <c r="B2040" s="112">
        <f t="shared" ca="1" si="656"/>
        <v>64279.437590169997</v>
      </c>
      <c r="C2040" s="109">
        <f t="shared" si="657"/>
        <v>63828.755323099998</v>
      </c>
      <c r="D2040" s="13">
        <f ca="1">IF(A2040&lt;$B$1,VLOOKUP(A2040,[1]DI!$A$4:$B$15000,2,FALSE),0)</f>
        <v>0.13650000000000001</v>
      </c>
      <c r="E2040" s="52">
        <f t="shared" ca="1" si="658"/>
        <v>1.00050788</v>
      </c>
      <c r="F2040" s="52">
        <f ca="1">(TRUNC(PRODUCT($E$12:$E2039),16))</f>
        <v>1.4171709899970499</v>
      </c>
      <c r="G2040" s="52">
        <f t="shared" ca="1" si="659"/>
        <v>1.40856240166666</v>
      </c>
      <c r="H2040" s="52">
        <f t="shared" ca="1" si="660"/>
        <v>1.00611161</v>
      </c>
      <c r="I2040" s="111">
        <f t="shared" si="649"/>
        <v>0.02</v>
      </c>
      <c r="J2040" s="149">
        <f t="shared" si="651"/>
        <v>44865</v>
      </c>
      <c r="K2040" s="54">
        <f t="shared" si="650"/>
        <v>12</v>
      </c>
      <c r="L2040" s="55">
        <f t="shared" si="661"/>
        <v>12</v>
      </c>
      <c r="M2040" s="56">
        <f t="shared" si="662"/>
        <v>1.0009434269999999</v>
      </c>
      <c r="N2040" s="56">
        <f t="shared" ca="1" si="663"/>
        <v>1.0070608029999999</v>
      </c>
      <c r="O2040" s="55">
        <f t="shared" si="652"/>
        <v>0</v>
      </c>
      <c r="P2040" s="109">
        <f t="shared" ca="1" si="664"/>
        <v>450.68226707000002</v>
      </c>
      <c r="Q2040" s="52">
        <f t="shared" si="653"/>
        <v>0</v>
      </c>
      <c r="R2040" s="85"/>
      <c r="S2040" s="85"/>
      <c r="T2040" s="86" t="str">
        <f t="shared" si="654"/>
        <v>A+J=</v>
      </c>
      <c r="U2040" s="149">
        <f t="shared" si="655"/>
        <v>44895</v>
      </c>
      <c r="V2040" s="57" t="str">
        <f t="shared" si="665"/>
        <v>-</v>
      </c>
      <c r="W2040" s="8"/>
      <c r="X2040" s="8"/>
      <c r="Y2040" s="8"/>
      <c r="Z2040" s="9"/>
      <c r="AA2040" s="1"/>
      <c r="AB2040" s="8"/>
      <c r="AC2040" s="9"/>
      <c r="AD2040" s="9"/>
      <c r="AE2040" s="9"/>
      <c r="AF2040" s="8"/>
      <c r="AG2040" s="10"/>
      <c r="AH2040" s="8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25">
      <c r="A2041" s="50">
        <f t="shared" si="648"/>
        <v>44884</v>
      </c>
      <c r="B2041" s="112">
        <f t="shared" ca="1" si="656"/>
        <v>64317.138172159997</v>
      </c>
      <c r="C2041" s="109">
        <f t="shared" si="657"/>
        <v>63828.755323099998</v>
      </c>
      <c r="D2041" s="13">
        <f ca="1">IF(A2041&lt;$B$1,VLOOKUP(A2041,[1]DI!$A$4:$B$15000,2,FALSE),0)</f>
        <v>0</v>
      </c>
      <c r="E2041" s="52">
        <f t="shared" ca="1" si="658"/>
        <v>1</v>
      </c>
      <c r="F2041" s="52">
        <f ca="1">(TRUNC(PRODUCT($E$12:$E2040),16))</f>
        <v>1.41789074279945</v>
      </c>
      <c r="G2041" s="52">
        <f t="shared" ca="1" si="659"/>
        <v>1.40856240166666</v>
      </c>
      <c r="H2041" s="52">
        <f t="shared" ca="1" si="660"/>
        <v>1.0066226</v>
      </c>
      <c r="I2041" s="111">
        <f t="shared" si="649"/>
        <v>0.02</v>
      </c>
      <c r="J2041" s="149">
        <f t="shared" si="651"/>
        <v>44865</v>
      </c>
      <c r="K2041" s="54">
        <f t="shared" si="650"/>
        <v>12</v>
      </c>
      <c r="L2041" s="55">
        <f t="shared" si="661"/>
        <v>13</v>
      </c>
      <c r="M2041" s="56">
        <f t="shared" si="662"/>
        <v>1.0010220860000001</v>
      </c>
      <c r="N2041" s="56">
        <f t="shared" ca="1" si="663"/>
        <v>1.007651455</v>
      </c>
      <c r="O2041" s="55">
        <f t="shared" si="652"/>
        <v>0</v>
      </c>
      <c r="P2041" s="109">
        <f t="shared" ca="1" si="664"/>
        <v>488.38284906000001</v>
      </c>
      <c r="Q2041" s="52">
        <f t="shared" si="653"/>
        <v>0</v>
      </c>
      <c r="R2041" s="85"/>
      <c r="S2041" s="85"/>
      <c r="T2041" s="86" t="str">
        <f t="shared" si="654"/>
        <v>A+J=</v>
      </c>
      <c r="U2041" s="149">
        <f t="shared" si="655"/>
        <v>44895</v>
      </c>
      <c r="V2041" s="57" t="str">
        <f t="shared" si="665"/>
        <v>-</v>
      </c>
      <c r="W2041" s="8"/>
      <c r="X2041" s="8"/>
      <c r="Y2041" s="8"/>
      <c r="Z2041" s="9"/>
      <c r="AA2041" s="1"/>
      <c r="AB2041" s="8"/>
      <c r="AC2041" s="9"/>
      <c r="AD2041" s="9"/>
      <c r="AE2041" s="9"/>
      <c r="AF2041" s="8"/>
      <c r="AG2041" s="10"/>
      <c r="AH2041" s="8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25">
      <c r="A2042" s="50">
        <f t="shared" si="648"/>
        <v>44885</v>
      </c>
      <c r="B2042" s="112">
        <f t="shared" ca="1" si="656"/>
        <v>64317.138172159997</v>
      </c>
      <c r="C2042" s="109">
        <f t="shared" si="657"/>
        <v>63828.755323099998</v>
      </c>
      <c r="D2042" s="13">
        <f ca="1">IF(A2042&lt;$B$1,VLOOKUP(A2042,[1]DI!$A$4:$B$15000,2,FALSE),0)</f>
        <v>0</v>
      </c>
      <c r="E2042" s="52">
        <f t="shared" ca="1" si="658"/>
        <v>1</v>
      </c>
      <c r="F2042" s="52">
        <f ca="1">(TRUNC(PRODUCT($E$12:$E2041),16))</f>
        <v>1.41789074279945</v>
      </c>
      <c r="G2042" s="52">
        <f t="shared" ca="1" si="659"/>
        <v>1.40856240166666</v>
      </c>
      <c r="H2042" s="52">
        <f t="shared" ca="1" si="660"/>
        <v>1.0066226</v>
      </c>
      <c r="I2042" s="111">
        <f t="shared" si="649"/>
        <v>0.02</v>
      </c>
      <c r="J2042" s="149">
        <f t="shared" si="651"/>
        <v>44865</v>
      </c>
      <c r="K2042" s="54">
        <f t="shared" si="650"/>
        <v>12</v>
      </c>
      <c r="L2042" s="55">
        <f t="shared" si="661"/>
        <v>13</v>
      </c>
      <c r="M2042" s="56">
        <f t="shared" si="662"/>
        <v>1.0010220860000001</v>
      </c>
      <c r="N2042" s="56">
        <f t="shared" ca="1" si="663"/>
        <v>1.007651455</v>
      </c>
      <c r="O2042" s="55">
        <f t="shared" si="652"/>
        <v>0</v>
      </c>
      <c r="P2042" s="109">
        <f t="shared" ca="1" si="664"/>
        <v>488.38284906000001</v>
      </c>
      <c r="Q2042" s="52">
        <f t="shared" si="653"/>
        <v>0</v>
      </c>
      <c r="R2042" s="85"/>
      <c r="S2042" s="85"/>
      <c r="T2042" s="86" t="str">
        <f t="shared" si="654"/>
        <v>A+J=</v>
      </c>
      <c r="U2042" s="149">
        <f t="shared" si="655"/>
        <v>44895</v>
      </c>
      <c r="V2042" s="57" t="str">
        <f t="shared" si="665"/>
        <v>-</v>
      </c>
      <c r="W2042" s="8"/>
      <c r="X2042" s="8"/>
      <c r="Y2042" s="8"/>
      <c r="Z2042" s="9"/>
      <c r="AA2042" s="1"/>
      <c r="AB2042" s="8"/>
      <c r="AC2042" s="9"/>
      <c r="AD2042" s="9"/>
      <c r="AE2042" s="9"/>
      <c r="AF2042" s="8"/>
      <c r="AG2042" s="10"/>
      <c r="AH2042" s="8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25">
      <c r="A2043" s="50">
        <f t="shared" si="648"/>
        <v>44886</v>
      </c>
      <c r="B2043" s="112">
        <f t="shared" ca="1" si="656"/>
        <v>64317.138172159997</v>
      </c>
      <c r="C2043" s="109">
        <f t="shared" si="657"/>
        <v>63828.755323099998</v>
      </c>
      <c r="D2043" s="13">
        <f ca="1">IF(A2043&lt;$B$1,VLOOKUP(A2043,[1]DI!$A$4:$B$15000,2,FALSE),0)</f>
        <v>0.13650000000000001</v>
      </c>
      <c r="E2043" s="52">
        <f t="shared" ca="1" si="658"/>
        <v>1.00050788</v>
      </c>
      <c r="F2043" s="52">
        <f ca="1">(TRUNC(PRODUCT($E$12:$E2042),16))</f>
        <v>1.41789074279945</v>
      </c>
      <c r="G2043" s="52">
        <f t="shared" ca="1" si="659"/>
        <v>1.40856240166666</v>
      </c>
      <c r="H2043" s="52">
        <f t="shared" ca="1" si="660"/>
        <v>1.0066226</v>
      </c>
      <c r="I2043" s="111">
        <f t="shared" si="649"/>
        <v>0.02</v>
      </c>
      <c r="J2043" s="149">
        <f t="shared" si="651"/>
        <v>44865</v>
      </c>
      <c r="K2043" s="54">
        <f t="shared" si="650"/>
        <v>13</v>
      </c>
      <c r="L2043" s="55">
        <f t="shared" si="661"/>
        <v>13</v>
      </c>
      <c r="M2043" s="56">
        <f t="shared" si="662"/>
        <v>1.0010220860000001</v>
      </c>
      <c r="N2043" s="56">
        <f t="shared" ca="1" si="663"/>
        <v>1.007651455</v>
      </c>
      <c r="O2043" s="55">
        <f t="shared" si="652"/>
        <v>0</v>
      </c>
      <c r="P2043" s="109">
        <f t="shared" ca="1" si="664"/>
        <v>488.38284906000001</v>
      </c>
      <c r="Q2043" s="52">
        <f t="shared" si="653"/>
        <v>0</v>
      </c>
      <c r="R2043" s="85"/>
      <c r="S2043" s="85"/>
      <c r="T2043" s="86" t="str">
        <f t="shared" si="654"/>
        <v>A+J=</v>
      </c>
      <c r="U2043" s="149">
        <f t="shared" si="655"/>
        <v>44895</v>
      </c>
      <c r="V2043" s="57" t="str">
        <f t="shared" si="665"/>
        <v>-</v>
      </c>
      <c r="W2043" s="8"/>
      <c r="X2043" s="8"/>
      <c r="Y2043" s="8"/>
      <c r="Z2043" s="9"/>
      <c r="AA2043" s="1"/>
      <c r="AB2043" s="8"/>
      <c r="AC2043" s="9"/>
      <c r="AD2043" s="9"/>
      <c r="AE2043" s="9"/>
      <c r="AF2043" s="8"/>
      <c r="AG2043" s="10"/>
      <c r="AH2043" s="8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25">
      <c r="A2044" s="50">
        <f t="shared" si="648"/>
        <v>44887</v>
      </c>
      <c r="B2044" s="112">
        <f t="shared" ca="1" si="656"/>
        <v>64354.860264440002</v>
      </c>
      <c r="C2044" s="109">
        <f t="shared" si="657"/>
        <v>63828.755323099998</v>
      </c>
      <c r="D2044" s="13">
        <f ca="1">IF(A2044&lt;$B$1,VLOOKUP(A2044,[1]DI!$A$4:$B$15000,2,FALSE),0)</f>
        <v>0.13650000000000001</v>
      </c>
      <c r="E2044" s="52">
        <f t="shared" ca="1" si="658"/>
        <v>1.00050788</v>
      </c>
      <c r="F2044" s="52">
        <f ca="1">(TRUNC(PRODUCT($E$12:$E2043),16))</f>
        <v>1.41861086114991</v>
      </c>
      <c r="G2044" s="52">
        <f t="shared" ca="1" si="659"/>
        <v>1.40856240166666</v>
      </c>
      <c r="H2044" s="52">
        <f t="shared" ca="1" si="660"/>
        <v>1.0071338400000001</v>
      </c>
      <c r="I2044" s="111">
        <f t="shared" si="649"/>
        <v>0.02</v>
      </c>
      <c r="J2044" s="149">
        <f t="shared" si="651"/>
        <v>44865</v>
      </c>
      <c r="K2044" s="54">
        <f t="shared" si="650"/>
        <v>14</v>
      </c>
      <c r="L2044" s="55">
        <f t="shared" si="661"/>
        <v>14</v>
      </c>
      <c r="M2044" s="56">
        <f t="shared" si="662"/>
        <v>1.0011007510000001</v>
      </c>
      <c r="N2044" s="56">
        <f t="shared" ca="1" si="663"/>
        <v>1.008242444</v>
      </c>
      <c r="O2044" s="55">
        <f t="shared" si="652"/>
        <v>0</v>
      </c>
      <c r="P2044" s="109">
        <f t="shared" ca="1" si="664"/>
        <v>526.10494133999998</v>
      </c>
      <c r="Q2044" s="52">
        <f t="shared" si="653"/>
        <v>0</v>
      </c>
      <c r="R2044" s="85"/>
      <c r="S2044" s="85"/>
      <c r="T2044" s="86" t="str">
        <f t="shared" si="654"/>
        <v>A+J=</v>
      </c>
      <c r="U2044" s="149">
        <f t="shared" si="655"/>
        <v>44895</v>
      </c>
      <c r="V2044" s="57" t="str">
        <f t="shared" si="665"/>
        <v>-</v>
      </c>
      <c r="W2044" s="8"/>
      <c r="X2044" s="8"/>
      <c r="Y2044" s="8"/>
      <c r="Z2044" s="9"/>
      <c r="AA2044" s="1"/>
      <c r="AB2044" s="8"/>
      <c r="AC2044" s="9"/>
      <c r="AD2044" s="9"/>
      <c r="AE2044" s="9"/>
      <c r="AF2044" s="8"/>
      <c r="AG2044" s="10"/>
      <c r="AH2044" s="8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25">
      <c r="A2045" s="50">
        <f t="shared" si="648"/>
        <v>44888</v>
      </c>
      <c r="B2045" s="112">
        <f t="shared" ca="1" si="656"/>
        <v>64392.604505290001</v>
      </c>
      <c r="C2045" s="109">
        <f t="shared" si="657"/>
        <v>63828.755323099998</v>
      </c>
      <c r="D2045" s="13">
        <f ca="1">IF(A2045&lt;$B$1,VLOOKUP(A2045,[1]DI!$A$4:$B$15000,2,FALSE),0)</f>
        <v>0.13650000000000001</v>
      </c>
      <c r="E2045" s="52">
        <f t="shared" ca="1" si="658"/>
        <v>1.00050788</v>
      </c>
      <c r="F2045" s="52">
        <f ca="1">(TRUNC(PRODUCT($E$12:$E2044),16))</f>
        <v>1.4193313452340699</v>
      </c>
      <c r="G2045" s="52">
        <f t="shared" ca="1" si="659"/>
        <v>1.40856240166666</v>
      </c>
      <c r="H2045" s="52">
        <f t="shared" ca="1" si="660"/>
        <v>1.0076453400000001</v>
      </c>
      <c r="I2045" s="111">
        <f t="shared" si="649"/>
        <v>0.02</v>
      </c>
      <c r="J2045" s="149">
        <f t="shared" si="651"/>
        <v>44865</v>
      </c>
      <c r="K2045" s="54">
        <f t="shared" si="650"/>
        <v>15</v>
      </c>
      <c r="L2045" s="55">
        <f t="shared" si="661"/>
        <v>15</v>
      </c>
      <c r="M2045" s="56">
        <f t="shared" si="662"/>
        <v>1.001179423</v>
      </c>
      <c r="N2045" s="56">
        <f t="shared" ca="1" si="663"/>
        <v>1.00883378</v>
      </c>
      <c r="O2045" s="55">
        <f t="shared" si="652"/>
        <v>0</v>
      </c>
      <c r="P2045" s="109">
        <f t="shared" ca="1" si="664"/>
        <v>563.84918218999996</v>
      </c>
      <c r="Q2045" s="52">
        <f t="shared" si="653"/>
        <v>0</v>
      </c>
      <c r="R2045" s="85"/>
      <c r="S2045" s="85"/>
      <c r="T2045" s="86" t="str">
        <f t="shared" si="654"/>
        <v>A+J=</v>
      </c>
      <c r="U2045" s="149">
        <f t="shared" si="655"/>
        <v>44895</v>
      </c>
      <c r="V2045" s="57" t="str">
        <f t="shared" si="665"/>
        <v>-</v>
      </c>
      <c r="W2045" s="8"/>
      <c r="X2045" s="8"/>
      <c r="Y2045" s="8"/>
      <c r="Z2045" s="9"/>
      <c r="AA2045" s="1"/>
      <c r="AB2045" s="8"/>
      <c r="AC2045" s="9"/>
      <c r="AD2045" s="9"/>
      <c r="AE2045" s="9"/>
      <c r="AF2045" s="8"/>
      <c r="AG2045" s="10"/>
      <c r="AH2045" s="8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25">
      <c r="A2046" s="50">
        <f t="shared" si="648"/>
        <v>44889</v>
      </c>
      <c r="B2046" s="112">
        <f t="shared" ca="1" si="656"/>
        <v>64430.371469189995</v>
      </c>
      <c r="C2046" s="109">
        <f t="shared" si="657"/>
        <v>63828.755323099998</v>
      </c>
      <c r="D2046" s="13">
        <f ca="1">IF(A2046&lt;$B$1,VLOOKUP(A2046,[1]DI!$A$4:$B$15000,2,FALSE),0)</f>
        <v>0.13650000000000001</v>
      </c>
      <c r="E2046" s="52">
        <f t="shared" ca="1" si="658"/>
        <v>1.00050788</v>
      </c>
      <c r="F2046" s="52">
        <f ca="1">(TRUNC(PRODUCT($E$12:$E2045),16))</f>
        <v>1.4200521952376799</v>
      </c>
      <c r="G2046" s="52">
        <f t="shared" ca="1" si="659"/>
        <v>1.40856240166666</v>
      </c>
      <c r="H2046" s="52">
        <f t="shared" ca="1" si="660"/>
        <v>1.00815711</v>
      </c>
      <c r="I2046" s="111">
        <f t="shared" si="649"/>
        <v>0.02</v>
      </c>
      <c r="J2046" s="149">
        <f t="shared" si="651"/>
        <v>44865</v>
      </c>
      <c r="K2046" s="54">
        <f t="shared" si="650"/>
        <v>16</v>
      </c>
      <c r="L2046" s="55">
        <f t="shared" si="661"/>
        <v>16</v>
      </c>
      <c r="M2046" s="56">
        <f t="shared" si="662"/>
        <v>1.0012581</v>
      </c>
      <c r="N2046" s="56">
        <f t="shared" ca="1" si="663"/>
        <v>1.009425472</v>
      </c>
      <c r="O2046" s="55">
        <f t="shared" si="652"/>
        <v>0</v>
      </c>
      <c r="P2046" s="109">
        <f t="shared" ca="1" si="664"/>
        <v>601.61614609000003</v>
      </c>
      <c r="Q2046" s="52">
        <f t="shared" si="653"/>
        <v>0</v>
      </c>
      <c r="R2046" s="85"/>
      <c r="S2046" s="85"/>
      <c r="T2046" s="86" t="str">
        <f t="shared" si="654"/>
        <v>A+J=</v>
      </c>
      <c r="U2046" s="149">
        <f t="shared" si="655"/>
        <v>44895</v>
      </c>
      <c r="V2046" s="57" t="str">
        <f t="shared" si="665"/>
        <v>-</v>
      </c>
      <c r="W2046" s="8"/>
      <c r="X2046" s="8"/>
      <c r="Y2046" s="8"/>
      <c r="Z2046" s="9"/>
      <c r="AA2046" s="1"/>
      <c r="AB2046" s="8"/>
      <c r="AC2046" s="9"/>
      <c r="AD2046" s="9"/>
      <c r="AE2046" s="9"/>
      <c r="AF2046" s="8"/>
      <c r="AG2046" s="10"/>
      <c r="AH2046" s="8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25">
      <c r="A2047" s="50">
        <f t="shared" si="648"/>
        <v>44890</v>
      </c>
      <c r="B2047" s="112">
        <f t="shared" ca="1" si="656"/>
        <v>64468.160071029997</v>
      </c>
      <c r="C2047" s="109">
        <f t="shared" si="657"/>
        <v>63828.755323099998</v>
      </c>
      <c r="D2047" s="13">
        <f ca="1">IF(A2047&lt;$B$1,VLOOKUP(A2047,[1]DI!$A$4:$B$15000,2,FALSE),0)</f>
        <v>0.13650000000000001</v>
      </c>
      <c r="E2047" s="52">
        <f t="shared" ca="1" si="658"/>
        <v>1.00050788</v>
      </c>
      <c r="F2047" s="52">
        <f ca="1">(TRUNC(PRODUCT($E$12:$E2046),16))</f>
        <v>1.4207734113466</v>
      </c>
      <c r="G2047" s="52">
        <f t="shared" ca="1" si="659"/>
        <v>1.40856240166666</v>
      </c>
      <c r="H2047" s="52">
        <f t="shared" ca="1" si="660"/>
        <v>1.0086691299999999</v>
      </c>
      <c r="I2047" s="111">
        <f t="shared" si="649"/>
        <v>0.02</v>
      </c>
      <c r="J2047" s="149">
        <f t="shared" si="651"/>
        <v>44865</v>
      </c>
      <c r="K2047" s="54">
        <f t="shared" si="650"/>
        <v>17</v>
      </c>
      <c r="L2047" s="55">
        <f t="shared" si="661"/>
        <v>17</v>
      </c>
      <c r="M2047" s="56">
        <f t="shared" si="662"/>
        <v>1.001336784</v>
      </c>
      <c r="N2047" s="56">
        <f t="shared" ca="1" si="663"/>
        <v>1.010017503</v>
      </c>
      <c r="O2047" s="55">
        <f t="shared" si="652"/>
        <v>0</v>
      </c>
      <c r="P2047" s="109">
        <f t="shared" ca="1" si="664"/>
        <v>639.40474792999998</v>
      </c>
      <c r="Q2047" s="52">
        <f t="shared" si="653"/>
        <v>0</v>
      </c>
      <c r="R2047" s="85"/>
      <c r="S2047" s="85"/>
      <c r="T2047" s="86" t="str">
        <f t="shared" si="654"/>
        <v>A+J=</v>
      </c>
      <c r="U2047" s="149">
        <f t="shared" si="655"/>
        <v>44895</v>
      </c>
      <c r="V2047" s="57" t="str">
        <f t="shared" si="665"/>
        <v>-</v>
      </c>
      <c r="W2047" s="8"/>
      <c r="X2047" s="8"/>
      <c r="Y2047" s="8"/>
      <c r="Z2047" s="9"/>
      <c r="AA2047" s="1"/>
      <c r="AB2047" s="8"/>
      <c r="AC2047" s="9"/>
      <c r="AD2047" s="9"/>
      <c r="AE2047" s="9"/>
      <c r="AF2047" s="8"/>
      <c r="AG2047" s="10"/>
      <c r="AH2047" s="8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25">
      <c r="A2048" s="50">
        <f t="shared" si="648"/>
        <v>44891</v>
      </c>
      <c r="B2048" s="112">
        <f t="shared" ca="1" si="656"/>
        <v>64505.970757620002</v>
      </c>
      <c r="C2048" s="109">
        <f t="shared" si="657"/>
        <v>63828.755323099998</v>
      </c>
      <c r="D2048" s="13">
        <f ca="1">IF(A2048&lt;$B$1,VLOOKUP(A2048,[1]DI!$A$4:$B$15000,2,FALSE),0)</f>
        <v>0</v>
      </c>
      <c r="E2048" s="52">
        <f t="shared" ca="1" si="658"/>
        <v>1</v>
      </c>
      <c r="F2048" s="52">
        <f ca="1">(TRUNC(PRODUCT($E$12:$E2047),16))</f>
        <v>1.42149499374676</v>
      </c>
      <c r="G2048" s="52">
        <f t="shared" ca="1" si="659"/>
        <v>1.40856240166666</v>
      </c>
      <c r="H2048" s="52">
        <f t="shared" ca="1" si="660"/>
        <v>1.0091814100000001</v>
      </c>
      <c r="I2048" s="111">
        <f t="shared" si="649"/>
        <v>0.02</v>
      </c>
      <c r="J2048" s="149">
        <f t="shared" si="651"/>
        <v>44865</v>
      </c>
      <c r="K2048" s="54">
        <f t="shared" si="650"/>
        <v>17</v>
      </c>
      <c r="L2048" s="55">
        <f t="shared" si="661"/>
        <v>18</v>
      </c>
      <c r="M2048" s="56">
        <f t="shared" si="662"/>
        <v>1.0014154740000001</v>
      </c>
      <c r="N2048" s="56">
        <f t="shared" ca="1" si="663"/>
        <v>1.0106098800000001</v>
      </c>
      <c r="O2048" s="55">
        <f t="shared" si="652"/>
        <v>0</v>
      </c>
      <c r="P2048" s="109">
        <f t="shared" ca="1" si="664"/>
        <v>677.21543452000003</v>
      </c>
      <c r="Q2048" s="52">
        <f t="shared" si="653"/>
        <v>0</v>
      </c>
      <c r="R2048" s="85"/>
      <c r="S2048" s="85"/>
      <c r="T2048" s="86" t="str">
        <f t="shared" si="654"/>
        <v>A+J=</v>
      </c>
      <c r="U2048" s="149">
        <f t="shared" si="655"/>
        <v>44895</v>
      </c>
      <c r="V2048" s="57" t="str">
        <f t="shared" si="665"/>
        <v>-</v>
      </c>
      <c r="W2048" s="8"/>
      <c r="X2048" s="8"/>
      <c r="Y2048" s="8"/>
      <c r="Z2048" s="9"/>
      <c r="AA2048" s="1"/>
      <c r="AB2048" s="8"/>
      <c r="AC2048" s="9"/>
      <c r="AD2048" s="9"/>
      <c r="AE2048" s="9"/>
      <c r="AF2048" s="8"/>
      <c r="AG2048" s="10"/>
      <c r="AH2048" s="8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25">
      <c r="A2049" s="50">
        <f t="shared" si="648"/>
        <v>44892</v>
      </c>
      <c r="B2049" s="112">
        <f t="shared" ca="1" si="656"/>
        <v>64505.970757620002</v>
      </c>
      <c r="C2049" s="109">
        <f t="shared" si="657"/>
        <v>63828.755323099998</v>
      </c>
      <c r="D2049" s="13">
        <f ca="1">IF(A2049&lt;$B$1,VLOOKUP(A2049,[1]DI!$A$4:$B$15000,2,FALSE),0)</f>
        <v>0</v>
      </c>
      <c r="E2049" s="52">
        <f t="shared" ca="1" si="658"/>
        <v>1</v>
      </c>
      <c r="F2049" s="52">
        <f ca="1">(TRUNC(PRODUCT($E$12:$E2048),16))</f>
        <v>1.42149499374676</v>
      </c>
      <c r="G2049" s="52">
        <f t="shared" ca="1" si="659"/>
        <v>1.40856240166666</v>
      </c>
      <c r="H2049" s="52">
        <f t="shared" ca="1" si="660"/>
        <v>1.0091814100000001</v>
      </c>
      <c r="I2049" s="111">
        <f t="shared" si="649"/>
        <v>0.02</v>
      </c>
      <c r="J2049" s="149">
        <f t="shared" si="651"/>
        <v>44865</v>
      </c>
      <c r="K2049" s="54">
        <f t="shared" si="650"/>
        <v>17</v>
      </c>
      <c r="L2049" s="55">
        <f t="shared" si="661"/>
        <v>18</v>
      </c>
      <c r="M2049" s="56">
        <f t="shared" si="662"/>
        <v>1.0014154740000001</v>
      </c>
      <c r="N2049" s="56">
        <f t="shared" ca="1" si="663"/>
        <v>1.0106098800000001</v>
      </c>
      <c r="O2049" s="55">
        <f t="shared" si="652"/>
        <v>0</v>
      </c>
      <c r="P2049" s="109">
        <f t="shared" ca="1" si="664"/>
        <v>677.21543452000003</v>
      </c>
      <c r="Q2049" s="52">
        <f t="shared" si="653"/>
        <v>0</v>
      </c>
      <c r="R2049" s="85"/>
      <c r="S2049" s="85"/>
      <c r="T2049" s="86" t="str">
        <f t="shared" si="654"/>
        <v>A+J=</v>
      </c>
      <c r="U2049" s="149">
        <f t="shared" si="655"/>
        <v>44895</v>
      </c>
      <c r="V2049" s="57" t="str">
        <f t="shared" si="665"/>
        <v>-</v>
      </c>
      <c r="W2049" s="8"/>
      <c r="X2049" s="8"/>
      <c r="Y2049" s="8"/>
      <c r="Z2049" s="9"/>
      <c r="AA2049" s="1"/>
      <c r="AB2049" s="8"/>
      <c r="AC2049" s="9"/>
      <c r="AD2049" s="9"/>
      <c r="AE2049" s="9"/>
      <c r="AF2049" s="8"/>
      <c r="AG2049" s="10"/>
      <c r="AH2049" s="8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25">
      <c r="A2050" s="50">
        <f t="shared" si="648"/>
        <v>44893</v>
      </c>
      <c r="B2050" s="112">
        <f t="shared" ca="1" si="656"/>
        <v>64505.970757620002</v>
      </c>
      <c r="C2050" s="109">
        <f t="shared" si="657"/>
        <v>63828.755323099998</v>
      </c>
      <c r="D2050" s="13">
        <f ca="1">IF(A2050&lt;$B$1,VLOOKUP(A2050,[1]DI!$A$4:$B$15000,2,FALSE),0)</f>
        <v>0.13650000000000001</v>
      </c>
      <c r="E2050" s="52">
        <f t="shared" ca="1" si="658"/>
        <v>1.00050788</v>
      </c>
      <c r="F2050" s="52">
        <f ca="1">(TRUNC(PRODUCT($E$12:$E2049),16))</f>
        <v>1.42149499374676</v>
      </c>
      <c r="G2050" s="52">
        <f t="shared" ca="1" si="659"/>
        <v>1.40856240166666</v>
      </c>
      <c r="H2050" s="52">
        <f t="shared" ca="1" si="660"/>
        <v>1.0091814100000001</v>
      </c>
      <c r="I2050" s="111">
        <f t="shared" si="649"/>
        <v>0.02</v>
      </c>
      <c r="J2050" s="149">
        <f t="shared" si="651"/>
        <v>44865</v>
      </c>
      <c r="K2050" s="54">
        <f t="shared" si="650"/>
        <v>18</v>
      </c>
      <c r="L2050" s="55">
        <f t="shared" si="661"/>
        <v>18</v>
      </c>
      <c r="M2050" s="56">
        <f t="shared" si="662"/>
        <v>1.0014154740000001</v>
      </c>
      <c r="N2050" s="56">
        <f t="shared" ca="1" si="663"/>
        <v>1.0106098800000001</v>
      </c>
      <c r="O2050" s="55">
        <f t="shared" si="652"/>
        <v>0</v>
      </c>
      <c r="P2050" s="109">
        <f t="shared" ca="1" si="664"/>
        <v>677.21543452000003</v>
      </c>
      <c r="Q2050" s="52">
        <f t="shared" si="653"/>
        <v>0</v>
      </c>
      <c r="R2050" s="85"/>
      <c r="S2050" s="85"/>
      <c r="T2050" s="86" t="str">
        <f t="shared" si="654"/>
        <v>A+J=</v>
      </c>
      <c r="U2050" s="149">
        <f t="shared" si="655"/>
        <v>44895</v>
      </c>
      <c r="V2050" s="57" t="str">
        <f t="shared" si="665"/>
        <v>-</v>
      </c>
      <c r="W2050" s="8"/>
      <c r="X2050" s="8"/>
      <c r="Y2050" s="8"/>
      <c r="Z2050" s="9"/>
      <c r="AA2050" s="1"/>
      <c r="AB2050" s="8"/>
      <c r="AC2050" s="9"/>
      <c r="AD2050" s="9"/>
      <c r="AE2050" s="9"/>
      <c r="AF2050" s="8"/>
      <c r="AG2050" s="10"/>
      <c r="AH2050" s="8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25">
      <c r="A2051" s="50">
        <f t="shared" si="648"/>
        <v>44894</v>
      </c>
      <c r="B2051" s="112">
        <f t="shared" ca="1" si="656"/>
        <v>64543.804231080001</v>
      </c>
      <c r="C2051" s="109">
        <f t="shared" si="657"/>
        <v>63828.755323099998</v>
      </c>
      <c r="D2051" s="13">
        <f ca="1">IF(A2051&lt;$B$1,VLOOKUP(A2051,[1]DI!$A$4:$B$15000,2,FALSE),0)</f>
        <v>0.13650000000000001</v>
      </c>
      <c r="E2051" s="52">
        <f t="shared" ca="1" si="658"/>
        <v>1.00050788</v>
      </c>
      <c r="F2051" s="52">
        <f ca="1">(TRUNC(PRODUCT($E$12:$E2050),16))</f>
        <v>1.42221694262418</v>
      </c>
      <c r="G2051" s="52">
        <f t="shared" ca="1" si="659"/>
        <v>1.40856240166666</v>
      </c>
      <c r="H2051" s="52">
        <f t="shared" ca="1" si="660"/>
        <v>1.0096939599999999</v>
      </c>
      <c r="I2051" s="111">
        <f t="shared" si="649"/>
        <v>0.02</v>
      </c>
      <c r="J2051" s="149">
        <f t="shared" si="651"/>
        <v>44865</v>
      </c>
      <c r="K2051" s="54">
        <f t="shared" si="650"/>
        <v>19</v>
      </c>
      <c r="L2051" s="55">
        <f t="shared" si="661"/>
        <v>19</v>
      </c>
      <c r="M2051" s="56">
        <f t="shared" si="662"/>
        <v>1.00149417</v>
      </c>
      <c r="N2051" s="56">
        <f t="shared" ca="1" si="663"/>
        <v>1.0112026140000001</v>
      </c>
      <c r="O2051" s="55">
        <f t="shared" si="652"/>
        <v>0</v>
      </c>
      <c r="P2051" s="109">
        <f t="shared" ca="1" si="664"/>
        <v>715.04890797999997</v>
      </c>
      <c r="Q2051" s="52">
        <f t="shared" si="653"/>
        <v>0</v>
      </c>
      <c r="R2051" s="85"/>
      <c r="S2051" s="85"/>
      <c r="T2051" s="86" t="str">
        <f t="shared" si="654"/>
        <v>A+J=</v>
      </c>
      <c r="U2051" s="149">
        <f t="shared" si="655"/>
        <v>44895</v>
      </c>
      <c r="V2051" s="57" t="str">
        <f t="shared" si="665"/>
        <v>-</v>
      </c>
      <c r="W2051" s="8"/>
      <c r="X2051" s="8"/>
      <c r="Y2051" s="8"/>
      <c r="Z2051" s="9"/>
      <c r="AA2051" s="1"/>
      <c r="AB2051" s="8"/>
      <c r="AC2051" s="9"/>
      <c r="AD2051" s="9"/>
      <c r="AE2051" s="9"/>
      <c r="AF2051" s="8"/>
      <c r="AG2051" s="10"/>
      <c r="AH2051" s="8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25">
      <c r="A2052" s="113">
        <f t="shared" si="648"/>
        <v>44895</v>
      </c>
      <c r="B2052" s="114">
        <f t="shared" ca="1" si="656"/>
        <v>64581.659342489998</v>
      </c>
      <c r="C2052" s="115">
        <f t="shared" si="657"/>
        <v>63828.755323099998</v>
      </c>
      <c r="D2052" s="13">
        <f ca="1">IF(A2052&lt;$B$1,VLOOKUP(A2052,[1]DI!$A$4:$B$15000,2,FALSE),0)</f>
        <v>0.13650000000000001</v>
      </c>
      <c r="E2052" s="115">
        <f t="shared" ca="1" si="658"/>
        <v>1.00050788</v>
      </c>
      <c r="F2052" s="115">
        <f ca="1">(TRUNC(PRODUCT($E$12:$E2051),16))</f>
        <v>1.422939258165</v>
      </c>
      <c r="G2052" s="115">
        <f t="shared" ca="1" si="659"/>
        <v>1.40856240166666</v>
      </c>
      <c r="H2052" s="115">
        <f t="shared" ca="1" si="660"/>
        <v>1.01020676</v>
      </c>
      <c r="I2052" s="116">
        <f t="shared" si="649"/>
        <v>0.02</v>
      </c>
      <c r="J2052" s="113">
        <f t="shared" si="651"/>
        <v>44865</v>
      </c>
      <c r="K2052" s="117">
        <f t="shared" si="650"/>
        <v>20</v>
      </c>
      <c r="L2052" s="118">
        <f t="shared" si="661"/>
        <v>20</v>
      </c>
      <c r="M2052" s="119">
        <f t="shared" si="662"/>
        <v>1.001572873</v>
      </c>
      <c r="N2052" s="119">
        <f t="shared" ca="1" si="663"/>
        <v>1.011795687</v>
      </c>
      <c r="O2052" s="118">
        <f t="shared" si="652"/>
        <v>56</v>
      </c>
      <c r="P2052" s="115">
        <f t="shared" ca="1" si="664"/>
        <v>752.90401939000003</v>
      </c>
      <c r="Q2052" s="115">
        <f t="shared" si="653"/>
        <v>506.57742318999999</v>
      </c>
      <c r="R2052" s="120"/>
      <c r="S2052" s="120"/>
      <c r="T2052" s="209" t="str">
        <f t="shared" si="654"/>
        <v>A+J=</v>
      </c>
      <c r="U2052" s="113">
        <f t="shared" si="655"/>
        <v>44895</v>
      </c>
      <c r="V2052" s="121">
        <f t="shared" ca="1" si="665"/>
        <v>1889222.16387</v>
      </c>
      <c r="W2052" s="8"/>
      <c r="X2052" s="8"/>
      <c r="Y2052" s="8"/>
      <c r="Z2052" s="9"/>
      <c r="AA2052" s="1"/>
      <c r="AB2052" s="8"/>
      <c r="AC2052" s="9"/>
      <c r="AD2052" s="9"/>
      <c r="AE2052" s="9"/>
      <c r="AF2052" s="8"/>
      <c r="AG2052" s="10"/>
      <c r="AH2052" s="8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25">
      <c r="A2053" s="50">
        <f t="shared" si="648"/>
        <v>44896</v>
      </c>
      <c r="B2053" s="112">
        <f t="shared" ca="1" si="656"/>
        <v>63359.31667385</v>
      </c>
      <c r="C2053" s="109">
        <f t="shared" si="657"/>
        <v>63322.177899909999</v>
      </c>
      <c r="D2053" s="13">
        <f ca="1">IF(A2053&lt;$B$1,VLOOKUP(A2053,[1]DI!$A$4:$B$15000,2,FALSE),0)</f>
        <v>0.13650000000000001</v>
      </c>
      <c r="E2053" s="52">
        <f t="shared" ca="1" si="658"/>
        <v>1.00050788</v>
      </c>
      <c r="F2053" s="52">
        <f ca="1">(TRUNC(PRODUCT($E$12:$E2052),16))</f>
        <v>1.42366194055544</v>
      </c>
      <c r="G2053" s="52">
        <f t="shared" ca="1" si="659"/>
        <v>1.422939258165</v>
      </c>
      <c r="H2053" s="52">
        <f t="shared" ca="1" si="660"/>
        <v>1.00050788</v>
      </c>
      <c r="I2053" s="111">
        <f t="shared" si="649"/>
        <v>0.02</v>
      </c>
      <c r="J2053" s="149">
        <f t="shared" si="651"/>
        <v>44895</v>
      </c>
      <c r="K2053" s="54">
        <f t="shared" si="650"/>
        <v>1</v>
      </c>
      <c r="L2053" s="55">
        <f t="shared" si="661"/>
        <v>1</v>
      </c>
      <c r="M2053" s="56">
        <f t="shared" si="662"/>
        <v>1.000078585</v>
      </c>
      <c r="N2053" s="56">
        <f t="shared" ca="1" si="663"/>
        <v>1.000586505</v>
      </c>
      <c r="O2053" s="55">
        <f t="shared" si="652"/>
        <v>0</v>
      </c>
      <c r="P2053" s="109">
        <f t="shared" ca="1" si="664"/>
        <v>37.13877394</v>
      </c>
      <c r="Q2053" s="52">
        <f t="shared" si="653"/>
        <v>0</v>
      </c>
      <c r="R2053" s="85"/>
      <c r="S2053" s="85"/>
      <c r="T2053" s="86" t="str">
        <f t="shared" si="654"/>
        <v>A+J=</v>
      </c>
      <c r="U2053" s="149">
        <f t="shared" si="655"/>
        <v>44925</v>
      </c>
      <c r="V2053" s="57" t="str">
        <f t="shared" si="665"/>
        <v>-</v>
      </c>
      <c r="W2053" s="8"/>
      <c r="X2053" s="8"/>
      <c r="Y2053" s="8"/>
      <c r="Z2053" s="9"/>
      <c r="AA2053" s="1"/>
      <c r="AB2053" s="8"/>
      <c r="AC2053" s="9"/>
      <c r="AD2053" s="9"/>
      <c r="AE2053" s="9"/>
      <c r="AF2053" s="8"/>
      <c r="AG2053" s="10"/>
      <c r="AH2053" s="8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25">
      <c r="A2054" s="50">
        <f t="shared" si="648"/>
        <v>44897</v>
      </c>
      <c r="B2054" s="112">
        <f t="shared" ca="1" si="656"/>
        <v>63396.477357279997</v>
      </c>
      <c r="C2054" s="109">
        <f t="shared" si="657"/>
        <v>63322.177899909999</v>
      </c>
      <c r="D2054" s="13">
        <f ca="1">IF(A2054&lt;$B$1,VLOOKUP(A2054,[1]DI!$A$4:$B$15000,2,FALSE),0)</f>
        <v>0.13650000000000001</v>
      </c>
      <c r="E2054" s="52">
        <f t="shared" ca="1" si="658"/>
        <v>1.00050788</v>
      </c>
      <c r="F2054" s="52">
        <f ca="1">(TRUNC(PRODUCT($E$12:$E2053),16))</f>
        <v>1.42438498998181</v>
      </c>
      <c r="G2054" s="52">
        <f t="shared" ca="1" si="659"/>
        <v>1.422939258165</v>
      </c>
      <c r="H2054" s="52">
        <f t="shared" ca="1" si="660"/>
        <v>1.00101602</v>
      </c>
      <c r="I2054" s="111">
        <f t="shared" si="649"/>
        <v>0.02</v>
      </c>
      <c r="J2054" s="149">
        <f t="shared" si="651"/>
        <v>44895</v>
      </c>
      <c r="K2054" s="54">
        <f t="shared" si="650"/>
        <v>2</v>
      </c>
      <c r="L2054" s="55">
        <f t="shared" si="661"/>
        <v>2</v>
      </c>
      <c r="M2054" s="56">
        <f t="shared" si="662"/>
        <v>1.0001571760000001</v>
      </c>
      <c r="N2054" s="56">
        <f t="shared" ca="1" si="663"/>
        <v>1.001173356</v>
      </c>
      <c r="O2054" s="55">
        <f t="shared" si="652"/>
        <v>0</v>
      </c>
      <c r="P2054" s="109">
        <f t="shared" ca="1" si="664"/>
        <v>74.299457369999999</v>
      </c>
      <c r="Q2054" s="52">
        <f t="shared" si="653"/>
        <v>0</v>
      </c>
      <c r="R2054" s="85"/>
      <c r="S2054" s="85"/>
      <c r="T2054" s="86" t="str">
        <f t="shared" si="654"/>
        <v>A+J=</v>
      </c>
      <c r="U2054" s="149">
        <f t="shared" si="655"/>
        <v>44925</v>
      </c>
      <c r="V2054" s="57" t="str">
        <f t="shared" si="665"/>
        <v>-</v>
      </c>
      <c r="W2054" s="8"/>
      <c r="X2054" s="8"/>
      <c r="Y2054" s="8"/>
      <c r="Z2054" s="9"/>
      <c r="AA2054" s="1"/>
      <c r="AB2054" s="8"/>
      <c r="AC2054" s="9"/>
      <c r="AD2054" s="9"/>
      <c r="AE2054" s="9"/>
      <c r="AF2054" s="8"/>
      <c r="AG2054" s="10"/>
      <c r="AH2054" s="8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25">
      <c r="A2055" s="50">
        <f t="shared" si="648"/>
        <v>44898</v>
      </c>
      <c r="B2055" s="112">
        <f t="shared" ca="1" si="656"/>
        <v>63433.659253630001</v>
      </c>
      <c r="C2055" s="109">
        <f t="shared" si="657"/>
        <v>63322.177899909999</v>
      </c>
      <c r="D2055" s="13">
        <f ca="1">IF(A2055&lt;$B$1,VLOOKUP(A2055,[1]DI!$A$4:$B$15000,2,FALSE),0)</f>
        <v>0</v>
      </c>
      <c r="E2055" s="52">
        <f t="shared" ca="1" si="658"/>
        <v>1</v>
      </c>
      <c r="F2055" s="52">
        <f ca="1">(TRUNC(PRODUCT($E$12:$E2054),16))</f>
        <v>1.42510840663052</v>
      </c>
      <c r="G2055" s="52">
        <f t="shared" ca="1" si="659"/>
        <v>1.422939258165</v>
      </c>
      <c r="H2055" s="52">
        <f t="shared" ca="1" si="660"/>
        <v>1.00152441</v>
      </c>
      <c r="I2055" s="111">
        <f t="shared" si="649"/>
        <v>0.02</v>
      </c>
      <c r="J2055" s="149">
        <f t="shared" si="651"/>
        <v>44895</v>
      </c>
      <c r="K2055" s="54">
        <f t="shared" si="650"/>
        <v>2</v>
      </c>
      <c r="L2055" s="55">
        <f t="shared" si="661"/>
        <v>3</v>
      </c>
      <c r="M2055" s="56">
        <f t="shared" si="662"/>
        <v>1.000235773</v>
      </c>
      <c r="N2055" s="56">
        <f t="shared" ca="1" si="663"/>
        <v>1.001760542</v>
      </c>
      <c r="O2055" s="55">
        <f t="shared" si="652"/>
        <v>0</v>
      </c>
      <c r="P2055" s="109">
        <f t="shared" ca="1" si="664"/>
        <v>111.48135372</v>
      </c>
      <c r="Q2055" s="52">
        <f t="shared" si="653"/>
        <v>0</v>
      </c>
      <c r="R2055" s="85"/>
      <c r="S2055" s="85"/>
      <c r="T2055" s="86" t="str">
        <f t="shared" si="654"/>
        <v>A+J=</v>
      </c>
      <c r="U2055" s="149">
        <f t="shared" si="655"/>
        <v>44925</v>
      </c>
      <c r="V2055" s="57" t="str">
        <f t="shared" si="665"/>
        <v>-</v>
      </c>
      <c r="W2055" s="8"/>
      <c r="X2055" s="8"/>
      <c r="Y2055" s="8"/>
      <c r="Z2055" s="9"/>
      <c r="AA2055" s="1"/>
      <c r="AB2055" s="8"/>
      <c r="AC2055" s="9"/>
      <c r="AD2055" s="9"/>
      <c r="AE2055" s="9"/>
      <c r="AF2055" s="8"/>
      <c r="AG2055" s="10"/>
      <c r="AH2055" s="8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25">
      <c r="A2056" s="50">
        <f t="shared" si="648"/>
        <v>44899</v>
      </c>
      <c r="B2056" s="112">
        <f t="shared" ca="1" si="656"/>
        <v>63433.659253630001</v>
      </c>
      <c r="C2056" s="109">
        <f t="shared" si="657"/>
        <v>63322.177899909999</v>
      </c>
      <c r="D2056" s="13">
        <f ca="1">IF(A2056&lt;$B$1,VLOOKUP(A2056,[1]DI!$A$4:$B$15000,2,FALSE),0)</f>
        <v>0</v>
      </c>
      <c r="E2056" s="52">
        <f t="shared" ca="1" si="658"/>
        <v>1</v>
      </c>
      <c r="F2056" s="52">
        <f ca="1">(TRUNC(PRODUCT($E$12:$E2055),16))</f>
        <v>1.42510840663052</v>
      </c>
      <c r="G2056" s="52">
        <f t="shared" ca="1" si="659"/>
        <v>1.422939258165</v>
      </c>
      <c r="H2056" s="52">
        <f t="shared" ca="1" si="660"/>
        <v>1.00152441</v>
      </c>
      <c r="I2056" s="111">
        <f t="shared" si="649"/>
        <v>0.02</v>
      </c>
      <c r="J2056" s="149">
        <f t="shared" si="651"/>
        <v>44895</v>
      </c>
      <c r="K2056" s="54">
        <f t="shared" si="650"/>
        <v>2</v>
      </c>
      <c r="L2056" s="55">
        <f t="shared" si="661"/>
        <v>3</v>
      </c>
      <c r="M2056" s="56">
        <f t="shared" si="662"/>
        <v>1.000235773</v>
      </c>
      <c r="N2056" s="56">
        <f t="shared" ca="1" si="663"/>
        <v>1.001760542</v>
      </c>
      <c r="O2056" s="55">
        <f t="shared" si="652"/>
        <v>0</v>
      </c>
      <c r="P2056" s="109">
        <f t="shared" ca="1" si="664"/>
        <v>111.48135372</v>
      </c>
      <c r="Q2056" s="52">
        <f t="shared" si="653"/>
        <v>0</v>
      </c>
      <c r="R2056" s="85"/>
      <c r="S2056" s="85"/>
      <c r="T2056" s="86" t="str">
        <f t="shared" si="654"/>
        <v>A+J=</v>
      </c>
      <c r="U2056" s="149">
        <f t="shared" si="655"/>
        <v>44925</v>
      </c>
      <c r="V2056" s="57" t="str">
        <f t="shared" si="665"/>
        <v>-</v>
      </c>
      <c r="W2056" s="8"/>
      <c r="X2056" s="8"/>
      <c r="Y2056" s="8"/>
      <c r="Z2056" s="9"/>
      <c r="AA2056" s="1"/>
      <c r="AB2056" s="8"/>
      <c r="AC2056" s="9"/>
      <c r="AD2056" s="9"/>
      <c r="AE2056" s="9"/>
      <c r="AF2056" s="8"/>
      <c r="AG2056" s="10"/>
      <c r="AH2056" s="8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25">
      <c r="A2057" s="50">
        <f t="shared" si="648"/>
        <v>44900</v>
      </c>
      <c r="B2057" s="112">
        <f t="shared" ca="1" si="656"/>
        <v>63433.659253630001</v>
      </c>
      <c r="C2057" s="109">
        <f t="shared" si="657"/>
        <v>63322.177899909999</v>
      </c>
      <c r="D2057" s="13">
        <f ca="1">IF(A2057&lt;$B$1,VLOOKUP(A2057,[1]DI!$A$4:$B$15000,2,FALSE),0)</f>
        <v>0.13650000000000001</v>
      </c>
      <c r="E2057" s="52">
        <f t="shared" ca="1" si="658"/>
        <v>1.00050788</v>
      </c>
      <c r="F2057" s="52">
        <f ca="1">(TRUNC(PRODUCT($E$12:$E2056),16))</f>
        <v>1.42510840663052</v>
      </c>
      <c r="G2057" s="52">
        <f t="shared" ca="1" si="659"/>
        <v>1.422939258165</v>
      </c>
      <c r="H2057" s="52">
        <f t="shared" ca="1" si="660"/>
        <v>1.00152441</v>
      </c>
      <c r="I2057" s="111">
        <f t="shared" si="649"/>
        <v>0.02</v>
      </c>
      <c r="J2057" s="149">
        <f t="shared" si="651"/>
        <v>44895</v>
      </c>
      <c r="K2057" s="54">
        <f t="shared" si="650"/>
        <v>3</v>
      </c>
      <c r="L2057" s="55">
        <f t="shared" si="661"/>
        <v>3</v>
      </c>
      <c r="M2057" s="56">
        <f t="shared" si="662"/>
        <v>1.000235773</v>
      </c>
      <c r="N2057" s="56">
        <f t="shared" ca="1" si="663"/>
        <v>1.001760542</v>
      </c>
      <c r="O2057" s="55">
        <f t="shared" si="652"/>
        <v>0</v>
      </c>
      <c r="P2057" s="109">
        <f t="shared" ca="1" si="664"/>
        <v>111.48135372</v>
      </c>
      <c r="Q2057" s="52">
        <f t="shared" si="653"/>
        <v>0</v>
      </c>
      <c r="R2057" s="85"/>
      <c r="S2057" s="85"/>
      <c r="T2057" s="86" t="str">
        <f t="shared" si="654"/>
        <v>A+J=</v>
      </c>
      <c r="U2057" s="149">
        <f t="shared" si="655"/>
        <v>44925</v>
      </c>
      <c r="V2057" s="57" t="str">
        <f t="shared" si="665"/>
        <v>-</v>
      </c>
      <c r="W2057" s="8"/>
      <c r="X2057" s="8"/>
      <c r="Y2057" s="8"/>
      <c r="Z2057" s="9"/>
      <c r="AA2057" s="1"/>
      <c r="AB2057" s="8"/>
      <c r="AC2057" s="9"/>
      <c r="AD2057" s="9"/>
      <c r="AE2057" s="9"/>
      <c r="AF2057" s="8"/>
      <c r="AG2057" s="10"/>
      <c r="AH2057" s="8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25">
      <c r="A2058" s="50">
        <f t="shared" si="648"/>
        <v>44901</v>
      </c>
      <c r="B2058" s="112">
        <f t="shared" ca="1" si="656"/>
        <v>63470.863819320002</v>
      </c>
      <c r="C2058" s="109">
        <f t="shared" si="657"/>
        <v>63322.177899909999</v>
      </c>
      <c r="D2058" s="13">
        <f ca="1">IF(A2058&lt;$B$1,VLOOKUP(A2058,[1]DI!$A$4:$B$15000,2,FALSE),0)</f>
        <v>0.13650000000000001</v>
      </c>
      <c r="E2058" s="52">
        <f t="shared" ca="1" si="658"/>
        <v>1.00050788</v>
      </c>
      <c r="F2058" s="52">
        <f ca="1">(TRUNC(PRODUCT($E$12:$E2057),16))</f>
        <v>1.42583219068808</v>
      </c>
      <c r="G2058" s="52">
        <f t="shared" ca="1" si="659"/>
        <v>1.422939258165</v>
      </c>
      <c r="H2058" s="52">
        <f t="shared" ca="1" si="660"/>
        <v>1.00203307</v>
      </c>
      <c r="I2058" s="111">
        <f t="shared" si="649"/>
        <v>0.02</v>
      </c>
      <c r="J2058" s="149">
        <f t="shared" si="651"/>
        <v>44895</v>
      </c>
      <c r="K2058" s="54">
        <f t="shared" si="650"/>
        <v>4</v>
      </c>
      <c r="L2058" s="55">
        <f t="shared" si="661"/>
        <v>4</v>
      </c>
      <c r="M2058" s="56">
        <f t="shared" si="662"/>
        <v>1.000314377</v>
      </c>
      <c r="N2058" s="56">
        <f t="shared" ca="1" si="663"/>
        <v>1.002348086</v>
      </c>
      <c r="O2058" s="55">
        <f t="shared" si="652"/>
        <v>0</v>
      </c>
      <c r="P2058" s="109">
        <f t="shared" ca="1" si="664"/>
        <v>148.68591941</v>
      </c>
      <c r="Q2058" s="52">
        <f t="shared" si="653"/>
        <v>0</v>
      </c>
      <c r="R2058" s="85"/>
      <c r="S2058" s="85"/>
      <c r="T2058" s="86" t="str">
        <f t="shared" si="654"/>
        <v>A+J=</v>
      </c>
      <c r="U2058" s="149">
        <f t="shared" si="655"/>
        <v>44925</v>
      </c>
      <c r="V2058" s="57" t="str">
        <f t="shared" si="665"/>
        <v>-</v>
      </c>
      <c r="W2058" s="8"/>
      <c r="X2058" s="8"/>
      <c r="Y2058" s="8"/>
      <c r="Z2058" s="9"/>
      <c r="AA2058" s="1"/>
      <c r="AB2058" s="8"/>
      <c r="AC2058" s="9"/>
      <c r="AD2058" s="9"/>
      <c r="AE2058" s="9"/>
      <c r="AF2058" s="8"/>
      <c r="AG2058" s="10"/>
      <c r="AH2058" s="8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25">
      <c r="A2059" s="50">
        <f t="shared" si="648"/>
        <v>44902</v>
      </c>
      <c r="B2059" s="112">
        <f t="shared" ca="1" si="656"/>
        <v>63508.089597940001</v>
      </c>
      <c r="C2059" s="109">
        <f t="shared" si="657"/>
        <v>63322.177899909999</v>
      </c>
      <c r="D2059" s="13">
        <f ca="1">IF(A2059&lt;$B$1,VLOOKUP(A2059,[1]DI!$A$4:$B$15000,2,FALSE),0)</f>
        <v>0.13650000000000001</v>
      </c>
      <c r="E2059" s="52">
        <f t="shared" ca="1" si="658"/>
        <v>1.00050788</v>
      </c>
      <c r="F2059" s="52">
        <f ca="1">(TRUNC(PRODUCT($E$12:$E2058),16))</f>
        <v>1.4265563423410901</v>
      </c>
      <c r="G2059" s="52">
        <f t="shared" ca="1" si="659"/>
        <v>1.422939258165</v>
      </c>
      <c r="H2059" s="52">
        <f t="shared" ca="1" si="660"/>
        <v>1.0025419799999999</v>
      </c>
      <c r="I2059" s="111">
        <f t="shared" si="649"/>
        <v>0.02</v>
      </c>
      <c r="J2059" s="149">
        <f t="shared" si="651"/>
        <v>44895</v>
      </c>
      <c r="K2059" s="54">
        <f t="shared" si="650"/>
        <v>5</v>
      </c>
      <c r="L2059" s="55">
        <f t="shared" si="661"/>
        <v>5</v>
      </c>
      <c r="M2059" s="56">
        <f t="shared" si="662"/>
        <v>1.000392986</v>
      </c>
      <c r="N2059" s="56">
        <f t="shared" ca="1" si="663"/>
        <v>1.002935965</v>
      </c>
      <c r="O2059" s="55">
        <f t="shared" si="652"/>
        <v>0</v>
      </c>
      <c r="P2059" s="109">
        <f t="shared" ca="1" si="664"/>
        <v>185.91169803</v>
      </c>
      <c r="Q2059" s="52">
        <f t="shared" si="653"/>
        <v>0</v>
      </c>
      <c r="R2059" s="85"/>
      <c r="S2059" s="85"/>
      <c r="T2059" s="86" t="str">
        <f t="shared" si="654"/>
        <v>A+J=</v>
      </c>
      <c r="U2059" s="149">
        <f t="shared" si="655"/>
        <v>44925</v>
      </c>
      <c r="V2059" s="57" t="str">
        <f t="shared" si="665"/>
        <v>-</v>
      </c>
      <c r="W2059" s="8"/>
      <c r="X2059" s="8"/>
      <c r="Y2059" s="8"/>
      <c r="Z2059" s="9"/>
      <c r="AA2059" s="1"/>
      <c r="AB2059" s="8"/>
      <c r="AC2059" s="9"/>
      <c r="AD2059" s="9"/>
      <c r="AE2059" s="9"/>
      <c r="AF2059" s="8"/>
      <c r="AG2059" s="10"/>
      <c r="AH2059" s="8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25">
      <c r="A2060" s="50">
        <f t="shared" si="648"/>
        <v>44903</v>
      </c>
      <c r="B2060" s="112">
        <f t="shared" ca="1" si="656"/>
        <v>63545.337349360001</v>
      </c>
      <c r="C2060" s="109">
        <f t="shared" si="657"/>
        <v>63322.177899909999</v>
      </c>
      <c r="D2060" s="13">
        <f ca="1">IF(A2060&lt;$B$1,VLOOKUP(A2060,[1]DI!$A$4:$B$15000,2,FALSE),0)</f>
        <v>0.13650000000000001</v>
      </c>
      <c r="E2060" s="52">
        <f t="shared" ca="1" si="658"/>
        <v>1.00050788</v>
      </c>
      <c r="F2060" s="52">
        <f ca="1">(TRUNC(PRODUCT($E$12:$E2059),16))</f>
        <v>1.42728086177623</v>
      </c>
      <c r="G2060" s="52">
        <f t="shared" ca="1" si="659"/>
        <v>1.422939258165</v>
      </c>
      <c r="H2060" s="52">
        <f t="shared" ca="1" si="660"/>
        <v>1.0030511499999999</v>
      </c>
      <c r="I2060" s="111">
        <f t="shared" si="649"/>
        <v>0.02</v>
      </c>
      <c r="J2060" s="149">
        <f t="shared" si="651"/>
        <v>44895</v>
      </c>
      <c r="K2060" s="54">
        <f t="shared" si="650"/>
        <v>6</v>
      </c>
      <c r="L2060" s="55">
        <f t="shared" si="661"/>
        <v>6</v>
      </c>
      <c r="M2060" s="56">
        <f t="shared" si="662"/>
        <v>1.000471602</v>
      </c>
      <c r="N2060" s="56">
        <f t="shared" ca="1" si="663"/>
        <v>1.0035241909999999</v>
      </c>
      <c r="O2060" s="55">
        <f t="shared" si="652"/>
        <v>0</v>
      </c>
      <c r="P2060" s="109">
        <f t="shared" ca="1" si="664"/>
        <v>223.15944945000001</v>
      </c>
      <c r="Q2060" s="52">
        <f t="shared" si="653"/>
        <v>0</v>
      </c>
      <c r="R2060" s="85"/>
      <c r="S2060" s="85"/>
      <c r="T2060" s="86" t="str">
        <f t="shared" si="654"/>
        <v>A+J=</v>
      </c>
      <c r="U2060" s="149">
        <f t="shared" si="655"/>
        <v>44925</v>
      </c>
      <c r="V2060" s="57" t="str">
        <f t="shared" si="665"/>
        <v>-</v>
      </c>
      <c r="W2060" s="8"/>
      <c r="X2060" s="8"/>
      <c r="Y2060" s="8"/>
      <c r="Z2060" s="9"/>
      <c r="AA2060" s="1"/>
      <c r="AB2060" s="8"/>
      <c r="AC2060" s="9"/>
      <c r="AD2060" s="9"/>
      <c r="AE2060" s="9"/>
      <c r="AF2060" s="8"/>
      <c r="AG2060" s="10"/>
      <c r="AH2060" s="8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25">
      <c r="A2061" s="50">
        <f t="shared" ref="A2061:A2124" si="666">(A2060+1)</f>
        <v>44904</v>
      </c>
      <c r="B2061" s="112">
        <f t="shared" ca="1" si="656"/>
        <v>63582.607010250002</v>
      </c>
      <c r="C2061" s="109">
        <f t="shared" si="657"/>
        <v>63322.177899909999</v>
      </c>
      <c r="D2061" s="13">
        <f ca="1">IF(A2061&lt;$B$1,VLOOKUP(A2061,[1]DI!$A$4:$B$15000,2,FALSE),0)</f>
        <v>0.13650000000000001</v>
      </c>
      <c r="E2061" s="52">
        <f t="shared" ca="1" si="658"/>
        <v>1.00050788</v>
      </c>
      <c r="F2061" s="52">
        <f ca="1">(TRUNC(PRODUCT($E$12:$E2060),16))</f>
        <v>1.42800574918031</v>
      </c>
      <c r="G2061" s="52">
        <f t="shared" ca="1" si="659"/>
        <v>1.422939258165</v>
      </c>
      <c r="H2061" s="52">
        <f t="shared" ca="1" si="660"/>
        <v>1.00356058</v>
      </c>
      <c r="I2061" s="111">
        <f t="shared" ref="I2061:I2124" si="667">I2060</f>
        <v>0.02</v>
      </c>
      <c r="J2061" s="149">
        <f t="shared" si="651"/>
        <v>44895</v>
      </c>
      <c r="K2061" s="54">
        <f t="shared" ref="K2061:K2124" si="668">IF(A2061&gt;J2061,IF(NETWORKDAYS(J2061,A2061,$X$135:$X$519)-1=0,1,NETWORKDAYS(J2061,A2061,$X$135:$X$519)-1),0)</f>
        <v>7</v>
      </c>
      <c r="L2061" s="55">
        <f t="shared" si="661"/>
        <v>7</v>
      </c>
      <c r="M2061" s="56">
        <f t="shared" si="662"/>
        <v>1.0005502239999999</v>
      </c>
      <c r="N2061" s="56">
        <f t="shared" ca="1" si="663"/>
        <v>1.004112763</v>
      </c>
      <c r="O2061" s="55">
        <f t="shared" si="652"/>
        <v>0</v>
      </c>
      <c r="P2061" s="109">
        <f t="shared" ca="1" si="664"/>
        <v>260.42911034000002</v>
      </c>
      <c r="Q2061" s="52">
        <f t="shared" si="653"/>
        <v>0</v>
      </c>
      <c r="R2061" s="85"/>
      <c r="S2061" s="85"/>
      <c r="T2061" s="86" t="str">
        <f t="shared" si="654"/>
        <v>A+J=</v>
      </c>
      <c r="U2061" s="149">
        <f t="shared" si="655"/>
        <v>44925</v>
      </c>
      <c r="V2061" s="57" t="str">
        <f t="shared" si="665"/>
        <v>-</v>
      </c>
      <c r="W2061" s="8"/>
      <c r="X2061" s="8"/>
      <c r="Y2061" s="8"/>
      <c r="Z2061" s="9"/>
      <c r="AA2061" s="1"/>
      <c r="AB2061" s="8"/>
      <c r="AC2061" s="9"/>
      <c r="AD2061" s="9"/>
      <c r="AE2061" s="9"/>
      <c r="AF2061" s="8"/>
      <c r="AG2061" s="10"/>
      <c r="AH2061" s="8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25">
      <c r="A2062" s="50">
        <f t="shared" si="666"/>
        <v>44905</v>
      </c>
      <c r="B2062" s="112">
        <f t="shared" ca="1" si="656"/>
        <v>63619.898643939996</v>
      </c>
      <c r="C2062" s="109">
        <f t="shared" si="657"/>
        <v>63322.177899909999</v>
      </c>
      <c r="D2062" s="13">
        <f ca="1">IF(A2062&lt;$B$1,VLOOKUP(A2062,[1]DI!$A$4:$B$15000,2,FALSE),0)</f>
        <v>0</v>
      </c>
      <c r="E2062" s="52">
        <f t="shared" ca="1" si="658"/>
        <v>1</v>
      </c>
      <c r="F2062" s="52">
        <f ca="1">(TRUNC(PRODUCT($E$12:$E2061),16))</f>
        <v>1.42873100474021</v>
      </c>
      <c r="G2062" s="52">
        <f t="shared" ca="1" si="659"/>
        <v>1.422939258165</v>
      </c>
      <c r="H2062" s="52">
        <f t="shared" ca="1" si="660"/>
        <v>1.0040702699999999</v>
      </c>
      <c r="I2062" s="111">
        <f t="shared" si="667"/>
        <v>0.02</v>
      </c>
      <c r="J2062" s="149">
        <f t="shared" si="651"/>
        <v>44895</v>
      </c>
      <c r="K2062" s="54">
        <f t="shared" si="668"/>
        <v>7</v>
      </c>
      <c r="L2062" s="55">
        <f t="shared" si="661"/>
        <v>8</v>
      </c>
      <c r="M2062" s="56">
        <f t="shared" si="662"/>
        <v>1.000628852</v>
      </c>
      <c r="N2062" s="56">
        <f t="shared" ca="1" si="663"/>
        <v>1.0047016820000001</v>
      </c>
      <c r="O2062" s="55">
        <f t="shared" si="652"/>
        <v>0</v>
      </c>
      <c r="P2062" s="109">
        <f t="shared" ca="1" si="664"/>
        <v>297.72074402999999</v>
      </c>
      <c r="Q2062" s="52">
        <f t="shared" si="653"/>
        <v>0</v>
      </c>
      <c r="R2062" s="85"/>
      <c r="S2062" s="85"/>
      <c r="T2062" s="86" t="str">
        <f t="shared" si="654"/>
        <v>A+J=</v>
      </c>
      <c r="U2062" s="149">
        <f t="shared" si="655"/>
        <v>44925</v>
      </c>
      <c r="V2062" s="57" t="str">
        <f t="shared" si="665"/>
        <v>-</v>
      </c>
      <c r="W2062" s="8"/>
      <c r="X2062" s="8"/>
      <c r="Y2062" s="8"/>
      <c r="Z2062" s="9"/>
      <c r="AA2062" s="1"/>
      <c r="AB2062" s="8"/>
      <c r="AC2062" s="9"/>
      <c r="AD2062" s="9"/>
      <c r="AE2062" s="9"/>
      <c r="AF2062" s="8"/>
      <c r="AG2062" s="10"/>
      <c r="AH2062" s="8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25">
      <c r="A2063" s="50">
        <f t="shared" si="666"/>
        <v>44906</v>
      </c>
      <c r="B2063" s="112">
        <f t="shared" ca="1" si="656"/>
        <v>63619.898643939996</v>
      </c>
      <c r="C2063" s="109">
        <f t="shared" si="657"/>
        <v>63322.177899909999</v>
      </c>
      <c r="D2063" s="13">
        <f ca="1">IF(A2063&lt;$B$1,VLOOKUP(A2063,[1]DI!$A$4:$B$15000,2,FALSE),0)</f>
        <v>0</v>
      </c>
      <c r="E2063" s="52">
        <f t="shared" ca="1" si="658"/>
        <v>1</v>
      </c>
      <c r="F2063" s="52">
        <f ca="1">(TRUNC(PRODUCT($E$12:$E2062),16))</f>
        <v>1.42873100474021</v>
      </c>
      <c r="G2063" s="52">
        <f t="shared" ca="1" si="659"/>
        <v>1.422939258165</v>
      </c>
      <c r="H2063" s="52">
        <f t="shared" ca="1" si="660"/>
        <v>1.0040702699999999</v>
      </c>
      <c r="I2063" s="111">
        <f t="shared" si="667"/>
        <v>0.02</v>
      </c>
      <c r="J2063" s="149">
        <f t="shared" si="651"/>
        <v>44895</v>
      </c>
      <c r="K2063" s="54">
        <f t="shared" si="668"/>
        <v>7</v>
      </c>
      <c r="L2063" s="55">
        <f t="shared" si="661"/>
        <v>8</v>
      </c>
      <c r="M2063" s="56">
        <f t="shared" si="662"/>
        <v>1.000628852</v>
      </c>
      <c r="N2063" s="56">
        <f t="shared" ca="1" si="663"/>
        <v>1.0047016820000001</v>
      </c>
      <c r="O2063" s="55">
        <f t="shared" si="652"/>
        <v>0</v>
      </c>
      <c r="P2063" s="109">
        <f t="shared" ca="1" si="664"/>
        <v>297.72074402999999</v>
      </c>
      <c r="Q2063" s="52">
        <f t="shared" si="653"/>
        <v>0</v>
      </c>
      <c r="R2063" s="85"/>
      <c r="S2063" s="85"/>
      <c r="T2063" s="86" t="str">
        <f t="shared" si="654"/>
        <v>A+J=</v>
      </c>
      <c r="U2063" s="149">
        <f t="shared" si="655"/>
        <v>44925</v>
      </c>
      <c r="V2063" s="57" t="str">
        <f t="shared" si="665"/>
        <v>-</v>
      </c>
      <c r="W2063" s="8"/>
      <c r="X2063" s="8"/>
      <c r="Y2063" s="8"/>
      <c r="Z2063" s="9"/>
      <c r="AA2063" s="1"/>
      <c r="AB2063" s="8"/>
      <c r="AC2063" s="9"/>
      <c r="AD2063" s="9"/>
      <c r="AE2063" s="9"/>
      <c r="AF2063" s="8"/>
      <c r="AG2063" s="10"/>
      <c r="AH2063" s="8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25">
      <c r="A2064" s="50">
        <f t="shared" si="666"/>
        <v>44907</v>
      </c>
      <c r="B2064" s="112">
        <f t="shared" ca="1" si="656"/>
        <v>63619.898643939996</v>
      </c>
      <c r="C2064" s="109">
        <f t="shared" si="657"/>
        <v>63322.177899909999</v>
      </c>
      <c r="D2064" s="13">
        <f ca="1">IF(A2064&lt;$B$1,VLOOKUP(A2064,[1]DI!$A$4:$B$15000,2,FALSE),0)</f>
        <v>0.13650000000000001</v>
      </c>
      <c r="E2064" s="52">
        <f t="shared" ca="1" si="658"/>
        <v>1.00050788</v>
      </c>
      <c r="F2064" s="52">
        <f ca="1">(TRUNC(PRODUCT($E$12:$E2063),16))</f>
        <v>1.42873100474021</v>
      </c>
      <c r="G2064" s="52">
        <f t="shared" ca="1" si="659"/>
        <v>1.422939258165</v>
      </c>
      <c r="H2064" s="52">
        <f t="shared" ca="1" si="660"/>
        <v>1.0040702699999999</v>
      </c>
      <c r="I2064" s="111">
        <f t="shared" si="667"/>
        <v>0.02</v>
      </c>
      <c r="J2064" s="149">
        <f t="shared" si="651"/>
        <v>44895</v>
      </c>
      <c r="K2064" s="54">
        <f t="shared" si="668"/>
        <v>8</v>
      </c>
      <c r="L2064" s="55">
        <f t="shared" si="661"/>
        <v>8</v>
      </c>
      <c r="M2064" s="56">
        <f t="shared" si="662"/>
        <v>1.000628852</v>
      </c>
      <c r="N2064" s="56">
        <f t="shared" ca="1" si="663"/>
        <v>1.0047016820000001</v>
      </c>
      <c r="O2064" s="55">
        <f t="shared" si="652"/>
        <v>0</v>
      </c>
      <c r="P2064" s="109">
        <f t="shared" ca="1" si="664"/>
        <v>297.72074402999999</v>
      </c>
      <c r="Q2064" s="52">
        <f t="shared" si="653"/>
        <v>0</v>
      </c>
      <c r="R2064" s="85"/>
      <c r="S2064" s="85"/>
      <c r="T2064" s="86" t="str">
        <f t="shared" si="654"/>
        <v>A+J=</v>
      </c>
      <c r="U2064" s="149">
        <f t="shared" si="655"/>
        <v>44925</v>
      </c>
      <c r="V2064" s="57" t="str">
        <f t="shared" si="665"/>
        <v>-</v>
      </c>
      <c r="W2064" s="8"/>
      <c r="X2064" s="8"/>
      <c r="Y2064" s="8"/>
      <c r="Z2064" s="9"/>
      <c r="AA2064" s="1"/>
      <c r="AB2064" s="8"/>
      <c r="AC2064" s="9"/>
      <c r="AD2064" s="9"/>
      <c r="AE2064" s="9"/>
      <c r="AF2064" s="8"/>
      <c r="AG2064" s="10"/>
      <c r="AH2064" s="8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25">
      <c r="A2065" s="50">
        <f t="shared" si="666"/>
        <v>44908</v>
      </c>
      <c r="B2065" s="112">
        <f t="shared" ca="1" si="656"/>
        <v>63657.212187099998</v>
      </c>
      <c r="C2065" s="109">
        <f t="shared" si="657"/>
        <v>63322.177899909999</v>
      </c>
      <c r="D2065" s="13">
        <f ca="1">IF(A2065&lt;$B$1,VLOOKUP(A2065,[1]DI!$A$4:$B$15000,2,FALSE),0)</f>
        <v>0.13650000000000001</v>
      </c>
      <c r="E2065" s="52">
        <f t="shared" ca="1" si="658"/>
        <v>1.00050788</v>
      </c>
      <c r="F2065" s="52">
        <f ca="1">(TRUNC(PRODUCT($E$12:$E2064),16))</f>
        <v>1.42945662864289</v>
      </c>
      <c r="G2065" s="52">
        <f t="shared" ca="1" si="659"/>
        <v>1.422939258165</v>
      </c>
      <c r="H2065" s="52">
        <f t="shared" ca="1" si="660"/>
        <v>1.00458022</v>
      </c>
      <c r="I2065" s="111">
        <f t="shared" si="667"/>
        <v>0.02</v>
      </c>
      <c r="J2065" s="149">
        <f t="shared" si="651"/>
        <v>44895</v>
      </c>
      <c r="K2065" s="54">
        <f t="shared" si="668"/>
        <v>9</v>
      </c>
      <c r="L2065" s="55">
        <f t="shared" si="661"/>
        <v>9</v>
      </c>
      <c r="M2065" s="56">
        <f t="shared" si="662"/>
        <v>1.0007074869999999</v>
      </c>
      <c r="N2065" s="56">
        <f t="shared" ca="1" si="663"/>
        <v>1.005290947</v>
      </c>
      <c r="O2065" s="55">
        <f t="shared" si="652"/>
        <v>0</v>
      </c>
      <c r="P2065" s="109">
        <f t="shared" ca="1" si="664"/>
        <v>335.03428718999999</v>
      </c>
      <c r="Q2065" s="52">
        <f t="shared" si="653"/>
        <v>0</v>
      </c>
      <c r="R2065" s="85"/>
      <c r="S2065" s="85"/>
      <c r="T2065" s="86" t="str">
        <f t="shared" si="654"/>
        <v>A+J=</v>
      </c>
      <c r="U2065" s="149">
        <f t="shared" si="655"/>
        <v>44925</v>
      </c>
      <c r="V2065" s="57" t="str">
        <f t="shared" si="665"/>
        <v>-</v>
      </c>
      <c r="W2065" s="8"/>
      <c r="X2065" s="8"/>
      <c r="Y2065" s="8"/>
      <c r="Z2065" s="9"/>
      <c r="AA2065" s="1"/>
      <c r="AB2065" s="8"/>
      <c r="AC2065" s="9"/>
      <c r="AD2065" s="9"/>
      <c r="AE2065" s="9"/>
      <c r="AF2065" s="8"/>
      <c r="AG2065" s="10"/>
      <c r="AH2065" s="8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25">
      <c r="A2066" s="50">
        <f t="shared" si="666"/>
        <v>44909</v>
      </c>
      <c r="B2066" s="112">
        <f t="shared" ca="1" si="656"/>
        <v>63694.547069829998</v>
      </c>
      <c r="C2066" s="109">
        <f t="shared" si="657"/>
        <v>63322.177899909999</v>
      </c>
      <c r="D2066" s="13">
        <f ca="1">IF(A2066&lt;$B$1,VLOOKUP(A2066,[1]DI!$A$4:$B$15000,2,FALSE),0)</f>
        <v>0.13650000000000001</v>
      </c>
      <c r="E2066" s="52">
        <f t="shared" ca="1" si="658"/>
        <v>1.00050788</v>
      </c>
      <c r="F2066" s="52">
        <f ca="1">(TRUNC(PRODUCT($E$12:$E2065),16))</f>
        <v>1.43018262107545</v>
      </c>
      <c r="G2066" s="52">
        <f t="shared" ca="1" si="659"/>
        <v>1.422939258165</v>
      </c>
      <c r="H2066" s="52">
        <f t="shared" ca="1" si="660"/>
        <v>1.0050904199999999</v>
      </c>
      <c r="I2066" s="111">
        <f t="shared" si="667"/>
        <v>0.02</v>
      </c>
      <c r="J2066" s="149">
        <f t="shared" si="651"/>
        <v>44895</v>
      </c>
      <c r="K2066" s="54">
        <f t="shared" si="668"/>
        <v>10</v>
      </c>
      <c r="L2066" s="55">
        <f t="shared" si="661"/>
        <v>10</v>
      </c>
      <c r="M2066" s="56">
        <f t="shared" si="662"/>
        <v>1.000786127</v>
      </c>
      <c r="N2066" s="56">
        <f t="shared" ca="1" si="663"/>
        <v>1.005880549</v>
      </c>
      <c r="O2066" s="55">
        <f t="shared" si="652"/>
        <v>0</v>
      </c>
      <c r="P2066" s="109">
        <f t="shared" ca="1" si="664"/>
        <v>372.36916991999999</v>
      </c>
      <c r="Q2066" s="52">
        <f t="shared" si="653"/>
        <v>0</v>
      </c>
      <c r="R2066" s="85"/>
      <c r="S2066" s="85"/>
      <c r="T2066" s="86" t="str">
        <f t="shared" si="654"/>
        <v>A+J=</v>
      </c>
      <c r="U2066" s="149">
        <f t="shared" si="655"/>
        <v>44925</v>
      </c>
      <c r="V2066" s="57" t="str">
        <f t="shared" si="665"/>
        <v>-</v>
      </c>
      <c r="W2066" s="8"/>
      <c r="X2066" s="8"/>
      <c r="Y2066" s="8"/>
      <c r="Z2066" s="9"/>
      <c r="AA2066" s="1"/>
      <c r="AB2066" s="8"/>
      <c r="AC2066" s="9"/>
      <c r="AD2066" s="9"/>
      <c r="AE2066" s="9"/>
      <c r="AF2066" s="8"/>
      <c r="AG2066" s="10"/>
      <c r="AH2066" s="8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25">
      <c r="A2067" s="50">
        <f t="shared" si="666"/>
        <v>44910</v>
      </c>
      <c r="B2067" s="112">
        <f t="shared" ca="1" si="656"/>
        <v>63731.904558579998</v>
      </c>
      <c r="C2067" s="109">
        <f t="shared" si="657"/>
        <v>63322.177899909999</v>
      </c>
      <c r="D2067" s="13">
        <f ca="1">IF(A2067&lt;$B$1,VLOOKUP(A2067,[1]DI!$A$4:$B$15000,2,FALSE),0)</f>
        <v>0.13650000000000001</v>
      </c>
      <c r="E2067" s="52">
        <f t="shared" ca="1" si="658"/>
        <v>1.00050788</v>
      </c>
      <c r="F2067" s="52">
        <f ca="1">(TRUNC(PRODUCT($E$12:$E2066),16))</f>
        <v>1.43090898222504</v>
      </c>
      <c r="G2067" s="52">
        <f t="shared" ca="1" si="659"/>
        <v>1.422939258165</v>
      </c>
      <c r="H2067" s="52">
        <f t="shared" ca="1" si="660"/>
        <v>1.00560089</v>
      </c>
      <c r="I2067" s="111">
        <f t="shared" si="667"/>
        <v>0.02</v>
      </c>
      <c r="J2067" s="149">
        <f t="shared" ref="J2067:J2130" si="669">IF(O2066&gt;0,VLOOKUP(O2066,X$12:AH$125,2),J2066)</f>
        <v>44895</v>
      </c>
      <c r="K2067" s="54">
        <f t="shared" si="668"/>
        <v>11</v>
      </c>
      <c r="L2067" s="55">
        <f t="shared" si="661"/>
        <v>11</v>
      </c>
      <c r="M2067" s="56">
        <f t="shared" si="662"/>
        <v>1.0008647740000001</v>
      </c>
      <c r="N2067" s="56">
        <f t="shared" ca="1" si="663"/>
        <v>1.006470508</v>
      </c>
      <c r="O2067" s="55">
        <f t="shared" ref="O2067:O2130" si="670">IF(VLOOKUP(A2067,Y$12:AF$125,8)=VLOOKUP(A2066,Y$12:AF$125,8),0,VLOOKUP(A2067,Y$12:AF$125,8))</f>
        <v>0</v>
      </c>
      <c r="P2067" s="109">
        <f t="shared" ca="1" si="664"/>
        <v>409.72665867000001</v>
      </c>
      <c r="Q2067" s="52">
        <f t="shared" ref="Q2067:Q2130" si="671">IF(O2067&gt;0,VLOOKUP(A2067,$Y$12:$AD$125,5),0)</f>
        <v>0</v>
      </c>
      <c r="R2067" s="85"/>
      <c r="S2067" s="85"/>
      <c r="T2067" s="86" t="str">
        <f t="shared" ref="T2067:T2130" si="672">IF(O2066&gt;0,VLOOKUP(O2066,X$12:AH$125,10),T2066)</f>
        <v>A+J=</v>
      </c>
      <c r="U2067" s="149">
        <f t="shared" ref="U2067:U2130" si="673">IF(O2066&gt;0,VLOOKUP(O2066,X$12:AH$125,11),U2066)</f>
        <v>44925</v>
      </c>
      <c r="V2067" s="57" t="str">
        <f t="shared" si="665"/>
        <v>-</v>
      </c>
      <c r="W2067" s="8"/>
      <c r="X2067" s="8"/>
      <c r="Y2067" s="8"/>
      <c r="Z2067" s="9"/>
      <c r="AA2067" s="1"/>
      <c r="AB2067" s="8"/>
      <c r="AC2067" s="9"/>
      <c r="AD2067" s="9"/>
      <c r="AE2067" s="9"/>
      <c r="AF2067" s="8"/>
      <c r="AG2067" s="10"/>
      <c r="AH2067" s="8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25">
      <c r="A2068" s="50">
        <f t="shared" si="666"/>
        <v>44911</v>
      </c>
      <c r="B2068" s="112">
        <f t="shared" ca="1" si="656"/>
        <v>63769.283323589996</v>
      </c>
      <c r="C2068" s="109">
        <f t="shared" si="657"/>
        <v>63322.177899909999</v>
      </c>
      <c r="D2068" s="13">
        <f ca="1">IF(A2068&lt;$B$1,VLOOKUP(A2068,[1]DI!$A$4:$B$15000,2,FALSE),0)</f>
        <v>0.13650000000000001</v>
      </c>
      <c r="E2068" s="52">
        <f t="shared" ca="1" si="658"/>
        <v>1.00050788</v>
      </c>
      <c r="F2068" s="52">
        <f ca="1">(TRUNC(PRODUCT($E$12:$E2067),16))</f>
        <v>1.4316357122789301</v>
      </c>
      <c r="G2068" s="52">
        <f t="shared" ca="1" si="659"/>
        <v>1.422939258165</v>
      </c>
      <c r="H2068" s="52">
        <f t="shared" ca="1" si="660"/>
        <v>1.00611161</v>
      </c>
      <c r="I2068" s="111">
        <f t="shared" si="667"/>
        <v>0.02</v>
      </c>
      <c r="J2068" s="149">
        <f t="shared" si="669"/>
        <v>44895</v>
      </c>
      <c r="K2068" s="54">
        <f t="shared" si="668"/>
        <v>12</v>
      </c>
      <c r="L2068" s="55">
        <f t="shared" si="661"/>
        <v>12</v>
      </c>
      <c r="M2068" s="56">
        <f t="shared" si="662"/>
        <v>1.0009434269999999</v>
      </c>
      <c r="N2068" s="56">
        <f t="shared" ca="1" si="663"/>
        <v>1.0070608029999999</v>
      </c>
      <c r="O2068" s="55">
        <f t="shared" si="670"/>
        <v>0</v>
      </c>
      <c r="P2068" s="109">
        <f t="shared" ca="1" si="664"/>
        <v>447.10542368</v>
      </c>
      <c r="Q2068" s="52">
        <f t="shared" si="671"/>
        <v>0</v>
      </c>
      <c r="R2068" s="85"/>
      <c r="S2068" s="85"/>
      <c r="T2068" s="86" t="str">
        <f t="shared" si="672"/>
        <v>A+J=</v>
      </c>
      <c r="U2068" s="149">
        <f t="shared" si="673"/>
        <v>44925</v>
      </c>
      <c r="V2068" s="57" t="str">
        <f t="shared" si="665"/>
        <v>-</v>
      </c>
      <c r="W2068" s="8"/>
      <c r="X2068" s="8"/>
      <c r="Y2068" s="8"/>
      <c r="Z2068" s="9"/>
      <c r="AA2068" s="1"/>
      <c r="AB2068" s="8"/>
      <c r="AC2068" s="9"/>
      <c r="AD2068" s="9"/>
      <c r="AE2068" s="9"/>
      <c r="AF2068" s="8"/>
      <c r="AG2068" s="10"/>
      <c r="AH2068" s="8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25">
      <c r="A2069" s="50">
        <f t="shared" si="666"/>
        <v>44912</v>
      </c>
      <c r="B2069" s="112">
        <f t="shared" ca="1" si="656"/>
        <v>63806.684694609998</v>
      </c>
      <c r="C2069" s="109">
        <f t="shared" si="657"/>
        <v>63322.177899909999</v>
      </c>
      <c r="D2069" s="13">
        <f ca="1">IF(A2069&lt;$B$1,VLOOKUP(A2069,[1]DI!$A$4:$B$15000,2,FALSE),0)</f>
        <v>0</v>
      </c>
      <c r="E2069" s="52">
        <f t="shared" ca="1" si="658"/>
        <v>1</v>
      </c>
      <c r="F2069" s="52">
        <f ca="1">(TRUNC(PRODUCT($E$12:$E2068),16))</f>
        <v>1.43236281142449</v>
      </c>
      <c r="G2069" s="52">
        <f t="shared" ca="1" si="659"/>
        <v>1.422939258165</v>
      </c>
      <c r="H2069" s="52">
        <f t="shared" ca="1" si="660"/>
        <v>1.0066226</v>
      </c>
      <c r="I2069" s="111">
        <f t="shared" si="667"/>
        <v>0.02</v>
      </c>
      <c r="J2069" s="149">
        <f t="shared" si="669"/>
        <v>44895</v>
      </c>
      <c r="K2069" s="54">
        <f t="shared" si="668"/>
        <v>12</v>
      </c>
      <c r="L2069" s="55">
        <f t="shared" si="661"/>
        <v>13</v>
      </c>
      <c r="M2069" s="56">
        <f t="shared" si="662"/>
        <v>1.0010220860000001</v>
      </c>
      <c r="N2069" s="56">
        <f t="shared" ca="1" si="663"/>
        <v>1.007651455</v>
      </c>
      <c r="O2069" s="55">
        <f t="shared" si="670"/>
        <v>0</v>
      </c>
      <c r="P2069" s="109">
        <f t="shared" ca="1" si="664"/>
        <v>484.5067947</v>
      </c>
      <c r="Q2069" s="52">
        <f t="shared" si="671"/>
        <v>0</v>
      </c>
      <c r="R2069" s="85"/>
      <c r="S2069" s="85"/>
      <c r="T2069" s="86" t="str">
        <f t="shared" si="672"/>
        <v>A+J=</v>
      </c>
      <c r="U2069" s="149">
        <f t="shared" si="673"/>
        <v>44925</v>
      </c>
      <c r="V2069" s="57" t="str">
        <f t="shared" si="665"/>
        <v>-</v>
      </c>
      <c r="W2069" s="8"/>
      <c r="X2069" s="8"/>
      <c r="Y2069" s="8"/>
      <c r="Z2069" s="9"/>
      <c r="AA2069" s="1"/>
      <c r="AB2069" s="8"/>
      <c r="AC2069" s="9"/>
      <c r="AD2069" s="9"/>
      <c r="AE2069" s="9"/>
      <c r="AF2069" s="8"/>
      <c r="AG2069" s="10"/>
      <c r="AH2069" s="8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25">
      <c r="A2070" s="50">
        <f t="shared" si="666"/>
        <v>44913</v>
      </c>
      <c r="B2070" s="112">
        <f t="shared" ca="1" si="656"/>
        <v>63806.684694609998</v>
      </c>
      <c r="C2070" s="109">
        <f t="shared" si="657"/>
        <v>63322.177899909999</v>
      </c>
      <c r="D2070" s="13">
        <f ca="1">IF(A2070&lt;$B$1,VLOOKUP(A2070,[1]DI!$A$4:$B$15000,2,FALSE),0)</f>
        <v>0</v>
      </c>
      <c r="E2070" s="52">
        <f t="shared" ca="1" si="658"/>
        <v>1</v>
      </c>
      <c r="F2070" s="52">
        <f ca="1">(TRUNC(PRODUCT($E$12:$E2069),16))</f>
        <v>1.43236281142449</v>
      </c>
      <c r="G2070" s="52">
        <f t="shared" ca="1" si="659"/>
        <v>1.422939258165</v>
      </c>
      <c r="H2070" s="52">
        <f t="shared" ca="1" si="660"/>
        <v>1.0066226</v>
      </c>
      <c r="I2070" s="111">
        <f t="shared" si="667"/>
        <v>0.02</v>
      </c>
      <c r="J2070" s="149">
        <f t="shared" si="669"/>
        <v>44895</v>
      </c>
      <c r="K2070" s="54">
        <f t="shared" si="668"/>
        <v>12</v>
      </c>
      <c r="L2070" s="55">
        <f t="shared" si="661"/>
        <v>13</v>
      </c>
      <c r="M2070" s="56">
        <f t="shared" si="662"/>
        <v>1.0010220860000001</v>
      </c>
      <c r="N2070" s="56">
        <f t="shared" ca="1" si="663"/>
        <v>1.007651455</v>
      </c>
      <c r="O2070" s="55">
        <f t="shared" si="670"/>
        <v>0</v>
      </c>
      <c r="P2070" s="109">
        <f t="shared" ca="1" si="664"/>
        <v>484.5067947</v>
      </c>
      <c r="Q2070" s="52">
        <f t="shared" si="671"/>
        <v>0</v>
      </c>
      <c r="R2070" s="85"/>
      <c r="S2070" s="85"/>
      <c r="T2070" s="86" t="str">
        <f t="shared" si="672"/>
        <v>A+J=</v>
      </c>
      <c r="U2070" s="149">
        <f t="shared" si="673"/>
        <v>44925</v>
      </c>
      <c r="V2070" s="57" t="str">
        <f t="shared" si="665"/>
        <v>-</v>
      </c>
      <c r="W2070" s="8"/>
      <c r="X2070" s="8"/>
      <c r="Y2070" s="8"/>
      <c r="Z2070" s="9"/>
      <c r="AA2070" s="1"/>
      <c r="AB2070" s="8"/>
      <c r="AC2070" s="9"/>
      <c r="AD2070" s="9"/>
      <c r="AE2070" s="9"/>
      <c r="AF2070" s="8"/>
      <c r="AG2070" s="10"/>
      <c r="AH2070" s="8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25">
      <c r="A2071" s="50">
        <f t="shared" si="666"/>
        <v>44914</v>
      </c>
      <c r="B2071" s="112">
        <f t="shared" ca="1" si="656"/>
        <v>63806.684694609998</v>
      </c>
      <c r="C2071" s="109">
        <f t="shared" si="657"/>
        <v>63322.177899909999</v>
      </c>
      <c r="D2071" s="13">
        <f ca="1">IF(A2071&lt;$B$1,VLOOKUP(A2071,[1]DI!$A$4:$B$15000,2,FALSE),0)</f>
        <v>0.13650000000000001</v>
      </c>
      <c r="E2071" s="52">
        <f t="shared" ca="1" si="658"/>
        <v>1.00050788</v>
      </c>
      <c r="F2071" s="52">
        <f ca="1">(TRUNC(PRODUCT($E$12:$E2070),16))</f>
        <v>1.43236281142449</v>
      </c>
      <c r="G2071" s="52">
        <f t="shared" ca="1" si="659"/>
        <v>1.422939258165</v>
      </c>
      <c r="H2071" s="52">
        <f t="shared" ca="1" si="660"/>
        <v>1.0066226</v>
      </c>
      <c r="I2071" s="111">
        <f t="shared" si="667"/>
        <v>0.02</v>
      </c>
      <c r="J2071" s="149">
        <f t="shared" si="669"/>
        <v>44895</v>
      </c>
      <c r="K2071" s="54">
        <f t="shared" si="668"/>
        <v>13</v>
      </c>
      <c r="L2071" s="55">
        <f t="shared" si="661"/>
        <v>13</v>
      </c>
      <c r="M2071" s="56">
        <f t="shared" si="662"/>
        <v>1.0010220860000001</v>
      </c>
      <c r="N2071" s="56">
        <f t="shared" ca="1" si="663"/>
        <v>1.007651455</v>
      </c>
      <c r="O2071" s="55">
        <f t="shared" si="670"/>
        <v>0</v>
      </c>
      <c r="P2071" s="109">
        <f t="shared" ca="1" si="664"/>
        <v>484.5067947</v>
      </c>
      <c r="Q2071" s="52">
        <f t="shared" si="671"/>
        <v>0</v>
      </c>
      <c r="R2071" s="85"/>
      <c r="S2071" s="85"/>
      <c r="T2071" s="86" t="str">
        <f t="shared" si="672"/>
        <v>A+J=</v>
      </c>
      <c r="U2071" s="149">
        <f t="shared" si="673"/>
        <v>44925</v>
      </c>
      <c r="V2071" s="57" t="str">
        <f t="shared" si="665"/>
        <v>-</v>
      </c>
      <c r="W2071" s="8"/>
      <c r="X2071" s="8"/>
      <c r="Y2071" s="8"/>
      <c r="Z2071" s="9"/>
      <c r="AA2071" s="1"/>
      <c r="AB2071" s="8"/>
      <c r="AC2071" s="9"/>
      <c r="AD2071" s="9"/>
      <c r="AE2071" s="9"/>
      <c r="AF2071" s="8"/>
      <c r="AG2071" s="10"/>
      <c r="AH2071" s="8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25">
      <c r="A2072" s="50">
        <f t="shared" si="666"/>
        <v>44915</v>
      </c>
      <c r="B2072" s="112">
        <f t="shared" ca="1" si="656"/>
        <v>63844.107405199997</v>
      </c>
      <c r="C2072" s="109">
        <f t="shared" si="657"/>
        <v>63322.177899909999</v>
      </c>
      <c r="D2072" s="13">
        <f ca="1">IF(A2072&lt;$B$1,VLOOKUP(A2072,[1]DI!$A$4:$B$15000,2,FALSE),0)</f>
        <v>0.13650000000000001</v>
      </c>
      <c r="E2072" s="52">
        <f t="shared" ca="1" si="658"/>
        <v>1.00050788</v>
      </c>
      <c r="F2072" s="52">
        <f ca="1">(TRUNC(PRODUCT($E$12:$E2071),16))</f>
        <v>1.4330902798491501</v>
      </c>
      <c r="G2072" s="52">
        <f t="shared" ca="1" si="659"/>
        <v>1.422939258165</v>
      </c>
      <c r="H2072" s="52">
        <f t="shared" ca="1" si="660"/>
        <v>1.0071338400000001</v>
      </c>
      <c r="I2072" s="111">
        <f t="shared" si="667"/>
        <v>0.02</v>
      </c>
      <c r="J2072" s="149">
        <f t="shared" si="669"/>
        <v>44895</v>
      </c>
      <c r="K2072" s="54">
        <f t="shared" si="668"/>
        <v>14</v>
      </c>
      <c r="L2072" s="55">
        <f t="shared" si="661"/>
        <v>14</v>
      </c>
      <c r="M2072" s="56">
        <f t="shared" si="662"/>
        <v>1.0011007510000001</v>
      </c>
      <c r="N2072" s="56">
        <f t="shared" ca="1" si="663"/>
        <v>1.008242444</v>
      </c>
      <c r="O2072" s="55">
        <f t="shared" si="670"/>
        <v>0</v>
      </c>
      <c r="P2072" s="109">
        <f t="shared" ca="1" si="664"/>
        <v>521.92950528999995</v>
      </c>
      <c r="Q2072" s="52">
        <f t="shared" si="671"/>
        <v>0</v>
      </c>
      <c r="R2072" s="85"/>
      <c r="S2072" s="85"/>
      <c r="T2072" s="86" t="str">
        <f t="shared" si="672"/>
        <v>A+J=</v>
      </c>
      <c r="U2072" s="149">
        <f t="shared" si="673"/>
        <v>44925</v>
      </c>
      <c r="V2072" s="57" t="str">
        <f t="shared" si="665"/>
        <v>-</v>
      </c>
      <c r="W2072" s="8"/>
      <c r="X2072" s="8"/>
      <c r="Y2072" s="8"/>
      <c r="Z2072" s="9"/>
      <c r="AA2072" s="1"/>
      <c r="AB2072" s="8"/>
      <c r="AC2072" s="9"/>
      <c r="AD2072" s="9"/>
      <c r="AE2072" s="9"/>
      <c r="AF2072" s="8"/>
      <c r="AG2072" s="10"/>
      <c r="AH2072" s="8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25">
      <c r="A2073" s="50">
        <f t="shared" si="666"/>
        <v>44916</v>
      </c>
      <c r="B2073" s="112">
        <f t="shared" ca="1" si="656"/>
        <v>63881.552088589997</v>
      </c>
      <c r="C2073" s="109">
        <f t="shared" si="657"/>
        <v>63322.177899909999</v>
      </c>
      <c r="D2073" s="13">
        <f ca="1">IF(A2073&lt;$B$1,VLOOKUP(A2073,[1]DI!$A$4:$B$15000,2,FALSE),0)</f>
        <v>0.13650000000000001</v>
      </c>
      <c r="E2073" s="52">
        <f t="shared" ca="1" si="658"/>
        <v>1.00050788</v>
      </c>
      <c r="F2073" s="52">
        <f ca="1">(TRUNC(PRODUCT($E$12:$E2072),16))</f>
        <v>1.4338181177404801</v>
      </c>
      <c r="G2073" s="52">
        <f t="shared" ca="1" si="659"/>
        <v>1.422939258165</v>
      </c>
      <c r="H2073" s="52">
        <f t="shared" ca="1" si="660"/>
        <v>1.0076453400000001</v>
      </c>
      <c r="I2073" s="111">
        <f t="shared" si="667"/>
        <v>0.02</v>
      </c>
      <c r="J2073" s="149">
        <f t="shared" si="669"/>
        <v>44895</v>
      </c>
      <c r="K2073" s="54">
        <f t="shared" si="668"/>
        <v>15</v>
      </c>
      <c r="L2073" s="55">
        <f t="shared" si="661"/>
        <v>15</v>
      </c>
      <c r="M2073" s="56">
        <f t="shared" si="662"/>
        <v>1.001179423</v>
      </c>
      <c r="N2073" s="56">
        <f t="shared" ca="1" si="663"/>
        <v>1.00883378</v>
      </c>
      <c r="O2073" s="55">
        <f t="shared" si="670"/>
        <v>0</v>
      </c>
      <c r="P2073" s="109">
        <f t="shared" ca="1" si="664"/>
        <v>559.37418867999997</v>
      </c>
      <c r="Q2073" s="52">
        <f t="shared" si="671"/>
        <v>0</v>
      </c>
      <c r="R2073" s="85"/>
      <c r="S2073" s="85"/>
      <c r="T2073" s="86" t="str">
        <f t="shared" si="672"/>
        <v>A+J=</v>
      </c>
      <c r="U2073" s="149">
        <f t="shared" si="673"/>
        <v>44925</v>
      </c>
      <c r="V2073" s="57" t="str">
        <f t="shared" si="665"/>
        <v>-</v>
      </c>
      <c r="W2073" s="8"/>
      <c r="X2073" s="8"/>
      <c r="Y2073" s="8"/>
      <c r="Z2073" s="9"/>
      <c r="AA2073" s="1"/>
      <c r="AB2073" s="8"/>
      <c r="AC2073" s="9"/>
      <c r="AD2073" s="9"/>
      <c r="AE2073" s="9"/>
      <c r="AF2073" s="8"/>
      <c r="AG2073" s="10"/>
      <c r="AH2073" s="8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25">
      <c r="A2074" s="50">
        <f t="shared" si="666"/>
        <v>44917</v>
      </c>
      <c r="B2074" s="112">
        <f t="shared" ca="1" si="656"/>
        <v>63919.019314680001</v>
      </c>
      <c r="C2074" s="109">
        <f t="shared" si="657"/>
        <v>63322.177899909999</v>
      </c>
      <c r="D2074" s="13">
        <f ca="1">IF(A2074&lt;$B$1,VLOOKUP(A2074,[1]DI!$A$4:$B$15000,2,FALSE),0)</f>
        <v>0.13650000000000001</v>
      </c>
      <c r="E2074" s="52">
        <f t="shared" ca="1" si="658"/>
        <v>1.00050788</v>
      </c>
      <c r="F2074" s="52">
        <f ca="1">(TRUNC(PRODUCT($E$12:$E2073),16))</f>
        <v>1.4345463252861199</v>
      </c>
      <c r="G2074" s="52">
        <f t="shared" ca="1" si="659"/>
        <v>1.422939258165</v>
      </c>
      <c r="H2074" s="52">
        <f t="shared" ca="1" si="660"/>
        <v>1.00815711</v>
      </c>
      <c r="I2074" s="111">
        <f t="shared" si="667"/>
        <v>0.02</v>
      </c>
      <c r="J2074" s="149">
        <f t="shared" si="669"/>
        <v>44895</v>
      </c>
      <c r="K2074" s="54">
        <f t="shared" si="668"/>
        <v>16</v>
      </c>
      <c r="L2074" s="55">
        <f t="shared" si="661"/>
        <v>16</v>
      </c>
      <c r="M2074" s="56">
        <f t="shared" si="662"/>
        <v>1.0012581</v>
      </c>
      <c r="N2074" s="56">
        <f t="shared" ca="1" si="663"/>
        <v>1.009425472</v>
      </c>
      <c r="O2074" s="55">
        <f t="shared" si="670"/>
        <v>0</v>
      </c>
      <c r="P2074" s="109">
        <f t="shared" ca="1" si="664"/>
        <v>596.84141477000003</v>
      </c>
      <c r="Q2074" s="52">
        <f t="shared" si="671"/>
        <v>0</v>
      </c>
      <c r="R2074" s="85"/>
      <c r="S2074" s="85"/>
      <c r="T2074" s="86" t="str">
        <f t="shared" si="672"/>
        <v>A+J=</v>
      </c>
      <c r="U2074" s="149">
        <f t="shared" si="673"/>
        <v>44925</v>
      </c>
      <c r="V2074" s="57" t="str">
        <f t="shared" si="665"/>
        <v>-</v>
      </c>
      <c r="W2074" s="8"/>
      <c r="X2074" s="8"/>
      <c r="Y2074" s="8"/>
      <c r="Z2074" s="9"/>
      <c r="AA2074" s="1"/>
      <c r="AB2074" s="8"/>
      <c r="AC2074" s="9"/>
      <c r="AD2074" s="9"/>
      <c r="AE2074" s="9"/>
      <c r="AF2074" s="8"/>
      <c r="AG2074" s="10"/>
      <c r="AH2074" s="8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25">
      <c r="A2075" s="50">
        <f t="shared" si="666"/>
        <v>44918</v>
      </c>
      <c r="B2075" s="112">
        <f t="shared" ca="1" si="656"/>
        <v>63956.508006980002</v>
      </c>
      <c r="C2075" s="109">
        <f t="shared" si="657"/>
        <v>63322.177899909999</v>
      </c>
      <c r="D2075" s="13">
        <f ca="1">IF(A2075&lt;$B$1,VLOOKUP(A2075,[1]DI!$A$4:$B$15000,2,FALSE),0)</f>
        <v>0.13650000000000001</v>
      </c>
      <c r="E2075" s="52">
        <f t="shared" ca="1" si="658"/>
        <v>1.00050788</v>
      </c>
      <c r="F2075" s="52">
        <f ca="1">(TRUNC(PRODUCT($E$12:$E2074),16))</f>
        <v>1.4352749026738101</v>
      </c>
      <c r="G2075" s="52">
        <f t="shared" ca="1" si="659"/>
        <v>1.422939258165</v>
      </c>
      <c r="H2075" s="52">
        <f t="shared" ca="1" si="660"/>
        <v>1.0086691299999999</v>
      </c>
      <c r="I2075" s="111">
        <f t="shared" si="667"/>
        <v>0.02</v>
      </c>
      <c r="J2075" s="149">
        <f t="shared" si="669"/>
        <v>44895</v>
      </c>
      <c r="K2075" s="54">
        <f t="shared" si="668"/>
        <v>17</v>
      </c>
      <c r="L2075" s="55">
        <f t="shared" si="661"/>
        <v>17</v>
      </c>
      <c r="M2075" s="56">
        <f t="shared" si="662"/>
        <v>1.001336784</v>
      </c>
      <c r="N2075" s="56">
        <f t="shared" ca="1" si="663"/>
        <v>1.010017503</v>
      </c>
      <c r="O2075" s="55">
        <f t="shared" si="670"/>
        <v>0</v>
      </c>
      <c r="P2075" s="109">
        <f t="shared" ca="1" si="664"/>
        <v>634.33010707000005</v>
      </c>
      <c r="Q2075" s="52">
        <f t="shared" si="671"/>
        <v>0</v>
      </c>
      <c r="R2075" s="85"/>
      <c r="S2075" s="85"/>
      <c r="T2075" s="86" t="str">
        <f t="shared" si="672"/>
        <v>A+J=</v>
      </c>
      <c r="U2075" s="149">
        <f t="shared" si="673"/>
        <v>44925</v>
      </c>
      <c r="V2075" s="57" t="str">
        <f t="shared" si="665"/>
        <v>-</v>
      </c>
      <c r="W2075" s="8"/>
      <c r="X2075" s="8"/>
      <c r="Y2075" s="8"/>
      <c r="Z2075" s="9"/>
      <c r="AA2075" s="1"/>
      <c r="AB2075" s="8"/>
      <c r="AC2075" s="9"/>
      <c r="AD2075" s="9"/>
      <c r="AE2075" s="9"/>
      <c r="AF2075" s="8"/>
      <c r="AG2075" s="10"/>
      <c r="AH2075" s="8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25">
      <c r="A2076" s="50">
        <f t="shared" si="666"/>
        <v>44919</v>
      </c>
      <c r="B2076" s="112">
        <f t="shared" ca="1" si="656"/>
        <v>63994.018608760001</v>
      </c>
      <c r="C2076" s="109">
        <f t="shared" si="657"/>
        <v>63322.177899909999</v>
      </c>
      <c r="D2076" s="13">
        <f ca="1">IF(A2076&lt;$B$1,VLOOKUP(A2076,[1]DI!$A$4:$B$15000,2,FALSE),0)</f>
        <v>0</v>
      </c>
      <c r="E2076" s="52">
        <f t="shared" ca="1" si="658"/>
        <v>1</v>
      </c>
      <c r="F2076" s="52">
        <f ca="1">(TRUNC(PRODUCT($E$12:$E2075),16))</f>
        <v>1.4360038500913801</v>
      </c>
      <c r="G2076" s="52">
        <f t="shared" ca="1" si="659"/>
        <v>1.422939258165</v>
      </c>
      <c r="H2076" s="52">
        <f t="shared" ca="1" si="660"/>
        <v>1.0091814100000001</v>
      </c>
      <c r="I2076" s="111">
        <f t="shared" si="667"/>
        <v>0.02</v>
      </c>
      <c r="J2076" s="149">
        <f t="shared" si="669"/>
        <v>44895</v>
      </c>
      <c r="K2076" s="54">
        <f t="shared" si="668"/>
        <v>17</v>
      </c>
      <c r="L2076" s="55">
        <f t="shared" si="661"/>
        <v>18</v>
      </c>
      <c r="M2076" s="56">
        <f t="shared" si="662"/>
        <v>1.0014154740000001</v>
      </c>
      <c r="N2076" s="56">
        <f t="shared" ca="1" si="663"/>
        <v>1.0106098800000001</v>
      </c>
      <c r="O2076" s="55">
        <f t="shared" si="670"/>
        <v>0</v>
      </c>
      <c r="P2076" s="109">
        <f t="shared" ca="1" si="664"/>
        <v>671.84070885000006</v>
      </c>
      <c r="Q2076" s="52">
        <f t="shared" si="671"/>
        <v>0</v>
      </c>
      <c r="R2076" s="85"/>
      <c r="S2076" s="85"/>
      <c r="T2076" s="86" t="str">
        <f t="shared" si="672"/>
        <v>A+J=</v>
      </c>
      <c r="U2076" s="149">
        <f t="shared" si="673"/>
        <v>44925</v>
      </c>
      <c r="V2076" s="57" t="str">
        <f t="shared" si="665"/>
        <v>-</v>
      </c>
      <c r="W2076" s="8"/>
      <c r="X2076" s="8"/>
      <c r="Y2076" s="8"/>
      <c r="Z2076" s="9"/>
      <c r="AA2076" s="1"/>
      <c r="AB2076" s="8"/>
      <c r="AC2076" s="9"/>
      <c r="AD2076" s="9"/>
      <c r="AE2076" s="9"/>
      <c r="AF2076" s="8"/>
      <c r="AG2076" s="10"/>
      <c r="AH2076" s="8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25">
      <c r="A2077" s="50">
        <f t="shared" si="666"/>
        <v>44920</v>
      </c>
      <c r="B2077" s="112">
        <f t="shared" ca="1" si="656"/>
        <v>63994.018608760001</v>
      </c>
      <c r="C2077" s="109">
        <f t="shared" si="657"/>
        <v>63322.177899909999</v>
      </c>
      <c r="D2077" s="13">
        <f ca="1">IF(A2077&lt;$B$1,VLOOKUP(A2077,[1]DI!$A$4:$B$15000,2,FALSE),0)</f>
        <v>0</v>
      </c>
      <c r="E2077" s="52">
        <f t="shared" ca="1" si="658"/>
        <v>1</v>
      </c>
      <c r="F2077" s="52">
        <f ca="1">(TRUNC(PRODUCT($E$12:$E2076),16))</f>
        <v>1.4360038500913801</v>
      </c>
      <c r="G2077" s="52">
        <f t="shared" ca="1" si="659"/>
        <v>1.422939258165</v>
      </c>
      <c r="H2077" s="52">
        <f t="shared" ca="1" si="660"/>
        <v>1.0091814100000001</v>
      </c>
      <c r="I2077" s="111">
        <f t="shared" si="667"/>
        <v>0.02</v>
      </c>
      <c r="J2077" s="149">
        <f t="shared" si="669"/>
        <v>44895</v>
      </c>
      <c r="K2077" s="54">
        <f t="shared" si="668"/>
        <v>17</v>
      </c>
      <c r="L2077" s="55">
        <f t="shared" si="661"/>
        <v>18</v>
      </c>
      <c r="M2077" s="56">
        <f t="shared" si="662"/>
        <v>1.0014154740000001</v>
      </c>
      <c r="N2077" s="56">
        <f t="shared" ca="1" si="663"/>
        <v>1.0106098800000001</v>
      </c>
      <c r="O2077" s="55">
        <f t="shared" si="670"/>
        <v>0</v>
      </c>
      <c r="P2077" s="109">
        <f t="shared" ca="1" si="664"/>
        <v>671.84070885000006</v>
      </c>
      <c r="Q2077" s="52">
        <f t="shared" si="671"/>
        <v>0</v>
      </c>
      <c r="R2077" s="85"/>
      <c r="S2077" s="85"/>
      <c r="T2077" s="86" t="str">
        <f t="shared" si="672"/>
        <v>A+J=</v>
      </c>
      <c r="U2077" s="149">
        <f t="shared" si="673"/>
        <v>44925</v>
      </c>
      <c r="V2077" s="57" t="str">
        <f t="shared" si="665"/>
        <v>-</v>
      </c>
      <c r="W2077" s="8"/>
      <c r="X2077" s="8"/>
      <c r="Y2077" s="8"/>
      <c r="Z2077" s="9"/>
      <c r="AA2077" s="1"/>
      <c r="AB2077" s="8"/>
      <c r="AC2077" s="9"/>
      <c r="AD2077" s="9"/>
      <c r="AE2077" s="9"/>
      <c r="AF2077" s="8"/>
      <c r="AG2077" s="10"/>
      <c r="AH2077" s="8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25">
      <c r="A2078" s="50">
        <f t="shared" si="666"/>
        <v>44921</v>
      </c>
      <c r="B2078" s="112">
        <f t="shared" ca="1" si="656"/>
        <v>63994.018608760001</v>
      </c>
      <c r="C2078" s="109">
        <f t="shared" si="657"/>
        <v>63322.177899909999</v>
      </c>
      <c r="D2078" s="13">
        <f ca="1">IF(A2078&lt;$B$1,VLOOKUP(A2078,[1]DI!$A$4:$B$15000,2,FALSE),0)</f>
        <v>0.13650000000000001</v>
      </c>
      <c r="E2078" s="52">
        <f t="shared" ca="1" si="658"/>
        <v>1.00050788</v>
      </c>
      <c r="F2078" s="52">
        <f ca="1">(TRUNC(PRODUCT($E$12:$E2077),16))</f>
        <v>1.4360038500913801</v>
      </c>
      <c r="G2078" s="52">
        <f t="shared" ca="1" si="659"/>
        <v>1.422939258165</v>
      </c>
      <c r="H2078" s="52">
        <f t="shared" ca="1" si="660"/>
        <v>1.0091814100000001</v>
      </c>
      <c r="I2078" s="111">
        <f t="shared" si="667"/>
        <v>0.02</v>
      </c>
      <c r="J2078" s="149">
        <f t="shared" si="669"/>
        <v>44895</v>
      </c>
      <c r="K2078" s="54">
        <f t="shared" si="668"/>
        <v>18</v>
      </c>
      <c r="L2078" s="55">
        <f t="shared" si="661"/>
        <v>18</v>
      </c>
      <c r="M2078" s="56">
        <f t="shared" si="662"/>
        <v>1.0014154740000001</v>
      </c>
      <c r="N2078" s="56">
        <f t="shared" ca="1" si="663"/>
        <v>1.0106098800000001</v>
      </c>
      <c r="O2078" s="55">
        <f t="shared" si="670"/>
        <v>0</v>
      </c>
      <c r="P2078" s="109">
        <f t="shared" ca="1" si="664"/>
        <v>671.84070885000006</v>
      </c>
      <c r="Q2078" s="52">
        <f t="shared" si="671"/>
        <v>0</v>
      </c>
      <c r="R2078" s="85"/>
      <c r="S2078" s="85"/>
      <c r="T2078" s="86" t="str">
        <f t="shared" si="672"/>
        <v>A+J=</v>
      </c>
      <c r="U2078" s="149">
        <f t="shared" si="673"/>
        <v>44925</v>
      </c>
      <c r="V2078" s="57" t="str">
        <f t="shared" si="665"/>
        <v>-</v>
      </c>
      <c r="W2078" s="8"/>
      <c r="X2078" s="8"/>
      <c r="Y2078" s="8"/>
      <c r="Z2078" s="9"/>
      <c r="AA2078" s="1"/>
      <c r="AB2078" s="8"/>
      <c r="AC2078" s="9"/>
      <c r="AD2078" s="9"/>
      <c r="AE2078" s="9"/>
      <c r="AF2078" s="8"/>
      <c r="AG2078" s="10"/>
      <c r="AH2078" s="8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25">
      <c r="A2079" s="50">
        <f t="shared" si="666"/>
        <v>44922</v>
      </c>
      <c r="B2079" s="112">
        <f t="shared" ca="1" si="656"/>
        <v>64031.551816560001</v>
      </c>
      <c r="C2079" s="109">
        <f t="shared" si="657"/>
        <v>63322.177899909999</v>
      </c>
      <c r="D2079" s="13">
        <f ca="1">IF(A2079&lt;$B$1,VLOOKUP(A2079,[1]DI!$A$4:$B$15000,2,FALSE),0)</f>
        <v>0.13650000000000001</v>
      </c>
      <c r="E2079" s="52">
        <f t="shared" ca="1" si="658"/>
        <v>1.00050788</v>
      </c>
      <c r="F2079" s="52">
        <f ca="1">(TRUNC(PRODUCT($E$12:$E2078),16))</f>
        <v>1.4367331677267601</v>
      </c>
      <c r="G2079" s="52">
        <f t="shared" ca="1" si="659"/>
        <v>1.422939258165</v>
      </c>
      <c r="H2079" s="52">
        <f t="shared" ca="1" si="660"/>
        <v>1.0096939599999999</v>
      </c>
      <c r="I2079" s="111">
        <f t="shared" si="667"/>
        <v>0.02</v>
      </c>
      <c r="J2079" s="149">
        <f t="shared" si="669"/>
        <v>44895</v>
      </c>
      <c r="K2079" s="54">
        <f t="shared" si="668"/>
        <v>19</v>
      </c>
      <c r="L2079" s="55">
        <f t="shared" si="661"/>
        <v>19</v>
      </c>
      <c r="M2079" s="56">
        <f t="shared" si="662"/>
        <v>1.00149417</v>
      </c>
      <c r="N2079" s="56">
        <f t="shared" ca="1" si="663"/>
        <v>1.0112026140000001</v>
      </c>
      <c r="O2079" s="55">
        <f t="shared" si="670"/>
        <v>0</v>
      </c>
      <c r="P2079" s="109">
        <f t="shared" ca="1" si="664"/>
        <v>709.37391664999996</v>
      </c>
      <c r="Q2079" s="52">
        <f t="shared" si="671"/>
        <v>0</v>
      </c>
      <c r="R2079" s="85"/>
      <c r="S2079" s="85"/>
      <c r="T2079" s="86" t="str">
        <f t="shared" si="672"/>
        <v>A+J=</v>
      </c>
      <c r="U2079" s="149">
        <f t="shared" si="673"/>
        <v>44925</v>
      </c>
      <c r="V2079" s="57" t="str">
        <f t="shared" si="665"/>
        <v>-</v>
      </c>
      <c r="W2079" s="8"/>
      <c r="X2079" s="8"/>
      <c r="Y2079" s="8"/>
      <c r="Z2079" s="9"/>
      <c r="AA2079" s="1"/>
      <c r="AB2079" s="8"/>
      <c r="AC2079" s="9"/>
      <c r="AD2079" s="9"/>
      <c r="AE2079" s="9"/>
      <c r="AF2079" s="8"/>
      <c r="AG2079" s="10"/>
      <c r="AH2079" s="8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25">
      <c r="A2080" s="50">
        <f t="shared" si="666"/>
        <v>44923</v>
      </c>
      <c r="B2080" s="112">
        <f t="shared" ca="1" si="656"/>
        <v>64069.106490569997</v>
      </c>
      <c r="C2080" s="109">
        <f t="shared" si="657"/>
        <v>63322.177899909999</v>
      </c>
      <c r="D2080" s="13">
        <f ca="1">IF(A2080&lt;$B$1,VLOOKUP(A2080,[1]DI!$A$4:$B$15000,2,FALSE),0)</f>
        <v>0.13650000000000001</v>
      </c>
      <c r="E2080" s="52">
        <f t="shared" ca="1" si="658"/>
        <v>1.00050788</v>
      </c>
      <c r="F2080" s="52">
        <f ca="1">(TRUNC(PRODUCT($E$12:$E2079),16))</f>
        <v>1.43746285576799</v>
      </c>
      <c r="G2080" s="52">
        <f t="shared" ca="1" si="659"/>
        <v>1.422939258165</v>
      </c>
      <c r="H2080" s="52">
        <f t="shared" ca="1" si="660"/>
        <v>1.01020676</v>
      </c>
      <c r="I2080" s="111">
        <f t="shared" si="667"/>
        <v>0.02</v>
      </c>
      <c r="J2080" s="149">
        <f t="shared" si="669"/>
        <v>44895</v>
      </c>
      <c r="K2080" s="54">
        <f t="shared" si="668"/>
        <v>20</v>
      </c>
      <c r="L2080" s="55">
        <f t="shared" si="661"/>
        <v>20</v>
      </c>
      <c r="M2080" s="56">
        <f t="shared" si="662"/>
        <v>1.001572873</v>
      </c>
      <c r="N2080" s="56">
        <f t="shared" ca="1" si="663"/>
        <v>1.011795687</v>
      </c>
      <c r="O2080" s="55">
        <f t="shared" si="670"/>
        <v>0</v>
      </c>
      <c r="P2080" s="109">
        <f t="shared" ca="1" si="664"/>
        <v>746.92859066000005</v>
      </c>
      <c r="Q2080" s="52">
        <f t="shared" si="671"/>
        <v>0</v>
      </c>
      <c r="R2080" s="85"/>
      <c r="S2080" s="85"/>
      <c r="T2080" s="86" t="str">
        <f t="shared" si="672"/>
        <v>A+J=</v>
      </c>
      <c r="U2080" s="149">
        <f t="shared" si="673"/>
        <v>44925</v>
      </c>
      <c r="V2080" s="57" t="str">
        <f t="shared" si="665"/>
        <v>-</v>
      </c>
      <c r="W2080" s="8"/>
      <c r="X2080" s="8"/>
      <c r="Y2080" s="8"/>
      <c r="Z2080" s="9"/>
      <c r="AA2080" s="1"/>
      <c r="AB2080" s="8"/>
      <c r="AC2080" s="9"/>
      <c r="AD2080" s="9"/>
      <c r="AE2080" s="9"/>
      <c r="AF2080" s="8"/>
      <c r="AG2080" s="10"/>
      <c r="AH2080" s="8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25">
      <c r="A2081" s="50">
        <f t="shared" si="666"/>
        <v>44924</v>
      </c>
      <c r="B2081" s="112">
        <f t="shared" ca="1" si="656"/>
        <v>64106.683074059998</v>
      </c>
      <c r="C2081" s="109">
        <f t="shared" si="657"/>
        <v>63322.177899909999</v>
      </c>
      <c r="D2081" s="13">
        <f ca="1">IF(A2081&lt;$B$1,VLOOKUP(A2081,[1]DI!$A$4:$B$15000,2,FALSE),0)</f>
        <v>0.13650000000000001</v>
      </c>
      <c r="E2081" s="52">
        <f t="shared" ca="1" si="658"/>
        <v>1.00050788</v>
      </c>
      <c r="F2081" s="52">
        <f ca="1">(TRUNC(PRODUCT($E$12:$E2080),16))</f>
        <v>1.43819291440317</v>
      </c>
      <c r="G2081" s="52">
        <f t="shared" ca="1" si="659"/>
        <v>1.422939258165</v>
      </c>
      <c r="H2081" s="52">
        <f t="shared" ca="1" si="660"/>
        <v>1.01071982</v>
      </c>
      <c r="I2081" s="111">
        <f t="shared" si="667"/>
        <v>0.02</v>
      </c>
      <c r="J2081" s="149">
        <f t="shared" si="669"/>
        <v>44895</v>
      </c>
      <c r="K2081" s="54">
        <f t="shared" si="668"/>
        <v>21</v>
      </c>
      <c r="L2081" s="55">
        <f t="shared" si="661"/>
        <v>21</v>
      </c>
      <c r="M2081" s="56">
        <f t="shared" si="662"/>
        <v>1.001651581</v>
      </c>
      <c r="N2081" s="56">
        <f t="shared" ca="1" si="663"/>
        <v>1.0123891060000001</v>
      </c>
      <c r="O2081" s="55">
        <f t="shared" si="670"/>
        <v>0</v>
      </c>
      <c r="P2081" s="109">
        <f t="shared" ca="1" si="664"/>
        <v>784.50517415000002</v>
      </c>
      <c r="Q2081" s="52">
        <f t="shared" si="671"/>
        <v>0</v>
      </c>
      <c r="R2081" s="85"/>
      <c r="S2081" s="85"/>
      <c r="T2081" s="86" t="str">
        <f t="shared" si="672"/>
        <v>A+J=</v>
      </c>
      <c r="U2081" s="149">
        <f t="shared" si="673"/>
        <v>44925</v>
      </c>
      <c r="V2081" s="57" t="str">
        <f t="shared" si="665"/>
        <v>-</v>
      </c>
      <c r="W2081" s="8"/>
      <c r="X2081" s="8"/>
      <c r="Y2081" s="8"/>
      <c r="Z2081" s="9"/>
      <c r="AA2081" s="1"/>
      <c r="AB2081" s="8"/>
      <c r="AC2081" s="9"/>
      <c r="AD2081" s="9"/>
      <c r="AE2081" s="9"/>
      <c r="AF2081" s="8"/>
      <c r="AG2081" s="10"/>
      <c r="AH2081" s="8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25">
      <c r="A2082" s="113">
        <f t="shared" si="666"/>
        <v>44925</v>
      </c>
      <c r="B2082" s="114">
        <f t="shared" ca="1" si="656"/>
        <v>64144.282326879998</v>
      </c>
      <c r="C2082" s="115">
        <f t="shared" si="657"/>
        <v>63322.177899909999</v>
      </c>
      <c r="D2082" s="13">
        <f ca="1">IF(A2082&lt;$B$1,VLOOKUP(A2082,[1]DI!$A$4:$B$15000,2,FALSE),0)</f>
        <v>0.13650000000000001</v>
      </c>
      <c r="E2082" s="115">
        <f t="shared" ca="1" si="658"/>
        <v>1.00050788</v>
      </c>
      <c r="F2082" s="115">
        <f ca="1">(TRUNC(PRODUCT($E$12:$E2081),16))</f>
        <v>1.43892334382054</v>
      </c>
      <c r="G2082" s="115">
        <f t="shared" ca="1" si="659"/>
        <v>1.422939258165</v>
      </c>
      <c r="H2082" s="115">
        <f t="shared" ca="1" si="660"/>
        <v>1.01123315</v>
      </c>
      <c r="I2082" s="116">
        <f t="shared" si="667"/>
        <v>0.02</v>
      </c>
      <c r="J2082" s="113">
        <f t="shared" si="669"/>
        <v>44895</v>
      </c>
      <c r="K2082" s="117">
        <f t="shared" si="668"/>
        <v>22</v>
      </c>
      <c r="L2082" s="118">
        <f t="shared" si="661"/>
        <v>22</v>
      </c>
      <c r="M2082" s="119">
        <f t="shared" si="662"/>
        <v>1.0017302960000001</v>
      </c>
      <c r="N2082" s="119">
        <f t="shared" ca="1" si="663"/>
        <v>1.0129828830000001</v>
      </c>
      <c r="O2082" s="118">
        <f t="shared" si="670"/>
        <v>57</v>
      </c>
      <c r="P2082" s="115">
        <f t="shared" ca="1" si="664"/>
        <v>822.10442696999996</v>
      </c>
      <c r="Q2082" s="115">
        <f t="shared" si="671"/>
        <v>506.57742318999999</v>
      </c>
      <c r="R2082" s="120"/>
      <c r="S2082" s="120"/>
      <c r="T2082" s="209" t="str">
        <f t="shared" si="672"/>
        <v>A+J=</v>
      </c>
      <c r="U2082" s="113">
        <f t="shared" si="673"/>
        <v>44925</v>
      </c>
      <c r="V2082" s="121">
        <f t="shared" ca="1" si="665"/>
        <v>1993022.7752400001</v>
      </c>
      <c r="W2082" s="8"/>
      <c r="X2082" s="8"/>
      <c r="Y2082" s="8"/>
      <c r="Z2082" s="9"/>
      <c r="AA2082" s="1"/>
      <c r="AB2082" s="8"/>
      <c r="AC2082" s="9"/>
      <c r="AD2082" s="9"/>
      <c r="AE2082" s="9"/>
      <c r="AF2082" s="8"/>
      <c r="AG2082" s="10"/>
      <c r="AH2082" s="8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25">
      <c r="A2083" s="50">
        <f t="shared" si="666"/>
        <v>44926</v>
      </c>
      <c r="B2083" s="112">
        <f t="shared" ca="1" si="656"/>
        <v>62852.442140469997</v>
      </c>
      <c r="C2083" s="109">
        <f t="shared" si="657"/>
        <v>62815.600476719999</v>
      </c>
      <c r="D2083" s="13">
        <f ca="1">IF(A2083&lt;$B$1,VLOOKUP(A2083,[1]DI!$A$4:$B$15000,2,FALSE),0)</f>
        <v>0</v>
      </c>
      <c r="E2083" s="52">
        <f t="shared" ca="1" si="658"/>
        <v>1</v>
      </c>
      <c r="F2083" s="52">
        <f ca="1">(TRUNC(PRODUCT($E$12:$E2082),16))</f>
        <v>1.4396541442084001</v>
      </c>
      <c r="G2083" s="52">
        <f t="shared" ca="1" si="659"/>
        <v>1.43892334382054</v>
      </c>
      <c r="H2083" s="52">
        <f t="shared" ca="1" si="660"/>
        <v>1.00050788</v>
      </c>
      <c r="I2083" s="111">
        <f t="shared" si="667"/>
        <v>0.02</v>
      </c>
      <c r="J2083" s="149">
        <f t="shared" si="669"/>
        <v>44925</v>
      </c>
      <c r="K2083" s="54">
        <f t="shared" si="668"/>
        <v>1</v>
      </c>
      <c r="L2083" s="55">
        <f t="shared" si="661"/>
        <v>1</v>
      </c>
      <c r="M2083" s="56">
        <f t="shared" si="662"/>
        <v>1.000078585</v>
      </c>
      <c r="N2083" s="56">
        <f t="shared" ca="1" si="663"/>
        <v>1.000586505</v>
      </c>
      <c r="O2083" s="55">
        <f t="shared" si="670"/>
        <v>0</v>
      </c>
      <c r="P2083" s="109">
        <f t="shared" ca="1" si="664"/>
        <v>36.841663750000002</v>
      </c>
      <c r="Q2083" s="52">
        <f t="shared" si="671"/>
        <v>0</v>
      </c>
      <c r="R2083" s="85"/>
      <c r="S2083" s="85"/>
      <c r="T2083" s="86" t="str">
        <f t="shared" si="672"/>
        <v>A+J=</v>
      </c>
      <c r="U2083" s="149">
        <f t="shared" si="673"/>
        <v>44957</v>
      </c>
      <c r="V2083" s="57" t="str">
        <f t="shared" si="665"/>
        <v>-</v>
      </c>
      <c r="W2083" s="8"/>
      <c r="X2083" s="8"/>
      <c r="Y2083" s="8"/>
      <c r="Z2083" s="9"/>
      <c r="AA2083" s="1"/>
      <c r="AB2083" s="8"/>
      <c r="AC2083" s="9"/>
      <c r="AD2083" s="9"/>
      <c r="AE2083" s="9"/>
      <c r="AF2083" s="8"/>
      <c r="AG2083" s="10"/>
      <c r="AH2083" s="8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25">
      <c r="A2084" s="50">
        <f t="shared" si="666"/>
        <v>44927</v>
      </c>
      <c r="B2084" s="112">
        <f t="shared" ca="1" si="656"/>
        <v>62852.442140469997</v>
      </c>
      <c r="C2084" s="109">
        <f t="shared" si="657"/>
        <v>62815.600476719999</v>
      </c>
      <c r="D2084" s="13">
        <f ca="1">IF(A2084&lt;$B$1,VLOOKUP(A2084,[1]DI!$A$4:$B$15000,2,FALSE),0)</f>
        <v>0</v>
      </c>
      <c r="E2084" s="52">
        <f t="shared" ca="1" si="658"/>
        <v>1</v>
      </c>
      <c r="F2084" s="52">
        <f ca="1">(TRUNC(PRODUCT($E$12:$E2083),16))</f>
        <v>1.4396541442084001</v>
      </c>
      <c r="G2084" s="52">
        <f t="shared" ca="1" si="659"/>
        <v>1.43892334382054</v>
      </c>
      <c r="H2084" s="52">
        <f t="shared" ca="1" si="660"/>
        <v>1.00050788</v>
      </c>
      <c r="I2084" s="111">
        <f t="shared" si="667"/>
        <v>0.02</v>
      </c>
      <c r="J2084" s="149">
        <f t="shared" si="669"/>
        <v>44925</v>
      </c>
      <c r="K2084" s="54">
        <f t="shared" si="668"/>
        <v>1</v>
      </c>
      <c r="L2084" s="55">
        <f t="shared" si="661"/>
        <v>1</v>
      </c>
      <c r="M2084" s="56">
        <f t="shared" si="662"/>
        <v>1.000078585</v>
      </c>
      <c r="N2084" s="56">
        <f t="shared" ca="1" si="663"/>
        <v>1.000586505</v>
      </c>
      <c r="O2084" s="55">
        <f t="shared" si="670"/>
        <v>0</v>
      </c>
      <c r="P2084" s="109">
        <f t="shared" ca="1" si="664"/>
        <v>36.841663750000002</v>
      </c>
      <c r="Q2084" s="52">
        <f t="shared" si="671"/>
        <v>0</v>
      </c>
      <c r="R2084" s="85"/>
      <c r="S2084" s="85"/>
      <c r="T2084" s="86" t="str">
        <f t="shared" si="672"/>
        <v>A+J=</v>
      </c>
      <c r="U2084" s="149">
        <f t="shared" si="673"/>
        <v>44957</v>
      </c>
      <c r="V2084" s="57" t="str">
        <f t="shared" si="665"/>
        <v>-</v>
      </c>
      <c r="W2084" s="8"/>
      <c r="X2084" s="8"/>
      <c r="Y2084" s="8"/>
      <c r="Z2084" s="9"/>
      <c r="AA2084" s="1"/>
      <c r="AB2084" s="8"/>
      <c r="AC2084" s="9"/>
      <c r="AD2084" s="9"/>
      <c r="AE2084" s="9"/>
      <c r="AF2084" s="8"/>
      <c r="AG2084" s="10"/>
      <c r="AH2084" s="8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25">
      <c r="A2085" s="50">
        <f t="shared" si="666"/>
        <v>44928</v>
      </c>
      <c r="B2085" s="112">
        <f t="shared" ca="1" si="656"/>
        <v>62852.442140469997</v>
      </c>
      <c r="C2085" s="109">
        <f t="shared" si="657"/>
        <v>62815.600476719999</v>
      </c>
      <c r="D2085" s="13">
        <f ca="1">IF(A2085&lt;$B$1,VLOOKUP(A2085,[1]DI!$A$4:$B$15000,2,FALSE),0)</f>
        <v>0.13650000000000001</v>
      </c>
      <c r="E2085" s="52">
        <f t="shared" ca="1" si="658"/>
        <v>1.00050788</v>
      </c>
      <c r="F2085" s="52">
        <f ca="1">(TRUNC(PRODUCT($E$12:$E2084),16))</f>
        <v>1.4396541442084001</v>
      </c>
      <c r="G2085" s="52">
        <f t="shared" ca="1" si="659"/>
        <v>1.43892334382054</v>
      </c>
      <c r="H2085" s="52">
        <f t="shared" ca="1" si="660"/>
        <v>1.00050788</v>
      </c>
      <c r="I2085" s="111">
        <f t="shared" si="667"/>
        <v>0.02</v>
      </c>
      <c r="J2085" s="149">
        <f t="shared" si="669"/>
        <v>44925</v>
      </c>
      <c r="K2085" s="54">
        <f t="shared" si="668"/>
        <v>1</v>
      </c>
      <c r="L2085" s="55">
        <f t="shared" si="661"/>
        <v>1</v>
      </c>
      <c r="M2085" s="56">
        <f t="shared" si="662"/>
        <v>1.000078585</v>
      </c>
      <c r="N2085" s="56">
        <f t="shared" ca="1" si="663"/>
        <v>1.000586505</v>
      </c>
      <c r="O2085" s="55">
        <f t="shared" si="670"/>
        <v>0</v>
      </c>
      <c r="P2085" s="109">
        <f t="shared" ca="1" si="664"/>
        <v>36.841663750000002</v>
      </c>
      <c r="Q2085" s="52">
        <f t="shared" si="671"/>
        <v>0</v>
      </c>
      <c r="R2085" s="85"/>
      <c r="S2085" s="85"/>
      <c r="T2085" s="86" t="str">
        <f t="shared" si="672"/>
        <v>A+J=</v>
      </c>
      <c r="U2085" s="149">
        <f t="shared" si="673"/>
        <v>44957</v>
      </c>
      <c r="V2085" s="57" t="str">
        <f t="shared" si="665"/>
        <v>-</v>
      </c>
      <c r="W2085" s="8"/>
      <c r="X2085" s="8"/>
      <c r="Y2085" s="8"/>
      <c r="Z2085" s="9"/>
      <c r="AA2085" s="1"/>
      <c r="AB2085" s="8"/>
      <c r="AC2085" s="9"/>
      <c r="AD2085" s="9"/>
      <c r="AE2085" s="9"/>
      <c r="AF2085" s="8"/>
      <c r="AG2085" s="10"/>
      <c r="AH2085" s="8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25">
      <c r="A2086" s="50">
        <f t="shared" si="666"/>
        <v>44929</v>
      </c>
      <c r="B2086" s="112">
        <f t="shared" ca="1" si="656"/>
        <v>62889.305538430002</v>
      </c>
      <c r="C2086" s="109">
        <f t="shared" si="657"/>
        <v>62815.600476719999</v>
      </c>
      <c r="D2086" s="13">
        <f ca="1">IF(A2086&lt;$B$1,VLOOKUP(A2086,[1]DI!$A$4:$B$15000,2,FALSE),0)</f>
        <v>0.13650000000000001</v>
      </c>
      <c r="E2086" s="52">
        <f t="shared" ca="1" si="658"/>
        <v>1.00050788</v>
      </c>
      <c r="F2086" s="52">
        <f ca="1">(TRUNC(PRODUCT($E$12:$E2085),16))</f>
        <v>1.44038531575516</v>
      </c>
      <c r="G2086" s="52">
        <f t="shared" ca="1" si="659"/>
        <v>1.43892334382054</v>
      </c>
      <c r="H2086" s="52">
        <f t="shared" ca="1" si="660"/>
        <v>1.00101602</v>
      </c>
      <c r="I2086" s="111">
        <f t="shared" si="667"/>
        <v>0.02</v>
      </c>
      <c r="J2086" s="149">
        <f t="shared" si="669"/>
        <v>44925</v>
      </c>
      <c r="K2086" s="54">
        <f t="shared" si="668"/>
        <v>2</v>
      </c>
      <c r="L2086" s="55">
        <f t="shared" si="661"/>
        <v>2</v>
      </c>
      <c r="M2086" s="56">
        <f t="shared" si="662"/>
        <v>1.0001571760000001</v>
      </c>
      <c r="N2086" s="56">
        <f t="shared" ca="1" si="663"/>
        <v>1.001173356</v>
      </c>
      <c r="O2086" s="55">
        <f t="shared" si="670"/>
        <v>0</v>
      </c>
      <c r="P2086" s="109">
        <f t="shared" ca="1" si="664"/>
        <v>73.705061709999995</v>
      </c>
      <c r="Q2086" s="52">
        <f t="shared" si="671"/>
        <v>0</v>
      </c>
      <c r="R2086" s="85"/>
      <c r="S2086" s="85"/>
      <c r="T2086" s="86" t="str">
        <f t="shared" si="672"/>
        <v>A+J=</v>
      </c>
      <c r="U2086" s="149">
        <f t="shared" si="673"/>
        <v>44957</v>
      </c>
      <c r="V2086" s="57" t="str">
        <f t="shared" si="665"/>
        <v>-</v>
      </c>
      <c r="W2086" s="8"/>
      <c r="X2086" s="8"/>
      <c r="Y2086" s="8"/>
      <c r="Z2086" s="9"/>
      <c r="AA2086" s="1"/>
      <c r="AB2086" s="8"/>
      <c r="AC2086" s="9"/>
      <c r="AD2086" s="9"/>
      <c r="AE2086" s="9"/>
      <c r="AF2086" s="8"/>
      <c r="AG2086" s="10"/>
      <c r="AH2086" s="8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25">
      <c r="A2087" s="50">
        <f t="shared" si="666"/>
        <v>44930</v>
      </c>
      <c r="B2087" s="112">
        <f t="shared" ca="1" si="656"/>
        <v>62926.189979609997</v>
      </c>
      <c r="C2087" s="109">
        <f t="shared" si="657"/>
        <v>62815.600476719999</v>
      </c>
      <c r="D2087" s="13">
        <f ca="1">IF(A2087&lt;$B$1,VLOOKUP(A2087,[1]DI!$A$4:$B$15000,2,FALSE),0)</f>
        <v>0.13650000000000001</v>
      </c>
      <c r="E2087" s="52">
        <f t="shared" ca="1" si="658"/>
        <v>1.00050788</v>
      </c>
      <c r="F2087" s="52">
        <f ca="1">(TRUNC(PRODUCT($E$12:$E2086),16))</f>
        <v>1.4411168586493299</v>
      </c>
      <c r="G2087" s="52">
        <f t="shared" ca="1" si="659"/>
        <v>1.43892334382054</v>
      </c>
      <c r="H2087" s="52">
        <f t="shared" ca="1" si="660"/>
        <v>1.00152441</v>
      </c>
      <c r="I2087" s="111">
        <f t="shared" si="667"/>
        <v>0.02</v>
      </c>
      <c r="J2087" s="149">
        <f t="shared" si="669"/>
        <v>44925</v>
      </c>
      <c r="K2087" s="54">
        <f t="shared" si="668"/>
        <v>3</v>
      </c>
      <c r="L2087" s="55">
        <f t="shared" si="661"/>
        <v>3</v>
      </c>
      <c r="M2087" s="56">
        <f t="shared" si="662"/>
        <v>1.000235773</v>
      </c>
      <c r="N2087" s="56">
        <f t="shared" ca="1" si="663"/>
        <v>1.001760542</v>
      </c>
      <c r="O2087" s="55">
        <f t="shared" si="670"/>
        <v>0</v>
      </c>
      <c r="P2087" s="109">
        <f t="shared" ca="1" si="664"/>
        <v>110.58950289000001</v>
      </c>
      <c r="Q2087" s="52">
        <f t="shared" si="671"/>
        <v>0</v>
      </c>
      <c r="R2087" s="85"/>
      <c r="S2087" s="85"/>
      <c r="T2087" s="86" t="str">
        <f t="shared" si="672"/>
        <v>A+J=</v>
      </c>
      <c r="U2087" s="149">
        <f t="shared" si="673"/>
        <v>44957</v>
      </c>
      <c r="V2087" s="57" t="str">
        <f t="shared" si="665"/>
        <v>-</v>
      </c>
      <c r="W2087" s="8"/>
      <c r="X2087" s="8"/>
      <c r="Y2087" s="8"/>
      <c r="Z2087" s="9"/>
      <c r="AA2087" s="1"/>
      <c r="AB2087" s="8"/>
      <c r="AC2087" s="9"/>
      <c r="AD2087" s="9"/>
      <c r="AE2087" s="9"/>
      <c r="AF2087" s="8"/>
      <c r="AG2087" s="10"/>
      <c r="AH2087" s="8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25">
      <c r="A2088" s="50">
        <f t="shared" si="666"/>
        <v>44931</v>
      </c>
      <c r="B2088" s="112">
        <f t="shared" ca="1" si="656"/>
        <v>62963.096908779997</v>
      </c>
      <c r="C2088" s="109">
        <f t="shared" si="657"/>
        <v>62815.600476719999</v>
      </c>
      <c r="D2088" s="13">
        <f ca="1">IF(A2088&lt;$B$1,VLOOKUP(A2088,[1]DI!$A$4:$B$15000,2,FALSE),0)</f>
        <v>0.13650000000000001</v>
      </c>
      <c r="E2088" s="52">
        <f t="shared" ca="1" si="658"/>
        <v>1.00050788</v>
      </c>
      <c r="F2088" s="52">
        <f ca="1">(TRUNC(PRODUCT($E$12:$E2087),16))</f>
        <v>1.4418487730795</v>
      </c>
      <c r="G2088" s="52">
        <f t="shared" ca="1" si="659"/>
        <v>1.43892334382054</v>
      </c>
      <c r="H2088" s="52">
        <f t="shared" ca="1" si="660"/>
        <v>1.00203307</v>
      </c>
      <c r="I2088" s="111">
        <f t="shared" si="667"/>
        <v>0.02</v>
      </c>
      <c r="J2088" s="149">
        <f t="shared" si="669"/>
        <v>44925</v>
      </c>
      <c r="K2088" s="54">
        <f t="shared" si="668"/>
        <v>4</v>
      </c>
      <c r="L2088" s="55">
        <f t="shared" si="661"/>
        <v>4</v>
      </c>
      <c r="M2088" s="56">
        <f t="shared" si="662"/>
        <v>1.000314377</v>
      </c>
      <c r="N2088" s="56">
        <f t="shared" ca="1" si="663"/>
        <v>1.002348086</v>
      </c>
      <c r="O2088" s="55">
        <f t="shared" si="670"/>
        <v>0</v>
      </c>
      <c r="P2088" s="109">
        <f t="shared" ca="1" si="664"/>
        <v>147.49643205999999</v>
      </c>
      <c r="Q2088" s="52">
        <f t="shared" si="671"/>
        <v>0</v>
      </c>
      <c r="R2088" s="85"/>
      <c r="S2088" s="85"/>
      <c r="T2088" s="86" t="str">
        <f t="shared" si="672"/>
        <v>A+J=</v>
      </c>
      <c r="U2088" s="149">
        <f t="shared" si="673"/>
        <v>44957</v>
      </c>
      <c r="V2088" s="57" t="str">
        <f t="shared" si="665"/>
        <v>-</v>
      </c>
      <c r="W2088" s="8"/>
      <c r="X2088" s="8"/>
      <c r="Y2088" s="8"/>
      <c r="Z2088" s="9"/>
      <c r="AA2088" s="1"/>
      <c r="AB2088" s="8"/>
      <c r="AC2088" s="9"/>
      <c r="AD2088" s="9"/>
      <c r="AE2088" s="9"/>
      <c r="AF2088" s="8"/>
      <c r="AG2088" s="10"/>
      <c r="AH2088" s="8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25">
      <c r="A2089" s="50">
        <f t="shared" si="666"/>
        <v>44932</v>
      </c>
      <c r="B2089" s="112">
        <f t="shared" ca="1" si="656"/>
        <v>63000.02488117</v>
      </c>
      <c r="C2089" s="109">
        <f t="shared" si="657"/>
        <v>62815.600476719999</v>
      </c>
      <c r="D2089" s="13">
        <f ca="1">IF(A2089&lt;$B$1,VLOOKUP(A2089,[1]DI!$A$4:$B$15000,2,FALSE),0)</f>
        <v>0.13650000000000001</v>
      </c>
      <c r="E2089" s="52">
        <f t="shared" ca="1" si="658"/>
        <v>1.00050788</v>
      </c>
      <c r="F2089" s="52">
        <f ca="1">(TRUNC(PRODUCT($E$12:$E2088),16))</f>
        <v>1.44258105923437</v>
      </c>
      <c r="G2089" s="52">
        <f t="shared" ca="1" si="659"/>
        <v>1.43892334382054</v>
      </c>
      <c r="H2089" s="52">
        <f t="shared" ca="1" si="660"/>
        <v>1.0025419799999999</v>
      </c>
      <c r="I2089" s="111">
        <f t="shared" si="667"/>
        <v>0.02</v>
      </c>
      <c r="J2089" s="149">
        <f t="shared" si="669"/>
        <v>44925</v>
      </c>
      <c r="K2089" s="54">
        <f t="shared" si="668"/>
        <v>5</v>
      </c>
      <c r="L2089" s="55">
        <f t="shared" si="661"/>
        <v>5</v>
      </c>
      <c r="M2089" s="56">
        <f t="shared" si="662"/>
        <v>1.000392986</v>
      </c>
      <c r="N2089" s="56">
        <f t="shared" ca="1" si="663"/>
        <v>1.002935965</v>
      </c>
      <c r="O2089" s="55">
        <f t="shared" si="670"/>
        <v>0</v>
      </c>
      <c r="P2089" s="109">
        <f t="shared" ca="1" si="664"/>
        <v>184.42440445</v>
      </c>
      <c r="Q2089" s="52">
        <f t="shared" si="671"/>
        <v>0</v>
      </c>
      <c r="R2089" s="85"/>
      <c r="S2089" s="85"/>
      <c r="T2089" s="86" t="str">
        <f t="shared" si="672"/>
        <v>A+J=</v>
      </c>
      <c r="U2089" s="149">
        <f t="shared" si="673"/>
        <v>44957</v>
      </c>
      <c r="V2089" s="57" t="str">
        <f t="shared" si="665"/>
        <v>-</v>
      </c>
      <c r="W2089" s="8"/>
      <c r="X2089" s="8"/>
      <c r="Y2089" s="8"/>
      <c r="Z2089" s="9"/>
      <c r="AA2089" s="1"/>
      <c r="AB2089" s="8"/>
      <c r="AC2089" s="9"/>
      <c r="AD2089" s="9"/>
      <c r="AE2089" s="9"/>
      <c r="AF2089" s="8"/>
      <c r="AG2089" s="10"/>
      <c r="AH2089" s="8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25">
      <c r="A2090" s="50">
        <f t="shared" si="666"/>
        <v>44933</v>
      </c>
      <c r="B2090" s="112">
        <f t="shared" ca="1" si="656"/>
        <v>63036.974650570002</v>
      </c>
      <c r="C2090" s="109">
        <f t="shared" si="657"/>
        <v>62815.600476719999</v>
      </c>
      <c r="D2090" s="13">
        <f ca="1">IF(A2090&lt;$B$1,VLOOKUP(A2090,[1]DI!$A$4:$B$15000,2,FALSE),0)</f>
        <v>0</v>
      </c>
      <c r="E2090" s="52">
        <f t="shared" ca="1" si="658"/>
        <v>1</v>
      </c>
      <c r="F2090" s="52">
        <f ca="1">(TRUNC(PRODUCT($E$12:$E2089),16))</f>
        <v>1.4433137173027299</v>
      </c>
      <c r="G2090" s="52">
        <f t="shared" ca="1" si="659"/>
        <v>1.43892334382054</v>
      </c>
      <c r="H2090" s="52">
        <f t="shared" ca="1" si="660"/>
        <v>1.0030511499999999</v>
      </c>
      <c r="I2090" s="111">
        <f t="shared" si="667"/>
        <v>0.02</v>
      </c>
      <c r="J2090" s="149">
        <f t="shared" si="669"/>
        <v>44925</v>
      </c>
      <c r="K2090" s="54">
        <f t="shared" si="668"/>
        <v>5</v>
      </c>
      <c r="L2090" s="55">
        <f t="shared" si="661"/>
        <v>6</v>
      </c>
      <c r="M2090" s="56">
        <f t="shared" si="662"/>
        <v>1.000471602</v>
      </c>
      <c r="N2090" s="56">
        <f t="shared" ca="1" si="663"/>
        <v>1.0035241909999999</v>
      </c>
      <c r="O2090" s="55">
        <f t="shared" si="670"/>
        <v>0</v>
      </c>
      <c r="P2090" s="109">
        <f t="shared" ca="1" si="664"/>
        <v>221.37417385000001</v>
      </c>
      <c r="Q2090" s="52">
        <f t="shared" si="671"/>
        <v>0</v>
      </c>
      <c r="R2090" s="85"/>
      <c r="S2090" s="85"/>
      <c r="T2090" s="86" t="str">
        <f t="shared" si="672"/>
        <v>A+J=</v>
      </c>
      <c r="U2090" s="149">
        <f t="shared" si="673"/>
        <v>44957</v>
      </c>
      <c r="V2090" s="57" t="str">
        <f t="shared" si="665"/>
        <v>-</v>
      </c>
      <c r="W2090" s="8"/>
      <c r="X2090" s="8"/>
      <c r="Y2090" s="8"/>
      <c r="Z2090" s="9"/>
      <c r="AA2090" s="1"/>
      <c r="AB2090" s="8"/>
      <c r="AC2090" s="9"/>
      <c r="AD2090" s="9"/>
      <c r="AE2090" s="9"/>
      <c r="AF2090" s="8"/>
      <c r="AG2090" s="10"/>
      <c r="AH2090" s="8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25">
      <c r="A2091" s="50">
        <f t="shared" si="666"/>
        <v>44934</v>
      </c>
      <c r="B2091" s="112">
        <f t="shared" ca="1" si="656"/>
        <v>63036.974650570002</v>
      </c>
      <c r="C2091" s="109">
        <f t="shared" si="657"/>
        <v>62815.600476719999</v>
      </c>
      <c r="D2091" s="13">
        <f ca="1">IF(A2091&lt;$B$1,VLOOKUP(A2091,[1]DI!$A$4:$B$15000,2,FALSE),0)</f>
        <v>0</v>
      </c>
      <c r="E2091" s="52">
        <f t="shared" ca="1" si="658"/>
        <v>1</v>
      </c>
      <c r="F2091" s="52">
        <f ca="1">(TRUNC(PRODUCT($E$12:$E2090),16))</f>
        <v>1.4433137173027299</v>
      </c>
      <c r="G2091" s="52">
        <f t="shared" ca="1" si="659"/>
        <v>1.43892334382054</v>
      </c>
      <c r="H2091" s="52">
        <f t="shared" ca="1" si="660"/>
        <v>1.0030511499999999</v>
      </c>
      <c r="I2091" s="111">
        <f t="shared" si="667"/>
        <v>0.02</v>
      </c>
      <c r="J2091" s="149">
        <f t="shared" si="669"/>
        <v>44925</v>
      </c>
      <c r="K2091" s="54">
        <f t="shared" si="668"/>
        <v>5</v>
      </c>
      <c r="L2091" s="55">
        <f t="shared" si="661"/>
        <v>6</v>
      </c>
      <c r="M2091" s="56">
        <f t="shared" si="662"/>
        <v>1.000471602</v>
      </c>
      <c r="N2091" s="56">
        <f t="shared" ca="1" si="663"/>
        <v>1.0035241909999999</v>
      </c>
      <c r="O2091" s="55">
        <f t="shared" si="670"/>
        <v>0</v>
      </c>
      <c r="P2091" s="109">
        <f t="shared" ca="1" si="664"/>
        <v>221.37417385000001</v>
      </c>
      <c r="Q2091" s="52">
        <f t="shared" si="671"/>
        <v>0</v>
      </c>
      <c r="R2091" s="85"/>
      <c r="S2091" s="85"/>
      <c r="T2091" s="86" t="str">
        <f t="shared" si="672"/>
        <v>A+J=</v>
      </c>
      <c r="U2091" s="149">
        <f t="shared" si="673"/>
        <v>44957</v>
      </c>
      <c r="V2091" s="57" t="str">
        <f t="shared" si="665"/>
        <v>-</v>
      </c>
      <c r="W2091" s="8"/>
      <c r="X2091" s="8"/>
      <c r="Y2091" s="8"/>
      <c r="Z2091" s="9"/>
      <c r="AA2091" s="1"/>
      <c r="AB2091" s="8"/>
      <c r="AC2091" s="9"/>
      <c r="AD2091" s="9"/>
      <c r="AE2091" s="9"/>
      <c r="AF2091" s="8"/>
      <c r="AG2091" s="10"/>
      <c r="AH2091" s="8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25">
      <c r="A2092" s="50">
        <f t="shared" si="666"/>
        <v>44935</v>
      </c>
      <c r="B2092" s="112">
        <f t="shared" ca="1" si="656"/>
        <v>63036.974650570002</v>
      </c>
      <c r="C2092" s="109">
        <f t="shared" si="657"/>
        <v>62815.600476719999</v>
      </c>
      <c r="D2092" s="13">
        <f ca="1">IF(A2092&lt;$B$1,VLOOKUP(A2092,[1]DI!$A$4:$B$15000,2,FALSE),0)</f>
        <v>0.13650000000000001</v>
      </c>
      <c r="E2092" s="52">
        <f t="shared" ca="1" si="658"/>
        <v>1.00050788</v>
      </c>
      <c r="F2092" s="52">
        <f ca="1">(TRUNC(PRODUCT($E$12:$E2091),16))</f>
        <v>1.4433137173027299</v>
      </c>
      <c r="G2092" s="52">
        <f t="shared" ca="1" si="659"/>
        <v>1.43892334382054</v>
      </c>
      <c r="H2092" s="52">
        <f t="shared" ca="1" si="660"/>
        <v>1.0030511499999999</v>
      </c>
      <c r="I2092" s="111">
        <f t="shared" si="667"/>
        <v>0.02</v>
      </c>
      <c r="J2092" s="149">
        <f t="shared" si="669"/>
        <v>44925</v>
      </c>
      <c r="K2092" s="54">
        <f t="shared" si="668"/>
        <v>6</v>
      </c>
      <c r="L2092" s="55">
        <f t="shared" si="661"/>
        <v>6</v>
      </c>
      <c r="M2092" s="56">
        <f t="shared" si="662"/>
        <v>1.000471602</v>
      </c>
      <c r="N2092" s="56">
        <f t="shared" ca="1" si="663"/>
        <v>1.0035241909999999</v>
      </c>
      <c r="O2092" s="55">
        <f t="shared" si="670"/>
        <v>0</v>
      </c>
      <c r="P2092" s="109">
        <f t="shared" ca="1" si="664"/>
        <v>221.37417385000001</v>
      </c>
      <c r="Q2092" s="52">
        <f t="shared" si="671"/>
        <v>0</v>
      </c>
      <c r="R2092" s="85"/>
      <c r="S2092" s="85"/>
      <c r="T2092" s="86" t="str">
        <f t="shared" si="672"/>
        <v>A+J=</v>
      </c>
      <c r="U2092" s="149">
        <f t="shared" si="673"/>
        <v>44957</v>
      </c>
      <c r="V2092" s="57" t="str">
        <f t="shared" si="665"/>
        <v>-</v>
      </c>
      <c r="W2092" s="8"/>
      <c r="X2092" s="8"/>
      <c r="Y2092" s="8"/>
      <c r="Z2092" s="9"/>
      <c r="AA2092" s="1"/>
      <c r="AB2092" s="8"/>
      <c r="AC2092" s="9"/>
      <c r="AD2092" s="9"/>
      <c r="AE2092" s="9"/>
      <c r="AF2092" s="8"/>
      <c r="AG2092" s="10"/>
      <c r="AH2092" s="8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25">
      <c r="A2093" s="50">
        <f t="shared" si="666"/>
        <v>44936</v>
      </c>
      <c r="B2093" s="112">
        <f t="shared" ca="1" si="656"/>
        <v>63073.946154179997</v>
      </c>
      <c r="C2093" s="109">
        <f t="shared" si="657"/>
        <v>62815.600476719999</v>
      </c>
      <c r="D2093" s="13">
        <f ca="1">IF(A2093&lt;$B$1,VLOOKUP(A2093,[1]DI!$A$4:$B$15000,2,FALSE),0)</f>
        <v>0.13650000000000001</v>
      </c>
      <c r="E2093" s="52">
        <f t="shared" ca="1" si="658"/>
        <v>1.00050788</v>
      </c>
      <c r="F2093" s="52">
        <f ca="1">(TRUNC(PRODUCT($E$12:$E2092),16))</f>
        <v>1.4440467474734799</v>
      </c>
      <c r="G2093" s="52">
        <f t="shared" ca="1" si="659"/>
        <v>1.43892334382054</v>
      </c>
      <c r="H2093" s="52">
        <f t="shared" ca="1" si="660"/>
        <v>1.00356058</v>
      </c>
      <c r="I2093" s="111">
        <f t="shared" si="667"/>
        <v>0.02</v>
      </c>
      <c r="J2093" s="149">
        <f t="shared" si="669"/>
        <v>44925</v>
      </c>
      <c r="K2093" s="54">
        <f t="shared" si="668"/>
        <v>7</v>
      </c>
      <c r="L2093" s="55">
        <f t="shared" si="661"/>
        <v>7</v>
      </c>
      <c r="M2093" s="56">
        <f t="shared" si="662"/>
        <v>1.0005502239999999</v>
      </c>
      <c r="N2093" s="56">
        <f t="shared" ca="1" si="663"/>
        <v>1.004112763</v>
      </c>
      <c r="O2093" s="55">
        <f t="shared" si="670"/>
        <v>0</v>
      </c>
      <c r="P2093" s="109">
        <f t="shared" ca="1" si="664"/>
        <v>258.34567745999999</v>
      </c>
      <c r="Q2093" s="52">
        <f t="shared" si="671"/>
        <v>0</v>
      </c>
      <c r="R2093" s="85"/>
      <c r="S2093" s="85"/>
      <c r="T2093" s="86" t="str">
        <f t="shared" si="672"/>
        <v>A+J=</v>
      </c>
      <c r="U2093" s="149">
        <f t="shared" si="673"/>
        <v>44957</v>
      </c>
      <c r="V2093" s="57" t="str">
        <f t="shared" si="665"/>
        <v>-</v>
      </c>
      <c r="W2093" s="8"/>
      <c r="X2093" s="8"/>
      <c r="Y2093" s="8"/>
      <c r="Z2093" s="9"/>
      <c r="AA2093" s="1"/>
      <c r="AB2093" s="8"/>
      <c r="AC2093" s="9"/>
      <c r="AD2093" s="9"/>
      <c r="AE2093" s="9"/>
      <c r="AF2093" s="8"/>
      <c r="AG2093" s="10"/>
      <c r="AH2093" s="8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25">
      <c r="A2094" s="50">
        <f t="shared" si="666"/>
        <v>44937</v>
      </c>
      <c r="B2094" s="112">
        <f t="shared" ref="B2094:B2157" ca="1" si="674">IF(A2094&lt;=TODAY(),C2094+P2094,IF(AND(A2094&gt;TODAY(),A2094&lt;=$B$1),IF(VLOOKUP(TODAY(),$A$12:$D$10000,4,FALSE)=0,"n.d",C2094+P2094),"n.d"))</f>
        <v>63110.939454799998</v>
      </c>
      <c r="C2094" s="109">
        <f t="shared" ref="C2094:C2157" si="675">TRUNC(C2093-Q2093,8)</f>
        <v>62815.600476719999</v>
      </c>
      <c r="D2094" s="13">
        <f ca="1">IF(A2094&lt;$B$1,VLOOKUP(A2094,[1]DI!$A$4:$B$15000,2,FALSE),0)</f>
        <v>0.13650000000000001</v>
      </c>
      <c r="E2094" s="52">
        <f t="shared" ref="E2094:E2157" ca="1" si="676">IF(A2094&lt;A$10,1,ROUND(((1+D2094)^(1/252)),8))</f>
        <v>1.00050788</v>
      </c>
      <c r="F2094" s="52">
        <f ca="1">(TRUNC(PRODUCT($E$12:$E2093),16))</f>
        <v>1.4447801499355799</v>
      </c>
      <c r="G2094" s="52">
        <f t="shared" ref="G2094:G2157" ca="1" si="677">IF(O2093&gt;0,F2093,G2093)</f>
        <v>1.43892334382054</v>
      </c>
      <c r="H2094" s="52">
        <f t="shared" ref="H2094:H2157" ca="1" si="678">ROUND(F2094/G2094,8)</f>
        <v>1.0040702699999999</v>
      </c>
      <c r="I2094" s="111">
        <f t="shared" si="667"/>
        <v>0.02</v>
      </c>
      <c r="J2094" s="149">
        <f t="shared" si="669"/>
        <v>44925</v>
      </c>
      <c r="K2094" s="54">
        <f t="shared" si="668"/>
        <v>8</v>
      </c>
      <c r="L2094" s="55">
        <f t="shared" ref="L2094:L2157" si="679">IF(AND(K2094=1,K2093=1),1,IF(K2094&gt;0,IF(K2094=K2093,K2094+1,K2094),0))</f>
        <v>8</v>
      </c>
      <c r="M2094" s="56">
        <f t="shared" ref="M2094:M2157" si="680">ROUND((I2094+1)^(L2094/252),9)</f>
        <v>1.000628852</v>
      </c>
      <c r="N2094" s="56">
        <f t="shared" ref="N2094:N2157" ca="1" si="681">ROUND(H2094*M2094,9)</f>
        <v>1.0047016820000001</v>
      </c>
      <c r="O2094" s="55">
        <f t="shared" si="670"/>
        <v>0</v>
      </c>
      <c r="P2094" s="109">
        <f t="shared" ref="P2094:P2157" ca="1" si="682">TRUNC(((N2094-1)*C2094),8)</f>
        <v>295.33897808</v>
      </c>
      <c r="Q2094" s="52">
        <f t="shared" si="671"/>
        <v>0</v>
      </c>
      <c r="R2094" s="85"/>
      <c r="S2094" s="85"/>
      <c r="T2094" s="86" t="str">
        <f t="shared" si="672"/>
        <v>A+J=</v>
      </c>
      <c r="U2094" s="149">
        <f t="shared" si="673"/>
        <v>44957</v>
      </c>
      <c r="V2094" s="57" t="str">
        <f t="shared" ref="V2094:V2157" si="683">IF(O2094&gt;0,(P2094+Q2094)*V$9,"-")</f>
        <v>-</v>
      </c>
      <c r="W2094" s="8"/>
      <c r="X2094" s="8"/>
      <c r="Y2094" s="8"/>
      <c r="Z2094" s="9"/>
      <c r="AA2094" s="1"/>
      <c r="AB2094" s="8"/>
      <c r="AC2094" s="9"/>
      <c r="AD2094" s="9"/>
      <c r="AE2094" s="9"/>
      <c r="AF2094" s="8"/>
      <c r="AG2094" s="10"/>
      <c r="AH2094" s="8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25">
      <c r="A2095" s="50">
        <f t="shared" si="666"/>
        <v>44938</v>
      </c>
      <c r="B2095" s="112">
        <f t="shared" ca="1" si="674"/>
        <v>63147.954489609998</v>
      </c>
      <c r="C2095" s="109">
        <f t="shared" si="675"/>
        <v>62815.600476719999</v>
      </c>
      <c r="D2095" s="13">
        <f ca="1">IF(A2095&lt;$B$1,VLOOKUP(A2095,[1]DI!$A$4:$B$15000,2,FALSE),0)</f>
        <v>0.13650000000000001</v>
      </c>
      <c r="E2095" s="52">
        <f t="shared" ca="1" si="676"/>
        <v>1.00050788</v>
      </c>
      <c r="F2095" s="52">
        <f ca="1">(TRUNC(PRODUCT($E$12:$E2094),16))</f>
        <v>1.4455139248781299</v>
      </c>
      <c r="G2095" s="52">
        <f t="shared" ca="1" si="677"/>
        <v>1.43892334382054</v>
      </c>
      <c r="H2095" s="52">
        <f t="shared" ca="1" si="678"/>
        <v>1.00458022</v>
      </c>
      <c r="I2095" s="111">
        <f t="shared" si="667"/>
        <v>0.02</v>
      </c>
      <c r="J2095" s="149">
        <f t="shared" si="669"/>
        <v>44925</v>
      </c>
      <c r="K2095" s="54">
        <f t="shared" si="668"/>
        <v>9</v>
      </c>
      <c r="L2095" s="55">
        <f t="shared" si="679"/>
        <v>9</v>
      </c>
      <c r="M2095" s="56">
        <f t="shared" si="680"/>
        <v>1.0007074869999999</v>
      </c>
      <c r="N2095" s="56">
        <f t="shared" ca="1" si="681"/>
        <v>1.005290947</v>
      </c>
      <c r="O2095" s="55">
        <f t="shared" si="670"/>
        <v>0</v>
      </c>
      <c r="P2095" s="109">
        <f t="shared" ca="1" si="682"/>
        <v>332.35401288999998</v>
      </c>
      <c r="Q2095" s="52">
        <f t="shared" si="671"/>
        <v>0</v>
      </c>
      <c r="R2095" s="85"/>
      <c r="S2095" s="85"/>
      <c r="T2095" s="86" t="str">
        <f t="shared" si="672"/>
        <v>A+J=</v>
      </c>
      <c r="U2095" s="149">
        <f t="shared" si="673"/>
        <v>44957</v>
      </c>
      <c r="V2095" s="57" t="str">
        <f t="shared" si="683"/>
        <v>-</v>
      </c>
      <c r="W2095" s="8"/>
      <c r="X2095" s="8"/>
      <c r="Y2095" s="8"/>
      <c r="Z2095" s="9"/>
      <c r="AA2095" s="1"/>
      <c r="AB2095" s="8"/>
      <c r="AC2095" s="9"/>
      <c r="AD2095" s="9"/>
      <c r="AE2095" s="9"/>
      <c r="AF2095" s="8"/>
      <c r="AG2095" s="10"/>
      <c r="AH2095" s="8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25">
      <c r="A2096" s="50">
        <f t="shared" si="666"/>
        <v>44939</v>
      </c>
      <c r="B2096" s="112">
        <f t="shared" ca="1" si="674"/>
        <v>63184.99069328</v>
      </c>
      <c r="C2096" s="109">
        <f t="shared" si="675"/>
        <v>62815.600476719999</v>
      </c>
      <c r="D2096" s="13">
        <f ca="1">IF(A2096&lt;$B$1,VLOOKUP(A2096,[1]DI!$A$4:$B$15000,2,FALSE),0)</f>
        <v>0.13650000000000001</v>
      </c>
      <c r="E2096" s="52">
        <f t="shared" ca="1" si="676"/>
        <v>1.00050788</v>
      </c>
      <c r="F2096" s="52">
        <f ca="1">(TRUNC(PRODUCT($E$12:$E2095),16))</f>
        <v>1.4462480724903</v>
      </c>
      <c r="G2096" s="52">
        <f t="shared" ca="1" si="677"/>
        <v>1.43892334382054</v>
      </c>
      <c r="H2096" s="52">
        <f t="shared" ca="1" si="678"/>
        <v>1.0050904199999999</v>
      </c>
      <c r="I2096" s="111">
        <f t="shared" si="667"/>
        <v>0.02</v>
      </c>
      <c r="J2096" s="149">
        <f t="shared" si="669"/>
        <v>44925</v>
      </c>
      <c r="K2096" s="54">
        <f t="shared" si="668"/>
        <v>10</v>
      </c>
      <c r="L2096" s="55">
        <f t="shared" si="679"/>
        <v>10</v>
      </c>
      <c r="M2096" s="56">
        <f t="shared" si="680"/>
        <v>1.000786127</v>
      </c>
      <c r="N2096" s="56">
        <f t="shared" ca="1" si="681"/>
        <v>1.005880549</v>
      </c>
      <c r="O2096" s="55">
        <f t="shared" si="670"/>
        <v>0</v>
      </c>
      <c r="P2096" s="109">
        <f t="shared" ca="1" si="682"/>
        <v>369.39021656</v>
      </c>
      <c r="Q2096" s="52">
        <f t="shared" si="671"/>
        <v>0</v>
      </c>
      <c r="R2096" s="85"/>
      <c r="S2096" s="85"/>
      <c r="T2096" s="86" t="str">
        <f t="shared" si="672"/>
        <v>A+J=</v>
      </c>
      <c r="U2096" s="149">
        <f t="shared" si="673"/>
        <v>44957</v>
      </c>
      <c r="V2096" s="57" t="str">
        <f t="shared" si="683"/>
        <v>-</v>
      </c>
      <c r="W2096" s="8"/>
      <c r="X2096" s="8"/>
      <c r="Y2096" s="8"/>
      <c r="Z2096" s="9"/>
      <c r="AA2096" s="1"/>
      <c r="AB2096" s="8"/>
      <c r="AC2096" s="9"/>
      <c r="AD2096" s="9"/>
      <c r="AE2096" s="9"/>
      <c r="AF2096" s="8"/>
      <c r="AG2096" s="10"/>
      <c r="AH2096" s="8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25">
      <c r="A2097" s="50">
        <f t="shared" si="666"/>
        <v>44940</v>
      </c>
      <c r="B2097" s="112">
        <f t="shared" ca="1" si="674"/>
        <v>63222.049322120001</v>
      </c>
      <c r="C2097" s="109">
        <f t="shared" si="675"/>
        <v>62815.600476719999</v>
      </c>
      <c r="D2097" s="13">
        <f ca="1">IF(A2097&lt;$B$1,VLOOKUP(A2097,[1]DI!$A$4:$B$15000,2,FALSE),0)</f>
        <v>0</v>
      </c>
      <c r="E2097" s="52">
        <f t="shared" ca="1" si="676"/>
        <v>1</v>
      </c>
      <c r="F2097" s="52">
        <f ca="1">(TRUNC(PRODUCT($E$12:$E2096),16))</f>
        <v>1.44698259296136</v>
      </c>
      <c r="G2097" s="52">
        <f t="shared" ca="1" si="677"/>
        <v>1.43892334382054</v>
      </c>
      <c r="H2097" s="52">
        <f t="shared" ca="1" si="678"/>
        <v>1.00560089</v>
      </c>
      <c r="I2097" s="111">
        <f t="shared" si="667"/>
        <v>0.02</v>
      </c>
      <c r="J2097" s="149">
        <f t="shared" si="669"/>
        <v>44925</v>
      </c>
      <c r="K2097" s="54">
        <f t="shared" si="668"/>
        <v>10</v>
      </c>
      <c r="L2097" s="55">
        <f t="shared" si="679"/>
        <v>11</v>
      </c>
      <c r="M2097" s="56">
        <f t="shared" si="680"/>
        <v>1.0008647740000001</v>
      </c>
      <c r="N2097" s="56">
        <f t="shared" ca="1" si="681"/>
        <v>1.006470508</v>
      </c>
      <c r="O2097" s="55">
        <f t="shared" si="670"/>
        <v>0</v>
      </c>
      <c r="P2097" s="109">
        <f t="shared" ca="1" si="682"/>
        <v>406.44884539999998</v>
      </c>
      <c r="Q2097" s="52">
        <f t="shared" si="671"/>
        <v>0</v>
      </c>
      <c r="R2097" s="85"/>
      <c r="S2097" s="85"/>
      <c r="T2097" s="86" t="str">
        <f t="shared" si="672"/>
        <v>A+J=</v>
      </c>
      <c r="U2097" s="149">
        <f t="shared" si="673"/>
        <v>44957</v>
      </c>
      <c r="V2097" s="57" t="str">
        <f t="shared" si="683"/>
        <v>-</v>
      </c>
      <c r="W2097" s="8"/>
      <c r="X2097" s="8"/>
      <c r="Y2097" s="8"/>
      <c r="Z2097" s="9"/>
      <c r="AA2097" s="1"/>
      <c r="AB2097" s="8"/>
      <c r="AC2097" s="9"/>
      <c r="AD2097" s="9"/>
      <c r="AE2097" s="9"/>
      <c r="AF2097" s="8"/>
      <c r="AG2097" s="10"/>
      <c r="AH2097" s="8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25">
      <c r="A2098" s="50">
        <f t="shared" si="666"/>
        <v>44941</v>
      </c>
      <c r="B2098" s="112">
        <f t="shared" ca="1" si="674"/>
        <v>63222.049322120001</v>
      </c>
      <c r="C2098" s="109">
        <f t="shared" si="675"/>
        <v>62815.600476719999</v>
      </c>
      <c r="D2098" s="13">
        <f ca="1">IF(A2098&lt;$B$1,VLOOKUP(A2098,[1]DI!$A$4:$B$15000,2,FALSE),0)</f>
        <v>0</v>
      </c>
      <c r="E2098" s="52">
        <f t="shared" ca="1" si="676"/>
        <v>1</v>
      </c>
      <c r="F2098" s="52">
        <f ca="1">(TRUNC(PRODUCT($E$12:$E2097),16))</f>
        <v>1.44698259296136</v>
      </c>
      <c r="G2098" s="52">
        <f t="shared" ca="1" si="677"/>
        <v>1.43892334382054</v>
      </c>
      <c r="H2098" s="52">
        <f t="shared" ca="1" si="678"/>
        <v>1.00560089</v>
      </c>
      <c r="I2098" s="111">
        <f t="shared" si="667"/>
        <v>0.02</v>
      </c>
      <c r="J2098" s="149">
        <f t="shared" si="669"/>
        <v>44925</v>
      </c>
      <c r="K2098" s="54">
        <f t="shared" si="668"/>
        <v>10</v>
      </c>
      <c r="L2098" s="55">
        <f t="shared" si="679"/>
        <v>11</v>
      </c>
      <c r="M2098" s="56">
        <f t="shared" si="680"/>
        <v>1.0008647740000001</v>
      </c>
      <c r="N2098" s="56">
        <f t="shared" ca="1" si="681"/>
        <v>1.006470508</v>
      </c>
      <c r="O2098" s="55">
        <f t="shared" si="670"/>
        <v>0</v>
      </c>
      <c r="P2098" s="109">
        <f t="shared" ca="1" si="682"/>
        <v>406.44884539999998</v>
      </c>
      <c r="Q2098" s="52">
        <f t="shared" si="671"/>
        <v>0</v>
      </c>
      <c r="R2098" s="85"/>
      <c r="S2098" s="85"/>
      <c r="T2098" s="86" t="str">
        <f t="shared" si="672"/>
        <v>A+J=</v>
      </c>
      <c r="U2098" s="149">
        <f t="shared" si="673"/>
        <v>44957</v>
      </c>
      <c r="V2098" s="57" t="str">
        <f t="shared" si="683"/>
        <v>-</v>
      </c>
      <c r="W2098" s="8"/>
      <c r="X2098" s="8"/>
      <c r="Y2098" s="8"/>
      <c r="Z2098" s="9"/>
      <c r="AA2098" s="1"/>
      <c r="AB2098" s="8"/>
      <c r="AC2098" s="9"/>
      <c r="AD2098" s="9"/>
      <c r="AE2098" s="9"/>
      <c r="AF2098" s="8"/>
      <c r="AG2098" s="10"/>
      <c r="AH2098" s="8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25">
      <c r="A2099" s="50">
        <f t="shared" si="666"/>
        <v>44942</v>
      </c>
      <c r="B2099" s="112">
        <f t="shared" ca="1" si="674"/>
        <v>63222.049322120001</v>
      </c>
      <c r="C2099" s="109">
        <f t="shared" si="675"/>
        <v>62815.600476719999</v>
      </c>
      <c r="D2099" s="13">
        <f ca="1">IF(A2099&lt;$B$1,VLOOKUP(A2099,[1]DI!$A$4:$B$15000,2,FALSE),0)</f>
        <v>0.13650000000000001</v>
      </c>
      <c r="E2099" s="52">
        <f t="shared" ca="1" si="676"/>
        <v>1.00050788</v>
      </c>
      <c r="F2099" s="52">
        <f ca="1">(TRUNC(PRODUCT($E$12:$E2098),16))</f>
        <v>1.44698259296136</v>
      </c>
      <c r="G2099" s="52">
        <f t="shared" ca="1" si="677"/>
        <v>1.43892334382054</v>
      </c>
      <c r="H2099" s="52">
        <f t="shared" ca="1" si="678"/>
        <v>1.00560089</v>
      </c>
      <c r="I2099" s="111">
        <f t="shared" si="667"/>
        <v>0.02</v>
      </c>
      <c r="J2099" s="149">
        <f t="shared" si="669"/>
        <v>44925</v>
      </c>
      <c r="K2099" s="54">
        <f t="shared" si="668"/>
        <v>11</v>
      </c>
      <c r="L2099" s="55">
        <f t="shared" si="679"/>
        <v>11</v>
      </c>
      <c r="M2099" s="56">
        <f t="shared" si="680"/>
        <v>1.0008647740000001</v>
      </c>
      <c r="N2099" s="56">
        <f t="shared" ca="1" si="681"/>
        <v>1.006470508</v>
      </c>
      <c r="O2099" s="55">
        <f t="shared" si="670"/>
        <v>0</v>
      </c>
      <c r="P2099" s="109">
        <f t="shared" ca="1" si="682"/>
        <v>406.44884539999998</v>
      </c>
      <c r="Q2099" s="52">
        <f t="shared" si="671"/>
        <v>0</v>
      </c>
      <c r="R2099" s="85"/>
      <c r="S2099" s="85"/>
      <c r="T2099" s="86" t="str">
        <f t="shared" si="672"/>
        <v>A+J=</v>
      </c>
      <c r="U2099" s="149">
        <f t="shared" si="673"/>
        <v>44957</v>
      </c>
      <c r="V2099" s="57" t="str">
        <f t="shared" si="683"/>
        <v>-</v>
      </c>
      <c r="W2099" s="8"/>
      <c r="X2099" s="8"/>
      <c r="Y2099" s="8"/>
      <c r="Z2099" s="9"/>
      <c r="AA2099" s="1"/>
      <c r="AB2099" s="8"/>
      <c r="AC2099" s="9"/>
      <c r="AD2099" s="9"/>
      <c r="AE2099" s="9"/>
      <c r="AF2099" s="8"/>
      <c r="AG2099" s="10"/>
      <c r="AH2099" s="8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25">
      <c r="A2100" s="50">
        <f t="shared" si="666"/>
        <v>44943</v>
      </c>
      <c r="B2100" s="112">
        <f t="shared" ca="1" si="674"/>
        <v>63259.129057010003</v>
      </c>
      <c r="C2100" s="109">
        <f t="shared" si="675"/>
        <v>62815.600476719999</v>
      </c>
      <c r="D2100" s="13">
        <f ca="1">IF(A2100&lt;$B$1,VLOOKUP(A2100,[1]DI!$A$4:$B$15000,2,FALSE),0)</f>
        <v>0.13650000000000001</v>
      </c>
      <c r="E2100" s="52">
        <f t="shared" ca="1" si="676"/>
        <v>1.00050788</v>
      </c>
      <c r="F2100" s="52">
        <f ca="1">(TRUNC(PRODUCT($E$12:$E2099),16))</f>
        <v>1.4477174864806699</v>
      </c>
      <c r="G2100" s="52">
        <f t="shared" ca="1" si="677"/>
        <v>1.43892334382054</v>
      </c>
      <c r="H2100" s="52">
        <f t="shared" ca="1" si="678"/>
        <v>1.00611161</v>
      </c>
      <c r="I2100" s="111">
        <f t="shared" si="667"/>
        <v>0.02</v>
      </c>
      <c r="J2100" s="149">
        <f t="shared" si="669"/>
        <v>44925</v>
      </c>
      <c r="K2100" s="54">
        <f t="shared" si="668"/>
        <v>12</v>
      </c>
      <c r="L2100" s="55">
        <f t="shared" si="679"/>
        <v>12</v>
      </c>
      <c r="M2100" s="56">
        <f t="shared" si="680"/>
        <v>1.0009434269999999</v>
      </c>
      <c r="N2100" s="56">
        <f t="shared" ca="1" si="681"/>
        <v>1.0070608029999999</v>
      </c>
      <c r="O2100" s="55">
        <f t="shared" si="670"/>
        <v>0</v>
      </c>
      <c r="P2100" s="109">
        <f t="shared" ca="1" si="682"/>
        <v>443.52858028999998</v>
      </c>
      <c r="Q2100" s="52">
        <f t="shared" si="671"/>
        <v>0</v>
      </c>
      <c r="R2100" s="85"/>
      <c r="S2100" s="85"/>
      <c r="T2100" s="86" t="str">
        <f t="shared" si="672"/>
        <v>A+J=</v>
      </c>
      <c r="U2100" s="149">
        <f t="shared" si="673"/>
        <v>44957</v>
      </c>
      <c r="V2100" s="57" t="str">
        <f t="shared" si="683"/>
        <v>-</v>
      </c>
      <c r="W2100" s="8"/>
      <c r="X2100" s="8"/>
      <c r="Y2100" s="8"/>
      <c r="Z2100" s="9"/>
      <c r="AA2100" s="1"/>
      <c r="AB2100" s="8"/>
      <c r="AC2100" s="9"/>
      <c r="AD2100" s="9"/>
      <c r="AE2100" s="9"/>
      <c r="AF2100" s="8"/>
      <c r="AG2100" s="10"/>
      <c r="AH2100" s="8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25">
      <c r="A2101" s="50">
        <f t="shared" si="666"/>
        <v>44944</v>
      </c>
      <c r="B2101" s="112">
        <f t="shared" ca="1" si="674"/>
        <v>63296.231217059998</v>
      </c>
      <c r="C2101" s="109">
        <f t="shared" si="675"/>
        <v>62815.600476719999</v>
      </c>
      <c r="D2101" s="13">
        <f ca="1">IF(A2101&lt;$B$1,VLOOKUP(A2101,[1]DI!$A$4:$B$15000,2,FALSE),0)</f>
        <v>0.13650000000000001</v>
      </c>
      <c r="E2101" s="52">
        <f t="shared" ca="1" si="676"/>
        <v>1.00050788</v>
      </c>
      <c r="F2101" s="52">
        <f ca="1">(TRUNC(PRODUCT($E$12:$E2100),16))</f>
        <v>1.4484527532377001</v>
      </c>
      <c r="G2101" s="52">
        <f t="shared" ca="1" si="677"/>
        <v>1.43892334382054</v>
      </c>
      <c r="H2101" s="52">
        <f t="shared" ca="1" si="678"/>
        <v>1.0066226</v>
      </c>
      <c r="I2101" s="111">
        <f t="shared" si="667"/>
        <v>0.02</v>
      </c>
      <c r="J2101" s="149">
        <f t="shared" si="669"/>
        <v>44925</v>
      </c>
      <c r="K2101" s="54">
        <f t="shared" si="668"/>
        <v>13</v>
      </c>
      <c r="L2101" s="55">
        <f t="shared" si="679"/>
        <v>13</v>
      </c>
      <c r="M2101" s="56">
        <f t="shared" si="680"/>
        <v>1.0010220860000001</v>
      </c>
      <c r="N2101" s="56">
        <f t="shared" ca="1" si="681"/>
        <v>1.007651455</v>
      </c>
      <c r="O2101" s="55">
        <f t="shared" si="670"/>
        <v>0</v>
      </c>
      <c r="P2101" s="109">
        <f t="shared" ca="1" si="682"/>
        <v>480.63074033999999</v>
      </c>
      <c r="Q2101" s="52">
        <f t="shared" si="671"/>
        <v>0</v>
      </c>
      <c r="R2101" s="85"/>
      <c r="S2101" s="85"/>
      <c r="T2101" s="86" t="str">
        <f t="shared" si="672"/>
        <v>A+J=</v>
      </c>
      <c r="U2101" s="149">
        <f t="shared" si="673"/>
        <v>44957</v>
      </c>
      <c r="V2101" s="57" t="str">
        <f t="shared" si="683"/>
        <v>-</v>
      </c>
      <c r="W2101" s="8"/>
      <c r="X2101" s="8"/>
      <c r="Y2101" s="8"/>
      <c r="Z2101" s="9"/>
      <c r="AA2101" s="1"/>
      <c r="AB2101" s="8"/>
      <c r="AC2101" s="9"/>
      <c r="AD2101" s="9"/>
      <c r="AE2101" s="9"/>
      <c r="AF2101" s="8"/>
      <c r="AG2101" s="10"/>
      <c r="AH2101" s="8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25">
      <c r="A2102" s="50">
        <f t="shared" si="666"/>
        <v>44945</v>
      </c>
      <c r="B2102" s="112">
        <f t="shared" ca="1" si="674"/>
        <v>63333.354545969996</v>
      </c>
      <c r="C2102" s="109">
        <f t="shared" si="675"/>
        <v>62815.600476719999</v>
      </c>
      <c r="D2102" s="13">
        <f ca="1">IF(A2102&lt;$B$1,VLOOKUP(A2102,[1]DI!$A$4:$B$15000,2,FALSE),0)</f>
        <v>0.13650000000000001</v>
      </c>
      <c r="E2102" s="52">
        <f t="shared" ca="1" si="676"/>
        <v>1.00050788</v>
      </c>
      <c r="F2102" s="52">
        <f ca="1">(TRUNC(PRODUCT($E$12:$E2101),16))</f>
        <v>1.44918839342202</v>
      </c>
      <c r="G2102" s="52">
        <f t="shared" ca="1" si="677"/>
        <v>1.43892334382054</v>
      </c>
      <c r="H2102" s="52">
        <f t="shared" ca="1" si="678"/>
        <v>1.0071338400000001</v>
      </c>
      <c r="I2102" s="111">
        <f t="shared" si="667"/>
        <v>0.02</v>
      </c>
      <c r="J2102" s="149">
        <f t="shared" si="669"/>
        <v>44925</v>
      </c>
      <c r="K2102" s="54">
        <f t="shared" si="668"/>
        <v>14</v>
      </c>
      <c r="L2102" s="55">
        <f t="shared" si="679"/>
        <v>14</v>
      </c>
      <c r="M2102" s="56">
        <f t="shared" si="680"/>
        <v>1.0011007510000001</v>
      </c>
      <c r="N2102" s="56">
        <f t="shared" ca="1" si="681"/>
        <v>1.008242444</v>
      </c>
      <c r="O2102" s="55">
        <f t="shared" si="670"/>
        <v>0</v>
      </c>
      <c r="P2102" s="109">
        <f t="shared" ca="1" si="682"/>
        <v>517.75406925000004</v>
      </c>
      <c r="Q2102" s="52">
        <f t="shared" si="671"/>
        <v>0</v>
      </c>
      <c r="R2102" s="85"/>
      <c r="S2102" s="85"/>
      <c r="T2102" s="86" t="str">
        <f t="shared" si="672"/>
        <v>A+J=</v>
      </c>
      <c r="U2102" s="149">
        <f t="shared" si="673"/>
        <v>44957</v>
      </c>
      <c r="V2102" s="57" t="str">
        <f t="shared" si="683"/>
        <v>-</v>
      </c>
      <c r="W2102" s="8"/>
      <c r="X2102" s="8"/>
      <c r="Y2102" s="8"/>
      <c r="Z2102" s="9"/>
      <c r="AA2102" s="1"/>
      <c r="AB2102" s="8"/>
      <c r="AC2102" s="9"/>
      <c r="AD2102" s="9"/>
      <c r="AE2102" s="9"/>
      <c r="AF2102" s="8"/>
      <c r="AG2102" s="10"/>
      <c r="AH2102" s="8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25">
      <c r="A2103" s="50">
        <f t="shared" si="666"/>
        <v>44946</v>
      </c>
      <c r="B2103" s="112">
        <f t="shared" ca="1" si="674"/>
        <v>63370.49967189</v>
      </c>
      <c r="C2103" s="109">
        <f t="shared" si="675"/>
        <v>62815.600476719999</v>
      </c>
      <c r="D2103" s="13">
        <f ca="1">IF(A2103&lt;$B$1,VLOOKUP(A2103,[1]DI!$A$4:$B$15000,2,FALSE),0)</f>
        <v>0.13650000000000001</v>
      </c>
      <c r="E2103" s="52">
        <f t="shared" ca="1" si="676"/>
        <v>1.00050788</v>
      </c>
      <c r="F2103" s="52">
        <f ca="1">(TRUNC(PRODUCT($E$12:$E2102),16))</f>
        <v>1.44992440722327</v>
      </c>
      <c r="G2103" s="52">
        <f t="shared" ca="1" si="677"/>
        <v>1.43892334382054</v>
      </c>
      <c r="H2103" s="52">
        <f t="shared" ca="1" si="678"/>
        <v>1.0076453400000001</v>
      </c>
      <c r="I2103" s="111">
        <f t="shared" si="667"/>
        <v>0.02</v>
      </c>
      <c r="J2103" s="149">
        <f t="shared" si="669"/>
        <v>44925</v>
      </c>
      <c r="K2103" s="54">
        <f t="shared" si="668"/>
        <v>15</v>
      </c>
      <c r="L2103" s="55">
        <f t="shared" si="679"/>
        <v>15</v>
      </c>
      <c r="M2103" s="56">
        <f t="shared" si="680"/>
        <v>1.001179423</v>
      </c>
      <c r="N2103" s="56">
        <f t="shared" ca="1" si="681"/>
        <v>1.00883378</v>
      </c>
      <c r="O2103" s="55">
        <f t="shared" si="670"/>
        <v>0</v>
      </c>
      <c r="P2103" s="109">
        <f t="shared" ca="1" si="682"/>
        <v>554.89919516999998</v>
      </c>
      <c r="Q2103" s="52">
        <f t="shared" si="671"/>
        <v>0</v>
      </c>
      <c r="R2103" s="85"/>
      <c r="S2103" s="85"/>
      <c r="T2103" s="86" t="str">
        <f t="shared" si="672"/>
        <v>A+J=</v>
      </c>
      <c r="U2103" s="149">
        <f t="shared" si="673"/>
        <v>44957</v>
      </c>
      <c r="V2103" s="57" t="str">
        <f t="shared" si="683"/>
        <v>-</v>
      </c>
      <c r="W2103" s="8"/>
      <c r="X2103" s="8"/>
      <c r="Y2103" s="8"/>
      <c r="Z2103" s="9"/>
      <c r="AA2103" s="1"/>
      <c r="AB2103" s="8"/>
      <c r="AC2103" s="9"/>
      <c r="AD2103" s="9"/>
      <c r="AE2103" s="9"/>
      <c r="AF2103" s="8"/>
      <c r="AG2103" s="10"/>
      <c r="AH2103" s="8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25">
      <c r="A2104" s="50">
        <f t="shared" si="666"/>
        <v>44947</v>
      </c>
      <c r="B2104" s="112">
        <f t="shared" ca="1" si="674"/>
        <v>63407.66716017</v>
      </c>
      <c r="C2104" s="109">
        <f t="shared" si="675"/>
        <v>62815.600476719999</v>
      </c>
      <c r="D2104" s="13">
        <f ca="1">IF(A2104&lt;$B$1,VLOOKUP(A2104,[1]DI!$A$4:$B$15000,2,FALSE),0)</f>
        <v>0</v>
      </c>
      <c r="E2104" s="52">
        <f t="shared" ca="1" si="676"/>
        <v>1</v>
      </c>
      <c r="F2104" s="52">
        <f ca="1">(TRUNC(PRODUCT($E$12:$E2103),16))</f>
        <v>1.45066079483121</v>
      </c>
      <c r="G2104" s="52">
        <f t="shared" ca="1" si="677"/>
        <v>1.43892334382054</v>
      </c>
      <c r="H2104" s="52">
        <f t="shared" ca="1" si="678"/>
        <v>1.00815711</v>
      </c>
      <c r="I2104" s="111">
        <f t="shared" si="667"/>
        <v>0.02</v>
      </c>
      <c r="J2104" s="149">
        <f t="shared" si="669"/>
        <v>44925</v>
      </c>
      <c r="K2104" s="54">
        <f t="shared" si="668"/>
        <v>15</v>
      </c>
      <c r="L2104" s="55">
        <f t="shared" si="679"/>
        <v>16</v>
      </c>
      <c r="M2104" s="56">
        <f t="shared" si="680"/>
        <v>1.0012581</v>
      </c>
      <c r="N2104" s="56">
        <f t="shared" ca="1" si="681"/>
        <v>1.009425472</v>
      </c>
      <c r="O2104" s="55">
        <f t="shared" si="670"/>
        <v>0</v>
      </c>
      <c r="P2104" s="109">
        <f t="shared" ca="1" si="682"/>
        <v>592.06668345000003</v>
      </c>
      <c r="Q2104" s="52">
        <f t="shared" si="671"/>
        <v>0</v>
      </c>
      <c r="R2104" s="85"/>
      <c r="S2104" s="85"/>
      <c r="T2104" s="86" t="str">
        <f t="shared" si="672"/>
        <v>A+J=</v>
      </c>
      <c r="U2104" s="149">
        <f t="shared" si="673"/>
        <v>44957</v>
      </c>
      <c r="V2104" s="57" t="str">
        <f t="shared" si="683"/>
        <v>-</v>
      </c>
      <c r="W2104" s="8"/>
      <c r="X2104" s="8"/>
      <c r="Y2104" s="8"/>
      <c r="Z2104" s="9"/>
      <c r="AA2104" s="1"/>
      <c r="AB2104" s="8"/>
      <c r="AC2104" s="9"/>
      <c r="AD2104" s="9"/>
      <c r="AE2104" s="9"/>
      <c r="AF2104" s="8"/>
      <c r="AG2104" s="10"/>
      <c r="AH2104" s="8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25">
      <c r="A2105" s="50">
        <f t="shared" si="666"/>
        <v>44948</v>
      </c>
      <c r="B2105" s="112">
        <f t="shared" ca="1" si="674"/>
        <v>63407.66716017</v>
      </c>
      <c r="C2105" s="109">
        <f t="shared" si="675"/>
        <v>62815.600476719999</v>
      </c>
      <c r="D2105" s="13">
        <f ca="1">IF(A2105&lt;$B$1,VLOOKUP(A2105,[1]DI!$A$4:$B$15000,2,FALSE),0)</f>
        <v>0</v>
      </c>
      <c r="E2105" s="52">
        <f t="shared" ca="1" si="676"/>
        <v>1</v>
      </c>
      <c r="F2105" s="52">
        <f ca="1">(TRUNC(PRODUCT($E$12:$E2104),16))</f>
        <v>1.45066079483121</v>
      </c>
      <c r="G2105" s="52">
        <f t="shared" ca="1" si="677"/>
        <v>1.43892334382054</v>
      </c>
      <c r="H2105" s="52">
        <f t="shared" ca="1" si="678"/>
        <v>1.00815711</v>
      </c>
      <c r="I2105" s="111">
        <f t="shared" si="667"/>
        <v>0.02</v>
      </c>
      <c r="J2105" s="149">
        <f t="shared" si="669"/>
        <v>44925</v>
      </c>
      <c r="K2105" s="54">
        <f t="shared" si="668"/>
        <v>15</v>
      </c>
      <c r="L2105" s="55">
        <f t="shared" si="679"/>
        <v>16</v>
      </c>
      <c r="M2105" s="56">
        <f t="shared" si="680"/>
        <v>1.0012581</v>
      </c>
      <c r="N2105" s="56">
        <f t="shared" ca="1" si="681"/>
        <v>1.009425472</v>
      </c>
      <c r="O2105" s="55">
        <f t="shared" si="670"/>
        <v>0</v>
      </c>
      <c r="P2105" s="109">
        <f t="shared" ca="1" si="682"/>
        <v>592.06668345000003</v>
      </c>
      <c r="Q2105" s="52">
        <f t="shared" si="671"/>
        <v>0</v>
      </c>
      <c r="R2105" s="85"/>
      <c r="S2105" s="85"/>
      <c r="T2105" s="86" t="str">
        <f t="shared" si="672"/>
        <v>A+J=</v>
      </c>
      <c r="U2105" s="149">
        <f t="shared" si="673"/>
        <v>44957</v>
      </c>
      <c r="V2105" s="57" t="str">
        <f t="shared" si="683"/>
        <v>-</v>
      </c>
      <c r="W2105" s="8"/>
      <c r="X2105" s="8"/>
      <c r="Y2105" s="8"/>
      <c r="Z2105" s="9"/>
      <c r="AA2105" s="1"/>
      <c r="AB2105" s="8"/>
      <c r="AC2105" s="9"/>
      <c r="AD2105" s="9"/>
      <c r="AE2105" s="9"/>
      <c r="AF2105" s="8"/>
      <c r="AG2105" s="10"/>
      <c r="AH2105" s="8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25">
      <c r="A2106" s="50">
        <f t="shared" si="666"/>
        <v>44949</v>
      </c>
      <c r="B2106" s="112">
        <f t="shared" ca="1" si="674"/>
        <v>63407.66716017</v>
      </c>
      <c r="C2106" s="109">
        <f t="shared" si="675"/>
        <v>62815.600476719999</v>
      </c>
      <c r="D2106" s="13">
        <f ca="1">IF(A2106&lt;$B$1,VLOOKUP(A2106,[1]DI!$A$4:$B$15000,2,FALSE),0)</f>
        <v>0.13650000000000001</v>
      </c>
      <c r="E2106" s="52">
        <f t="shared" ca="1" si="676"/>
        <v>1.00050788</v>
      </c>
      <c r="F2106" s="52">
        <f ca="1">(TRUNC(PRODUCT($E$12:$E2105),16))</f>
        <v>1.45066079483121</v>
      </c>
      <c r="G2106" s="52">
        <f t="shared" ca="1" si="677"/>
        <v>1.43892334382054</v>
      </c>
      <c r="H2106" s="52">
        <f t="shared" ca="1" si="678"/>
        <v>1.00815711</v>
      </c>
      <c r="I2106" s="111">
        <f t="shared" si="667"/>
        <v>0.02</v>
      </c>
      <c r="J2106" s="149">
        <f t="shared" si="669"/>
        <v>44925</v>
      </c>
      <c r="K2106" s="54">
        <f t="shared" si="668"/>
        <v>16</v>
      </c>
      <c r="L2106" s="55">
        <f t="shared" si="679"/>
        <v>16</v>
      </c>
      <c r="M2106" s="56">
        <f t="shared" si="680"/>
        <v>1.0012581</v>
      </c>
      <c r="N2106" s="56">
        <f t="shared" ca="1" si="681"/>
        <v>1.009425472</v>
      </c>
      <c r="O2106" s="55">
        <f t="shared" si="670"/>
        <v>0</v>
      </c>
      <c r="P2106" s="109">
        <f t="shared" ca="1" si="682"/>
        <v>592.06668345000003</v>
      </c>
      <c r="Q2106" s="52">
        <f t="shared" si="671"/>
        <v>0</v>
      </c>
      <c r="R2106" s="85"/>
      <c r="S2106" s="85"/>
      <c r="T2106" s="86" t="str">
        <f t="shared" si="672"/>
        <v>A+J=</v>
      </c>
      <c r="U2106" s="149">
        <f t="shared" si="673"/>
        <v>44957</v>
      </c>
      <c r="V2106" s="57" t="str">
        <f t="shared" si="683"/>
        <v>-</v>
      </c>
      <c r="W2106" s="8"/>
      <c r="X2106" s="8"/>
      <c r="Y2106" s="8"/>
      <c r="Z2106" s="9"/>
      <c r="AA2106" s="1"/>
      <c r="AB2106" s="8"/>
      <c r="AC2106" s="9"/>
      <c r="AD2106" s="9"/>
      <c r="AE2106" s="9"/>
      <c r="AF2106" s="8"/>
      <c r="AG2106" s="10"/>
      <c r="AH2106" s="8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25">
      <c r="A2107" s="50">
        <f t="shared" si="666"/>
        <v>44950</v>
      </c>
      <c r="B2107" s="112">
        <f t="shared" ca="1" si="674"/>
        <v>63444.855942939997</v>
      </c>
      <c r="C2107" s="109">
        <f t="shared" si="675"/>
        <v>62815.600476719999</v>
      </c>
      <c r="D2107" s="13">
        <f ca="1">IF(A2107&lt;$B$1,VLOOKUP(A2107,[1]DI!$A$4:$B$15000,2,FALSE),0)</f>
        <v>0.13650000000000001</v>
      </c>
      <c r="E2107" s="52">
        <f t="shared" ca="1" si="676"/>
        <v>1.00050788</v>
      </c>
      <c r="F2107" s="52">
        <f ca="1">(TRUNC(PRODUCT($E$12:$E2106),16))</f>
        <v>1.45139755643569</v>
      </c>
      <c r="G2107" s="52">
        <f t="shared" ca="1" si="677"/>
        <v>1.43892334382054</v>
      </c>
      <c r="H2107" s="52">
        <f t="shared" ca="1" si="678"/>
        <v>1.0086691299999999</v>
      </c>
      <c r="I2107" s="111">
        <f t="shared" si="667"/>
        <v>0.02</v>
      </c>
      <c r="J2107" s="149">
        <f t="shared" si="669"/>
        <v>44925</v>
      </c>
      <c r="K2107" s="54">
        <f t="shared" si="668"/>
        <v>17</v>
      </c>
      <c r="L2107" s="55">
        <f t="shared" si="679"/>
        <v>17</v>
      </c>
      <c r="M2107" s="56">
        <f t="shared" si="680"/>
        <v>1.001336784</v>
      </c>
      <c r="N2107" s="56">
        <f t="shared" ca="1" si="681"/>
        <v>1.010017503</v>
      </c>
      <c r="O2107" s="55">
        <f t="shared" si="670"/>
        <v>0</v>
      </c>
      <c r="P2107" s="109">
        <f t="shared" ca="1" si="682"/>
        <v>629.25546622000002</v>
      </c>
      <c r="Q2107" s="52">
        <f t="shared" si="671"/>
        <v>0</v>
      </c>
      <c r="R2107" s="85"/>
      <c r="S2107" s="85"/>
      <c r="T2107" s="86" t="str">
        <f t="shared" si="672"/>
        <v>A+J=</v>
      </c>
      <c r="U2107" s="149">
        <f t="shared" si="673"/>
        <v>44957</v>
      </c>
      <c r="V2107" s="57" t="str">
        <f t="shared" si="683"/>
        <v>-</v>
      </c>
      <c r="W2107" s="8"/>
      <c r="X2107" s="8"/>
      <c r="Y2107" s="8"/>
      <c r="Z2107" s="9"/>
      <c r="AA2107" s="1"/>
      <c r="AB2107" s="8"/>
      <c r="AC2107" s="9"/>
      <c r="AD2107" s="9"/>
      <c r="AE2107" s="9"/>
      <c r="AF2107" s="8"/>
      <c r="AG2107" s="10"/>
      <c r="AH2107" s="8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25">
      <c r="A2108" s="50">
        <f t="shared" si="666"/>
        <v>44951</v>
      </c>
      <c r="B2108" s="112">
        <f t="shared" ca="1" si="674"/>
        <v>63482.066459900001</v>
      </c>
      <c r="C2108" s="109">
        <f t="shared" si="675"/>
        <v>62815.600476719999</v>
      </c>
      <c r="D2108" s="13">
        <f ca="1">IF(A2108&lt;$B$1,VLOOKUP(A2108,[1]DI!$A$4:$B$15000,2,FALSE),0)</f>
        <v>0.13650000000000001</v>
      </c>
      <c r="E2108" s="52">
        <f t="shared" ca="1" si="676"/>
        <v>1.00050788</v>
      </c>
      <c r="F2108" s="52">
        <f ca="1">(TRUNC(PRODUCT($E$12:$E2107),16))</f>
        <v>1.45213469222665</v>
      </c>
      <c r="G2108" s="52">
        <f t="shared" ca="1" si="677"/>
        <v>1.43892334382054</v>
      </c>
      <c r="H2108" s="52">
        <f t="shared" ca="1" si="678"/>
        <v>1.0091814100000001</v>
      </c>
      <c r="I2108" s="111">
        <f t="shared" si="667"/>
        <v>0.02</v>
      </c>
      <c r="J2108" s="149">
        <f t="shared" si="669"/>
        <v>44925</v>
      </c>
      <c r="K2108" s="54">
        <f t="shared" si="668"/>
        <v>18</v>
      </c>
      <c r="L2108" s="55">
        <f t="shared" si="679"/>
        <v>18</v>
      </c>
      <c r="M2108" s="56">
        <f t="shared" si="680"/>
        <v>1.0014154740000001</v>
      </c>
      <c r="N2108" s="56">
        <f t="shared" ca="1" si="681"/>
        <v>1.0106098800000001</v>
      </c>
      <c r="O2108" s="55">
        <f t="shared" si="670"/>
        <v>0</v>
      </c>
      <c r="P2108" s="109">
        <f t="shared" ca="1" si="682"/>
        <v>666.46598317999997</v>
      </c>
      <c r="Q2108" s="52">
        <f t="shared" si="671"/>
        <v>0</v>
      </c>
      <c r="R2108" s="85"/>
      <c r="S2108" s="85"/>
      <c r="T2108" s="86" t="str">
        <f t="shared" si="672"/>
        <v>A+J=</v>
      </c>
      <c r="U2108" s="149">
        <f t="shared" si="673"/>
        <v>44957</v>
      </c>
      <c r="V2108" s="57" t="str">
        <f t="shared" si="683"/>
        <v>-</v>
      </c>
      <c r="W2108" s="8"/>
      <c r="X2108" s="8"/>
      <c r="Y2108" s="8"/>
      <c r="Z2108" s="9"/>
      <c r="AA2108" s="1"/>
      <c r="AB2108" s="8"/>
      <c r="AC2108" s="9"/>
      <c r="AD2108" s="9"/>
      <c r="AE2108" s="9"/>
      <c r="AF2108" s="8"/>
      <c r="AG2108" s="10"/>
      <c r="AH2108" s="8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25">
      <c r="A2109" s="50">
        <f t="shared" si="666"/>
        <v>44952</v>
      </c>
      <c r="B2109" s="112">
        <f t="shared" ca="1" si="674"/>
        <v>63519.299402029996</v>
      </c>
      <c r="C2109" s="109">
        <f t="shared" si="675"/>
        <v>62815.600476719999</v>
      </c>
      <c r="D2109" s="13">
        <f ca="1">IF(A2109&lt;$B$1,VLOOKUP(A2109,[1]DI!$A$4:$B$15000,2,FALSE),0)</f>
        <v>0.13650000000000001</v>
      </c>
      <c r="E2109" s="52">
        <f t="shared" ca="1" si="676"/>
        <v>1.00050788</v>
      </c>
      <c r="F2109" s="52">
        <f ca="1">(TRUNC(PRODUCT($E$12:$E2108),16))</f>
        <v>1.4528722023941401</v>
      </c>
      <c r="G2109" s="52">
        <f t="shared" ca="1" si="677"/>
        <v>1.43892334382054</v>
      </c>
      <c r="H2109" s="52">
        <f t="shared" ca="1" si="678"/>
        <v>1.0096939599999999</v>
      </c>
      <c r="I2109" s="111">
        <f t="shared" si="667"/>
        <v>0.02</v>
      </c>
      <c r="J2109" s="149">
        <f t="shared" si="669"/>
        <v>44925</v>
      </c>
      <c r="K2109" s="54">
        <f t="shared" si="668"/>
        <v>19</v>
      </c>
      <c r="L2109" s="55">
        <f t="shared" si="679"/>
        <v>19</v>
      </c>
      <c r="M2109" s="56">
        <f t="shared" si="680"/>
        <v>1.00149417</v>
      </c>
      <c r="N2109" s="56">
        <f t="shared" ca="1" si="681"/>
        <v>1.0112026140000001</v>
      </c>
      <c r="O2109" s="55">
        <f t="shared" si="670"/>
        <v>0</v>
      </c>
      <c r="P2109" s="109">
        <f t="shared" ca="1" si="682"/>
        <v>703.69892531000005</v>
      </c>
      <c r="Q2109" s="52">
        <f t="shared" si="671"/>
        <v>0</v>
      </c>
      <c r="R2109" s="85"/>
      <c r="S2109" s="85"/>
      <c r="T2109" s="86" t="str">
        <f t="shared" si="672"/>
        <v>A+J=</v>
      </c>
      <c r="U2109" s="149">
        <f t="shared" si="673"/>
        <v>44957</v>
      </c>
      <c r="V2109" s="57" t="str">
        <f t="shared" si="683"/>
        <v>-</v>
      </c>
      <c r="W2109" s="8"/>
      <c r="X2109" s="8"/>
      <c r="Y2109" s="8"/>
      <c r="Z2109" s="9"/>
      <c r="AA2109" s="1"/>
      <c r="AB2109" s="8"/>
      <c r="AC2109" s="9"/>
      <c r="AD2109" s="9"/>
      <c r="AE2109" s="9"/>
      <c r="AF2109" s="8"/>
      <c r="AG2109" s="10"/>
      <c r="AH2109" s="8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25">
      <c r="A2110" s="50">
        <f t="shared" si="666"/>
        <v>44953</v>
      </c>
      <c r="B2110" s="112">
        <f t="shared" ca="1" si="674"/>
        <v>63556.55363866</v>
      </c>
      <c r="C2110" s="109">
        <f t="shared" si="675"/>
        <v>62815.600476719999</v>
      </c>
      <c r="D2110" s="13">
        <f ca="1">IF(A2110&lt;$B$1,VLOOKUP(A2110,[1]DI!$A$4:$B$15000,2,FALSE),0)</f>
        <v>0.13650000000000001</v>
      </c>
      <c r="E2110" s="52">
        <f t="shared" ca="1" si="676"/>
        <v>1.00050788</v>
      </c>
      <c r="F2110" s="52">
        <f ca="1">(TRUNC(PRODUCT($E$12:$E2109),16))</f>
        <v>1.45361008712829</v>
      </c>
      <c r="G2110" s="52">
        <f t="shared" ca="1" si="677"/>
        <v>1.43892334382054</v>
      </c>
      <c r="H2110" s="52">
        <f t="shared" ca="1" si="678"/>
        <v>1.01020676</v>
      </c>
      <c r="I2110" s="111">
        <f t="shared" si="667"/>
        <v>0.02</v>
      </c>
      <c r="J2110" s="149">
        <f t="shared" si="669"/>
        <v>44925</v>
      </c>
      <c r="K2110" s="54">
        <f t="shared" si="668"/>
        <v>20</v>
      </c>
      <c r="L2110" s="55">
        <f t="shared" si="679"/>
        <v>20</v>
      </c>
      <c r="M2110" s="56">
        <f t="shared" si="680"/>
        <v>1.001572873</v>
      </c>
      <c r="N2110" s="56">
        <f t="shared" ca="1" si="681"/>
        <v>1.011795687</v>
      </c>
      <c r="O2110" s="55">
        <f t="shared" si="670"/>
        <v>0</v>
      </c>
      <c r="P2110" s="109">
        <f t="shared" ca="1" si="682"/>
        <v>740.95316193999997</v>
      </c>
      <c r="Q2110" s="52">
        <f t="shared" si="671"/>
        <v>0</v>
      </c>
      <c r="R2110" s="85"/>
      <c r="S2110" s="85"/>
      <c r="T2110" s="86" t="str">
        <f t="shared" si="672"/>
        <v>A+J=</v>
      </c>
      <c r="U2110" s="149">
        <f t="shared" si="673"/>
        <v>44957</v>
      </c>
      <c r="V2110" s="57" t="str">
        <f t="shared" si="683"/>
        <v>-</v>
      </c>
      <c r="W2110" s="8"/>
      <c r="X2110" s="8"/>
      <c r="Y2110" s="8"/>
      <c r="Z2110" s="9"/>
      <c r="AA2110" s="1"/>
      <c r="AB2110" s="8"/>
      <c r="AC2110" s="9"/>
      <c r="AD2110" s="9"/>
      <c r="AE2110" s="9"/>
      <c r="AF2110" s="8"/>
      <c r="AG2110" s="10"/>
      <c r="AH2110" s="8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25">
      <c r="A2111" s="50">
        <f t="shared" si="666"/>
        <v>44954</v>
      </c>
      <c r="B2111" s="112">
        <f t="shared" ca="1" si="674"/>
        <v>63593.829609469998</v>
      </c>
      <c r="C2111" s="109">
        <f t="shared" si="675"/>
        <v>62815.600476719999</v>
      </c>
      <c r="D2111" s="13">
        <f ca="1">IF(A2111&lt;$B$1,VLOOKUP(A2111,[1]DI!$A$4:$B$15000,2,FALSE),0)</f>
        <v>0</v>
      </c>
      <c r="E2111" s="52">
        <f t="shared" ca="1" si="676"/>
        <v>1</v>
      </c>
      <c r="F2111" s="52">
        <f ca="1">(TRUNC(PRODUCT($E$12:$E2110),16))</f>
        <v>1.4543483466193401</v>
      </c>
      <c r="G2111" s="52">
        <f t="shared" ca="1" si="677"/>
        <v>1.43892334382054</v>
      </c>
      <c r="H2111" s="52">
        <f t="shared" ca="1" si="678"/>
        <v>1.01071982</v>
      </c>
      <c r="I2111" s="111">
        <f t="shared" si="667"/>
        <v>0.02</v>
      </c>
      <c r="J2111" s="149">
        <f t="shared" si="669"/>
        <v>44925</v>
      </c>
      <c r="K2111" s="54">
        <f t="shared" si="668"/>
        <v>20</v>
      </c>
      <c r="L2111" s="55">
        <f t="shared" si="679"/>
        <v>21</v>
      </c>
      <c r="M2111" s="56">
        <f t="shared" si="680"/>
        <v>1.001651581</v>
      </c>
      <c r="N2111" s="56">
        <f t="shared" ca="1" si="681"/>
        <v>1.0123891060000001</v>
      </c>
      <c r="O2111" s="55">
        <f t="shared" si="670"/>
        <v>0</v>
      </c>
      <c r="P2111" s="109">
        <f t="shared" ca="1" si="682"/>
        <v>778.22913274999996</v>
      </c>
      <c r="Q2111" s="52">
        <f t="shared" si="671"/>
        <v>0</v>
      </c>
      <c r="R2111" s="85"/>
      <c r="S2111" s="85"/>
      <c r="T2111" s="86" t="str">
        <f t="shared" si="672"/>
        <v>A+J=</v>
      </c>
      <c r="U2111" s="149">
        <f t="shared" si="673"/>
        <v>44957</v>
      </c>
      <c r="V2111" s="57" t="str">
        <f t="shared" si="683"/>
        <v>-</v>
      </c>
      <c r="W2111" s="8"/>
      <c r="X2111" s="8"/>
      <c r="Y2111" s="8"/>
      <c r="Z2111" s="9"/>
      <c r="AA2111" s="1"/>
      <c r="AB2111" s="8"/>
      <c r="AC2111" s="9"/>
      <c r="AD2111" s="9"/>
      <c r="AE2111" s="9"/>
      <c r="AF2111" s="8"/>
      <c r="AG2111" s="10"/>
      <c r="AH2111" s="8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25">
      <c r="A2112" s="50">
        <f t="shared" si="666"/>
        <v>44955</v>
      </c>
      <c r="B2112" s="112">
        <f t="shared" ca="1" si="674"/>
        <v>63593.829609469998</v>
      </c>
      <c r="C2112" s="109">
        <f t="shared" si="675"/>
        <v>62815.600476719999</v>
      </c>
      <c r="D2112" s="13">
        <f ca="1">IF(A2112&lt;$B$1,VLOOKUP(A2112,[1]DI!$A$4:$B$15000,2,FALSE),0)</f>
        <v>0</v>
      </c>
      <c r="E2112" s="52">
        <f t="shared" ca="1" si="676"/>
        <v>1</v>
      </c>
      <c r="F2112" s="52">
        <f ca="1">(TRUNC(PRODUCT($E$12:$E2111),16))</f>
        <v>1.4543483466193401</v>
      </c>
      <c r="G2112" s="52">
        <f t="shared" ca="1" si="677"/>
        <v>1.43892334382054</v>
      </c>
      <c r="H2112" s="52">
        <f t="shared" ca="1" si="678"/>
        <v>1.01071982</v>
      </c>
      <c r="I2112" s="111">
        <f t="shared" si="667"/>
        <v>0.02</v>
      </c>
      <c r="J2112" s="149">
        <f t="shared" si="669"/>
        <v>44925</v>
      </c>
      <c r="K2112" s="54">
        <f t="shared" si="668"/>
        <v>20</v>
      </c>
      <c r="L2112" s="55">
        <f t="shared" si="679"/>
        <v>21</v>
      </c>
      <c r="M2112" s="56">
        <f t="shared" si="680"/>
        <v>1.001651581</v>
      </c>
      <c r="N2112" s="56">
        <f t="shared" ca="1" si="681"/>
        <v>1.0123891060000001</v>
      </c>
      <c r="O2112" s="55">
        <f t="shared" si="670"/>
        <v>0</v>
      </c>
      <c r="P2112" s="109">
        <f t="shared" ca="1" si="682"/>
        <v>778.22913274999996</v>
      </c>
      <c r="Q2112" s="52">
        <f t="shared" si="671"/>
        <v>0</v>
      </c>
      <c r="R2112" s="85"/>
      <c r="S2112" s="85"/>
      <c r="T2112" s="86" t="str">
        <f t="shared" si="672"/>
        <v>A+J=</v>
      </c>
      <c r="U2112" s="149">
        <f t="shared" si="673"/>
        <v>44957</v>
      </c>
      <c r="V2112" s="57" t="str">
        <f t="shared" si="683"/>
        <v>-</v>
      </c>
      <c r="W2112" s="8"/>
      <c r="X2112" s="8"/>
      <c r="Y2112" s="8"/>
      <c r="Z2112" s="9"/>
      <c r="AA2112" s="1"/>
      <c r="AB2112" s="8"/>
      <c r="AC2112" s="9"/>
      <c r="AD2112" s="9"/>
      <c r="AE2112" s="9"/>
      <c r="AF2112" s="8"/>
      <c r="AG2112" s="10"/>
      <c r="AH2112" s="8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25">
      <c r="A2113" s="50">
        <f t="shared" si="666"/>
        <v>44956</v>
      </c>
      <c r="B2113" s="112">
        <f t="shared" ca="1" si="674"/>
        <v>63593.829609469998</v>
      </c>
      <c r="C2113" s="109">
        <f t="shared" si="675"/>
        <v>62815.600476719999</v>
      </c>
      <c r="D2113" s="13">
        <f ca="1">IF(A2113&lt;$B$1,VLOOKUP(A2113,[1]DI!$A$4:$B$15000,2,FALSE),0)</f>
        <v>0.13650000000000001</v>
      </c>
      <c r="E2113" s="52">
        <f t="shared" ca="1" si="676"/>
        <v>1.00050788</v>
      </c>
      <c r="F2113" s="52">
        <f ca="1">(TRUNC(PRODUCT($E$12:$E2112),16))</f>
        <v>1.4543483466193401</v>
      </c>
      <c r="G2113" s="52">
        <f t="shared" ca="1" si="677"/>
        <v>1.43892334382054</v>
      </c>
      <c r="H2113" s="52">
        <f t="shared" ca="1" si="678"/>
        <v>1.01071982</v>
      </c>
      <c r="I2113" s="111">
        <f t="shared" si="667"/>
        <v>0.02</v>
      </c>
      <c r="J2113" s="149">
        <f t="shared" si="669"/>
        <v>44925</v>
      </c>
      <c r="K2113" s="54">
        <f t="shared" si="668"/>
        <v>21</v>
      </c>
      <c r="L2113" s="55">
        <f t="shared" si="679"/>
        <v>21</v>
      </c>
      <c r="M2113" s="56">
        <f t="shared" si="680"/>
        <v>1.001651581</v>
      </c>
      <c r="N2113" s="56">
        <f t="shared" ca="1" si="681"/>
        <v>1.0123891060000001</v>
      </c>
      <c r="O2113" s="55">
        <f t="shared" si="670"/>
        <v>0</v>
      </c>
      <c r="P2113" s="109">
        <f t="shared" ca="1" si="682"/>
        <v>778.22913274999996</v>
      </c>
      <c r="Q2113" s="52">
        <f t="shared" si="671"/>
        <v>0</v>
      </c>
      <c r="R2113" s="85"/>
      <c r="S2113" s="85"/>
      <c r="T2113" s="86" t="str">
        <f t="shared" si="672"/>
        <v>A+J=</v>
      </c>
      <c r="U2113" s="149">
        <f t="shared" si="673"/>
        <v>44957</v>
      </c>
      <c r="V2113" s="57" t="str">
        <f t="shared" si="683"/>
        <v>-</v>
      </c>
      <c r="W2113" s="8"/>
      <c r="X2113" s="8"/>
      <c r="Y2113" s="8"/>
      <c r="Z2113" s="9"/>
      <c r="AA2113" s="1"/>
      <c r="AB2113" s="8"/>
      <c r="AC2113" s="9"/>
      <c r="AD2113" s="9"/>
      <c r="AE2113" s="9"/>
      <c r="AF2113" s="8"/>
      <c r="AG2113" s="10"/>
      <c r="AH2113" s="8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25">
      <c r="A2114" s="50">
        <f t="shared" si="666"/>
        <v>44957</v>
      </c>
      <c r="B2114" s="112">
        <f t="shared" ca="1" si="674"/>
        <v>63631.128068279999</v>
      </c>
      <c r="C2114" s="109">
        <f t="shared" si="675"/>
        <v>62815.600476719999</v>
      </c>
      <c r="D2114" s="13">
        <f ca="1">IF(A2114&lt;$B$1,VLOOKUP(A2114,[1]DI!$A$4:$B$15000,2,FALSE),0)</f>
        <v>0.13650000000000001</v>
      </c>
      <c r="E2114" s="52">
        <f t="shared" ca="1" si="676"/>
        <v>1.00050788</v>
      </c>
      <c r="F2114" s="52">
        <f ca="1">(TRUNC(PRODUCT($E$12:$E2113),16))</f>
        <v>1.4550869810576199</v>
      </c>
      <c r="G2114" s="52">
        <f t="shared" ca="1" si="677"/>
        <v>1.43892334382054</v>
      </c>
      <c r="H2114" s="52">
        <f t="shared" ca="1" si="678"/>
        <v>1.01123315</v>
      </c>
      <c r="I2114" s="111">
        <f t="shared" si="667"/>
        <v>0.02</v>
      </c>
      <c r="J2114" s="149">
        <f t="shared" si="669"/>
        <v>44925</v>
      </c>
      <c r="K2114" s="54">
        <f t="shared" si="668"/>
        <v>22</v>
      </c>
      <c r="L2114" s="55">
        <f t="shared" si="679"/>
        <v>22</v>
      </c>
      <c r="M2114" s="56">
        <f t="shared" si="680"/>
        <v>1.0017302960000001</v>
      </c>
      <c r="N2114" s="56">
        <f t="shared" ca="1" si="681"/>
        <v>1.0129828830000001</v>
      </c>
      <c r="O2114" s="55">
        <f t="shared" si="670"/>
        <v>58</v>
      </c>
      <c r="P2114" s="109">
        <f t="shared" ca="1" si="682"/>
        <v>815.52759156000002</v>
      </c>
      <c r="Q2114" s="52">
        <f t="shared" si="671"/>
        <v>651.31382982000002</v>
      </c>
      <c r="R2114" s="85"/>
      <c r="S2114" s="85"/>
      <c r="T2114" s="86" t="str">
        <f t="shared" si="672"/>
        <v>A+J=</v>
      </c>
      <c r="U2114" s="149">
        <f t="shared" si="673"/>
        <v>44957</v>
      </c>
      <c r="V2114" s="57">
        <f t="shared" ca="1" si="683"/>
        <v>2200262.1320700003</v>
      </c>
      <c r="W2114" s="8"/>
      <c r="X2114" s="8"/>
      <c r="Y2114" s="8"/>
      <c r="Z2114" s="9"/>
      <c r="AA2114" s="1"/>
      <c r="AB2114" s="8"/>
      <c r="AC2114" s="9"/>
      <c r="AD2114" s="9"/>
      <c r="AE2114" s="9"/>
      <c r="AF2114" s="8"/>
      <c r="AG2114" s="10"/>
      <c r="AH2114" s="8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25">
      <c r="A2115" s="50">
        <f t="shared" si="666"/>
        <v>44958</v>
      </c>
      <c r="B2115" s="112">
        <f t="shared" ca="1" si="674"/>
        <v>62200.74631183</v>
      </c>
      <c r="C2115" s="109">
        <f t="shared" si="675"/>
        <v>62164.2866469</v>
      </c>
      <c r="D2115" s="13">
        <f ca="1">IF(A2115&lt;$B$1,VLOOKUP(A2115,[1]DI!$A$4:$B$15000,2,FALSE),0)</f>
        <v>0.13650000000000001</v>
      </c>
      <c r="E2115" s="52">
        <f t="shared" ca="1" si="676"/>
        <v>1.00050788</v>
      </c>
      <c r="F2115" s="52">
        <f ca="1">(TRUNC(PRODUCT($E$12:$E2114),16))</f>
        <v>1.45582599063356</v>
      </c>
      <c r="G2115" s="52">
        <f t="shared" ca="1" si="677"/>
        <v>1.4550869810576199</v>
      </c>
      <c r="H2115" s="52">
        <f t="shared" ca="1" si="678"/>
        <v>1.00050788</v>
      </c>
      <c r="I2115" s="111">
        <f t="shared" si="667"/>
        <v>0.02</v>
      </c>
      <c r="J2115" s="149">
        <f t="shared" si="669"/>
        <v>44957</v>
      </c>
      <c r="K2115" s="54">
        <f t="shared" si="668"/>
        <v>1</v>
      </c>
      <c r="L2115" s="55">
        <f t="shared" si="679"/>
        <v>1</v>
      </c>
      <c r="M2115" s="56">
        <f t="shared" si="680"/>
        <v>1.000078585</v>
      </c>
      <c r="N2115" s="56">
        <f t="shared" ca="1" si="681"/>
        <v>1.000586505</v>
      </c>
      <c r="O2115" s="55">
        <f t="shared" si="670"/>
        <v>0</v>
      </c>
      <c r="P2115" s="109">
        <f t="shared" ca="1" si="682"/>
        <v>36.459664930000002</v>
      </c>
      <c r="Q2115" s="52">
        <f t="shared" si="671"/>
        <v>0</v>
      </c>
      <c r="R2115" s="85"/>
      <c r="S2115" s="85"/>
      <c r="T2115" s="86" t="str">
        <f t="shared" si="672"/>
        <v>A+J=</v>
      </c>
      <c r="U2115" s="149">
        <f t="shared" si="673"/>
        <v>44985</v>
      </c>
      <c r="V2115" s="57" t="str">
        <f t="shared" si="683"/>
        <v>-</v>
      </c>
      <c r="W2115" s="8"/>
      <c r="X2115" s="8"/>
      <c r="Y2115" s="8"/>
      <c r="Z2115" s="9"/>
      <c r="AA2115" s="1"/>
      <c r="AB2115" s="8"/>
      <c r="AC2115" s="9"/>
      <c r="AD2115" s="9"/>
      <c r="AE2115" s="9"/>
      <c r="AF2115" s="8"/>
      <c r="AG2115" s="10"/>
      <c r="AH2115" s="8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25">
      <c r="A2116" s="50">
        <f t="shared" si="666"/>
        <v>44959</v>
      </c>
      <c r="B2116" s="112">
        <f t="shared" ca="1" si="674"/>
        <v>62237.227485620002</v>
      </c>
      <c r="C2116" s="109">
        <f t="shared" si="675"/>
        <v>62164.2866469</v>
      </c>
      <c r="D2116" s="13">
        <f ca="1">IF(A2116&lt;$B$1,VLOOKUP(A2116,[1]DI!$A$4:$B$15000,2,FALSE),0)</f>
        <v>0.13650000000000001</v>
      </c>
      <c r="E2116" s="52">
        <f t="shared" ca="1" si="676"/>
        <v>1.00050788</v>
      </c>
      <c r="F2116" s="52">
        <f ca="1">(TRUNC(PRODUCT($E$12:$E2115),16))</f>
        <v>1.4565653755376899</v>
      </c>
      <c r="G2116" s="52">
        <f t="shared" ca="1" si="677"/>
        <v>1.4550869810576199</v>
      </c>
      <c r="H2116" s="52">
        <f t="shared" ca="1" si="678"/>
        <v>1.00101602</v>
      </c>
      <c r="I2116" s="111">
        <f t="shared" si="667"/>
        <v>0.02</v>
      </c>
      <c r="J2116" s="149">
        <f t="shared" si="669"/>
        <v>44957</v>
      </c>
      <c r="K2116" s="54">
        <f t="shared" si="668"/>
        <v>2</v>
      </c>
      <c r="L2116" s="55">
        <f t="shared" si="679"/>
        <v>2</v>
      </c>
      <c r="M2116" s="56">
        <f t="shared" si="680"/>
        <v>1.0001571760000001</v>
      </c>
      <c r="N2116" s="56">
        <f t="shared" ca="1" si="681"/>
        <v>1.001173356</v>
      </c>
      <c r="O2116" s="55">
        <f t="shared" si="670"/>
        <v>0</v>
      </c>
      <c r="P2116" s="109">
        <f t="shared" ca="1" si="682"/>
        <v>72.940838720000002</v>
      </c>
      <c r="Q2116" s="52">
        <f t="shared" si="671"/>
        <v>0</v>
      </c>
      <c r="R2116" s="85"/>
      <c r="S2116" s="85"/>
      <c r="T2116" s="86" t="str">
        <f t="shared" si="672"/>
        <v>A+J=</v>
      </c>
      <c r="U2116" s="149">
        <f t="shared" si="673"/>
        <v>44985</v>
      </c>
      <c r="V2116" s="57" t="str">
        <f t="shared" si="683"/>
        <v>-</v>
      </c>
      <c r="W2116" s="8"/>
      <c r="X2116" s="8"/>
      <c r="Y2116" s="8"/>
      <c r="Z2116" s="9"/>
      <c r="AA2116" s="1"/>
      <c r="AB2116" s="8"/>
      <c r="AC2116" s="9"/>
      <c r="AD2116" s="9"/>
      <c r="AE2116" s="9"/>
      <c r="AF2116" s="8"/>
      <c r="AG2116" s="10"/>
      <c r="AH2116" s="8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25">
      <c r="A2117" s="50">
        <f t="shared" si="666"/>
        <v>44960</v>
      </c>
      <c r="B2117" s="112">
        <f t="shared" ca="1" si="674"/>
        <v>62273.729484440002</v>
      </c>
      <c r="C2117" s="109">
        <f t="shared" si="675"/>
        <v>62164.2866469</v>
      </c>
      <c r="D2117" s="13">
        <f ca="1">IF(A2117&lt;$B$1,VLOOKUP(A2117,[1]DI!$A$4:$B$15000,2,FALSE),0)</f>
        <v>0.13650000000000001</v>
      </c>
      <c r="E2117" s="52">
        <f t="shared" ca="1" si="676"/>
        <v>1.00050788</v>
      </c>
      <c r="F2117" s="52">
        <f ca="1">(TRUNC(PRODUCT($E$12:$E2116),16))</f>
        <v>1.45730513596061</v>
      </c>
      <c r="G2117" s="52">
        <f t="shared" ca="1" si="677"/>
        <v>1.4550869810576199</v>
      </c>
      <c r="H2117" s="52">
        <f t="shared" ca="1" si="678"/>
        <v>1.00152441</v>
      </c>
      <c r="I2117" s="111">
        <f t="shared" si="667"/>
        <v>0.02</v>
      </c>
      <c r="J2117" s="149">
        <f t="shared" si="669"/>
        <v>44957</v>
      </c>
      <c r="K2117" s="54">
        <f t="shared" si="668"/>
        <v>3</v>
      </c>
      <c r="L2117" s="55">
        <f t="shared" si="679"/>
        <v>3</v>
      </c>
      <c r="M2117" s="56">
        <f t="shared" si="680"/>
        <v>1.000235773</v>
      </c>
      <c r="N2117" s="56">
        <f t="shared" ca="1" si="681"/>
        <v>1.001760542</v>
      </c>
      <c r="O2117" s="55">
        <f t="shared" si="670"/>
        <v>0</v>
      </c>
      <c r="P2117" s="109">
        <f t="shared" ca="1" si="682"/>
        <v>109.44283754</v>
      </c>
      <c r="Q2117" s="52">
        <f t="shared" si="671"/>
        <v>0</v>
      </c>
      <c r="R2117" s="85"/>
      <c r="S2117" s="85"/>
      <c r="T2117" s="86" t="str">
        <f t="shared" si="672"/>
        <v>A+J=</v>
      </c>
      <c r="U2117" s="149">
        <f t="shared" si="673"/>
        <v>44985</v>
      </c>
      <c r="V2117" s="57" t="str">
        <f t="shared" si="683"/>
        <v>-</v>
      </c>
      <c r="W2117" s="8"/>
      <c r="X2117" s="8"/>
      <c r="Y2117" s="8"/>
      <c r="Z2117" s="9"/>
      <c r="AA2117" s="1"/>
      <c r="AB2117" s="8"/>
      <c r="AC2117" s="9"/>
      <c r="AD2117" s="9"/>
      <c r="AE2117" s="9"/>
      <c r="AF2117" s="8"/>
      <c r="AG2117" s="10"/>
      <c r="AH2117" s="8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25">
      <c r="A2118" s="50">
        <f t="shared" si="666"/>
        <v>44961</v>
      </c>
      <c r="B2118" s="112">
        <f t="shared" ca="1" si="674"/>
        <v>62310.253738070001</v>
      </c>
      <c r="C2118" s="109">
        <f t="shared" si="675"/>
        <v>62164.2866469</v>
      </c>
      <c r="D2118" s="13">
        <f ca="1">IF(A2118&lt;$B$1,VLOOKUP(A2118,[1]DI!$A$4:$B$15000,2,FALSE),0)</f>
        <v>0</v>
      </c>
      <c r="E2118" s="52">
        <f t="shared" ca="1" si="676"/>
        <v>1</v>
      </c>
      <c r="F2118" s="52">
        <f ca="1">(TRUNC(PRODUCT($E$12:$E2117),16))</f>
        <v>1.4580452720930599</v>
      </c>
      <c r="G2118" s="52">
        <f t="shared" ca="1" si="677"/>
        <v>1.4550869810576199</v>
      </c>
      <c r="H2118" s="52">
        <f t="shared" ca="1" si="678"/>
        <v>1.00203307</v>
      </c>
      <c r="I2118" s="111">
        <f t="shared" si="667"/>
        <v>0.02</v>
      </c>
      <c r="J2118" s="149">
        <f t="shared" si="669"/>
        <v>44957</v>
      </c>
      <c r="K2118" s="54">
        <f t="shared" si="668"/>
        <v>3</v>
      </c>
      <c r="L2118" s="55">
        <f t="shared" si="679"/>
        <v>4</v>
      </c>
      <c r="M2118" s="56">
        <f t="shared" si="680"/>
        <v>1.000314377</v>
      </c>
      <c r="N2118" s="56">
        <f t="shared" ca="1" si="681"/>
        <v>1.002348086</v>
      </c>
      <c r="O2118" s="55">
        <f t="shared" si="670"/>
        <v>0</v>
      </c>
      <c r="P2118" s="109">
        <f t="shared" ca="1" si="682"/>
        <v>145.96709117</v>
      </c>
      <c r="Q2118" s="52">
        <f t="shared" si="671"/>
        <v>0</v>
      </c>
      <c r="R2118" s="85"/>
      <c r="S2118" s="85"/>
      <c r="T2118" s="86" t="str">
        <f t="shared" si="672"/>
        <v>A+J=</v>
      </c>
      <c r="U2118" s="149">
        <f t="shared" si="673"/>
        <v>44985</v>
      </c>
      <c r="V2118" s="57" t="str">
        <f t="shared" si="683"/>
        <v>-</v>
      </c>
      <c r="W2118" s="8"/>
      <c r="X2118" s="8"/>
      <c r="Y2118" s="8"/>
      <c r="Z2118" s="9"/>
      <c r="AA2118" s="1"/>
      <c r="AB2118" s="8"/>
      <c r="AC2118" s="9"/>
      <c r="AD2118" s="9"/>
      <c r="AE2118" s="9"/>
      <c r="AF2118" s="8"/>
      <c r="AG2118" s="10"/>
      <c r="AH2118" s="8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25">
      <c r="A2119" s="50">
        <f t="shared" si="666"/>
        <v>44962</v>
      </c>
      <c r="B2119" s="112">
        <f t="shared" ca="1" si="674"/>
        <v>62310.253738070001</v>
      </c>
      <c r="C2119" s="109">
        <f t="shared" si="675"/>
        <v>62164.2866469</v>
      </c>
      <c r="D2119" s="13">
        <f ca="1">IF(A2119&lt;$B$1,VLOOKUP(A2119,[1]DI!$A$4:$B$15000,2,FALSE),0)</f>
        <v>0</v>
      </c>
      <c r="E2119" s="52">
        <f t="shared" ca="1" si="676"/>
        <v>1</v>
      </c>
      <c r="F2119" s="52">
        <f ca="1">(TRUNC(PRODUCT($E$12:$E2118),16))</f>
        <v>1.4580452720930599</v>
      </c>
      <c r="G2119" s="52">
        <f t="shared" ca="1" si="677"/>
        <v>1.4550869810576199</v>
      </c>
      <c r="H2119" s="52">
        <f t="shared" ca="1" si="678"/>
        <v>1.00203307</v>
      </c>
      <c r="I2119" s="111">
        <f t="shared" si="667"/>
        <v>0.02</v>
      </c>
      <c r="J2119" s="149">
        <f t="shared" si="669"/>
        <v>44957</v>
      </c>
      <c r="K2119" s="54">
        <f t="shared" si="668"/>
        <v>3</v>
      </c>
      <c r="L2119" s="55">
        <f t="shared" si="679"/>
        <v>4</v>
      </c>
      <c r="M2119" s="56">
        <f t="shared" si="680"/>
        <v>1.000314377</v>
      </c>
      <c r="N2119" s="56">
        <f t="shared" ca="1" si="681"/>
        <v>1.002348086</v>
      </c>
      <c r="O2119" s="55">
        <f t="shared" si="670"/>
        <v>0</v>
      </c>
      <c r="P2119" s="109">
        <f t="shared" ca="1" si="682"/>
        <v>145.96709117</v>
      </c>
      <c r="Q2119" s="52">
        <f t="shared" si="671"/>
        <v>0</v>
      </c>
      <c r="R2119" s="85"/>
      <c r="S2119" s="85"/>
      <c r="T2119" s="86" t="str">
        <f t="shared" si="672"/>
        <v>A+J=</v>
      </c>
      <c r="U2119" s="149">
        <f t="shared" si="673"/>
        <v>44985</v>
      </c>
      <c r="V2119" s="57" t="str">
        <f t="shared" si="683"/>
        <v>-</v>
      </c>
      <c r="W2119" s="8"/>
      <c r="X2119" s="8"/>
      <c r="Y2119" s="8"/>
      <c r="Z2119" s="9"/>
      <c r="AA2119" s="1"/>
      <c r="AB2119" s="8"/>
      <c r="AC2119" s="9"/>
      <c r="AD2119" s="9"/>
      <c r="AE2119" s="9"/>
      <c r="AF2119" s="8"/>
      <c r="AG2119" s="10"/>
      <c r="AH2119" s="8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25">
      <c r="A2120" s="50">
        <f t="shared" si="666"/>
        <v>44963</v>
      </c>
      <c r="B2120" s="112">
        <f t="shared" ca="1" si="674"/>
        <v>62310.253738070001</v>
      </c>
      <c r="C2120" s="109">
        <f t="shared" si="675"/>
        <v>62164.2866469</v>
      </c>
      <c r="D2120" s="13">
        <f ca="1">IF(A2120&lt;$B$1,VLOOKUP(A2120,[1]DI!$A$4:$B$15000,2,FALSE),0)</f>
        <v>0.13650000000000001</v>
      </c>
      <c r="E2120" s="52">
        <f t="shared" ca="1" si="676"/>
        <v>1.00050788</v>
      </c>
      <c r="F2120" s="52">
        <f ca="1">(TRUNC(PRODUCT($E$12:$E2119),16))</f>
        <v>1.4580452720930599</v>
      </c>
      <c r="G2120" s="52">
        <f t="shared" ca="1" si="677"/>
        <v>1.4550869810576199</v>
      </c>
      <c r="H2120" s="52">
        <f t="shared" ca="1" si="678"/>
        <v>1.00203307</v>
      </c>
      <c r="I2120" s="111">
        <f t="shared" si="667"/>
        <v>0.02</v>
      </c>
      <c r="J2120" s="149">
        <f t="shared" si="669"/>
        <v>44957</v>
      </c>
      <c r="K2120" s="54">
        <f t="shared" si="668"/>
        <v>4</v>
      </c>
      <c r="L2120" s="55">
        <f t="shared" si="679"/>
        <v>4</v>
      </c>
      <c r="M2120" s="56">
        <f t="shared" si="680"/>
        <v>1.000314377</v>
      </c>
      <c r="N2120" s="56">
        <f t="shared" ca="1" si="681"/>
        <v>1.002348086</v>
      </c>
      <c r="O2120" s="55">
        <f t="shared" si="670"/>
        <v>0</v>
      </c>
      <c r="P2120" s="109">
        <f t="shared" ca="1" si="682"/>
        <v>145.96709117</v>
      </c>
      <c r="Q2120" s="52">
        <f t="shared" si="671"/>
        <v>0</v>
      </c>
      <c r="R2120" s="85"/>
      <c r="S2120" s="85"/>
      <c r="T2120" s="86" t="str">
        <f t="shared" si="672"/>
        <v>A+J=</v>
      </c>
      <c r="U2120" s="149">
        <f t="shared" si="673"/>
        <v>44985</v>
      </c>
      <c r="V2120" s="57" t="str">
        <f t="shared" si="683"/>
        <v>-</v>
      </c>
      <c r="W2120" s="8"/>
      <c r="X2120" s="8"/>
      <c r="Y2120" s="8"/>
      <c r="Z2120" s="9"/>
      <c r="AA2120" s="1"/>
      <c r="AB2120" s="8"/>
      <c r="AC2120" s="9"/>
      <c r="AD2120" s="9"/>
      <c r="AE2120" s="9"/>
      <c r="AF2120" s="8"/>
      <c r="AG2120" s="10"/>
      <c r="AH2120" s="8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25">
      <c r="A2121" s="50">
        <f t="shared" si="666"/>
        <v>44964</v>
      </c>
      <c r="B2121" s="112">
        <f t="shared" ca="1" si="674"/>
        <v>62346.798816740004</v>
      </c>
      <c r="C2121" s="109">
        <f t="shared" si="675"/>
        <v>62164.2866469</v>
      </c>
      <c r="D2121" s="13">
        <f ca="1">IF(A2121&lt;$B$1,VLOOKUP(A2121,[1]DI!$A$4:$B$15000,2,FALSE),0)</f>
        <v>0.13650000000000001</v>
      </c>
      <c r="E2121" s="52">
        <f t="shared" ca="1" si="676"/>
        <v>1.00050788</v>
      </c>
      <c r="F2121" s="52">
        <f ca="1">(TRUNC(PRODUCT($E$12:$E2120),16))</f>
        <v>1.45878578412586</v>
      </c>
      <c r="G2121" s="52">
        <f t="shared" ca="1" si="677"/>
        <v>1.4550869810576199</v>
      </c>
      <c r="H2121" s="52">
        <f t="shared" ca="1" si="678"/>
        <v>1.0025419799999999</v>
      </c>
      <c r="I2121" s="111">
        <f t="shared" si="667"/>
        <v>0.02</v>
      </c>
      <c r="J2121" s="149">
        <f t="shared" si="669"/>
        <v>44957</v>
      </c>
      <c r="K2121" s="54">
        <f t="shared" si="668"/>
        <v>5</v>
      </c>
      <c r="L2121" s="55">
        <f t="shared" si="679"/>
        <v>5</v>
      </c>
      <c r="M2121" s="56">
        <f t="shared" si="680"/>
        <v>1.000392986</v>
      </c>
      <c r="N2121" s="56">
        <f t="shared" ca="1" si="681"/>
        <v>1.002935965</v>
      </c>
      <c r="O2121" s="55">
        <f t="shared" si="670"/>
        <v>0</v>
      </c>
      <c r="P2121" s="109">
        <f t="shared" ca="1" si="682"/>
        <v>182.51216984000001</v>
      </c>
      <c r="Q2121" s="52">
        <f t="shared" si="671"/>
        <v>0</v>
      </c>
      <c r="R2121" s="85"/>
      <c r="S2121" s="85"/>
      <c r="T2121" s="86" t="str">
        <f t="shared" si="672"/>
        <v>A+J=</v>
      </c>
      <c r="U2121" s="149">
        <f t="shared" si="673"/>
        <v>44985</v>
      </c>
      <c r="V2121" s="57" t="str">
        <f t="shared" si="683"/>
        <v>-</v>
      </c>
      <c r="W2121" s="8"/>
      <c r="X2121" s="8"/>
      <c r="Y2121" s="8"/>
      <c r="Z2121" s="9"/>
      <c r="AA2121" s="1"/>
      <c r="AB2121" s="8"/>
      <c r="AC2121" s="9"/>
      <c r="AD2121" s="9"/>
      <c r="AE2121" s="9"/>
      <c r="AF2121" s="8"/>
      <c r="AG2121" s="10"/>
      <c r="AH2121" s="8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25">
      <c r="A2122" s="50">
        <f t="shared" si="666"/>
        <v>44965</v>
      </c>
      <c r="B2122" s="112">
        <f t="shared" ca="1" si="674"/>
        <v>62383.36546642</v>
      </c>
      <c r="C2122" s="109">
        <f t="shared" si="675"/>
        <v>62164.2866469</v>
      </c>
      <c r="D2122" s="13">
        <f ca="1">IF(A2122&lt;$B$1,VLOOKUP(A2122,[1]DI!$A$4:$B$15000,2,FALSE),0)</f>
        <v>0.13650000000000001</v>
      </c>
      <c r="E2122" s="52">
        <f t="shared" ca="1" si="676"/>
        <v>1.00050788</v>
      </c>
      <c r="F2122" s="52">
        <f ca="1">(TRUNC(PRODUCT($E$12:$E2121),16))</f>
        <v>1.4595266722499001</v>
      </c>
      <c r="G2122" s="52">
        <f t="shared" ca="1" si="677"/>
        <v>1.4550869810576199</v>
      </c>
      <c r="H2122" s="52">
        <f t="shared" ca="1" si="678"/>
        <v>1.0030511499999999</v>
      </c>
      <c r="I2122" s="111">
        <f t="shared" si="667"/>
        <v>0.02</v>
      </c>
      <c r="J2122" s="149">
        <f t="shared" si="669"/>
        <v>44957</v>
      </c>
      <c r="K2122" s="54">
        <f t="shared" si="668"/>
        <v>6</v>
      </c>
      <c r="L2122" s="55">
        <f t="shared" si="679"/>
        <v>6</v>
      </c>
      <c r="M2122" s="56">
        <f t="shared" si="680"/>
        <v>1.000471602</v>
      </c>
      <c r="N2122" s="56">
        <f t="shared" ca="1" si="681"/>
        <v>1.0035241909999999</v>
      </c>
      <c r="O2122" s="55">
        <f t="shared" si="670"/>
        <v>0</v>
      </c>
      <c r="P2122" s="109">
        <f t="shared" ca="1" si="682"/>
        <v>219.07881952</v>
      </c>
      <c r="Q2122" s="52">
        <f t="shared" si="671"/>
        <v>0</v>
      </c>
      <c r="R2122" s="85"/>
      <c r="S2122" s="85"/>
      <c r="T2122" s="86" t="str">
        <f t="shared" si="672"/>
        <v>A+J=</v>
      </c>
      <c r="U2122" s="149">
        <f t="shared" si="673"/>
        <v>44985</v>
      </c>
      <c r="V2122" s="57" t="str">
        <f t="shared" si="683"/>
        <v>-</v>
      </c>
      <c r="W2122" s="8"/>
      <c r="X2122" s="8"/>
      <c r="Y2122" s="8"/>
      <c r="Z2122" s="9"/>
      <c r="AA2122" s="1"/>
      <c r="AB2122" s="8"/>
      <c r="AC2122" s="9"/>
      <c r="AD2122" s="9"/>
      <c r="AE2122" s="9"/>
      <c r="AF2122" s="8"/>
      <c r="AG2122" s="10"/>
      <c r="AH2122" s="8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25">
      <c r="A2123" s="50">
        <f t="shared" si="666"/>
        <v>44966</v>
      </c>
      <c r="B2123" s="112">
        <f t="shared" ca="1" si="674"/>
        <v>62419.953624939997</v>
      </c>
      <c r="C2123" s="109">
        <f t="shared" si="675"/>
        <v>62164.2866469</v>
      </c>
      <c r="D2123" s="13">
        <f ca="1">IF(A2123&lt;$B$1,VLOOKUP(A2123,[1]DI!$A$4:$B$15000,2,FALSE),0)</f>
        <v>0.13650000000000001</v>
      </c>
      <c r="E2123" s="52">
        <f t="shared" ca="1" si="676"/>
        <v>1.00050788</v>
      </c>
      <c r="F2123" s="52">
        <f ca="1">(TRUNC(PRODUCT($E$12:$E2122),16))</f>
        <v>1.4602679366561999</v>
      </c>
      <c r="G2123" s="52">
        <f t="shared" ca="1" si="677"/>
        <v>1.4550869810576199</v>
      </c>
      <c r="H2123" s="52">
        <f t="shared" ca="1" si="678"/>
        <v>1.00356058</v>
      </c>
      <c r="I2123" s="111">
        <f t="shared" si="667"/>
        <v>0.02</v>
      </c>
      <c r="J2123" s="149">
        <f t="shared" si="669"/>
        <v>44957</v>
      </c>
      <c r="K2123" s="54">
        <f t="shared" si="668"/>
        <v>7</v>
      </c>
      <c r="L2123" s="55">
        <f t="shared" si="679"/>
        <v>7</v>
      </c>
      <c r="M2123" s="56">
        <f t="shared" si="680"/>
        <v>1.0005502239999999</v>
      </c>
      <c r="N2123" s="56">
        <f t="shared" ca="1" si="681"/>
        <v>1.004112763</v>
      </c>
      <c r="O2123" s="55">
        <f t="shared" si="670"/>
        <v>0</v>
      </c>
      <c r="P2123" s="109">
        <f t="shared" ca="1" si="682"/>
        <v>255.66697804</v>
      </c>
      <c r="Q2123" s="52">
        <f t="shared" si="671"/>
        <v>0</v>
      </c>
      <c r="R2123" s="85"/>
      <c r="S2123" s="85"/>
      <c r="T2123" s="86" t="str">
        <f t="shared" si="672"/>
        <v>A+J=</v>
      </c>
      <c r="U2123" s="149">
        <f t="shared" si="673"/>
        <v>44985</v>
      </c>
      <c r="V2123" s="57" t="str">
        <f t="shared" si="683"/>
        <v>-</v>
      </c>
      <c r="W2123" s="8"/>
      <c r="X2123" s="8"/>
      <c r="Y2123" s="8"/>
      <c r="Z2123" s="9"/>
      <c r="AA2123" s="1"/>
      <c r="AB2123" s="8"/>
      <c r="AC2123" s="9"/>
      <c r="AD2123" s="9"/>
      <c r="AE2123" s="9"/>
      <c r="AF2123" s="8"/>
      <c r="AG2123" s="10"/>
      <c r="AH2123" s="8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25">
      <c r="A2124" s="50">
        <f t="shared" si="666"/>
        <v>44967</v>
      </c>
      <c r="B2124" s="112">
        <f t="shared" ca="1" si="674"/>
        <v>62456.563354470003</v>
      </c>
      <c r="C2124" s="109">
        <f t="shared" si="675"/>
        <v>62164.2866469</v>
      </c>
      <c r="D2124" s="13">
        <f ca="1">IF(A2124&lt;$B$1,VLOOKUP(A2124,[1]DI!$A$4:$B$15000,2,FALSE),0)</f>
        <v>0.13650000000000001</v>
      </c>
      <c r="E2124" s="52">
        <f t="shared" ca="1" si="676"/>
        <v>1.00050788</v>
      </c>
      <c r="F2124" s="52">
        <f ca="1">(TRUNC(PRODUCT($E$12:$E2123),16))</f>
        <v>1.46100957753587</v>
      </c>
      <c r="G2124" s="52">
        <f t="shared" ca="1" si="677"/>
        <v>1.4550869810576199</v>
      </c>
      <c r="H2124" s="52">
        <f t="shared" ca="1" si="678"/>
        <v>1.0040702699999999</v>
      </c>
      <c r="I2124" s="111">
        <f t="shared" si="667"/>
        <v>0.02</v>
      </c>
      <c r="J2124" s="149">
        <f t="shared" si="669"/>
        <v>44957</v>
      </c>
      <c r="K2124" s="54">
        <f t="shared" si="668"/>
        <v>8</v>
      </c>
      <c r="L2124" s="55">
        <f t="shared" si="679"/>
        <v>8</v>
      </c>
      <c r="M2124" s="56">
        <f t="shared" si="680"/>
        <v>1.000628852</v>
      </c>
      <c r="N2124" s="56">
        <f t="shared" ca="1" si="681"/>
        <v>1.0047016820000001</v>
      </c>
      <c r="O2124" s="55">
        <f t="shared" si="670"/>
        <v>0</v>
      </c>
      <c r="P2124" s="109">
        <f t="shared" ca="1" si="682"/>
        <v>292.27670756999999</v>
      </c>
      <c r="Q2124" s="52">
        <f t="shared" si="671"/>
        <v>0</v>
      </c>
      <c r="R2124" s="85"/>
      <c r="S2124" s="85"/>
      <c r="T2124" s="86" t="str">
        <f t="shared" si="672"/>
        <v>A+J=</v>
      </c>
      <c r="U2124" s="149">
        <f t="shared" si="673"/>
        <v>44985</v>
      </c>
      <c r="V2124" s="57" t="str">
        <f t="shared" si="683"/>
        <v>-</v>
      </c>
      <c r="W2124" s="8"/>
      <c r="X2124" s="8"/>
      <c r="Y2124" s="8"/>
      <c r="Z2124" s="9"/>
      <c r="AA2124" s="1"/>
      <c r="AB2124" s="8"/>
      <c r="AC2124" s="9"/>
      <c r="AD2124" s="9"/>
      <c r="AE2124" s="9"/>
      <c r="AF2124" s="8"/>
      <c r="AG2124" s="10"/>
      <c r="AH2124" s="8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25">
      <c r="A2125" s="50">
        <f t="shared" ref="A2125:A2188" si="684">(A2124+1)</f>
        <v>44968</v>
      </c>
      <c r="B2125" s="112">
        <f t="shared" ca="1" si="674"/>
        <v>62493.194592840002</v>
      </c>
      <c r="C2125" s="109">
        <f t="shared" si="675"/>
        <v>62164.2866469</v>
      </c>
      <c r="D2125" s="13">
        <f ca="1">IF(A2125&lt;$B$1,VLOOKUP(A2125,[1]DI!$A$4:$B$15000,2,FALSE),0)</f>
        <v>0</v>
      </c>
      <c r="E2125" s="52">
        <f t="shared" ca="1" si="676"/>
        <v>1</v>
      </c>
      <c r="F2125" s="52">
        <f ca="1">(TRUNC(PRODUCT($E$12:$E2124),16))</f>
        <v>1.4617515950801101</v>
      </c>
      <c r="G2125" s="52">
        <f t="shared" ca="1" si="677"/>
        <v>1.4550869810576199</v>
      </c>
      <c r="H2125" s="52">
        <f t="shared" ca="1" si="678"/>
        <v>1.00458022</v>
      </c>
      <c r="I2125" s="111">
        <f t="shared" ref="I2125:I2188" si="685">I2124</f>
        <v>0.02</v>
      </c>
      <c r="J2125" s="149">
        <f t="shared" si="669"/>
        <v>44957</v>
      </c>
      <c r="K2125" s="54">
        <f t="shared" ref="K2125:K2188" si="686">IF(A2125&gt;J2125,IF(NETWORKDAYS(J2125,A2125,$X$135:$X$519)-1=0,1,NETWORKDAYS(J2125,A2125,$X$135:$X$519)-1),0)</f>
        <v>8</v>
      </c>
      <c r="L2125" s="55">
        <f t="shared" si="679"/>
        <v>9</v>
      </c>
      <c r="M2125" s="56">
        <f t="shared" si="680"/>
        <v>1.0007074869999999</v>
      </c>
      <c r="N2125" s="56">
        <f t="shared" ca="1" si="681"/>
        <v>1.005290947</v>
      </c>
      <c r="O2125" s="55">
        <f t="shared" si="670"/>
        <v>0</v>
      </c>
      <c r="P2125" s="109">
        <f t="shared" ca="1" si="682"/>
        <v>328.90794593999999</v>
      </c>
      <c r="Q2125" s="52">
        <f t="shared" si="671"/>
        <v>0</v>
      </c>
      <c r="R2125" s="85"/>
      <c r="S2125" s="85"/>
      <c r="T2125" s="86" t="str">
        <f t="shared" si="672"/>
        <v>A+J=</v>
      </c>
      <c r="U2125" s="149">
        <f t="shared" si="673"/>
        <v>44985</v>
      </c>
      <c r="V2125" s="57" t="str">
        <f t="shared" si="683"/>
        <v>-</v>
      </c>
      <c r="W2125" s="8"/>
      <c r="X2125" s="8"/>
      <c r="Y2125" s="8"/>
      <c r="Z2125" s="9"/>
      <c r="AA2125" s="1"/>
      <c r="AB2125" s="8"/>
      <c r="AC2125" s="9"/>
      <c r="AD2125" s="9"/>
      <c r="AE2125" s="9"/>
      <c r="AF2125" s="8"/>
      <c r="AG2125" s="10"/>
      <c r="AH2125" s="8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25">
      <c r="A2126" s="50">
        <f t="shared" si="684"/>
        <v>44969</v>
      </c>
      <c r="B2126" s="112">
        <f t="shared" ca="1" si="674"/>
        <v>62493.194592840002</v>
      </c>
      <c r="C2126" s="109">
        <f t="shared" si="675"/>
        <v>62164.2866469</v>
      </c>
      <c r="D2126" s="13">
        <f ca="1">IF(A2126&lt;$B$1,VLOOKUP(A2126,[1]DI!$A$4:$B$15000,2,FALSE),0)</f>
        <v>0</v>
      </c>
      <c r="E2126" s="52">
        <f t="shared" ca="1" si="676"/>
        <v>1</v>
      </c>
      <c r="F2126" s="52">
        <f ca="1">(TRUNC(PRODUCT($E$12:$E2125),16))</f>
        <v>1.4617515950801101</v>
      </c>
      <c r="G2126" s="52">
        <f t="shared" ca="1" si="677"/>
        <v>1.4550869810576199</v>
      </c>
      <c r="H2126" s="52">
        <f t="shared" ca="1" si="678"/>
        <v>1.00458022</v>
      </c>
      <c r="I2126" s="111">
        <f t="shared" si="685"/>
        <v>0.02</v>
      </c>
      <c r="J2126" s="149">
        <f t="shared" si="669"/>
        <v>44957</v>
      </c>
      <c r="K2126" s="54">
        <f t="shared" si="686"/>
        <v>8</v>
      </c>
      <c r="L2126" s="55">
        <f t="shared" si="679"/>
        <v>9</v>
      </c>
      <c r="M2126" s="56">
        <f t="shared" si="680"/>
        <v>1.0007074869999999</v>
      </c>
      <c r="N2126" s="56">
        <f t="shared" ca="1" si="681"/>
        <v>1.005290947</v>
      </c>
      <c r="O2126" s="55">
        <f t="shared" si="670"/>
        <v>0</v>
      </c>
      <c r="P2126" s="109">
        <f t="shared" ca="1" si="682"/>
        <v>328.90794593999999</v>
      </c>
      <c r="Q2126" s="52">
        <f t="shared" si="671"/>
        <v>0</v>
      </c>
      <c r="R2126" s="85"/>
      <c r="S2126" s="85"/>
      <c r="T2126" s="86" t="str">
        <f t="shared" si="672"/>
        <v>A+J=</v>
      </c>
      <c r="U2126" s="149">
        <f t="shared" si="673"/>
        <v>44985</v>
      </c>
      <c r="V2126" s="57" t="str">
        <f t="shared" si="683"/>
        <v>-</v>
      </c>
      <c r="W2126" s="8"/>
      <c r="X2126" s="8"/>
      <c r="Y2126" s="8"/>
      <c r="Z2126" s="9"/>
      <c r="AA2126" s="1"/>
      <c r="AB2126" s="8"/>
      <c r="AC2126" s="9"/>
      <c r="AD2126" s="9"/>
      <c r="AE2126" s="9"/>
      <c r="AF2126" s="8"/>
      <c r="AG2126" s="10"/>
      <c r="AH2126" s="8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25">
      <c r="A2127" s="50">
        <f t="shared" si="684"/>
        <v>44970</v>
      </c>
      <c r="B2127" s="112">
        <f t="shared" ca="1" si="674"/>
        <v>62493.194592840002</v>
      </c>
      <c r="C2127" s="109">
        <f t="shared" si="675"/>
        <v>62164.2866469</v>
      </c>
      <c r="D2127" s="13">
        <f ca="1">IF(A2127&lt;$B$1,VLOOKUP(A2127,[1]DI!$A$4:$B$15000,2,FALSE),0)</f>
        <v>0.13650000000000001</v>
      </c>
      <c r="E2127" s="52">
        <f t="shared" ca="1" si="676"/>
        <v>1.00050788</v>
      </c>
      <c r="F2127" s="52">
        <f ca="1">(TRUNC(PRODUCT($E$12:$E2126),16))</f>
        <v>1.4617515950801101</v>
      </c>
      <c r="G2127" s="52">
        <f t="shared" ca="1" si="677"/>
        <v>1.4550869810576199</v>
      </c>
      <c r="H2127" s="52">
        <f t="shared" ca="1" si="678"/>
        <v>1.00458022</v>
      </c>
      <c r="I2127" s="111">
        <f t="shared" si="685"/>
        <v>0.02</v>
      </c>
      <c r="J2127" s="149">
        <f t="shared" si="669"/>
        <v>44957</v>
      </c>
      <c r="K2127" s="54">
        <f t="shared" si="686"/>
        <v>9</v>
      </c>
      <c r="L2127" s="55">
        <f t="shared" si="679"/>
        <v>9</v>
      </c>
      <c r="M2127" s="56">
        <f t="shared" si="680"/>
        <v>1.0007074869999999</v>
      </c>
      <c r="N2127" s="56">
        <f t="shared" ca="1" si="681"/>
        <v>1.005290947</v>
      </c>
      <c r="O2127" s="55">
        <f t="shared" si="670"/>
        <v>0</v>
      </c>
      <c r="P2127" s="109">
        <f t="shared" ca="1" si="682"/>
        <v>328.90794593999999</v>
      </c>
      <c r="Q2127" s="52">
        <f t="shared" si="671"/>
        <v>0</v>
      </c>
      <c r="R2127" s="85"/>
      <c r="S2127" s="85"/>
      <c r="T2127" s="86" t="str">
        <f t="shared" si="672"/>
        <v>A+J=</v>
      </c>
      <c r="U2127" s="149">
        <f t="shared" si="673"/>
        <v>44985</v>
      </c>
      <c r="V2127" s="57" t="str">
        <f t="shared" si="683"/>
        <v>-</v>
      </c>
      <c r="W2127" s="8"/>
      <c r="X2127" s="8"/>
      <c r="Y2127" s="8"/>
      <c r="Z2127" s="9"/>
      <c r="AA2127" s="1"/>
      <c r="AB2127" s="8"/>
      <c r="AC2127" s="9"/>
      <c r="AD2127" s="9"/>
      <c r="AE2127" s="9"/>
      <c r="AF2127" s="8"/>
      <c r="AG2127" s="10"/>
      <c r="AH2127" s="8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25">
      <c r="A2128" s="50">
        <f t="shared" si="684"/>
        <v>44971</v>
      </c>
      <c r="B2128" s="112">
        <f t="shared" ca="1" si="674"/>
        <v>62529.846780569998</v>
      </c>
      <c r="C2128" s="109">
        <f t="shared" si="675"/>
        <v>62164.2866469</v>
      </c>
      <c r="D2128" s="13">
        <f ca="1">IF(A2128&lt;$B$1,VLOOKUP(A2128,[1]DI!$A$4:$B$15000,2,FALSE),0)</f>
        <v>0.13650000000000001</v>
      </c>
      <c r="E2128" s="52">
        <f t="shared" ca="1" si="676"/>
        <v>1.00050788</v>
      </c>
      <c r="F2128" s="52">
        <f ca="1">(TRUNC(PRODUCT($E$12:$E2127),16))</f>
        <v>1.46249398948022</v>
      </c>
      <c r="G2128" s="52">
        <f t="shared" ca="1" si="677"/>
        <v>1.4550869810576199</v>
      </c>
      <c r="H2128" s="52">
        <f t="shared" ca="1" si="678"/>
        <v>1.0050904199999999</v>
      </c>
      <c r="I2128" s="111">
        <f t="shared" si="685"/>
        <v>0.02</v>
      </c>
      <c r="J2128" s="149">
        <f t="shared" si="669"/>
        <v>44957</v>
      </c>
      <c r="K2128" s="54">
        <f t="shared" si="686"/>
        <v>10</v>
      </c>
      <c r="L2128" s="55">
        <f t="shared" si="679"/>
        <v>10</v>
      </c>
      <c r="M2128" s="56">
        <f t="shared" si="680"/>
        <v>1.000786127</v>
      </c>
      <c r="N2128" s="56">
        <f t="shared" ca="1" si="681"/>
        <v>1.005880549</v>
      </c>
      <c r="O2128" s="55">
        <f t="shared" si="670"/>
        <v>0</v>
      </c>
      <c r="P2128" s="109">
        <f t="shared" ca="1" si="682"/>
        <v>365.56013367000003</v>
      </c>
      <c r="Q2128" s="52">
        <f t="shared" si="671"/>
        <v>0</v>
      </c>
      <c r="R2128" s="85"/>
      <c r="S2128" s="85"/>
      <c r="T2128" s="86" t="str">
        <f t="shared" si="672"/>
        <v>A+J=</v>
      </c>
      <c r="U2128" s="149">
        <f t="shared" si="673"/>
        <v>44985</v>
      </c>
      <c r="V2128" s="57" t="str">
        <f t="shared" si="683"/>
        <v>-</v>
      </c>
      <c r="W2128" s="8"/>
      <c r="X2128" s="8"/>
      <c r="Y2128" s="8"/>
      <c r="Z2128" s="9"/>
      <c r="AA2128" s="1"/>
      <c r="AB2128" s="8"/>
      <c r="AC2128" s="9"/>
      <c r="AD2128" s="9"/>
      <c r="AE2128" s="9"/>
      <c r="AF2128" s="8"/>
      <c r="AG2128" s="10"/>
      <c r="AH2128" s="8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25">
      <c r="A2129" s="50">
        <f t="shared" si="684"/>
        <v>44972</v>
      </c>
      <c r="B2129" s="112">
        <f t="shared" ca="1" si="674"/>
        <v>62566.521160960001</v>
      </c>
      <c r="C2129" s="109">
        <f t="shared" si="675"/>
        <v>62164.2866469</v>
      </c>
      <c r="D2129" s="13">
        <f ca="1">IF(A2129&lt;$B$1,VLOOKUP(A2129,[1]DI!$A$4:$B$15000,2,FALSE),0)</f>
        <v>0.13650000000000001</v>
      </c>
      <c r="E2129" s="52">
        <f t="shared" ca="1" si="676"/>
        <v>1.00050788</v>
      </c>
      <c r="F2129" s="52">
        <f ca="1">(TRUNC(PRODUCT($E$12:$E2128),16))</f>
        <v>1.46323676092759</v>
      </c>
      <c r="G2129" s="52">
        <f t="shared" ca="1" si="677"/>
        <v>1.4550869810576199</v>
      </c>
      <c r="H2129" s="52">
        <f t="shared" ca="1" si="678"/>
        <v>1.00560089</v>
      </c>
      <c r="I2129" s="111">
        <f t="shared" si="685"/>
        <v>0.02</v>
      </c>
      <c r="J2129" s="149">
        <f t="shared" si="669"/>
        <v>44957</v>
      </c>
      <c r="K2129" s="54">
        <f t="shared" si="686"/>
        <v>11</v>
      </c>
      <c r="L2129" s="55">
        <f t="shared" si="679"/>
        <v>11</v>
      </c>
      <c r="M2129" s="56">
        <f t="shared" si="680"/>
        <v>1.0008647740000001</v>
      </c>
      <c r="N2129" s="56">
        <f t="shared" ca="1" si="681"/>
        <v>1.006470508</v>
      </c>
      <c r="O2129" s="55">
        <f t="shared" si="670"/>
        <v>0</v>
      </c>
      <c r="P2129" s="109">
        <f t="shared" ca="1" si="682"/>
        <v>402.23451405999998</v>
      </c>
      <c r="Q2129" s="52">
        <f t="shared" si="671"/>
        <v>0</v>
      </c>
      <c r="R2129" s="85"/>
      <c r="S2129" s="85"/>
      <c r="T2129" s="86" t="str">
        <f t="shared" si="672"/>
        <v>A+J=</v>
      </c>
      <c r="U2129" s="149">
        <f t="shared" si="673"/>
        <v>44985</v>
      </c>
      <c r="V2129" s="57" t="str">
        <f t="shared" si="683"/>
        <v>-</v>
      </c>
      <c r="W2129" s="8"/>
      <c r="X2129" s="8"/>
      <c r="Y2129" s="8"/>
      <c r="Z2129" s="9"/>
      <c r="AA2129" s="1"/>
      <c r="AB2129" s="8"/>
      <c r="AC2129" s="9"/>
      <c r="AD2129" s="9"/>
      <c r="AE2129" s="9"/>
      <c r="AF2129" s="8"/>
      <c r="AG2129" s="10"/>
      <c r="AH2129" s="8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25">
      <c r="A2130" s="50">
        <f t="shared" si="684"/>
        <v>44973</v>
      </c>
      <c r="B2130" s="112">
        <f t="shared" ca="1" si="674"/>
        <v>62603.216428539999</v>
      </c>
      <c r="C2130" s="109">
        <f t="shared" si="675"/>
        <v>62164.2866469</v>
      </c>
      <c r="D2130" s="13">
        <f ca="1">IF(A2130&lt;$B$1,VLOOKUP(A2130,[1]DI!$A$4:$B$15000,2,FALSE),0)</f>
        <v>0.13650000000000001</v>
      </c>
      <c r="E2130" s="52">
        <f t="shared" ca="1" si="676"/>
        <v>1.00050788</v>
      </c>
      <c r="F2130" s="52">
        <f ca="1">(TRUNC(PRODUCT($E$12:$E2129),16))</f>
        <v>1.46397990961373</v>
      </c>
      <c r="G2130" s="52">
        <f t="shared" ca="1" si="677"/>
        <v>1.4550869810576199</v>
      </c>
      <c r="H2130" s="52">
        <f t="shared" ca="1" si="678"/>
        <v>1.00611161</v>
      </c>
      <c r="I2130" s="111">
        <f t="shared" si="685"/>
        <v>0.02</v>
      </c>
      <c r="J2130" s="149">
        <f t="shared" si="669"/>
        <v>44957</v>
      </c>
      <c r="K2130" s="54">
        <f t="shared" si="686"/>
        <v>12</v>
      </c>
      <c r="L2130" s="55">
        <f t="shared" si="679"/>
        <v>12</v>
      </c>
      <c r="M2130" s="56">
        <f t="shared" si="680"/>
        <v>1.0009434269999999</v>
      </c>
      <c r="N2130" s="56">
        <f t="shared" ca="1" si="681"/>
        <v>1.0070608029999999</v>
      </c>
      <c r="O2130" s="55">
        <f t="shared" si="670"/>
        <v>0</v>
      </c>
      <c r="P2130" s="109">
        <f t="shared" ca="1" si="682"/>
        <v>438.92978163999999</v>
      </c>
      <c r="Q2130" s="52">
        <f t="shared" si="671"/>
        <v>0</v>
      </c>
      <c r="R2130" s="85"/>
      <c r="S2130" s="85"/>
      <c r="T2130" s="86" t="str">
        <f t="shared" si="672"/>
        <v>A+J=</v>
      </c>
      <c r="U2130" s="149">
        <f t="shared" si="673"/>
        <v>44985</v>
      </c>
      <c r="V2130" s="57" t="str">
        <f t="shared" si="683"/>
        <v>-</v>
      </c>
      <c r="W2130" s="8"/>
      <c r="X2130" s="8"/>
      <c r="Y2130" s="8"/>
      <c r="Z2130" s="9"/>
      <c r="AA2130" s="1"/>
      <c r="AB2130" s="8"/>
      <c r="AC2130" s="9"/>
      <c r="AD2130" s="9"/>
      <c r="AE2130" s="9"/>
      <c r="AF2130" s="8"/>
      <c r="AG2130" s="10"/>
      <c r="AH2130" s="8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25">
      <c r="A2131" s="50">
        <f t="shared" si="684"/>
        <v>44974</v>
      </c>
      <c r="B2131" s="112">
        <f t="shared" ca="1" si="674"/>
        <v>62639.933888779997</v>
      </c>
      <c r="C2131" s="109">
        <f t="shared" si="675"/>
        <v>62164.2866469</v>
      </c>
      <c r="D2131" s="13">
        <f ca="1">IF(A2131&lt;$B$1,VLOOKUP(A2131,[1]DI!$A$4:$B$15000,2,FALSE),0)</f>
        <v>0.13650000000000001</v>
      </c>
      <c r="E2131" s="52">
        <f t="shared" ca="1" si="676"/>
        <v>1.00050788</v>
      </c>
      <c r="F2131" s="52">
        <f ca="1">(TRUNC(PRODUCT($E$12:$E2130),16))</f>
        <v>1.4647234357302299</v>
      </c>
      <c r="G2131" s="52">
        <f t="shared" ca="1" si="677"/>
        <v>1.4550869810576199</v>
      </c>
      <c r="H2131" s="52">
        <f t="shared" ca="1" si="678"/>
        <v>1.0066226</v>
      </c>
      <c r="I2131" s="111">
        <f t="shared" si="685"/>
        <v>0.02</v>
      </c>
      <c r="J2131" s="149">
        <f t="shared" ref="J2131:J2194" si="687">IF(O2130&gt;0,VLOOKUP(O2130,X$12:AH$125,2),J2130)</f>
        <v>44957</v>
      </c>
      <c r="K2131" s="54">
        <f t="shared" si="686"/>
        <v>13</v>
      </c>
      <c r="L2131" s="55">
        <f t="shared" si="679"/>
        <v>13</v>
      </c>
      <c r="M2131" s="56">
        <f t="shared" si="680"/>
        <v>1.0010220860000001</v>
      </c>
      <c r="N2131" s="56">
        <f t="shared" ca="1" si="681"/>
        <v>1.007651455</v>
      </c>
      <c r="O2131" s="55">
        <f t="shared" ref="O2131:O2194" si="688">IF(VLOOKUP(A2131,Y$12:AF$125,8)=VLOOKUP(A2130,Y$12:AF$125,8),0,VLOOKUP(A2131,Y$12:AF$125,8))</f>
        <v>0</v>
      </c>
      <c r="P2131" s="109">
        <f t="shared" ca="1" si="682"/>
        <v>475.64724188000002</v>
      </c>
      <c r="Q2131" s="52">
        <f t="shared" ref="Q2131:Q2194" si="689">IF(O2131&gt;0,VLOOKUP(A2131,$Y$12:$AD$125,5),0)</f>
        <v>0</v>
      </c>
      <c r="R2131" s="85"/>
      <c r="S2131" s="85"/>
      <c r="T2131" s="86" t="str">
        <f t="shared" ref="T2131:T2194" si="690">IF(O2130&gt;0,VLOOKUP(O2130,X$12:AH$125,10),T2130)</f>
        <v>A+J=</v>
      </c>
      <c r="U2131" s="149">
        <f t="shared" ref="U2131:U2194" si="691">IF(O2130&gt;0,VLOOKUP(O2130,X$12:AH$125,11),U2130)</f>
        <v>44985</v>
      </c>
      <c r="V2131" s="57" t="str">
        <f t="shared" si="683"/>
        <v>-</v>
      </c>
      <c r="W2131" s="8"/>
      <c r="X2131" s="8"/>
      <c r="Y2131" s="8"/>
      <c r="Z2131" s="9"/>
      <c r="AA2131" s="1"/>
      <c r="AB2131" s="8"/>
      <c r="AC2131" s="9"/>
      <c r="AD2131" s="9"/>
      <c r="AE2131" s="9"/>
      <c r="AF2131" s="8"/>
      <c r="AG2131" s="10"/>
      <c r="AH2131" s="8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25">
      <c r="A2132" s="50">
        <f t="shared" si="684"/>
        <v>44975</v>
      </c>
      <c r="B2132" s="112">
        <f t="shared" ca="1" si="674"/>
        <v>62676.672298379999</v>
      </c>
      <c r="C2132" s="109">
        <f t="shared" si="675"/>
        <v>62164.2866469</v>
      </c>
      <c r="D2132" s="13">
        <f ca="1">IF(A2132&lt;$B$1,VLOOKUP(A2132,[1]DI!$A$4:$B$15000,2,FALSE),0)</f>
        <v>0</v>
      </c>
      <c r="E2132" s="52">
        <f t="shared" ca="1" si="676"/>
        <v>1</v>
      </c>
      <c r="F2132" s="52">
        <f ca="1">(TRUNC(PRODUCT($E$12:$E2131),16))</f>
        <v>1.4654673394687701</v>
      </c>
      <c r="G2132" s="52">
        <f t="shared" ca="1" si="677"/>
        <v>1.4550869810576199</v>
      </c>
      <c r="H2132" s="52">
        <f t="shared" ca="1" si="678"/>
        <v>1.0071338400000001</v>
      </c>
      <c r="I2132" s="111">
        <f t="shared" si="685"/>
        <v>0.02</v>
      </c>
      <c r="J2132" s="149">
        <f t="shared" si="687"/>
        <v>44957</v>
      </c>
      <c r="K2132" s="54">
        <f t="shared" si="686"/>
        <v>13</v>
      </c>
      <c r="L2132" s="55">
        <f t="shared" si="679"/>
        <v>14</v>
      </c>
      <c r="M2132" s="56">
        <f t="shared" si="680"/>
        <v>1.0011007510000001</v>
      </c>
      <c r="N2132" s="56">
        <f t="shared" ca="1" si="681"/>
        <v>1.008242444</v>
      </c>
      <c r="O2132" s="55">
        <f t="shared" si="688"/>
        <v>0</v>
      </c>
      <c r="P2132" s="109">
        <f t="shared" ca="1" si="682"/>
        <v>512.38565147999998</v>
      </c>
      <c r="Q2132" s="52">
        <f t="shared" si="689"/>
        <v>0</v>
      </c>
      <c r="R2132" s="85"/>
      <c r="S2132" s="85"/>
      <c r="T2132" s="86" t="str">
        <f t="shared" si="690"/>
        <v>A+J=</v>
      </c>
      <c r="U2132" s="149">
        <f t="shared" si="691"/>
        <v>44985</v>
      </c>
      <c r="V2132" s="57" t="str">
        <f t="shared" si="683"/>
        <v>-</v>
      </c>
      <c r="W2132" s="8"/>
      <c r="X2132" s="8"/>
      <c r="Y2132" s="8"/>
      <c r="Z2132" s="9"/>
      <c r="AA2132" s="1"/>
      <c r="AB2132" s="8"/>
      <c r="AC2132" s="9"/>
      <c r="AD2132" s="9"/>
      <c r="AE2132" s="9"/>
      <c r="AF2132" s="8"/>
      <c r="AG2132" s="10"/>
      <c r="AH2132" s="8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25">
      <c r="A2133" s="50">
        <f t="shared" si="684"/>
        <v>44976</v>
      </c>
      <c r="B2133" s="112">
        <f t="shared" ca="1" si="674"/>
        <v>62676.672298379999</v>
      </c>
      <c r="C2133" s="109">
        <f t="shared" si="675"/>
        <v>62164.2866469</v>
      </c>
      <c r="D2133" s="13">
        <f ca="1">IF(A2133&lt;$B$1,VLOOKUP(A2133,[1]DI!$A$4:$B$15000,2,FALSE),0)</f>
        <v>0</v>
      </c>
      <c r="E2133" s="52">
        <f t="shared" ca="1" si="676"/>
        <v>1</v>
      </c>
      <c r="F2133" s="52">
        <f ca="1">(TRUNC(PRODUCT($E$12:$E2132),16))</f>
        <v>1.4654673394687701</v>
      </c>
      <c r="G2133" s="52">
        <f t="shared" ca="1" si="677"/>
        <v>1.4550869810576199</v>
      </c>
      <c r="H2133" s="52">
        <f t="shared" ca="1" si="678"/>
        <v>1.0071338400000001</v>
      </c>
      <c r="I2133" s="111">
        <f t="shared" si="685"/>
        <v>0.02</v>
      </c>
      <c r="J2133" s="149">
        <f t="shared" si="687"/>
        <v>44957</v>
      </c>
      <c r="K2133" s="54">
        <f t="shared" si="686"/>
        <v>13</v>
      </c>
      <c r="L2133" s="55">
        <f t="shared" si="679"/>
        <v>14</v>
      </c>
      <c r="M2133" s="56">
        <f t="shared" si="680"/>
        <v>1.0011007510000001</v>
      </c>
      <c r="N2133" s="56">
        <f t="shared" ca="1" si="681"/>
        <v>1.008242444</v>
      </c>
      <c r="O2133" s="55">
        <f t="shared" si="688"/>
        <v>0</v>
      </c>
      <c r="P2133" s="109">
        <f t="shared" ca="1" si="682"/>
        <v>512.38565147999998</v>
      </c>
      <c r="Q2133" s="52">
        <f t="shared" si="689"/>
        <v>0</v>
      </c>
      <c r="R2133" s="85"/>
      <c r="S2133" s="85"/>
      <c r="T2133" s="86" t="str">
        <f t="shared" si="690"/>
        <v>A+J=</v>
      </c>
      <c r="U2133" s="149">
        <f t="shared" si="691"/>
        <v>44985</v>
      </c>
      <c r="V2133" s="57" t="str">
        <f t="shared" si="683"/>
        <v>-</v>
      </c>
      <c r="W2133" s="8"/>
      <c r="X2133" s="8"/>
      <c r="Y2133" s="8"/>
      <c r="Z2133" s="9"/>
      <c r="AA2133" s="1"/>
      <c r="AB2133" s="8"/>
      <c r="AC2133" s="9"/>
      <c r="AD2133" s="9"/>
      <c r="AE2133" s="9"/>
      <c r="AF2133" s="8"/>
      <c r="AG2133" s="10"/>
      <c r="AH2133" s="8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25">
      <c r="A2134" s="50">
        <f t="shared" si="684"/>
        <v>44977</v>
      </c>
      <c r="B2134" s="112">
        <f t="shared" ca="1" si="674"/>
        <v>62676.672298379999</v>
      </c>
      <c r="C2134" s="109">
        <f t="shared" si="675"/>
        <v>62164.2866469</v>
      </c>
      <c r="D2134" s="13">
        <f ca="1">IF(A2134&lt;$B$1,VLOOKUP(A2134,[1]DI!$A$4:$B$15000,2,FALSE),0)</f>
        <v>0</v>
      </c>
      <c r="E2134" s="52">
        <f t="shared" ca="1" si="676"/>
        <v>1</v>
      </c>
      <c r="F2134" s="52">
        <f ca="1">(TRUNC(PRODUCT($E$12:$E2133),16))</f>
        <v>1.4654673394687701</v>
      </c>
      <c r="G2134" s="52">
        <f t="shared" ca="1" si="677"/>
        <v>1.4550869810576199</v>
      </c>
      <c r="H2134" s="52">
        <f t="shared" ca="1" si="678"/>
        <v>1.0071338400000001</v>
      </c>
      <c r="I2134" s="111">
        <f t="shared" si="685"/>
        <v>0.02</v>
      </c>
      <c r="J2134" s="149">
        <f t="shared" si="687"/>
        <v>44957</v>
      </c>
      <c r="K2134" s="54">
        <f t="shared" si="686"/>
        <v>13</v>
      </c>
      <c r="L2134" s="55">
        <f t="shared" si="679"/>
        <v>14</v>
      </c>
      <c r="M2134" s="56">
        <f t="shared" si="680"/>
        <v>1.0011007510000001</v>
      </c>
      <c r="N2134" s="56">
        <f t="shared" ca="1" si="681"/>
        <v>1.008242444</v>
      </c>
      <c r="O2134" s="55">
        <f t="shared" si="688"/>
        <v>0</v>
      </c>
      <c r="P2134" s="109">
        <f t="shared" ca="1" si="682"/>
        <v>512.38565147999998</v>
      </c>
      <c r="Q2134" s="52">
        <f t="shared" si="689"/>
        <v>0</v>
      </c>
      <c r="R2134" s="85"/>
      <c r="S2134" s="85"/>
      <c r="T2134" s="86" t="str">
        <f t="shared" si="690"/>
        <v>A+J=</v>
      </c>
      <c r="U2134" s="149">
        <f t="shared" si="691"/>
        <v>44985</v>
      </c>
      <c r="V2134" s="57" t="str">
        <f t="shared" si="683"/>
        <v>-</v>
      </c>
      <c r="W2134" s="8"/>
      <c r="X2134" s="8"/>
      <c r="Y2134" s="8"/>
      <c r="Z2134" s="9"/>
      <c r="AA2134" s="1"/>
      <c r="AB2134" s="8"/>
      <c r="AC2134" s="9"/>
      <c r="AD2134" s="9"/>
      <c r="AE2134" s="9"/>
      <c r="AF2134" s="8"/>
      <c r="AG2134" s="10"/>
      <c r="AH2134" s="8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25">
      <c r="A2135" s="50">
        <f t="shared" si="684"/>
        <v>44978</v>
      </c>
      <c r="B2135" s="112">
        <f t="shared" ca="1" si="674"/>
        <v>62676.672298379999</v>
      </c>
      <c r="C2135" s="109">
        <f t="shared" si="675"/>
        <v>62164.2866469</v>
      </c>
      <c r="D2135" s="13">
        <f ca="1">IF(A2135&lt;$B$1,VLOOKUP(A2135,[1]DI!$A$4:$B$15000,2,FALSE),0)</f>
        <v>0</v>
      </c>
      <c r="E2135" s="52">
        <f t="shared" ca="1" si="676"/>
        <v>1</v>
      </c>
      <c r="F2135" s="52">
        <f ca="1">(TRUNC(PRODUCT($E$12:$E2134),16))</f>
        <v>1.4654673394687701</v>
      </c>
      <c r="G2135" s="52">
        <f t="shared" ca="1" si="677"/>
        <v>1.4550869810576199</v>
      </c>
      <c r="H2135" s="52">
        <f t="shared" ca="1" si="678"/>
        <v>1.0071338400000001</v>
      </c>
      <c r="I2135" s="111">
        <f t="shared" si="685"/>
        <v>0.02</v>
      </c>
      <c r="J2135" s="149">
        <f t="shared" si="687"/>
        <v>44957</v>
      </c>
      <c r="K2135" s="54">
        <f t="shared" si="686"/>
        <v>13</v>
      </c>
      <c r="L2135" s="55">
        <f t="shared" si="679"/>
        <v>14</v>
      </c>
      <c r="M2135" s="56">
        <f t="shared" si="680"/>
        <v>1.0011007510000001</v>
      </c>
      <c r="N2135" s="56">
        <f t="shared" ca="1" si="681"/>
        <v>1.008242444</v>
      </c>
      <c r="O2135" s="55">
        <f t="shared" si="688"/>
        <v>0</v>
      </c>
      <c r="P2135" s="109">
        <f t="shared" ca="1" si="682"/>
        <v>512.38565147999998</v>
      </c>
      <c r="Q2135" s="52">
        <f t="shared" si="689"/>
        <v>0</v>
      </c>
      <c r="R2135" s="85"/>
      <c r="S2135" s="85"/>
      <c r="T2135" s="86" t="str">
        <f t="shared" si="690"/>
        <v>A+J=</v>
      </c>
      <c r="U2135" s="149">
        <f t="shared" si="691"/>
        <v>44985</v>
      </c>
      <c r="V2135" s="57" t="str">
        <f t="shared" si="683"/>
        <v>-</v>
      </c>
      <c r="W2135" s="8"/>
      <c r="X2135" s="8"/>
      <c r="Y2135" s="8"/>
      <c r="Z2135" s="9"/>
      <c r="AA2135" s="1"/>
      <c r="AB2135" s="8"/>
      <c r="AC2135" s="9"/>
      <c r="AD2135" s="9"/>
      <c r="AE2135" s="9"/>
      <c r="AF2135" s="8"/>
      <c r="AG2135" s="10"/>
      <c r="AH2135" s="8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25">
      <c r="A2136" s="50">
        <f t="shared" si="684"/>
        <v>44979</v>
      </c>
      <c r="B2136" s="112">
        <f t="shared" ca="1" si="674"/>
        <v>62676.672298379999</v>
      </c>
      <c r="C2136" s="109">
        <f t="shared" si="675"/>
        <v>62164.2866469</v>
      </c>
      <c r="D2136" s="13">
        <f ca="1">IF(A2136&lt;$B$1,VLOOKUP(A2136,[1]DI!$A$4:$B$15000,2,FALSE),0)</f>
        <v>0.13650000000000001</v>
      </c>
      <c r="E2136" s="52">
        <f t="shared" ca="1" si="676"/>
        <v>1.00050788</v>
      </c>
      <c r="F2136" s="52">
        <f ca="1">(TRUNC(PRODUCT($E$12:$E2135),16))</f>
        <v>1.4654673394687701</v>
      </c>
      <c r="G2136" s="52">
        <f t="shared" ca="1" si="677"/>
        <v>1.4550869810576199</v>
      </c>
      <c r="H2136" s="52">
        <f t="shared" ca="1" si="678"/>
        <v>1.0071338400000001</v>
      </c>
      <c r="I2136" s="111">
        <f t="shared" si="685"/>
        <v>0.02</v>
      </c>
      <c r="J2136" s="149">
        <f t="shared" si="687"/>
        <v>44957</v>
      </c>
      <c r="K2136" s="54">
        <f t="shared" si="686"/>
        <v>14</v>
      </c>
      <c r="L2136" s="55">
        <f t="shared" si="679"/>
        <v>14</v>
      </c>
      <c r="M2136" s="56">
        <f t="shared" si="680"/>
        <v>1.0011007510000001</v>
      </c>
      <c r="N2136" s="56">
        <f t="shared" ca="1" si="681"/>
        <v>1.008242444</v>
      </c>
      <c r="O2136" s="55">
        <f t="shared" si="688"/>
        <v>0</v>
      </c>
      <c r="P2136" s="109">
        <f t="shared" ca="1" si="682"/>
        <v>512.38565147999998</v>
      </c>
      <c r="Q2136" s="52">
        <f t="shared" si="689"/>
        <v>0</v>
      </c>
      <c r="R2136" s="85"/>
      <c r="S2136" s="85"/>
      <c r="T2136" s="86" t="str">
        <f t="shared" si="690"/>
        <v>A+J=</v>
      </c>
      <c r="U2136" s="149">
        <f t="shared" si="691"/>
        <v>44985</v>
      </c>
      <c r="V2136" s="57" t="str">
        <f t="shared" si="683"/>
        <v>-</v>
      </c>
      <c r="W2136" s="8"/>
      <c r="X2136" s="8"/>
      <c r="Y2136" s="8"/>
      <c r="Z2136" s="9"/>
      <c r="AA2136" s="1"/>
      <c r="AB2136" s="8"/>
      <c r="AC2136" s="9"/>
      <c r="AD2136" s="9"/>
      <c r="AE2136" s="9"/>
      <c r="AF2136" s="8"/>
      <c r="AG2136" s="10"/>
      <c r="AH2136" s="8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25">
      <c r="A2137" s="50">
        <f t="shared" si="684"/>
        <v>44980</v>
      </c>
      <c r="B2137" s="112">
        <f t="shared" ca="1" si="674"/>
        <v>62713.432278990003</v>
      </c>
      <c r="C2137" s="109">
        <f t="shared" si="675"/>
        <v>62164.2866469</v>
      </c>
      <c r="D2137" s="13">
        <f ca="1">IF(A2137&lt;$B$1,VLOOKUP(A2137,[1]DI!$A$4:$B$15000,2,FALSE),0)</f>
        <v>0.13650000000000001</v>
      </c>
      <c r="E2137" s="52">
        <f t="shared" ca="1" si="676"/>
        <v>1.00050788</v>
      </c>
      <c r="F2137" s="52">
        <f ca="1">(TRUNC(PRODUCT($E$12:$E2136),16))</f>
        <v>1.46621162102114</v>
      </c>
      <c r="G2137" s="52">
        <f t="shared" ca="1" si="677"/>
        <v>1.4550869810576199</v>
      </c>
      <c r="H2137" s="52">
        <f t="shared" ca="1" si="678"/>
        <v>1.0076453400000001</v>
      </c>
      <c r="I2137" s="111">
        <f t="shared" si="685"/>
        <v>0.02</v>
      </c>
      <c r="J2137" s="149">
        <f t="shared" si="687"/>
        <v>44957</v>
      </c>
      <c r="K2137" s="54">
        <f t="shared" si="686"/>
        <v>15</v>
      </c>
      <c r="L2137" s="55">
        <f t="shared" si="679"/>
        <v>15</v>
      </c>
      <c r="M2137" s="56">
        <f t="shared" si="680"/>
        <v>1.001179423</v>
      </c>
      <c r="N2137" s="56">
        <f t="shared" ca="1" si="681"/>
        <v>1.00883378</v>
      </c>
      <c r="O2137" s="55">
        <f t="shared" si="688"/>
        <v>0</v>
      </c>
      <c r="P2137" s="109">
        <f t="shared" ca="1" si="682"/>
        <v>549.14563209000005</v>
      </c>
      <c r="Q2137" s="52">
        <f t="shared" si="689"/>
        <v>0</v>
      </c>
      <c r="R2137" s="85"/>
      <c r="S2137" s="85"/>
      <c r="T2137" s="86" t="str">
        <f t="shared" si="690"/>
        <v>A+J=</v>
      </c>
      <c r="U2137" s="149">
        <f t="shared" si="691"/>
        <v>44985</v>
      </c>
      <c r="V2137" s="57" t="str">
        <f t="shared" si="683"/>
        <v>-</v>
      </c>
      <c r="W2137" s="8"/>
      <c r="X2137" s="8"/>
      <c r="Y2137" s="8"/>
      <c r="Z2137" s="9"/>
      <c r="AA2137" s="1"/>
      <c r="AB2137" s="8"/>
      <c r="AC2137" s="9"/>
      <c r="AD2137" s="9"/>
      <c r="AE2137" s="9"/>
      <c r="AF2137" s="8"/>
      <c r="AG2137" s="10"/>
      <c r="AH2137" s="8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25">
      <c r="A2138" s="50">
        <f t="shared" si="684"/>
        <v>44981</v>
      </c>
      <c r="B2138" s="112">
        <f t="shared" ca="1" si="674"/>
        <v>62750.214390089997</v>
      </c>
      <c r="C2138" s="109">
        <f t="shared" si="675"/>
        <v>62164.2866469</v>
      </c>
      <c r="D2138" s="13">
        <f ca="1">IF(A2138&lt;$B$1,VLOOKUP(A2138,[1]DI!$A$4:$B$15000,2,FALSE),0)</f>
        <v>0.13650000000000001</v>
      </c>
      <c r="E2138" s="52">
        <f t="shared" ca="1" si="676"/>
        <v>1.00050788</v>
      </c>
      <c r="F2138" s="52">
        <f ca="1">(TRUNC(PRODUCT($E$12:$E2137),16))</f>
        <v>1.46695628057922</v>
      </c>
      <c r="G2138" s="52">
        <f t="shared" ca="1" si="677"/>
        <v>1.4550869810576199</v>
      </c>
      <c r="H2138" s="52">
        <f t="shared" ca="1" si="678"/>
        <v>1.00815711</v>
      </c>
      <c r="I2138" s="111">
        <f t="shared" si="685"/>
        <v>0.02</v>
      </c>
      <c r="J2138" s="149">
        <f t="shared" si="687"/>
        <v>44957</v>
      </c>
      <c r="K2138" s="54">
        <f t="shared" si="686"/>
        <v>16</v>
      </c>
      <c r="L2138" s="55">
        <f t="shared" si="679"/>
        <v>16</v>
      </c>
      <c r="M2138" s="56">
        <f t="shared" si="680"/>
        <v>1.0012581</v>
      </c>
      <c r="N2138" s="56">
        <f t="shared" ca="1" si="681"/>
        <v>1.009425472</v>
      </c>
      <c r="O2138" s="55">
        <f t="shared" si="688"/>
        <v>0</v>
      </c>
      <c r="P2138" s="109">
        <f t="shared" ca="1" si="682"/>
        <v>585.92774319</v>
      </c>
      <c r="Q2138" s="52">
        <f t="shared" si="689"/>
        <v>0</v>
      </c>
      <c r="R2138" s="85"/>
      <c r="S2138" s="85"/>
      <c r="T2138" s="86" t="str">
        <f t="shared" si="690"/>
        <v>A+J=</v>
      </c>
      <c r="U2138" s="149">
        <f t="shared" si="691"/>
        <v>44985</v>
      </c>
      <c r="V2138" s="57" t="str">
        <f t="shared" si="683"/>
        <v>-</v>
      </c>
      <c r="W2138" s="8"/>
      <c r="X2138" s="8"/>
      <c r="Y2138" s="8"/>
      <c r="Z2138" s="9"/>
      <c r="AA2138" s="1"/>
      <c r="AB2138" s="8"/>
      <c r="AC2138" s="9"/>
      <c r="AD2138" s="9"/>
      <c r="AE2138" s="9"/>
      <c r="AF2138" s="8"/>
      <c r="AG2138" s="10"/>
      <c r="AH2138" s="8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25">
      <c r="A2139" s="50">
        <f t="shared" si="684"/>
        <v>44982</v>
      </c>
      <c r="B2139" s="112">
        <f t="shared" ca="1" si="674"/>
        <v>62787.017574869998</v>
      </c>
      <c r="C2139" s="109">
        <f t="shared" si="675"/>
        <v>62164.2866469</v>
      </c>
      <c r="D2139" s="13">
        <f ca="1">IF(A2139&lt;$B$1,VLOOKUP(A2139,[1]DI!$A$4:$B$15000,2,FALSE),0)</f>
        <v>0</v>
      </c>
      <c r="E2139" s="52">
        <f t="shared" ca="1" si="676"/>
        <v>1</v>
      </c>
      <c r="F2139" s="52">
        <f ca="1">(TRUNC(PRODUCT($E$12:$E2138),16))</f>
        <v>1.4677013183350001</v>
      </c>
      <c r="G2139" s="52">
        <f t="shared" ca="1" si="677"/>
        <v>1.4550869810576199</v>
      </c>
      <c r="H2139" s="52">
        <f t="shared" ca="1" si="678"/>
        <v>1.0086691299999999</v>
      </c>
      <c r="I2139" s="111">
        <f t="shared" si="685"/>
        <v>0.02</v>
      </c>
      <c r="J2139" s="149">
        <f t="shared" si="687"/>
        <v>44957</v>
      </c>
      <c r="K2139" s="54">
        <f t="shared" si="686"/>
        <v>16</v>
      </c>
      <c r="L2139" s="55">
        <f t="shared" si="679"/>
        <v>17</v>
      </c>
      <c r="M2139" s="56">
        <f t="shared" si="680"/>
        <v>1.001336784</v>
      </c>
      <c r="N2139" s="56">
        <f t="shared" ca="1" si="681"/>
        <v>1.010017503</v>
      </c>
      <c r="O2139" s="55">
        <f t="shared" si="688"/>
        <v>0</v>
      </c>
      <c r="P2139" s="109">
        <f t="shared" ca="1" si="682"/>
        <v>622.73092797000004</v>
      </c>
      <c r="Q2139" s="52">
        <f t="shared" si="689"/>
        <v>0</v>
      </c>
      <c r="R2139" s="85"/>
      <c r="S2139" s="85"/>
      <c r="T2139" s="86" t="str">
        <f t="shared" si="690"/>
        <v>A+J=</v>
      </c>
      <c r="U2139" s="149">
        <f t="shared" si="691"/>
        <v>44985</v>
      </c>
      <c r="V2139" s="57" t="str">
        <f t="shared" si="683"/>
        <v>-</v>
      </c>
      <c r="W2139" s="8"/>
      <c r="X2139" s="8"/>
      <c r="Y2139" s="8"/>
      <c r="Z2139" s="9"/>
      <c r="AA2139" s="1"/>
      <c r="AB2139" s="8"/>
      <c r="AC2139" s="9"/>
      <c r="AD2139" s="9"/>
      <c r="AE2139" s="9"/>
      <c r="AF2139" s="8"/>
      <c r="AG2139" s="10"/>
      <c r="AH2139" s="8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25">
      <c r="A2140" s="50">
        <f t="shared" si="684"/>
        <v>44983</v>
      </c>
      <c r="B2140" s="112">
        <f t="shared" ca="1" si="674"/>
        <v>62787.017574869998</v>
      </c>
      <c r="C2140" s="109">
        <f t="shared" si="675"/>
        <v>62164.2866469</v>
      </c>
      <c r="D2140" s="13">
        <f ca="1">IF(A2140&lt;$B$1,VLOOKUP(A2140,[1]DI!$A$4:$B$15000,2,FALSE),0)</f>
        <v>0</v>
      </c>
      <c r="E2140" s="52">
        <f t="shared" ca="1" si="676"/>
        <v>1</v>
      </c>
      <c r="F2140" s="52">
        <f ca="1">(TRUNC(PRODUCT($E$12:$E2139),16))</f>
        <v>1.4677013183350001</v>
      </c>
      <c r="G2140" s="52">
        <f t="shared" ca="1" si="677"/>
        <v>1.4550869810576199</v>
      </c>
      <c r="H2140" s="52">
        <f t="shared" ca="1" si="678"/>
        <v>1.0086691299999999</v>
      </c>
      <c r="I2140" s="111">
        <f t="shared" si="685"/>
        <v>0.02</v>
      </c>
      <c r="J2140" s="149">
        <f t="shared" si="687"/>
        <v>44957</v>
      </c>
      <c r="K2140" s="54">
        <f t="shared" si="686"/>
        <v>16</v>
      </c>
      <c r="L2140" s="55">
        <f t="shared" si="679"/>
        <v>17</v>
      </c>
      <c r="M2140" s="56">
        <f t="shared" si="680"/>
        <v>1.001336784</v>
      </c>
      <c r="N2140" s="56">
        <f t="shared" ca="1" si="681"/>
        <v>1.010017503</v>
      </c>
      <c r="O2140" s="55">
        <f t="shared" si="688"/>
        <v>0</v>
      </c>
      <c r="P2140" s="109">
        <f t="shared" ca="1" si="682"/>
        <v>622.73092797000004</v>
      </c>
      <c r="Q2140" s="52">
        <f t="shared" si="689"/>
        <v>0</v>
      </c>
      <c r="R2140" s="85"/>
      <c r="S2140" s="85"/>
      <c r="T2140" s="86" t="str">
        <f t="shared" si="690"/>
        <v>A+J=</v>
      </c>
      <c r="U2140" s="149">
        <f t="shared" si="691"/>
        <v>44985</v>
      </c>
      <c r="V2140" s="57" t="str">
        <f t="shared" si="683"/>
        <v>-</v>
      </c>
      <c r="W2140" s="8"/>
      <c r="X2140" s="8"/>
      <c r="Y2140" s="8"/>
      <c r="Z2140" s="9"/>
      <c r="AA2140" s="1"/>
      <c r="AB2140" s="8"/>
      <c r="AC2140" s="9"/>
      <c r="AD2140" s="9"/>
      <c r="AE2140" s="9"/>
      <c r="AF2140" s="8"/>
      <c r="AG2140" s="10"/>
      <c r="AH2140" s="8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25">
      <c r="A2141" s="50">
        <f t="shared" si="684"/>
        <v>44984</v>
      </c>
      <c r="B2141" s="112">
        <f t="shared" ca="1" si="674"/>
        <v>62787.017574869998</v>
      </c>
      <c r="C2141" s="109">
        <f t="shared" si="675"/>
        <v>62164.2866469</v>
      </c>
      <c r="D2141" s="13">
        <f ca="1">IF(A2141&lt;$B$1,VLOOKUP(A2141,[1]DI!$A$4:$B$15000,2,FALSE),0)</f>
        <v>0.13650000000000001</v>
      </c>
      <c r="E2141" s="52">
        <f t="shared" ca="1" si="676"/>
        <v>1.00050788</v>
      </c>
      <c r="F2141" s="52">
        <f ca="1">(TRUNC(PRODUCT($E$12:$E2140),16))</f>
        <v>1.4677013183350001</v>
      </c>
      <c r="G2141" s="52">
        <f t="shared" ca="1" si="677"/>
        <v>1.4550869810576199</v>
      </c>
      <c r="H2141" s="52">
        <f t="shared" ca="1" si="678"/>
        <v>1.0086691299999999</v>
      </c>
      <c r="I2141" s="111">
        <f t="shared" si="685"/>
        <v>0.02</v>
      </c>
      <c r="J2141" s="149">
        <f t="shared" si="687"/>
        <v>44957</v>
      </c>
      <c r="K2141" s="54">
        <f t="shared" si="686"/>
        <v>17</v>
      </c>
      <c r="L2141" s="55">
        <f t="shared" si="679"/>
        <v>17</v>
      </c>
      <c r="M2141" s="56">
        <f t="shared" si="680"/>
        <v>1.001336784</v>
      </c>
      <c r="N2141" s="56">
        <f t="shared" ca="1" si="681"/>
        <v>1.010017503</v>
      </c>
      <c r="O2141" s="55">
        <f t="shared" si="688"/>
        <v>0</v>
      </c>
      <c r="P2141" s="109">
        <f t="shared" ca="1" si="682"/>
        <v>622.73092797000004</v>
      </c>
      <c r="Q2141" s="52">
        <f t="shared" si="689"/>
        <v>0</v>
      </c>
      <c r="R2141" s="85"/>
      <c r="S2141" s="85"/>
      <c r="T2141" s="86" t="str">
        <f t="shared" si="690"/>
        <v>A+J=</v>
      </c>
      <c r="U2141" s="149">
        <f t="shared" si="691"/>
        <v>44985</v>
      </c>
      <c r="V2141" s="57" t="str">
        <f t="shared" si="683"/>
        <v>-</v>
      </c>
      <c r="W2141" s="8"/>
      <c r="X2141" s="8"/>
      <c r="Y2141" s="8"/>
      <c r="Z2141" s="9"/>
      <c r="AA2141" s="1"/>
      <c r="AB2141" s="8"/>
      <c r="AC2141" s="9"/>
      <c r="AD2141" s="9"/>
      <c r="AE2141" s="9"/>
      <c r="AF2141" s="8"/>
      <c r="AG2141" s="10"/>
      <c r="AH2141" s="8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25">
      <c r="A2142" s="50">
        <f t="shared" si="684"/>
        <v>44985</v>
      </c>
      <c r="B2142" s="112">
        <f t="shared" ca="1" si="674"/>
        <v>62823.842268499997</v>
      </c>
      <c r="C2142" s="109">
        <f t="shared" si="675"/>
        <v>62164.2866469</v>
      </c>
      <c r="D2142" s="13">
        <f ca="1">IF(A2142&lt;$B$1,VLOOKUP(A2142,[1]DI!$A$4:$B$15000,2,FALSE),0)</f>
        <v>0.13650000000000001</v>
      </c>
      <c r="E2142" s="52">
        <f t="shared" ca="1" si="676"/>
        <v>1.00050788</v>
      </c>
      <c r="F2142" s="52">
        <f ca="1">(TRUNC(PRODUCT($E$12:$E2141),16))</f>
        <v>1.4684467344805601</v>
      </c>
      <c r="G2142" s="52">
        <f t="shared" ca="1" si="677"/>
        <v>1.4550869810576199</v>
      </c>
      <c r="H2142" s="52">
        <f t="shared" ca="1" si="678"/>
        <v>1.0091814100000001</v>
      </c>
      <c r="I2142" s="111">
        <f t="shared" si="685"/>
        <v>0.02</v>
      </c>
      <c r="J2142" s="149">
        <f t="shared" si="687"/>
        <v>44957</v>
      </c>
      <c r="K2142" s="54">
        <f t="shared" si="686"/>
        <v>18</v>
      </c>
      <c r="L2142" s="55">
        <f t="shared" si="679"/>
        <v>18</v>
      </c>
      <c r="M2142" s="56">
        <f t="shared" si="680"/>
        <v>1.0014154740000001</v>
      </c>
      <c r="N2142" s="56">
        <f t="shared" ca="1" si="681"/>
        <v>1.0106098800000001</v>
      </c>
      <c r="O2142" s="55">
        <f t="shared" si="688"/>
        <v>59</v>
      </c>
      <c r="P2142" s="109">
        <f t="shared" ca="1" si="682"/>
        <v>659.55562159999999</v>
      </c>
      <c r="Q2142" s="52">
        <f t="shared" si="689"/>
        <v>651.31382982000002</v>
      </c>
      <c r="R2142" s="85"/>
      <c r="S2142" s="85"/>
      <c r="T2142" s="86" t="str">
        <f t="shared" si="690"/>
        <v>A+J=</v>
      </c>
      <c r="U2142" s="149">
        <f t="shared" si="691"/>
        <v>44985</v>
      </c>
      <c r="V2142" s="57">
        <f t="shared" ca="1" si="683"/>
        <v>1966304.1771300002</v>
      </c>
      <c r="W2142" s="8"/>
      <c r="X2142" s="8"/>
      <c r="Y2142" s="8"/>
      <c r="Z2142" s="9"/>
      <c r="AA2142" s="1"/>
      <c r="AB2142" s="8"/>
      <c r="AC2142" s="9"/>
      <c r="AD2142" s="9"/>
      <c r="AE2142" s="9"/>
      <c r="AF2142" s="8"/>
      <c r="AG2142" s="10"/>
      <c r="AH2142" s="8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25">
      <c r="A2143" s="50">
        <f t="shared" si="684"/>
        <v>44986</v>
      </c>
      <c r="B2143" s="112">
        <f t="shared" ca="1" si="674"/>
        <v>61549.050483200001</v>
      </c>
      <c r="C2143" s="109">
        <f t="shared" si="675"/>
        <v>61512.972817080001</v>
      </c>
      <c r="D2143" s="13">
        <f ca="1">IF(A2143&lt;$B$1,VLOOKUP(A2143,[1]DI!$A$4:$B$15000,2,FALSE),0)</f>
        <v>0.13650000000000001</v>
      </c>
      <c r="E2143" s="52">
        <f t="shared" ca="1" si="676"/>
        <v>1.00050788</v>
      </c>
      <c r="F2143" s="52">
        <f ca="1">(TRUNC(PRODUCT($E$12:$E2142),16))</f>
        <v>1.4691925292080701</v>
      </c>
      <c r="G2143" s="52">
        <f t="shared" ca="1" si="677"/>
        <v>1.4684467344805601</v>
      </c>
      <c r="H2143" s="52">
        <f t="shared" ca="1" si="678"/>
        <v>1.00050788</v>
      </c>
      <c r="I2143" s="111">
        <f t="shared" si="685"/>
        <v>0.02</v>
      </c>
      <c r="J2143" s="149">
        <f t="shared" si="687"/>
        <v>44985</v>
      </c>
      <c r="K2143" s="54">
        <f t="shared" si="686"/>
        <v>1</v>
      </c>
      <c r="L2143" s="55">
        <f t="shared" si="679"/>
        <v>1</v>
      </c>
      <c r="M2143" s="56">
        <f t="shared" si="680"/>
        <v>1.000078585</v>
      </c>
      <c r="N2143" s="56">
        <f t="shared" ca="1" si="681"/>
        <v>1.000586505</v>
      </c>
      <c r="O2143" s="55">
        <f t="shared" si="688"/>
        <v>0</v>
      </c>
      <c r="P2143" s="109">
        <f t="shared" ca="1" si="682"/>
        <v>36.077666120000004</v>
      </c>
      <c r="Q2143" s="52">
        <f t="shared" si="689"/>
        <v>0</v>
      </c>
      <c r="R2143" s="85"/>
      <c r="S2143" s="85"/>
      <c r="T2143" s="86" t="str">
        <f t="shared" si="690"/>
        <v>A+J=</v>
      </c>
      <c r="U2143" s="149">
        <f t="shared" si="691"/>
        <v>45016</v>
      </c>
      <c r="V2143" s="57" t="str">
        <f t="shared" si="683"/>
        <v>-</v>
      </c>
      <c r="W2143" s="8"/>
      <c r="X2143" s="8"/>
      <c r="Y2143" s="8"/>
      <c r="Z2143" s="9"/>
      <c r="AA2143" s="1"/>
      <c r="AB2143" s="8"/>
      <c r="AC2143" s="9"/>
      <c r="AD2143" s="9"/>
      <c r="AE2143" s="9"/>
      <c r="AF2143" s="8"/>
      <c r="AG2143" s="10"/>
      <c r="AH2143" s="8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25">
      <c r="A2144" s="50">
        <f t="shared" si="684"/>
        <v>44987</v>
      </c>
      <c r="B2144" s="112">
        <f t="shared" ca="1" si="674"/>
        <v>61585.149432810002</v>
      </c>
      <c r="C2144" s="109">
        <f t="shared" si="675"/>
        <v>61512.972817080001</v>
      </c>
      <c r="D2144" s="13">
        <f ca="1">IF(A2144&lt;$B$1,VLOOKUP(A2144,[1]DI!$A$4:$B$15000,2,FALSE),0)</f>
        <v>0.13650000000000001</v>
      </c>
      <c r="E2144" s="52">
        <f t="shared" ca="1" si="676"/>
        <v>1.00050788</v>
      </c>
      <c r="F2144" s="52">
        <f ca="1">(TRUNC(PRODUCT($E$12:$E2143),16))</f>
        <v>1.4699387027098001</v>
      </c>
      <c r="G2144" s="52">
        <f t="shared" ca="1" si="677"/>
        <v>1.4684467344805601</v>
      </c>
      <c r="H2144" s="52">
        <f t="shared" ca="1" si="678"/>
        <v>1.00101602</v>
      </c>
      <c r="I2144" s="111">
        <f t="shared" si="685"/>
        <v>0.02</v>
      </c>
      <c r="J2144" s="149">
        <f t="shared" si="687"/>
        <v>44985</v>
      </c>
      <c r="K2144" s="54">
        <f t="shared" si="686"/>
        <v>2</v>
      </c>
      <c r="L2144" s="55">
        <f t="shared" si="679"/>
        <v>2</v>
      </c>
      <c r="M2144" s="56">
        <f t="shared" si="680"/>
        <v>1.0001571760000001</v>
      </c>
      <c r="N2144" s="56">
        <f t="shared" ca="1" si="681"/>
        <v>1.001173356</v>
      </c>
      <c r="O2144" s="55">
        <f t="shared" si="688"/>
        <v>0</v>
      </c>
      <c r="P2144" s="109">
        <f t="shared" ca="1" si="682"/>
        <v>72.176615729999995</v>
      </c>
      <c r="Q2144" s="52">
        <f t="shared" si="689"/>
        <v>0</v>
      </c>
      <c r="R2144" s="85"/>
      <c r="S2144" s="85"/>
      <c r="T2144" s="86" t="str">
        <f t="shared" si="690"/>
        <v>A+J=</v>
      </c>
      <c r="U2144" s="149">
        <f t="shared" si="691"/>
        <v>45016</v>
      </c>
      <c r="V2144" s="57" t="str">
        <f t="shared" si="683"/>
        <v>-</v>
      </c>
      <c r="W2144" s="8"/>
      <c r="X2144" s="8"/>
      <c r="Y2144" s="8"/>
      <c r="Z2144" s="9"/>
      <c r="AA2144" s="1"/>
      <c r="AB2144" s="8"/>
      <c r="AC2144" s="9"/>
      <c r="AD2144" s="9"/>
      <c r="AE2144" s="9"/>
      <c r="AF2144" s="8"/>
      <c r="AG2144" s="10"/>
      <c r="AH2144" s="8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25">
      <c r="A2145" s="50">
        <f t="shared" si="684"/>
        <v>44988</v>
      </c>
      <c r="B2145" s="112">
        <f t="shared" ca="1" si="674"/>
        <v>61621.268989260003</v>
      </c>
      <c r="C2145" s="109">
        <f t="shared" si="675"/>
        <v>61512.972817080001</v>
      </c>
      <c r="D2145" s="13">
        <f ca="1">IF(A2145&lt;$B$1,VLOOKUP(A2145,[1]DI!$A$4:$B$15000,2,FALSE),0)</f>
        <v>0.13650000000000001</v>
      </c>
      <c r="E2145" s="52">
        <f t="shared" ca="1" si="676"/>
        <v>1.00050788</v>
      </c>
      <c r="F2145" s="52">
        <f ca="1">(TRUNC(PRODUCT($E$12:$E2144),16))</f>
        <v>1.47068525517813</v>
      </c>
      <c r="G2145" s="52">
        <f t="shared" ca="1" si="677"/>
        <v>1.4684467344805601</v>
      </c>
      <c r="H2145" s="52">
        <f t="shared" ca="1" si="678"/>
        <v>1.00152441</v>
      </c>
      <c r="I2145" s="111">
        <f t="shared" si="685"/>
        <v>0.02</v>
      </c>
      <c r="J2145" s="149">
        <f t="shared" si="687"/>
        <v>44985</v>
      </c>
      <c r="K2145" s="54">
        <f t="shared" si="686"/>
        <v>3</v>
      </c>
      <c r="L2145" s="55">
        <f t="shared" si="679"/>
        <v>3</v>
      </c>
      <c r="M2145" s="56">
        <f t="shared" si="680"/>
        <v>1.000235773</v>
      </c>
      <c r="N2145" s="56">
        <f t="shared" ca="1" si="681"/>
        <v>1.001760542</v>
      </c>
      <c r="O2145" s="55">
        <f t="shared" si="688"/>
        <v>0</v>
      </c>
      <c r="P2145" s="109">
        <f t="shared" ca="1" si="682"/>
        <v>108.29617218</v>
      </c>
      <c r="Q2145" s="52">
        <f t="shared" si="689"/>
        <v>0</v>
      </c>
      <c r="R2145" s="85"/>
      <c r="S2145" s="85"/>
      <c r="T2145" s="86" t="str">
        <f t="shared" si="690"/>
        <v>A+J=</v>
      </c>
      <c r="U2145" s="149">
        <f t="shared" si="691"/>
        <v>45016</v>
      </c>
      <c r="V2145" s="57" t="str">
        <f t="shared" si="683"/>
        <v>-</v>
      </c>
      <c r="W2145" s="8"/>
      <c r="X2145" s="8"/>
      <c r="Y2145" s="8"/>
      <c r="Z2145" s="9"/>
      <c r="AA2145" s="1"/>
      <c r="AB2145" s="8"/>
      <c r="AC2145" s="9"/>
      <c r="AD2145" s="9"/>
      <c r="AE2145" s="9"/>
      <c r="AF2145" s="8"/>
      <c r="AG2145" s="10"/>
      <c r="AH2145" s="8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25">
      <c r="A2146" s="50">
        <f t="shared" si="684"/>
        <v>44989</v>
      </c>
      <c r="B2146" s="112">
        <f t="shared" ca="1" si="674"/>
        <v>61657.410567370003</v>
      </c>
      <c r="C2146" s="109">
        <f t="shared" si="675"/>
        <v>61512.972817080001</v>
      </c>
      <c r="D2146" s="13">
        <f ca="1">IF(A2146&lt;$B$1,VLOOKUP(A2146,[1]DI!$A$4:$B$15000,2,FALSE),0)</f>
        <v>0</v>
      </c>
      <c r="E2146" s="52">
        <f t="shared" ca="1" si="676"/>
        <v>1</v>
      </c>
      <c r="F2146" s="52">
        <f ca="1">(TRUNC(PRODUCT($E$12:$E2145),16))</f>
        <v>1.47143218680553</v>
      </c>
      <c r="G2146" s="52">
        <f t="shared" ca="1" si="677"/>
        <v>1.4684467344805601</v>
      </c>
      <c r="H2146" s="52">
        <f t="shared" ca="1" si="678"/>
        <v>1.00203307</v>
      </c>
      <c r="I2146" s="111">
        <f t="shared" si="685"/>
        <v>0.02</v>
      </c>
      <c r="J2146" s="149">
        <f t="shared" si="687"/>
        <v>44985</v>
      </c>
      <c r="K2146" s="54">
        <f t="shared" si="686"/>
        <v>3</v>
      </c>
      <c r="L2146" s="55">
        <f t="shared" si="679"/>
        <v>4</v>
      </c>
      <c r="M2146" s="56">
        <f t="shared" si="680"/>
        <v>1.000314377</v>
      </c>
      <c r="N2146" s="56">
        <f t="shared" ca="1" si="681"/>
        <v>1.002348086</v>
      </c>
      <c r="O2146" s="55">
        <f t="shared" si="688"/>
        <v>0</v>
      </c>
      <c r="P2146" s="109">
        <f t="shared" ca="1" si="682"/>
        <v>144.43775029</v>
      </c>
      <c r="Q2146" s="52">
        <f t="shared" si="689"/>
        <v>0</v>
      </c>
      <c r="R2146" s="85"/>
      <c r="S2146" s="85"/>
      <c r="T2146" s="86" t="str">
        <f t="shared" si="690"/>
        <v>A+J=</v>
      </c>
      <c r="U2146" s="149">
        <f t="shared" si="691"/>
        <v>45016</v>
      </c>
      <c r="V2146" s="57" t="str">
        <f t="shared" si="683"/>
        <v>-</v>
      </c>
      <c r="W2146" s="8"/>
      <c r="X2146" s="8"/>
      <c r="Y2146" s="8"/>
      <c r="Z2146" s="9"/>
      <c r="AA2146" s="1"/>
      <c r="AB2146" s="8"/>
      <c r="AC2146" s="9"/>
      <c r="AD2146" s="9"/>
      <c r="AE2146" s="9"/>
      <c r="AF2146" s="8"/>
      <c r="AG2146" s="10"/>
      <c r="AH2146" s="8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25">
      <c r="A2147" s="50">
        <f t="shared" si="684"/>
        <v>44990</v>
      </c>
      <c r="B2147" s="112">
        <f t="shared" ca="1" si="674"/>
        <v>61657.410567370003</v>
      </c>
      <c r="C2147" s="109">
        <f t="shared" si="675"/>
        <v>61512.972817080001</v>
      </c>
      <c r="D2147" s="13">
        <f ca="1">IF(A2147&lt;$B$1,VLOOKUP(A2147,[1]DI!$A$4:$B$15000,2,FALSE),0)</f>
        <v>0</v>
      </c>
      <c r="E2147" s="52">
        <f t="shared" ca="1" si="676"/>
        <v>1</v>
      </c>
      <c r="F2147" s="52">
        <f ca="1">(TRUNC(PRODUCT($E$12:$E2146),16))</f>
        <v>1.47143218680553</v>
      </c>
      <c r="G2147" s="52">
        <f t="shared" ca="1" si="677"/>
        <v>1.4684467344805601</v>
      </c>
      <c r="H2147" s="52">
        <f t="shared" ca="1" si="678"/>
        <v>1.00203307</v>
      </c>
      <c r="I2147" s="111">
        <f t="shared" si="685"/>
        <v>0.02</v>
      </c>
      <c r="J2147" s="149">
        <f t="shared" si="687"/>
        <v>44985</v>
      </c>
      <c r="K2147" s="54">
        <f t="shared" si="686"/>
        <v>3</v>
      </c>
      <c r="L2147" s="55">
        <f t="shared" si="679"/>
        <v>4</v>
      </c>
      <c r="M2147" s="56">
        <f t="shared" si="680"/>
        <v>1.000314377</v>
      </c>
      <c r="N2147" s="56">
        <f t="shared" ca="1" si="681"/>
        <v>1.002348086</v>
      </c>
      <c r="O2147" s="55">
        <f t="shared" si="688"/>
        <v>0</v>
      </c>
      <c r="P2147" s="109">
        <f t="shared" ca="1" si="682"/>
        <v>144.43775029</v>
      </c>
      <c r="Q2147" s="52">
        <f t="shared" si="689"/>
        <v>0</v>
      </c>
      <c r="R2147" s="85"/>
      <c r="S2147" s="85"/>
      <c r="T2147" s="86" t="str">
        <f t="shared" si="690"/>
        <v>A+J=</v>
      </c>
      <c r="U2147" s="149">
        <f t="shared" si="691"/>
        <v>45016</v>
      </c>
      <c r="V2147" s="57" t="str">
        <f t="shared" si="683"/>
        <v>-</v>
      </c>
      <c r="W2147" s="8"/>
      <c r="X2147" s="8"/>
      <c r="Y2147" s="8"/>
      <c r="Z2147" s="9"/>
      <c r="AA2147" s="1"/>
      <c r="AB2147" s="8"/>
      <c r="AC2147" s="9"/>
      <c r="AD2147" s="9"/>
      <c r="AE2147" s="9"/>
      <c r="AF2147" s="8"/>
      <c r="AG2147" s="10"/>
      <c r="AH2147" s="8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25">
      <c r="A2148" s="50">
        <f t="shared" si="684"/>
        <v>44991</v>
      </c>
      <c r="B2148" s="112">
        <f t="shared" ca="1" si="674"/>
        <v>61657.410567370003</v>
      </c>
      <c r="C2148" s="109">
        <f t="shared" si="675"/>
        <v>61512.972817080001</v>
      </c>
      <c r="D2148" s="13">
        <f ca="1">IF(A2148&lt;$B$1,VLOOKUP(A2148,[1]DI!$A$4:$B$15000,2,FALSE),0)</f>
        <v>0.13650000000000001</v>
      </c>
      <c r="E2148" s="52">
        <f t="shared" ca="1" si="676"/>
        <v>1.00050788</v>
      </c>
      <c r="F2148" s="52">
        <f ca="1">(TRUNC(PRODUCT($E$12:$E2147),16))</f>
        <v>1.47143218680553</v>
      </c>
      <c r="G2148" s="52">
        <f t="shared" ca="1" si="677"/>
        <v>1.4684467344805601</v>
      </c>
      <c r="H2148" s="52">
        <f t="shared" ca="1" si="678"/>
        <v>1.00203307</v>
      </c>
      <c r="I2148" s="111">
        <f t="shared" si="685"/>
        <v>0.02</v>
      </c>
      <c r="J2148" s="149">
        <f t="shared" si="687"/>
        <v>44985</v>
      </c>
      <c r="K2148" s="54">
        <f t="shared" si="686"/>
        <v>4</v>
      </c>
      <c r="L2148" s="55">
        <f t="shared" si="679"/>
        <v>4</v>
      </c>
      <c r="M2148" s="56">
        <f t="shared" si="680"/>
        <v>1.000314377</v>
      </c>
      <c r="N2148" s="56">
        <f t="shared" ca="1" si="681"/>
        <v>1.002348086</v>
      </c>
      <c r="O2148" s="55">
        <f t="shared" si="688"/>
        <v>0</v>
      </c>
      <c r="P2148" s="109">
        <f t="shared" ca="1" si="682"/>
        <v>144.43775029</v>
      </c>
      <c r="Q2148" s="52">
        <f t="shared" si="689"/>
        <v>0</v>
      </c>
      <c r="R2148" s="85"/>
      <c r="S2148" s="85"/>
      <c r="T2148" s="86" t="str">
        <f t="shared" si="690"/>
        <v>A+J=</v>
      </c>
      <c r="U2148" s="149">
        <f t="shared" si="691"/>
        <v>45016</v>
      </c>
      <c r="V2148" s="57" t="str">
        <f t="shared" si="683"/>
        <v>-</v>
      </c>
      <c r="W2148" s="8"/>
      <c r="X2148" s="8"/>
      <c r="Y2148" s="8"/>
      <c r="Z2148" s="9"/>
      <c r="AA2148" s="1"/>
      <c r="AB2148" s="8"/>
      <c r="AC2148" s="9"/>
      <c r="AD2148" s="9"/>
      <c r="AE2148" s="9"/>
      <c r="AF2148" s="8"/>
      <c r="AG2148" s="10"/>
      <c r="AH2148" s="8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25">
      <c r="A2149" s="50">
        <f t="shared" si="684"/>
        <v>44992</v>
      </c>
      <c r="B2149" s="112">
        <f t="shared" ca="1" si="674"/>
        <v>61693.572752309999</v>
      </c>
      <c r="C2149" s="109">
        <f t="shared" si="675"/>
        <v>61512.972817080001</v>
      </c>
      <c r="D2149" s="13">
        <f ca="1">IF(A2149&lt;$B$1,VLOOKUP(A2149,[1]DI!$A$4:$B$15000,2,FALSE),0)</f>
        <v>0.13650000000000001</v>
      </c>
      <c r="E2149" s="52">
        <f t="shared" ca="1" si="676"/>
        <v>1.00050788</v>
      </c>
      <c r="F2149" s="52">
        <f ca="1">(TRUNC(PRODUCT($E$12:$E2148),16))</f>
        <v>1.4721794977845699</v>
      </c>
      <c r="G2149" s="52">
        <f t="shared" ca="1" si="677"/>
        <v>1.4684467344805601</v>
      </c>
      <c r="H2149" s="52">
        <f t="shared" ca="1" si="678"/>
        <v>1.0025419799999999</v>
      </c>
      <c r="I2149" s="111">
        <f t="shared" si="685"/>
        <v>0.02</v>
      </c>
      <c r="J2149" s="149">
        <f t="shared" si="687"/>
        <v>44985</v>
      </c>
      <c r="K2149" s="54">
        <f t="shared" si="686"/>
        <v>5</v>
      </c>
      <c r="L2149" s="55">
        <f t="shared" si="679"/>
        <v>5</v>
      </c>
      <c r="M2149" s="56">
        <f t="shared" si="680"/>
        <v>1.000392986</v>
      </c>
      <c r="N2149" s="56">
        <f t="shared" ca="1" si="681"/>
        <v>1.002935965</v>
      </c>
      <c r="O2149" s="55">
        <f t="shared" si="688"/>
        <v>0</v>
      </c>
      <c r="P2149" s="109">
        <f t="shared" ca="1" si="682"/>
        <v>180.59993523</v>
      </c>
      <c r="Q2149" s="52">
        <f t="shared" si="689"/>
        <v>0</v>
      </c>
      <c r="R2149" s="85"/>
      <c r="S2149" s="85"/>
      <c r="T2149" s="86" t="str">
        <f t="shared" si="690"/>
        <v>A+J=</v>
      </c>
      <c r="U2149" s="149">
        <f t="shared" si="691"/>
        <v>45016</v>
      </c>
      <c r="V2149" s="57" t="str">
        <f t="shared" si="683"/>
        <v>-</v>
      </c>
      <c r="W2149" s="8"/>
      <c r="X2149" s="8"/>
      <c r="Y2149" s="8"/>
      <c r="Z2149" s="9"/>
      <c r="AA2149" s="1"/>
      <c r="AB2149" s="8"/>
      <c r="AC2149" s="9"/>
      <c r="AD2149" s="9"/>
      <c r="AE2149" s="9"/>
      <c r="AF2149" s="8"/>
      <c r="AG2149" s="10"/>
      <c r="AH2149" s="8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25">
      <c r="A2150" s="50">
        <f t="shared" si="684"/>
        <v>44993</v>
      </c>
      <c r="B2150" s="112">
        <f t="shared" ca="1" si="674"/>
        <v>61729.756282260001</v>
      </c>
      <c r="C2150" s="109">
        <f t="shared" si="675"/>
        <v>61512.972817080001</v>
      </c>
      <c r="D2150" s="13">
        <f ca="1">IF(A2150&lt;$B$1,VLOOKUP(A2150,[1]DI!$A$4:$B$15000,2,FALSE),0)</f>
        <v>0.13650000000000001</v>
      </c>
      <c r="E2150" s="52">
        <f t="shared" ca="1" si="676"/>
        <v>1.00050788</v>
      </c>
      <c r="F2150" s="52">
        <f ca="1">(TRUNC(PRODUCT($E$12:$E2149),16))</f>
        <v>1.4729271883079</v>
      </c>
      <c r="G2150" s="52">
        <f t="shared" ca="1" si="677"/>
        <v>1.4684467344805601</v>
      </c>
      <c r="H2150" s="52">
        <f t="shared" ca="1" si="678"/>
        <v>1.0030511499999999</v>
      </c>
      <c r="I2150" s="111">
        <f t="shared" si="685"/>
        <v>0.02</v>
      </c>
      <c r="J2150" s="149">
        <f t="shared" si="687"/>
        <v>44985</v>
      </c>
      <c r="K2150" s="54">
        <f t="shared" si="686"/>
        <v>6</v>
      </c>
      <c r="L2150" s="55">
        <f t="shared" si="679"/>
        <v>6</v>
      </c>
      <c r="M2150" s="56">
        <f t="shared" si="680"/>
        <v>1.000471602</v>
      </c>
      <c r="N2150" s="56">
        <f t="shared" ca="1" si="681"/>
        <v>1.0035241909999999</v>
      </c>
      <c r="O2150" s="55">
        <f t="shared" si="688"/>
        <v>0</v>
      </c>
      <c r="P2150" s="109">
        <f t="shared" ca="1" si="682"/>
        <v>216.78346518000001</v>
      </c>
      <c r="Q2150" s="52">
        <f t="shared" si="689"/>
        <v>0</v>
      </c>
      <c r="R2150" s="85"/>
      <c r="S2150" s="85"/>
      <c r="T2150" s="86" t="str">
        <f t="shared" si="690"/>
        <v>A+J=</v>
      </c>
      <c r="U2150" s="149">
        <f t="shared" si="691"/>
        <v>45016</v>
      </c>
      <c r="V2150" s="57" t="str">
        <f t="shared" si="683"/>
        <v>-</v>
      </c>
      <c r="W2150" s="8"/>
      <c r="X2150" s="8"/>
      <c r="Y2150" s="8"/>
      <c r="Z2150" s="9"/>
      <c r="AA2150" s="1"/>
      <c r="AB2150" s="8"/>
      <c r="AC2150" s="9"/>
      <c r="AD2150" s="9"/>
      <c r="AE2150" s="9"/>
      <c r="AF2150" s="8"/>
      <c r="AG2150" s="10"/>
      <c r="AH2150" s="8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25">
      <c r="A2151" s="50">
        <f t="shared" si="684"/>
        <v>44994</v>
      </c>
      <c r="B2151" s="112">
        <f t="shared" ca="1" si="674"/>
        <v>61765.961095700004</v>
      </c>
      <c r="C2151" s="109">
        <f t="shared" si="675"/>
        <v>61512.972817080001</v>
      </c>
      <c r="D2151" s="13">
        <f ca="1">IF(A2151&lt;$B$1,VLOOKUP(A2151,[1]DI!$A$4:$B$15000,2,FALSE),0)</f>
        <v>0.13650000000000001</v>
      </c>
      <c r="E2151" s="52">
        <f t="shared" ca="1" si="676"/>
        <v>1.00050788</v>
      </c>
      <c r="F2151" s="52">
        <f ca="1">(TRUNC(PRODUCT($E$12:$E2150),16))</f>
        <v>1.4736752585683</v>
      </c>
      <c r="G2151" s="52">
        <f t="shared" ca="1" si="677"/>
        <v>1.4684467344805601</v>
      </c>
      <c r="H2151" s="52">
        <f t="shared" ca="1" si="678"/>
        <v>1.00356058</v>
      </c>
      <c r="I2151" s="111">
        <f t="shared" si="685"/>
        <v>0.02</v>
      </c>
      <c r="J2151" s="149">
        <f t="shared" si="687"/>
        <v>44985</v>
      </c>
      <c r="K2151" s="54">
        <f t="shared" si="686"/>
        <v>7</v>
      </c>
      <c r="L2151" s="55">
        <f t="shared" si="679"/>
        <v>7</v>
      </c>
      <c r="M2151" s="56">
        <f t="shared" si="680"/>
        <v>1.0005502239999999</v>
      </c>
      <c r="N2151" s="56">
        <f t="shared" ca="1" si="681"/>
        <v>1.004112763</v>
      </c>
      <c r="O2151" s="55">
        <f t="shared" si="688"/>
        <v>0</v>
      </c>
      <c r="P2151" s="109">
        <f t="shared" ca="1" si="682"/>
        <v>252.98827861999999</v>
      </c>
      <c r="Q2151" s="52">
        <f t="shared" si="689"/>
        <v>0</v>
      </c>
      <c r="R2151" s="85"/>
      <c r="S2151" s="85"/>
      <c r="T2151" s="86" t="str">
        <f t="shared" si="690"/>
        <v>A+J=</v>
      </c>
      <c r="U2151" s="149">
        <f t="shared" si="691"/>
        <v>45016</v>
      </c>
      <c r="V2151" s="57" t="str">
        <f t="shared" si="683"/>
        <v>-</v>
      </c>
      <c r="W2151" s="8"/>
      <c r="X2151" s="8"/>
      <c r="Y2151" s="8"/>
      <c r="Z2151" s="9"/>
      <c r="AA2151" s="1"/>
      <c r="AB2151" s="8"/>
      <c r="AC2151" s="9"/>
      <c r="AD2151" s="9"/>
      <c r="AE2151" s="9"/>
      <c r="AF2151" s="8"/>
      <c r="AG2151" s="10"/>
      <c r="AH2151" s="8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25">
      <c r="A2152" s="50">
        <f t="shared" si="684"/>
        <v>44995</v>
      </c>
      <c r="B2152" s="112">
        <f t="shared" ca="1" si="674"/>
        <v>61802.187254140001</v>
      </c>
      <c r="C2152" s="109">
        <f t="shared" si="675"/>
        <v>61512.972817080001</v>
      </c>
      <c r="D2152" s="13">
        <f ca="1">IF(A2152&lt;$B$1,VLOOKUP(A2152,[1]DI!$A$4:$B$15000,2,FALSE),0)</f>
        <v>0.13650000000000001</v>
      </c>
      <c r="E2152" s="52">
        <f t="shared" ca="1" si="676"/>
        <v>1.00050788</v>
      </c>
      <c r="F2152" s="52">
        <f ca="1">(TRUNC(PRODUCT($E$12:$E2151),16))</f>
        <v>1.4744237087586201</v>
      </c>
      <c r="G2152" s="52">
        <f t="shared" ca="1" si="677"/>
        <v>1.4684467344805601</v>
      </c>
      <c r="H2152" s="52">
        <f t="shared" ca="1" si="678"/>
        <v>1.0040702699999999</v>
      </c>
      <c r="I2152" s="111">
        <f t="shared" si="685"/>
        <v>0.02</v>
      </c>
      <c r="J2152" s="149">
        <f t="shared" si="687"/>
        <v>44985</v>
      </c>
      <c r="K2152" s="54">
        <f t="shared" si="686"/>
        <v>8</v>
      </c>
      <c r="L2152" s="55">
        <f t="shared" si="679"/>
        <v>8</v>
      </c>
      <c r="M2152" s="56">
        <f t="shared" si="680"/>
        <v>1.000628852</v>
      </c>
      <c r="N2152" s="56">
        <f t="shared" ca="1" si="681"/>
        <v>1.0047016820000001</v>
      </c>
      <c r="O2152" s="55">
        <f t="shared" si="688"/>
        <v>0</v>
      </c>
      <c r="P2152" s="109">
        <f t="shared" ca="1" si="682"/>
        <v>289.21443706000002</v>
      </c>
      <c r="Q2152" s="52">
        <f t="shared" si="689"/>
        <v>0</v>
      </c>
      <c r="R2152" s="85"/>
      <c r="S2152" s="85"/>
      <c r="T2152" s="86" t="str">
        <f t="shared" si="690"/>
        <v>A+J=</v>
      </c>
      <c r="U2152" s="149">
        <f t="shared" si="691"/>
        <v>45016</v>
      </c>
      <c r="V2152" s="57" t="str">
        <f t="shared" si="683"/>
        <v>-</v>
      </c>
      <c r="W2152" s="8"/>
      <c r="X2152" s="8"/>
      <c r="Y2152" s="8"/>
      <c r="Z2152" s="9"/>
      <c r="AA2152" s="1"/>
      <c r="AB2152" s="8"/>
      <c r="AC2152" s="9"/>
      <c r="AD2152" s="9"/>
      <c r="AE2152" s="9"/>
      <c r="AF2152" s="8"/>
      <c r="AG2152" s="10"/>
      <c r="AH2152" s="8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25">
      <c r="A2153" s="50">
        <f t="shared" si="684"/>
        <v>44996</v>
      </c>
      <c r="B2153" s="112">
        <f t="shared" ca="1" si="674"/>
        <v>61838.434696060001</v>
      </c>
      <c r="C2153" s="109">
        <f t="shared" si="675"/>
        <v>61512.972817080001</v>
      </c>
      <c r="D2153" s="13">
        <f ca="1">IF(A2153&lt;$B$1,VLOOKUP(A2153,[1]DI!$A$4:$B$15000,2,FALSE),0)</f>
        <v>0</v>
      </c>
      <c r="E2153" s="52">
        <f t="shared" ca="1" si="676"/>
        <v>1</v>
      </c>
      <c r="F2153" s="52">
        <f ca="1">(TRUNC(PRODUCT($E$12:$E2152),16))</f>
        <v>1.47517253907183</v>
      </c>
      <c r="G2153" s="52">
        <f t="shared" ca="1" si="677"/>
        <v>1.4684467344805601</v>
      </c>
      <c r="H2153" s="52">
        <f t="shared" ca="1" si="678"/>
        <v>1.00458022</v>
      </c>
      <c r="I2153" s="111">
        <f t="shared" si="685"/>
        <v>0.02</v>
      </c>
      <c r="J2153" s="149">
        <f t="shared" si="687"/>
        <v>44985</v>
      </c>
      <c r="K2153" s="54">
        <f t="shared" si="686"/>
        <v>8</v>
      </c>
      <c r="L2153" s="55">
        <f t="shared" si="679"/>
        <v>9</v>
      </c>
      <c r="M2153" s="56">
        <f t="shared" si="680"/>
        <v>1.0007074869999999</v>
      </c>
      <c r="N2153" s="56">
        <f t="shared" ca="1" si="681"/>
        <v>1.005290947</v>
      </c>
      <c r="O2153" s="55">
        <f t="shared" si="688"/>
        <v>0</v>
      </c>
      <c r="P2153" s="109">
        <f t="shared" ca="1" si="682"/>
        <v>325.46187897999999</v>
      </c>
      <c r="Q2153" s="52">
        <f t="shared" si="689"/>
        <v>0</v>
      </c>
      <c r="R2153" s="85"/>
      <c r="S2153" s="85"/>
      <c r="T2153" s="86" t="str">
        <f t="shared" si="690"/>
        <v>A+J=</v>
      </c>
      <c r="U2153" s="149">
        <f t="shared" si="691"/>
        <v>45016</v>
      </c>
      <c r="V2153" s="57" t="str">
        <f t="shared" si="683"/>
        <v>-</v>
      </c>
      <c r="W2153" s="8"/>
      <c r="X2153" s="8"/>
      <c r="Y2153" s="8"/>
      <c r="Z2153" s="9"/>
      <c r="AA2153" s="1"/>
      <c r="AB2153" s="8"/>
      <c r="AC2153" s="9"/>
      <c r="AD2153" s="9"/>
      <c r="AE2153" s="9"/>
      <c r="AF2153" s="8"/>
      <c r="AG2153" s="10"/>
      <c r="AH2153" s="8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25">
      <c r="A2154" s="50">
        <f t="shared" si="684"/>
        <v>44997</v>
      </c>
      <c r="B2154" s="112">
        <f t="shared" ca="1" si="674"/>
        <v>61838.434696060001</v>
      </c>
      <c r="C2154" s="109">
        <f t="shared" si="675"/>
        <v>61512.972817080001</v>
      </c>
      <c r="D2154" s="13">
        <f ca="1">IF(A2154&lt;$B$1,VLOOKUP(A2154,[1]DI!$A$4:$B$15000,2,FALSE),0)</f>
        <v>0</v>
      </c>
      <c r="E2154" s="52">
        <f t="shared" ca="1" si="676"/>
        <v>1</v>
      </c>
      <c r="F2154" s="52">
        <f ca="1">(TRUNC(PRODUCT($E$12:$E2153),16))</f>
        <v>1.47517253907183</v>
      </c>
      <c r="G2154" s="52">
        <f t="shared" ca="1" si="677"/>
        <v>1.4684467344805601</v>
      </c>
      <c r="H2154" s="52">
        <f t="shared" ca="1" si="678"/>
        <v>1.00458022</v>
      </c>
      <c r="I2154" s="111">
        <f t="shared" si="685"/>
        <v>0.02</v>
      </c>
      <c r="J2154" s="149">
        <f t="shared" si="687"/>
        <v>44985</v>
      </c>
      <c r="K2154" s="54">
        <f t="shared" si="686"/>
        <v>8</v>
      </c>
      <c r="L2154" s="55">
        <f t="shared" si="679"/>
        <v>9</v>
      </c>
      <c r="M2154" s="56">
        <f t="shared" si="680"/>
        <v>1.0007074869999999</v>
      </c>
      <c r="N2154" s="56">
        <f t="shared" ca="1" si="681"/>
        <v>1.005290947</v>
      </c>
      <c r="O2154" s="55">
        <f t="shared" si="688"/>
        <v>0</v>
      </c>
      <c r="P2154" s="109">
        <f t="shared" ca="1" si="682"/>
        <v>325.46187897999999</v>
      </c>
      <c r="Q2154" s="52">
        <f t="shared" si="689"/>
        <v>0</v>
      </c>
      <c r="R2154" s="85"/>
      <c r="S2154" s="85"/>
      <c r="T2154" s="86" t="str">
        <f t="shared" si="690"/>
        <v>A+J=</v>
      </c>
      <c r="U2154" s="149">
        <f t="shared" si="691"/>
        <v>45016</v>
      </c>
      <c r="V2154" s="57" t="str">
        <f t="shared" si="683"/>
        <v>-</v>
      </c>
      <c r="W2154" s="8"/>
      <c r="X2154" s="8"/>
      <c r="Y2154" s="8"/>
      <c r="Z2154" s="9"/>
      <c r="AA2154" s="1"/>
      <c r="AB2154" s="8"/>
      <c r="AC2154" s="9"/>
      <c r="AD2154" s="9"/>
      <c r="AE2154" s="9"/>
      <c r="AF2154" s="8"/>
      <c r="AG2154" s="10"/>
      <c r="AH2154" s="8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25">
      <c r="A2155" s="50">
        <f t="shared" si="684"/>
        <v>44998</v>
      </c>
      <c r="B2155" s="112">
        <f t="shared" ca="1" si="674"/>
        <v>61838.434696060001</v>
      </c>
      <c r="C2155" s="109">
        <f t="shared" si="675"/>
        <v>61512.972817080001</v>
      </c>
      <c r="D2155" s="13">
        <f ca="1">IF(A2155&lt;$B$1,VLOOKUP(A2155,[1]DI!$A$4:$B$15000,2,FALSE),0)</f>
        <v>0.13650000000000001</v>
      </c>
      <c r="E2155" s="52">
        <f t="shared" ca="1" si="676"/>
        <v>1.00050788</v>
      </c>
      <c r="F2155" s="52">
        <f ca="1">(TRUNC(PRODUCT($E$12:$E2154),16))</f>
        <v>1.47517253907183</v>
      </c>
      <c r="G2155" s="52">
        <f t="shared" ca="1" si="677"/>
        <v>1.4684467344805601</v>
      </c>
      <c r="H2155" s="52">
        <f t="shared" ca="1" si="678"/>
        <v>1.00458022</v>
      </c>
      <c r="I2155" s="111">
        <f t="shared" si="685"/>
        <v>0.02</v>
      </c>
      <c r="J2155" s="149">
        <f t="shared" si="687"/>
        <v>44985</v>
      </c>
      <c r="K2155" s="54">
        <f t="shared" si="686"/>
        <v>9</v>
      </c>
      <c r="L2155" s="55">
        <f t="shared" si="679"/>
        <v>9</v>
      </c>
      <c r="M2155" s="56">
        <f t="shared" si="680"/>
        <v>1.0007074869999999</v>
      </c>
      <c r="N2155" s="56">
        <f t="shared" ca="1" si="681"/>
        <v>1.005290947</v>
      </c>
      <c r="O2155" s="55">
        <f t="shared" si="688"/>
        <v>0</v>
      </c>
      <c r="P2155" s="109">
        <f t="shared" ca="1" si="682"/>
        <v>325.46187897999999</v>
      </c>
      <c r="Q2155" s="52">
        <f t="shared" si="689"/>
        <v>0</v>
      </c>
      <c r="R2155" s="85"/>
      <c r="S2155" s="85"/>
      <c r="T2155" s="86" t="str">
        <f t="shared" si="690"/>
        <v>A+J=</v>
      </c>
      <c r="U2155" s="149">
        <f t="shared" si="691"/>
        <v>45016</v>
      </c>
      <c r="V2155" s="57" t="str">
        <f t="shared" si="683"/>
        <v>-</v>
      </c>
      <c r="W2155" s="8"/>
      <c r="X2155" s="8"/>
      <c r="Y2155" s="8"/>
      <c r="Z2155" s="9"/>
      <c r="AA2155" s="1"/>
      <c r="AB2155" s="8"/>
      <c r="AC2155" s="9"/>
      <c r="AD2155" s="9"/>
      <c r="AE2155" s="9"/>
      <c r="AF2155" s="8"/>
      <c r="AG2155" s="10"/>
      <c r="AH2155" s="8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25">
      <c r="A2156" s="50">
        <f t="shared" si="684"/>
        <v>44999</v>
      </c>
      <c r="B2156" s="112">
        <f t="shared" ca="1" si="674"/>
        <v>61874.702867860004</v>
      </c>
      <c r="C2156" s="109">
        <f t="shared" si="675"/>
        <v>61512.972817080001</v>
      </c>
      <c r="D2156" s="13">
        <f ca="1">IF(A2156&lt;$B$1,VLOOKUP(A2156,[1]DI!$A$4:$B$15000,2,FALSE),0)</f>
        <v>0.13650000000000001</v>
      </c>
      <c r="E2156" s="52">
        <f t="shared" ca="1" si="676"/>
        <v>1.00050788</v>
      </c>
      <c r="F2156" s="52">
        <f ca="1">(TRUNC(PRODUCT($E$12:$E2155),16))</f>
        <v>1.47592174970097</v>
      </c>
      <c r="G2156" s="52">
        <f t="shared" ca="1" si="677"/>
        <v>1.4684467344805601</v>
      </c>
      <c r="H2156" s="52">
        <f t="shared" ca="1" si="678"/>
        <v>1.0050904199999999</v>
      </c>
      <c r="I2156" s="111">
        <f t="shared" si="685"/>
        <v>0.02</v>
      </c>
      <c r="J2156" s="149">
        <f t="shared" si="687"/>
        <v>44985</v>
      </c>
      <c r="K2156" s="54">
        <f t="shared" si="686"/>
        <v>10</v>
      </c>
      <c r="L2156" s="55">
        <f t="shared" si="679"/>
        <v>10</v>
      </c>
      <c r="M2156" s="56">
        <f t="shared" si="680"/>
        <v>1.000786127</v>
      </c>
      <c r="N2156" s="56">
        <f t="shared" ca="1" si="681"/>
        <v>1.005880549</v>
      </c>
      <c r="O2156" s="55">
        <f t="shared" si="688"/>
        <v>0</v>
      </c>
      <c r="P2156" s="109">
        <f t="shared" ca="1" si="682"/>
        <v>361.73005078</v>
      </c>
      <c r="Q2156" s="52">
        <f t="shared" si="689"/>
        <v>0</v>
      </c>
      <c r="R2156" s="85"/>
      <c r="S2156" s="85"/>
      <c r="T2156" s="86" t="str">
        <f t="shared" si="690"/>
        <v>A+J=</v>
      </c>
      <c r="U2156" s="149">
        <f t="shared" si="691"/>
        <v>45016</v>
      </c>
      <c r="V2156" s="57" t="str">
        <f t="shared" si="683"/>
        <v>-</v>
      </c>
      <c r="W2156" s="8"/>
      <c r="X2156" s="8"/>
      <c r="Y2156" s="8"/>
      <c r="Z2156" s="9"/>
      <c r="AA2156" s="1"/>
      <c r="AB2156" s="8"/>
      <c r="AC2156" s="9"/>
      <c r="AD2156" s="9"/>
      <c r="AE2156" s="9"/>
      <c r="AF2156" s="8"/>
      <c r="AG2156" s="10"/>
      <c r="AH2156" s="8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25">
      <c r="A2157" s="50">
        <f t="shared" si="684"/>
        <v>45000</v>
      </c>
      <c r="B2157" s="112">
        <f t="shared" ca="1" si="674"/>
        <v>61910.992999790004</v>
      </c>
      <c r="C2157" s="109">
        <f t="shared" si="675"/>
        <v>61512.972817080001</v>
      </c>
      <c r="D2157" s="13">
        <f ca="1">IF(A2157&lt;$B$1,VLOOKUP(A2157,[1]DI!$A$4:$B$15000,2,FALSE),0)</f>
        <v>0.13650000000000001</v>
      </c>
      <c r="E2157" s="52">
        <f t="shared" ca="1" si="676"/>
        <v>1.00050788</v>
      </c>
      <c r="F2157" s="52">
        <f ca="1">(TRUNC(PRODUCT($E$12:$E2156),16))</f>
        <v>1.47667134083921</v>
      </c>
      <c r="G2157" s="52">
        <f t="shared" ca="1" si="677"/>
        <v>1.4684467344805601</v>
      </c>
      <c r="H2157" s="52">
        <f t="shared" ca="1" si="678"/>
        <v>1.00560089</v>
      </c>
      <c r="I2157" s="111">
        <f t="shared" si="685"/>
        <v>0.02</v>
      </c>
      <c r="J2157" s="149">
        <f t="shared" si="687"/>
        <v>44985</v>
      </c>
      <c r="K2157" s="54">
        <f t="shared" si="686"/>
        <v>11</v>
      </c>
      <c r="L2157" s="55">
        <f t="shared" si="679"/>
        <v>11</v>
      </c>
      <c r="M2157" s="56">
        <f t="shared" si="680"/>
        <v>1.0008647740000001</v>
      </c>
      <c r="N2157" s="56">
        <f t="shared" ca="1" si="681"/>
        <v>1.006470508</v>
      </c>
      <c r="O2157" s="55">
        <f t="shared" si="688"/>
        <v>0</v>
      </c>
      <c r="P2157" s="109">
        <f t="shared" ca="1" si="682"/>
        <v>398.02018270999997</v>
      </c>
      <c r="Q2157" s="52">
        <f t="shared" si="689"/>
        <v>0</v>
      </c>
      <c r="R2157" s="85"/>
      <c r="S2157" s="85"/>
      <c r="T2157" s="86" t="str">
        <f t="shared" si="690"/>
        <v>A+J=</v>
      </c>
      <c r="U2157" s="149">
        <f t="shared" si="691"/>
        <v>45016</v>
      </c>
      <c r="V2157" s="57" t="str">
        <f t="shared" si="683"/>
        <v>-</v>
      </c>
      <c r="W2157" s="8"/>
      <c r="X2157" s="8"/>
      <c r="Y2157" s="8"/>
      <c r="Z2157" s="9"/>
      <c r="AA2157" s="1"/>
      <c r="AB2157" s="8"/>
      <c r="AC2157" s="9"/>
      <c r="AD2157" s="9"/>
      <c r="AE2157" s="9"/>
      <c r="AF2157" s="8"/>
      <c r="AG2157" s="10"/>
      <c r="AH2157" s="8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25">
      <c r="A2158" s="50">
        <f t="shared" si="684"/>
        <v>45001</v>
      </c>
      <c r="B2158" s="112">
        <f t="shared" ref="B2158:B2221" ca="1" si="692">IF(A2158&lt;=TODAY(),C2158+P2158,IF(AND(A2158&gt;TODAY(),A2158&lt;=$B$1),IF(VLOOKUP(TODAY(),$A$12:$D$10000,4,FALSE)=0,"n.d",C2158+P2158),"n.d"))</f>
        <v>61947.303800080001</v>
      </c>
      <c r="C2158" s="109">
        <f t="shared" ref="C2158:C2221" si="693">TRUNC(C2157-Q2157,8)</f>
        <v>61512.972817080001</v>
      </c>
      <c r="D2158" s="13">
        <f ca="1">IF(A2158&lt;$B$1,VLOOKUP(A2158,[1]DI!$A$4:$B$15000,2,FALSE),0)</f>
        <v>0.13650000000000001</v>
      </c>
      <c r="E2158" s="52">
        <f t="shared" ref="E2158:E2221" ca="1" si="694">IF(A2158&lt;A$10,1,ROUND(((1+D2158)^(1/252)),8))</f>
        <v>1.00050788</v>
      </c>
      <c r="F2158" s="52">
        <f ca="1">(TRUNC(PRODUCT($E$12:$E2157),16))</f>
        <v>1.4774213126797899</v>
      </c>
      <c r="G2158" s="52">
        <f t="shared" ref="G2158:G2221" ca="1" si="695">IF(O2157&gt;0,F2157,G2157)</f>
        <v>1.4684467344805601</v>
      </c>
      <c r="H2158" s="52">
        <f t="shared" ref="H2158:H2221" ca="1" si="696">ROUND(F2158/G2158,8)</f>
        <v>1.00611161</v>
      </c>
      <c r="I2158" s="111">
        <f t="shared" si="685"/>
        <v>0.02</v>
      </c>
      <c r="J2158" s="149">
        <f t="shared" si="687"/>
        <v>44985</v>
      </c>
      <c r="K2158" s="54">
        <f t="shared" si="686"/>
        <v>12</v>
      </c>
      <c r="L2158" s="55">
        <f t="shared" ref="L2158:L2221" si="697">IF(AND(K2158=1,K2157=1),1,IF(K2158&gt;0,IF(K2158=K2157,K2158+1,K2158),0))</f>
        <v>12</v>
      </c>
      <c r="M2158" s="56">
        <f t="shared" ref="M2158:M2221" si="698">ROUND((I2158+1)^(L2158/252),9)</f>
        <v>1.0009434269999999</v>
      </c>
      <c r="N2158" s="56">
        <f t="shared" ref="N2158:N2221" ca="1" si="699">ROUND(H2158*M2158,9)</f>
        <v>1.0070608029999999</v>
      </c>
      <c r="O2158" s="55">
        <f t="shared" si="688"/>
        <v>0</v>
      </c>
      <c r="P2158" s="109">
        <f t="shared" ref="P2158:P2221" ca="1" si="700">TRUNC(((N2158-1)*C2158),8)</f>
        <v>434.330983</v>
      </c>
      <c r="Q2158" s="52">
        <f t="shared" si="689"/>
        <v>0</v>
      </c>
      <c r="R2158" s="85"/>
      <c r="S2158" s="85"/>
      <c r="T2158" s="86" t="str">
        <f t="shared" si="690"/>
        <v>A+J=</v>
      </c>
      <c r="U2158" s="149">
        <f t="shared" si="691"/>
        <v>45016</v>
      </c>
      <c r="V2158" s="57" t="str">
        <f t="shared" ref="V2158:V2221" si="701">IF(O2158&gt;0,(P2158+Q2158)*V$9,"-")</f>
        <v>-</v>
      </c>
      <c r="W2158" s="8"/>
      <c r="X2158" s="8"/>
      <c r="Y2158" s="8"/>
      <c r="Z2158" s="9"/>
      <c r="AA2158" s="1"/>
      <c r="AB2158" s="8"/>
      <c r="AC2158" s="9"/>
      <c r="AD2158" s="9"/>
      <c r="AE2158" s="9"/>
      <c r="AF2158" s="8"/>
      <c r="AG2158" s="10"/>
      <c r="AH2158" s="8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25">
      <c r="A2159" s="50">
        <f t="shared" si="684"/>
        <v>45002</v>
      </c>
      <c r="B2159" s="112">
        <f t="shared" ca="1" si="692"/>
        <v>61983.636560500003</v>
      </c>
      <c r="C2159" s="109">
        <f t="shared" si="693"/>
        <v>61512.972817080001</v>
      </c>
      <c r="D2159" s="13">
        <f ca="1">IF(A2159&lt;$B$1,VLOOKUP(A2159,[1]DI!$A$4:$B$15000,2,FALSE),0)</f>
        <v>0.13650000000000001</v>
      </c>
      <c r="E2159" s="52">
        <f t="shared" ca="1" si="694"/>
        <v>1.00050788</v>
      </c>
      <c r="F2159" s="52">
        <f ca="1">(TRUNC(PRODUCT($E$12:$E2158),16))</f>
        <v>1.4781716654160799</v>
      </c>
      <c r="G2159" s="52">
        <f t="shared" ca="1" si="695"/>
        <v>1.4684467344805601</v>
      </c>
      <c r="H2159" s="52">
        <f t="shared" ca="1" si="696"/>
        <v>1.0066226</v>
      </c>
      <c r="I2159" s="111">
        <f t="shared" si="685"/>
        <v>0.02</v>
      </c>
      <c r="J2159" s="149">
        <f t="shared" si="687"/>
        <v>44985</v>
      </c>
      <c r="K2159" s="54">
        <f t="shared" si="686"/>
        <v>13</v>
      </c>
      <c r="L2159" s="55">
        <f t="shared" si="697"/>
        <v>13</v>
      </c>
      <c r="M2159" s="56">
        <f t="shared" si="698"/>
        <v>1.0010220860000001</v>
      </c>
      <c r="N2159" s="56">
        <f t="shared" ca="1" si="699"/>
        <v>1.007651455</v>
      </c>
      <c r="O2159" s="55">
        <f t="shared" si="688"/>
        <v>0</v>
      </c>
      <c r="P2159" s="109">
        <f t="shared" ca="1" si="700"/>
        <v>470.66374342</v>
      </c>
      <c r="Q2159" s="52">
        <f t="shared" si="689"/>
        <v>0</v>
      </c>
      <c r="R2159" s="85"/>
      <c r="S2159" s="85"/>
      <c r="T2159" s="86" t="str">
        <f t="shared" si="690"/>
        <v>A+J=</v>
      </c>
      <c r="U2159" s="149">
        <f t="shared" si="691"/>
        <v>45016</v>
      </c>
      <c r="V2159" s="57" t="str">
        <f t="shared" si="701"/>
        <v>-</v>
      </c>
      <c r="W2159" s="8"/>
      <c r="X2159" s="8"/>
      <c r="Y2159" s="8"/>
      <c r="Z2159" s="9"/>
      <c r="AA2159" s="1"/>
      <c r="AB2159" s="8"/>
      <c r="AC2159" s="9"/>
      <c r="AD2159" s="9"/>
      <c r="AE2159" s="9"/>
      <c r="AF2159" s="8"/>
      <c r="AG2159" s="10"/>
      <c r="AH2159" s="8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25">
      <c r="A2160" s="50">
        <f t="shared" si="684"/>
        <v>45003</v>
      </c>
      <c r="B2160" s="112">
        <f t="shared" ca="1" si="692"/>
        <v>62019.990050790002</v>
      </c>
      <c r="C2160" s="109">
        <f t="shared" si="693"/>
        <v>61512.972817080001</v>
      </c>
      <c r="D2160" s="13">
        <f ca="1">IF(A2160&lt;$B$1,VLOOKUP(A2160,[1]DI!$A$4:$B$15000,2,FALSE),0)</f>
        <v>0</v>
      </c>
      <c r="E2160" s="52">
        <f t="shared" ca="1" si="694"/>
        <v>1</v>
      </c>
      <c r="F2160" s="52">
        <f ca="1">(TRUNC(PRODUCT($E$12:$E2159),16))</f>
        <v>1.4789223992415099</v>
      </c>
      <c r="G2160" s="52">
        <f t="shared" ca="1" si="695"/>
        <v>1.4684467344805601</v>
      </c>
      <c r="H2160" s="52">
        <f t="shared" ca="1" si="696"/>
        <v>1.0071338400000001</v>
      </c>
      <c r="I2160" s="111">
        <f t="shared" si="685"/>
        <v>0.02</v>
      </c>
      <c r="J2160" s="149">
        <f t="shared" si="687"/>
        <v>44985</v>
      </c>
      <c r="K2160" s="54">
        <f t="shared" si="686"/>
        <v>13</v>
      </c>
      <c r="L2160" s="55">
        <f t="shared" si="697"/>
        <v>14</v>
      </c>
      <c r="M2160" s="56">
        <f t="shared" si="698"/>
        <v>1.0011007510000001</v>
      </c>
      <c r="N2160" s="56">
        <f t="shared" ca="1" si="699"/>
        <v>1.008242444</v>
      </c>
      <c r="O2160" s="55">
        <f t="shared" si="688"/>
        <v>0</v>
      </c>
      <c r="P2160" s="109">
        <f t="shared" ca="1" si="700"/>
        <v>507.01723371000003</v>
      </c>
      <c r="Q2160" s="52">
        <f t="shared" si="689"/>
        <v>0</v>
      </c>
      <c r="R2160" s="85"/>
      <c r="S2160" s="85"/>
      <c r="T2160" s="86" t="str">
        <f t="shared" si="690"/>
        <v>A+J=</v>
      </c>
      <c r="U2160" s="149">
        <f t="shared" si="691"/>
        <v>45016</v>
      </c>
      <c r="V2160" s="57" t="str">
        <f t="shared" si="701"/>
        <v>-</v>
      </c>
      <c r="W2160" s="8"/>
      <c r="X2160" s="8"/>
      <c r="Y2160" s="8"/>
      <c r="Z2160" s="9"/>
      <c r="AA2160" s="1"/>
      <c r="AB2160" s="8"/>
      <c r="AC2160" s="9"/>
      <c r="AD2160" s="9"/>
      <c r="AE2160" s="9"/>
      <c r="AF2160" s="8"/>
      <c r="AG2160" s="10"/>
      <c r="AH2160" s="8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25">
      <c r="A2161" s="50">
        <f t="shared" si="684"/>
        <v>45004</v>
      </c>
      <c r="B2161" s="112">
        <f t="shared" ca="1" si="692"/>
        <v>62019.990050790002</v>
      </c>
      <c r="C2161" s="109">
        <f t="shared" si="693"/>
        <v>61512.972817080001</v>
      </c>
      <c r="D2161" s="13">
        <f ca="1">IF(A2161&lt;$B$1,VLOOKUP(A2161,[1]DI!$A$4:$B$15000,2,FALSE),0)</f>
        <v>0</v>
      </c>
      <c r="E2161" s="52">
        <f t="shared" ca="1" si="694"/>
        <v>1</v>
      </c>
      <c r="F2161" s="52">
        <f ca="1">(TRUNC(PRODUCT($E$12:$E2160),16))</f>
        <v>1.4789223992415099</v>
      </c>
      <c r="G2161" s="52">
        <f t="shared" ca="1" si="695"/>
        <v>1.4684467344805601</v>
      </c>
      <c r="H2161" s="52">
        <f t="shared" ca="1" si="696"/>
        <v>1.0071338400000001</v>
      </c>
      <c r="I2161" s="111">
        <f t="shared" si="685"/>
        <v>0.02</v>
      </c>
      <c r="J2161" s="149">
        <f t="shared" si="687"/>
        <v>44985</v>
      </c>
      <c r="K2161" s="54">
        <f t="shared" si="686"/>
        <v>13</v>
      </c>
      <c r="L2161" s="55">
        <f t="shared" si="697"/>
        <v>14</v>
      </c>
      <c r="M2161" s="56">
        <f t="shared" si="698"/>
        <v>1.0011007510000001</v>
      </c>
      <c r="N2161" s="56">
        <f t="shared" ca="1" si="699"/>
        <v>1.008242444</v>
      </c>
      <c r="O2161" s="55">
        <f t="shared" si="688"/>
        <v>0</v>
      </c>
      <c r="P2161" s="109">
        <f t="shared" ca="1" si="700"/>
        <v>507.01723371000003</v>
      </c>
      <c r="Q2161" s="52">
        <f t="shared" si="689"/>
        <v>0</v>
      </c>
      <c r="R2161" s="85"/>
      <c r="S2161" s="85"/>
      <c r="T2161" s="86" t="str">
        <f t="shared" si="690"/>
        <v>A+J=</v>
      </c>
      <c r="U2161" s="149">
        <f t="shared" si="691"/>
        <v>45016</v>
      </c>
      <c r="V2161" s="57" t="str">
        <f t="shared" si="701"/>
        <v>-</v>
      </c>
      <c r="W2161" s="8"/>
      <c r="X2161" s="8"/>
      <c r="Y2161" s="8"/>
      <c r="Z2161" s="9"/>
      <c r="AA2161" s="1"/>
      <c r="AB2161" s="8"/>
      <c r="AC2161" s="9"/>
      <c r="AD2161" s="9"/>
      <c r="AE2161" s="9"/>
      <c r="AF2161" s="8"/>
      <c r="AG2161" s="10"/>
      <c r="AH2161" s="8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25">
      <c r="A2162" s="50">
        <f t="shared" si="684"/>
        <v>45005</v>
      </c>
      <c r="B2162" s="112">
        <f t="shared" ca="1" si="692"/>
        <v>62019.990050790002</v>
      </c>
      <c r="C2162" s="109">
        <f t="shared" si="693"/>
        <v>61512.972817080001</v>
      </c>
      <c r="D2162" s="13">
        <f ca="1">IF(A2162&lt;$B$1,VLOOKUP(A2162,[1]DI!$A$4:$B$15000,2,FALSE),0)</f>
        <v>0.13650000000000001</v>
      </c>
      <c r="E2162" s="52">
        <f t="shared" ca="1" si="694"/>
        <v>1.00050788</v>
      </c>
      <c r="F2162" s="52">
        <f ca="1">(TRUNC(PRODUCT($E$12:$E2161),16))</f>
        <v>1.4789223992415099</v>
      </c>
      <c r="G2162" s="52">
        <f t="shared" ca="1" si="695"/>
        <v>1.4684467344805601</v>
      </c>
      <c r="H2162" s="52">
        <f t="shared" ca="1" si="696"/>
        <v>1.0071338400000001</v>
      </c>
      <c r="I2162" s="111">
        <f t="shared" si="685"/>
        <v>0.02</v>
      </c>
      <c r="J2162" s="149">
        <f t="shared" si="687"/>
        <v>44985</v>
      </c>
      <c r="K2162" s="54">
        <f t="shared" si="686"/>
        <v>14</v>
      </c>
      <c r="L2162" s="55">
        <f t="shared" si="697"/>
        <v>14</v>
      </c>
      <c r="M2162" s="56">
        <f t="shared" si="698"/>
        <v>1.0011007510000001</v>
      </c>
      <c r="N2162" s="56">
        <f t="shared" ca="1" si="699"/>
        <v>1.008242444</v>
      </c>
      <c r="O2162" s="55">
        <f t="shared" si="688"/>
        <v>0</v>
      </c>
      <c r="P2162" s="109">
        <f t="shared" ca="1" si="700"/>
        <v>507.01723371000003</v>
      </c>
      <c r="Q2162" s="52">
        <f t="shared" si="689"/>
        <v>0</v>
      </c>
      <c r="R2162" s="85"/>
      <c r="S2162" s="85"/>
      <c r="T2162" s="86" t="str">
        <f t="shared" si="690"/>
        <v>A+J=</v>
      </c>
      <c r="U2162" s="149">
        <f t="shared" si="691"/>
        <v>45016</v>
      </c>
      <c r="V2162" s="57" t="str">
        <f t="shared" si="701"/>
        <v>-</v>
      </c>
      <c r="W2162" s="8"/>
      <c r="X2162" s="8"/>
      <c r="Y2162" s="8"/>
      <c r="Z2162" s="9"/>
      <c r="AA2162" s="1"/>
      <c r="AB2162" s="8"/>
      <c r="AC2162" s="9"/>
      <c r="AD2162" s="9"/>
      <c r="AE2162" s="9"/>
      <c r="AF2162" s="8"/>
      <c r="AG2162" s="10"/>
      <c r="AH2162" s="8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25">
      <c r="A2163" s="50">
        <f t="shared" si="684"/>
        <v>45006</v>
      </c>
      <c r="B2163" s="112">
        <f t="shared" ca="1" si="692"/>
        <v>62056.364886089999</v>
      </c>
      <c r="C2163" s="109">
        <f t="shared" si="693"/>
        <v>61512.972817080001</v>
      </c>
      <c r="D2163" s="13">
        <f ca="1">IF(A2163&lt;$B$1,VLOOKUP(A2163,[1]DI!$A$4:$B$15000,2,FALSE),0)</f>
        <v>0.13650000000000001</v>
      </c>
      <c r="E2163" s="52">
        <f t="shared" ca="1" si="694"/>
        <v>1.00050788</v>
      </c>
      <c r="F2163" s="52">
        <f ca="1">(TRUNC(PRODUCT($E$12:$E2162),16))</f>
        <v>1.47967351434964</v>
      </c>
      <c r="G2163" s="52">
        <f t="shared" ca="1" si="695"/>
        <v>1.4684467344805601</v>
      </c>
      <c r="H2163" s="52">
        <f t="shared" ca="1" si="696"/>
        <v>1.0076453400000001</v>
      </c>
      <c r="I2163" s="111">
        <f t="shared" si="685"/>
        <v>0.02</v>
      </c>
      <c r="J2163" s="149">
        <f t="shared" si="687"/>
        <v>44985</v>
      </c>
      <c r="K2163" s="54">
        <f t="shared" si="686"/>
        <v>15</v>
      </c>
      <c r="L2163" s="55">
        <f t="shared" si="697"/>
        <v>15</v>
      </c>
      <c r="M2163" s="56">
        <f t="shared" si="698"/>
        <v>1.001179423</v>
      </c>
      <c r="N2163" s="56">
        <f t="shared" ca="1" si="699"/>
        <v>1.00883378</v>
      </c>
      <c r="O2163" s="55">
        <f t="shared" si="688"/>
        <v>0</v>
      </c>
      <c r="P2163" s="109">
        <f t="shared" ca="1" si="700"/>
        <v>543.39206901</v>
      </c>
      <c r="Q2163" s="52">
        <f t="shared" si="689"/>
        <v>0</v>
      </c>
      <c r="R2163" s="85"/>
      <c r="S2163" s="85"/>
      <c r="T2163" s="86" t="str">
        <f t="shared" si="690"/>
        <v>A+J=</v>
      </c>
      <c r="U2163" s="149">
        <f t="shared" si="691"/>
        <v>45016</v>
      </c>
      <c r="V2163" s="57" t="str">
        <f t="shared" si="701"/>
        <v>-</v>
      </c>
      <c r="W2163" s="8"/>
      <c r="X2163" s="8"/>
      <c r="Y2163" s="8"/>
      <c r="Z2163" s="9"/>
      <c r="AA2163" s="1"/>
      <c r="AB2163" s="8"/>
      <c r="AC2163" s="9"/>
      <c r="AD2163" s="9"/>
      <c r="AE2163" s="9"/>
      <c r="AF2163" s="8"/>
      <c r="AG2163" s="10"/>
      <c r="AH2163" s="8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25">
      <c r="A2164" s="50">
        <f t="shared" si="684"/>
        <v>45007</v>
      </c>
      <c r="B2164" s="112">
        <f t="shared" ca="1" si="692"/>
        <v>62092.761619999997</v>
      </c>
      <c r="C2164" s="109">
        <f t="shared" si="693"/>
        <v>61512.972817080001</v>
      </c>
      <c r="D2164" s="13">
        <f ca="1">IF(A2164&lt;$B$1,VLOOKUP(A2164,[1]DI!$A$4:$B$15000,2,FALSE),0)</f>
        <v>0.13650000000000001</v>
      </c>
      <c r="E2164" s="52">
        <f t="shared" ca="1" si="694"/>
        <v>1.00050788</v>
      </c>
      <c r="F2164" s="52">
        <f ca="1">(TRUNC(PRODUCT($E$12:$E2163),16))</f>
        <v>1.4804250109340999</v>
      </c>
      <c r="G2164" s="52">
        <f t="shared" ca="1" si="695"/>
        <v>1.4684467344805601</v>
      </c>
      <c r="H2164" s="52">
        <f t="shared" ca="1" si="696"/>
        <v>1.00815711</v>
      </c>
      <c r="I2164" s="111">
        <f t="shared" si="685"/>
        <v>0.02</v>
      </c>
      <c r="J2164" s="149">
        <f t="shared" si="687"/>
        <v>44985</v>
      </c>
      <c r="K2164" s="54">
        <f t="shared" si="686"/>
        <v>16</v>
      </c>
      <c r="L2164" s="55">
        <f t="shared" si="697"/>
        <v>16</v>
      </c>
      <c r="M2164" s="56">
        <f t="shared" si="698"/>
        <v>1.0012581</v>
      </c>
      <c r="N2164" s="56">
        <f t="shared" ca="1" si="699"/>
        <v>1.009425472</v>
      </c>
      <c r="O2164" s="55">
        <f t="shared" si="688"/>
        <v>0</v>
      </c>
      <c r="P2164" s="109">
        <f t="shared" ca="1" si="700"/>
        <v>579.78880291999997</v>
      </c>
      <c r="Q2164" s="52">
        <f t="shared" si="689"/>
        <v>0</v>
      </c>
      <c r="R2164" s="85"/>
      <c r="S2164" s="85"/>
      <c r="T2164" s="86" t="str">
        <f t="shared" si="690"/>
        <v>A+J=</v>
      </c>
      <c r="U2164" s="149">
        <f t="shared" si="691"/>
        <v>45016</v>
      </c>
      <c r="V2164" s="57" t="str">
        <f t="shared" si="701"/>
        <v>-</v>
      </c>
      <c r="W2164" s="8"/>
      <c r="X2164" s="8"/>
      <c r="Y2164" s="8"/>
      <c r="Z2164" s="9"/>
      <c r="AA2164" s="1"/>
      <c r="AB2164" s="8"/>
      <c r="AC2164" s="9"/>
      <c r="AD2164" s="9"/>
      <c r="AE2164" s="9"/>
      <c r="AF2164" s="8"/>
      <c r="AG2164" s="10"/>
      <c r="AH2164" s="8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25">
      <c r="A2165" s="50">
        <f t="shared" si="684"/>
        <v>45008</v>
      </c>
      <c r="B2165" s="112">
        <f t="shared" ca="1" si="692"/>
        <v>62129.179206810004</v>
      </c>
      <c r="C2165" s="109">
        <f t="shared" si="693"/>
        <v>61512.972817080001</v>
      </c>
      <c r="D2165" s="13">
        <f ca="1">IF(A2165&lt;$B$1,VLOOKUP(A2165,[1]DI!$A$4:$B$15000,2,FALSE),0)</f>
        <v>0.13650000000000001</v>
      </c>
      <c r="E2165" s="52">
        <f t="shared" ca="1" si="694"/>
        <v>1.00050788</v>
      </c>
      <c r="F2165" s="52">
        <f ca="1">(TRUNC(PRODUCT($E$12:$E2164),16))</f>
        <v>1.4811768891886601</v>
      </c>
      <c r="G2165" s="52">
        <f t="shared" ca="1" si="695"/>
        <v>1.4684467344805601</v>
      </c>
      <c r="H2165" s="52">
        <f t="shared" ca="1" si="696"/>
        <v>1.0086691299999999</v>
      </c>
      <c r="I2165" s="111">
        <f t="shared" si="685"/>
        <v>0.02</v>
      </c>
      <c r="J2165" s="149">
        <f t="shared" si="687"/>
        <v>44985</v>
      </c>
      <c r="K2165" s="54">
        <f t="shared" si="686"/>
        <v>17</v>
      </c>
      <c r="L2165" s="55">
        <f t="shared" si="697"/>
        <v>17</v>
      </c>
      <c r="M2165" s="56">
        <f t="shared" si="698"/>
        <v>1.001336784</v>
      </c>
      <c r="N2165" s="56">
        <f t="shared" ca="1" si="699"/>
        <v>1.010017503</v>
      </c>
      <c r="O2165" s="55">
        <f t="shared" si="688"/>
        <v>0</v>
      </c>
      <c r="P2165" s="109">
        <f t="shared" ca="1" si="700"/>
        <v>616.20638972999996</v>
      </c>
      <c r="Q2165" s="52">
        <f t="shared" si="689"/>
        <v>0</v>
      </c>
      <c r="R2165" s="85"/>
      <c r="S2165" s="85"/>
      <c r="T2165" s="86" t="str">
        <f t="shared" si="690"/>
        <v>A+J=</v>
      </c>
      <c r="U2165" s="149">
        <f t="shared" si="691"/>
        <v>45016</v>
      </c>
      <c r="V2165" s="57" t="str">
        <f t="shared" si="701"/>
        <v>-</v>
      </c>
      <c r="W2165" s="8"/>
      <c r="X2165" s="8"/>
      <c r="Y2165" s="8"/>
      <c r="Z2165" s="9"/>
      <c r="AA2165" s="1"/>
      <c r="AB2165" s="8"/>
      <c r="AC2165" s="9"/>
      <c r="AD2165" s="9"/>
      <c r="AE2165" s="9"/>
      <c r="AF2165" s="8"/>
      <c r="AG2165" s="10"/>
      <c r="AH2165" s="8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25">
      <c r="A2166" s="50">
        <f t="shared" si="684"/>
        <v>45009</v>
      </c>
      <c r="B2166" s="112">
        <f t="shared" ca="1" si="692"/>
        <v>62165.618077110004</v>
      </c>
      <c r="C2166" s="109">
        <f t="shared" si="693"/>
        <v>61512.972817080001</v>
      </c>
      <c r="D2166" s="13">
        <f ca="1">IF(A2166&lt;$B$1,VLOOKUP(A2166,[1]DI!$A$4:$B$15000,2,FALSE),0)</f>
        <v>0.13650000000000001</v>
      </c>
      <c r="E2166" s="52">
        <f t="shared" ca="1" si="694"/>
        <v>1.00050788</v>
      </c>
      <c r="F2166" s="52">
        <f ca="1">(TRUNC(PRODUCT($E$12:$E2165),16))</f>
        <v>1.48192914930714</v>
      </c>
      <c r="G2166" s="52">
        <f t="shared" ca="1" si="695"/>
        <v>1.4684467344805601</v>
      </c>
      <c r="H2166" s="52">
        <f t="shared" ca="1" si="696"/>
        <v>1.0091814100000001</v>
      </c>
      <c r="I2166" s="111">
        <f t="shared" si="685"/>
        <v>0.02</v>
      </c>
      <c r="J2166" s="149">
        <f t="shared" si="687"/>
        <v>44985</v>
      </c>
      <c r="K2166" s="54">
        <f t="shared" si="686"/>
        <v>18</v>
      </c>
      <c r="L2166" s="55">
        <f t="shared" si="697"/>
        <v>18</v>
      </c>
      <c r="M2166" s="56">
        <f t="shared" si="698"/>
        <v>1.0014154740000001</v>
      </c>
      <c r="N2166" s="56">
        <f t="shared" ca="1" si="699"/>
        <v>1.0106098800000001</v>
      </c>
      <c r="O2166" s="55">
        <f t="shared" si="688"/>
        <v>0</v>
      </c>
      <c r="P2166" s="109">
        <f t="shared" ca="1" si="700"/>
        <v>652.64526003000003</v>
      </c>
      <c r="Q2166" s="52">
        <f t="shared" si="689"/>
        <v>0</v>
      </c>
      <c r="R2166" s="85"/>
      <c r="S2166" s="85"/>
      <c r="T2166" s="86" t="str">
        <f t="shared" si="690"/>
        <v>A+J=</v>
      </c>
      <c r="U2166" s="149">
        <f t="shared" si="691"/>
        <v>45016</v>
      </c>
      <c r="V2166" s="57" t="str">
        <f t="shared" si="701"/>
        <v>-</v>
      </c>
      <c r="W2166" s="8"/>
      <c r="X2166" s="8"/>
      <c r="Y2166" s="8"/>
      <c r="Z2166" s="9"/>
      <c r="AA2166" s="1"/>
      <c r="AB2166" s="8"/>
      <c r="AC2166" s="9"/>
      <c r="AD2166" s="9"/>
      <c r="AE2166" s="9"/>
      <c r="AF2166" s="8"/>
      <c r="AG2166" s="10"/>
      <c r="AH2166" s="8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25">
      <c r="A2167" s="50">
        <f t="shared" si="684"/>
        <v>45010</v>
      </c>
      <c r="B2167" s="112">
        <f t="shared" ca="1" si="692"/>
        <v>62202.078907540003</v>
      </c>
      <c r="C2167" s="109">
        <f t="shared" si="693"/>
        <v>61512.972817080001</v>
      </c>
      <c r="D2167" s="13">
        <f ca="1">IF(A2167&lt;$B$1,VLOOKUP(A2167,[1]DI!$A$4:$B$15000,2,FALSE),0)</f>
        <v>0</v>
      </c>
      <c r="E2167" s="52">
        <f t="shared" ca="1" si="694"/>
        <v>1</v>
      </c>
      <c r="F2167" s="52">
        <f ca="1">(TRUNC(PRODUCT($E$12:$E2166),16))</f>
        <v>1.48268179148349</v>
      </c>
      <c r="G2167" s="52">
        <f t="shared" ca="1" si="695"/>
        <v>1.4684467344805601</v>
      </c>
      <c r="H2167" s="52">
        <f t="shared" ca="1" si="696"/>
        <v>1.0096939599999999</v>
      </c>
      <c r="I2167" s="111">
        <f t="shared" si="685"/>
        <v>0.02</v>
      </c>
      <c r="J2167" s="149">
        <f t="shared" si="687"/>
        <v>44985</v>
      </c>
      <c r="K2167" s="54">
        <f t="shared" si="686"/>
        <v>18</v>
      </c>
      <c r="L2167" s="55">
        <f t="shared" si="697"/>
        <v>19</v>
      </c>
      <c r="M2167" s="56">
        <f t="shared" si="698"/>
        <v>1.00149417</v>
      </c>
      <c r="N2167" s="56">
        <f t="shared" ca="1" si="699"/>
        <v>1.0112026140000001</v>
      </c>
      <c r="O2167" s="55">
        <f t="shared" si="688"/>
        <v>0</v>
      </c>
      <c r="P2167" s="109">
        <f t="shared" ca="1" si="700"/>
        <v>689.10609046000002</v>
      </c>
      <c r="Q2167" s="52">
        <f t="shared" si="689"/>
        <v>0</v>
      </c>
      <c r="R2167" s="85"/>
      <c r="S2167" s="85"/>
      <c r="T2167" s="86" t="str">
        <f t="shared" si="690"/>
        <v>A+J=</v>
      </c>
      <c r="U2167" s="149">
        <f t="shared" si="691"/>
        <v>45016</v>
      </c>
      <c r="V2167" s="57" t="str">
        <f t="shared" si="701"/>
        <v>-</v>
      </c>
      <c r="W2167" s="8"/>
      <c r="X2167" s="8"/>
      <c r="Y2167" s="8"/>
      <c r="Z2167" s="9"/>
      <c r="AA2167" s="1"/>
      <c r="AB2167" s="8"/>
      <c r="AC2167" s="9"/>
      <c r="AD2167" s="9"/>
      <c r="AE2167" s="9"/>
      <c r="AF2167" s="8"/>
      <c r="AG2167" s="10"/>
      <c r="AH2167" s="8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25">
      <c r="A2168" s="50">
        <f t="shared" si="684"/>
        <v>45011</v>
      </c>
      <c r="B2168" s="112">
        <f t="shared" ca="1" si="692"/>
        <v>62202.078907540003</v>
      </c>
      <c r="C2168" s="109">
        <f t="shared" si="693"/>
        <v>61512.972817080001</v>
      </c>
      <c r="D2168" s="13">
        <f ca="1">IF(A2168&lt;$B$1,VLOOKUP(A2168,[1]DI!$A$4:$B$15000,2,FALSE),0)</f>
        <v>0</v>
      </c>
      <c r="E2168" s="52">
        <f t="shared" ca="1" si="694"/>
        <v>1</v>
      </c>
      <c r="F2168" s="52">
        <f ca="1">(TRUNC(PRODUCT($E$12:$E2167),16))</f>
        <v>1.48268179148349</v>
      </c>
      <c r="G2168" s="52">
        <f t="shared" ca="1" si="695"/>
        <v>1.4684467344805601</v>
      </c>
      <c r="H2168" s="52">
        <f t="shared" ca="1" si="696"/>
        <v>1.0096939599999999</v>
      </c>
      <c r="I2168" s="111">
        <f t="shared" si="685"/>
        <v>0.02</v>
      </c>
      <c r="J2168" s="149">
        <f t="shared" si="687"/>
        <v>44985</v>
      </c>
      <c r="K2168" s="54">
        <f t="shared" si="686"/>
        <v>18</v>
      </c>
      <c r="L2168" s="55">
        <f t="shared" si="697"/>
        <v>19</v>
      </c>
      <c r="M2168" s="56">
        <f t="shared" si="698"/>
        <v>1.00149417</v>
      </c>
      <c r="N2168" s="56">
        <f t="shared" ca="1" si="699"/>
        <v>1.0112026140000001</v>
      </c>
      <c r="O2168" s="55">
        <f t="shared" si="688"/>
        <v>0</v>
      </c>
      <c r="P2168" s="109">
        <f t="shared" ca="1" si="700"/>
        <v>689.10609046000002</v>
      </c>
      <c r="Q2168" s="52">
        <f t="shared" si="689"/>
        <v>0</v>
      </c>
      <c r="R2168" s="85"/>
      <c r="S2168" s="85"/>
      <c r="T2168" s="86" t="str">
        <f t="shared" si="690"/>
        <v>A+J=</v>
      </c>
      <c r="U2168" s="149">
        <f t="shared" si="691"/>
        <v>45016</v>
      </c>
      <c r="V2168" s="57" t="str">
        <f t="shared" si="701"/>
        <v>-</v>
      </c>
      <c r="W2168" s="8"/>
      <c r="X2168" s="8"/>
      <c r="Y2168" s="8"/>
      <c r="Z2168" s="9"/>
      <c r="AA2168" s="1"/>
      <c r="AB2168" s="8"/>
      <c r="AC2168" s="9"/>
      <c r="AD2168" s="9"/>
      <c r="AE2168" s="9"/>
      <c r="AF2168" s="8"/>
      <c r="AG2168" s="10"/>
      <c r="AH2168" s="8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25">
      <c r="A2169" s="50">
        <f t="shared" si="684"/>
        <v>45012</v>
      </c>
      <c r="B2169" s="112">
        <f t="shared" ca="1" si="692"/>
        <v>62202.078907540003</v>
      </c>
      <c r="C2169" s="109">
        <f t="shared" si="693"/>
        <v>61512.972817080001</v>
      </c>
      <c r="D2169" s="13">
        <f ca="1">IF(A2169&lt;$B$1,VLOOKUP(A2169,[1]DI!$A$4:$B$15000,2,FALSE),0)</f>
        <v>0.13650000000000001</v>
      </c>
      <c r="E2169" s="52">
        <f t="shared" ca="1" si="694"/>
        <v>1.00050788</v>
      </c>
      <c r="F2169" s="52">
        <f ca="1">(TRUNC(PRODUCT($E$12:$E2168),16))</f>
        <v>1.48268179148349</v>
      </c>
      <c r="G2169" s="52">
        <f t="shared" ca="1" si="695"/>
        <v>1.4684467344805601</v>
      </c>
      <c r="H2169" s="52">
        <f t="shared" ca="1" si="696"/>
        <v>1.0096939599999999</v>
      </c>
      <c r="I2169" s="111">
        <f t="shared" si="685"/>
        <v>0.02</v>
      </c>
      <c r="J2169" s="149">
        <f t="shared" si="687"/>
        <v>44985</v>
      </c>
      <c r="K2169" s="54">
        <f t="shared" si="686"/>
        <v>19</v>
      </c>
      <c r="L2169" s="55">
        <f t="shared" si="697"/>
        <v>19</v>
      </c>
      <c r="M2169" s="56">
        <f t="shared" si="698"/>
        <v>1.00149417</v>
      </c>
      <c r="N2169" s="56">
        <f t="shared" ca="1" si="699"/>
        <v>1.0112026140000001</v>
      </c>
      <c r="O2169" s="55">
        <f t="shared" si="688"/>
        <v>0</v>
      </c>
      <c r="P2169" s="109">
        <f t="shared" ca="1" si="700"/>
        <v>689.10609046000002</v>
      </c>
      <c r="Q2169" s="52">
        <f t="shared" si="689"/>
        <v>0</v>
      </c>
      <c r="R2169" s="85"/>
      <c r="S2169" s="85"/>
      <c r="T2169" s="86" t="str">
        <f t="shared" si="690"/>
        <v>A+J=</v>
      </c>
      <c r="U2169" s="149">
        <f t="shared" si="691"/>
        <v>45016</v>
      </c>
      <c r="V2169" s="57" t="str">
        <f t="shared" si="701"/>
        <v>-</v>
      </c>
      <c r="W2169" s="8"/>
      <c r="X2169" s="8"/>
      <c r="Y2169" s="8"/>
      <c r="Z2169" s="9"/>
      <c r="AA2169" s="1"/>
      <c r="AB2169" s="8"/>
      <c r="AC2169" s="9"/>
      <c r="AD2169" s="9"/>
      <c r="AE2169" s="9"/>
      <c r="AF2169" s="8"/>
      <c r="AG2169" s="10"/>
      <c r="AH2169" s="8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25">
      <c r="A2170" s="50">
        <f t="shared" si="684"/>
        <v>45013</v>
      </c>
      <c r="B2170" s="112">
        <f t="shared" ca="1" si="692"/>
        <v>62238.560590859997</v>
      </c>
      <c r="C2170" s="109">
        <f t="shared" si="693"/>
        <v>61512.972817080001</v>
      </c>
      <c r="D2170" s="13">
        <f ca="1">IF(A2170&lt;$B$1,VLOOKUP(A2170,[1]DI!$A$4:$B$15000,2,FALSE),0)</f>
        <v>0.13650000000000001</v>
      </c>
      <c r="E2170" s="52">
        <f t="shared" ca="1" si="694"/>
        <v>1.00050788</v>
      </c>
      <c r="F2170" s="52">
        <f ca="1">(TRUNC(PRODUCT($E$12:$E2169),16))</f>
        <v>1.4834348159117501</v>
      </c>
      <c r="G2170" s="52">
        <f t="shared" ca="1" si="695"/>
        <v>1.4684467344805601</v>
      </c>
      <c r="H2170" s="52">
        <f t="shared" ca="1" si="696"/>
        <v>1.01020676</v>
      </c>
      <c r="I2170" s="111">
        <f t="shared" si="685"/>
        <v>0.02</v>
      </c>
      <c r="J2170" s="149">
        <f t="shared" si="687"/>
        <v>44985</v>
      </c>
      <c r="K2170" s="54">
        <f t="shared" si="686"/>
        <v>20</v>
      </c>
      <c r="L2170" s="55">
        <f t="shared" si="697"/>
        <v>20</v>
      </c>
      <c r="M2170" s="56">
        <f t="shared" si="698"/>
        <v>1.001572873</v>
      </c>
      <c r="N2170" s="56">
        <f t="shared" ca="1" si="699"/>
        <v>1.011795687</v>
      </c>
      <c r="O2170" s="55">
        <f t="shared" si="688"/>
        <v>0</v>
      </c>
      <c r="P2170" s="109">
        <f t="shared" ca="1" si="700"/>
        <v>725.58777378000002</v>
      </c>
      <c r="Q2170" s="52">
        <f t="shared" si="689"/>
        <v>0</v>
      </c>
      <c r="R2170" s="85"/>
      <c r="S2170" s="85"/>
      <c r="T2170" s="86" t="str">
        <f t="shared" si="690"/>
        <v>A+J=</v>
      </c>
      <c r="U2170" s="149">
        <f t="shared" si="691"/>
        <v>45016</v>
      </c>
      <c r="V2170" s="57" t="str">
        <f t="shared" si="701"/>
        <v>-</v>
      </c>
      <c r="W2170" s="8"/>
      <c r="X2170" s="8"/>
      <c r="Y2170" s="8"/>
      <c r="Z2170" s="9"/>
      <c r="AA2170" s="1"/>
      <c r="AB2170" s="8"/>
      <c r="AC2170" s="9"/>
      <c r="AD2170" s="9"/>
      <c r="AE2170" s="9"/>
      <c r="AF2170" s="8"/>
      <c r="AG2170" s="10"/>
      <c r="AH2170" s="8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25">
      <c r="A2171" s="50">
        <f t="shared" si="684"/>
        <v>45014</v>
      </c>
      <c r="B2171" s="112">
        <f t="shared" ca="1" si="692"/>
        <v>62275.063557679998</v>
      </c>
      <c r="C2171" s="109">
        <f t="shared" si="693"/>
        <v>61512.972817080001</v>
      </c>
      <c r="D2171" s="13">
        <f ca="1">IF(A2171&lt;$B$1,VLOOKUP(A2171,[1]DI!$A$4:$B$15000,2,FALSE),0)</f>
        <v>0.13650000000000001</v>
      </c>
      <c r="E2171" s="52">
        <f t="shared" ca="1" si="694"/>
        <v>1.00050788</v>
      </c>
      <c r="F2171" s="52">
        <f ca="1">(TRUNC(PRODUCT($E$12:$E2170),16))</f>
        <v>1.4841882227860499</v>
      </c>
      <c r="G2171" s="52">
        <f t="shared" ca="1" si="695"/>
        <v>1.4684467344805601</v>
      </c>
      <c r="H2171" s="52">
        <f t="shared" ca="1" si="696"/>
        <v>1.01071982</v>
      </c>
      <c r="I2171" s="111">
        <f t="shared" si="685"/>
        <v>0.02</v>
      </c>
      <c r="J2171" s="149">
        <f t="shared" si="687"/>
        <v>44985</v>
      </c>
      <c r="K2171" s="54">
        <f t="shared" si="686"/>
        <v>21</v>
      </c>
      <c r="L2171" s="55">
        <f t="shared" si="697"/>
        <v>21</v>
      </c>
      <c r="M2171" s="56">
        <f t="shared" si="698"/>
        <v>1.001651581</v>
      </c>
      <c r="N2171" s="56">
        <f t="shared" ca="1" si="699"/>
        <v>1.0123891060000001</v>
      </c>
      <c r="O2171" s="55">
        <f t="shared" si="688"/>
        <v>0</v>
      </c>
      <c r="P2171" s="109">
        <f t="shared" ca="1" si="700"/>
        <v>762.0907406</v>
      </c>
      <c r="Q2171" s="52">
        <f t="shared" si="689"/>
        <v>0</v>
      </c>
      <c r="R2171" s="85"/>
      <c r="S2171" s="85"/>
      <c r="T2171" s="86" t="str">
        <f t="shared" si="690"/>
        <v>A+J=</v>
      </c>
      <c r="U2171" s="149">
        <f t="shared" si="691"/>
        <v>45016</v>
      </c>
      <c r="V2171" s="57" t="str">
        <f t="shared" si="701"/>
        <v>-</v>
      </c>
      <c r="W2171" s="8"/>
      <c r="X2171" s="8"/>
      <c r="Y2171" s="8"/>
      <c r="Z2171" s="9"/>
      <c r="AA2171" s="1"/>
      <c r="AB2171" s="8"/>
      <c r="AC2171" s="9"/>
      <c r="AD2171" s="9"/>
      <c r="AE2171" s="9"/>
      <c r="AF2171" s="8"/>
      <c r="AG2171" s="10"/>
      <c r="AH2171" s="8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25">
      <c r="A2172" s="50">
        <f t="shared" si="684"/>
        <v>45015</v>
      </c>
      <c r="B2172" s="112">
        <f t="shared" ca="1" si="692"/>
        <v>62311.588546140003</v>
      </c>
      <c r="C2172" s="109">
        <f t="shared" si="693"/>
        <v>61512.972817080001</v>
      </c>
      <c r="D2172" s="13">
        <f ca="1">IF(A2172&lt;$B$1,VLOOKUP(A2172,[1]DI!$A$4:$B$15000,2,FALSE),0)</f>
        <v>0.13650000000000001</v>
      </c>
      <c r="E2172" s="52">
        <f t="shared" ca="1" si="694"/>
        <v>1.00050788</v>
      </c>
      <c r="F2172" s="52">
        <f ca="1">(TRUNC(PRODUCT($E$12:$E2171),16))</f>
        <v>1.48494201230064</v>
      </c>
      <c r="G2172" s="52">
        <f t="shared" ca="1" si="695"/>
        <v>1.4684467344805601</v>
      </c>
      <c r="H2172" s="52">
        <f t="shared" ca="1" si="696"/>
        <v>1.01123315</v>
      </c>
      <c r="I2172" s="111">
        <f t="shared" si="685"/>
        <v>0.02</v>
      </c>
      <c r="J2172" s="149">
        <f t="shared" si="687"/>
        <v>44985</v>
      </c>
      <c r="K2172" s="54">
        <f t="shared" si="686"/>
        <v>22</v>
      </c>
      <c r="L2172" s="55">
        <f t="shared" si="697"/>
        <v>22</v>
      </c>
      <c r="M2172" s="56">
        <f t="shared" si="698"/>
        <v>1.0017302960000001</v>
      </c>
      <c r="N2172" s="56">
        <f t="shared" ca="1" si="699"/>
        <v>1.0129828830000001</v>
      </c>
      <c r="O2172" s="55">
        <f t="shared" si="688"/>
        <v>0</v>
      </c>
      <c r="P2172" s="109">
        <f t="shared" ca="1" si="700"/>
        <v>798.61572906000004</v>
      </c>
      <c r="Q2172" s="52">
        <f t="shared" si="689"/>
        <v>0</v>
      </c>
      <c r="R2172" s="85"/>
      <c r="S2172" s="85"/>
      <c r="T2172" s="86" t="str">
        <f t="shared" si="690"/>
        <v>A+J=</v>
      </c>
      <c r="U2172" s="149">
        <f t="shared" si="691"/>
        <v>45016</v>
      </c>
      <c r="V2172" s="57" t="str">
        <f t="shared" si="701"/>
        <v>-</v>
      </c>
      <c r="W2172" s="8"/>
      <c r="X2172" s="8"/>
      <c r="Y2172" s="8"/>
      <c r="Z2172" s="9"/>
      <c r="AA2172" s="1"/>
      <c r="AB2172" s="8"/>
      <c r="AC2172" s="9"/>
      <c r="AD2172" s="9"/>
      <c r="AE2172" s="9"/>
      <c r="AF2172" s="8"/>
      <c r="AG2172" s="10"/>
      <c r="AH2172" s="8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25">
      <c r="A2173" s="50">
        <f t="shared" si="684"/>
        <v>45016</v>
      </c>
      <c r="B2173" s="112">
        <f t="shared" ca="1" si="692"/>
        <v>62348.134264469998</v>
      </c>
      <c r="C2173" s="109">
        <f t="shared" si="693"/>
        <v>61512.972817080001</v>
      </c>
      <c r="D2173" s="13">
        <f ca="1">IF(A2173&lt;$B$1,VLOOKUP(A2173,[1]DI!$A$4:$B$15000,2,FALSE),0)</f>
        <v>0.13650000000000001</v>
      </c>
      <c r="E2173" s="52">
        <f t="shared" ca="1" si="694"/>
        <v>1.00050788</v>
      </c>
      <c r="F2173" s="52">
        <f ca="1">(TRUNC(PRODUCT($E$12:$E2172),16))</f>
        <v>1.48569618464985</v>
      </c>
      <c r="G2173" s="52">
        <f t="shared" ca="1" si="695"/>
        <v>1.4684467344805601</v>
      </c>
      <c r="H2173" s="52">
        <f t="shared" ca="1" si="696"/>
        <v>1.01174673</v>
      </c>
      <c r="I2173" s="111">
        <f t="shared" si="685"/>
        <v>0.02</v>
      </c>
      <c r="J2173" s="149">
        <f t="shared" si="687"/>
        <v>44985</v>
      </c>
      <c r="K2173" s="54">
        <f t="shared" si="686"/>
        <v>23</v>
      </c>
      <c r="L2173" s="55">
        <f t="shared" si="697"/>
        <v>23</v>
      </c>
      <c r="M2173" s="56">
        <f t="shared" si="698"/>
        <v>1.001809017</v>
      </c>
      <c r="N2173" s="56">
        <f t="shared" ca="1" si="699"/>
        <v>1.0135769969999999</v>
      </c>
      <c r="O2173" s="55">
        <f t="shared" si="688"/>
        <v>60</v>
      </c>
      <c r="P2173" s="109">
        <f t="shared" ca="1" si="700"/>
        <v>835.16144739000003</v>
      </c>
      <c r="Q2173" s="52">
        <f t="shared" si="689"/>
        <v>651.31382982000002</v>
      </c>
      <c r="R2173" s="85"/>
      <c r="S2173" s="85"/>
      <c r="T2173" s="86" t="str">
        <f t="shared" si="690"/>
        <v>A+J=</v>
      </c>
      <c r="U2173" s="149">
        <f t="shared" si="691"/>
        <v>45016</v>
      </c>
      <c r="V2173" s="57">
        <f t="shared" ca="1" si="701"/>
        <v>2229712.915815</v>
      </c>
      <c r="W2173" s="8"/>
      <c r="X2173" s="8"/>
      <c r="Y2173" s="8"/>
      <c r="Z2173" s="9"/>
      <c r="AA2173" s="1"/>
      <c r="AB2173" s="8"/>
      <c r="AC2173" s="9"/>
      <c r="AD2173" s="9"/>
      <c r="AE2173" s="9"/>
      <c r="AF2173" s="8"/>
      <c r="AG2173" s="10"/>
      <c r="AH2173" s="8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25">
      <c r="A2174" s="50">
        <f t="shared" si="684"/>
        <v>45017</v>
      </c>
      <c r="B2174" s="112">
        <f t="shared" ca="1" si="692"/>
        <v>60897.354654560004</v>
      </c>
      <c r="C2174" s="109">
        <f t="shared" si="693"/>
        <v>60861.658987260002</v>
      </c>
      <c r="D2174" s="13">
        <f ca="1">IF(A2174&lt;$B$1,VLOOKUP(A2174,[1]DI!$A$4:$B$15000,2,FALSE),0)</f>
        <v>0</v>
      </c>
      <c r="E2174" s="52">
        <f t="shared" ca="1" si="694"/>
        <v>1</v>
      </c>
      <c r="F2174" s="52">
        <f ca="1">(TRUNC(PRODUCT($E$12:$E2173),16))</f>
        <v>1.48645074002811</v>
      </c>
      <c r="G2174" s="52">
        <f t="shared" ca="1" si="695"/>
        <v>1.48569618464985</v>
      </c>
      <c r="H2174" s="52">
        <f t="shared" ca="1" si="696"/>
        <v>1.00050788</v>
      </c>
      <c r="I2174" s="111">
        <f t="shared" si="685"/>
        <v>0.02</v>
      </c>
      <c r="J2174" s="149">
        <f t="shared" si="687"/>
        <v>45016</v>
      </c>
      <c r="K2174" s="54">
        <f t="shared" si="686"/>
        <v>1</v>
      </c>
      <c r="L2174" s="55">
        <f t="shared" si="697"/>
        <v>1</v>
      </c>
      <c r="M2174" s="56">
        <f t="shared" si="698"/>
        <v>1.000078585</v>
      </c>
      <c r="N2174" s="56">
        <f t="shared" ca="1" si="699"/>
        <v>1.000586505</v>
      </c>
      <c r="O2174" s="55">
        <f t="shared" si="688"/>
        <v>0</v>
      </c>
      <c r="P2174" s="109">
        <f t="shared" ca="1" si="700"/>
        <v>35.695667299999997</v>
      </c>
      <c r="Q2174" s="52">
        <f t="shared" si="689"/>
        <v>0</v>
      </c>
      <c r="R2174" s="85"/>
      <c r="S2174" s="85"/>
      <c r="T2174" s="86" t="str">
        <f t="shared" si="690"/>
        <v>A+J=</v>
      </c>
      <c r="U2174" s="149">
        <f t="shared" si="691"/>
        <v>45044</v>
      </c>
      <c r="V2174" s="57" t="str">
        <f t="shared" si="701"/>
        <v>-</v>
      </c>
      <c r="W2174" s="8"/>
      <c r="X2174" s="8"/>
      <c r="Y2174" s="8"/>
      <c r="Z2174" s="9"/>
      <c r="AA2174" s="1"/>
      <c r="AB2174" s="8"/>
      <c r="AC2174" s="9"/>
      <c r="AD2174" s="9"/>
      <c r="AE2174" s="9"/>
      <c r="AF2174" s="8"/>
      <c r="AG2174" s="10"/>
      <c r="AH2174" s="8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25">
      <c r="A2175" s="50">
        <f t="shared" si="684"/>
        <v>45018</v>
      </c>
      <c r="B2175" s="112">
        <f t="shared" ca="1" si="692"/>
        <v>60897.354654560004</v>
      </c>
      <c r="C2175" s="109">
        <f t="shared" si="693"/>
        <v>60861.658987260002</v>
      </c>
      <c r="D2175" s="13">
        <f ca="1">IF(A2175&lt;$B$1,VLOOKUP(A2175,[1]DI!$A$4:$B$15000,2,FALSE),0)</f>
        <v>0</v>
      </c>
      <c r="E2175" s="52">
        <f t="shared" ca="1" si="694"/>
        <v>1</v>
      </c>
      <c r="F2175" s="52">
        <f ca="1">(TRUNC(PRODUCT($E$12:$E2174),16))</f>
        <v>1.48645074002811</v>
      </c>
      <c r="G2175" s="52">
        <f t="shared" ca="1" si="695"/>
        <v>1.48569618464985</v>
      </c>
      <c r="H2175" s="52">
        <f t="shared" ca="1" si="696"/>
        <v>1.00050788</v>
      </c>
      <c r="I2175" s="111">
        <f t="shared" si="685"/>
        <v>0.02</v>
      </c>
      <c r="J2175" s="149">
        <f t="shared" si="687"/>
        <v>45016</v>
      </c>
      <c r="K2175" s="54">
        <f t="shared" si="686"/>
        <v>1</v>
      </c>
      <c r="L2175" s="55">
        <f t="shared" si="697"/>
        <v>1</v>
      </c>
      <c r="M2175" s="56">
        <f t="shared" si="698"/>
        <v>1.000078585</v>
      </c>
      <c r="N2175" s="56">
        <f t="shared" ca="1" si="699"/>
        <v>1.000586505</v>
      </c>
      <c r="O2175" s="55">
        <f t="shared" si="688"/>
        <v>0</v>
      </c>
      <c r="P2175" s="109">
        <f t="shared" ca="1" si="700"/>
        <v>35.695667299999997</v>
      </c>
      <c r="Q2175" s="52">
        <f t="shared" si="689"/>
        <v>0</v>
      </c>
      <c r="R2175" s="85"/>
      <c r="S2175" s="85"/>
      <c r="T2175" s="86" t="str">
        <f t="shared" si="690"/>
        <v>A+J=</v>
      </c>
      <c r="U2175" s="149">
        <f t="shared" si="691"/>
        <v>45044</v>
      </c>
      <c r="V2175" s="57" t="str">
        <f t="shared" si="701"/>
        <v>-</v>
      </c>
      <c r="W2175" s="8"/>
      <c r="X2175" s="8"/>
      <c r="Y2175" s="8"/>
      <c r="Z2175" s="9"/>
      <c r="AA2175" s="1"/>
      <c r="AB2175" s="8"/>
      <c r="AC2175" s="9"/>
      <c r="AD2175" s="9"/>
      <c r="AE2175" s="9"/>
      <c r="AF2175" s="8"/>
      <c r="AG2175" s="10"/>
      <c r="AH2175" s="8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25">
      <c r="A2176" s="50">
        <f t="shared" si="684"/>
        <v>45019</v>
      </c>
      <c r="B2176" s="112">
        <f t="shared" ca="1" si="692"/>
        <v>60897.354654560004</v>
      </c>
      <c r="C2176" s="109">
        <f t="shared" si="693"/>
        <v>60861.658987260002</v>
      </c>
      <c r="D2176" s="13">
        <f ca="1">IF(A2176&lt;$B$1,VLOOKUP(A2176,[1]DI!$A$4:$B$15000,2,FALSE),0)</f>
        <v>0.13650000000000001</v>
      </c>
      <c r="E2176" s="52">
        <f t="shared" ca="1" si="694"/>
        <v>1.00050788</v>
      </c>
      <c r="F2176" s="52">
        <f ca="1">(TRUNC(PRODUCT($E$12:$E2175),16))</f>
        <v>1.48645074002811</v>
      </c>
      <c r="G2176" s="52">
        <f t="shared" ca="1" si="695"/>
        <v>1.48569618464985</v>
      </c>
      <c r="H2176" s="52">
        <f t="shared" ca="1" si="696"/>
        <v>1.00050788</v>
      </c>
      <c r="I2176" s="111">
        <f t="shared" si="685"/>
        <v>0.02</v>
      </c>
      <c r="J2176" s="149">
        <f t="shared" si="687"/>
        <v>45016</v>
      </c>
      <c r="K2176" s="54">
        <f t="shared" si="686"/>
        <v>1</v>
      </c>
      <c r="L2176" s="55">
        <f t="shared" si="697"/>
        <v>1</v>
      </c>
      <c r="M2176" s="56">
        <f t="shared" si="698"/>
        <v>1.000078585</v>
      </c>
      <c r="N2176" s="56">
        <f t="shared" ca="1" si="699"/>
        <v>1.000586505</v>
      </c>
      <c r="O2176" s="55">
        <f t="shared" si="688"/>
        <v>0</v>
      </c>
      <c r="P2176" s="109">
        <f t="shared" ca="1" si="700"/>
        <v>35.695667299999997</v>
      </c>
      <c r="Q2176" s="52">
        <f t="shared" si="689"/>
        <v>0</v>
      </c>
      <c r="R2176" s="85"/>
      <c r="S2176" s="85"/>
      <c r="T2176" s="86" t="str">
        <f t="shared" si="690"/>
        <v>A+J=</v>
      </c>
      <c r="U2176" s="149">
        <f t="shared" si="691"/>
        <v>45044</v>
      </c>
      <c r="V2176" s="57" t="str">
        <f t="shared" si="701"/>
        <v>-</v>
      </c>
      <c r="W2176" s="8"/>
      <c r="X2176" s="8"/>
      <c r="Y2176" s="8"/>
      <c r="Z2176" s="9"/>
      <c r="AA2176" s="1"/>
      <c r="AB2176" s="8"/>
      <c r="AC2176" s="9"/>
      <c r="AD2176" s="9"/>
      <c r="AE2176" s="9"/>
      <c r="AF2176" s="8"/>
      <c r="AG2176" s="10"/>
      <c r="AH2176" s="8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25">
      <c r="A2177" s="50">
        <f t="shared" si="684"/>
        <v>45020</v>
      </c>
      <c r="B2177" s="112">
        <f t="shared" ca="1" si="692"/>
        <v>60933.071380000001</v>
      </c>
      <c r="C2177" s="109">
        <f t="shared" si="693"/>
        <v>60861.658987260002</v>
      </c>
      <c r="D2177" s="13">
        <f ca="1">IF(A2177&lt;$B$1,VLOOKUP(A2177,[1]DI!$A$4:$B$15000,2,FALSE),0)</f>
        <v>0.13650000000000001</v>
      </c>
      <c r="E2177" s="52">
        <f t="shared" ca="1" si="694"/>
        <v>1.00050788</v>
      </c>
      <c r="F2177" s="52">
        <f ca="1">(TRUNC(PRODUCT($E$12:$E2176),16))</f>
        <v>1.4872056786299499</v>
      </c>
      <c r="G2177" s="52">
        <f t="shared" ca="1" si="695"/>
        <v>1.48569618464985</v>
      </c>
      <c r="H2177" s="52">
        <f t="shared" ca="1" si="696"/>
        <v>1.00101602</v>
      </c>
      <c r="I2177" s="111">
        <f t="shared" si="685"/>
        <v>0.02</v>
      </c>
      <c r="J2177" s="149">
        <f t="shared" si="687"/>
        <v>45016</v>
      </c>
      <c r="K2177" s="54">
        <f t="shared" si="686"/>
        <v>2</v>
      </c>
      <c r="L2177" s="55">
        <f t="shared" si="697"/>
        <v>2</v>
      </c>
      <c r="M2177" s="56">
        <f t="shared" si="698"/>
        <v>1.0001571760000001</v>
      </c>
      <c r="N2177" s="56">
        <f t="shared" ca="1" si="699"/>
        <v>1.001173356</v>
      </c>
      <c r="O2177" s="55">
        <f t="shared" si="688"/>
        <v>0</v>
      </c>
      <c r="P2177" s="109">
        <f t="shared" ca="1" si="700"/>
        <v>71.412392740000001</v>
      </c>
      <c r="Q2177" s="52">
        <f t="shared" si="689"/>
        <v>0</v>
      </c>
      <c r="R2177" s="85"/>
      <c r="S2177" s="85"/>
      <c r="T2177" s="86" t="str">
        <f t="shared" si="690"/>
        <v>A+J=</v>
      </c>
      <c r="U2177" s="149">
        <f t="shared" si="691"/>
        <v>45044</v>
      </c>
      <c r="V2177" s="57" t="str">
        <f t="shared" si="701"/>
        <v>-</v>
      </c>
      <c r="W2177" s="8"/>
      <c r="X2177" s="8"/>
      <c r="Y2177" s="8"/>
      <c r="Z2177" s="9"/>
      <c r="AA2177" s="1"/>
      <c r="AB2177" s="8"/>
      <c r="AC2177" s="9"/>
      <c r="AD2177" s="9"/>
      <c r="AE2177" s="9"/>
      <c r="AF2177" s="8"/>
      <c r="AG2177" s="10"/>
      <c r="AH2177" s="8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25">
      <c r="A2178" s="50">
        <f t="shared" si="684"/>
        <v>45021</v>
      </c>
      <c r="B2178" s="112">
        <f t="shared" ca="1" si="692"/>
        <v>60968.808494090001</v>
      </c>
      <c r="C2178" s="109">
        <f t="shared" si="693"/>
        <v>60861.658987260002</v>
      </c>
      <c r="D2178" s="13">
        <f ca="1">IF(A2178&lt;$B$1,VLOOKUP(A2178,[1]DI!$A$4:$B$15000,2,FALSE),0)</f>
        <v>0.13650000000000001</v>
      </c>
      <c r="E2178" s="52">
        <f t="shared" ca="1" si="694"/>
        <v>1.00050788</v>
      </c>
      <c r="F2178" s="52">
        <f ca="1">(TRUNC(PRODUCT($E$12:$E2177),16))</f>
        <v>1.4879610006500199</v>
      </c>
      <c r="G2178" s="52">
        <f t="shared" ca="1" si="695"/>
        <v>1.48569618464985</v>
      </c>
      <c r="H2178" s="52">
        <f t="shared" ca="1" si="696"/>
        <v>1.00152441</v>
      </c>
      <c r="I2178" s="111">
        <f t="shared" si="685"/>
        <v>0.02</v>
      </c>
      <c r="J2178" s="149">
        <f t="shared" si="687"/>
        <v>45016</v>
      </c>
      <c r="K2178" s="54">
        <f t="shared" si="686"/>
        <v>3</v>
      </c>
      <c r="L2178" s="55">
        <f t="shared" si="697"/>
        <v>3</v>
      </c>
      <c r="M2178" s="56">
        <f t="shared" si="698"/>
        <v>1.000235773</v>
      </c>
      <c r="N2178" s="56">
        <f t="shared" ca="1" si="699"/>
        <v>1.001760542</v>
      </c>
      <c r="O2178" s="55">
        <f t="shared" si="688"/>
        <v>0</v>
      </c>
      <c r="P2178" s="109">
        <f t="shared" ca="1" si="700"/>
        <v>107.14950683000001</v>
      </c>
      <c r="Q2178" s="52">
        <f t="shared" si="689"/>
        <v>0</v>
      </c>
      <c r="R2178" s="85"/>
      <c r="S2178" s="85"/>
      <c r="T2178" s="86" t="str">
        <f t="shared" si="690"/>
        <v>A+J=</v>
      </c>
      <c r="U2178" s="149">
        <f t="shared" si="691"/>
        <v>45044</v>
      </c>
      <c r="V2178" s="57" t="str">
        <f t="shared" si="701"/>
        <v>-</v>
      </c>
      <c r="W2178" s="8"/>
      <c r="X2178" s="8"/>
      <c r="Y2178" s="8"/>
      <c r="Z2178" s="9"/>
      <c r="AA2178" s="1"/>
      <c r="AB2178" s="8"/>
      <c r="AC2178" s="9"/>
      <c r="AD2178" s="9"/>
      <c r="AE2178" s="9"/>
      <c r="AF2178" s="8"/>
      <c r="AG2178" s="10"/>
      <c r="AH2178" s="8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25">
      <c r="A2179" s="50">
        <f t="shared" si="684"/>
        <v>45022</v>
      </c>
      <c r="B2179" s="112">
        <f t="shared" ca="1" si="692"/>
        <v>61004.567396660001</v>
      </c>
      <c r="C2179" s="109">
        <f t="shared" si="693"/>
        <v>60861.658987260002</v>
      </c>
      <c r="D2179" s="13">
        <f ca="1">IF(A2179&lt;$B$1,VLOOKUP(A2179,[1]DI!$A$4:$B$15000,2,FALSE),0)</f>
        <v>0.13650000000000001</v>
      </c>
      <c r="E2179" s="52">
        <f t="shared" ca="1" si="694"/>
        <v>1.00050788</v>
      </c>
      <c r="F2179" s="52">
        <f ca="1">(TRUNC(PRODUCT($E$12:$E2178),16))</f>
        <v>1.48871670628303</v>
      </c>
      <c r="G2179" s="52">
        <f t="shared" ca="1" si="695"/>
        <v>1.48569618464985</v>
      </c>
      <c r="H2179" s="52">
        <f t="shared" ca="1" si="696"/>
        <v>1.00203307</v>
      </c>
      <c r="I2179" s="111">
        <f t="shared" si="685"/>
        <v>0.02</v>
      </c>
      <c r="J2179" s="149">
        <f t="shared" si="687"/>
        <v>45016</v>
      </c>
      <c r="K2179" s="54">
        <f t="shared" si="686"/>
        <v>4</v>
      </c>
      <c r="L2179" s="55">
        <f t="shared" si="697"/>
        <v>4</v>
      </c>
      <c r="M2179" s="56">
        <f t="shared" si="698"/>
        <v>1.000314377</v>
      </c>
      <c r="N2179" s="56">
        <f t="shared" ca="1" si="699"/>
        <v>1.002348086</v>
      </c>
      <c r="O2179" s="55">
        <f t="shared" si="688"/>
        <v>0</v>
      </c>
      <c r="P2179" s="109">
        <f t="shared" ca="1" si="700"/>
        <v>142.90840940000001</v>
      </c>
      <c r="Q2179" s="52">
        <f t="shared" si="689"/>
        <v>0</v>
      </c>
      <c r="R2179" s="85"/>
      <c r="S2179" s="85"/>
      <c r="T2179" s="86" t="str">
        <f t="shared" si="690"/>
        <v>A+J=</v>
      </c>
      <c r="U2179" s="149">
        <f t="shared" si="691"/>
        <v>45044</v>
      </c>
      <c r="V2179" s="57" t="str">
        <f t="shared" si="701"/>
        <v>-</v>
      </c>
      <c r="W2179" s="8"/>
      <c r="X2179" s="8"/>
      <c r="Y2179" s="8"/>
      <c r="Z2179" s="9"/>
      <c r="AA2179" s="1"/>
      <c r="AB2179" s="8"/>
      <c r="AC2179" s="9"/>
      <c r="AD2179" s="9"/>
      <c r="AE2179" s="9"/>
      <c r="AF2179" s="8"/>
      <c r="AG2179" s="10"/>
      <c r="AH2179" s="8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25">
      <c r="A2180" s="50">
        <f t="shared" si="684"/>
        <v>45023</v>
      </c>
      <c r="B2180" s="112">
        <f t="shared" ca="1" si="692"/>
        <v>61040.346687880003</v>
      </c>
      <c r="C2180" s="109">
        <f t="shared" si="693"/>
        <v>60861.658987260002</v>
      </c>
      <c r="D2180" s="13">
        <f ca="1">IF(A2180&lt;$B$1,VLOOKUP(A2180,[1]DI!$A$4:$B$15000,2,FALSE),0)</f>
        <v>0</v>
      </c>
      <c r="E2180" s="52">
        <f t="shared" ca="1" si="694"/>
        <v>1</v>
      </c>
      <c r="F2180" s="52">
        <f ca="1">(TRUNC(PRODUCT($E$12:$E2179),16))</f>
        <v>1.4894727957238101</v>
      </c>
      <c r="G2180" s="52">
        <f t="shared" ca="1" si="695"/>
        <v>1.48569618464985</v>
      </c>
      <c r="H2180" s="52">
        <f t="shared" ca="1" si="696"/>
        <v>1.0025419799999999</v>
      </c>
      <c r="I2180" s="111">
        <f t="shared" si="685"/>
        <v>0.02</v>
      </c>
      <c r="J2180" s="149">
        <f t="shared" si="687"/>
        <v>45016</v>
      </c>
      <c r="K2180" s="54">
        <f t="shared" si="686"/>
        <v>4</v>
      </c>
      <c r="L2180" s="55">
        <f t="shared" si="697"/>
        <v>5</v>
      </c>
      <c r="M2180" s="56">
        <f t="shared" si="698"/>
        <v>1.000392986</v>
      </c>
      <c r="N2180" s="56">
        <f t="shared" ca="1" si="699"/>
        <v>1.002935965</v>
      </c>
      <c r="O2180" s="55">
        <f t="shared" si="688"/>
        <v>0</v>
      </c>
      <c r="P2180" s="109">
        <f t="shared" ca="1" si="700"/>
        <v>178.68770061999999</v>
      </c>
      <c r="Q2180" s="52">
        <f t="shared" si="689"/>
        <v>0</v>
      </c>
      <c r="R2180" s="85"/>
      <c r="S2180" s="85"/>
      <c r="T2180" s="86" t="str">
        <f t="shared" si="690"/>
        <v>A+J=</v>
      </c>
      <c r="U2180" s="149">
        <f t="shared" si="691"/>
        <v>45044</v>
      </c>
      <c r="V2180" s="57" t="str">
        <f t="shared" si="701"/>
        <v>-</v>
      </c>
      <c r="W2180" s="8"/>
      <c r="X2180" s="8"/>
      <c r="Y2180" s="8"/>
      <c r="Z2180" s="9"/>
      <c r="AA2180" s="1"/>
      <c r="AB2180" s="8"/>
      <c r="AC2180" s="9"/>
      <c r="AD2180" s="9"/>
      <c r="AE2180" s="9"/>
      <c r="AF2180" s="8"/>
      <c r="AG2180" s="10"/>
      <c r="AH2180" s="8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25">
      <c r="A2181" s="50">
        <f t="shared" si="684"/>
        <v>45024</v>
      </c>
      <c r="B2181" s="112">
        <f t="shared" ca="1" si="692"/>
        <v>61040.346687880003</v>
      </c>
      <c r="C2181" s="109">
        <f t="shared" si="693"/>
        <v>60861.658987260002</v>
      </c>
      <c r="D2181" s="13">
        <f ca="1">IF(A2181&lt;$B$1,VLOOKUP(A2181,[1]DI!$A$4:$B$15000,2,FALSE),0)</f>
        <v>0</v>
      </c>
      <c r="E2181" s="52">
        <f t="shared" ca="1" si="694"/>
        <v>1</v>
      </c>
      <c r="F2181" s="52">
        <f ca="1">(TRUNC(PRODUCT($E$12:$E2180),16))</f>
        <v>1.4894727957238101</v>
      </c>
      <c r="G2181" s="52">
        <f t="shared" ca="1" si="695"/>
        <v>1.48569618464985</v>
      </c>
      <c r="H2181" s="52">
        <f t="shared" ca="1" si="696"/>
        <v>1.0025419799999999</v>
      </c>
      <c r="I2181" s="111">
        <f t="shared" si="685"/>
        <v>0.02</v>
      </c>
      <c r="J2181" s="149">
        <f t="shared" si="687"/>
        <v>45016</v>
      </c>
      <c r="K2181" s="54">
        <f t="shared" si="686"/>
        <v>4</v>
      </c>
      <c r="L2181" s="55">
        <f t="shared" si="697"/>
        <v>5</v>
      </c>
      <c r="M2181" s="56">
        <f t="shared" si="698"/>
        <v>1.000392986</v>
      </c>
      <c r="N2181" s="56">
        <f t="shared" ca="1" si="699"/>
        <v>1.002935965</v>
      </c>
      <c r="O2181" s="55">
        <f t="shared" si="688"/>
        <v>0</v>
      </c>
      <c r="P2181" s="109">
        <f t="shared" ca="1" si="700"/>
        <v>178.68770061999999</v>
      </c>
      <c r="Q2181" s="52">
        <f t="shared" si="689"/>
        <v>0</v>
      </c>
      <c r="R2181" s="85"/>
      <c r="S2181" s="85"/>
      <c r="T2181" s="86" t="str">
        <f t="shared" si="690"/>
        <v>A+J=</v>
      </c>
      <c r="U2181" s="149">
        <f t="shared" si="691"/>
        <v>45044</v>
      </c>
      <c r="V2181" s="57" t="str">
        <f t="shared" si="701"/>
        <v>-</v>
      </c>
      <c r="W2181" s="8"/>
      <c r="X2181" s="8"/>
      <c r="Y2181" s="8"/>
      <c r="Z2181" s="9"/>
      <c r="AA2181" s="1"/>
      <c r="AB2181" s="8"/>
      <c r="AC2181" s="9"/>
      <c r="AD2181" s="9"/>
      <c r="AE2181" s="9"/>
      <c r="AF2181" s="8"/>
      <c r="AG2181" s="10"/>
      <c r="AH2181" s="8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25">
      <c r="A2182" s="50">
        <f t="shared" si="684"/>
        <v>45025</v>
      </c>
      <c r="B2182" s="112">
        <f t="shared" ca="1" si="692"/>
        <v>61040.346687880003</v>
      </c>
      <c r="C2182" s="109">
        <f t="shared" si="693"/>
        <v>60861.658987260002</v>
      </c>
      <c r="D2182" s="13">
        <f ca="1">IF(A2182&lt;$B$1,VLOOKUP(A2182,[1]DI!$A$4:$B$15000,2,FALSE),0)</f>
        <v>0</v>
      </c>
      <c r="E2182" s="52">
        <f t="shared" ca="1" si="694"/>
        <v>1</v>
      </c>
      <c r="F2182" s="52">
        <f ca="1">(TRUNC(PRODUCT($E$12:$E2181),16))</f>
        <v>1.4894727957238101</v>
      </c>
      <c r="G2182" s="52">
        <f t="shared" ca="1" si="695"/>
        <v>1.48569618464985</v>
      </c>
      <c r="H2182" s="52">
        <f t="shared" ca="1" si="696"/>
        <v>1.0025419799999999</v>
      </c>
      <c r="I2182" s="111">
        <f t="shared" si="685"/>
        <v>0.02</v>
      </c>
      <c r="J2182" s="149">
        <f t="shared" si="687"/>
        <v>45016</v>
      </c>
      <c r="K2182" s="54">
        <f t="shared" si="686"/>
        <v>4</v>
      </c>
      <c r="L2182" s="55">
        <f t="shared" si="697"/>
        <v>5</v>
      </c>
      <c r="M2182" s="56">
        <f t="shared" si="698"/>
        <v>1.000392986</v>
      </c>
      <c r="N2182" s="56">
        <f t="shared" ca="1" si="699"/>
        <v>1.002935965</v>
      </c>
      <c r="O2182" s="55">
        <f t="shared" si="688"/>
        <v>0</v>
      </c>
      <c r="P2182" s="109">
        <f t="shared" ca="1" si="700"/>
        <v>178.68770061999999</v>
      </c>
      <c r="Q2182" s="52">
        <f t="shared" si="689"/>
        <v>0</v>
      </c>
      <c r="R2182" s="85"/>
      <c r="S2182" s="85"/>
      <c r="T2182" s="86" t="str">
        <f t="shared" si="690"/>
        <v>A+J=</v>
      </c>
      <c r="U2182" s="149">
        <f t="shared" si="691"/>
        <v>45044</v>
      </c>
      <c r="V2182" s="57" t="str">
        <f t="shared" si="701"/>
        <v>-</v>
      </c>
      <c r="W2182" s="8"/>
      <c r="X2182" s="8"/>
      <c r="Y2182" s="8"/>
      <c r="Z2182" s="9"/>
      <c r="AA2182" s="1"/>
      <c r="AB2182" s="8"/>
      <c r="AC2182" s="9"/>
      <c r="AD2182" s="9"/>
      <c r="AE2182" s="9"/>
      <c r="AF2182" s="8"/>
      <c r="AG2182" s="10"/>
      <c r="AH2182" s="8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25">
      <c r="A2183" s="50">
        <f t="shared" si="684"/>
        <v>45026</v>
      </c>
      <c r="B2183" s="112">
        <f t="shared" ca="1" si="692"/>
        <v>61040.346687880003</v>
      </c>
      <c r="C2183" s="109">
        <f t="shared" si="693"/>
        <v>60861.658987260002</v>
      </c>
      <c r="D2183" s="13">
        <f ca="1">IF(A2183&lt;$B$1,VLOOKUP(A2183,[1]DI!$A$4:$B$15000,2,FALSE),0)</f>
        <v>0.13650000000000001</v>
      </c>
      <c r="E2183" s="52">
        <f t="shared" ca="1" si="694"/>
        <v>1.00050788</v>
      </c>
      <c r="F2183" s="52">
        <f ca="1">(TRUNC(PRODUCT($E$12:$E2182),16))</f>
        <v>1.4894727957238101</v>
      </c>
      <c r="G2183" s="52">
        <f t="shared" ca="1" si="695"/>
        <v>1.48569618464985</v>
      </c>
      <c r="H2183" s="52">
        <f t="shared" ca="1" si="696"/>
        <v>1.0025419799999999</v>
      </c>
      <c r="I2183" s="111">
        <f t="shared" si="685"/>
        <v>0.02</v>
      </c>
      <c r="J2183" s="149">
        <f t="shared" si="687"/>
        <v>45016</v>
      </c>
      <c r="K2183" s="54">
        <f t="shared" si="686"/>
        <v>5</v>
      </c>
      <c r="L2183" s="55">
        <f t="shared" si="697"/>
        <v>5</v>
      </c>
      <c r="M2183" s="56">
        <f t="shared" si="698"/>
        <v>1.000392986</v>
      </c>
      <c r="N2183" s="56">
        <f t="shared" ca="1" si="699"/>
        <v>1.002935965</v>
      </c>
      <c r="O2183" s="55">
        <f t="shared" si="688"/>
        <v>0</v>
      </c>
      <c r="P2183" s="109">
        <f t="shared" ca="1" si="700"/>
        <v>178.68770061999999</v>
      </c>
      <c r="Q2183" s="52">
        <f t="shared" si="689"/>
        <v>0</v>
      </c>
      <c r="R2183" s="85"/>
      <c r="S2183" s="85"/>
      <c r="T2183" s="86" t="str">
        <f t="shared" si="690"/>
        <v>A+J=</v>
      </c>
      <c r="U2183" s="149">
        <f t="shared" si="691"/>
        <v>45044</v>
      </c>
      <c r="V2183" s="57" t="str">
        <f t="shared" si="701"/>
        <v>-</v>
      </c>
      <c r="W2183" s="8"/>
      <c r="X2183" s="8"/>
      <c r="Y2183" s="8"/>
      <c r="Z2183" s="9"/>
      <c r="AA2183" s="1"/>
      <c r="AB2183" s="8"/>
      <c r="AC2183" s="9"/>
      <c r="AD2183" s="9"/>
      <c r="AE2183" s="9"/>
      <c r="AF2183" s="8"/>
      <c r="AG2183" s="10"/>
      <c r="AH2183" s="8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25">
      <c r="A2184" s="50">
        <f t="shared" si="684"/>
        <v>45027</v>
      </c>
      <c r="B2184" s="112">
        <f t="shared" ca="1" si="692"/>
        <v>61076.147098100002</v>
      </c>
      <c r="C2184" s="109">
        <f t="shared" si="693"/>
        <v>60861.658987260002</v>
      </c>
      <c r="D2184" s="13">
        <f ca="1">IF(A2184&lt;$B$1,VLOOKUP(A2184,[1]DI!$A$4:$B$15000,2,FALSE),0)</f>
        <v>0.13650000000000001</v>
      </c>
      <c r="E2184" s="52">
        <f t="shared" ca="1" si="694"/>
        <v>1.00050788</v>
      </c>
      <c r="F2184" s="52">
        <f ca="1">(TRUNC(PRODUCT($E$12:$E2183),16))</f>
        <v>1.4902292691673</v>
      </c>
      <c r="G2184" s="52">
        <f t="shared" ca="1" si="695"/>
        <v>1.48569618464985</v>
      </c>
      <c r="H2184" s="52">
        <f t="shared" ca="1" si="696"/>
        <v>1.0030511499999999</v>
      </c>
      <c r="I2184" s="111">
        <f t="shared" si="685"/>
        <v>0.02</v>
      </c>
      <c r="J2184" s="149">
        <f t="shared" si="687"/>
        <v>45016</v>
      </c>
      <c r="K2184" s="54">
        <f t="shared" si="686"/>
        <v>6</v>
      </c>
      <c r="L2184" s="55">
        <f t="shared" si="697"/>
        <v>6</v>
      </c>
      <c r="M2184" s="56">
        <f t="shared" si="698"/>
        <v>1.000471602</v>
      </c>
      <c r="N2184" s="56">
        <f t="shared" ca="1" si="699"/>
        <v>1.0035241909999999</v>
      </c>
      <c r="O2184" s="55">
        <f t="shared" si="688"/>
        <v>0</v>
      </c>
      <c r="P2184" s="109">
        <f t="shared" ca="1" si="700"/>
        <v>214.48811083999999</v>
      </c>
      <c r="Q2184" s="52">
        <f t="shared" si="689"/>
        <v>0</v>
      </c>
      <c r="R2184" s="85"/>
      <c r="S2184" s="85"/>
      <c r="T2184" s="86" t="str">
        <f t="shared" si="690"/>
        <v>A+J=</v>
      </c>
      <c r="U2184" s="149">
        <f t="shared" si="691"/>
        <v>45044</v>
      </c>
      <c r="V2184" s="57" t="str">
        <f t="shared" si="701"/>
        <v>-</v>
      </c>
      <c r="W2184" s="8"/>
      <c r="X2184" s="8"/>
      <c r="Y2184" s="8"/>
      <c r="Z2184" s="9"/>
      <c r="AA2184" s="1"/>
      <c r="AB2184" s="8"/>
      <c r="AC2184" s="9"/>
      <c r="AD2184" s="9"/>
      <c r="AE2184" s="9"/>
      <c r="AF2184" s="8"/>
      <c r="AG2184" s="10"/>
      <c r="AH2184" s="8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25">
      <c r="A2185" s="50">
        <f t="shared" si="684"/>
        <v>45028</v>
      </c>
      <c r="B2185" s="112">
        <f t="shared" ca="1" si="692"/>
        <v>61111.968566460004</v>
      </c>
      <c r="C2185" s="109">
        <f t="shared" si="693"/>
        <v>60861.658987260002</v>
      </c>
      <c r="D2185" s="13">
        <f ca="1">IF(A2185&lt;$B$1,VLOOKUP(A2185,[1]DI!$A$4:$B$15000,2,FALSE),0)</f>
        <v>0.13650000000000001</v>
      </c>
      <c r="E2185" s="52">
        <f t="shared" ca="1" si="694"/>
        <v>1.00050788</v>
      </c>
      <c r="F2185" s="52">
        <f ca="1">(TRUNC(PRODUCT($E$12:$E2184),16))</f>
        <v>1.49098612680853</v>
      </c>
      <c r="G2185" s="52">
        <f t="shared" ca="1" si="695"/>
        <v>1.48569618464985</v>
      </c>
      <c r="H2185" s="52">
        <f t="shared" ca="1" si="696"/>
        <v>1.00356058</v>
      </c>
      <c r="I2185" s="111">
        <f t="shared" si="685"/>
        <v>0.02</v>
      </c>
      <c r="J2185" s="149">
        <f t="shared" si="687"/>
        <v>45016</v>
      </c>
      <c r="K2185" s="54">
        <f t="shared" si="686"/>
        <v>7</v>
      </c>
      <c r="L2185" s="55">
        <f t="shared" si="697"/>
        <v>7</v>
      </c>
      <c r="M2185" s="56">
        <f t="shared" si="698"/>
        <v>1.0005502239999999</v>
      </c>
      <c r="N2185" s="56">
        <f t="shared" ca="1" si="699"/>
        <v>1.004112763</v>
      </c>
      <c r="O2185" s="55">
        <f t="shared" si="688"/>
        <v>0</v>
      </c>
      <c r="P2185" s="109">
        <f t="shared" ca="1" si="700"/>
        <v>250.3095792</v>
      </c>
      <c r="Q2185" s="52">
        <f t="shared" si="689"/>
        <v>0</v>
      </c>
      <c r="R2185" s="85"/>
      <c r="S2185" s="85"/>
      <c r="T2185" s="86" t="str">
        <f t="shared" si="690"/>
        <v>A+J=</v>
      </c>
      <c r="U2185" s="149">
        <f t="shared" si="691"/>
        <v>45044</v>
      </c>
      <c r="V2185" s="57" t="str">
        <f t="shared" si="701"/>
        <v>-</v>
      </c>
      <c r="W2185" s="8"/>
      <c r="X2185" s="8"/>
      <c r="Y2185" s="8"/>
      <c r="Z2185" s="9"/>
      <c r="AA2185" s="1"/>
      <c r="AB2185" s="8"/>
      <c r="AC2185" s="9"/>
      <c r="AD2185" s="9"/>
      <c r="AE2185" s="9"/>
      <c r="AF2185" s="8"/>
      <c r="AG2185" s="10"/>
      <c r="AH2185" s="8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25">
      <c r="A2186" s="50">
        <f t="shared" si="684"/>
        <v>45029</v>
      </c>
      <c r="B2186" s="112">
        <f t="shared" ca="1" si="692"/>
        <v>61147.811153809998</v>
      </c>
      <c r="C2186" s="109">
        <f t="shared" si="693"/>
        <v>60861.658987260002</v>
      </c>
      <c r="D2186" s="13">
        <f ca="1">IF(A2186&lt;$B$1,VLOOKUP(A2186,[1]DI!$A$4:$B$15000,2,FALSE),0)</f>
        <v>0.13650000000000001</v>
      </c>
      <c r="E2186" s="52">
        <f t="shared" ca="1" si="694"/>
        <v>1.00050788</v>
      </c>
      <c r="F2186" s="52">
        <f ca="1">(TRUNC(PRODUCT($E$12:$E2185),16))</f>
        <v>1.4917433688426101</v>
      </c>
      <c r="G2186" s="52">
        <f t="shared" ca="1" si="695"/>
        <v>1.48569618464985</v>
      </c>
      <c r="H2186" s="52">
        <f t="shared" ca="1" si="696"/>
        <v>1.0040702699999999</v>
      </c>
      <c r="I2186" s="111">
        <f t="shared" si="685"/>
        <v>0.02</v>
      </c>
      <c r="J2186" s="149">
        <f t="shared" si="687"/>
        <v>45016</v>
      </c>
      <c r="K2186" s="54">
        <f t="shared" si="686"/>
        <v>8</v>
      </c>
      <c r="L2186" s="55">
        <f t="shared" si="697"/>
        <v>8</v>
      </c>
      <c r="M2186" s="56">
        <f t="shared" si="698"/>
        <v>1.000628852</v>
      </c>
      <c r="N2186" s="56">
        <f t="shared" ca="1" si="699"/>
        <v>1.0047016820000001</v>
      </c>
      <c r="O2186" s="55">
        <f t="shared" si="688"/>
        <v>0</v>
      </c>
      <c r="P2186" s="109">
        <f t="shared" ca="1" si="700"/>
        <v>286.15216655</v>
      </c>
      <c r="Q2186" s="52">
        <f t="shared" si="689"/>
        <v>0</v>
      </c>
      <c r="R2186" s="85"/>
      <c r="S2186" s="85"/>
      <c r="T2186" s="86" t="str">
        <f t="shared" si="690"/>
        <v>A+J=</v>
      </c>
      <c r="U2186" s="149">
        <f t="shared" si="691"/>
        <v>45044</v>
      </c>
      <c r="V2186" s="57" t="str">
        <f t="shared" si="701"/>
        <v>-</v>
      </c>
      <c r="W2186" s="8"/>
      <c r="X2186" s="8"/>
      <c r="Y2186" s="8"/>
      <c r="Z2186" s="9"/>
      <c r="AA2186" s="1"/>
      <c r="AB2186" s="8"/>
      <c r="AC2186" s="9"/>
      <c r="AD2186" s="9"/>
      <c r="AE2186" s="9"/>
      <c r="AF2186" s="8"/>
      <c r="AG2186" s="10"/>
      <c r="AH2186" s="8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25">
      <c r="A2187" s="50">
        <f t="shared" si="684"/>
        <v>45030</v>
      </c>
      <c r="B2187" s="112">
        <f t="shared" ca="1" si="692"/>
        <v>61183.674799289998</v>
      </c>
      <c r="C2187" s="109">
        <f t="shared" si="693"/>
        <v>60861.658987260002</v>
      </c>
      <c r="D2187" s="13">
        <f ca="1">IF(A2187&lt;$B$1,VLOOKUP(A2187,[1]DI!$A$4:$B$15000,2,FALSE),0)</f>
        <v>0.13650000000000001</v>
      </c>
      <c r="E2187" s="52">
        <f t="shared" ca="1" si="694"/>
        <v>1.00050788</v>
      </c>
      <c r="F2187" s="52">
        <f ca="1">(TRUNC(PRODUCT($E$12:$E2186),16))</f>
        <v>1.4925009954647801</v>
      </c>
      <c r="G2187" s="52">
        <f t="shared" ca="1" si="695"/>
        <v>1.48569618464985</v>
      </c>
      <c r="H2187" s="52">
        <f t="shared" ca="1" si="696"/>
        <v>1.00458022</v>
      </c>
      <c r="I2187" s="111">
        <f t="shared" si="685"/>
        <v>0.02</v>
      </c>
      <c r="J2187" s="149">
        <f t="shared" si="687"/>
        <v>45016</v>
      </c>
      <c r="K2187" s="54">
        <f t="shared" si="686"/>
        <v>9</v>
      </c>
      <c r="L2187" s="55">
        <f t="shared" si="697"/>
        <v>9</v>
      </c>
      <c r="M2187" s="56">
        <f t="shared" si="698"/>
        <v>1.0007074869999999</v>
      </c>
      <c r="N2187" s="56">
        <f t="shared" ca="1" si="699"/>
        <v>1.005290947</v>
      </c>
      <c r="O2187" s="55">
        <f t="shared" si="688"/>
        <v>0</v>
      </c>
      <c r="P2187" s="109">
        <f t="shared" ca="1" si="700"/>
        <v>322.01581203000001</v>
      </c>
      <c r="Q2187" s="52">
        <f t="shared" si="689"/>
        <v>0</v>
      </c>
      <c r="R2187" s="85"/>
      <c r="S2187" s="85"/>
      <c r="T2187" s="86" t="str">
        <f t="shared" si="690"/>
        <v>A+J=</v>
      </c>
      <c r="U2187" s="149">
        <f t="shared" si="691"/>
        <v>45044</v>
      </c>
      <c r="V2187" s="57" t="str">
        <f t="shared" si="701"/>
        <v>-</v>
      </c>
      <c r="W2187" s="8"/>
      <c r="X2187" s="8"/>
      <c r="Y2187" s="8"/>
      <c r="Z2187" s="9"/>
      <c r="AA2187" s="1"/>
      <c r="AB2187" s="8"/>
      <c r="AC2187" s="9"/>
      <c r="AD2187" s="9"/>
      <c r="AE2187" s="9"/>
      <c r="AF2187" s="8"/>
      <c r="AG2187" s="10"/>
      <c r="AH2187" s="8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25">
      <c r="A2188" s="50">
        <f t="shared" si="684"/>
        <v>45031</v>
      </c>
      <c r="B2188" s="112">
        <f t="shared" ca="1" si="692"/>
        <v>61219.558955150002</v>
      </c>
      <c r="C2188" s="109">
        <f t="shared" si="693"/>
        <v>60861.658987260002</v>
      </c>
      <c r="D2188" s="13">
        <f ca="1">IF(A2188&lt;$B$1,VLOOKUP(A2188,[1]DI!$A$4:$B$15000,2,FALSE),0)</f>
        <v>0</v>
      </c>
      <c r="E2188" s="52">
        <f t="shared" ca="1" si="694"/>
        <v>1</v>
      </c>
      <c r="F2188" s="52">
        <f ca="1">(TRUNC(PRODUCT($E$12:$E2187),16))</f>
        <v>1.49325900687036</v>
      </c>
      <c r="G2188" s="52">
        <f t="shared" ca="1" si="695"/>
        <v>1.48569618464985</v>
      </c>
      <c r="H2188" s="52">
        <f t="shared" ca="1" si="696"/>
        <v>1.0050904199999999</v>
      </c>
      <c r="I2188" s="111">
        <f t="shared" si="685"/>
        <v>0.02</v>
      </c>
      <c r="J2188" s="149">
        <f t="shared" si="687"/>
        <v>45016</v>
      </c>
      <c r="K2188" s="54">
        <f t="shared" si="686"/>
        <v>9</v>
      </c>
      <c r="L2188" s="55">
        <f t="shared" si="697"/>
        <v>10</v>
      </c>
      <c r="M2188" s="56">
        <f t="shared" si="698"/>
        <v>1.000786127</v>
      </c>
      <c r="N2188" s="56">
        <f t="shared" ca="1" si="699"/>
        <v>1.005880549</v>
      </c>
      <c r="O2188" s="55">
        <f t="shared" si="688"/>
        <v>0</v>
      </c>
      <c r="P2188" s="109">
        <f t="shared" ca="1" si="700"/>
        <v>357.89996789000003</v>
      </c>
      <c r="Q2188" s="52">
        <f t="shared" si="689"/>
        <v>0</v>
      </c>
      <c r="R2188" s="85"/>
      <c r="S2188" s="85"/>
      <c r="T2188" s="86" t="str">
        <f t="shared" si="690"/>
        <v>A+J=</v>
      </c>
      <c r="U2188" s="149">
        <f t="shared" si="691"/>
        <v>45044</v>
      </c>
      <c r="V2188" s="57" t="str">
        <f t="shared" si="701"/>
        <v>-</v>
      </c>
      <c r="W2188" s="8"/>
      <c r="X2188" s="8"/>
      <c r="Y2188" s="8"/>
      <c r="Z2188" s="9"/>
      <c r="AA2188" s="1"/>
      <c r="AB2188" s="8"/>
      <c r="AC2188" s="9"/>
      <c r="AD2188" s="9"/>
      <c r="AE2188" s="9"/>
      <c r="AF2188" s="8"/>
      <c r="AG2188" s="10"/>
      <c r="AH2188" s="8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25">
      <c r="A2189" s="50">
        <f t="shared" ref="A2189:A2252" si="702">(A2188+1)</f>
        <v>45032</v>
      </c>
      <c r="B2189" s="112">
        <f t="shared" ca="1" si="692"/>
        <v>61219.558955150002</v>
      </c>
      <c r="C2189" s="109">
        <f t="shared" si="693"/>
        <v>60861.658987260002</v>
      </c>
      <c r="D2189" s="13">
        <f ca="1">IF(A2189&lt;$B$1,VLOOKUP(A2189,[1]DI!$A$4:$B$15000,2,FALSE),0)</f>
        <v>0</v>
      </c>
      <c r="E2189" s="52">
        <f t="shared" ca="1" si="694"/>
        <v>1</v>
      </c>
      <c r="F2189" s="52">
        <f ca="1">(TRUNC(PRODUCT($E$12:$E2188),16))</f>
        <v>1.49325900687036</v>
      </c>
      <c r="G2189" s="52">
        <f t="shared" ca="1" si="695"/>
        <v>1.48569618464985</v>
      </c>
      <c r="H2189" s="52">
        <f t="shared" ca="1" si="696"/>
        <v>1.0050904199999999</v>
      </c>
      <c r="I2189" s="111">
        <f t="shared" ref="I2189:I2252" si="703">I2188</f>
        <v>0.02</v>
      </c>
      <c r="J2189" s="149">
        <f t="shared" si="687"/>
        <v>45016</v>
      </c>
      <c r="K2189" s="54">
        <f t="shared" ref="K2189:K2252" si="704">IF(A2189&gt;J2189,IF(NETWORKDAYS(J2189,A2189,$X$135:$X$519)-1=0,1,NETWORKDAYS(J2189,A2189,$X$135:$X$519)-1),0)</f>
        <v>9</v>
      </c>
      <c r="L2189" s="55">
        <f t="shared" si="697"/>
        <v>10</v>
      </c>
      <c r="M2189" s="56">
        <f t="shared" si="698"/>
        <v>1.000786127</v>
      </c>
      <c r="N2189" s="56">
        <f t="shared" ca="1" si="699"/>
        <v>1.005880549</v>
      </c>
      <c r="O2189" s="55">
        <f t="shared" si="688"/>
        <v>0</v>
      </c>
      <c r="P2189" s="109">
        <f t="shared" ca="1" si="700"/>
        <v>357.89996789000003</v>
      </c>
      <c r="Q2189" s="52">
        <f t="shared" si="689"/>
        <v>0</v>
      </c>
      <c r="R2189" s="85"/>
      <c r="S2189" s="85"/>
      <c r="T2189" s="86" t="str">
        <f t="shared" si="690"/>
        <v>A+J=</v>
      </c>
      <c r="U2189" s="149">
        <f t="shared" si="691"/>
        <v>45044</v>
      </c>
      <c r="V2189" s="57" t="str">
        <f t="shared" si="701"/>
        <v>-</v>
      </c>
      <c r="W2189" s="8"/>
      <c r="X2189" s="8"/>
      <c r="Y2189" s="8"/>
      <c r="Z2189" s="9"/>
      <c r="AA2189" s="1"/>
      <c r="AB2189" s="8"/>
      <c r="AC2189" s="9"/>
      <c r="AD2189" s="9"/>
      <c r="AE2189" s="9"/>
      <c r="AF2189" s="8"/>
      <c r="AG2189" s="10"/>
      <c r="AH2189" s="8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25">
      <c r="A2190" s="50">
        <f t="shared" si="702"/>
        <v>45033</v>
      </c>
      <c r="B2190" s="112">
        <f t="shared" ca="1" si="692"/>
        <v>61219.558955150002</v>
      </c>
      <c r="C2190" s="109">
        <f t="shared" si="693"/>
        <v>60861.658987260002</v>
      </c>
      <c r="D2190" s="13">
        <f ca="1">IF(A2190&lt;$B$1,VLOOKUP(A2190,[1]DI!$A$4:$B$15000,2,FALSE),0)</f>
        <v>0.13650000000000001</v>
      </c>
      <c r="E2190" s="52">
        <f t="shared" ca="1" si="694"/>
        <v>1.00050788</v>
      </c>
      <c r="F2190" s="52">
        <f ca="1">(TRUNC(PRODUCT($E$12:$E2189),16))</f>
        <v>1.49325900687036</v>
      </c>
      <c r="G2190" s="52">
        <f t="shared" ca="1" si="695"/>
        <v>1.48569618464985</v>
      </c>
      <c r="H2190" s="52">
        <f t="shared" ca="1" si="696"/>
        <v>1.0050904199999999</v>
      </c>
      <c r="I2190" s="111">
        <f t="shared" si="703"/>
        <v>0.02</v>
      </c>
      <c r="J2190" s="149">
        <f t="shared" si="687"/>
        <v>45016</v>
      </c>
      <c r="K2190" s="54">
        <f t="shared" si="704"/>
        <v>10</v>
      </c>
      <c r="L2190" s="55">
        <f t="shared" si="697"/>
        <v>10</v>
      </c>
      <c r="M2190" s="56">
        <f t="shared" si="698"/>
        <v>1.000786127</v>
      </c>
      <c r="N2190" s="56">
        <f t="shared" ca="1" si="699"/>
        <v>1.005880549</v>
      </c>
      <c r="O2190" s="55">
        <f t="shared" si="688"/>
        <v>0</v>
      </c>
      <c r="P2190" s="109">
        <f t="shared" ca="1" si="700"/>
        <v>357.89996789000003</v>
      </c>
      <c r="Q2190" s="52">
        <f t="shared" si="689"/>
        <v>0</v>
      </c>
      <c r="R2190" s="85"/>
      <c r="S2190" s="85"/>
      <c r="T2190" s="86" t="str">
        <f t="shared" si="690"/>
        <v>A+J=</v>
      </c>
      <c r="U2190" s="149">
        <f t="shared" si="691"/>
        <v>45044</v>
      </c>
      <c r="V2190" s="57" t="str">
        <f t="shared" si="701"/>
        <v>-</v>
      </c>
      <c r="W2190" s="8"/>
      <c r="X2190" s="8"/>
      <c r="Y2190" s="8"/>
      <c r="Z2190" s="9"/>
      <c r="AA2190" s="1"/>
      <c r="AB2190" s="8"/>
      <c r="AC2190" s="9"/>
      <c r="AD2190" s="9"/>
      <c r="AE2190" s="9"/>
      <c r="AF2190" s="8"/>
      <c r="AG2190" s="10"/>
      <c r="AH2190" s="8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25">
      <c r="A2191" s="50">
        <f t="shared" si="702"/>
        <v>45034</v>
      </c>
      <c r="B2191" s="112">
        <f t="shared" ca="1" si="692"/>
        <v>61255.464838630003</v>
      </c>
      <c r="C2191" s="109">
        <f t="shared" si="693"/>
        <v>60861.658987260002</v>
      </c>
      <c r="D2191" s="13">
        <f ca="1">IF(A2191&lt;$B$1,VLOOKUP(A2191,[1]DI!$A$4:$B$15000,2,FALSE),0)</f>
        <v>0.13650000000000001</v>
      </c>
      <c r="E2191" s="52">
        <f t="shared" ca="1" si="694"/>
        <v>1.00050788</v>
      </c>
      <c r="F2191" s="52">
        <f ca="1">(TRUNC(PRODUCT($E$12:$E2190),16))</f>
        <v>1.4940174032547699</v>
      </c>
      <c r="G2191" s="52">
        <f t="shared" ca="1" si="695"/>
        <v>1.48569618464985</v>
      </c>
      <c r="H2191" s="52">
        <f t="shared" ca="1" si="696"/>
        <v>1.00560089</v>
      </c>
      <c r="I2191" s="111">
        <f t="shared" si="703"/>
        <v>0.02</v>
      </c>
      <c r="J2191" s="149">
        <f t="shared" si="687"/>
        <v>45016</v>
      </c>
      <c r="K2191" s="54">
        <f t="shared" si="704"/>
        <v>11</v>
      </c>
      <c r="L2191" s="55">
        <f t="shared" si="697"/>
        <v>11</v>
      </c>
      <c r="M2191" s="56">
        <f t="shared" si="698"/>
        <v>1.0008647740000001</v>
      </c>
      <c r="N2191" s="56">
        <f t="shared" ca="1" si="699"/>
        <v>1.006470508</v>
      </c>
      <c r="O2191" s="55">
        <f t="shared" si="688"/>
        <v>0</v>
      </c>
      <c r="P2191" s="109">
        <f t="shared" ca="1" si="700"/>
        <v>393.80585137000003</v>
      </c>
      <c r="Q2191" s="52">
        <f t="shared" si="689"/>
        <v>0</v>
      </c>
      <c r="R2191" s="85"/>
      <c r="S2191" s="85"/>
      <c r="T2191" s="86" t="str">
        <f t="shared" si="690"/>
        <v>A+J=</v>
      </c>
      <c r="U2191" s="149">
        <f t="shared" si="691"/>
        <v>45044</v>
      </c>
      <c r="V2191" s="57" t="str">
        <f t="shared" si="701"/>
        <v>-</v>
      </c>
      <c r="W2191" s="8"/>
      <c r="X2191" s="8"/>
      <c r="Y2191" s="8"/>
      <c r="Z2191" s="9"/>
      <c r="AA2191" s="1"/>
      <c r="AB2191" s="8"/>
      <c r="AC2191" s="9"/>
      <c r="AD2191" s="9"/>
      <c r="AE2191" s="9"/>
      <c r="AF2191" s="8"/>
      <c r="AG2191" s="10"/>
      <c r="AH2191" s="8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25">
      <c r="A2192" s="50">
        <f t="shared" si="702"/>
        <v>45035</v>
      </c>
      <c r="B2192" s="112">
        <f t="shared" ca="1" si="692"/>
        <v>61291.391171620002</v>
      </c>
      <c r="C2192" s="109">
        <f t="shared" si="693"/>
        <v>60861.658987260002</v>
      </c>
      <c r="D2192" s="13">
        <f ca="1">IF(A2192&lt;$B$1,VLOOKUP(A2192,[1]DI!$A$4:$B$15000,2,FALSE),0)</f>
        <v>0.13650000000000001</v>
      </c>
      <c r="E2192" s="52">
        <f t="shared" ca="1" si="694"/>
        <v>1.00050788</v>
      </c>
      <c r="F2192" s="52">
        <f ca="1">(TRUNC(PRODUCT($E$12:$E2191),16))</f>
        <v>1.4947761848135299</v>
      </c>
      <c r="G2192" s="52">
        <f t="shared" ca="1" si="695"/>
        <v>1.48569618464985</v>
      </c>
      <c r="H2192" s="52">
        <f t="shared" ca="1" si="696"/>
        <v>1.00611161</v>
      </c>
      <c r="I2192" s="111">
        <f t="shared" si="703"/>
        <v>0.02</v>
      </c>
      <c r="J2192" s="149">
        <f t="shared" si="687"/>
        <v>45016</v>
      </c>
      <c r="K2192" s="54">
        <f t="shared" si="704"/>
        <v>12</v>
      </c>
      <c r="L2192" s="55">
        <f t="shared" si="697"/>
        <v>12</v>
      </c>
      <c r="M2192" s="56">
        <f t="shared" si="698"/>
        <v>1.0009434269999999</v>
      </c>
      <c r="N2192" s="56">
        <f t="shared" ca="1" si="699"/>
        <v>1.0070608029999999</v>
      </c>
      <c r="O2192" s="55">
        <f t="shared" si="688"/>
        <v>0</v>
      </c>
      <c r="P2192" s="109">
        <f t="shared" ca="1" si="700"/>
        <v>429.73218436000002</v>
      </c>
      <c r="Q2192" s="52">
        <f t="shared" si="689"/>
        <v>0</v>
      </c>
      <c r="R2192" s="85"/>
      <c r="S2192" s="85"/>
      <c r="T2192" s="86" t="str">
        <f t="shared" si="690"/>
        <v>A+J=</v>
      </c>
      <c r="U2192" s="149">
        <f t="shared" si="691"/>
        <v>45044</v>
      </c>
      <c r="V2192" s="57" t="str">
        <f t="shared" si="701"/>
        <v>-</v>
      </c>
      <c r="W2192" s="8"/>
      <c r="X2192" s="8"/>
      <c r="Y2192" s="8"/>
      <c r="Z2192" s="9"/>
      <c r="AA2192" s="1"/>
      <c r="AB2192" s="8"/>
      <c r="AC2192" s="9"/>
      <c r="AD2192" s="9"/>
      <c r="AE2192" s="9"/>
      <c r="AF2192" s="8"/>
      <c r="AG2192" s="10"/>
      <c r="AH2192" s="8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25">
      <c r="A2193" s="50">
        <f t="shared" si="702"/>
        <v>45036</v>
      </c>
      <c r="B2193" s="112">
        <f t="shared" ca="1" si="692"/>
        <v>61327.339232220002</v>
      </c>
      <c r="C2193" s="109">
        <f t="shared" si="693"/>
        <v>60861.658987260002</v>
      </c>
      <c r="D2193" s="13">
        <f ca="1">IF(A2193&lt;$B$1,VLOOKUP(A2193,[1]DI!$A$4:$B$15000,2,FALSE),0)</f>
        <v>0.13650000000000001</v>
      </c>
      <c r="E2193" s="52">
        <f t="shared" ca="1" si="694"/>
        <v>1.00050788</v>
      </c>
      <c r="F2193" s="52">
        <f ca="1">(TRUNC(PRODUCT($E$12:$E2192),16))</f>
        <v>1.49553535174228</v>
      </c>
      <c r="G2193" s="52">
        <f t="shared" ca="1" si="695"/>
        <v>1.48569618464985</v>
      </c>
      <c r="H2193" s="52">
        <f t="shared" ca="1" si="696"/>
        <v>1.0066226</v>
      </c>
      <c r="I2193" s="111">
        <f t="shared" si="703"/>
        <v>0.02</v>
      </c>
      <c r="J2193" s="149">
        <f t="shared" si="687"/>
        <v>45016</v>
      </c>
      <c r="K2193" s="54">
        <f t="shared" si="704"/>
        <v>13</v>
      </c>
      <c r="L2193" s="55">
        <f t="shared" si="697"/>
        <v>13</v>
      </c>
      <c r="M2193" s="56">
        <f t="shared" si="698"/>
        <v>1.0010220860000001</v>
      </c>
      <c r="N2193" s="56">
        <f t="shared" ca="1" si="699"/>
        <v>1.007651455</v>
      </c>
      <c r="O2193" s="55">
        <f t="shared" si="688"/>
        <v>0</v>
      </c>
      <c r="P2193" s="109">
        <f t="shared" ca="1" si="700"/>
        <v>465.68024495999998</v>
      </c>
      <c r="Q2193" s="52">
        <f t="shared" si="689"/>
        <v>0</v>
      </c>
      <c r="R2193" s="85"/>
      <c r="S2193" s="85"/>
      <c r="T2193" s="86" t="str">
        <f t="shared" si="690"/>
        <v>A+J=</v>
      </c>
      <c r="U2193" s="149">
        <f t="shared" si="691"/>
        <v>45044</v>
      </c>
      <c r="V2193" s="57" t="str">
        <f t="shared" si="701"/>
        <v>-</v>
      </c>
      <c r="W2193" s="8"/>
      <c r="X2193" s="8"/>
      <c r="Y2193" s="8"/>
      <c r="Z2193" s="9"/>
      <c r="AA2193" s="1"/>
      <c r="AB2193" s="8"/>
      <c r="AC2193" s="9"/>
      <c r="AD2193" s="9"/>
      <c r="AE2193" s="9"/>
      <c r="AF2193" s="8"/>
      <c r="AG2193" s="10"/>
      <c r="AH2193" s="8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25">
      <c r="A2194" s="50">
        <f t="shared" si="702"/>
        <v>45037</v>
      </c>
      <c r="B2194" s="112">
        <f t="shared" ca="1" si="692"/>
        <v>61363.307803200005</v>
      </c>
      <c r="C2194" s="109">
        <f t="shared" si="693"/>
        <v>60861.658987260002</v>
      </c>
      <c r="D2194" s="13">
        <f ca="1">IF(A2194&lt;$B$1,VLOOKUP(A2194,[1]DI!$A$4:$B$15000,2,FALSE),0)</f>
        <v>0</v>
      </c>
      <c r="E2194" s="52">
        <f t="shared" ca="1" si="694"/>
        <v>1</v>
      </c>
      <c r="F2194" s="52">
        <f ca="1">(TRUNC(PRODUCT($E$12:$E2193),16))</f>
        <v>1.49629490423672</v>
      </c>
      <c r="G2194" s="52">
        <f t="shared" ca="1" si="695"/>
        <v>1.48569618464985</v>
      </c>
      <c r="H2194" s="52">
        <f t="shared" ca="1" si="696"/>
        <v>1.0071338400000001</v>
      </c>
      <c r="I2194" s="111">
        <f t="shared" si="703"/>
        <v>0.02</v>
      </c>
      <c r="J2194" s="149">
        <f t="shared" si="687"/>
        <v>45016</v>
      </c>
      <c r="K2194" s="54">
        <f t="shared" si="704"/>
        <v>13</v>
      </c>
      <c r="L2194" s="55">
        <f t="shared" si="697"/>
        <v>14</v>
      </c>
      <c r="M2194" s="56">
        <f t="shared" si="698"/>
        <v>1.0011007510000001</v>
      </c>
      <c r="N2194" s="56">
        <f t="shared" ca="1" si="699"/>
        <v>1.008242444</v>
      </c>
      <c r="O2194" s="55">
        <f t="shared" si="688"/>
        <v>0</v>
      </c>
      <c r="P2194" s="109">
        <f t="shared" ca="1" si="700"/>
        <v>501.64881594000002</v>
      </c>
      <c r="Q2194" s="52">
        <f t="shared" si="689"/>
        <v>0</v>
      </c>
      <c r="R2194" s="85"/>
      <c r="S2194" s="85"/>
      <c r="T2194" s="86" t="str">
        <f t="shared" si="690"/>
        <v>A+J=</v>
      </c>
      <c r="U2194" s="149">
        <f t="shared" si="691"/>
        <v>45044</v>
      </c>
      <c r="V2194" s="57" t="str">
        <f t="shared" si="701"/>
        <v>-</v>
      </c>
      <c r="W2194" s="8"/>
      <c r="X2194" s="8"/>
      <c r="Y2194" s="8"/>
      <c r="Z2194" s="9"/>
      <c r="AA2194" s="1"/>
      <c r="AB2194" s="8"/>
      <c r="AC2194" s="9"/>
      <c r="AD2194" s="9"/>
      <c r="AE2194" s="9"/>
      <c r="AF2194" s="8"/>
      <c r="AG2194" s="10"/>
      <c r="AH2194" s="8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25">
      <c r="A2195" s="50">
        <f t="shared" si="702"/>
        <v>45038</v>
      </c>
      <c r="B2195" s="112">
        <f t="shared" ca="1" si="692"/>
        <v>61363.307803200005</v>
      </c>
      <c r="C2195" s="109">
        <f t="shared" si="693"/>
        <v>60861.658987260002</v>
      </c>
      <c r="D2195" s="13">
        <f ca="1">IF(A2195&lt;$B$1,VLOOKUP(A2195,[1]DI!$A$4:$B$15000,2,FALSE),0)</f>
        <v>0</v>
      </c>
      <c r="E2195" s="52">
        <f t="shared" ca="1" si="694"/>
        <v>1</v>
      </c>
      <c r="F2195" s="52">
        <f ca="1">(TRUNC(PRODUCT($E$12:$E2194),16))</f>
        <v>1.49629490423672</v>
      </c>
      <c r="G2195" s="52">
        <f t="shared" ca="1" si="695"/>
        <v>1.48569618464985</v>
      </c>
      <c r="H2195" s="52">
        <f t="shared" ca="1" si="696"/>
        <v>1.0071338400000001</v>
      </c>
      <c r="I2195" s="111">
        <f t="shared" si="703"/>
        <v>0.02</v>
      </c>
      <c r="J2195" s="149">
        <f t="shared" ref="J2195:J2258" si="705">IF(O2194&gt;0,VLOOKUP(O2194,X$12:AH$125,2),J2194)</f>
        <v>45016</v>
      </c>
      <c r="K2195" s="54">
        <f t="shared" si="704"/>
        <v>13</v>
      </c>
      <c r="L2195" s="55">
        <f t="shared" si="697"/>
        <v>14</v>
      </c>
      <c r="M2195" s="56">
        <f t="shared" si="698"/>
        <v>1.0011007510000001</v>
      </c>
      <c r="N2195" s="56">
        <f t="shared" ca="1" si="699"/>
        <v>1.008242444</v>
      </c>
      <c r="O2195" s="55">
        <f t="shared" ref="O2195:O2258" si="706">IF(VLOOKUP(A2195,Y$12:AF$125,8)=VLOOKUP(A2194,Y$12:AF$125,8),0,VLOOKUP(A2195,Y$12:AF$125,8))</f>
        <v>0</v>
      </c>
      <c r="P2195" s="109">
        <f t="shared" ca="1" si="700"/>
        <v>501.64881594000002</v>
      </c>
      <c r="Q2195" s="52">
        <f t="shared" ref="Q2195:Q2258" si="707">IF(O2195&gt;0,VLOOKUP(A2195,$Y$12:$AD$125,5),0)</f>
        <v>0</v>
      </c>
      <c r="R2195" s="85"/>
      <c r="S2195" s="85"/>
      <c r="T2195" s="86" t="str">
        <f t="shared" ref="T2195:T2258" si="708">IF(O2194&gt;0,VLOOKUP(O2194,X$12:AH$125,10),T2194)</f>
        <v>A+J=</v>
      </c>
      <c r="U2195" s="149">
        <f t="shared" ref="U2195:U2258" si="709">IF(O2194&gt;0,VLOOKUP(O2194,X$12:AH$125,11),U2194)</f>
        <v>45044</v>
      </c>
      <c r="V2195" s="57" t="str">
        <f t="shared" si="701"/>
        <v>-</v>
      </c>
      <c r="W2195" s="8"/>
      <c r="X2195" s="8"/>
      <c r="Y2195" s="8"/>
      <c r="Z2195" s="9"/>
      <c r="AA2195" s="1"/>
      <c r="AB2195" s="8"/>
      <c r="AC2195" s="9"/>
      <c r="AD2195" s="9"/>
      <c r="AE2195" s="9"/>
      <c r="AF2195" s="8"/>
      <c r="AG2195" s="10"/>
      <c r="AH2195" s="8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25">
      <c r="A2196" s="50">
        <f t="shared" si="702"/>
        <v>45039</v>
      </c>
      <c r="B2196" s="112">
        <f t="shared" ca="1" si="692"/>
        <v>61363.307803200005</v>
      </c>
      <c r="C2196" s="109">
        <f t="shared" si="693"/>
        <v>60861.658987260002</v>
      </c>
      <c r="D2196" s="13">
        <f ca="1">IF(A2196&lt;$B$1,VLOOKUP(A2196,[1]DI!$A$4:$B$15000,2,FALSE),0)</f>
        <v>0</v>
      </c>
      <c r="E2196" s="52">
        <f t="shared" ca="1" si="694"/>
        <v>1</v>
      </c>
      <c r="F2196" s="52">
        <f ca="1">(TRUNC(PRODUCT($E$12:$E2195),16))</f>
        <v>1.49629490423672</v>
      </c>
      <c r="G2196" s="52">
        <f t="shared" ca="1" si="695"/>
        <v>1.48569618464985</v>
      </c>
      <c r="H2196" s="52">
        <f t="shared" ca="1" si="696"/>
        <v>1.0071338400000001</v>
      </c>
      <c r="I2196" s="111">
        <f t="shared" si="703"/>
        <v>0.02</v>
      </c>
      <c r="J2196" s="149">
        <f t="shared" si="705"/>
        <v>45016</v>
      </c>
      <c r="K2196" s="54">
        <f t="shared" si="704"/>
        <v>13</v>
      </c>
      <c r="L2196" s="55">
        <f t="shared" si="697"/>
        <v>14</v>
      </c>
      <c r="M2196" s="56">
        <f t="shared" si="698"/>
        <v>1.0011007510000001</v>
      </c>
      <c r="N2196" s="56">
        <f t="shared" ca="1" si="699"/>
        <v>1.008242444</v>
      </c>
      <c r="O2196" s="55">
        <f t="shared" si="706"/>
        <v>0</v>
      </c>
      <c r="P2196" s="109">
        <f t="shared" ca="1" si="700"/>
        <v>501.64881594000002</v>
      </c>
      <c r="Q2196" s="52">
        <f t="shared" si="707"/>
        <v>0</v>
      </c>
      <c r="R2196" s="85"/>
      <c r="S2196" s="85"/>
      <c r="T2196" s="86" t="str">
        <f t="shared" si="708"/>
        <v>A+J=</v>
      </c>
      <c r="U2196" s="149">
        <f t="shared" si="709"/>
        <v>45044</v>
      </c>
      <c r="V2196" s="57" t="str">
        <f t="shared" si="701"/>
        <v>-</v>
      </c>
      <c r="W2196" s="8"/>
      <c r="X2196" s="8"/>
      <c r="Y2196" s="8"/>
      <c r="Z2196" s="9"/>
      <c r="AA2196" s="1"/>
      <c r="AB2196" s="8"/>
      <c r="AC2196" s="9"/>
      <c r="AD2196" s="9"/>
      <c r="AE2196" s="9"/>
      <c r="AF2196" s="8"/>
      <c r="AG2196" s="10"/>
      <c r="AH2196" s="8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25">
      <c r="A2197" s="50">
        <f t="shared" si="702"/>
        <v>45040</v>
      </c>
      <c r="B2197" s="112">
        <f t="shared" ca="1" si="692"/>
        <v>61363.307803200005</v>
      </c>
      <c r="C2197" s="109">
        <f t="shared" si="693"/>
        <v>60861.658987260002</v>
      </c>
      <c r="D2197" s="13">
        <f ca="1">IF(A2197&lt;$B$1,VLOOKUP(A2197,[1]DI!$A$4:$B$15000,2,FALSE),0)</f>
        <v>0.13650000000000001</v>
      </c>
      <c r="E2197" s="52">
        <f t="shared" ca="1" si="694"/>
        <v>1.00050788</v>
      </c>
      <c r="F2197" s="52">
        <f ca="1">(TRUNC(PRODUCT($E$12:$E2196),16))</f>
        <v>1.49629490423672</v>
      </c>
      <c r="G2197" s="52">
        <f t="shared" ca="1" si="695"/>
        <v>1.48569618464985</v>
      </c>
      <c r="H2197" s="52">
        <f t="shared" ca="1" si="696"/>
        <v>1.0071338400000001</v>
      </c>
      <c r="I2197" s="111">
        <f t="shared" si="703"/>
        <v>0.02</v>
      </c>
      <c r="J2197" s="149">
        <f t="shared" si="705"/>
        <v>45016</v>
      </c>
      <c r="K2197" s="54">
        <f t="shared" si="704"/>
        <v>14</v>
      </c>
      <c r="L2197" s="55">
        <f t="shared" si="697"/>
        <v>14</v>
      </c>
      <c r="M2197" s="56">
        <f t="shared" si="698"/>
        <v>1.0011007510000001</v>
      </c>
      <c r="N2197" s="56">
        <f t="shared" ca="1" si="699"/>
        <v>1.008242444</v>
      </c>
      <c r="O2197" s="55">
        <f t="shared" si="706"/>
        <v>0</v>
      </c>
      <c r="P2197" s="109">
        <f t="shared" ca="1" si="700"/>
        <v>501.64881594000002</v>
      </c>
      <c r="Q2197" s="52">
        <f t="shared" si="707"/>
        <v>0</v>
      </c>
      <c r="R2197" s="85"/>
      <c r="S2197" s="85"/>
      <c r="T2197" s="86" t="str">
        <f t="shared" si="708"/>
        <v>A+J=</v>
      </c>
      <c r="U2197" s="149">
        <f t="shared" si="709"/>
        <v>45044</v>
      </c>
      <c r="V2197" s="57" t="str">
        <f t="shared" si="701"/>
        <v>-</v>
      </c>
      <c r="W2197" s="8"/>
      <c r="X2197" s="8"/>
      <c r="Y2197" s="8"/>
      <c r="Z2197" s="9"/>
      <c r="AA2197" s="1"/>
      <c r="AB2197" s="8"/>
      <c r="AC2197" s="9"/>
      <c r="AD2197" s="9"/>
      <c r="AE2197" s="9"/>
      <c r="AF2197" s="8"/>
      <c r="AG2197" s="10"/>
      <c r="AH2197" s="8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25">
      <c r="A2198" s="50">
        <f t="shared" si="702"/>
        <v>45041</v>
      </c>
      <c r="B2198" s="112">
        <f t="shared" ca="1" si="692"/>
        <v>61399.297493179998</v>
      </c>
      <c r="C2198" s="109">
        <f t="shared" si="693"/>
        <v>60861.658987260002</v>
      </c>
      <c r="D2198" s="13">
        <f ca="1">IF(A2198&lt;$B$1,VLOOKUP(A2198,[1]DI!$A$4:$B$15000,2,FALSE),0)</f>
        <v>0.13650000000000001</v>
      </c>
      <c r="E2198" s="52">
        <f t="shared" ca="1" si="694"/>
        <v>1.00050788</v>
      </c>
      <c r="F2198" s="52">
        <f ca="1">(TRUNC(PRODUCT($E$12:$E2197),16))</f>
        <v>1.4970548424926799</v>
      </c>
      <c r="G2198" s="52">
        <f t="shared" ca="1" si="695"/>
        <v>1.48569618464985</v>
      </c>
      <c r="H2198" s="52">
        <f t="shared" ca="1" si="696"/>
        <v>1.0076453400000001</v>
      </c>
      <c r="I2198" s="111">
        <f t="shared" si="703"/>
        <v>0.02</v>
      </c>
      <c r="J2198" s="149">
        <f t="shared" si="705"/>
        <v>45016</v>
      </c>
      <c r="K2198" s="54">
        <f t="shared" si="704"/>
        <v>15</v>
      </c>
      <c r="L2198" s="55">
        <f t="shared" si="697"/>
        <v>15</v>
      </c>
      <c r="M2198" s="56">
        <f t="shared" si="698"/>
        <v>1.001179423</v>
      </c>
      <c r="N2198" s="56">
        <f t="shared" ca="1" si="699"/>
        <v>1.00883378</v>
      </c>
      <c r="O2198" s="55">
        <f t="shared" si="706"/>
        <v>0</v>
      </c>
      <c r="P2198" s="109">
        <f t="shared" ca="1" si="700"/>
        <v>537.63850591999994</v>
      </c>
      <c r="Q2198" s="52">
        <f t="shared" si="707"/>
        <v>0</v>
      </c>
      <c r="R2198" s="85"/>
      <c r="S2198" s="85"/>
      <c r="T2198" s="86" t="str">
        <f t="shared" si="708"/>
        <v>A+J=</v>
      </c>
      <c r="U2198" s="149">
        <f t="shared" si="709"/>
        <v>45044</v>
      </c>
      <c r="V2198" s="57" t="str">
        <f t="shared" si="701"/>
        <v>-</v>
      </c>
      <c r="W2198" s="8"/>
      <c r="X2198" s="8"/>
      <c r="Y2198" s="8"/>
      <c r="Z2198" s="9"/>
      <c r="AA2198" s="1"/>
      <c r="AB2198" s="8"/>
      <c r="AC2198" s="9"/>
      <c r="AD2198" s="9"/>
      <c r="AE2198" s="9"/>
      <c r="AF2198" s="8"/>
      <c r="AG2198" s="10"/>
      <c r="AH2198" s="8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25">
      <c r="A2199" s="50">
        <f t="shared" si="702"/>
        <v>45042</v>
      </c>
      <c r="B2199" s="112">
        <f t="shared" ca="1" si="692"/>
        <v>61435.308849910005</v>
      </c>
      <c r="C2199" s="109">
        <f t="shared" si="693"/>
        <v>60861.658987260002</v>
      </c>
      <c r="D2199" s="13">
        <f ca="1">IF(A2199&lt;$B$1,VLOOKUP(A2199,[1]DI!$A$4:$B$15000,2,FALSE),0)</f>
        <v>0.13650000000000001</v>
      </c>
      <c r="E2199" s="52">
        <f t="shared" ca="1" si="694"/>
        <v>1.00050788</v>
      </c>
      <c r="F2199" s="52">
        <f ca="1">(TRUNC(PRODUCT($E$12:$E2198),16))</f>
        <v>1.4978151667060899</v>
      </c>
      <c r="G2199" s="52">
        <f t="shared" ca="1" si="695"/>
        <v>1.48569618464985</v>
      </c>
      <c r="H2199" s="52">
        <f t="shared" ca="1" si="696"/>
        <v>1.00815711</v>
      </c>
      <c r="I2199" s="111">
        <f t="shared" si="703"/>
        <v>0.02</v>
      </c>
      <c r="J2199" s="149">
        <f t="shared" si="705"/>
        <v>45016</v>
      </c>
      <c r="K2199" s="54">
        <f t="shared" si="704"/>
        <v>16</v>
      </c>
      <c r="L2199" s="55">
        <f t="shared" si="697"/>
        <v>16</v>
      </c>
      <c r="M2199" s="56">
        <f t="shared" si="698"/>
        <v>1.0012581</v>
      </c>
      <c r="N2199" s="56">
        <f t="shared" ca="1" si="699"/>
        <v>1.009425472</v>
      </c>
      <c r="O2199" s="55">
        <f t="shared" si="706"/>
        <v>0</v>
      </c>
      <c r="P2199" s="109">
        <f t="shared" ca="1" si="700"/>
        <v>573.64986265000005</v>
      </c>
      <c r="Q2199" s="52">
        <f t="shared" si="707"/>
        <v>0</v>
      </c>
      <c r="R2199" s="85"/>
      <c r="S2199" s="85"/>
      <c r="T2199" s="86" t="str">
        <f t="shared" si="708"/>
        <v>A+J=</v>
      </c>
      <c r="U2199" s="149">
        <f t="shared" si="709"/>
        <v>45044</v>
      </c>
      <c r="V2199" s="57" t="str">
        <f t="shared" si="701"/>
        <v>-</v>
      </c>
      <c r="W2199" s="8"/>
      <c r="X2199" s="8"/>
      <c r="Y2199" s="8"/>
      <c r="Z2199" s="9"/>
      <c r="AA2199" s="1"/>
      <c r="AB2199" s="8"/>
      <c r="AC2199" s="9"/>
      <c r="AD2199" s="9"/>
      <c r="AE2199" s="9"/>
      <c r="AF2199" s="8"/>
      <c r="AG2199" s="10"/>
      <c r="AH2199" s="8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25">
      <c r="A2200" s="50">
        <f t="shared" si="702"/>
        <v>45043</v>
      </c>
      <c r="B2200" s="112">
        <f t="shared" ca="1" si="692"/>
        <v>61471.340838740005</v>
      </c>
      <c r="C2200" s="109">
        <f t="shared" si="693"/>
        <v>60861.658987260002</v>
      </c>
      <c r="D2200" s="13">
        <f ca="1">IF(A2200&lt;$B$1,VLOOKUP(A2200,[1]DI!$A$4:$B$15000,2,FALSE),0)</f>
        <v>0.13650000000000001</v>
      </c>
      <c r="E2200" s="52">
        <f t="shared" ca="1" si="694"/>
        <v>1.00050788</v>
      </c>
      <c r="F2200" s="52">
        <f ca="1">(TRUNC(PRODUCT($E$12:$E2199),16))</f>
        <v>1.49857587707295</v>
      </c>
      <c r="G2200" s="52">
        <f t="shared" ca="1" si="695"/>
        <v>1.48569618464985</v>
      </c>
      <c r="H2200" s="52">
        <f t="shared" ca="1" si="696"/>
        <v>1.0086691299999999</v>
      </c>
      <c r="I2200" s="111">
        <f t="shared" si="703"/>
        <v>0.02</v>
      </c>
      <c r="J2200" s="149">
        <f t="shared" si="705"/>
        <v>45016</v>
      </c>
      <c r="K2200" s="54">
        <f t="shared" si="704"/>
        <v>17</v>
      </c>
      <c r="L2200" s="55">
        <f t="shared" si="697"/>
        <v>17</v>
      </c>
      <c r="M2200" s="56">
        <f t="shared" si="698"/>
        <v>1.001336784</v>
      </c>
      <c r="N2200" s="56">
        <f t="shared" ca="1" si="699"/>
        <v>1.010017503</v>
      </c>
      <c r="O2200" s="55">
        <f t="shared" si="706"/>
        <v>0</v>
      </c>
      <c r="P2200" s="109">
        <f t="shared" ca="1" si="700"/>
        <v>609.68185147999998</v>
      </c>
      <c r="Q2200" s="52">
        <f t="shared" si="707"/>
        <v>0</v>
      </c>
      <c r="R2200" s="85"/>
      <c r="S2200" s="85"/>
      <c r="T2200" s="86" t="str">
        <f t="shared" si="708"/>
        <v>A+J=</v>
      </c>
      <c r="U2200" s="149">
        <f t="shared" si="709"/>
        <v>45044</v>
      </c>
      <c r="V2200" s="57" t="str">
        <f t="shared" si="701"/>
        <v>-</v>
      </c>
      <c r="W2200" s="8"/>
      <c r="X2200" s="8"/>
      <c r="Y2200" s="8"/>
      <c r="Z2200" s="9"/>
      <c r="AA2200" s="1"/>
      <c r="AB2200" s="8"/>
      <c r="AC2200" s="9"/>
      <c r="AD2200" s="9"/>
      <c r="AE2200" s="9"/>
      <c r="AF2200" s="8"/>
      <c r="AG2200" s="10"/>
      <c r="AH2200" s="8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25">
      <c r="A2201" s="50">
        <f t="shared" si="702"/>
        <v>45044</v>
      </c>
      <c r="B2201" s="112">
        <f t="shared" ca="1" si="692"/>
        <v>61507.39388571</v>
      </c>
      <c r="C2201" s="109">
        <f t="shared" si="693"/>
        <v>60861.658987260002</v>
      </c>
      <c r="D2201" s="13">
        <f ca="1">IF(A2201&lt;$B$1,VLOOKUP(A2201,[1]DI!$A$4:$B$15000,2,FALSE),0)</f>
        <v>0.13650000000000001</v>
      </c>
      <c r="E2201" s="52">
        <f t="shared" ca="1" si="694"/>
        <v>1.00050788</v>
      </c>
      <c r="F2201" s="52">
        <f ca="1">(TRUNC(PRODUCT($E$12:$E2200),16))</f>
        <v>1.4993369737894</v>
      </c>
      <c r="G2201" s="52">
        <f t="shared" ca="1" si="695"/>
        <v>1.48569618464985</v>
      </c>
      <c r="H2201" s="52">
        <f t="shared" ca="1" si="696"/>
        <v>1.0091814100000001</v>
      </c>
      <c r="I2201" s="111">
        <f t="shared" si="703"/>
        <v>0.02</v>
      </c>
      <c r="J2201" s="149">
        <f t="shared" si="705"/>
        <v>45016</v>
      </c>
      <c r="K2201" s="54">
        <f t="shared" si="704"/>
        <v>18</v>
      </c>
      <c r="L2201" s="55">
        <f t="shared" si="697"/>
        <v>18</v>
      </c>
      <c r="M2201" s="56">
        <f t="shared" si="698"/>
        <v>1.0014154740000001</v>
      </c>
      <c r="N2201" s="56">
        <f t="shared" ca="1" si="699"/>
        <v>1.0106098800000001</v>
      </c>
      <c r="O2201" s="55">
        <f t="shared" si="706"/>
        <v>61</v>
      </c>
      <c r="P2201" s="109">
        <f t="shared" ca="1" si="700"/>
        <v>645.73489844999995</v>
      </c>
      <c r="Q2201" s="52">
        <f t="shared" si="707"/>
        <v>651.31382982000002</v>
      </c>
      <c r="R2201" s="85"/>
      <c r="S2201" s="85"/>
      <c r="T2201" s="86" t="str">
        <f t="shared" si="708"/>
        <v>A+J=</v>
      </c>
      <c r="U2201" s="149">
        <f t="shared" si="709"/>
        <v>45044</v>
      </c>
      <c r="V2201" s="57">
        <f t="shared" ca="1" si="701"/>
        <v>1945573.0924050002</v>
      </c>
      <c r="W2201" s="8"/>
      <c r="X2201" s="8"/>
      <c r="Y2201" s="8"/>
      <c r="Z2201" s="9"/>
      <c r="AA2201" s="1"/>
      <c r="AB2201" s="8"/>
      <c r="AC2201" s="9"/>
      <c r="AD2201" s="9"/>
      <c r="AE2201" s="9"/>
      <c r="AF2201" s="8"/>
      <c r="AG2201" s="10"/>
      <c r="AH2201" s="8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25">
      <c r="A2202" s="50">
        <f t="shared" si="702"/>
        <v>45045</v>
      </c>
      <c r="B2202" s="112">
        <f t="shared" ca="1" si="692"/>
        <v>60245.65882592</v>
      </c>
      <c r="C2202" s="109">
        <f t="shared" si="693"/>
        <v>60210.345157440002</v>
      </c>
      <c r="D2202" s="13">
        <f ca="1">IF(A2202&lt;$B$1,VLOOKUP(A2202,[1]DI!$A$4:$B$15000,2,FALSE),0)</f>
        <v>0</v>
      </c>
      <c r="E2202" s="52">
        <f t="shared" ca="1" si="694"/>
        <v>1</v>
      </c>
      <c r="F2202" s="52">
        <f ca="1">(TRUNC(PRODUCT($E$12:$E2201),16))</f>
        <v>1.50009845705165</v>
      </c>
      <c r="G2202" s="52">
        <f t="shared" ca="1" si="695"/>
        <v>1.4993369737894</v>
      </c>
      <c r="H2202" s="52">
        <f t="shared" ca="1" si="696"/>
        <v>1.00050788</v>
      </c>
      <c r="I2202" s="111">
        <f t="shared" si="703"/>
        <v>0.02</v>
      </c>
      <c r="J2202" s="149">
        <f t="shared" si="705"/>
        <v>45044</v>
      </c>
      <c r="K2202" s="54">
        <f t="shared" si="704"/>
        <v>1</v>
      </c>
      <c r="L2202" s="55">
        <f t="shared" si="697"/>
        <v>1</v>
      </c>
      <c r="M2202" s="56">
        <f t="shared" si="698"/>
        <v>1.000078585</v>
      </c>
      <c r="N2202" s="56">
        <f t="shared" ca="1" si="699"/>
        <v>1.000586505</v>
      </c>
      <c r="O2202" s="55">
        <f t="shared" si="706"/>
        <v>0</v>
      </c>
      <c r="P2202" s="109">
        <f t="shared" ca="1" si="700"/>
        <v>35.313668479999997</v>
      </c>
      <c r="Q2202" s="52">
        <f t="shared" si="707"/>
        <v>0</v>
      </c>
      <c r="R2202" s="85"/>
      <c r="S2202" s="85"/>
      <c r="T2202" s="86" t="str">
        <f t="shared" si="708"/>
        <v>A+J=</v>
      </c>
      <c r="U2202" s="149">
        <f t="shared" si="709"/>
        <v>45077</v>
      </c>
      <c r="V2202" s="57" t="str">
        <f t="shared" si="701"/>
        <v>-</v>
      </c>
      <c r="W2202" s="8"/>
      <c r="X2202" s="8"/>
      <c r="Y2202" s="8"/>
      <c r="Z2202" s="9"/>
      <c r="AA2202" s="1"/>
      <c r="AB2202" s="8"/>
      <c r="AC2202" s="9"/>
      <c r="AD2202" s="9"/>
      <c r="AE2202" s="9"/>
      <c r="AF2202" s="8"/>
      <c r="AG2202" s="10"/>
      <c r="AH2202" s="8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25">
      <c r="A2203" s="50">
        <f t="shared" si="702"/>
        <v>45046</v>
      </c>
      <c r="B2203" s="112">
        <f t="shared" ca="1" si="692"/>
        <v>60245.65882592</v>
      </c>
      <c r="C2203" s="109">
        <f t="shared" si="693"/>
        <v>60210.345157440002</v>
      </c>
      <c r="D2203" s="13">
        <f ca="1">IF(A2203&lt;$B$1,VLOOKUP(A2203,[1]DI!$A$4:$B$15000,2,FALSE),0)</f>
        <v>0</v>
      </c>
      <c r="E2203" s="52">
        <f t="shared" ca="1" si="694"/>
        <v>1</v>
      </c>
      <c r="F2203" s="52">
        <f ca="1">(TRUNC(PRODUCT($E$12:$E2202),16))</f>
        <v>1.50009845705165</v>
      </c>
      <c r="G2203" s="52">
        <f t="shared" ca="1" si="695"/>
        <v>1.4993369737894</v>
      </c>
      <c r="H2203" s="52">
        <f t="shared" ca="1" si="696"/>
        <v>1.00050788</v>
      </c>
      <c r="I2203" s="111">
        <f t="shared" si="703"/>
        <v>0.02</v>
      </c>
      <c r="J2203" s="149">
        <f t="shared" si="705"/>
        <v>45044</v>
      </c>
      <c r="K2203" s="54">
        <f t="shared" si="704"/>
        <v>1</v>
      </c>
      <c r="L2203" s="55">
        <f t="shared" si="697"/>
        <v>1</v>
      </c>
      <c r="M2203" s="56">
        <f t="shared" si="698"/>
        <v>1.000078585</v>
      </c>
      <c r="N2203" s="56">
        <f t="shared" ca="1" si="699"/>
        <v>1.000586505</v>
      </c>
      <c r="O2203" s="55">
        <f t="shared" si="706"/>
        <v>0</v>
      </c>
      <c r="P2203" s="109">
        <f t="shared" ca="1" si="700"/>
        <v>35.313668479999997</v>
      </c>
      <c r="Q2203" s="52">
        <f t="shared" si="707"/>
        <v>0</v>
      </c>
      <c r="R2203" s="85"/>
      <c r="S2203" s="85"/>
      <c r="T2203" s="86" t="str">
        <f t="shared" si="708"/>
        <v>A+J=</v>
      </c>
      <c r="U2203" s="149">
        <f t="shared" si="709"/>
        <v>45077</v>
      </c>
      <c r="V2203" s="57" t="str">
        <f t="shared" si="701"/>
        <v>-</v>
      </c>
      <c r="W2203" s="8"/>
      <c r="X2203" s="8"/>
      <c r="Y2203" s="8"/>
      <c r="Z2203" s="9"/>
      <c r="AA2203" s="1"/>
      <c r="AB2203" s="8"/>
      <c r="AC2203" s="9"/>
      <c r="AD2203" s="9"/>
      <c r="AE2203" s="9"/>
      <c r="AF2203" s="8"/>
      <c r="AG2203" s="10"/>
      <c r="AH2203" s="8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</row>
    <row r="2204" spans="1:149" x14ac:dyDescent="0.25">
      <c r="A2204" s="50">
        <f t="shared" si="702"/>
        <v>45047</v>
      </c>
      <c r="B2204" s="112">
        <f t="shared" ca="1" si="692"/>
        <v>60245.65882592</v>
      </c>
      <c r="C2204" s="109">
        <f t="shared" si="693"/>
        <v>60210.345157440002</v>
      </c>
      <c r="D2204" s="13">
        <f ca="1">IF(A2204&lt;$B$1,VLOOKUP(A2204,[1]DI!$A$4:$B$15000,2,FALSE),0)</f>
        <v>0</v>
      </c>
      <c r="E2204" s="52">
        <f t="shared" ca="1" si="694"/>
        <v>1</v>
      </c>
      <c r="F2204" s="52">
        <f ca="1">(TRUNC(PRODUCT($E$12:$E2203),16))</f>
        <v>1.50009845705165</v>
      </c>
      <c r="G2204" s="52">
        <f t="shared" ca="1" si="695"/>
        <v>1.4993369737894</v>
      </c>
      <c r="H2204" s="52">
        <f t="shared" ca="1" si="696"/>
        <v>1.00050788</v>
      </c>
      <c r="I2204" s="111">
        <f t="shared" si="703"/>
        <v>0.02</v>
      </c>
      <c r="J2204" s="149">
        <f t="shared" si="705"/>
        <v>45044</v>
      </c>
      <c r="K2204" s="54">
        <f t="shared" si="704"/>
        <v>1</v>
      </c>
      <c r="L2204" s="55">
        <f t="shared" si="697"/>
        <v>1</v>
      </c>
      <c r="M2204" s="56">
        <f t="shared" si="698"/>
        <v>1.000078585</v>
      </c>
      <c r="N2204" s="56">
        <f t="shared" ca="1" si="699"/>
        <v>1.000586505</v>
      </c>
      <c r="O2204" s="55">
        <f t="shared" si="706"/>
        <v>0</v>
      </c>
      <c r="P2204" s="109">
        <f t="shared" ca="1" si="700"/>
        <v>35.313668479999997</v>
      </c>
      <c r="Q2204" s="52">
        <f t="shared" si="707"/>
        <v>0</v>
      </c>
      <c r="R2204" s="85"/>
      <c r="S2204" s="85"/>
      <c r="T2204" s="86" t="str">
        <f t="shared" si="708"/>
        <v>A+J=</v>
      </c>
      <c r="U2204" s="149">
        <f t="shared" si="709"/>
        <v>45077</v>
      </c>
      <c r="V2204" s="57" t="str">
        <f t="shared" si="701"/>
        <v>-</v>
      </c>
      <c r="W2204" s="8"/>
      <c r="X2204" s="8"/>
      <c r="Y2204" s="8"/>
      <c r="Z2204" s="9"/>
      <c r="AA2204" s="1"/>
      <c r="AB2204" s="8"/>
      <c r="AC2204" s="9"/>
      <c r="AD2204" s="9"/>
      <c r="AE2204" s="9"/>
      <c r="AF2204" s="8"/>
      <c r="AG2204" s="10"/>
      <c r="AH2204" s="8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</row>
    <row r="2205" spans="1:149" x14ac:dyDescent="0.25">
      <c r="A2205" s="50">
        <f t="shared" si="702"/>
        <v>45048</v>
      </c>
      <c r="B2205" s="112">
        <f t="shared" ca="1" si="692"/>
        <v>60245.65882592</v>
      </c>
      <c r="C2205" s="109">
        <f t="shared" si="693"/>
        <v>60210.345157440002</v>
      </c>
      <c r="D2205" s="13">
        <f ca="1">IF(A2205&lt;$B$1,VLOOKUP(A2205,[1]DI!$A$4:$B$15000,2,FALSE),0)</f>
        <v>0.13650000000000001</v>
      </c>
      <c r="E2205" s="52">
        <f t="shared" ca="1" si="694"/>
        <v>1.00050788</v>
      </c>
      <c r="F2205" s="52">
        <f ca="1">(TRUNC(PRODUCT($E$12:$E2204),16))</f>
        <v>1.50009845705165</v>
      </c>
      <c r="G2205" s="52">
        <f t="shared" ca="1" si="695"/>
        <v>1.4993369737894</v>
      </c>
      <c r="H2205" s="52">
        <f t="shared" ca="1" si="696"/>
        <v>1.00050788</v>
      </c>
      <c r="I2205" s="111">
        <f t="shared" si="703"/>
        <v>0.02</v>
      </c>
      <c r="J2205" s="149">
        <f t="shared" si="705"/>
        <v>45044</v>
      </c>
      <c r="K2205" s="54">
        <f t="shared" si="704"/>
        <v>1</v>
      </c>
      <c r="L2205" s="55">
        <f t="shared" si="697"/>
        <v>1</v>
      </c>
      <c r="M2205" s="56">
        <f t="shared" si="698"/>
        <v>1.000078585</v>
      </c>
      <c r="N2205" s="56">
        <f t="shared" ca="1" si="699"/>
        <v>1.000586505</v>
      </c>
      <c r="O2205" s="55">
        <f t="shared" si="706"/>
        <v>0</v>
      </c>
      <c r="P2205" s="109">
        <f t="shared" ca="1" si="700"/>
        <v>35.313668479999997</v>
      </c>
      <c r="Q2205" s="52">
        <f t="shared" si="707"/>
        <v>0</v>
      </c>
      <c r="R2205" s="85"/>
      <c r="S2205" s="85"/>
      <c r="T2205" s="86" t="str">
        <f t="shared" si="708"/>
        <v>A+J=</v>
      </c>
      <c r="U2205" s="149">
        <f t="shared" si="709"/>
        <v>45077</v>
      </c>
      <c r="V2205" s="57" t="str">
        <f t="shared" si="701"/>
        <v>-</v>
      </c>
      <c r="W2205" s="8"/>
      <c r="X2205" s="8"/>
      <c r="Y2205" s="8"/>
      <c r="Z2205" s="9"/>
      <c r="AA2205" s="1"/>
      <c r="AB2205" s="8"/>
      <c r="AC2205" s="9"/>
      <c r="AD2205" s="9"/>
      <c r="AE2205" s="9"/>
      <c r="AF2205" s="8"/>
      <c r="AG2205" s="10"/>
      <c r="AH2205" s="8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25">
      <c r="A2206" s="50">
        <f t="shared" si="702"/>
        <v>45049</v>
      </c>
      <c r="B2206" s="112">
        <f t="shared" ca="1" si="692"/>
        <v>60280.993327190001</v>
      </c>
      <c r="C2206" s="109">
        <f t="shared" si="693"/>
        <v>60210.345157440002</v>
      </c>
      <c r="D2206" s="13">
        <f ca="1">IF(A2206&lt;$B$1,VLOOKUP(A2206,[1]DI!$A$4:$B$15000,2,FALSE),0)</f>
        <v>0.13650000000000001</v>
      </c>
      <c r="E2206" s="52">
        <f t="shared" ca="1" si="694"/>
        <v>1.00050788</v>
      </c>
      <c r="F2206" s="52">
        <f ca="1">(TRUNC(PRODUCT($E$12:$E2205),16))</f>
        <v>1.5008603270560199</v>
      </c>
      <c r="G2206" s="52">
        <f t="shared" ca="1" si="695"/>
        <v>1.4993369737894</v>
      </c>
      <c r="H2206" s="52">
        <f t="shared" ca="1" si="696"/>
        <v>1.00101602</v>
      </c>
      <c r="I2206" s="111">
        <f t="shared" si="703"/>
        <v>0.02</v>
      </c>
      <c r="J2206" s="149">
        <f t="shared" si="705"/>
        <v>45044</v>
      </c>
      <c r="K2206" s="54">
        <f t="shared" si="704"/>
        <v>2</v>
      </c>
      <c r="L2206" s="55">
        <f t="shared" si="697"/>
        <v>2</v>
      </c>
      <c r="M2206" s="56">
        <f t="shared" si="698"/>
        <v>1.0001571760000001</v>
      </c>
      <c r="N2206" s="56">
        <f t="shared" ca="1" si="699"/>
        <v>1.001173356</v>
      </c>
      <c r="O2206" s="55">
        <f t="shared" si="706"/>
        <v>0</v>
      </c>
      <c r="P2206" s="109">
        <f t="shared" ca="1" si="700"/>
        <v>70.648169749999994</v>
      </c>
      <c r="Q2206" s="52">
        <f t="shared" si="707"/>
        <v>0</v>
      </c>
      <c r="R2206" s="85"/>
      <c r="S2206" s="85"/>
      <c r="T2206" s="86" t="str">
        <f t="shared" si="708"/>
        <v>A+J=</v>
      </c>
      <c r="U2206" s="149">
        <f t="shared" si="709"/>
        <v>45077</v>
      </c>
      <c r="V2206" s="57" t="str">
        <f t="shared" si="701"/>
        <v>-</v>
      </c>
      <c r="W2206" s="8"/>
      <c r="X2206" s="8"/>
      <c r="Y2206" s="8"/>
      <c r="Z2206" s="9"/>
      <c r="AA2206" s="1"/>
      <c r="AB2206" s="8"/>
      <c r="AC2206" s="9"/>
      <c r="AD2206" s="9"/>
      <c r="AE2206" s="9"/>
      <c r="AF2206" s="8"/>
      <c r="AG2206" s="10"/>
      <c r="AH2206" s="8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25">
      <c r="A2207" s="50">
        <f t="shared" si="702"/>
        <v>45050</v>
      </c>
      <c r="B2207" s="112">
        <f t="shared" ca="1" si="692"/>
        <v>60316.347998920006</v>
      </c>
      <c r="C2207" s="109">
        <f t="shared" si="693"/>
        <v>60210.345157440002</v>
      </c>
      <c r="D2207" s="13">
        <f ca="1">IF(A2207&lt;$B$1,VLOOKUP(A2207,[1]DI!$A$4:$B$15000,2,FALSE),0)</f>
        <v>0.13650000000000001</v>
      </c>
      <c r="E2207" s="52">
        <f t="shared" ca="1" si="694"/>
        <v>1.00050788</v>
      </c>
      <c r="F2207" s="52">
        <f ca="1">(TRUNC(PRODUCT($E$12:$E2206),16))</f>
        <v>1.5016225839989199</v>
      </c>
      <c r="G2207" s="52">
        <f t="shared" ca="1" si="695"/>
        <v>1.4993369737894</v>
      </c>
      <c r="H2207" s="52">
        <f t="shared" ca="1" si="696"/>
        <v>1.00152441</v>
      </c>
      <c r="I2207" s="111">
        <f t="shared" si="703"/>
        <v>0.02</v>
      </c>
      <c r="J2207" s="149">
        <f t="shared" si="705"/>
        <v>45044</v>
      </c>
      <c r="K2207" s="54">
        <f t="shared" si="704"/>
        <v>3</v>
      </c>
      <c r="L2207" s="55">
        <f t="shared" si="697"/>
        <v>3</v>
      </c>
      <c r="M2207" s="56">
        <f t="shared" si="698"/>
        <v>1.000235773</v>
      </c>
      <c r="N2207" s="56">
        <f t="shared" ca="1" si="699"/>
        <v>1.001760542</v>
      </c>
      <c r="O2207" s="55">
        <f t="shared" si="706"/>
        <v>0</v>
      </c>
      <c r="P2207" s="109">
        <f t="shared" ca="1" si="700"/>
        <v>106.00284148</v>
      </c>
      <c r="Q2207" s="52">
        <f t="shared" si="707"/>
        <v>0</v>
      </c>
      <c r="R2207" s="85"/>
      <c r="S2207" s="85"/>
      <c r="T2207" s="86" t="str">
        <f t="shared" si="708"/>
        <v>A+J=</v>
      </c>
      <c r="U2207" s="149">
        <f t="shared" si="709"/>
        <v>45077</v>
      </c>
      <c r="V2207" s="57" t="str">
        <f t="shared" si="701"/>
        <v>-</v>
      </c>
      <c r="W2207" s="8"/>
      <c r="X2207" s="8"/>
      <c r="Y2207" s="8"/>
      <c r="Z2207" s="9"/>
      <c r="AA2207" s="1"/>
      <c r="AB2207" s="8"/>
      <c r="AC2207" s="9"/>
      <c r="AD2207" s="9"/>
      <c r="AE2207" s="9"/>
      <c r="AF2207" s="8"/>
      <c r="AG2207" s="10"/>
      <c r="AH2207" s="8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25">
      <c r="A2208" s="50">
        <f t="shared" si="702"/>
        <v>45051</v>
      </c>
      <c r="B2208" s="112">
        <f t="shared" ca="1" si="692"/>
        <v>60351.724225950005</v>
      </c>
      <c r="C2208" s="109">
        <f t="shared" si="693"/>
        <v>60210.345157440002</v>
      </c>
      <c r="D2208" s="13">
        <f ca="1">IF(A2208&lt;$B$1,VLOOKUP(A2208,[1]DI!$A$4:$B$15000,2,FALSE),0)</f>
        <v>0.13650000000000001</v>
      </c>
      <c r="E2208" s="52">
        <f t="shared" ca="1" si="694"/>
        <v>1.00050788</v>
      </c>
      <c r="F2208" s="52">
        <f ca="1">(TRUNC(PRODUCT($E$12:$E2207),16))</f>
        <v>1.5023852280768799</v>
      </c>
      <c r="G2208" s="52">
        <f t="shared" ca="1" si="695"/>
        <v>1.4993369737894</v>
      </c>
      <c r="H2208" s="52">
        <f t="shared" ca="1" si="696"/>
        <v>1.00203307</v>
      </c>
      <c r="I2208" s="111">
        <f t="shared" si="703"/>
        <v>0.02</v>
      </c>
      <c r="J2208" s="149">
        <f t="shared" si="705"/>
        <v>45044</v>
      </c>
      <c r="K2208" s="54">
        <f t="shared" si="704"/>
        <v>4</v>
      </c>
      <c r="L2208" s="55">
        <f t="shared" si="697"/>
        <v>4</v>
      </c>
      <c r="M2208" s="56">
        <f t="shared" si="698"/>
        <v>1.000314377</v>
      </c>
      <c r="N2208" s="56">
        <f t="shared" ca="1" si="699"/>
        <v>1.002348086</v>
      </c>
      <c r="O2208" s="55">
        <f t="shared" si="706"/>
        <v>0</v>
      </c>
      <c r="P2208" s="109">
        <f t="shared" ca="1" si="700"/>
        <v>141.37906851</v>
      </c>
      <c r="Q2208" s="52">
        <f t="shared" si="707"/>
        <v>0</v>
      </c>
      <c r="R2208" s="85"/>
      <c r="S2208" s="85"/>
      <c r="T2208" s="86" t="str">
        <f t="shared" si="708"/>
        <v>A+J=</v>
      </c>
      <c r="U2208" s="149">
        <f t="shared" si="709"/>
        <v>45077</v>
      </c>
      <c r="V2208" s="57" t="str">
        <f t="shared" si="701"/>
        <v>-</v>
      </c>
      <c r="W2208" s="8"/>
      <c r="X2208" s="8"/>
      <c r="Y2208" s="8"/>
      <c r="Z2208" s="9"/>
      <c r="AA2208" s="1"/>
      <c r="AB2208" s="8"/>
      <c r="AC2208" s="9"/>
      <c r="AD2208" s="9"/>
      <c r="AE2208" s="9"/>
      <c r="AF2208" s="8"/>
      <c r="AG2208" s="10"/>
      <c r="AH2208" s="8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25">
      <c r="A2209" s="50">
        <f t="shared" si="702"/>
        <v>45052</v>
      </c>
      <c r="B2209" s="112">
        <f t="shared" ca="1" si="692"/>
        <v>60387.120623460003</v>
      </c>
      <c r="C2209" s="109">
        <f t="shared" si="693"/>
        <v>60210.345157440002</v>
      </c>
      <c r="D2209" s="13">
        <f ca="1">IF(A2209&lt;$B$1,VLOOKUP(A2209,[1]DI!$A$4:$B$15000,2,FALSE),0)</f>
        <v>0</v>
      </c>
      <c r="E2209" s="52">
        <f t="shared" ca="1" si="694"/>
        <v>1</v>
      </c>
      <c r="F2209" s="52">
        <f ca="1">(TRUNC(PRODUCT($E$12:$E2208),16))</f>
        <v>1.50314825948652</v>
      </c>
      <c r="G2209" s="52">
        <f t="shared" ca="1" si="695"/>
        <v>1.4993369737894</v>
      </c>
      <c r="H2209" s="52">
        <f t="shared" ca="1" si="696"/>
        <v>1.0025419799999999</v>
      </c>
      <c r="I2209" s="111">
        <f t="shared" si="703"/>
        <v>0.02</v>
      </c>
      <c r="J2209" s="149">
        <f t="shared" si="705"/>
        <v>45044</v>
      </c>
      <c r="K2209" s="54">
        <f t="shared" si="704"/>
        <v>4</v>
      </c>
      <c r="L2209" s="55">
        <f t="shared" si="697"/>
        <v>5</v>
      </c>
      <c r="M2209" s="56">
        <f t="shared" si="698"/>
        <v>1.000392986</v>
      </c>
      <c r="N2209" s="56">
        <f t="shared" ca="1" si="699"/>
        <v>1.002935965</v>
      </c>
      <c r="O2209" s="55">
        <f t="shared" si="706"/>
        <v>0</v>
      </c>
      <c r="P2209" s="109">
        <f t="shared" ca="1" si="700"/>
        <v>176.77546602000001</v>
      </c>
      <c r="Q2209" s="52">
        <f t="shared" si="707"/>
        <v>0</v>
      </c>
      <c r="R2209" s="85"/>
      <c r="S2209" s="85"/>
      <c r="T2209" s="86" t="str">
        <f t="shared" si="708"/>
        <v>A+J=</v>
      </c>
      <c r="U2209" s="149">
        <f t="shared" si="709"/>
        <v>45077</v>
      </c>
      <c r="V2209" s="57" t="str">
        <f t="shared" si="701"/>
        <v>-</v>
      </c>
      <c r="W2209" s="8"/>
      <c r="X2209" s="8"/>
      <c r="Y2209" s="8"/>
      <c r="Z2209" s="9"/>
      <c r="AA2209" s="1"/>
      <c r="AB2209" s="8"/>
      <c r="AC2209" s="9"/>
      <c r="AD2209" s="9"/>
      <c r="AE2209" s="9"/>
      <c r="AF2209" s="8"/>
      <c r="AG2209" s="10"/>
      <c r="AH2209" s="8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25">
      <c r="A2210" s="50">
        <f t="shared" si="702"/>
        <v>45053</v>
      </c>
      <c r="B2210" s="112">
        <f t="shared" ca="1" si="692"/>
        <v>60387.120623460003</v>
      </c>
      <c r="C2210" s="109">
        <f t="shared" si="693"/>
        <v>60210.345157440002</v>
      </c>
      <c r="D2210" s="13">
        <f ca="1">IF(A2210&lt;$B$1,VLOOKUP(A2210,[1]DI!$A$4:$B$15000,2,FALSE),0)</f>
        <v>0</v>
      </c>
      <c r="E2210" s="52">
        <f t="shared" ca="1" si="694"/>
        <v>1</v>
      </c>
      <c r="F2210" s="52">
        <f ca="1">(TRUNC(PRODUCT($E$12:$E2209),16))</f>
        <v>1.50314825948652</v>
      </c>
      <c r="G2210" s="52">
        <f t="shared" ca="1" si="695"/>
        <v>1.4993369737894</v>
      </c>
      <c r="H2210" s="52">
        <f t="shared" ca="1" si="696"/>
        <v>1.0025419799999999</v>
      </c>
      <c r="I2210" s="111">
        <f t="shared" si="703"/>
        <v>0.02</v>
      </c>
      <c r="J2210" s="149">
        <f t="shared" si="705"/>
        <v>45044</v>
      </c>
      <c r="K2210" s="54">
        <f t="shared" si="704"/>
        <v>4</v>
      </c>
      <c r="L2210" s="55">
        <f t="shared" si="697"/>
        <v>5</v>
      </c>
      <c r="M2210" s="56">
        <f t="shared" si="698"/>
        <v>1.000392986</v>
      </c>
      <c r="N2210" s="56">
        <f t="shared" ca="1" si="699"/>
        <v>1.002935965</v>
      </c>
      <c r="O2210" s="55">
        <f t="shared" si="706"/>
        <v>0</v>
      </c>
      <c r="P2210" s="109">
        <f t="shared" ca="1" si="700"/>
        <v>176.77546602000001</v>
      </c>
      <c r="Q2210" s="52">
        <f t="shared" si="707"/>
        <v>0</v>
      </c>
      <c r="R2210" s="85"/>
      <c r="S2210" s="85"/>
      <c r="T2210" s="86" t="str">
        <f t="shared" si="708"/>
        <v>A+J=</v>
      </c>
      <c r="U2210" s="149">
        <f t="shared" si="709"/>
        <v>45077</v>
      </c>
      <c r="V2210" s="57" t="str">
        <f t="shared" si="701"/>
        <v>-</v>
      </c>
      <c r="W2210" s="8"/>
      <c r="X2210" s="8"/>
      <c r="Y2210" s="8"/>
      <c r="Z2210" s="9"/>
      <c r="AA2210" s="1"/>
      <c r="AB2210" s="8"/>
      <c r="AC2210" s="9"/>
      <c r="AD2210" s="9"/>
      <c r="AE2210" s="9"/>
      <c r="AF2210" s="8"/>
      <c r="AG2210" s="10"/>
      <c r="AH2210" s="8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25">
      <c r="A2211" s="50">
        <f t="shared" si="702"/>
        <v>45054</v>
      </c>
      <c r="B2211" s="112">
        <f t="shared" ca="1" si="692"/>
        <v>60387.120623460003</v>
      </c>
      <c r="C2211" s="109">
        <f t="shared" si="693"/>
        <v>60210.345157440002</v>
      </c>
      <c r="D2211" s="13">
        <f ca="1">IF(A2211&lt;$B$1,VLOOKUP(A2211,[1]DI!$A$4:$B$15000,2,FALSE),0)</f>
        <v>0.13650000000000001</v>
      </c>
      <c r="E2211" s="52">
        <f t="shared" ca="1" si="694"/>
        <v>1.00050788</v>
      </c>
      <c r="F2211" s="52">
        <f ca="1">(TRUNC(PRODUCT($E$12:$E2210),16))</f>
        <v>1.50314825948652</v>
      </c>
      <c r="G2211" s="52">
        <f t="shared" ca="1" si="695"/>
        <v>1.4993369737894</v>
      </c>
      <c r="H2211" s="52">
        <f t="shared" ca="1" si="696"/>
        <v>1.0025419799999999</v>
      </c>
      <c r="I2211" s="111">
        <f t="shared" si="703"/>
        <v>0.02</v>
      </c>
      <c r="J2211" s="149">
        <f t="shared" si="705"/>
        <v>45044</v>
      </c>
      <c r="K2211" s="54">
        <f t="shared" si="704"/>
        <v>5</v>
      </c>
      <c r="L2211" s="55">
        <f t="shared" si="697"/>
        <v>5</v>
      </c>
      <c r="M2211" s="56">
        <f t="shared" si="698"/>
        <v>1.000392986</v>
      </c>
      <c r="N2211" s="56">
        <f t="shared" ca="1" si="699"/>
        <v>1.002935965</v>
      </c>
      <c r="O2211" s="55">
        <f t="shared" si="706"/>
        <v>0</v>
      </c>
      <c r="P2211" s="109">
        <f t="shared" ca="1" si="700"/>
        <v>176.77546602000001</v>
      </c>
      <c r="Q2211" s="52">
        <f t="shared" si="707"/>
        <v>0</v>
      </c>
      <c r="R2211" s="85"/>
      <c r="S2211" s="85"/>
      <c r="T2211" s="86" t="str">
        <f t="shared" si="708"/>
        <v>A+J=</v>
      </c>
      <c r="U2211" s="149">
        <f t="shared" si="709"/>
        <v>45077</v>
      </c>
      <c r="V2211" s="57" t="str">
        <f t="shared" si="701"/>
        <v>-</v>
      </c>
      <c r="W2211" s="8"/>
      <c r="X2211" s="8"/>
      <c r="Y2211" s="8"/>
      <c r="Z2211" s="9"/>
      <c r="AA2211" s="1"/>
      <c r="AB2211" s="8"/>
      <c r="AC2211" s="9"/>
      <c r="AD2211" s="9"/>
      <c r="AE2211" s="9"/>
      <c r="AF2211" s="8"/>
      <c r="AG2211" s="10"/>
      <c r="AH2211" s="8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25">
      <c r="A2212" s="50">
        <f t="shared" si="702"/>
        <v>45055</v>
      </c>
      <c r="B2212" s="112">
        <f t="shared" ca="1" si="692"/>
        <v>60422.53791395</v>
      </c>
      <c r="C2212" s="109">
        <f t="shared" si="693"/>
        <v>60210.345157440002</v>
      </c>
      <c r="D2212" s="13">
        <f ca="1">IF(A2212&lt;$B$1,VLOOKUP(A2212,[1]DI!$A$4:$B$15000,2,FALSE),0)</f>
        <v>0.13650000000000001</v>
      </c>
      <c r="E2212" s="52">
        <f t="shared" ca="1" si="694"/>
        <v>1.00050788</v>
      </c>
      <c r="F2212" s="52">
        <f ca="1">(TRUNC(PRODUCT($E$12:$E2211),16))</f>
        <v>1.5039116784245501</v>
      </c>
      <c r="G2212" s="52">
        <f t="shared" ca="1" si="695"/>
        <v>1.4993369737894</v>
      </c>
      <c r="H2212" s="52">
        <f t="shared" ca="1" si="696"/>
        <v>1.0030511499999999</v>
      </c>
      <c r="I2212" s="111">
        <f t="shared" si="703"/>
        <v>0.02</v>
      </c>
      <c r="J2212" s="149">
        <f t="shared" si="705"/>
        <v>45044</v>
      </c>
      <c r="K2212" s="54">
        <f t="shared" si="704"/>
        <v>6</v>
      </c>
      <c r="L2212" s="55">
        <f t="shared" si="697"/>
        <v>6</v>
      </c>
      <c r="M2212" s="56">
        <f t="shared" si="698"/>
        <v>1.000471602</v>
      </c>
      <c r="N2212" s="56">
        <f t="shared" ca="1" si="699"/>
        <v>1.0035241909999999</v>
      </c>
      <c r="O2212" s="55">
        <f t="shared" si="706"/>
        <v>0</v>
      </c>
      <c r="P2212" s="109">
        <f t="shared" ca="1" si="700"/>
        <v>212.19275651000001</v>
      </c>
      <c r="Q2212" s="52">
        <f t="shared" si="707"/>
        <v>0</v>
      </c>
      <c r="R2212" s="85"/>
      <c r="S2212" s="85"/>
      <c r="T2212" s="86" t="str">
        <f t="shared" si="708"/>
        <v>A+J=</v>
      </c>
      <c r="U2212" s="149">
        <f t="shared" si="709"/>
        <v>45077</v>
      </c>
      <c r="V2212" s="57" t="str">
        <f t="shared" si="701"/>
        <v>-</v>
      </c>
      <c r="W2212" s="8"/>
      <c r="X2212" s="8"/>
      <c r="Y2212" s="8"/>
      <c r="Z2212" s="9"/>
      <c r="AA2212" s="1"/>
      <c r="AB2212" s="8"/>
      <c r="AC2212" s="9"/>
      <c r="AD2212" s="9"/>
      <c r="AE2212" s="9"/>
      <c r="AF2212" s="8"/>
      <c r="AG2212" s="10"/>
      <c r="AH2212" s="8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25">
      <c r="A2213" s="50">
        <f t="shared" si="702"/>
        <v>45056</v>
      </c>
      <c r="B2213" s="112">
        <f t="shared" ca="1" si="692"/>
        <v>60457.976037220003</v>
      </c>
      <c r="C2213" s="109">
        <f t="shared" si="693"/>
        <v>60210.345157440002</v>
      </c>
      <c r="D2213" s="13">
        <f ca="1">IF(A2213&lt;$B$1,VLOOKUP(A2213,[1]DI!$A$4:$B$15000,2,FALSE),0)</f>
        <v>0.13650000000000001</v>
      </c>
      <c r="E2213" s="52">
        <f t="shared" ca="1" si="694"/>
        <v>1.00050788</v>
      </c>
      <c r="F2213" s="52">
        <f ca="1">(TRUNC(PRODUCT($E$12:$E2212),16))</f>
        <v>1.5046754850877899</v>
      </c>
      <c r="G2213" s="52">
        <f t="shared" ca="1" si="695"/>
        <v>1.4993369737894</v>
      </c>
      <c r="H2213" s="52">
        <f t="shared" ca="1" si="696"/>
        <v>1.00356058</v>
      </c>
      <c r="I2213" s="111">
        <f t="shared" si="703"/>
        <v>0.02</v>
      </c>
      <c r="J2213" s="149">
        <f t="shared" si="705"/>
        <v>45044</v>
      </c>
      <c r="K2213" s="54">
        <f t="shared" si="704"/>
        <v>7</v>
      </c>
      <c r="L2213" s="55">
        <f t="shared" si="697"/>
        <v>7</v>
      </c>
      <c r="M2213" s="56">
        <f t="shared" si="698"/>
        <v>1.0005502239999999</v>
      </c>
      <c r="N2213" s="56">
        <f t="shared" ca="1" si="699"/>
        <v>1.004112763</v>
      </c>
      <c r="O2213" s="55">
        <f t="shared" si="706"/>
        <v>0</v>
      </c>
      <c r="P2213" s="109">
        <f t="shared" ca="1" si="700"/>
        <v>247.63087977999999</v>
      </c>
      <c r="Q2213" s="52">
        <f t="shared" si="707"/>
        <v>0</v>
      </c>
      <c r="R2213" s="85"/>
      <c r="S2213" s="85"/>
      <c r="T2213" s="86" t="str">
        <f t="shared" si="708"/>
        <v>A+J=</v>
      </c>
      <c r="U2213" s="149">
        <f t="shared" si="709"/>
        <v>45077</v>
      </c>
      <c r="V2213" s="57" t="str">
        <f t="shared" si="701"/>
        <v>-</v>
      </c>
      <c r="W2213" s="8"/>
      <c r="X2213" s="8"/>
      <c r="Y2213" s="8"/>
      <c r="Z2213" s="9"/>
      <c r="AA2213" s="1"/>
      <c r="AB2213" s="8"/>
      <c r="AC2213" s="9"/>
      <c r="AD2213" s="9"/>
      <c r="AE2213" s="9"/>
      <c r="AF2213" s="8"/>
      <c r="AG2213" s="10"/>
      <c r="AH2213" s="8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25">
      <c r="A2214" s="50">
        <f t="shared" si="702"/>
        <v>45057</v>
      </c>
      <c r="B2214" s="112">
        <f t="shared" ca="1" si="692"/>
        <v>60493.435053480003</v>
      </c>
      <c r="C2214" s="109">
        <f t="shared" si="693"/>
        <v>60210.345157440002</v>
      </c>
      <c r="D2214" s="13">
        <f ca="1">IF(A2214&lt;$B$1,VLOOKUP(A2214,[1]DI!$A$4:$B$15000,2,FALSE),0)</f>
        <v>0.13650000000000001</v>
      </c>
      <c r="E2214" s="52">
        <f t="shared" ca="1" si="694"/>
        <v>1.00050788</v>
      </c>
      <c r="F2214" s="52">
        <f ca="1">(TRUNC(PRODUCT($E$12:$E2213),16))</f>
        <v>1.50543967967315</v>
      </c>
      <c r="G2214" s="52">
        <f t="shared" ca="1" si="695"/>
        <v>1.4993369737894</v>
      </c>
      <c r="H2214" s="52">
        <f t="shared" ca="1" si="696"/>
        <v>1.0040702699999999</v>
      </c>
      <c r="I2214" s="111">
        <f t="shared" si="703"/>
        <v>0.02</v>
      </c>
      <c r="J2214" s="149">
        <f t="shared" si="705"/>
        <v>45044</v>
      </c>
      <c r="K2214" s="54">
        <f t="shared" si="704"/>
        <v>8</v>
      </c>
      <c r="L2214" s="55">
        <f t="shared" si="697"/>
        <v>8</v>
      </c>
      <c r="M2214" s="56">
        <f t="shared" si="698"/>
        <v>1.000628852</v>
      </c>
      <c r="N2214" s="56">
        <f t="shared" ca="1" si="699"/>
        <v>1.0047016820000001</v>
      </c>
      <c r="O2214" s="55">
        <f t="shared" si="706"/>
        <v>0</v>
      </c>
      <c r="P2214" s="109">
        <f t="shared" ca="1" si="700"/>
        <v>283.08989603999999</v>
      </c>
      <c r="Q2214" s="52">
        <f t="shared" si="707"/>
        <v>0</v>
      </c>
      <c r="R2214" s="85"/>
      <c r="S2214" s="85"/>
      <c r="T2214" s="86" t="str">
        <f t="shared" si="708"/>
        <v>A+J=</v>
      </c>
      <c r="U2214" s="149">
        <f t="shared" si="709"/>
        <v>45077</v>
      </c>
      <c r="V2214" s="57" t="str">
        <f t="shared" si="701"/>
        <v>-</v>
      </c>
      <c r="W2214" s="8"/>
      <c r="X2214" s="8"/>
      <c r="Y2214" s="8"/>
      <c r="Z2214" s="9"/>
      <c r="AA2214" s="1"/>
      <c r="AB2214" s="8"/>
      <c r="AC2214" s="9"/>
      <c r="AD2214" s="9"/>
      <c r="AE2214" s="9"/>
      <c r="AF2214" s="8"/>
      <c r="AG2214" s="10"/>
      <c r="AH2214" s="8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25">
      <c r="A2215" s="50">
        <f t="shared" si="702"/>
        <v>45058</v>
      </c>
      <c r="B2215" s="112">
        <f t="shared" ca="1" si="692"/>
        <v>60528.914902510005</v>
      </c>
      <c r="C2215" s="109">
        <f t="shared" si="693"/>
        <v>60210.345157440002</v>
      </c>
      <c r="D2215" s="13">
        <f ca="1">IF(A2215&lt;$B$1,VLOOKUP(A2215,[1]DI!$A$4:$B$15000,2,FALSE),0)</f>
        <v>0.13650000000000001</v>
      </c>
      <c r="E2215" s="52">
        <f t="shared" ca="1" si="694"/>
        <v>1.00050788</v>
      </c>
      <c r="F2215" s="52">
        <f ca="1">(TRUNC(PRODUCT($E$12:$E2214),16))</f>
        <v>1.5062042623776599</v>
      </c>
      <c r="G2215" s="52">
        <f t="shared" ca="1" si="695"/>
        <v>1.4993369737894</v>
      </c>
      <c r="H2215" s="52">
        <f t="shared" ca="1" si="696"/>
        <v>1.00458022</v>
      </c>
      <c r="I2215" s="111">
        <f t="shared" si="703"/>
        <v>0.02</v>
      </c>
      <c r="J2215" s="149">
        <f t="shared" si="705"/>
        <v>45044</v>
      </c>
      <c r="K2215" s="54">
        <f t="shared" si="704"/>
        <v>9</v>
      </c>
      <c r="L2215" s="55">
        <f t="shared" si="697"/>
        <v>9</v>
      </c>
      <c r="M2215" s="56">
        <f t="shared" si="698"/>
        <v>1.0007074869999999</v>
      </c>
      <c r="N2215" s="56">
        <f t="shared" ca="1" si="699"/>
        <v>1.005290947</v>
      </c>
      <c r="O2215" s="55">
        <f t="shared" si="706"/>
        <v>0</v>
      </c>
      <c r="P2215" s="109">
        <f t="shared" ca="1" si="700"/>
        <v>318.56974507000001</v>
      </c>
      <c r="Q2215" s="52">
        <f t="shared" si="707"/>
        <v>0</v>
      </c>
      <c r="R2215" s="85"/>
      <c r="S2215" s="85"/>
      <c r="T2215" s="86" t="str">
        <f t="shared" si="708"/>
        <v>A+J=</v>
      </c>
      <c r="U2215" s="149">
        <f t="shared" si="709"/>
        <v>45077</v>
      </c>
      <c r="V2215" s="57" t="str">
        <f t="shared" si="701"/>
        <v>-</v>
      </c>
      <c r="W2215" s="8"/>
      <c r="X2215" s="8"/>
      <c r="Y2215" s="8"/>
      <c r="Z2215" s="9"/>
      <c r="AA2215" s="1"/>
      <c r="AB2215" s="8"/>
      <c r="AC2215" s="9"/>
      <c r="AD2215" s="9"/>
      <c r="AE2215" s="9"/>
      <c r="AF2215" s="8"/>
      <c r="AG2215" s="10"/>
      <c r="AH2215" s="8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25">
      <c r="A2216" s="50">
        <f t="shared" si="702"/>
        <v>45059</v>
      </c>
      <c r="B2216" s="112">
        <f t="shared" ca="1" si="692"/>
        <v>60564.41504244</v>
      </c>
      <c r="C2216" s="109">
        <f t="shared" si="693"/>
        <v>60210.345157440002</v>
      </c>
      <c r="D2216" s="13">
        <f ca="1">IF(A2216&lt;$B$1,VLOOKUP(A2216,[1]DI!$A$4:$B$15000,2,FALSE),0)</f>
        <v>0</v>
      </c>
      <c r="E2216" s="52">
        <f t="shared" ca="1" si="694"/>
        <v>1</v>
      </c>
      <c r="F2216" s="52">
        <f ca="1">(TRUNC(PRODUCT($E$12:$E2215),16))</f>
        <v>1.5069692333984399</v>
      </c>
      <c r="G2216" s="52">
        <f t="shared" ca="1" si="695"/>
        <v>1.4993369737894</v>
      </c>
      <c r="H2216" s="52">
        <f t="shared" ca="1" si="696"/>
        <v>1.0050904199999999</v>
      </c>
      <c r="I2216" s="111">
        <f t="shared" si="703"/>
        <v>0.02</v>
      </c>
      <c r="J2216" s="149">
        <f t="shared" si="705"/>
        <v>45044</v>
      </c>
      <c r="K2216" s="54">
        <f t="shared" si="704"/>
        <v>9</v>
      </c>
      <c r="L2216" s="55">
        <f t="shared" si="697"/>
        <v>10</v>
      </c>
      <c r="M2216" s="56">
        <f t="shared" si="698"/>
        <v>1.000786127</v>
      </c>
      <c r="N2216" s="56">
        <f t="shared" ca="1" si="699"/>
        <v>1.005880549</v>
      </c>
      <c r="O2216" s="55">
        <f t="shared" si="706"/>
        <v>0</v>
      </c>
      <c r="P2216" s="109">
        <f t="shared" ca="1" si="700"/>
        <v>354.069885</v>
      </c>
      <c r="Q2216" s="52">
        <f t="shared" si="707"/>
        <v>0</v>
      </c>
      <c r="R2216" s="85"/>
      <c r="S2216" s="85"/>
      <c r="T2216" s="86" t="str">
        <f t="shared" si="708"/>
        <v>A+J=</v>
      </c>
      <c r="U2216" s="149">
        <f t="shared" si="709"/>
        <v>45077</v>
      </c>
      <c r="V2216" s="57" t="str">
        <f t="shared" si="701"/>
        <v>-</v>
      </c>
      <c r="W2216" s="8"/>
      <c r="X2216" s="8"/>
      <c r="Y2216" s="8"/>
      <c r="Z2216" s="9"/>
      <c r="AA2216" s="1"/>
      <c r="AB2216" s="8"/>
      <c r="AC2216" s="9"/>
      <c r="AD2216" s="9"/>
      <c r="AE2216" s="9"/>
      <c r="AF2216" s="8"/>
      <c r="AG2216" s="10"/>
      <c r="AH2216" s="8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25">
      <c r="A2217" s="50">
        <f t="shared" si="702"/>
        <v>45060</v>
      </c>
      <c r="B2217" s="112">
        <f t="shared" ca="1" si="692"/>
        <v>60564.41504244</v>
      </c>
      <c r="C2217" s="109">
        <f t="shared" si="693"/>
        <v>60210.345157440002</v>
      </c>
      <c r="D2217" s="13">
        <f ca="1">IF(A2217&lt;$B$1,VLOOKUP(A2217,[1]DI!$A$4:$B$15000,2,FALSE),0)</f>
        <v>0</v>
      </c>
      <c r="E2217" s="52">
        <f t="shared" ca="1" si="694"/>
        <v>1</v>
      </c>
      <c r="F2217" s="52">
        <f ca="1">(TRUNC(PRODUCT($E$12:$E2216),16))</f>
        <v>1.5069692333984399</v>
      </c>
      <c r="G2217" s="52">
        <f t="shared" ca="1" si="695"/>
        <v>1.4993369737894</v>
      </c>
      <c r="H2217" s="52">
        <f t="shared" ca="1" si="696"/>
        <v>1.0050904199999999</v>
      </c>
      <c r="I2217" s="111">
        <f t="shared" si="703"/>
        <v>0.02</v>
      </c>
      <c r="J2217" s="149">
        <f t="shared" si="705"/>
        <v>45044</v>
      </c>
      <c r="K2217" s="54">
        <f t="shared" si="704"/>
        <v>9</v>
      </c>
      <c r="L2217" s="55">
        <f t="shared" si="697"/>
        <v>10</v>
      </c>
      <c r="M2217" s="56">
        <f t="shared" si="698"/>
        <v>1.000786127</v>
      </c>
      <c r="N2217" s="56">
        <f t="shared" ca="1" si="699"/>
        <v>1.005880549</v>
      </c>
      <c r="O2217" s="55">
        <f t="shared" si="706"/>
        <v>0</v>
      </c>
      <c r="P2217" s="109">
        <f t="shared" ca="1" si="700"/>
        <v>354.069885</v>
      </c>
      <c r="Q2217" s="52">
        <f t="shared" si="707"/>
        <v>0</v>
      </c>
      <c r="R2217" s="85"/>
      <c r="S2217" s="85"/>
      <c r="T2217" s="86" t="str">
        <f t="shared" si="708"/>
        <v>A+J=</v>
      </c>
      <c r="U2217" s="149">
        <f t="shared" si="709"/>
        <v>45077</v>
      </c>
      <c r="V2217" s="57" t="str">
        <f t="shared" si="701"/>
        <v>-</v>
      </c>
      <c r="W2217" s="8"/>
      <c r="X2217" s="8"/>
      <c r="Y2217" s="8"/>
      <c r="Z2217" s="9"/>
      <c r="AA2217" s="1"/>
      <c r="AB2217" s="8"/>
      <c r="AC2217" s="9"/>
      <c r="AD2217" s="9"/>
      <c r="AE2217" s="9"/>
      <c r="AF2217" s="8"/>
      <c r="AG2217" s="10"/>
      <c r="AH2217" s="8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25">
      <c r="A2218" s="50">
        <f t="shared" si="702"/>
        <v>45061</v>
      </c>
      <c r="B2218" s="112">
        <f t="shared" ca="1" si="692"/>
        <v>60564.41504244</v>
      </c>
      <c r="C2218" s="109">
        <f t="shared" si="693"/>
        <v>60210.345157440002</v>
      </c>
      <c r="D2218" s="13">
        <f ca="1">IF(A2218&lt;$B$1,VLOOKUP(A2218,[1]DI!$A$4:$B$15000,2,FALSE),0)</f>
        <v>0.13650000000000001</v>
      </c>
      <c r="E2218" s="52">
        <f t="shared" ca="1" si="694"/>
        <v>1.00050788</v>
      </c>
      <c r="F2218" s="52">
        <f ca="1">(TRUNC(PRODUCT($E$12:$E2217),16))</f>
        <v>1.5069692333984399</v>
      </c>
      <c r="G2218" s="52">
        <f t="shared" ca="1" si="695"/>
        <v>1.4993369737894</v>
      </c>
      <c r="H2218" s="52">
        <f t="shared" ca="1" si="696"/>
        <v>1.0050904199999999</v>
      </c>
      <c r="I2218" s="111">
        <f t="shared" si="703"/>
        <v>0.02</v>
      </c>
      <c r="J2218" s="149">
        <f t="shared" si="705"/>
        <v>45044</v>
      </c>
      <c r="K2218" s="54">
        <f t="shared" si="704"/>
        <v>10</v>
      </c>
      <c r="L2218" s="55">
        <f t="shared" si="697"/>
        <v>10</v>
      </c>
      <c r="M2218" s="56">
        <f t="shared" si="698"/>
        <v>1.000786127</v>
      </c>
      <c r="N2218" s="56">
        <f t="shared" ca="1" si="699"/>
        <v>1.005880549</v>
      </c>
      <c r="O2218" s="55">
        <f t="shared" si="706"/>
        <v>0</v>
      </c>
      <c r="P2218" s="109">
        <f t="shared" ca="1" si="700"/>
        <v>354.069885</v>
      </c>
      <c r="Q2218" s="52">
        <f t="shared" si="707"/>
        <v>0</v>
      </c>
      <c r="R2218" s="85"/>
      <c r="S2218" s="85"/>
      <c r="T2218" s="86" t="str">
        <f t="shared" si="708"/>
        <v>A+J=</v>
      </c>
      <c r="U2218" s="149">
        <f t="shared" si="709"/>
        <v>45077</v>
      </c>
      <c r="V2218" s="57" t="str">
        <f t="shared" si="701"/>
        <v>-</v>
      </c>
      <c r="W2218" s="8"/>
      <c r="X2218" s="8"/>
      <c r="Y2218" s="8"/>
      <c r="Z2218" s="9"/>
      <c r="AA2218" s="1"/>
      <c r="AB2218" s="8"/>
      <c r="AC2218" s="9"/>
      <c r="AD2218" s="9"/>
      <c r="AE2218" s="9"/>
      <c r="AF2218" s="8"/>
      <c r="AG2218" s="10"/>
      <c r="AH2218" s="8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25">
      <c r="A2219" s="50">
        <f t="shared" si="702"/>
        <v>45062</v>
      </c>
      <c r="B2219" s="112">
        <f t="shared" ca="1" si="692"/>
        <v>60599.936677460006</v>
      </c>
      <c r="C2219" s="109">
        <f t="shared" si="693"/>
        <v>60210.345157440002</v>
      </c>
      <c r="D2219" s="13">
        <f ca="1">IF(A2219&lt;$B$1,VLOOKUP(A2219,[1]DI!$A$4:$B$15000,2,FALSE),0)</f>
        <v>0.13650000000000001</v>
      </c>
      <c r="E2219" s="52">
        <f t="shared" ca="1" si="694"/>
        <v>1.00050788</v>
      </c>
      <c r="F2219" s="52">
        <f ca="1">(TRUNC(PRODUCT($E$12:$E2218),16))</f>
        <v>1.5077345929327</v>
      </c>
      <c r="G2219" s="52">
        <f t="shared" ca="1" si="695"/>
        <v>1.4993369737894</v>
      </c>
      <c r="H2219" s="52">
        <f t="shared" ca="1" si="696"/>
        <v>1.00560089</v>
      </c>
      <c r="I2219" s="111">
        <f t="shared" si="703"/>
        <v>0.02</v>
      </c>
      <c r="J2219" s="149">
        <f t="shared" si="705"/>
        <v>45044</v>
      </c>
      <c r="K2219" s="54">
        <f t="shared" si="704"/>
        <v>11</v>
      </c>
      <c r="L2219" s="55">
        <f t="shared" si="697"/>
        <v>11</v>
      </c>
      <c r="M2219" s="56">
        <f t="shared" si="698"/>
        <v>1.0008647740000001</v>
      </c>
      <c r="N2219" s="56">
        <f t="shared" ca="1" si="699"/>
        <v>1.006470508</v>
      </c>
      <c r="O2219" s="55">
        <f t="shared" si="706"/>
        <v>0</v>
      </c>
      <c r="P2219" s="109">
        <f t="shared" ca="1" si="700"/>
        <v>389.59152002000002</v>
      </c>
      <c r="Q2219" s="52">
        <f t="shared" si="707"/>
        <v>0</v>
      </c>
      <c r="R2219" s="85"/>
      <c r="S2219" s="85"/>
      <c r="T2219" s="86" t="str">
        <f t="shared" si="708"/>
        <v>A+J=</v>
      </c>
      <c r="U2219" s="149">
        <f t="shared" si="709"/>
        <v>45077</v>
      </c>
      <c r="V2219" s="57" t="str">
        <f t="shared" si="701"/>
        <v>-</v>
      </c>
      <c r="W2219" s="8"/>
      <c r="X2219" s="8"/>
      <c r="Y2219" s="8"/>
      <c r="Z2219" s="9"/>
      <c r="AA2219" s="1"/>
      <c r="AB2219" s="8"/>
      <c r="AC2219" s="9"/>
      <c r="AD2219" s="9"/>
      <c r="AE2219" s="9"/>
      <c r="AF2219" s="8"/>
      <c r="AG2219" s="10"/>
      <c r="AH2219" s="8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25">
      <c r="A2220" s="50">
        <f t="shared" si="702"/>
        <v>45063</v>
      </c>
      <c r="B2220" s="112">
        <f t="shared" ca="1" si="692"/>
        <v>60635.478543150006</v>
      </c>
      <c r="C2220" s="109">
        <f t="shared" si="693"/>
        <v>60210.345157440002</v>
      </c>
      <c r="D2220" s="13">
        <f ca="1">IF(A2220&lt;$B$1,VLOOKUP(A2220,[1]DI!$A$4:$B$15000,2,FALSE),0)</f>
        <v>0.13650000000000001</v>
      </c>
      <c r="E2220" s="52">
        <f t="shared" ca="1" si="694"/>
        <v>1.00050788</v>
      </c>
      <c r="F2220" s="52">
        <f ca="1">(TRUNC(PRODUCT($E$12:$E2219),16))</f>
        <v>1.50850034117776</v>
      </c>
      <c r="G2220" s="52">
        <f t="shared" ca="1" si="695"/>
        <v>1.4993369737894</v>
      </c>
      <c r="H2220" s="52">
        <f t="shared" ca="1" si="696"/>
        <v>1.00611161</v>
      </c>
      <c r="I2220" s="111">
        <f t="shared" si="703"/>
        <v>0.02</v>
      </c>
      <c r="J2220" s="149">
        <f t="shared" si="705"/>
        <v>45044</v>
      </c>
      <c r="K2220" s="54">
        <f t="shared" si="704"/>
        <v>12</v>
      </c>
      <c r="L2220" s="55">
        <f t="shared" si="697"/>
        <v>12</v>
      </c>
      <c r="M2220" s="56">
        <f t="shared" si="698"/>
        <v>1.0009434269999999</v>
      </c>
      <c r="N2220" s="56">
        <f t="shared" ca="1" si="699"/>
        <v>1.0070608029999999</v>
      </c>
      <c r="O2220" s="55">
        <f t="shared" si="706"/>
        <v>0</v>
      </c>
      <c r="P2220" s="109">
        <f t="shared" ca="1" si="700"/>
        <v>425.13338571000003</v>
      </c>
      <c r="Q2220" s="52">
        <f t="shared" si="707"/>
        <v>0</v>
      </c>
      <c r="R2220" s="85"/>
      <c r="S2220" s="85"/>
      <c r="T2220" s="86" t="str">
        <f t="shared" si="708"/>
        <v>A+J=</v>
      </c>
      <c r="U2220" s="149">
        <f t="shared" si="709"/>
        <v>45077</v>
      </c>
      <c r="V2220" s="57" t="str">
        <f t="shared" si="701"/>
        <v>-</v>
      </c>
      <c r="W2220" s="8"/>
      <c r="X2220" s="8"/>
      <c r="Y2220" s="8"/>
      <c r="Z2220" s="9"/>
      <c r="AA2220" s="1"/>
      <c r="AB2220" s="8"/>
      <c r="AC2220" s="9"/>
      <c r="AD2220" s="9"/>
      <c r="AE2220" s="9"/>
      <c r="AF2220" s="8"/>
      <c r="AG2220" s="10"/>
      <c r="AH2220" s="8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25">
      <c r="A2221" s="50">
        <f t="shared" si="702"/>
        <v>45064</v>
      </c>
      <c r="B2221" s="112">
        <f t="shared" ca="1" si="692"/>
        <v>60671.04190394</v>
      </c>
      <c r="C2221" s="109">
        <f t="shared" si="693"/>
        <v>60210.345157440002</v>
      </c>
      <c r="D2221" s="13">
        <f ca="1">IF(A2221&lt;$B$1,VLOOKUP(A2221,[1]DI!$A$4:$B$15000,2,FALSE),0)</f>
        <v>0.13650000000000001</v>
      </c>
      <c r="E2221" s="52">
        <f t="shared" ca="1" si="694"/>
        <v>1.00050788</v>
      </c>
      <c r="F2221" s="52">
        <f ca="1">(TRUNC(PRODUCT($E$12:$E2220),16))</f>
        <v>1.5092664783310401</v>
      </c>
      <c r="G2221" s="52">
        <f t="shared" ca="1" si="695"/>
        <v>1.4993369737894</v>
      </c>
      <c r="H2221" s="52">
        <f t="shared" ca="1" si="696"/>
        <v>1.0066226</v>
      </c>
      <c r="I2221" s="111">
        <f t="shared" si="703"/>
        <v>0.02</v>
      </c>
      <c r="J2221" s="149">
        <f t="shared" si="705"/>
        <v>45044</v>
      </c>
      <c r="K2221" s="54">
        <f t="shared" si="704"/>
        <v>13</v>
      </c>
      <c r="L2221" s="55">
        <f t="shared" si="697"/>
        <v>13</v>
      </c>
      <c r="M2221" s="56">
        <f t="shared" si="698"/>
        <v>1.0010220860000001</v>
      </c>
      <c r="N2221" s="56">
        <f t="shared" ca="1" si="699"/>
        <v>1.007651455</v>
      </c>
      <c r="O2221" s="55">
        <f t="shared" si="706"/>
        <v>0</v>
      </c>
      <c r="P2221" s="109">
        <f t="shared" ca="1" si="700"/>
        <v>460.69674650000002</v>
      </c>
      <c r="Q2221" s="52">
        <f t="shared" si="707"/>
        <v>0</v>
      </c>
      <c r="R2221" s="85"/>
      <c r="S2221" s="85"/>
      <c r="T2221" s="86" t="str">
        <f t="shared" si="708"/>
        <v>A+J=</v>
      </c>
      <c r="U2221" s="149">
        <f t="shared" si="709"/>
        <v>45077</v>
      </c>
      <c r="V2221" s="57" t="str">
        <f t="shared" si="701"/>
        <v>-</v>
      </c>
      <c r="W2221" s="8"/>
      <c r="X2221" s="8"/>
      <c r="Y2221" s="8"/>
      <c r="Z2221" s="9"/>
      <c r="AA2221" s="1"/>
      <c r="AB2221" s="8"/>
      <c r="AC2221" s="9"/>
      <c r="AD2221" s="9"/>
      <c r="AE2221" s="9"/>
      <c r="AF2221" s="8"/>
      <c r="AG2221" s="10"/>
      <c r="AH2221" s="8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25">
      <c r="A2222" s="50">
        <f t="shared" si="702"/>
        <v>45065</v>
      </c>
      <c r="B2222" s="112">
        <f t="shared" ref="B2222:B2285" ca="1" si="710">IF(A2222&lt;=TODAY(),C2222+P2222,IF(AND(A2222&gt;TODAY(),A2222&lt;=$B$1),IF(VLOOKUP(TODAY(),$A$12:$D$10000,4,FALSE)=0,"n.d",C2222+P2222),"n.d"))</f>
        <v>60706.625555620005</v>
      </c>
      <c r="C2222" s="109">
        <f t="shared" ref="C2222:C2285" si="711">TRUNC(C2221-Q2221,8)</f>
        <v>60210.345157440002</v>
      </c>
      <c r="D2222" s="13">
        <f ca="1">IF(A2222&lt;$B$1,VLOOKUP(A2222,[1]DI!$A$4:$B$15000,2,FALSE),0)</f>
        <v>0.13650000000000001</v>
      </c>
      <c r="E2222" s="52">
        <f t="shared" ref="E2222:E2285" ca="1" si="712">IF(A2222&lt;A$10,1,ROUND(((1+D2222)^(1/252)),8))</f>
        <v>1.00050788</v>
      </c>
      <c r="F2222" s="52">
        <f ca="1">(TRUNC(PRODUCT($E$12:$E2221),16))</f>
        <v>1.5100330045900501</v>
      </c>
      <c r="G2222" s="52">
        <f t="shared" ref="G2222:G2285" ca="1" si="713">IF(O2221&gt;0,F2221,G2221)</f>
        <v>1.4993369737894</v>
      </c>
      <c r="H2222" s="52">
        <f t="shared" ref="H2222:H2285" ca="1" si="714">ROUND(F2222/G2222,8)</f>
        <v>1.0071338400000001</v>
      </c>
      <c r="I2222" s="111">
        <f t="shared" si="703"/>
        <v>0.02</v>
      </c>
      <c r="J2222" s="149">
        <f t="shared" si="705"/>
        <v>45044</v>
      </c>
      <c r="K2222" s="54">
        <f t="shared" si="704"/>
        <v>14</v>
      </c>
      <c r="L2222" s="55">
        <f t="shared" ref="L2222:L2285" si="715">IF(AND(K2222=1,K2221=1),1,IF(K2222&gt;0,IF(K2222=K2221,K2222+1,K2222),0))</f>
        <v>14</v>
      </c>
      <c r="M2222" s="56">
        <f t="shared" ref="M2222:M2285" si="716">ROUND((I2222+1)^(L2222/252),9)</f>
        <v>1.0011007510000001</v>
      </c>
      <c r="N2222" s="56">
        <f t="shared" ref="N2222:N2285" ca="1" si="717">ROUND(H2222*M2222,9)</f>
        <v>1.008242444</v>
      </c>
      <c r="O2222" s="55">
        <f t="shared" si="706"/>
        <v>0</v>
      </c>
      <c r="P2222" s="109">
        <f t="shared" ref="P2222:P2285" ca="1" si="718">TRUNC(((N2222-1)*C2222),8)</f>
        <v>496.28039818000002</v>
      </c>
      <c r="Q2222" s="52">
        <f t="shared" si="707"/>
        <v>0</v>
      </c>
      <c r="R2222" s="85"/>
      <c r="S2222" s="85"/>
      <c r="T2222" s="86" t="str">
        <f t="shared" si="708"/>
        <v>A+J=</v>
      </c>
      <c r="U2222" s="149">
        <f t="shared" si="709"/>
        <v>45077</v>
      </c>
      <c r="V2222" s="57" t="str">
        <f t="shared" ref="V2222:V2285" si="719">IF(O2222&gt;0,(P2222+Q2222)*V$9,"-")</f>
        <v>-</v>
      </c>
      <c r="W2222" s="8"/>
      <c r="X2222" s="8"/>
      <c r="Y2222" s="8"/>
      <c r="Z2222" s="9"/>
      <c r="AA2222" s="1"/>
      <c r="AB2222" s="8"/>
      <c r="AC2222" s="9"/>
      <c r="AD2222" s="9"/>
      <c r="AE2222" s="9"/>
      <c r="AF2222" s="8"/>
      <c r="AG2222" s="10"/>
      <c r="AH2222" s="8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25">
      <c r="A2223" s="50">
        <f t="shared" si="702"/>
        <v>45066</v>
      </c>
      <c r="B2223" s="112">
        <f t="shared" ca="1" si="710"/>
        <v>60742.230100280001</v>
      </c>
      <c r="C2223" s="109">
        <f t="shared" si="711"/>
        <v>60210.345157440002</v>
      </c>
      <c r="D2223" s="13">
        <f ca="1">IF(A2223&lt;$B$1,VLOOKUP(A2223,[1]DI!$A$4:$B$15000,2,FALSE),0)</f>
        <v>0</v>
      </c>
      <c r="E2223" s="52">
        <f t="shared" ca="1" si="712"/>
        <v>1</v>
      </c>
      <c r="F2223" s="52">
        <f ca="1">(TRUNC(PRODUCT($E$12:$E2222),16))</f>
        <v>1.51079992015242</v>
      </c>
      <c r="G2223" s="52">
        <f t="shared" ca="1" si="713"/>
        <v>1.4993369737894</v>
      </c>
      <c r="H2223" s="52">
        <f t="shared" ca="1" si="714"/>
        <v>1.0076453400000001</v>
      </c>
      <c r="I2223" s="111">
        <f t="shared" si="703"/>
        <v>0.02</v>
      </c>
      <c r="J2223" s="149">
        <f t="shared" si="705"/>
        <v>45044</v>
      </c>
      <c r="K2223" s="54">
        <f t="shared" si="704"/>
        <v>14</v>
      </c>
      <c r="L2223" s="55">
        <f t="shared" si="715"/>
        <v>15</v>
      </c>
      <c r="M2223" s="56">
        <f t="shared" si="716"/>
        <v>1.001179423</v>
      </c>
      <c r="N2223" s="56">
        <f t="shared" ca="1" si="717"/>
        <v>1.00883378</v>
      </c>
      <c r="O2223" s="55">
        <f t="shared" si="706"/>
        <v>0</v>
      </c>
      <c r="P2223" s="109">
        <f t="shared" ca="1" si="718"/>
        <v>531.88494284000001</v>
      </c>
      <c r="Q2223" s="52">
        <f t="shared" si="707"/>
        <v>0</v>
      </c>
      <c r="R2223" s="85"/>
      <c r="S2223" s="85"/>
      <c r="T2223" s="86" t="str">
        <f t="shared" si="708"/>
        <v>A+J=</v>
      </c>
      <c r="U2223" s="149">
        <f t="shared" si="709"/>
        <v>45077</v>
      </c>
      <c r="V2223" s="57" t="str">
        <f t="shared" si="719"/>
        <v>-</v>
      </c>
      <c r="W2223" s="8"/>
      <c r="X2223" s="8"/>
      <c r="Y2223" s="8"/>
      <c r="Z2223" s="9"/>
      <c r="AA2223" s="1"/>
      <c r="AB2223" s="8"/>
      <c r="AC2223" s="9"/>
      <c r="AD2223" s="9"/>
      <c r="AE2223" s="9"/>
      <c r="AF2223" s="8"/>
      <c r="AG2223" s="10"/>
      <c r="AH2223" s="8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25">
      <c r="A2224" s="50">
        <f t="shared" si="702"/>
        <v>45067</v>
      </c>
      <c r="B2224" s="112">
        <f t="shared" ca="1" si="710"/>
        <v>60742.230100280001</v>
      </c>
      <c r="C2224" s="109">
        <f t="shared" si="711"/>
        <v>60210.345157440002</v>
      </c>
      <c r="D2224" s="13">
        <f ca="1">IF(A2224&lt;$B$1,VLOOKUP(A2224,[1]DI!$A$4:$B$15000,2,FALSE),0)</f>
        <v>0</v>
      </c>
      <c r="E2224" s="52">
        <f t="shared" ca="1" si="712"/>
        <v>1</v>
      </c>
      <c r="F2224" s="52">
        <f ca="1">(TRUNC(PRODUCT($E$12:$E2223),16))</f>
        <v>1.51079992015242</v>
      </c>
      <c r="G2224" s="52">
        <f t="shared" ca="1" si="713"/>
        <v>1.4993369737894</v>
      </c>
      <c r="H2224" s="52">
        <f t="shared" ca="1" si="714"/>
        <v>1.0076453400000001</v>
      </c>
      <c r="I2224" s="111">
        <f t="shared" si="703"/>
        <v>0.02</v>
      </c>
      <c r="J2224" s="149">
        <f t="shared" si="705"/>
        <v>45044</v>
      </c>
      <c r="K2224" s="54">
        <f t="shared" si="704"/>
        <v>14</v>
      </c>
      <c r="L2224" s="55">
        <f t="shared" si="715"/>
        <v>15</v>
      </c>
      <c r="M2224" s="56">
        <f t="shared" si="716"/>
        <v>1.001179423</v>
      </c>
      <c r="N2224" s="56">
        <f t="shared" ca="1" si="717"/>
        <v>1.00883378</v>
      </c>
      <c r="O2224" s="55">
        <f t="shared" si="706"/>
        <v>0</v>
      </c>
      <c r="P2224" s="109">
        <f t="shared" ca="1" si="718"/>
        <v>531.88494284000001</v>
      </c>
      <c r="Q2224" s="52">
        <f t="shared" si="707"/>
        <v>0</v>
      </c>
      <c r="R2224" s="85"/>
      <c r="S2224" s="85"/>
      <c r="T2224" s="86" t="str">
        <f t="shared" si="708"/>
        <v>A+J=</v>
      </c>
      <c r="U2224" s="149">
        <f t="shared" si="709"/>
        <v>45077</v>
      </c>
      <c r="V2224" s="57" t="str">
        <f t="shared" si="719"/>
        <v>-</v>
      </c>
      <c r="W2224" s="8"/>
      <c r="X2224" s="8"/>
      <c r="Y2224" s="8"/>
      <c r="Z2224" s="9"/>
      <c r="AA2224" s="1"/>
      <c r="AB2224" s="8"/>
      <c r="AC2224" s="9"/>
      <c r="AD2224" s="9"/>
      <c r="AE2224" s="9"/>
      <c r="AF2224" s="8"/>
      <c r="AG2224" s="10"/>
      <c r="AH2224" s="8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25">
      <c r="A2225" s="50">
        <f t="shared" si="702"/>
        <v>45068</v>
      </c>
      <c r="B2225" s="112">
        <f t="shared" ca="1" si="710"/>
        <v>60742.230100280001</v>
      </c>
      <c r="C2225" s="109">
        <f t="shared" si="711"/>
        <v>60210.345157440002</v>
      </c>
      <c r="D2225" s="13">
        <f ca="1">IF(A2225&lt;$B$1,VLOOKUP(A2225,[1]DI!$A$4:$B$15000,2,FALSE),0)</f>
        <v>0.13650000000000001</v>
      </c>
      <c r="E2225" s="52">
        <f t="shared" ca="1" si="712"/>
        <v>1.00050788</v>
      </c>
      <c r="F2225" s="52">
        <f ca="1">(TRUNC(PRODUCT($E$12:$E2224),16))</f>
        <v>1.51079992015242</v>
      </c>
      <c r="G2225" s="52">
        <f t="shared" ca="1" si="713"/>
        <v>1.4993369737894</v>
      </c>
      <c r="H2225" s="52">
        <f t="shared" ca="1" si="714"/>
        <v>1.0076453400000001</v>
      </c>
      <c r="I2225" s="111">
        <f t="shared" si="703"/>
        <v>0.02</v>
      </c>
      <c r="J2225" s="149">
        <f t="shared" si="705"/>
        <v>45044</v>
      </c>
      <c r="K2225" s="54">
        <f t="shared" si="704"/>
        <v>15</v>
      </c>
      <c r="L2225" s="55">
        <f t="shared" si="715"/>
        <v>15</v>
      </c>
      <c r="M2225" s="56">
        <f t="shared" si="716"/>
        <v>1.001179423</v>
      </c>
      <c r="N2225" s="56">
        <f t="shared" ca="1" si="717"/>
        <v>1.00883378</v>
      </c>
      <c r="O2225" s="55">
        <f t="shared" si="706"/>
        <v>0</v>
      </c>
      <c r="P2225" s="109">
        <f t="shared" ca="1" si="718"/>
        <v>531.88494284000001</v>
      </c>
      <c r="Q2225" s="52">
        <f t="shared" si="707"/>
        <v>0</v>
      </c>
      <c r="R2225" s="85"/>
      <c r="S2225" s="85"/>
      <c r="T2225" s="86" t="str">
        <f t="shared" si="708"/>
        <v>A+J=</v>
      </c>
      <c r="U2225" s="149">
        <f t="shared" si="709"/>
        <v>45077</v>
      </c>
      <c r="V2225" s="57" t="str">
        <f t="shared" si="719"/>
        <v>-</v>
      </c>
      <c r="W2225" s="8"/>
      <c r="X2225" s="8"/>
      <c r="Y2225" s="8"/>
      <c r="Z2225" s="9"/>
      <c r="AA2225" s="1"/>
      <c r="AB2225" s="8"/>
      <c r="AC2225" s="9"/>
      <c r="AD2225" s="9"/>
      <c r="AE2225" s="9"/>
      <c r="AF2225" s="8"/>
      <c r="AG2225" s="10"/>
      <c r="AH2225" s="8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25">
      <c r="A2226" s="50">
        <f t="shared" si="702"/>
        <v>45069</v>
      </c>
      <c r="B2226" s="112">
        <f t="shared" ca="1" si="710"/>
        <v>60777.856079830002</v>
      </c>
      <c r="C2226" s="109">
        <f t="shared" si="711"/>
        <v>60210.345157440002</v>
      </c>
      <c r="D2226" s="13">
        <f ca="1">IF(A2226&lt;$B$1,VLOOKUP(A2226,[1]DI!$A$4:$B$15000,2,FALSE),0)</f>
        <v>0.13650000000000001</v>
      </c>
      <c r="E2226" s="52">
        <f t="shared" ca="1" si="712"/>
        <v>1.00050788</v>
      </c>
      <c r="F2226" s="52">
        <f ca="1">(TRUNC(PRODUCT($E$12:$E2225),16))</f>
        <v>1.5115672252158701</v>
      </c>
      <c r="G2226" s="52">
        <f t="shared" ca="1" si="713"/>
        <v>1.4993369737894</v>
      </c>
      <c r="H2226" s="52">
        <f t="shared" ca="1" si="714"/>
        <v>1.00815711</v>
      </c>
      <c r="I2226" s="111">
        <f t="shared" si="703"/>
        <v>0.02</v>
      </c>
      <c r="J2226" s="149">
        <f t="shared" si="705"/>
        <v>45044</v>
      </c>
      <c r="K2226" s="54">
        <f t="shared" si="704"/>
        <v>16</v>
      </c>
      <c r="L2226" s="55">
        <f t="shared" si="715"/>
        <v>16</v>
      </c>
      <c r="M2226" s="56">
        <f t="shared" si="716"/>
        <v>1.0012581</v>
      </c>
      <c r="N2226" s="56">
        <f t="shared" ca="1" si="717"/>
        <v>1.009425472</v>
      </c>
      <c r="O2226" s="55">
        <f t="shared" si="706"/>
        <v>0</v>
      </c>
      <c r="P2226" s="109">
        <f t="shared" ca="1" si="718"/>
        <v>567.51092239000002</v>
      </c>
      <c r="Q2226" s="52">
        <f t="shared" si="707"/>
        <v>0</v>
      </c>
      <c r="R2226" s="85"/>
      <c r="S2226" s="85"/>
      <c r="T2226" s="86" t="str">
        <f t="shared" si="708"/>
        <v>A+J=</v>
      </c>
      <c r="U2226" s="149">
        <f t="shared" si="709"/>
        <v>45077</v>
      </c>
      <c r="V2226" s="57" t="str">
        <f t="shared" si="719"/>
        <v>-</v>
      </c>
      <c r="W2226" s="8"/>
      <c r="X2226" s="8"/>
      <c r="Y2226" s="8"/>
      <c r="Z2226" s="9"/>
      <c r="AA2226" s="1"/>
      <c r="AB2226" s="8"/>
      <c r="AC2226" s="9"/>
      <c r="AD2226" s="9"/>
      <c r="AE2226" s="9"/>
      <c r="AF2226" s="8"/>
      <c r="AG2226" s="10"/>
      <c r="AH2226" s="8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25">
      <c r="A2227" s="50">
        <f t="shared" si="702"/>
        <v>45070</v>
      </c>
      <c r="B2227" s="112">
        <f t="shared" ca="1" si="710"/>
        <v>60813.502470680003</v>
      </c>
      <c r="C2227" s="109">
        <f t="shared" si="711"/>
        <v>60210.345157440002</v>
      </c>
      <c r="D2227" s="13">
        <f ca="1">IF(A2227&lt;$B$1,VLOOKUP(A2227,[1]DI!$A$4:$B$15000,2,FALSE),0)</f>
        <v>0.13650000000000001</v>
      </c>
      <c r="E2227" s="52">
        <f t="shared" ca="1" si="712"/>
        <v>1.00050788</v>
      </c>
      <c r="F2227" s="52">
        <f ca="1">(TRUNC(PRODUCT($E$12:$E2226),16))</f>
        <v>1.5123349199782099</v>
      </c>
      <c r="G2227" s="52">
        <f t="shared" ca="1" si="713"/>
        <v>1.4993369737894</v>
      </c>
      <c r="H2227" s="52">
        <f t="shared" ca="1" si="714"/>
        <v>1.0086691299999999</v>
      </c>
      <c r="I2227" s="111">
        <f t="shared" si="703"/>
        <v>0.02</v>
      </c>
      <c r="J2227" s="149">
        <f t="shared" si="705"/>
        <v>45044</v>
      </c>
      <c r="K2227" s="54">
        <f t="shared" si="704"/>
        <v>17</v>
      </c>
      <c r="L2227" s="55">
        <f t="shared" si="715"/>
        <v>17</v>
      </c>
      <c r="M2227" s="56">
        <f t="shared" si="716"/>
        <v>1.001336784</v>
      </c>
      <c r="N2227" s="56">
        <f t="shared" ca="1" si="717"/>
        <v>1.010017503</v>
      </c>
      <c r="O2227" s="55">
        <f t="shared" si="706"/>
        <v>0</v>
      </c>
      <c r="P2227" s="109">
        <f t="shared" ca="1" si="718"/>
        <v>603.15731324000001</v>
      </c>
      <c r="Q2227" s="52">
        <f t="shared" si="707"/>
        <v>0</v>
      </c>
      <c r="R2227" s="85"/>
      <c r="S2227" s="85"/>
      <c r="T2227" s="86" t="str">
        <f t="shared" si="708"/>
        <v>A+J=</v>
      </c>
      <c r="U2227" s="149">
        <f t="shared" si="709"/>
        <v>45077</v>
      </c>
      <c r="V2227" s="57" t="str">
        <f t="shared" si="719"/>
        <v>-</v>
      </c>
      <c r="W2227" s="8"/>
      <c r="X2227" s="8"/>
      <c r="Y2227" s="8"/>
      <c r="Z2227" s="9"/>
      <c r="AA2227" s="1"/>
      <c r="AB2227" s="8"/>
      <c r="AC2227" s="9"/>
      <c r="AD2227" s="9"/>
      <c r="AE2227" s="9"/>
      <c r="AF2227" s="8"/>
      <c r="AG2227" s="10"/>
      <c r="AH2227" s="8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25">
      <c r="A2228" s="50">
        <f t="shared" si="702"/>
        <v>45071</v>
      </c>
      <c r="B2228" s="112">
        <f t="shared" ca="1" si="710"/>
        <v>60849.169694310003</v>
      </c>
      <c r="C2228" s="109">
        <f t="shared" si="711"/>
        <v>60210.345157440002</v>
      </c>
      <c r="D2228" s="13">
        <f ca="1">IF(A2228&lt;$B$1,VLOOKUP(A2228,[1]DI!$A$4:$B$15000,2,FALSE),0)</f>
        <v>0.13650000000000001</v>
      </c>
      <c r="E2228" s="52">
        <f t="shared" ca="1" si="712"/>
        <v>1.00050788</v>
      </c>
      <c r="F2228" s="52">
        <f ca="1">(TRUNC(PRODUCT($E$12:$E2227),16))</f>
        <v>1.5131030046373699</v>
      </c>
      <c r="G2228" s="52">
        <f t="shared" ca="1" si="713"/>
        <v>1.4993369737894</v>
      </c>
      <c r="H2228" s="52">
        <f t="shared" ca="1" si="714"/>
        <v>1.0091814100000001</v>
      </c>
      <c r="I2228" s="111">
        <f t="shared" si="703"/>
        <v>0.02</v>
      </c>
      <c r="J2228" s="149">
        <f t="shared" si="705"/>
        <v>45044</v>
      </c>
      <c r="K2228" s="54">
        <f t="shared" si="704"/>
        <v>18</v>
      </c>
      <c r="L2228" s="55">
        <f t="shared" si="715"/>
        <v>18</v>
      </c>
      <c r="M2228" s="56">
        <f t="shared" si="716"/>
        <v>1.0014154740000001</v>
      </c>
      <c r="N2228" s="56">
        <f t="shared" ca="1" si="717"/>
        <v>1.0106098800000001</v>
      </c>
      <c r="O2228" s="55">
        <f t="shared" si="706"/>
        <v>0</v>
      </c>
      <c r="P2228" s="109">
        <f t="shared" ca="1" si="718"/>
        <v>638.82453686999997</v>
      </c>
      <c r="Q2228" s="52">
        <f t="shared" si="707"/>
        <v>0</v>
      </c>
      <c r="R2228" s="85"/>
      <c r="S2228" s="85"/>
      <c r="T2228" s="86" t="str">
        <f t="shared" si="708"/>
        <v>A+J=</v>
      </c>
      <c r="U2228" s="149">
        <f t="shared" si="709"/>
        <v>45077</v>
      </c>
      <c r="V2228" s="57" t="str">
        <f t="shared" si="719"/>
        <v>-</v>
      </c>
      <c r="W2228" s="8"/>
      <c r="X2228" s="8"/>
      <c r="Y2228" s="8"/>
      <c r="Z2228" s="9"/>
      <c r="AA2228" s="1"/>
      <c r="AB2228" s="8"/>
      <c r="AC2228" s="9"/>
      <c r="AD2228" s="9"/>
      <c r="AE2228" s="9"/>
      <c r="AF2228" s="8"/>
      <c r="AG2228" s="10"/>
      <c r="AH2228" s="8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25">
      <c r="A2229" s="50">
        <f t="shared" si="702"/>
        <v>45072</v>
      </c>
      <c r="B2229" s="112">
        <f t="shared" ca="1" si="710"/>
        <v>60884.858413040005</v>
      </c>
      <c r="C2229" s="109">
        <f t="shared" si="711"/>
        <v>60210.345157440002</v>
      </c>
      <c r="D2229" s="13">
        <f ca="1">IF(A2229&lt;$B$1,VLOOKUP(A2229,[1]DI!$A$4:$B$15000,2,FALSE),0)</f>
        <v>0.13650000000000001</v>
      </c>
      <c r="E2229" s="52">
        <f t="shared" ca="1" si="712"/>
        <v>1.00050788</v>
      </c>
      <c r="F2229" s="52">
        <f ca="1">(TRUNC(PRODUCT($E$12:$E2228),16))</f>
        <v>1.5138714793913699</v>
      </c>
      <c r="G2229" s="52">
        <f t="shared" ca="1" si="713"/>
        <v>1.4993369737894</v>
      </c>
      <c r="H2229" s="52">
        <f t="shared" ca="1" si="714"/>
        <v>1.0096939599999999</v>
      </c>
      <c r="I2229" s="111">
        <f t="shared" si="703"/>
        <v>0.02</v>
      </c>
      <c r="J2229" s="149">
        <f t="shared" si="705"/>
        <v>45044</v>
      </c>
      <c r="K2229" s="54">
        <f t="shared" si="704"/>
        <v>19</v>
      </c>
      <c r="L2229" s="55">
        <f t="shared" si="715"/>
        <v>19</v>
      </c>
      <c r="M2229" s="56">
        <f t="shared" si="716"/>
        <v>1.00149417</v>
      </c>
      <c r="N2229" s="56">
        <f t="shared" ca="1" si="717"/>
        <v>1.0112026140000001</v>
      </c>
      <c r="O2229" s="55">
        <f t="shared" si="706"/>
        <v>0</v>
      </c>
      <c r="P2229" s="109">
        <f t="shared" ca="1" si="718"/>
        <v>674.51325559999998</v>
      </c>
      <c r="Q2229" s="52">
        <f t="shared" si="707"/>
        <v>0</v>
      </c>
      <c r="R2229" s="85"/>
      <c r="S2229" s="85"/>
      <c r="T2229" s="86" t="str">
        <f t="shared" si="708"/>
        <v>A+J=</v>
      </c>
      <c r="U2229" s="149">
        <f t="shared" si="709"/>
        <v>45077</v>
      </c>
      <c r="V2229" s="57" t="str">
        <f t="shared" si="719"/>
        <v>-</v>
      </c>
      <c r="W2229" s="8"/>
      <c r="X2229" s="8"/>
      <c r="Y2229" s="8"/>
      <c r="Z2229" s="9"/>
      <c r="AA2229" s="1"/>
      <c r="AB2229" s="8"/>
      <c r="AC2229" s="9"/>
      <c r="AD2229" s="9"/>
      <c r="AE2229" s="9"/>
      <c r="AF2229" s="8"/>
      <c r="AG2229" s="10"/>
      <c r="AH2229" s="8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25">
      <c r="A2230" s="50">
        <f t="shared" si="702"/>
        <v>45073</v>
      </c>
      <c r="B2230" s="112">
        <f t="shared" ca="1" si="710"/>
        <v>60920.567543069999</v>
      </c>
      <c r="C2230" s="109">
        <f t="shared" si="711"/>
        <v>60210.345157440002</v>
      </c>
      <c r="D2230" s="13">
        <f ca="1">IF(A2230&lt;$B$1,VLOOKUP(A2230,[1]DI!$A$4:$B$15000,2,FALSE),0)</f>
        <v>0</v>
      </c>
      <c r="E2230" s="52">
        <f t="shared" ca="1" si="712"/>
        <v>1</v>
      </c>
      <c r="F2230" s="52">
        <f ca="1">(TRUNC(PRODUCT($E$12:$E2229),16))</f>
        <v>1.5146403444383201</v>
      </c>
      <c r="G2230" s="52">
        <f t="shared" ca="1" si="713"/>
        <v>1.4993369737894</v>
      </c>
      <c r="H2230" s="52">
        <f t="shared" ca="1" si="714"/>
        <v>1.01020676</v>
      </c>
      <c r="I2230" s="111">
        <f t="shared" si="703"/>
        <v>0.02</v>
      </c>
      <c r="J2230" s="149">
        <f t="shared" si="705"/>
        <v>45044</v>
      </c>
      <c r="K2230" s="54">
        <f t="shared" si="704"/>
        <v>19</v>
      </c>
      <c r="L2230" s="55">
        <f t="shared" si="715"/>
        <v>20</v>
      </c>
      <c r="M2230" s="56">
        <f t="shared" si="716"/>
        <v>1.001572873</v>
      </c>
      <c r="N2230" s="56">
        <f t="shared" ca="1" si="717"/>
        <v>1.011795687</v>
      </c>
      <c r="O2230" s="55">
        <f t="shared" si="706"/>
        <v>0</v>
      </c>
      <c r="P2230" s="109">
        <f t="shared" ca="1" si="718"/>
        <v>710.22238562999996</v>
      </c>
      <c r="Q2230" s="52">
        <f t="shared" si="707"/>
        <v>0</v>
      </c>
      <c r="R2230" s="85"/>
      <c r="S2230" s="85"/>
      <c r="T2230" s="86" t="str">
        <f t="shared" si="708"/>
        <v>A+J=</v>
      </c>
      <c r="U2230" s="149">
        <f t="shared" si="709"/>
        <v>45077</v>
      </c>
      <c r="V2230" s="57" t="str">
        <f t="shared" si="719"/>
        <v>-</v>
      </c>
      <c r="W2230" s="8"/>
      <c r="X2230" s="8"/>
      <c r="Y2230" s="8"/>
      <c r="Z2230" s="9"/>
      <c r="AA2230" s="1"/>
      <c r="AB2230" s="8"/>
      <c r="AC2230" s="9"/>
      <c r="AD2230" s="9"/>
      <c r="AE2230" s="9"/>
      <c r="AF2230" s="8"/>
      <c r="AG2230" s="10"/>
      <c r="AH2230" s="8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25">
      <c r="A2231" s="50">
        <f t="shared" si="702"/>
        <v>45074</v>
      </c>
      <c r="B2231" s="112">
        <f t="shared" ca="1" si="710"/>
        <v>60920.567543069999</v>
      </c>
      <c r="C2231" s="109">
        <f t="shared" si="711"/>
        <v>60210.345157440002</v>
      </c>
      <c r="D2231" s="13">
        <f ca="1">IF(A2231&lt;$B$1,VLOOKUP(A2231,[1]DI!$A$4:$B$15000,2,FALSE),0)</f>
        <v>0</v>
      </c>
      <c r="E2231" s="52">
        <f t="shared" ca="1" si="712"/>
        <v>1</v>
      </c>
      <c r="F2231" s="52">
        <f ca="1">(TRUNC(PRODUCT($E$12:$E2230),16))</f>
        <v>1.5146403444383201</v>
      </c>
      <c r="G2231" s="52">
        <f t="shared" ca="1" si="713"/>
        <v>1.4993369737894</v>
      </c>
      <c r="H2231" s="52">
        <f t="shared" ca="1" si="714"/>
        <v>1.01020676</v>
      </c>
      <c r="I2231" s="111">
        <f t="shared" si="703"/>
        <v>0.02</v>
      </c>
      <c r="J2231" s="149">
        <f t="shared" si="705"/>
        <v>45044</v>
      </c>
      <c r="K2231" s="54">
        <f t="shared" si="704"/>
        <v>19</v>
      </c>
      <c r="L2231" s="55">
        <f t="shared" si="715"/>
        <v>20</v>
      </c>
      <c r="M2231" s="56">
        <f t="shared" si="716"/>
        <v>1.001572873</v>
      </c>
      <c r="N2231" s="56">
        <f t="shared" ca="1" si="717"/>
        <v>1.011795687</v>
      </c>
      <c r="O2231" s="55">
        <f t="shared" si="706"/>
        <v>0</v>
      </c>
      <c r="P2231" s="109">
        <f t="shared" ca="1" si="718"/>
        <v>710.22238562999996</v>
      </c>
      <c r="Q2231" s="52">
        <f t="shared" si="707"/>
        <v>0</v>
      </c>
      <c r="R2231" s="85"/>
      <c r="S2231" s="85"/>
      <c r="T2231" s="86" t="str">
        <f t="shared" si="708"/>
        <v>A+J=</v>
      </c>
      <c r="U2231" s="149">
        <f t="shared" si="709"/>
        <v>45077</v>
      </c>
      <c r="V2231" s="57" t="str">
        <f t="shared" si="719"/>
        <v>-</v>
      </c>
      <c r="W2231" s="8"/>
      <c r="X2231" s="8"/>
      <c r="Y2231" s="8"/>
      <c r="Z2231" s="9"/>
      <c r="AA2231" s="1"/>
      <c r="AB2231" s="8"/>
      <c r="AC2231" s="9"/>
      <c r="AD2231" s="9"/>
      <c r="AE2231" s="9"/>
      <c r="AF2231" s="8"/>
      <c r="AG2231" s="10"/>
      <c r="AH2231" s="8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25">
      <c r="A2232" s="50">
        <f t="shared" si="702"/>
        <v>45075</v>
      </c>
      <c r="B2232" s="112">
        <f t="shared" ca="1" si="710"/>
        <v>60920.567543069999</v>
      </c>
      <c r="C2232" s="109">
        <f t="shared" si="711"/>
        <v>60210.345157440002</v>
      </c>
      <c r="D2232" s="13">
        <f ca="1">IF(A2232&lt;$B$1,VLOOKUP(A2232,[1]DI!$A$4:$B$15000,2,FALSE),0)</f>
        <v>0.13650000000000001</v>
      </c>
      <c r="E2232" s="52">
        <f t="shared" ca="1" si="712"/>
        <v>1.00050788</v>
      </c>
      <c r="F2232" s="52">
        <f ca="1">(TRUNC(PRODUCT($E$12:$E2231),16))</f>
        <v>1.5146403444383201</v>
      </c>
      <c r="G2232" s="52">
        <f t="shared" ca="1" si="713"/>
        <v>1.4993369737894</v>
      </c>
      <c r="H2232" s="52">
        <f t="shared" ca="1" si="714"/>
        <v>1.01020676</v>
      </c>
      <c r="I2232" s="111">
        <f t="shared" si="703"/>
        <v>0.02</v>
      </c>
      <c r="J2232" s="149">
        <f t="shared" si="705"/>
        <v>45044</v>
      </c>
      <c r="K2232" s="54">
        <f t="shared" si="704"/>
        <v>20</v>
      </c>
      <c r="L2232" s="55">
        <f t="shared" si="715"/>
        <v>20</v>
      </c>
      <c r="M2232" s="56">
        <f t="shared" si="716"/>
        <v>1.001572873</v>
      </c>
      <c r="N2232" s="56">
        <f t="shared" ca="1" si="717"/>
        <v>1.011795687</v>
      </c>
      <c r="O2232" s="55">
        <f t="shared" si="706"/>
        <v>0</v>
      </c>
      <c r="P2232" s="109">
        <f t="shared" ca="1" si="718"/>
        <v>710.22238562999996</v>
      </c>
      <c r="Q2232" s="52">
        <f t="shared" si="707"/>
        <v>0</v>
      </c>
      <c r="R2232" s="85"/>
      <c r="S2232" s="85"/>
      <c r="T2232" s="86" t="str">
        <f t="shared" si="708"/>
        <v>A+J=</v>
      </c>
      <c r="U2232" s="149">
        <f t="shared" si="709"/>
        <v>45077</v>
      </c>
      <c r="V2232" s="57" t="str">
        <f t="shared" si="719"/>
        <v>-</v>
      </c>
      <c r="W2232" s="8"/>
      <c r="X2232" s="8"/>
      <c r="Y2232" s="8"/>
      <c r="Z2232" s="9"/>
      <c r="AA2232" s="1"/>
      <c r="AB2232" s="8"/>
      <c r="AC2232" s="9"/>
      <c r="AD2232" s="9"/>
      <c r="AE2232" s="9"/>
      <c r="AF2232" s="8"/>
      <c r="AG2232" s="10"/>
      <c r="AH2232" s="8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25">
      <c r="A2233" s="50">
        <f t="shared" si="702"/>
        <v>45076</v>
      </c>
      <c r="B2233" s="112">
        <f t="shared" ca="1" si="710"/>
        <v>60956.297505890005</v>
      </c>
      <c r="C2233" s="109">
        <f t="shared" si="711"/>
        <v>60210.345157440002</v>
      </c>
      <c r="D2233" s="13">
        <f ca="1">IF(A2233&lt;$B$1,VLOOKUP(A2233,[1]DI!$A$4:$B$15000,2,FALSE),0)</f>
        <v>0.13650000000000001</v>
      </c>
      <c r="E2233" s="52">
        <f t="shared" ca="1" si="712"/>
        <v>1.00050788</v>
      </c>
      <c r="F2233" s="52">
        <f ca="1">(TRUNC(PRODUCT($E$12:$E2232),16))</f>
        <v>1.5154095999764501</v>
      </c>
      <c r="G2233" s="52">
        <f t="shared" ca="1" si="713"/>
        <v>1.4993369737894</v>
      </c>
      <c r="H2233" s="52">
        <f t="shared" ca="1" si="714"/>
        <v>1.01071982</v>
      </c>
      <c r="I2233" s="111">
        <f t="shared" si="703"/>
        <v>0.02</v>
      </c>
      <c r="J2233" s="149">
        <f t="shared" si="705"/>
        <v>45044</v>
      </c>
      <c r="K2233" s="54">
        <f t="shared" si="704"/>
        <v>21</v>
      </c>
      <c r="L2233" s="55">
        <f t="shared" si="715"/>
        <v>21</v>
      </c>
      <c r="M2233" s="56">
        <f t="shared" si="716"/>
        <v>1.001651581</v>
      </c>
      <c r="N2233" s="56">
        <f t="shared" ca="1" si="717"/>
        <v>1.0123891060000001</v>
      </c>
      <c r="O2233" s="55">
        <f t="shared" si="706"/>
        <v>0</v>
      </c>
      <c r="P2233" s="109">
        <f t="shared" ca="1" si="718"/>
        <v>745.95234845000004</v>
      </c>
      <c r="Q2233" s="52">
        <f t="shared" si="707"/>
        <v>0</v>
      </c>
      <c r="R2233" s="85"/>
      <c r="S2233" s="85"/>
      <c r="T2233" s="86" t="str">
        <f t="shared" si="708"/>
        <v>A+J=</v>
      </c>
      <c r="U2233" s="149">
        <f t="shared" si="709"/>
        <v>45077</v>
      </c>
      <c r="V2233" s="57" t="str">
        <f t="shared" si="719"/>
        <v>-</v>
      </c>
      <c r="W2233" s="8"/>
      <c r="X2233" s="8"/>
      <c r="Y2233" s="8"/>
      <c r="Z2233" s="9"/>
      <c r="AA2233" s="1"/>
      <c r="AB2233" s="8"/>
      <c r="AC2233" s="9"/>
      <c r="AD2233" s="9"/>
      <c r="AE2233" s="9"/>
      <c r="AF2233" s="8"/>
      <c r="AG2233" s="10"/>
      <c r="AH2233" s="8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25">
      <c r="A2234" s="50">
        <f t="shared" si="702"/>
        <v>45077</v>
      </c>
      <c r="B2234" s="112">
        <f t="shared" ca="1" si="710"/>
        <v>60992.049024</v>
      </c>
      <c r="C2234" s="109">
        <f t="shared" si="711"/>
        <v>60210.345157440002</v>
      </c>
      <c r="D2234" s="13">
        <f ca="1">IF(A2234&lt;$B$1,VLOOKUP(A2234,[1]DI!$A$4:$B$15000,2,FALSE),0)</f>
        <v>0.13650000000000001</v>
      </c>
      <c r="E2234" s="52">
        <f t="shared" ca="1" si="712"/>
        <v>1.00050788</v>
      </c>
      <c r="F2234" s="52">
        <f ca="1">(TRUNC(PRODUCT($E$12:$E2233),16))</f>
        <v>1.5161792462040899</v>
      </c>
      <c r="G2234" s="52">
        <f t="shared" ca="1" si="713"/>
        <v>1.4993369737894</v>
      </c>
      <c r="H2234" s="52">
        <f t="shared" ca="1" si="714"/>
        <v>1.01123315</v>
      </c>
      <c r="I2234" s="111">
        <f t="shared" si="703"/>
        <v>0.02</v>
      </c>
      <c r="J2234" s="149">
        <f t="shared" si="705"/>
        <v>45044</v>
      </c>
      <c r="K2234" s="54">
        <f t="shared" si="704"/>
        <v>22</v>
      </c>
      <c r="L2234" s="55">
        <f t="shared" si="715"/>
        <v>22</v>
      </c>
      <c r="M2234" s="56">
        <f t="shared" si="716"/>
        <v>1.0017302960000001</v>
      </c>
      <c r="N2234" s="56">
        <f t="shared" ca="1" si="717"/>
        <v>1.0129828830000001</v>
      </c>
      <c r="O2234" s="55">
        <f t="shared" si="706"/>
        <v>62</v>
      </c>
      <c r="P2234" s="109">
        <f t="shared" ca="1" si="718"/>
        <v>781.70386656000005</v>
      </c>
      <c r="Q2234" s="52">
        <f t="shared" si="707"/>
        <v>651.31382982000002</v>
      </c>
      <c r="R2234" s="85"/>
      <c r="S2234" s="85"/>
      <c r="T2234" s="86" t="str">
        <f t="shared" si="708"/>
        <v>A+J=</v>
      </c>
      <c r="U2234" s="149">
        <f t="shared" si="709"/>
        <v>45077</v>
      </c>
      <c r="V2234" s="57">
        <f t="shared" ca="1" si="719"/>
        <v>2149526.5445699999</v>
      </c>
      <c r="W2234" s="8"/>
      <c r="X2234" s="8"/>
      <c r="Y2234" s="8"/>
      <c r="Z2234" s="9"/>
      <c r="AA2234" s="1"/>
      <c r="AB2234" s="8"/>
      <c r="AC2234" s="9"/>
      <c r="AD2234" s="9"/>
      <c r="AE2234" s="9"/>
      <c r="AF2234" s="8"/>
      <c r="AG2234" s="10"/>
      <c r="AH2234" s="8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25">
      <c r="A2235" s="50">
        <f t="shared" si="702"/>
        <v>45078</v>
      </c>
      <c r="B2235" s="112">
        <f t="shared" ca="1" si="710"/>
        <v>59593.962997280003</v>
      </c>
      <c r="C2235" s="109">
        <f t="shared" si="711"/>
        <v>59559.031327620003</v>
      </c>
      <c r="D2235" s="13">
        <f ca="1">IF(A2235&lt;$B$1,VLOOKUP(A2235,[1]DI!$A$4:$B$15000,2,FALSE),0)</f>
        <v>0.13650000000000001</v>
      </c>
      <c r="E2235" s="52">
        <f t="shared" ca="1" si="712"/>
        <v>1.00050788</v>
      </c>
      <c r="F2235" s="52">
        <f ca="1">(TRUNC(PRODUCT($E$12:$E2234),16))</f>
        <v>1.5169492833196501</v>
      </c>
      <c r="G2235" s="52">
        <f t="shared" ca="1" si="713"/>
        <v>1.5161792462040899</v>
      </c>
      <c r="H2235" s="52">
        <f t="shared" ca="1" si="714"/>
        <v>1.00050788</v>
      </c>
      <c r="I2235" s="111">
        <f t="shared" si="703"/>
        <v>0.02</v>
      </c>
      <c r="J2235" s="149">
        <f t="shared" si="705"/>
        <v>45077</v>
      </c>
      <c r="K2235" s="54">
        <f t="shared" si="704"/>
        <v>1</v>
      </c>
      <c r="L2235" s="55">
        <f t="shared" si="715"/>
        <v>1</v>
      </c>
      <c r="M2235" s="56">
        <f t="shared" si="716"/>
        <v>1.000078585</v>
      </c>
      <c r="N2235" s="56">
        <f t="shared" ca="1" si="717"/>
        <v>1.000586505</v>
      </c>
      <c r="O2235" s="55">
        <f t="shared" si="706"/>
        <v>0</v>
      </c>
      <c r="P2235" s="109">
        <f t="shared" ca="1" si="718"/>
        <v>34.931669659999997</v>
      </c>
      <c r="Q2235" s="52">
        <f t="shared" si="707"/>
        <v>0</v>
      </c>
      <c r="R2235" s="85"/>
      <c r="S2235" s="85"/>
      <c r="T2235" s="86" t="str">
        <f t="shared" si="708"/>
        <v>A+J=</v>
      </c>
      <c r="U2235" s="149">
        <f t="shared" si="709"/>
        <v>45107</v>
      </c>
      <c r="V2235" s="57" t="str">
        <f t="shared" si="719"/>
        <v>-</v>
      </c>
      <c r="W2235" s="8"/>
      <c r="X2235" s="8"/>
      <c r="Y2235" s="8"/>
      <c r="Z2235" s="9"/>
      <c r="AA2235" s="1"/>
      <c r="AB2235" s="8"/>
      <c r="AC2235" s="9"/>
      <c r="AD2235" s="9"/>
      <c r="AE2235" s="9"/>
      <c r="AF2235" s="8"/>
      <c r="AG2235" s="10"/>
      <c r="AH2235" s="8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25">
      <c r="A2236" s="50">
        <f t="shared" si="702"/>
        <v>45079</v>
      </c>
      <c r="B2236" s="112">
        <f t="shared" ca="1" si="710"/>
        <v>59628.91527438</v>
      </c>
      <c r="C2236" s="109">
        <f t="shared" si="711"/>
        <v>59559.031327620003</v>
      </c>
      <c r="D2236" s="13">
        <f ca="1">IF(A2236&lt;$B$1,VLOOKUP(A2236,[1]DI!$A$4:$B$15000,2,FALSE),0)</f>
        <v>0.13650000000000001</v>
      </c>
      <c r="E2236" s="52">
        <f t="shared" ca="1" si="712"/>
        <v>1.00050788</v>
      </c>
      <c r="F2236" s="52">
        <f ca="1">(TRUNC(PRODUCT($E$12:$E2235),16))</f>
        <v>1.5177197115216601</v>
      </c>
      <c r="G2236" s="52">
        <f t="shared" ca="1" si="713"/>
        <v>1.5161792462040899</v>
      </c>
      <c r="H2236" s="52">
        <f t="shared" ca="1" si="714"/>
        <v>1.00101602</v>
      </c>
      <c r="I2236" s="111">
        <f t="shared" si="703"/>
        <v>0.02</v>
      </c>
      <c r="J2236" s="149">
        <f t="shared" si="705"/>
        <v>45077</v>
      </c>
      <c r="K2236" s="54">
        <f t="shared" si="704"/>
        <v>2</v>
      </c>
      <c r="L2236" s="55">
        <f t="shared" si="715"/>
        <v>2</v>
      </c>
      <c r="M2236" s="56">
        <f t="shared" si="716"/>
        <v>1.0001571760000001</v>
      </c>
      <c r="N2236" s="56">
        <f t="shared" ca="1" si="717"/>
        <v>1.001173356</v>
      </c>
      <c r="O2236" s="55">
        <f t="shared" si="706"/>
        <v>0</v>
      </c>
      <c r="P2236" s="109">
        <f t="shared" ca="1" si="718"/>
        <v>69.883946760000001</v>
      </c>
      <c r="Q2236" s="52">
        <f t="shared" si="707"/>
        <v>0</v>
      </c>
      <c r="R2236" s="85"/>
      <c r="S2236" s="85"/>
      <c r="T2236" s="86" t="str">
        <f t="shared" si="708"/>
        <v>A+J=</v>
      </c>
      <c r="U2236" s="149">
        <f t="shared" si="709"/>
        <v>45107</v>
      </c>
      <c r="V2236" s="57" t="str">
        <f t="shared" si="719"/>
        <v>-</v>
      </c>
      <c r="W2236" s="8"/>
      <c r="X2236" s="8"/>
      <c r="Y2236" s="8"/>
      <c r="Z2236" s="9"/>
      <c r="AA2236" s="1"/>
      <c r="AB2236" s="8"/>
      <c r="AC2236" s="9"/>
      <c r="AD2236" s="9"/>
      <c r="AE2236" s="9"/>
      <c r="AF2236" s="8"/>
      <c r="AG2236" s="10"/>
      <c r="AH2236" s="8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25">
      <c r="A2237" s="50">
        <f t="shared" si="702"/>
        <v>45080</v>
      </c>
      <c r="B2237" s="112">
        <f t="shared" ca="1" si="710"/>
        <v>59663.887503750004</v>
      </c>
      <c r="C2237" s="109">
        <f t="shared" si="711"/>
        <v>59559.031327620003</v>
      </c>
      <c r="D2237" s="13">
        <f ca="1">IF(A2237&lt;$B$1,VLOOKUP(A2237,[1]DI!$A$4:$B$15000,2,FALSE),0)</f>
        <v>0</v>
      </c>
      <c r="E2237" s="52">
        <f t="shared" ca="1" si="712"/>
        <v>1</v>
      </c>
      <c r="F2237" s="52">
        <f ca="1">(TRUNC(PRODUCT($E$12:$E2236),16))</f>
        <v>1.51849053100875</v>
      </c>
      <c r="G2237" s="52">
        <f t="shared" ca="1" si="713"/>
        <v>1.5161792462040899</v>
      </c>
      <c r="H2237" s="52">
        <f t="shared" ca="1" si="714"/>
        <v>1.00152441</v>
      </c>
      <c r="I2237" s="111">
        <f t="shared" si="703"/>
        <v>0.02</v>
      </c>
      <c r="J2237" s="149">
        <f t="shared" si="705"/>
        <v>45077</v>
      </c>
      <c r="K2237" s="54">
        <f t="shared" si="704"/>
        <v>2</v>
      </c>
      <c r="L2237" s="55">
        <f t="shared" si="715"/>
        <v>3</v>
      </c>
      <c r="M2237" s="56">
        <f t="shared" si="716"/>
        <v>1.000235773</v>
      </c>
      <c r="N2237" s="56">
        <f t="shared" ca="1" si="717"/>
        <v>1.001760542</v>
      </c>
      <c r="O2237" s="55">
        <f t="shared" si="706"/>
        <v>0</v>
      </c>
      <c r="P2237" s="109">
        <f t="shared" ca="1" si="718"/>
        <v>104.85617612999999</v>
      </c>
      <c r="Q2237" s="52">
        <f t="shared" si="707"/>
        <v>0</v>
      </c>
      <c r="R2237" s="85"/>
      <c r="S2237" s="85"/>
      <c r="T2237" s="86" t="str">
        <f t="shared" si="708"/>
        <v>A+J=</v>
      </c>
      <c r="U2237" s="149">
        <f t="shared" si="709"/>
        <v>45107</v>
      </c>
      <c r="V2237" s="57" t="str">
        <f t="shared" si="719"/>
        <v>-</v>
      </c>
      <c r="W2237" s="8"/>
      <c r="X2237" s="8"/>
      <c r="Y2237" s="8"/>
      <c r="Z2237" s="9"/>
      <c r="AA2237" s="1"/>
      <c r="AB2237" s="8"/>
      <c r="AC2237" s="9"/>
      <c r="AD2237" s="9"/>
      <c r="AE2237" s="9"/>
      <c r="AF2237" s="8"/>
      <c r="AG2237" s="10"/>
      <c r="AH2237" s="8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25">
      <c r="A2238" s="50">
        <f t="shared" si="702"/>
        <v>45081</v>
      </c>
      <c r="B2238" s="112">
        <f t="shared" ca="1" si="710"/>
        <v>59663.887503750004</v>
      </c>
      <c r="C2238" s="109">
        <f t="shared" si="711"/>
        <v>59559.031327620003</v>
      </c>
      <c r="D2238" s="13">
        <f ca="1">IF(A2238&lt;$B$1,VLOOKUP(A2238,[1]DI!$A$4:$B$15000,2,FALSE),0)</f>
        <v>0</v>
      </c>
      <c r="E2238" s="52">
        <f t="shared" ca="1" si="712"/>
        <v>1</v>
      </c>
      <c r="F2238" s="52">
        <f ca="1">(TRUNC(PRODUCT($E$12:$E2237),16))</f>
        <v>1.51849053100875</v>
      </c>
      <c r="G2238" s="52">
        <f t="shared" ca="1" si="713"/>
        <v>1.5161792462040899</v>
      </c>
      <c r="H2238" s="52">
        <f t="shared" ca="1" si="714"/>
        <v>1.00152441</v>
      </c>
      <c r="I2238" s="111">
        <f t="shared" si="703"/>
        <v>0.02</v>
      </c>
      <c r="J2238" s="149">
        <f t="shared" si="705"/>
        <v>45077</v>
      </c>
      <c r="K2238" s="54">
        <f t="shared" si="704"/>
        <v>2</v>
      </c>
      <c r="L2238" s="55">
        <f t="shared" si="715"/>
        <v>3</v>
      </c>
      <c r="M2238" s="56">
        <f t="shared" si="716"/>
        <v>1.000235773</v>
      </c>
      <c r="N2238" s="56">
        <f t="shared" ca="1" si="717"/>
        <v>1.001760542</v>
      </c>
      <c r="O2238" s="55">
        <f t="shared" si="706"/>
        <v>0</v>
      </c>
      <c r="P2238" s="109">
        <f t="shared" ca="1" si="718"/>
        <v>104.85617612999999</v>
      </c>
      <c r="Q2238" s="52">
        <f t="shared" si="707"/>
        <v>0</v>
      </c>
      <c r="R2238" s="85"/>
      <c r="S2238" s="85"/>
      <c r="T2238" s="86" t="str">
        <f t="shared" si="708"/>
        <v>A+J=</v>
      </c>
      <c r="U2238" s="149">
        <f t="shared" si="709"/>
        <v>45107</v>
      </c>
      <c r="V2238" s="57" t="str">
        <f t="shared" si="719"/>
        <v>-</v>
      </c>
      <c r="W2238" s="8"/>
      <c r="X2238" s="8"/>
      <c r="Y2238" s="8"/>
      <c r="Z2238" s="9"/>
      <c r="AA2238" s="1"/>
      <c r="AB2238" s="8"/>
      <c r="AC2238" s="9"/>
      <c r="AD2238" s="9"/>
      <c r="AE2238" s="9"/>
      <c r="AF2238" s="8"/>
      <c r="AG2238" s="10"/>
      <c r="AH2238" s="8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25">
      <c r="A2239" s="50">
        <f t="shared" si="702"/>
        <v>45082</v>
      </c>
      <c r="B2239" s="112">
        <f t="shared" ca="1" si="710"/>
        <v>59663.887503750004</v>
      </c>
      <c r="C2239" s="109">
        <f t="shared" si="711"/>
        <v>59559.031327620003</v>
      </c>
      <c r="D2239" s="13">
        <f ca="1">IF(A2239&lt;$B$1,VLOOKUP(A2239,[1]DI!$A$4:$B$15000,2,FALSE),0)</f>
        <v>0.13650000000000001</v>
      </c>
      <c r="E2239" s="52">
        <f t="shared" ca="1" si="712"/>
        <v>1.00050788</v>
      </c>
      <c r="F2239" s="52">
        <f ca="1">(TRUNC(PRODUCT($E$12:$E2238),16))</f>
        <v>1.51849053100875</v>
      </c>
      <c r="G2239" s="52">
        <f t="shared" ca="1" si="713"/>
        <v>1.5161792462040899</v>
      </c>
      <c r="H2239" s="52">
        <f t="shared" ca="1" si="714"/>
        <v>1.00152441</v>
      </c>
      <c r="I2239" s="111">
        <f t="shared" si="703"/>
        <v>0.02</v>
      </c>
      <c r="J2239" s="149">
        <f t="shared" si="705"/>
        <v>45077</v>
      </c>
      <c r="K2239" s="54">
        <f t="shared" si="704"/>
        <v>3</v>
      </c>
      <c r="L2239" s="55">
        <f t="shared" si="715"/>
        <v>3</v>
      </c>
      <c r="M2239" s="56">
        <f t="shared" si="716"/>
        <v>1.000235773</v>
      </c>
      <c r="N2239" s="56">
        <f t="shared" ca="1" si="717"/>
        <v>1.001760542</v>
      </c>
      <c r="O2239" s="55">
        <f t="shared" si="706"/>
        <v>0</v>
      </c>
      <c r="P2239" s="109">
        <f t="shared" ca="1" si="718"/>
        <v>104.85617612999999</v>
      </c>
      <c r="Q2239" s="52">
        <f t="shared" si="707"/>
        <v>0</v>
      </c>
      <c r="R2239" s="85"/>
      <c r="S2239" s="85"/>
      <c r="T2239" s="86" t="str">
        <f t="shared" si="708"/>
        <v>A+J=</v>
      </c>
      <c r="U2239" s="149">
        <f t="shared" si="709"/>
        <v>45107</v>
      </c>
      <c r="V2239" s="57" t="str">
        <f t="shared" si="719"/>
        <v>-</v>
      </c>
      <c r="W2239" s="8"/>
      <c r="X2239" s="8"/>
      <c r="Y2239" s="8"/>
      <c r="Z2239" s="9"/>
      <c r="AA2239" s="1"/>
      <c r="AB2239" s="8"/>
      <c r="AC2239" s="9"/>
      <c r="AD2239" s="9"/>
      <c r="AE2239" s="9"/>
      <c r="AF2239" s="8"/>
      <c r="AG2239" s="10"/>
      <c r="AH2239" s="8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25">
      <c r="A2240" s="50">
        <f t="shared" si="702"/>
        <v>45083</v>
      </c>
      <c r="B2240" s="112">
        <f t="shared" ca="1" si="710"/>
        <v>59698.88105525</v>
      </c>
      <c r="C2240" s="109">
        <f t="shared" si="711"/>
        <v>59559.031327620003</v>
      </c>
      <c r="D2240" s="13">
        <f ca="1">IF(A2240&lt;$B$1,VLOOKUP(A2240,[1]DI!$A$4:$B$15000,2,FALSE),0)</f>
        <v>0.13650000000000001</v>
      </c>
      <c r="E2240" s="52">
        <f t="shared" ca="1" si="712"/>
        <v>1.00050788</v>
      </c>
      <c r="F2240" s="52">
        <f ca="1">(TRUNC(PRODUCT($E$12:$E2239),16))</f>
        <v>1.5192617419796399</v>
      </c>
      <c r="G2240" s="52">
        <f t="shared" ca="1" si="713"/>
        <v>1.5161792462040899</v>
      </c>
      <c r="H2240" s="52">
        <f t="shared" ca="1" si="714"/>
        <v>1.00203307</v>
      </c>
      <c r="I2240" s="111">
        <f t="shared" si="703"/>
        <v>0.02</v>
      </c>
      <c r="J2240" s="149">
        <f t="shared" si="705"/>
        <v>45077</v>
      </c>
      <c r="K2240" s="54">
        <f t="shared" si="704"/>
        <v>4</v>
      </c>
      <c r="L2240" s="55">
        <f t="shared" si="715"/>
        <v>4</v>
      </c>
      <c r="M2240" s="56">
        <f t="shared" si="716"/>
        <v>1.000314377</v>
      </c>
      <c r="N2240" s="56">
        <f t="shared" ca="1" si="717"/>
        <v>1.002348086</v>
      </c>
      <c r="O2240" s="55">
        <f t="shared" si="706"/>
        <v>0</v>
      </c>
      <c r="P2240" s="109">
        <f t="shared" ca="1" si="718"/>
        <v>139.84972762999999</v>
      </c>
      <c r="Q2240" s="52">
        <f t="shared" si="707"/>
        <v>0</v>
      </c>
      <c r="R2240" s="85"/>
      <c r="S2240" s="85"/>
      <c r="T2240" s="86" t="str">
        <f t="shared" si="708"/>
        <v>A+J=</v>
      </c>
      <c r="U2240" s="149">
        <f t="shared" si="709"/>
        <v>45107</v>
      </c>
      <c r="V2240" s="57" t="str">
        <f t="shared" si="719"/>
        <v>-</v>
      </c>
      <c r="W2240" s="8"/>
      <c r="X2240" s="8"/>
      <c r="Y2240" s="8"/>
      <c r="Z2240" s="9"/>
      <c r="AA2240" s="1"/>
      <c r="AB2240" s="8"/>
      <c r="AC2240" s="9"/>
      <c r="AD2240" s="9"/>
      <c r="AE2240" s="9"/>
      <c r="AF2240" s="8"/>
      <c r="AG2240" s="10"/>
      <c r="AH2240" s="8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25">
      <c r="A2241" s="50">
        <f t="shared" si="702"/>
        <v>45084</v>
      </c>
      <c r="B2241" s="112">
        <f t="shared" ca="1" si="710"/>
        <v>59733.894559030006</v>
      </c>
      <c r="C2241" s="109">
        <f t="shared" si="711"/>
        <v>59559.031327620003</v>
      </c>
      <c r="D2241" s="13">
        <f ca="1">IF(A2241&lt;$B$1,VLOOKUP(A2241,[1]DI!$A$4:$B$15000,2,FALSE),0)</f>
        <v>0.13650000000000001</v>
      </c>
      <c r="E2241" s="52">
        <f t="shared" ca="1" si="712"/>
        <v>1.00050788</v>
      </c>
      <c r="F2241" s="52">
        <f ca="1">(TRUNC(PRODUCT($E$12:$E2240),16))</f>
        <v>1.52003334463316</v>
      </c>
      <c r="G2241" s="52">
        <f t="shared" ca="1" si="713"/>
        <v>1.5161792462040899</v>
      </c>
      <c r="H2241" s="52">
        <f t="shared" ca="1" si="714"/>
        <v>1.0025419799999999</v>
      </c>
      <c r="I2241" s="111">
        <f t="shared" si="703"/>
        <v>0.02</v>
      </c>
      <c r="J2241" s="149">
        <f t="shared" si="705"/>
        <v>45077</v>
      </c>
      <c r="K2241" s="54">
        <f t="shared" si="704"/>
        <v>5</v>
      </c>
      <c r="L2241" s="55">
        <f t="shared" si="715"/>
        <v>5</v>
      </c>
      <c r="M2241" s="56">
        <f t="shared" si="716"/>
        <v>1.000392986</v>
      </c>
      <c r="N2241" s="56">
        <f t="shared" ca="1" si="717"/>
        <v>1.002935965</v>
      </c>
      <c r="O2241" s="55">
        <f t="shared" si="706"/>
        <v>0</v>
      </c>
      <c r="P2241" s="109">
        <f t="shared" ca="1" si="718"/>
        <v>174.86323141</v>
      </c>
      <c r="Q2241" s="52">
        <f t="shared" si="707"/>
        <v>0</v>
      </c>
      <c r="R2241" s="85"/>
      <c r="S2241" s="85"/>
      <c r="T2241" s="86" t="str">
        <f t="shared" si="708"/>
        <v>A+J=</v>
      </c>
      <c r="U2241" s="149">
        <f t="shared" si="709"/>
        <v>45107</v>
      </c>
      <c r="V2241" s="57" t="str">
        <f t="shared" si="719"/>
        <v>-</v>
      </c>
      <c r="W2241" s="8"/>
      <c r="X2241" s="8"/>
      <c r="Y2241" s="8"/>
      <c r="Z2241" s="9"/>
      <c r="AA2241" s="1"/>
      <c r="AB2241" s="8"/>
      <c r="AC2241" s="9"/>
      <c r="AD2241" s="9"/>
      <c r="AE2241" s="9"/>
      <c r="AF2241" s="8"/>
      <c r="AG2241" s="10"/>
      <c r="AH2241" s="8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25">
      <c r="A2242" s="50">
        <f t="shared" si="702"/>
        <v>45085</v>
      </c>
      <c r="B2242" s="112">
        <f t="shared" ca="1" si="710"/>
        <v>59768.928729790001</v>
      </c>
      <c r="C2242" s="109">
        <f t="shared" si="711"/>
        <v>59559.031327620003</v>
      </c>
      <c r="D2242" s="13">
        <f ca="1">IF(A2242&lt;$B$1,VLOOKUP(A2242,[1]DI!$A$4:$B$15000,2,FALSE),0)</f>
        <v>0</v>
      </c>
      <c r="E2242" s="52">
        <f t="shared" ca="1" si="712"/>
        <v>1</v>
      </c>
      <c r="F2242" s="52">
        <f ca="1">(TRUNC(PRODUCT($E$12:$E2241),16))</f>
        <v>1.5208053391682299</v>
      </c>
      <c r="G2242" s="52">
        <f t="shared" ca="1" si="713"/>
        <v>1.5161792462040899</v>
      </c>
      <c r="H2242" s="52">
        <f t="shared" ca="1" si="714"/>
        <v>1.0030511499999999</v>
      </c>
      <c r="I2242" s="111">
        <f t="shared" si="703"/>
        <v>0.02</v>
      </c>
      <c r="J2242" s="149">
        <f t="shared" si="705"/>
        <v>45077</v>
      </c>
      <c r="K2242" s="54">
        <f t="shared" si="704"/>
        <v>5</v>
      </c>
      <c r="L2242" s="55">
        <f t="shared" si="715"/>
        <v>6</v>
      </c>
      <c r="M2242" s="56">
        <f t="shared" si="716"/>
        <v>1.000471602</v>
      </c>
      <c r="N2242" s="56">
        <f t="shared" ca="1" si="717"/>
        <v>1.0035241909999999</v>
      </c>
      <c r="O2242" s="55">
        <f t="shared" si="706"/>
        <v>0</v>
      </c>
      <c r="P2242" s="109">
        <f t="shared" ca="1" si="718"/>
        <v>209.89740216999999</v>
      </c>
      <c r="Q2242" s="52">
        <f t="shared" si="707"/>
        <v>0</v>
      </c>
      <c r="R2242" s="85"/>
      <c r="S2242" s="85"/>
      <c r="T2242" s="86" t="str">
        <f t="shared" si="708"/>
        <v>A+J=</v>
      </c>
      <c r="U2242" s="149">
        <f t="shared" si="709"/>
        <v>45107</v>
      </c>
      <c r="V2242" s="57" t="str">
        <f t="shared" si="719"/>
        <v>-</v>
      </c>
      <c r="W2242" s="8"/>
      <c r="X2242" s="8"/>
      <c r="Y2242" s="8"/>
      <c r="Z2242" s="9"/>
      <c r="AA2242" s="1"/>
      <c r="AB2242" s="8"/>
      <c r="AC2242" s="9"/>
      <c r="AD2242" s="9"/>
      <c r="AE2242" s="9"/>
      <c r="AF2242" s="8"/>
      <c r="AG2242" s="10"/>
      <c r="AH2242" s="8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25">
      <c r="A2243" s="50">
        <f t="shared" si="702"/>
        <v>45086</v>
      </c>
      <c r="B2243" s="112">
        <f t="shared" ca="1" si="710"/>
        <v>59768.928729790001</v>
      </c>
      <c r="C2243" s="109">
        <f t="shared" si="711"/>
        <v>59559.031327620003</v>
      </c>
      <c r="D2243" s="13">
        <f ca="1">IF(A2243&lt;$B$1,VLOOKUP(A2243,[1]DI!$A$4:$B$15000,2,FALSE),0)</f>
        <v>0.13650000000000001</v>
      </c>
      <c r="E2243" s="52">
        <f t="shared" ca="1" si="712"/>
        <v>1.00050788</v>
      </c>
      <c r="F2243" s="52">
        <f ca="1">(TRUNC(PRODUCT($E$12:$E2242),16))</f>
        <v>1.5208053391682299</v>
      </c>
      <c r="G2243" s="52">
        <f t="shared" ca="1" si="713"/>
        <v>1.5161792462040899</v>
      </c>
      <c r="H2243" s="52">
        <f t="shared" ca="1" si="714"/>
        <v>1.0030511499999999</v>
      </c>
      <c r="I2243" s="111">
        <f t="shared" si="703"/>
        <v>0.02</v>
      </c>
      <c r="J2243" s="149">
        <f t="shared" si="705"/>
        <v>45077</v>
      </c>
      <c r="K2243" s="54">
        <f t="shared" si="704"/>
        <v>6</v>
      </c>
      <c r="L2243" s="55">
        <f t="shared" si="715"/>
        <v>6</v>
      </c>
      <c r="M2243" s="56">
        <f t="shared" si="716"/>
        <v>1.000471602</v>
      </c>
      <c r="N2243" s="56">
        <f t="shared" ca="1" si="717"/>
        <v>1.0035241909999999</v>
      </c>
      <c r="O2243" s="55">
        <f t="shared" si="706"/>
        <v>0</v>
      </c>
      <c r="P2243" s="109">
        <f t="shared" ca="1" si="718"/>
        <v>209.89740216999999</v>
      </c>
      <c r="Q2243" s="52">
        <f t="shared" si="707"/>
        <v>0</v>
      </c>
      <c r="R2243" s="85"/>
      <c r="S2243" s="85"/>
      <c r="T2243" s="86" t="str">
        <f t="shared" si="708"/>
        <v>A+J=</v>
      </c>
      <c r="U2243" s="149">
        <f t="shared" si="709"/>
        <v>45107</v>
      </c>
      <c r="V2243" s="57" t="str">
        <f t="shared" si="719"/>
        <v>-</v>
      </c>
      <c r="W2243" s="8"/>
      <c r="X2243" s="8"/>
      <c r="Y2243" s="8"/>
      <c r="Z2243" s="9"/>
      <c r="AA2243" s="1"/>
      <c r="AB2243" s="8"/>
      <c r="AC2243" s="9"/>
      <c r="AD2243" s="9"/>
      <c r="AE2243" s="9"/>
      <c r="AF2243" s="8"/>
      <c r="AG2243" s="10"/>
      <c r="AH2243" s="8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25">
      <c r="A2244" s="50">
        <f t="shared" si="702"/>
        <v>45087</v>
      </c>
      <c r="B2244" s="112">
        <f t="shared" ca="1" si="710"/>
        <v>59803.983507980003</v>
      </c>
      <c r="C2244" s="109">
        <f t="shared" si="711"/>
        <v>59559.031327620003</v>
      </c>
      <c r="D2244" s="13">
        <f ca="1">IF(A2244&lt;$B$1,VLOOKUP(A2244,[1]DI!$A$4:$B$15000,2,FALSE),0)</f>
        <v>0</v>
      </c>
      <c r="E2244" s="52">
        <f t="shared" ca="1" si="712"/>
        <v>1</v>
      </c>
      <c r="F2244" s="52">
        <f ca="1">(TRUNC(PRODUCT($E$12:$E2243),16))</f>
        <v>1.5215777257838901</v>
      </c>
      <c r="G2244" s="52">
        <f t="shared" ca="1" si="713"/>
        <v>1.5161792462040899</v>
      </c>
      <c r="H2244" s="52">
        <f t="shared" ca="1" si="714"/>
        <v>1.00356058</v>
      </c>
      <c r="I2244" s="111">
        <f t="shared" si="703"/>
        <v>0.02</v>
      </c>
      <c r="J2244" s="149">
        <f t="shared" si="705"/>
        <v>45077</v>
      </c>
      <c r="K2244" s="54">
        <f t="shared" si="704"/>
        <v>6</v>
      </c>
      <c r="L2244" s="55">
        <f t="shared" si="715"/>
        <v>7</v>
      </c>
      <c r="M2244" s="56">
        <f t="shared" si="716"/>
        <v>1.0005502239999999</v>
      </c>
      <c r="N2244" s="56">
        <f t="shared" ca="1" si="717"/>
        <v>1.004112763</v>
      </c>
      <c r="O2244" s="55">
        <f t="shared" si="706"/>
        <v>0</v>
      </c>
      <c r="P2244" s="109">
        <f t="shared" ca="1" si="718"/>
        <v>244.95218036</v>
      </c>
      <c r="Q2244" s="52">
        <f t="shared" si="707"/>
        <v>0</v>
      </c>
      <c r="R2244" s="85"/>
      <c r="S2244" s="85"/>
      <c r="T2244" s="86" t="str">
        <f t="shared" si="708"/>
        <v>A+J=</v>
      </c>
      <c r="U2244" s="149">
        <f t="shared" si="709"/>
        <v>45107</v>
      </c>
      <c r="V2244" s="57" t="str">
        <f t="shared" si="719"/>
        <v>-</v>
      </c>
      <c r="W2244" s="8"/>
      <c r="X2244" s="8"/>
      <c r="Y2244" s="8"/>
      <c r="Z2244" s="9"/>
      <c r="AA2244" s="1"/>
      <c r="AB2244" s="8"/>
      <c r="AC2244" s="9"/>
      <c r="AD2244" s="9"/>
      <c r="AE2244" s="9"/>
      <c r="AF2244" s="8"/>
      <c r="AG2244" s="10"/>
      <c r="AH2244" s="8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25">
      <c r="A2245" s="50">
        <f t="shared" si="702"/>
        <v>45088</v>
      </c>
      <c r="B2245" s="112">
        <f t="shared" ca="1" si="710"/>
        <v>59803.983507980003</v>
      </c>
      <c r="C2245" s="109">
        <f t="shared" si="711"/>
        <v>59559.031327620003</v>
      </c>
      <c r="D2245" s="13">
        <f ca="1">IF(A2245&lt;$B$1,VLOOKUP(A2245,[1]DI!$A$4:$B$15000,2,FALSE),0)</f>
        <v>0</v>
      </c>
      <c r="E2245" s="52">
        <f t="shared" ca="1" si="712"/>
        <v>1</v>
      </c>
      <c r="F2245" s="52">
        <f ca="1">(TRUNC(PRODUCT($E$12:$E2244),16))</f>
        <v>1.5215777257838901</v>
      </c>
      <c r="G2245" s="52">
        <f t="shared" ca="1" si="713"/>
        <v>1.5161792462040899</v>
      </c>
      <c r="H2245" s="52">
        <f t="shared" ca="1" si="714"/>
        <v>1.00356058</v>
      </c>
      <c r="I2245" s="111">
        <f t="shared" si="703"/>
        <v>0.02</v>
      </c>
      <c r="J2245" s="149">
        <f t="shared" si="705"/>
        <v>45077</v>
      </c>
      <c r="K2245" s="54">
        <f t="shared" si="704"/>
        <v>6</v>
      </c>
      <c r="L2245" s="55">
        <f t="shared" si="715"/>
        <v>7</v>
      </c>
      <c r="M2245" s="56">
        <f t="shared" si="716"/>
        <v>1.0005502239999999</v>
      </c>
      <c r="N2245" s="56">
        <f t="shared" ca="1" si="717"/>
        <v>1.004112763</v>
      </c>
      <c r="O2245" s="55">
        <f t="shared" si="706"/>
        <v>0</v>
      </c>
      <c r="P2245" s="109">
        <f t="shared" ca="1" si="718"/>
        <v>244.95218036</v>
      </c>
      <c r="Q2245" s="52">
        <f t="shared" si="707"/>
        <v>0</v>
      </c>
      <c r="R2245" s="85"/>
      <c r="S2245" s="85"/>
      <c r="T2245" s="86" t="str">
        <f t="shared" si="708"/>
        <v>A+J=</v>
      </c>
      <c r="U2245" s="149">
        <f t="shared" si="709"/>
        <v>45107</v>
      </c>
      <c r="V2245" s="57" t="str">
        <f t="shared" si="719"/>
        <v>-</v>
      </c>
      <c r="W2245" s="8"/>
      <c r="X2245" s="8"/>
      <c r="Y2245" s="8"/>
      <c r="Z2245" s="9"/>
      <c r="AA2245" s="1"/>
      <c r="AB2245" s="8"/>
      <c r="AC2245" s="9"/>
      <c r="AD2245" s="9"/>
      <c r="AE2245" s="9"/>
      <c r="AF2245" s="8"/>
      <c r="AG2245" s="10"/>
      <c r="AH2245" s="8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25">
      <c r="A2246" s="50">
        <f t="shared" si="702"/>
        <v>45089</v>
      </c>
      <c r="B2246" s="112">
        <f t="shared" ca="1" si="710"/>
        <v>59803.983507980003</v>
      </c>
      <c r="C2246" s="109">
        <f t="shared" si="711"/>
        <v>59559.031327620003</v>
      </c>
      <c r="D2246" s="13">
        <f ca="1">IF(A2246&lt;$B$1,VLOOKUP(A2246,[1]DI!$A$4:$B$15000,2,FALSE),0)</f>
        <v>0.13650000000000001</v>
      </c>
      <c r="E2246" s="52">
        <f t="shared" ca="1" si="712"/>
        <v>1.00050788</v>
      </c>
      <c r="F2246" s="52">
        <f ca="1">(TRUNC(PRODUCT($E$12:$E2245),16))</f>
        <v>1.5215777257838901</v>
      </c>
      <c r="G2246" s="52">
        <f t="shared" ca="1" si="713"/>
        <v>1.5161792462040899</v>
      </c>
      <c r="H2246" s="52">
        <f t="shared" ca="1" si="714"/>
        <v>1.00356058</v>
      </c>
      <c r="I2246" s="111">
        <f t="shared" si="703"/>
        <v>0.02</v>
      </c>
      <c r="J2246" s="149">
        <f t="shared" si="705"/>
        <v>45077</v>
      </c>
      <c r="K2246" s="54">
        <f t="shared" si="704"/>
        <v>7</v>
      </c>
      <c r="L2246" s="55">
        <f t="shared" si="715"/>
        <v>7</v>
      </c>
      <c r="M2246" s="56">
        <f t="shared" si="716"/>
        <v>1.0005502239999999</v>
      </c>
      <c r="N2246" s="56">
        <f t="shared" ca="1" si="717"/>
        <v>1.004112763</v>
      </c>
      <c r="O2246" s="55">
        <f t="shared" si="706"/>
        <v>0</v>
      </c>
      <c r="P2246" s="109">
        <f t="shared" ca="1" si="718"/>
        <v>244.95218036</v>
      </c>
      <c r="Q2246" s="52">
        <f t="shared" si="707"/>
        <v>0</v>
      </c>
      <c r="R2246" s="85"/>
      <c r="S2246" s="85"/>
      <c r="T2246" s="86" t="str">
        <f t="shared" si="708"/>
        <v>A+J=</v>
      </c>
      <c r="U2246" s="149">
        <f t="shared" si="709"/>
        <v>45107</v>
      </c>
      <c r="V2246" s="57" t="str">
        <f t="shared" si="719"/>
        <v>-</v>
      </c>
      <c r="W2246" s="8"/>
      <c r="X2246" s="8"/>
      <c r="Y2246" s="8"/>
      <c r="Z2246" s="9"/>
      <c r="AA2246" s="1"/>
      <c r="AB2246" s="8"/>
      <c r="AC2246" s="9"/>
      <c r="AD2246" s="9"/>
      <c r="AE2246" s="9"/>
      <c r="AF2246" s="8"/>
      <c r="AG2246" s="10"/>
      <c r="AH2246" s="8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25">
      <c r="A2247" s="50">
        <f t="shared" si="702"/>
        <v>45090</v>
      </c>
      <c r="B2247" s="112">
        <f t="shared" ca="1" si="710"/>
        <v>59839.058953150001</v>
      </c>
      <c r="C2247" s="109">
        <f t="shared" si="711"/>
        <v>59559.031327620003</v>
      </c>
      <c r="D2247" s="13">
        <f ca="1">IF(A2247&lt;$B$1,VLOOKUP(A2247,[1]DI!$A$4:$B$15000,2,FALSE),0)</f>
        <v>0.13650000000000001</v>
      </c>
      <c r="E2247" s="52">
        <f t="shared" ca="1" si="712"/>
        <v>1.00050788</v>
      </c>
      <c r="F2247" s="52">
        <f ca="1">(TRUNC(PRODUCT($E$12:$E2246),16))</f>
        <v>1.52235050467926</v>
      </c>
      <c r="G2247" s="52">
        <f t="shared" ca="1" si="713"/>
        <v>1.5161792462040899</v>
      </c>
      <c r="H2247" s="52">
        <f t="shared" ca="1" si="714"/>
        <v>1.0040702699999999</v>
      </c>
      <c r="I2247" s="111">
        <f t="shared" si="703"/>
        <v>0.02</v>
      </c>
      <c r="J2247" s="149">
        <f t="shared" si="705"/>
        <v>45077</v>
      </c>
      <c r="K2247" s="54">
        <f t="shared" si="704"/>
        <v>8</v>
      </c>
      <c r="L2247" s="55">
        <f t="shared" si="715"/>
        <v>8</v>
      </c>
      <c r="M2247" s="56">
        <f t="shared" si="716"/>
        <v>1.000628852</v>
      </c>
      <c r="N2247" s="56">
        <f t="shared" ca="1" si="717"/>
        <v>1.0047016820000001</v>
      </c>
      <c r="O2247" s="55">
        <f t="shared" si="706"/>
        <v>0</v>
      </c>
      <c r="P2247" s="109">
        <f t="shared" ca="1" si="718"/>
        <v>280.02762553000002</v>
      </c>
      <c r="Q2247" s="52">
        <f t="shared" si="707"/>
        <v>0</v>
      </c>
      <c r="R2247" s="85"/>
      <c r="S2247" s="85"/>
      <c r="T2247" s="86" t="str">
        <f t="shared" si="708"/>
        <v>A+J=</v>
      </c>
      <c r="U2247" s="149">
        <f t="shared" si="709"/>
        <v>45107</v>
      </c>
      <c r="V2247" s="57" t="str">
        <f t="shared" si="719"/>
        <v>-</v>
      </c>
      <c r="W2247" s="8"/>
      <c r="X2247" s="8"/>
      <c r="Y2247" s="8"/>
      <c r="Z2247" s="9"/>
      <c r="AA2247" s="1"/>
      <c r="AB2247" s="8"/>
      <c r="AC2247" s="9"/>
      <c r="AD2247" s="9"/>
      <c r="AE2247" s="9"/>
      <c r="AF2247" s="8"/>
      <c r="AG2247" s="10"/>
      <c r="AH2247" s="8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25">
      <c r="A2248" s="50">
        <f t="shared" si="702"/>
        <v>45091</v>
      </c>
      <c r="B2248" s="112">
        <f t="shared" ca="1" si="710"/>
        <v>59874.155005740002</v>
      </c>
      <c r="C2248" s="109">
        <f t="shared" si="711"/>
        <v>59559.031327620003</v>
      </c>
      <c r="D2248" s="13">
        <f ca="1">IF(A2248&lt;$B$1,VLOOKUP(A2248,[1]DI!$A$4:$B$15000,2,FALSE),0)</f>
        <v>0.13650000000000001</v>
      </c>
      <c r="E2248" s="52">
        <f t="shared" ca="1" si="712"/>
        <v>1.00050788</v>
      </c>
      <c r="F2248" s="52">
        <f ca="1">(TRUNC(PRODUCT($E$12:$E2247),16))</f>
        <v>1.52312367605357</v>
      </c>
      <c r="G2248" s="52">
        <f t="shared" ca="1" si="713"/>
        <v>1.5161792462040899</v>
      </c>
      <c r="H2248" s="52">
        <f t="shared" ca="1" si="714"/>
        <v>1.00458022</v>
      </c>
      <c r="I2248" s="111">
        <f t="shared" si="703"/>
        <v>0.02</v>
      </c>
      <c r="J2248" s="149">
        <f t="shared" si="705"/>
        <v>45077</v>
      </c>
      <c r="K2248" s="54">
        <f t="shared" si="704"/>
        <v>9</v>
      </c>
      <c r="L2248" s="55">
        <f t="shared" si="715"/>
        <v>9</v>
      </c>
      <c r="M2248" s="56">
        <f t="shared" si="716"/>
        <v>1.0007074869999999</v>
      </c>
      <c r="N2248" s="56">
        <f t="shared" ca="1" si="717"/>
        <v>1.005290947</v>
      </c>
      <c r="O2248" s="55">
        <f t="shared" si="706"/>
        <v>0</v>
      </c>
      <c r="P2248" s="109">
        <f t="shared" ca="1" si="718"/>
        <v>315.12367812000002</v>
      </c>
      <c r="Q2248" s="52">
        <f t="shared" si="707"/>
        <v>0</v>
      </c>
      <c r="R2248" s="85"/>
      <c r="S2248" s="85"/>
      <c r="T2248" s="86" t="str">
        <f t="shared" si="708"/>
        <v>A+J=</v>
      </c>
      <c r="U2248" s="149">
        <f t="shared" si="709"/>
        <v>45107</v>
      </c>
      <c r="V2248" s="57" t="str">
        <f t="shared" si="719"/>
        <v>-</v>
      </c>
      <c r="W2248" s="8"/>
      <c r="X2248" s="8"/>
      <c r="Y2248" s="8"/>
      <c r="Z2248" s="9"/>
      <c r="AA2248" s="1"/>
      <c r="AB2248" s="8"/>
      <c r="AC2248" s="9"/>
      <c r="AD2248" s="9"/>
      <c r="AE2248" s="9"/>
      <c r="AF2248" s="8"/>
      <c r="AG2248" s="10"/>
      <c r="AH2248" s="8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25">
      <c r="A2249" s="50">
        <f t="shared" si="702"/>
        <v>45092</v>
      </c>
      <c r="B2249" s="112">
        <f t="shared" ca="1" si="710"/>
        <v>59909.271129730005</v>
      </c>
      <c r="C2249" s="109">
        <f t="shared" si="711"/>
        <v>59559.031327620003</v>
      </c>
      <c r="D2249" s="13">
        <f ca="1">IF(A2249&lt;$B$1,VLOOKUP(A2249,[1]DI!$A$4:$B$15000,2,FALSE),0)</f>
        <v>0.13650000000000001</v>
      </c>
      <c r="E2249" s="52">
        <f t="shared" ca="1" si="712"/>
        <v>1.00050788</v>
      </c>
      <c r="F2249" s="52">
        <f ca="1">(TRUNC(PRODUCT($E$12:$E2248),16))</f>
        <v>1.5238972401061699</v>
      </c>
      <c r="G2249" s="52">
        <f t="shared" ca="1" si="713"/>
        <v>1.5161792462040899</v>
      </c>
      <c r="H2249" s="52">
        <f t="shared" ca="1" si="714"/>
        <v>1.0050904199999999</v>
      </c>
      <c r="I2249" s="111">
        <f t="shared" si="703"/>
        <v>0.02</v>
      </c>
      <c r="J2249" s="149">
        <f t="shared" si="705"/>
        <v>45077</v>
      </c>
      <c r="K2249" s="54">
        <f t="shared" si="704"/>
        <v>10</v>
      </c>
      <c r="L2249" s="55">
        <f t="shared" si="715"/>
        <v>10</v>
      </c>
      <c r="M2249" s="56">
        <f t="shared" si="716"/>
        <v>1.000786127</v>
      </c>
      <c r="N2249" s="56">
        <f t="shared" ca="1" si="717"/>
        <v>1.005880549</v>
      </c>
      <c r="O2249" s="55">
        <f t="shared" si="706"/>
        <v>0</v>
      </c>
      <c r="P2249" s="109">
        <f t="shared" ca="1" si="718"/>
        <v>350.23980211000003</v>
      </c>
      <c r="Q2249" s="52">
        <f t="shared" si="707"/>
        <v>0</v>
      </c>
      <c r="R2249" s="85"/>
      <c r="S2249" s="85"/>
      <c r="T2249" s="86" t="str">
        <f t="shared" si="708"/>
        <v>A+J=</v>
      </c>
      <c r="U2249" s="149">
        <f t="shared" si="709"/>
        <v>45107</v>
      </c>
      <c r="V2249" s="57" t="str">
        <f t="shared" si="719"/>
        <v>-</v>
      </c>
      <c r="W2249" s="8"/>
      <c r="X2249" s="8"/>
      <c r="Y2249" s="8"/>
      <c r="Z2249" s="9"/>
      <c r="AA2249" s="1"/>
      <c r="AB2249" s="8"/>
      <c r="AC2249" s="9"/>
      <c r="AD2249" s="9"/>
      <c r="AE2249" s="9"/>
      <c r="AF2249" s="8"/>
      <c r="AG2249" s="10"/>
      <c r="AH2249" s="8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25">
      <c r="A2250" s="50">
        <f t="shared" si="702"/>
        <v>45093</v>
      </c>
      <c r="B2250" s="112">
        <f t="shared" ca="1" si="710"/>
        <v>59944.408516290001</v>
      </c>
      <c r="C2250" s="109">
        <f t="shared" si="711"/>
        <v>59559.031327620003</v>
      </c>
      <c r="D2250" s="13">
        <f ca="1">IF(A2250&lt;$B$1,VLOOKUP(A2250,[1]DI!$A$4:$B$15000,2,FALSE),0)</f>
        <v>0.13650000000000001</v>
      </c>
      <c r="E2250" s="52">
        <f t="shared" ca="1" si="712"/>
        <v>1.00050788</v>
      </c>
      <c r="F2250" s="52">
        <f ca="1">(TRUNC(PRODUCT($E$12:$E2249),16))</f>
        <v>1.5246711970364699</v>
      </c>
      <c r="G2250" s="52">
        <f t="shared" ca="1" si="713"/>
        <v>1.5161792462040899</v>
      </c>
      <c r="H2250" s="52">
        <f t="shared" ca="1" si="714"/>
        <v>1.00560089</v>
      </c>
      <c r="I2250" s="111">
        <f t="shared" si="703"/>
        <v>0.02</v>
      </c>
      <c r="J2250" s="149">
        <f t="shared" si="705"/>
        <v>45077</v>
      </c>
      <c r="K2250" s="54">
        <f t="shared" si="704"/>
        <v>11</v>
      </c>
      <c r="L2250" s="55">
        <f t="shared" si="715"/>
        <v>11</v>
      </c>
      <c r="M2250" s="56">
        <f t="shared" si="716"/>
        <v>1.0008647740000001</v>
      </c>
      <c r="N2250" s="56">
        <f t="shared" ca="1" si="717"/>
        <v>1.006470508</v>
      </c>
      <c r="O2250" s="55">
        <f t="shared" si="706"/>
        <v>0</v>
      </c>
      <c r="P2250" s="109">
        <f t="shared" ca="1" si="718"/>
        <v>385.37718867000001</v>
      </c>
      <c r="Q2250" s="52">
        <f t="shared" si="707"/>
        <v>0</v>
      </c>
      <c r="R2250" s="85"/>
      <c r="S2250" s="85"/>
      <c r="T2250" s="86" t="str">
        <f t="shared" si="708"/>
        <v>A+J=</v>
      </c>
      <c r="U2250" s="149">
        <f t="shared" si="709"/>
        <v>45107</v>
      </c>
      <c r="V2250" s="57" t="str">
        <f t="shared" si="719"/>
        <v>-</v>
      </c>
      <c r="W2250" s="8"/>
      <c r="X2250" s="8"/>
      <c r="Y2250" s="8"/>
      <c r="Z2250" s="9"/>
      <c r="AA2250" s="1"/>
      <c r="AB2250" s="8"/>
      <c r="AC2250" s="9"/>
      <c r="AD2250" s="9"/>
      <c r="AE2250" s="9"/>
      <c r="AF2250" s="8"/>
      <c r="AG2250" s="10"/>
      <c r="AH2250" s="8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25">
      <c r="A2251" s="50">
        <f t="shared" si="702"/>
        <v>45094</v>
      </c>
      <c r="B2251" s="112">
        <f t="shared" ca="1" si="710"/>
        <v>59979.56591469</v>
      </c>
      <c r="C2251" s="109">
        <f t="shared" si="711"/>
        <v>59559.031327620003</v>
      </c>
      <c r="D2251" s="13">
        <f ca="1">IF(A2251&lt;$B$1,VLOOKUP(A2251,[1]DI!$A$4:$B$15000,2,FALSE),0)</f>
        <v>0</v>
      </c>
      <c r="E2251" s="52">
        <f t="shared" ca="1" si="712"/>
        <v>1</v>
      </c>
      <c r="F2251" s="52">
        <f ca="1">(TRUNC(PRODUCT($E$12:$E2250),16))</f>
        <v>1.52544554704402</v>
      </c>
      <c r="G2251" s="52">
        <f t="shared" ca="1" si="713"/>
        <v>1.5161792462040899</v>
      </c>
      <c r="H2251" s="52">
        <f t="shared" ca="1" si="714"/>
        <v>1.00611161</v>
      </c>
      <c r="I2251" s="111">
        <f t="shared" si="703"/>
        <v>0.02</v>
      </c>
      <c r="J2251" s="149">
        <f t="shared" si="705"/>
        <v>45077</v>
      </c>
      <c r="K2251" s="54">
        <f t="shared" si="704"/>
        <v>11</v>
      </c>
      <c r="L2251" s="55">
        <f t="shared" si="715"/>
        <v>12</v>
      </c>
      <c r="M2251" s="56">
        <f t="shared" si="716"/>
        <v>1.0009434269999999</v>
      </c>
      <c r="N2251" s="56">
        <f t="shared" ca="1" si="717"/>
        <v>1.0070608029999999</v>
      </c>
      <c r="O2251" s="55">
        <f t="shared" si="706"/>
        <v>0</v>
      </c>
      <c r="P2251" s="109">
        <f t="shared" ca="1" si="718"/>
        <v>420.53458706999999</v>
      </c>
      <c r="Q2251" s="52">
        <f t="shared" si="707"/>
        <v>0</v>
      </c>
      <c r="R2251" s="85"/>
      <c r="S2251" s="85"/>
      <c r="T2251" s="86" t="str">
        <f t="shared" si="708"/>
        <v>A+J=</v>
      </c>
      <c r="U2251" s="149">
        <f t="shared" si="709"/>
        <v>45107</v>
      </c>
      <c r="V2251" s="57" t="str">
        <f t="shared" si="719"/>
        <v>-</v>
      </c>
      <c r="W2251" s="8"/>
      <c r="X2251" s="8"/>
      <c r="Y2251" s="8"/>
      <c r="Z2251" s="9"/>
      <c r="AA2251" s="1"/>
      <c r="AB2251" s="8"/>
      <c r="AC2251" s="9"/>
      <c r="AD2251" s="9"/>
      <c r="AE2251" s="9"/>
      <c r="AF2251" s="8"/>
      <c r="AG2251" s="10"/>
      <c r="AH2251" s="8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25">
      <c r="A2252" s="50">
        <f t="shared" si="702"/>
        <v>45095</v>
      </c>
      <c r="B2252" s="112">
        <f t="shared" ca="1" si="710"/>
        <v>59979.56591469</v>
      </c>
      <c r="C2252" s="109">
        <f t="shared" si="711"/>
        <v>59559.031327620003</v>
      </c>
      <c r="D2252" s="13">
        <f ca="1">IF(A2252&lt;$B$1,VLOOKUP(A2252,[1]DI!$A$4:$B$15000,2,FALSE),0)</f>
        <v>0</v>
      </c>
      <c r="E2252" s="52">
        <f t="shared" ca="1" si="712"/>
        <v>1</v>
      </c>
      <c r="F2252" s="52">
        <f ca="1">(TRUNC(PRODUCT($E$12:$E2251),16))</f>
        <v>1.52544554704402</v>
      </c>
      <c r="G2252" s="52">
        <f t="shared" ca="1" si="713"/>
        <v>1.5161792462040899</v>
      </c>
      <c r="H2252" s="52">
        <f t="shared" ca="1" si="714"/>
        <v>1.00611161</v>
      </c>
      <c r="I2252" s="111">
        <f t="shared" si="703"/>
        <v>0.02</v>
      </c>
      <c r="J2252" s="149">
        <f t="shared" si="705"/>
        <v>45077</v>
      </c>
      <c r="K2252" s="54">
        <f t="shared" si="704"/>
        <v>11</v>
      </c>
      <c r="L2252" s="55">
        <f t="shared" si="715"/>
        <v>12</v>
      </c>
      <c r="M2252" s="56">
        <f t="shared" si="716"/>
        <v>1.0009434269999999</v>
      </c>
      <c r="N2252" s="56">
        <f t="shared" ca="1" si="717"/>
        <v>1.0070608029999999</v>
      </c>
      <c r="O2252" s="55">
        <f t="shared" si="706"/>
        <v>0</v>
      </c>
      <c r="P2252" s="109">
        <f t="shared" ca="1" si="718"/>
        <v>420.53458706999999</v>
      </c>
      <c r="Q2252" s="52">
        <f t="shared" si="707"/>
        <v>0</v>
      </c>
      <c r="R2252" s="85"/>
      <c r="S2252" s="85"/>
      <c r="T2252" s="86" t="str">
        <f t="shared" si="708"/>
        <v>A+J=</v>
      </c>
      <c r="U2252" s="149">
        <f t="shared" si="709"/>
        <v>45107</v>
      </c>
      <c r="V2252" s="57" t="str">
        <f t="shared" si="719"/>
        <v>-</v>
      </c>
      <c r="W2252" s="8"/>
      <c r="X2252" s="8"/>
      <c r="Y2252" s="8"/>
      <c r="Z2252" s="9"/>
      <c r="AA2252" s="1"/>
      <c r="AB2252" s="8"/>
      <c r="AC2252" s="9"/>
      <c r="AD2252" s="9"/>
      <c r="AE2252" s="9"/>
      <c r="AF2252" s="8"/>
      <c r="AG2252" s="10"/>
      <c r="AH2252" s="8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25">
      <c r="A2253" s="50">
        <f t="shared" ref="A2253:A2316" si="720">(A2252+1)</f>
        <v>45096</v>
      </c>
      <c r="B2253" s="112">
        <f t="shared" ca="1" si="710"/>
        <v>59979.56591469</v>
      </c>
      <c r="C2253" s="109">
        <f t="shared" si="711"/>
        <v>59559.031327620003</v>
      </c>
      <c r="D2253" s="13">
        <f ca="1">IF(A2253&lt;$B$1,VLOOKUP(A2253,[1]DI!$A$4:$B$15000,2,FALSE),0)</f>
        <v>0.13650000000000001</v>
      </c>
      <c r="E2253" s="52">
        <f t="shared" ca="1" si="712"/>
        <v>1.00050788</v>
      </c>
      <c r="F2253" s="52">
        <f ca="1">(TRUNC(PRODUCT($E$12:$E2252),16))</f>
        <v>1.52544554704402</v>
      </c>
      <c r="G2253" s="52">
        <f t="shared" ca="1" si="713"/>
        <v>1.5161792462040899</v>
      </c>
      <c r="H2253" s="52">
        <f t="shared" ca="1" si="714"/>
        <v>1.00611161</v>
      </c>
      <c r="I2253" s="111">
        <f t="shared" ref="I2253:I2316" si="721">I2252</f>
        <v>0.02</v>
      </c>
      <c r="J2253" s="149">
        <f t="shared" si="705"/>
        <v>45077</v>
      </c>
      <c r="K2253" s="54">
        <f t="shared" ref="K2253:K2316" si="722">IF(A2253&gt;J2253,IF(NETWORKDAYS(J2253,A2253,$X$135:$X$519)-1=0,1,NETWORKDAYS(J2253,A2253,$X$135:$X$519)-1),0)</f>
        <v>12</v>
      </c>
      <c r="L2253" s="55">
        <f t="shared" si="715"/>
        <v>12</v>
      </c>
      <c r="M2253" s="56">
        <f t="shared" si="716"/>
        <v>1.0009434269999999</v>
      </c>
      <c r="N2253" s="56">
        <f t="shared" ca="1" si="717"/>
        <v>1.0070608029999999</v>
      </c>
      <c r="O2253" s="55">
        <f t="shared" si="706"/>
        <v>0</v>
      </c>
      <c r="P2253" s="109">
        <f t="shared" ca="1" si="718"/>
        <v>420.53458706999999</v>
      </c>
      <c r="Q2253" s="52">
        <f t="shared" si="707"/>
        <v>0</v>
      </c>
      <c r="R2253" s="85"/>
      <c r="S2253" s="85"/>
      <c r="T2253" s="86" t="str">
        <f t="shared" si="708"/>
        <v>A+J=</v>
      </c>
      <c r="U2253" s="149">
        <f t="shared" si="709"/>
        <v>45107</v>
      </c>
      <c r="V2253" s="57" t="str">
        <f t="shared" si="719"/>
        <v>-</v>
      </c>
      <c r="W2253" s="8"/>
      <c r="X2253" s="8"/>
      <c r="Y2253" s="8"/>
      <c r="Z2253" s="9"/>
      <c r="AA2253" s="1"/>
      <c r="AB2253" s="8"/>
      <c r="AC2253" s="9"/>
      <c r="AD2253" s="9"/>
      <c r="AE2253" s="9"/>
      <c r="AF2253" s="8"/>
      <c r="AG2253" s="10"/>
      <c r="AH2253" s="8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25">
      <c r="A2254" s="50">
        <f t="shared" si="720"/>
        <v>45097</v>
      </c>
      <c r="B2254" s="112">
        <f t="shared" ca="1" si="710"/>
        <v>60014.744575660006</v>
      </c>
      <c r="C2254" s="109">
        <f t="shared" si="711"/>
        <v>59559.031327620003</v>
      </c>
      <c r="D2254" s="13">
        <f ca="1">IF(A2254&lt;$B$1,VLOOKUP(A2254,[1]DI!$A$4:$B$15000,2,FALSE),0)</f>
        <v>0.13650000000000001</v>
      </c>
      <c r="E2254" s="52">
        <f t="shared" ca="1" si="712"/>
        <v>1.00050788</v>
      </c>
      <c r="F2254" s="52">
        <f ca="1">(TRUNC(PRODUCT($E$12:$E2253),16))</f>
        <v>1.5262202903284601</v>
      </c>
      <c r="G2254" s="52">
        <f t="shared" ca="1" si="713"/>
        <v>1.5161792462040899</v>
      </c>
      <c r="H2254" s="52">
        <f t="shared" ca="1" si="714"/>
        <v>1.0066226</v>
      </c>
      <c r="I2254" s="111">
        <f t="shared" si="721"/>
        <v>0.02</v>
      </c>
      <c r="J2254" s="149">
        <f t="shared" si="705"/>
        <v>45077</v>
      </c>
      <c r="K2254" s="54">
        <f t="shared" si="722"/>
        <v>13</v>
      </c>
      <c r="L2254" s="55">
        <f t="shared" si="715"/>
        <v>13</v>
      </c>
      <c r="M2254" s="56">
        <f t="shared" si="716"/>
        <v>1.0010220860000001</v>
      </c>
      <c r="N2254" s="56">
        <f t="shared" ca="1" si="717"/>
        <v>1.007651455</v>
      </c>
      <c r="O2254" s="55">
        <f t="shared" si="706"/>
        <v>0</v>
      </c>
      <c r="P2254" s="109">
        <f t="shared" ca="1" si="718"/>
        <v>455.71324804</v>
      </c>
      <c r="Q2254" s="52">
        <f t="shared" si="707"/>
        <v>0</v>
      </c>
      <c r="R2254" s="85"/>
      <c r="S2254" s="85"/>
      <c r="T2254" s="86" t="str">
        <f t="shared" si="708"/>
        <v>A+J=</v>
      </c>
      <c r="U2254" s="149">
        <f t="shared" si="709"/>
        <v>45107</v>
      </c>
      <c r="V2254" s="57" t="str">
        <f t="shared" si="719"/>
        <v>-</v>
      </c>
      <c r="W2254" s="8"/>
      <c r="X2254" s="8"/>
      <c r="Y2254" s="8"/>
      <c r="Z2254" s="9"/>
      <c r="AA2254" s="1"/>
      <c r="AB2254" s="8"/>
      <c r="AC2254" s="9"/>
      <c r="AD2254" s="9"/>
      <c r="AE2254" s="9"/>
      <c r="AF2254" s="8"/>
      <c r="AG2254" s="10"/>
      <c r="AH2254" s="8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25">
      <c r="A2255" s="50">
        <f t="shared" si="720"/>
        <v>45098</v>
      </c>
      <c r="B2255" s="112">
        <f t="shared" ca="1" si="710"/>
        <v>60049.94330803</v>
      </c>
      <c r="C2255" s="109">
        <f t="shared" si="711"/>
        <v>59559.031327620003</v>
      </c>
      <c r="D2255" s="13">
        <f ca="1">IF(A2255&lt;$B$1,VLOOKUP(A2255,[1]DI!$A$4:$B$15000,2,FALSE),0)</f>
        <v>0.13650000000000001</v>
      </c>
      <c r="E2255" s="52">
        <f t="shared" ca="1" si="712"/>
        <v>1.00050788</v>
      </c>
      <c r="F2255" s="52">
        <f ca="1">(TRUNC(PRODUCT($E$12:$E2254),16))</f>
        <v>1.5269954270895101</v>
      </c>
      <c r="G2255" s="52">
        <f t="shared" ca="1" si="713"/>
        <v>1.5161792462040899</v>
      </c>
      <c r="H2255" s="52">
        <f t="shared" ca="1" si="714"/>
        <v>1.0071338400000001</v>
      </c>
      <c r="I2255" s="111">
        <f t="shared" si="721"/>
        <v>0.02</v>
      </c>
      <c r="J2255" s="149">
        <f t="shared" si="705"/>
        <v>45077</v>
      </c>
      <c r="K2255" s="54">
        <f t="shared" si="722"/>
        <v>14</v>
      </c>
      <c r="L2255" s="55">
        <f t="shared" si="715"/>
        <v>14</v>
      </c>
      <c r="M2255" s="56">
        <f t="shared" si="716"/>
        <v>1.0011007510000001</v>
      </c>
      <c r="N2255" s="56">
        <f t="shared" ca="1" si="717"/>
        <v>1.008242444</v>
      </c>
      <c r="O2255" s="55">
        <f t="shared" si="706"/>
        <v>0</v>
      </c>
      <c r="P2255" s="109">
        <f t="shared" ca="1" si="718"/>
        <v>490.91198041000001</v>
      </c>
      <c r="Q2255" s="52">
        <f t="shared" si="707"/>
        <v>0</v>
      </c>
      <c r="R2255" s="85"/>
      <c r="S2255" s="85"/>
      <c r="T2255" s="86" t="str">
        <f t="shared" si="708"/>
        <v>A+J=</v>
      </c>
      <c r="U2255" s="149">
        <f t="shared" si="709"/>
        <v>45107</v>
      </c>
      <c r="V2255" s="57" t="str">
        <f t="shared" si="719"/>
        <v>-</v>
      </c>
      <c r="W2255" s="8"/>
      <c r="X2255" s="8"/>
      <c r="Y2255" s="8"/>
      <c r="Z2255" s="9"/>
      <c r="AA2255" s="1"/>
      <c r="AB2255" s="8"/>
      <c r="AC2255" s="9"/>
      <c r="AD2255" s="9"/>
      <c r="AE2255" s="9"/>
      <c r="AF2255" s="8"/>
      <c r="AG2255" s="10"/>
      <c r="AH2255" s="8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25">
      <c r="A2256" s="50">
        <f t="shared" si="720"/>
        <v>45099</v>
      </c>
      <c r="B2256" s="112">
        <f t="shared" ca="1" si="710"/>
        <v>60085.162707380005</v>
      </c>
      <c r="C2256" s="109">
        <f t="shared" si="711"/>
        <v>59559.031327620003</v>
      </c>
      <c r="D2256" s="13">
        <f ca="1">IF(A2256&lt;$B$1,VLOOKUP(A2256,[1]DI!$A$4:$B$15000,2,FALSE),0)</f>
        <v>0.13650000000000001</v>
      </c>
      <c r="E2256" s="52">
        <f t="shared" ca="1" si="712"/>
        <v>1.00050788</v>
      </c>
      <c r="F2256" s="52">
        <f ca="1">(TRUNC(PRODUCT($E$12:$E2255),16))</f>
        <v>1.52777095752702</v>
      </c>
      <c r="G2256" s="52">
        <f t="shared" ca="1" si="713"/>
        <v>1.5161792462040899</v>
      </c>
      <c r="H2256" s="52">
        <f t="shared" ca="1" si="714"/>
        <v>1.0076453400000001</v>
      </c>
      <c r="I2256" s="111">
        <f t="shared" si="721"/>
        <v>0.02</v>
      </c>
      <c r="J2256" s="149">
        <f t="shared" si="705"/>
        <v>45077</v>
      </c>
      <c r="K2256" s="54">
        <f t="shared" si="722"/>
        <v>15</v>
      </c>
      <c r="L2256" s="55">
        <f t="shared" si="715"/>
        <v>15</v>
      </c>
      <c r="M2256" s="56">
        <f t="shared" si="716"/>
        <v>1.001179423</v>
      </c>
      <c r="N2256" s="56">
        <f t="shared" ca="1" si="717"/>
        <v>1.00883378</v>
      </c>
      <c r="O2256" s="55">
        <f t="shared" si="706"/>
        <v>0</v>
      </c>
      <c r="P2256" s="109">
        <f t="shared" ca="1" si="718"/>
        <v>526.13137975999996</v>
      </c>
      <c r="Q2256" s="52">
        <f t="shared" si="707"/>
        <v>0</v>
      </c>
      <c r="R2256" s="85"/>
      <c r="S2256" s="85"/>
      <c r="T2256" s="86" t="str">
        <f t="shared" si="708"/>
        <v>A+J=</v>
      </c>
      <c r="U2256" s="149">
        <f t="shared" si="709"/>
        <v>45107</v>
      </c>
      <c r="V2256" s="57" t="str">
        <f t="shared" si="719"/>
        <v>-</v>
      </c>
      <c r="W2256" s="8"/>
      <c r="X2256" s="8"/>
      <c r="Y2256" s="8"/>
      <c r="Z2256" s="9"/>
      <c r="AA2256" s="1"/>
      <c r="AB2256" s="8"/>
      <c r="AC2256" s="9"/>
      <c r="AD2256" s="9"/>
      <c r="AE2256" s="9"/>
      <c r="AF2256" s="8"/>
      <c r="AG2256" s="10"/>
      <c r="AH2256" s="8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25">
      <c r="A2257" s="50">
        <f t="shared" si="720"/>
        <v>45100</v>
      </c>
      <c r="B2257" s="112">
        <f t="shared" ca="1" si="710"/>
        <v>60120.403309740002</v>
      </c>
      <c r="C2257" s="109">
        <f t="shared" si="711"/>
        <v>59559.031327620003</v>
      </c>
      <c r="D2257" s="13">
        <f ca="1">IF(A2257&lt;$B$1,VLOOKUP(A2257,[1]DI!$A$4:$B$15000,2,FALSE),0)</f>
        <v>0.13650000000000001</v>
      </c>
      <c r="E2257" s="52">
        <f t="shared" ca="1" si="712"/>
        <v>1.00050788</v>
      </c>
      <c r="F2257" s="52">
        <f ca="1">(TRUNC(PRODUCT($E$12:$E2256),16))</f>
        <v>1.52854688184093</v>
      </c>
      <c r="G2257" s="52">
        <f t="shared" ca="1" si="713"/>
        <v>1.5161792462040899</v>
      </c>
      <c r="H2257" s="52">
        <f t="shared" ca="1" si="714"/>
        <v>1.00815711</v>
      </c>
      <c r="I2257" s="111">
        <f t="shared" si="721"/>
        <v>0.02</v>
      </c>
      <c r="J2257" s="149">
        <f t="shared" si="705"/>
        <v>45077</v>
      </c>
      <c r="K2257" s="54">
        <f t="shared" si="722"/>
        <v>16</v>
      </c>
      <c r="L2257" s="55">
        <f t="shared" si="715"/>
        <v>16</v>
      </c>
      <c r="M2257" s="56">
        <f t="shared" si="716"/>
        <v>1.0012581</v>
      </c>
      <c r="N2257" s="56">
        <f t="shared" ca="1" si="717"/>
        <v>1.009425472</v>
      </c>
      <c r="O2257" s="55">
        <f t="shared" si="706"/>
        <v>0</v>
      </c>
      <c r="P2257" s="109">
        <f t="shared" ca="1" si="718"/>
        <v>561.37198211999998</v>
      </c>
      <c r="Q2257" s="52">
        <f t="shared" si="707"/>
        <v>0</v>
      </c>
      <c r="R2257" s="85"/>
      <c r="S2257" s="85"/>
      <c r="T2257" s="86" t="str">
        <f t="shared" si="708"/>
        <v>A+J=</v>
      </c>
      <c r="U2257" s="149">
        <f t="shared" si="709"/>
        <v>45107</v>
      </c>
      <c r="V2257" s="57" t="str">
        <f t="shared" si="719"/>
        <v>-</v>
      </c>
      <c r="W2257" s="8"/>
      <c r="X2257" s="8"/>
      <c r="Y2257" s="8"/>
      <c r="Z2257" s="9"/>
      <c r="AA2257" s="1"/>
      <c r="AB2257" s="8"/>
      <c r="AC2257" s="9"/>
      <c r="AD2257" s="9"/>
      <c r="AE2257" s="9"/>
      <c r="AF2257" s="8"/>
      <c r="AG2257" s="10"/>
      <c r="AH2257" s="8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25">
      <c r="A2258" s="50">
        <f t="shared" si="720"/>
        <v>45101</v>
      </c>
      <c r="B2258" s="112">
        <f t="shared" ca="1" si="710"/>
        <v>60155.664102620001</v>
      </c>
      <c r="C2258" s="109">
        <f t="shared" si="711"/>
        <v>59559.031327620003</v>
      </c>
      <c r="D2258" s="13">
        <f ca="1">IF(A2258&lt;$B$1,VLOOKUP(A2258,[1]DI!$A$4:$B$15000,2,FALSE),0)</f>
        <v>0</v>
      </c>
      <c r="E2258" s="52">
        <f t="shared" ca="1" si="712"/>
        <v>1</v>
      </c>
      <c r="F2258" s="52">
        <f ca="1">(TRUNC(PRODUCT($E$12:$E2257),16))</f>
        <v>1.52932320023128</v>
      </c>
      <c r="G2258" s="52">
        <f t="shared" ca="1" si="713"/>
        <v>1.5161792462040899</v>
      </c>
      <c r="H2258" s="52">
        <f t="shared" ca="1" si="714"/>
        <v>1.0086691299999999</v>
      </c>
      <c r="I2258" s="111">
        <f t="shared" si="721"/>
        <v>0.02</v>
      </c>
      <c r="J2258" s="149">
        <f t="shared" si="705"/>
        <v>45077</v>
      </c>
      <c r="K2258" s="54">
        <f t="shared" si="722"/>
        <v>16</v>
      </c>
      <c r="L2258" s="55">
        <f t="shared" si="715"/>
        <v>17</v>
      </c>
      <c r="M2258" s="56">
        <f t="shared" si="716"/>
        <v>1.001336784</v>
      </c>
      <c r="N2258" s="56">
        <f t="shared" ca="1" si="717"/>
        <v>1.010017503</v>
      </c>
      <c r="O2258" s="55">
        <f t="shared" si="706"/>
        <v>0</v>
      </c>
      <c r="P2258" s="109">
        <f t="shared" ca="1" si="718"/>
        <v>596.63277500000004</v>
      </c>
      <c r="Q2258" s="52">
        <f t="shared" si="707"/>
        <v>0</v>
      </c>
      <c r="R2258" s="85"/>
      <c r="S2258" s="85"/>
      <c r="T2258" s="86" t="str">
        <f t="shared" si="708"/>
        <v>A+J=</v>
      </c>
      <c r="U2258" s="149">
        <f t="shared" si="709"/>
        <v>45107</v>
      </c>
      <c r="V2258" s="57" t="str">
        <f t="shared" si="719"/>
        <v>-</v>
      </c>
      <c r="W2258" s="8"/>
      <c r="X2258" s="8"/>
      <c r="Y2258" s="8"/>
      <c r="Z2258" s="9"/>
      <c r="AA2258" s="1"/>
      <c r="AB2258" s="8"/>
      <c r="AC2258" s="9"/>
      <c r="AD2258" s="9"/>
      <c r="AE2258" s="9"/>
      <c r="AF2258" s="8"/>
      <c r="AG2258" s="10"/>
      <c r="AH2258" s="8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25">
      <c r="A2259" s="50">
        <f t="shared" si="720"/>
        <v>45102</v>
      </c>
      <c r="B2259" s="112">
        <f t="shared" ca="1" si="710"/>
        <v>60155.664102620001</v>
      </c>
      <c r="C2259" s="109">
        <f t="shared" si="711"/>
        <v>59559.031327620003</v>
      </c>
      <c r="D2259" s="13">
        <f ca="1">IF(A2259&lt;$B$1,VLOOKUP(A2259,[1]DI!$A$4:$B$15000,2,FALSE),0)</f>
        <v>0</v>
      </c>
      <c r="E2259" s="52">
        <f t="shared" ca="1" si="712"/>
        <v>1</v>
      </c>
      <c r="F2259" s="52">
        <f ca="1">(TRUNC(PRODUCT($E$12:$E2258),16))</f>
        <v>1.52932320023128</v>
      </c>
      <c r="G2259" s="52">
        <f t="shared" ca="1" si="713"/>
        <v>1.5161792462040899</v>
      </c>
      <c r="H2259" s="52">
        <f t="shared" ca="1" si="714"/>
        <v>1.0086691299999999</v>
      </c>
      <c r="I2259" s="111">
        <f t="shared" si="721"/>
        <v>0.02</v>
      </c>
      <c r="J2259" s="149">
        <f t="shared" ref="J2259:J2322" si="723">IF(O2258&gt;0,VLOOKUP(O2258,X$12:AH$125,2),J2258)</f>
        <v>45077</v>
      </c>
      <c r="K2259" s="54">
        <f t="shared" si="722"/>
        <v>16</v>
      </c>
      <c r="L2259" s="55">
        <f t="shared" si="715"/>
        <v>17</v>
      </c>
      <c r="M2259" s="56">
        <f t="shared" si="716"/>
        <v>1.001336784</v>
      </c>
      <c r="N2259" s="56">
        <f t="shared" ca="1" si="717"/>
        <v>1.010017503</v>
      </c>
      <c r="O2259" s="55">
        <f t="shared" ref="O2259:O2322" si="724">IF(VLOOKUP(A2259,Y$12:AF$125,8)=VLOOKUP(A2258,Y$12:AF$125,8),0,VLOOKUP(A2259,Y$12:AF$125,8))</f>
        <v>0</v>
      </c>
      <c r="P2259" s="109">
        <f t="shared" ca="1" si="718"/>
        <v>596.63277500000004</v>
      </c>
      <c r="Q2259" s="52">
        <f t="shared" ref="Q2259:Q2322" si="725">IF(O2259&gt;0,VLOOKUP(A2259,$Y$12:$AD$125,5),0)</f>
        <v>0</v>
      </c>
      <c r="R2259" s="85"/>
      <c r="S2259" s="85"/>
      <c r="T2259" s="86" t="str">
        <f t="shared" ref="T2259:T2322" si="726">IF(O2258&gt;0,VLOOKUP(O2258,X$12:AH$125,10),T2258)</f>
        <v>A+J=</v>
      </c>
      <c r="U2259" s="149">
        <f t="shared" ref="U2259:U2322" si="727">IF(O2258&gt;0,VLOOKUP(O2258,X$12:AH$125,11),U2258)</f>
        <v>45107</v>
      </c>
      <c r="V2259" s="57" t="str">
        <f t="shared" si="719"/>
        <v>-</v>
      </c>
      <c r="W2259" s="8"/>
      <c r="X2259" s="8"/>
      <c r="Y2259" s="8"/>
      <c r="Z2259" s="9"/>
      <c r="AA2259" s="1"/>
      <c r="AB2259" s="8"/>
      <c r="AC2259" s="9"/>
      <c r="AD2259" s="9"/>
      <c r="AE2259" s="9"/>
      <c r="AF2259" s="8"/>
      <c r="AG2259" s="10"/>
      <c r="AH2259" s="8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25">
      <c r="A2260" s="50">
        <f t="shared" si="720"/>
        <v>45103</v>
      </c>
      <c r="B2260" s="112">
        <f t="shared" ca="1" si="710"/>
        <v>60155.664102620001</v>
      </c>
      <c r="C2260" s="109">
        <f t="shared" si="711"/>
        <v>59559.031327620003</v>
      </c>
      <c r="D2260" s="13">
        <f ca="1">IF(A2260&lt;$B$1,VLOOKUP(A2260,[1]DI!$A$4:$B$15000,2,FALSE),0)</f>
        <v>0.13650000000000001</v>
      </c>
      <c r="E2260" s="52">
        <f t="shared" ca="1" si="712"/>
        <v>1.00050788</v>
      </c>
      <c r="F2260" s="52">
        <f ca="1">(TRUNC(PRODUCT($E$12:$E2259),16))</f>
        <v>1.52932320023128</v>
      </c>
      <c r="G2260" s="52">
        <f t="shared" ca="1" si="713"/>
        <v>1.5161792462040899</v>
      </c>
      <c r="H2260" s="52">
        <f t="shared" ca="1" si="714"/>
        <v>1.0086691299999999</v>
      </c>
      <c r="I2260" s="111">
        <f t="shared" si="721"/>
        <v>0.02</v>
      </c>
      <c r="J2260" s="149">
        <f t="shared" si="723"/>
        <v>45077</v>
      </c>
      <c r="K2260" s="54">
        <f t="shared" si="722"/>
        <v>17</v>
      </c>
      <c r="L2260" s="55">
        <f t="shared" si="715"/>
        <v>17</v>
      </c>
      <c r="M2260" s="56">
        <f t="shared" si="716"/>
        <v>1.001336784</v>
      </c>
      <c r="N2260" s="56">
        <f t="shared" ca="1" si="717"/>
        <v>1.010017503</v>
      </c>
      <c r="O2260" s="55">
        <f t="shared" si="724"/>
        <v>0</v>
      </c>
      <c r="P2260" s="109">
        <f t="shared" ca="1" si="718"/>
        <v>596.63277500000004</v>
      </c>
      <c r="Q2260" s="52">
        <f t="shared" si="725"/>
        <v>0</v>
      </c>
      <c r="R2260" s="85"/>
      <c r="S2260" s="85"/>
      <c r="T2260" s="86" t="str">
        <f t="shared" si="726"/>
        <v>A+J=</v>
      </c>
      <c r="U2260" s="149">
        <f t="shared" si="727"/>
        <v>45107</v>
      </c>
      <c r="V2260" s="57" t="str">
        <f t="shared" si="719"/>
        <v>-</v>
      </c>
      <c r="W2260" s="8"/>
      <c r="X2260" s="8"/>
      <c r="Y2260" s="8"/>
      <c r="Z2260" s="9"/>
      <c r="AA2260" s="1"/>
      <c r="AB2260" s="8"/>
      <c r="AC2260" s="9"/>
      <c r="AD2260" s="9"/>
      <c r="AE2260" s="9"/>
      <c r="AF2260" s="8"/>
      <c r="AG2260" s="10"/>
      <c r="AH2260" s="8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25">
      <c r="A2261" s="50">
        <f t="shared" si="720"/>
        <v>45104</v>
      </c>
      <c r="B2261" s="112">
        <f t="shared" ca="1" si="710"/>
        <v>60190.945502920003</v>
      </c>
      <c r="C2261" s="109">
        <f t="shared" si="711"/>
        <v>59559.031327620003</v>
      </c>
      <c r="D2261" s="13">
        <f ca="1">IF(A2261&lt;$B$1,VLOOKUP(A2261,[1]DI!$A$4:$B$15000,2,FALSE),0)</f>
        <v>0.13650000000000001</v>
      </c>
      <c r="E2261" s="52">
        <f t="shared" ca="1" si="712"/>
        <v>1.00050788</v>
      </c>
      <c r="F2261" s="52">
        <f ca="1">(TRUNC(PRODUCT($E$12:$E2260),16))</f>
        <v>1.53009991289821</v>
      </c>
      <c r="G2261" s="52">
        <f t="shared" ca="1" si="713"/>
        <v>1.5161792462040899</v>
      </c>
      <c r="H2261" s="52">
        <f t="shared" ca="1" si="714"/>
        <v>1.0091814100000001</v>
      </c>
      <c r="I2261" s="111">
        <f t="shared" si="721"/>
        <v>0.02</v>
      </c>
      <c r="J2261" s="149">
        <f t="shared" si="723"/>
        <v>45077</v>
      </c>
      <c r="K2261" s="54">
        <f t="shared" si="722"/>
        <v>18</v>
      </c>
      <c r="L2261" s="55">
        <f t="shared" si="715"/>
        <v>18</v>
      </c>
      <c r="M2261" s="56">
        <f t="shared" si="716"/>
        <v>1.0014154740000001</v>
      </c>
      <c r="N2261" s="56">
        <f t="shared" ca="1" si="717"/>
        <v>1.0106098800000001</v>
      </c>
      <c r="O2261" s="55">
        <f t="shared" si="724"/>
        <v>0</v>
      </c>
      <c r="P2261" s="109">
        <f t="shared" ca="1" si="718"/>
        <v>631.91417530000001</v>
      </c>
      <c r="Q2261" s="52">
        <f t="shared" si="725"/>
        <v>0</v>
      </c>
      <c r="R2261" s="85"/>
      <c r="S2261" s="85"/>
      <c r="T2261" s="86" t="str">
        <f t="shared" si="726"/>
        <v>A+J=</v>
      </c>
      <c r="U2261" s="149">
        <f t="shared" si="727"/>
        <v>45107</v>
      </c>
      <c r="V2261" s="57" t="str">
        <f t="shared" si="719"/>
        <v>-</v>
      </c>
      <c r="W2261" s="8"/>
      <c r="X2261" s="8"/>
      <c r="Y2261" s="8"/>
      <c r="Z2261" s="9"/>
      <c r="AA2261" s="1"/>
      <c r="AB2261" s="8"/>
      <c r="AC2261" s="9"/>
      <c r="AD2261" s="9"/>
      <c r="AE2261" s="9"/>
      <c r="AF2261" s="8"/>
      <c r="AG2261" s="10"/>
      <c r="AH2261" s="8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25">
      <c r="A2262" s="50">
        <f t="shared" si="720"/>
        <v>45105</v>
      </c>
      <c r="B2262" s="112">
        <f t="shared" ca="1" si="710"/>
        <v>60226.248165790006</v>
      </c>
      <c r="C2262" s="109">
        <f t="shared" si="711"/>
        <v>59559.031327620003</v>
      </c>
      <c r="D2262" s="13">
        <f ca="1">IF(A2262&lt;$B$1,VLOOKUP(A2262,[1]DI!$A$4:$B$15000,2,FALSE),0)</f>
        <v>0.13650000000000001</v>
      </c>
      <c r="E2262" s="52">
        <f t="shared" ca="1" si="712"/>
        <v>1.00050788</v>
      </c>
      <c r="F2262" s="52">
        <f ca="1">(TRUNC(PRODUCT($E$12:$E2261),16))</f>
        <v>1.5308770200419699</v>
      </c>
      <c r="G2262" s="52">
        <f t="shared" ca="1" si="713"/>
        <v>1.5161792462040899</v>
      </c>
      <c r="H2262" s="52">
        <f t="shared" ca="1" si="714"/>
        <v>1.0096939599999999</v>
      </c>
      <c r="I2262" s="111">
        <f t="shared" si="721"/>
        <v>0.02</v>
      </c>
      <c r="J2262" s="149">
        <f t="shared" si="723"/>
        <v>45077</v>
      </c>
      <c r="K2262" s="54">
        <f t="shared" si="722"/>
        <v>19</v>
      </c>
      <c r="L2262" s="55">
        <f t="shared" si="715"/>
        <v>19</v>
      </c>
      <c r="M2262" s="56">
        <f t="shared" si="716"/>
        <v>1.00149417</v>
      </c>
      <c r="N2262" s="56">
        <f t="shared" ca="1" si="717"/>
        <v>1.0112026140000001</v>
      </c>
      <c r="O2262" s="55">
        <f t="shared" si="724"/>
        <v>0</v>
      </c>
      <c r="P2262" s="109">
        <f t="shared" ca="1" si="718"/>
        <v>667.21683816999996</v>
      </c>
      <c r="Q2262" s="52">
        <f t="shared" si="725"/>
        <v>0</v>
      </c>
      <c r="R2262" s="85"/>
      <c r="S2262" s="85"/>
      <c r="T2262" s="86" t="str">
        <f t="shared" si="726"/>
        <v>A+J=</v>
      </c>
      <c r="U2262" s="149">
        <f t="shared" si="727"/>
        <v>45107</v>
      </c>
      <c r="V2262" s="57" t="str">
        <f t="shared" si="719"/>
        <v>-</v>
      </c>
      <c r="W2262" s="8"/>
      <c r="X2262" s="8"/>
      <c r="Y2262" s="8"/>
      <c r="Z2262" s="9"/>
      <c r="AA2262" s="1"/>
      <c r="AB2262" s="8"/>
      <c r="AC2262" s="9"/>
      <c r="AD2262" s="9"/>
      <c r="AE2262" s="9"/>
      <c r="AF2262" s="8"/>
      <c r="AG2262" s="10"/>
      <c r="AH2262" s="8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25">
      <c r="A2263" s="50">
        <f t="shared" si="720"/>
        <v>45106</v>
      </c>
      <c r="B2263" s="112">
        <f t="shared" ca="1" si="710"/>
        <v>60261.571019180003</v>
      </c>
      <c r="C2263" s="109">
        <f t="shared" si="711"/>
        <v>59559.031327620003</v>
      </c>
      <c r="D2263" s="13">
        <f ca="1">IF(A2263&lt;$B$1,VLOOKUP(A2263,[1]DI!$A$4:$B$15000,2,FALSE),0)</f>
        <v>0.13650000000000001</v>
      </c>
      <c r="E2263" s="52">
        <f t="shared" ca="1" si="712"/>
        <v>1.00050788</v>
      </c>
      <c r="F2263" s="52">
        <f ca="1">(TRUNC(PRODUCT($E$12:$E2262),16))</f>
        <v>1.5316545218629101</v>
      </c>
      <c r="G2263" s="52">
        <f t="shared" ca="1" si="713"/>
        <v>1.5161792462040899</v>
      </c>
      <c r="H2263" s="52">
        <f t="shared" ca="1" si="714"/>
        <v>1.01020676</v>
      </c>
      <c r="I2263" s="111">
        <f t="shared" si="721"/>
        <v>0.02</v>
      </c>
      <c r="J2263" s="149">
        <f t="shared" si="723"/>
        <v>45077</v>
      </c>
      <c r="K2263" s="54">
        <f t="shared" si="722"/>
        <v>20</v>
      </c>
      <c r="L2263" s="55">
        <f t="shared" si="715"/>
        <v>20</v>
      </c>
      <c r="M2263" s="56">
        <f t="shared" si="716"/>
        <v>1.001572873</v>
      </c>
      <c r="N2263" s="56">
        <f t="shared" ca="1" si="717"/>
        <v>1.011795687</v>
      </c>
      <c r="O2263" s="55">
        <f t="shared" si="724"/>
        <v>0</v>
      </c>
      <c r="P2263" s="109">
        <f t="shared" ca="1" si="718"/>
        <v>702.53969156000005</v>
      </c>
      <c r="Q2263" s="52">
        <f t="shared" si="725"/>
        <v>0</v>
      </c>
      <c r="R2263" s="85"/>
      <c r="S2263" s="85"/>
      <c r="T2263" s="86" t="str">
        <f t="shared" si="726"/>
        <v>A+J=</v>
      </c>
      <c r="U2263" s="149">
        <f t="shared" si="727"/>
        <v>45107</v>
      </c>
      <c r="V2263" s="57" t="str">
        <f t="shared" si="719"/>
        <v>-</v>
      </c>
      <c r="W2263" s="8"/>
      <c r="X2263" s="8"/>
      <c r="Y2263" s="8"/>
      <c r="Z2263" s="9"/>
      <c r="AA2263" s="1"/>
      <c r="AB2263" s="8"/>
      <c r="AC2263" s="9"/>
      <c r="AD2263" s="9"/>
      <c r="AE2263" s="9"/>
      <c r="AF2263" s="8"/>
      <c r="AG2263" s="10"/>
      <c r="AH2263" s="8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25">
      <c r="A2264" s="50">
        <f t="shared" si="720"/>
        <v>45107</v>
      </c>
      <c r="B2264" s="112">
        <f t="shared" ca="1" si="710"/>
        <v>60296.914479990002</v>
      </c>
      <c r="C2264" s="109">
        <f t="shared" si="711"/>
        <v>59559.031327620003</v>
      </c>
      <c r="D2264" s="13">
        <f ca="1">IF(A2264&lt;$B$1,VLOOKUP(A2264,[1]DI!$A$4:$B$15000,2,FALSE),0)</f>
        <v>0.13650000000000001</v>
      </c>
      <c r="E2264" s="52">
        <f t="shared" ca="1" si="712"/>
        <v>1.00050788</v>
      </c>
      <c r="F2264" s="52">
        <f ca="1">(TRUNC(PRODUCT($E$12:$E2263),16))</f>
        <v>1.5324324185614799</v>
      </c>
      <c r="G2264" s="52">
        <f t="shared" ca="1" si="713"/>
        <v>1.5161792462040899</v>
      </c>
      <c r="H2264" s="52">
        <f t="shared" ca="1" si="714"/>
        <v>1.01071982</v>
      </c>
      <c r="I2264" s="111">
        <f t="shared" si="721"/>
        <v>0.02</v>
      </c>
      <c r="J2264" s="149">
        <f t="shared" si="723"/>
        <v>45077</v>
      </c>
      <c r="K2264" s="54">
        <f t="shared" si="722"/>
        <v>21</v>
      </c>
      <c r="L2264" s="55">
        <f t="shared" si="715"/>
        <v>21</v>
      </c>
      <c r="M2264" s="56">
        <f t="shared" si="716"/>
        <v>1.001651581</v>
      </c>
      <c r="N2264" s="56">
        <f t="shared" ca="1" si="717"/>
        <v>1.0123891060000001</v>
      </c>
      <c r="O2264" s="55">
        <f t="shared" si="724"/>
        <v>63</v>
      </c>
      <c r="P2264" s="109">
        <f t="shared" ca="1" si="718"/>
        <v>737.88315236999995</v>
      </c>
      <c r="Q2264" s="52">
        <f t="shared" si="725"/>
        <v>651.31382982000002</v>
      </c>
      <c r="R2264" s="85"/>
      <c r="S2264" s="85"/>
      <c r="T2264" s="86" t="str">
        <f t="shared" si="726"/>
        <v>A+J=</v>
      </c>
      <c r="U2264" s="149">
        <f t="shared" si="727"/>
        <v>45107</v>
      </c>
      <c r="V2264" s="57">
        <f t="shared" ca="1" si="719"/>
        <v>2083795.4732850001</v>
      </c>
      <c r="W2264" s="8"/>
      <c r="X2264" s="8"/>
      <c r="Y2264" s="8"/>
      <c r="Z2264" s="9"/>
      <c r="AA2264" s="1"/>
      <c r="AB2264" s="8"/>
      <c r="AC2264" s="9"/>
      <c r="AD2264" s="9"/>
      <c r="AE2264" s="9"/>
      <c r="AF2264" s="8"/>
      <c r="AG2264" s="10"/>
      <c r="AH2264" s="8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25">
      <c r="A2265" s="50">
        <f t="shared" si="720"/>
        <v>45108</v>
      </c>
      <c r="B2265" s="112">
        <f t="shared" ca="1" si="710"/>
        <v>58942.267168649996</v>
      </c>
      <c r="C2265" s="109">
        <f t="shared" si="711"/>
        <v>58907.717497799997</v>
      </c>
      <c r="D2265" s="13">
        <f ca="1">IF(A2265&lt;$B$1,VLOOKUP(A2265,[1]DI!$A$4:$B$15000,2,FALSE),0)</f>
        <v>0</v>
      </c>
      <c r="E2265" s="52">
        <f t="shared" ca="1" si="712"/>
        <v>1</v>
      </c>
      <c r="F2265" s="52">
        <f ca="1">(TRUNC(PRODUCT($E$12:$E2264),16))</f>
        <v>1.53321071033821</v>
      </c>
      <c r="G2265" s="52">
        <f t="shared" ca="1" si="713"/>
        <v>1.5324324185614799</v>
      </c>
      <c r="H2265" s="52">
        <f t="shared" ca="1" si="714"/>
        <v>1.00050788</v>
      </c>
      <c r="I2265" s="111">
        <f t="shared" si="721"/>
        <v>0.02</v>
      </c>
      <c r="J2265" s="149">
        <f t="shared" si="723"/>
        <v>45107</v>
      </c>
      <c r="K2265" s="54">
        <f t="shared" si="722"/>
        <v>1</v>
      </c>
      <c r="L2265" s="55">
        <f t="shared" si="715"/>
        <v>1</v>
      </c>
      <c r="M2265" s="56">
        <f t="shared" si="716"/>
        <v>1.000078585</v>
      </c>
      <c r="N2265" s="56">
        <f t="shared" ca="1" si="717"/>
        <v>1.000586505</v>
      </c>
      <c r="O2265" s="55">
        <f t="shared" si="724"/>
        <v>0</v>
      </c>
      <c r="P2265" s="109">
        <f t="shared" ca="1" si="718"/>
        <v>34.549670849999998</v>
      </c>
      <c r="Q2265" s="52">
        <f t="shared" si="725"/>
        <v>0</v>
      </c>
      <c r="R2265" s="85"/>
      <c r="S2265" s="85"/>
      <c r="T2265" s="86" t="str">
        <f t="shared" si="726"/>
        <v>A+J=</v>
      </c>
      <c r="U2265" s="149">
        <f t="shared" si="727"/>
        <v>45138</v>
      </c>
      <c r="V2265" s="57" t="str">
        <f t="shared" si="719"/>
        <v>-</v>
      </c>
      <c r="W2265" s="8"/>
      <c r="X2265" s="8"/>
      <c r="Y2265" s="8"/>
      <c r="Z2265" s="9"/>
      <c r="AA2265" s="1"/>
      <c r="AB2265" s="8"/>
      <c r="AC2265" s="9"/>
      <c r="AD2265" s="9"/>
      <c r="AE2265" s="9"/>
      <c r="AF2265" s="8"/>
      <c r="AG2265" s="10"/>
      <c r="AH2265" s="8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25">
      <c r="A2266" s="50">
        <f t="shared" si="720"/>
        <v>45109</v>
      </c>
      <c r="B2266" s="112">
        <f t="shared" ca="1" si="710"/>
        <v>58942.267168649996</v>
      </c>
      <c r="C2266" s="109">
        <f t="shared" si="711"/>
        <v>58907.717497799997</v>
      </c>
      <c r="D2266" s="13">
        <f ca="1">IF(A2266&lt;$B$1,VLOOKUP(A2266,[1]DI!$A$4:$B$15000,2,FALSE),0)</f>
        <v>0</v>
      </c>
      <c r="E2266" s="52">
        <f t="shared" ca="1" si="712"/>
        <v>1</v>
      </c>
      <c r="F2266" s="52">
        <f ca="1">(TRUNC(PRODUCT($E$12:$E2265),16))</f>
        <v>1.53321071033821</v>
      </c>
      <c r="G2266" s="52">
        <f t="shared" ca="1" si="713"/>
        <v>1.5324324185614799</v>
      </c>
      <c r="H2266" s="52">
        <f t="shared" ca="1" si="714"/>
        <v>1.00050788</v>
      </c>
      <c r="I2266" s="111">
        <f t="shared" si="721"/>
        <v>0.02</v>
      </c>
      <c r="J2266" s="149">
        <f t="shared" si="723"/>
        <v>45107</v>
      </c>
      <c r="K2266" s="54">
        <f t="shared" si="722"/>
        <v>1</v>
      </c>
      <c r="L2266" s="55">
        <f t="shared" si="715"/>
        <v>1</v>
      </c>
      <c r="M2266" s="56">
        <f t="shared" si="716"/>
        <v>1.000078585</v>
      </c>
      <c r="N2266" s="56">
        <f t="shared" ca="1" si="717"/>
        <v>1.000586505</v>
      </c>
      <c r="O2266" s="55">
        <f t="shared" si="724"/>
        <v>0</v>
      </c>
      <c r="P2266" s="109">
        <f t="shared" ca="1" si="718"/>
        <v>34.549670849999998</v>
      </c>
      <c r="Q2266" s="52">
        <f t="shared" si="725"/>
        <v>0</v>
      </c>
      <c r="R2266" s="85"/>
      <c r="S2266" s="85"/>
      <c r="T2266" s="86" t="str">
        <f t="shared" si="726"/>
        <v>A+J=</v>
      </c>
      <c r="U2266" s="149">
        <f t="shared" si="727"/>
        <v>45138</v>
      </c>
      <c r="V2266" s="57" t="str">
        <f t="shared" si="719"/>
        <v>-</v>
      </c>
      <c r="W2266" s="8"/>
      <c r="X2266" s="8"/>
      <c r="Y2266" s="8"/>
      <c r="Z2266" s="9"/>
      <c r="AA2266" s="1"/>
      <c r="AB2266" s="8"/>
      <c r="AC2266" s="9"/>
      <c r="AD2266" s="9"/>
      <c r="AE2266" s="9"/>
      <c r="AF2266" s="8"/>
      <c r="AG2266" s="10"/>
      <c r="AH2266" s="8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25">
      <c r="A2267" s="50">
        <f t="shared" si="720"/>
        <v>45110</v>
      </c>
      <c r="B2267" s="112">
        <f t="shared" ca="1" si="710"/>
        <v>58942.267168649996</v>
      </c>
      <c r="C2267" s="109">
        <f t="shared" si="711"/>
        <v>58907.717497799997</v>
      </c>
      <c r="D2267" s="13">
        <f ca="1">IF(A2267&lt;$B$1,VLOOKUP(A2267,[1]DI!$A$4:$B$15000,2,FALSE),0)</f>
        <v>0.13650000000000001</v>
      </c>
      <c r="E2267" s="52">
        <f t="shared" ca="1" si="712"/>
        <v>1.00050788</v>
      </c>
      <c r="F2267" s="52">
        <f ca="1">(TRUNC(PRODUCT($E$12:$E2266),16))</f>
        <v>1.53321071033821</v>
      </c>
      <c r="G2267" s="52">
        <f t="shared" ca="1" si="713"/>
        <v>1.5324324185614799</v>
      </c>
      <c r="H2267" s="52">
        <f t="shared" ca="1" si="714"/>
        <v>1.00050788</v>
      </c>
      <c r="I2267" s="111">
        <f t="shared" si="721"/>
        <v>0.02</v>
      </c>
      <c r="J2267" s="149">
        <f t="shared" si="723"/>
        <v>45107</v>
      </c>
      <c r="K2267" s="54">
        <f t="shared" si="722"/>
        <v>1</v>
      </c>
      <c r="L2267" s="55">
        <f t="shared" si="715"/>
        <v>1</v>
      </c>
      <c r="M2267" s="56">
        <f t="shared" si="716"/>
        <v>1.000078585</v>
      </c>
      <c r="N2267" s="56">
        <f t="shared" ca="1" si="717"/>
        <v>1.000586505</v>
      </c>
      <c r="O2267" s="55">
        <f t="shared" si="724"/>
        <v>0</v>
      </c>
      <c r="P2267" s="109">
        <f t="shared" ca="1" si="718"/>
        <v>34.549670849999998</v>
      </c>
      <c r="Q2267" s="52">
        <f t="shared" si="725"/>
        <v>0</v>
      </c>
      <c r="R2267" s="85"/>
      <c r="S2267" s="85"/>
      <c r="T2267" s="86" t="str">
        <f t="shared" si="726"/>
        <v>A+J=</v>
      </c>
      <c r="U2267" s="149">
        <f t="shared" si="727"/>
        <v>45138</v>
      </c>
      <c r="V2267" s="57" t="str">
        <f t="shared" si="719"/>
        <v>-</v>
      </c>
      <c r="W2267" s="8"/>
      <c r="X2267" s="8"/>
      <c r="Y2267" s="8"/>
      <c r="Z2267" s="9"/>
      <c r="AA2267" s="1"/>
      <c r="AB2267" s="8"/>
      <c r="AC2267" s="9"/>
      <c r="AD2267" s="9"/>
      <c r="AE2267" s="9"/>
      <c r="AF2267" s="8"/>
      <c r="AG2267" s="10"/>
      <c r="AH2267" s="8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25">
      <c r="A2268" s="50">
        <f t="shared" si="720"/>
        <v>45111</v>
      </c>
      <c r="B2268" s="112">
        <f t="shared" ca="1" si="710"/>
        <v>58976.83722157</v>
      </c>
      <c r="C2268" s="109">
        <f t="shared" si="711"/>
        <v>58907.717497799997</v>
      </c>
      <c r="D2268" s="13">
        <f ca="1">IF(A2268&lt;$B$1,VLOOKUP(A2268,[1]DI!$A$4:$B$15000,2,FALSE),0)</f>
        <v>0.13650000000000001</v>
      </c>
      <c r="E2268" s="52">
        <f t="shared" ca="1" si="712"/>
        <v>1.00050788</v>
      </c>
      <c r="F2268" s="52">
        <f ca="1">(TRUNC(PRODUCT($E$12:$E2267),16))</f>
        <v>1.5339893973937799</v>
      </c>
      <c r="G2268" s="52">
        <f t="shared" ca="1" si="713"/>
        <v>1.5324324185614799</v>
      </c>
      <c r="H2268" s="52">
        <f t="shared" ca="1" si="714"/>
        <v>1.00101602</v>
      </c>
      <c r="I2268" s="111">
        <f t="shared" si="721"/>
        <v>0.02</v>
      </c>
      <c r="J2268" s="149">
        <f t="shared" si="723"/>
        <v>45107</v>
      </c>
      <c r="K2268" s="54">
        <f t="shared" si="722"/>
        <v>2</v>
      </c>
      <c r="L2268" s="55">
        <f t="shared" si="715"/>
        <v>2</v>
      </c>
      <c r="M2268" s="56">
        <f t="shared" si="716"/>
        <v>1.0001571760000001</v>
      </c>
      <c r="N2268" s="56">
        <f t="shared" ca="1" si="717"/>
        <v>1.001173356</v>
      </c>
      <c r="O2268" s="55">
        <f t="shared" si="724"/>
        <v>0</v>
      </c>
      <c r="P2268" s="109">
        <f t="shared" ca="1" si="718"/>
        <v>69.119723769999993</v>
      </c>
      <c r="Q2268" s="52">
        <f t="shared" si="725"/>
        <v>0</v>
      </c>
      <c r="R2268" s="85"/>
      <c r="S2268" s="85"/>
      <c r="T2268" s="86" t="str">
        <f t="shared" si="726"/>
        <v>A+J=</v>
      </c>
      <c r="U2268" s="149">
        <f t="shared" si="727"/>
        <v>45138</v>
      </c>
      <c r="V2268" s="57" t="str">
        <f t="shared" si="719"/>
        <v>-</v>
      </c>
      <c r="W2268" s="8"/>
      <c r="X2268" s="8"/>
      <c r="Y2268" s="8"/>
      <c r="Z2268" s="9"/>
      <c r="AA2268" s="1"/>
      <c r="AB2268" s="8"/>
      <c r="AC2268" s="9"/>
      <c r="AD2268" s="9"/>
      <c r="AE2268" s="9"/>
      <c r="AF2268" s="8"/>
      <c r="AG2268" s="10"/>
      <c r="AH2268" s="8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25">
      <c r="A2269" s="50">
        <f t="shared" si="720"/>
        <v>45112</v>
      </c>
      <c r="B2269" s="112">
        <f t="shared" ca="1" si="710"/>
        <v>59011.427008569997</v>
      </c>
      <c r="C2269" s="109">
        <f t="shared" si="711"/>
        <v>58907.717497799997</v>
      </c>
      <c r="D2269" s="13">
        <f ca="1">IF(A2269&lt;$B$1,VLOOKUP(A2269,[1]DI!$A$4:$B$15000,2,FALSE),0)</f>
        <v>0.13650000000000001</v>
      </c>
      <c r="E2269" s="52">
        <f t="shared" ca="1" si="712"/>
        <v>1.00050788</v>
      </c>
      <c r="F2269" s="52">
        <f ca="1">(TRUNC(PRODUCT($E$12:$E2268),16))</f>
        <v>1.5347684799289301</v>
      </c>
      <c r="G2269" s="52">
        <f t="shared" ca="1" si="713"/>
        <v>1.5324324185614799</v>
      </c>
      <c r="H2269" s="52">
        <f t="shared" ca="1" si="714"/>
        <v>1.00152441</v>
      </c>
      <c r="I2269" s="111">
        <f t="shared" si="721"/>
        <v>0.02</v>
      </c>
      <c r="J2269" s="149">
        <f t="shared" si="723"/>
        <v>45107</v>
      </c>
      <c r="K2269" s="54">
        <f t="shared" si="722"/>
        <v>3</v>
      </c>
      <c r="L2269" s="55">
        <f t="shared" si="715"/>
        <v>3</v>
      </c>
      <c r="M2269" s="56">
        <f t="shared" si="716"/>
        <v>1.000235773</v>
      </c>
      <c r="N2269" s="56">
        <f t="shared" ca="1" si="717"/>
        <v>1.001760542</v>
      </c>
      <c r="O2269" s="55">
        <f t="shared" si="724"/>
        <v>0</v>
      </c>
      <c r="P2269" s="109">
        <f t="shared" ca="1" si="718"/>
        <v>103.70951076999999</v>
      </c>
      <c r="Q2269" s="52">
        <f t="shared" si="725"/>
        <v>0</v>
      </c>
      <c r="R2269" s="85"/>
      <c r="S2269" s="85"/>
      <c r="T2269" s="86" t="str">
        <f t="shared" si="726"/>
        <v>A+J=</v>
      </c>
      <c r="U2269" s="149">
        <f t="shared" si="727"/>
        <v>45138</v>
      </c>
      <c r="V2269" s="57" t="str">
        <f t="shared" si="719"/>
        <v>-</v>
      </c>
      <c r="W2269" s="8"/>
      <c r="X2269" s="8"/>
      <c r="Y2269" s="8"/>
      <c r="Z2269" s="9"/>
      <c r="AA2269" s="1"/>
      <c r="AB2269" s="8"/>
      <c r="AC2269" s="9"/>
      <c r="AD2269" s="9"/>
      <c r="AE2269" s="9"/>
      <c r="AF2269" s="8"/>
      <c r="AG2269" s="10"/>
      <c r="AH2269" s="8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25">
      <c r="A2270" s="50">
        <f t="shared" si="720"/>
        <v>45113</v>
      </c>
      <c r="B2270" s="112">
        <f t="shared" ca="1" si="710"/>
        <v>59046.037884539997</v>
      </c>
      <c r="C2270" s="109">
        <f t="shared" si="711"/>
        <v>58907.717497799997</v>
      </c>
      <c r="D2270" s="13">
        <f ca="1">IF(A2270&lt;$B$1,VLOOKUP(A2270,[1]DI!$A$4:$B$15000,2,FALSE),0)</f>
        <v>0.13650000000000001</v>
      </c>
      <c r="E2270" s="52">
        <f t="shared" ca="1" si="712"/>
        <v>1.00050788</v>
      </c>
      <c r="F2270" s="52">
        <f ca="1">(TRUNC(PRODUCT($E$12:$E2269),16))</f>
        <v>1.5355479581445199</v>
      </c>
      <c r="G2270" s="52">
        <f t="shared" ca="1" si="713"/>
        <v>1.5324324185614799</v>
      </c>
      <c r="H2270" s="52">
        <f t="shared" ca="1" si="714"/>
        <v>1.00203307</v>
      </c>
      <c r="I2270" s="111">
        <f t="shared" si="721"/>
        <v>0.02</v>
      </c>
      <c r="J2270" s="149">
        <f t="shared" si="723"/>
        <v>45107</v>
      </c>
      <c r="K2270" s="54">
        <f t="shared" si="722"/>
        <v>4</v>
      </c>
      <c r="L2270" s="55">
        <f t="shared" si="715"/>
        <v>4</v>
      </c>
      <c r="M2270" s="56">
        <f t="shared" si="716"/>
        <v>1.000314377</v>
      </c>
      <c r="N2270" s="56">
        <f t="shared" ca="1" si="717"/>
        <v>1.002348086</v>
      </c>
      <c r="O2270" s="55">
        <f t="shared" si="724"/>
        <v>0</v>
      </c>
      <c r="P2270" s="109">
        <f t="shared" ca="1" si="718"/>
        <v>138.32038674</v>
      </c>
      <c r="Q2270" s="52">
        <f t="shared" si="725"/>
        <v>0</v>
      </c>
      <c r="R2270" s="85"/>
      <c r="S2270" s="85"/>
      <c r="T2270" s="86" t="str">
        <f t="shared" si="726"/>
        <v>A+J=</v>
      </c>
      <c r="U2270" s="149">
        <f t="shared" si="727"/>
        <v>45138</v>
      </c>
      <c r="V2270" s="57" t="str">
        <f t="shared" si="719"/>
        <v>-</v>
      </c>
      <c r="W2270" s="8"/>
      <c r="X2270" s="8"/>
      <c r="Y2270" s="8"/>
      <c r="Z2270" s="9"/>
      <c r="AA2270" s="1"/>
      <c r="AB2270" s="8"/>
      <c r="AC2270" s="9"/>
      <c r="AD2270" s="9"/>
      <c r="AE2270" s="9"/>
      <c r="AF2270" s="8"/>
      <c r="AG2270" s="10"/>
      <c r="AH2270" s="8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25">
      <c r="A2271" s="50">
        <f t="shared" si="720"/>
        <v>45114</v>
      </c>
      <c r="B2271" s="112">
        <f t="shared" ca="1" si="710"/>
        <v>59080.668494599995</v>
      </c>
      <c r="C2271" s="109">
        <f t="shared" si="711"/>
        <v>58907.717497799997</v>
      </c>
      <c r="D2271" s="13">
        <f ca="1">IF(A2271&lt;$B$1,VLOOKUP(A2271,[1]DI!$A$4:$B$15000,2,FALSE),0)</f>
        <v>0.13650000000000001</v>
      </c>
      <c r="E2271" s="52">
        <f t="shared" ca="1" si="712"/>
        <v>1.00050788</v>
      </c>
      <c r="F2271" s="52">
        <f ca="1">(TRUNC(PRODUCT($E$12:$E2270),16))</f>
        <v>1.5363278322414999</v>
      </c>
      <c r="G2271" s="52">
        <f t="shared" ca="1" si="713"/>
        <v>1.5324324185614799</v>
      </c>
      <c r="H2271" s="52">
        <f t="shared" ca="1" si="714"/>
        <v>1.0025419799999999</v>
      </c>
      <c r="I2271" s="111">
        <f t="shared" si="721"/>
        <v>0.02</v>
      </c>
      <c r="J2271" s="149">
        <f t="shared" si="723"/>
        <v>45107</v>
      </c>
      <c r="K2271" s="54">
        <f t="shared" si="722"/>
        <v>5</v>
      </c>
      <c r="L2271" s="55">
        <f t="shared" si="715"/>
        <v>5</v>
      </c>
      <c r="M2271" s="56">
        <f t="shared" si="716"/>
        <v>1.000392986</v>
      </c>
      <c r="N2271" s="56">
        <f t="shared" ca="1" si="717"/>
        <v>1.002935965</v>
      </c>
      <c r="O2271" s="55">
        <f t="shared" si="724"/>
        <v>0</v>
      </c>
      <c r="P2271" s="109">
        <f t="shared" ca="1" si="718"/>
        <v>172.95099680000001</v>
      </c>
      <c r="Q2271" s="52">
        <f t="shared" si="725"/>
        <v>0</v>
      </c>
      <c r="R2271" s="85"/>
      <c r="S2271" s="85"/>
      <c r="T2271" s="86" t="str">
        <f t="shared" si="726"/>
        <v>A+J=</v>
      </c>
      <c r="U2271" s="149">
        <f t="shared" si="727"/>
        <v>45138</v>
      </c>
      <c r="V2271" s="57" t="str">
        <f t="shared" si="719"/>
        <v>-</v>
      </c>
      <c r="W2271" s="8"/>
      <c r="X2271" s="8"/>
      <c r="Y2271" s="8"/>
      <c r="Z2271" s="9"/>
      <c r="AA2271" s="1"/>
      <c r="AB2271" s="8"/>
      <c r="AC2271" s="9"/>
      <c r="AD2271" s="9"/>
      <c r="AE2271" s="9"/>
      <c r="AF2271" s="8"/>
      <c r="AG2271" s="10"/>
      <c r="AH2271" s="8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25">
      <c r="A2272" s="50">
        <f t="shared" si="720"/>
        <v>45115</v>
      </c>
      <c r="B2272" s="112">
        <f t="shared" ca="1" si="710"/>
        <v>59115.319545629995</v>
      </c>
      <c r="C2272" s="109">
        <f t="shared" si="711"/>
        <v>58907.717497799997</v>
      </c>
      <c r="D2272" s="13">
        <f ca="1">IF(A2272&lt;$B$1,VLOOKUP(A2272,[1]DI!$A$4:$B$15000,2,FALSE),0)</f>
        <v>0</v>
      </c>
      <c r="E2272" s="52">
        <f t="shared" ca="1" si="712"/>
        <v>1</v>
      </c>
      <c r="F2272" s="52">
        <f ca="1">(TRUNC(PRODUCT($E$12:$E2271),16))</f>
        <v>1.5371081024209401</v>
      </c>
      <c r="G2272" s="52">
        <f t="shared" ca="1" si="713"/>
        <v>1.5324324185614799</v>
      </c>
      <c r="H2272" s="52">
        <f t="shared" ca="1" si="714"/>
        <v>1.0030511499999999</v>
      </c>
      <c r="I2272" s="111">
        <f t="shared" si="721"/>
        <v>0.02</v>
      </c>
      <c r="J2272" s="149">
        <f t="shared" si="723"/>
        <v>45107</v>
      </c>
      <c r="K2272" s="54">
        <f t="shared" si="722"/>
        <v>5</v>
      </c>
      <c r="L2272" s="55">
        <f t="shared" si="715"/>
        <v>6</v>
      </c>
      <c r="M2272" s="56">
        <f t="shared" si="716"/>
        <v>1.000471602</v>
      </c>
      <c r="N2272" s="56">
        <f t="shared" ca="1" si="717"/>
        <v>1.0035241909999999</v>
      </c>
      <c r="O2272" s="55">
        <f t="shared" si="724"/>
        <v>0</v>
      </c>
      <c r="P2272" s="109">
        <f t="shared" ca="1" si="718"/>
        <v>207.60204783</v>
      </c>
      <c r="Q2272" s="52">
        <f t="shared" si="725"/>
        <v>0</v>
      </c>
      <c r="R2272" s="85"/>
      <c r="S2272" s="85"/>
      <c r="T2272" s="86" t="str">
        <f t="shared" si="726"/>
        <v>A+J=</v>
      </c>
      <c r="U2272" s="149">
        <f t="shared" si="727"/>
        <v>45138</v>
      </c>
      <c r="V2272" s="57" t="str">
        <f t="shared" si="719"/>
        <v>-</v>
      </c>
      <c r="W2272" s="8"/>
      <c r="X2272" s="8"/>
      <c r="Y2272" s="8"/>
      <c r="Z2272" s="9"/>
      <c r="AA2272" s="1"/>
      <c r="AB2272" s="8"/>
      <c r="AC2272" s="9"/>
      <c r="AD2272" s="9"/>
      <c r="AE2272" s="9"/>
      <c r="AF2272" s="8"/>
      <c r="AG2272" s="10"/>
      <c r="AH2272" s="8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25">
      <c r="A2273" s="50">
        <f t="shared" si="720"/>
        <v>45116</v>
      </c>
      <c r="B2273" s="112">
        <f t="shared" ca="1" si="710"/>
        <v>59115.319545629995</v>
      </c>
      <c r="C2273" s="109">
        <f t="shared" si="711"/>
        <v>58907.717497799997</v>
      </c>
      <c r="D2273" s="13">
        <f ca="1">IF(A2273&lt;$B$1,VLOOKUP(A2273,[1]DI!$A$4:$B$15000,2,FALSE),0)</f>
        <v>0</v>
      </c>
      <c r="E2273" s="52">
        <f t="shared" ca="1" si="712"/>
        <v>1</v>
      </c>
      <c r="F2273" s="52">
        <f ca="1">(TRUNC(PRODUCT($E$12:$E2272),16))</f>
        <v>1.5371081024209401</v>
      </c>
      <c r="G2273" s="52">
        <f t="shared" ca="1" si="713"/>
        <v>1.5324324185614799</v>
      </c>
      <c r="H2273" s="52">
        <f t="shared" ca="1" si="714"/>
        <v>1.0030511499999999</v>
      </c>
      <c r="I2273" s="111">
        <f t="shared" si="721"/>
        <v>0.02</v>
      </c>
      <c r="J2273" s="149">
        <f t="shared" si="723"/>
        <v>45107</v>
      </c>
      <c r="K2273" s="54">
        <f t="shared" si="722"/>
        <v>5</v>
      </c>
      <c r="L2273" s="55">
        <f t="shared" si="715"/>
        <v>6</v>
      </c>
      <c r="M2273" s="56">
        <f t="shared" si="716"/>
        <v>1.000471602</v>
      </c>
      <c r="N2273" s="56">
        <f t="shared" ca="1" si="717"/>
        <v>1.0035241909999999</v>
      </c>
      <c r="O2273" s="55">
        <f t="shared" si="724"/>
        <v>0</v>
      </c>
      <c r="P2273" s="109">
        <f t="shared" ca="1" si="718"/>
        <v>207.60204783</v>
      </c>
      <c r="Q2273" s="52">
        <f t="shared" si="725"/>
        <v>0</v>
      </c>
      <c r="R2273" s="85"/>
      <c r="S2273" s="85"/>
      <c r="T2273" s="86" t="str">
        <f t="shared" si="726"/>
        <v>A+J=</v>
      </c>
      <c r="U2273" s="149">
        <f t="shared" si="727"/>
        <v>45138</v>
      </c>
      <c r="V2273" s="57" t="str">
        <f t="shared" si="719"/>
        <v>-</v>
      </c>
      <c r="W2273" s="8"/>
      <c r="X2273" s="8"/>
      <c r="Y2273" s="8"/>
      <c r="Z2273" s="9"/>
      <c r="AA2273" s="1"/>
      <c r="AB2273" s="8"/>
      <c r="AC2273" s="9"/>
      <c r="AD2273" s="9"/>
      <c r="AE2273" s="9"/>
      <c r="AF2273" s="8"/>
      <c r="AG2273" s="10"/>
      <c r="AH2273" s="8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25">
      <c r="A2274" s="50">
        <f t="shared" si="720"/>
        <v>45117</v>
      </c>
      <c r="B2274" s="112">
        <f t="shared" ca="1" si="710"/>
        <v>59115.319545629995</v>
      </c>
      <c r="C2274" s="109">
        <f t="shared" si="711"/>
        <v>58907.717497799997</v>
      </c>
      <c r="D2274" s="13">
        <f ca="1">IF(A2274&lt;$B$1,VLOOKUP(A2274,[1]DI!$A$4:$B$15000,2,FALSE),0)</f>
        <v>0.13650000000000001</v>
      </c>
      <c r="E2274" s="52">
        <f t="shared" ca="1" si="712"/>
        <v>1.00050788</v>
      </c>
      <c r="F2274" s="52">
        <f ca="1">(TRUNC(PRODUCT($E$12:$E2273),16))</f>
        <v>1.5371081024209401</v>
      </c>
      <c r="G2274" s="52">
        <f t="shared" ca="1" si="713"/>
        <v>1.5324324185614799</v>
      </c>
      <c r="H2274" s="52">
        <f t="shared" ca="1" si="714"/>
        <v>1.0030511499999999</v>
      </c>
      <c r="I2274" s="111">
        <f t="shared" si="721"/>
        <v>0.02</v>
      </c>
      <c r="J2274" s="149">
        <f t="shared" si="723"/>
        <v>45107</v>
      </c>
      <c r="K2274" s="54">
        <f t="shared" si="722"/>
        <v>6</v>
      </c>
      <c r="L2274" s="55">
        <f t="shared" si="715"/>
        <v>6</v>
      </c>
      <c r="M2274" s="56">
        <f t="shared" si="716"/>
        <v>1.000471602</v>
      </c>
      <c r="N2274" s="56">
        <f t="shared" ca="1" si="717"/>
        <v>1.0035241909999999</v>
      </c>
      <c r="O2274" s="55">
        <f t="shared" si="724"/>
        <v>0</v>
      </c>
      <c r="P2274" s="109">
        <f t="shared" ca="1" si="718"/>
        <v>207.60204783</v>
      </c>
      <c r="Q2274" s="52">
        <f t="shared" si="725"/>
        <v>0</v>
      </c>
      <c r="R2274" s="85"/>
      <c r="S2274" s="85"/>
      <c r="T2274" s="86" t="str">
        <f t="shared" si="726"/>
        <v>A+J=</v>
      </c>
      <c r="U2274" s="149">
        <f t="shared" si="727"/>
        <v>45138</v>
      </c>
      <c r="V2274" s="57" t="str">
        <f t="shared" si="719"/>
        <v>-</v>
      </c>
      <c r="W2274" s="8"/>
      <c r="X2274" s="8"/>
      <c r="Y2274" s="8"/>
      <c r="Z2274" s="9"/>
      <c r="AA2274" s="1"/>
      <c r="AB2274" s="8"/>
      <c r="AC2274" s="9"/>
      <c r="AD2274" s="9"/>
      <c r="AE2274" s="9"/>
      <c r="AF2274" s="8"/>
      <c r="AG2274" s="10"/>
      <c r="AH2274" s="8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25">
      <c r="A2275" s="50">
        <f t="shared" si="720"/>
        <v>45118</v>
      </c>
      <c r="B2275" s="112">
        <f t="shared" ca="1" si="710"/>
        <v>59149.990978729998</v>
      </c>
      <c r="C2275" s="109">
        <f t="shared" si="711"/>
        <v>58907.717497799997</v>
      </c>
      <c r="D2275" s="13">
        <f ca="1">IF(A2275&lt;$B$1,VLOOKUP(A2275,[1]DI!$A$4:$B$15000,2,FALSE),0)</f>
        <v>0.13650000000000001</v>
      </c>
      <c r="E2275" s="52">
        <f t="shared" ca="1" si="712"/>
        <v>1.00050788</v>
      </c>
      <c r="F2275" s="52">
        <f ca="1">(TRUNC(PRODUCT($E$12:$E2274),16))</f>
        <v>1.53788876888399</v>
      </c>
      <c r="G2275" s="52">
        <f t="shared" ca="1" si="713"/>
        <v>1.5324324185614799</v>
      </c>
      <c r="H2275" s="52">
        <f t="shared" ca="1" si="714"/>
        <v>1.00356058</v>
      </c>
      <c r="I2275" s="111">
        <f t="shared" si="721"/>
        <v>0.02</v>
      </c>
      <c r="J2275" s="149">
        <f t="shared" si="723"/>
        <v>45107</v>
      </c>
      <c r="K2275" s="54">
        <f t="shared" si="722"/>
        <v>7</v>
      </c>
      <c r="L2275" s="55">
        <f t="shared" si="715"/>
        <v>7</v>
      </c>
      <c r="M2275" s="56">
        <f t="shared" si="716"/>
        <v>1.0005502239999999</v>
      </c>
      <c r="N2275" s="56">
        <f t="shared" ca="1" si="717"/>
        <v>1.004112763</v>
      </c>
      <c r="O2275" s="55">
        <f t="shared" si="724"/>
        <v>0</v>
      </c>
      <c r="P2275" s="109">
        <f t="shared" ca="1" si="718"/>
        <v>242.27348093000001</v>
      </c>
      <c r="Q2275" s="52">
        <f t="shared" si="725"/>
        <v>0</v>
      </c>
      <c r="R2275" s="85"/>
      <c r="S2275" s="85"/>
      <c r="T2275" s="86" t="str">
        <f t="shared" si="726"/>
        <v>A+J=</v>
      </c>
      <c r="U2275" s="149">
        <f t="shared" si="727"/>
        <v>45138</v>
      </c>
      <c r="V2275" s="57" t="str">
        <f t="shared" si="719"/>
        <v>-</v>
      </c>
      <c r="W2275" s="8"/>
      <c r="X2275" s="8"/>
      <c r="Y2275" s="8"/>
      <c r="Z2275" s="9"/>
      <c r="AA2275" s="1"/>
      <c r="AB2275" s="8"/>
      <c r="AC2275" s="9"/>
      <c r="AD2275" s="9"/>
      <c r="AE2275" s="9"/>
      <c r="AF2275" s="8"/>
      <c r="AG2275" s="10"/>
      <c r="AH2275" s="8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25">
      <c r="A2276" s="50">
        <f t="shared" si="720"/>
        <v>45119</v>
      </c>
      <c r="B2276" s="112">
        <f t="shared" ca="1" si="710"/>
        <v>59184.682852819999</v>
      </c>
      <c r="C2276" s="109">
        <f t="shared" si="711"/>
        <v>58907.717497799997</v>
      </c>
      <c r="D2276" s="13">
        <f ca="1">IF(A2276&lt;$B$1,VLOOKUP(A2276,[1]DI!$A$4:$B$15000,2,FALSE),0)</f>
        <v>0.13650000000000001</v>
      </c>
      <c r="E2276" s="52">
        <f t="shared" ca="1" si="712"/>
        <v>1.00050788</v>
      </c>
      <c r="F2276" s="52">
        <f ca="1">(TRUNC(PRODUCT($E$12:$E2275),16))</f>
        <v>1.5386698318319401</v>
      </c>
      <c r="G2276" s="52">
        <f t="shared" ca="1" si="713"/>
        <v>1.5324324185614799</v>
      </c>
      <c r="H2276" s="52">
        <f t="shared" ca="1" si="714"/>
        <v>1.0040702699999999</v>
      </c>
      <c r="I2276" s="111">
        <f t="shared" si="721"/>
        <v>0.02</v>
      </c>
      <c r="J2276" s="149">
        <f t="shared" si="723"/>
        <v>45107</v>
      </c>
      <c r="K2276" s="54">
        <f t="shared" si="722"/>
        <v>8</v>
      </c>
      <c r="L2276" s="55">
        <f t="shared" si="715"/>
        <v>8</v>
      </c>
      <c r="M2276" s="56">
        <f t="shared" si="716"/>
        <v>1.000628852</v>
      </c>
      <c r="N2276" s="56">
        <f t="shared" ca="1" si="717"/>
        <v>1.0047016820000001</v>
      </c>
      <c r="O2276" s="55">
        <f t="shared" si="724"/>
        <v>0</v>
      </c>
      <c r="P2276" s="109">
        <f t="shared" ca="1" si="718"/>
        <v>276.96535502</v>
      </c>
      <c r="Q2276" s="52">
        <f t="shared" si="725"/>
        <v>0</v>
      </c>
      <c r="R2276" s="85"/>
      <c r="S2276" s="85"/>
      <c r="T2276" s="86" t="str">
        <f t="shared" si="726"/>
        <v>A+J=</v>
      </c>
      <c r="U2276" s="149">
        <f t="shared" si="727"/>
        <v>45138</v>
      </c>
      <c r="V2276" s="57" t="str">
        <f t="shared" si="719"/>
        <v>-</v>
      </c>
      <c r="W2276" s="8"/>
      <c r="X2276" s="8"/>
      <c r="Y2276" s="8"/>
      <c r="Z2276" s="9"/>
      <c r="AA2276" s="1"/>
      <c r="AB2276" s="8"/>
      <c r="AC2276" s="9"/>
      <c r="AD2276" s="9"/>
      <c r="AE2276" s="9"/>
      <c r="AF2276" s="8"/>
      <c r="AG2276" s="10"/>
      <c r="AH2276" s="8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25">
      <c r="A2277" s="50">
        <f t="shared" si="720"/>
        <v>45120</v>
      </c>
      <c r="B2277" s="112">
        <f t="shared" ca="1" si="710"/>
        <v>59219.395108969999</v>
      </c>
      <c r="C2277" s="109">
        <f t="shared" si="711"/>
        <v>58907.717497799997</v>
      </c>
      <c r="D2277" s="13">
        <f ca="1">IF(A2277&lt;$B$1,VLOOKUP(A2277,[1]DI!$A$4:$B$15000,2,FALSE),0)</f>
        <v>0.13650000000000001</v>
      </c>
      <c r="E2277" s="52">
        <f t="shared" ca="1" si="712"/>
        <v>1.00050788</v>
      </c>
      <c r="F2277" s="52">
        <f ca="1">(TRUNC(PRODUCT($E$12:$E2276),16))</f>
        <v>1.53945129146613</v>
      </c>
      <c r="G2277" s="52">
        <f t="shared" ca="1" si="713"/>
        <v>1.5324324185614799</v>
      </c>
      <c r="H2277" s="52">
        <f t="shared" ca="1" si="714"/>
        <v>1.00458022</v>
      </c>
      <c r="I2277" s="111">
        <f t="shared" si="721"/>
        <v>0.02</v>
      </c>
      <c r="J2277" s="149">
        <f t="shared" si="723"/>
        <v>45107</v>
      </c>
      <c r="K2277" s="54">
        <f t="shared" si="722"/>
        <v>9</v>
      </c>
      <c r="L2277" s="55">
        <f t="shared" si="715"/>
        <v>9</v>
      </c>
      <c r="M2277" s="56">
        <f t="shared" si="716"/>
        <v>1.0007074869999999</v>
      </c>
      <c r="N2277" s="56">
        <f t="shared" ca="1" si="717"/>
        <v>1.005290947</v>
      </c>
      <c r="O2277" s="55">
        <f t="shared" si="724"/>
        <v>0</v>
      </c>
      <c r="P2277" s="109">
        <f t="shared" ca="1" si="718"/>
        <v>311.67761116999998</v>
      </c>
      <c r="Q2277" s="52">
        <f t="shared" si="725"/>
        <v>0</v>
      </c>
      <c r="R2277" s="85"/>
      <c r="S2277" s="85"/>
      <c r="T2277" s="86" t="str">
        <f t="shared" si="726"/>
        <v>A+J=</v>
      </c>
      <c r="U2277" s="149">
        <f t="shared" si="727"/>
        <v>45138</v>
      </c>
      <c r="V2277" s="57" t="str">
        <f t="shared" si="719"/>
        <v>-</v>
      </c>
      <c r="W2277" s="8"/>
      <c r="X2277" s="8"/>
      <c r="Y2277" s="8"/>
      <c r="Z2277" s="9"/>
      <c r="AA2277" s="1"/>
      <c r="AB2277" s="8"/>
      <c r="AC2277" s="9"/>
      <c r="AD2277" s="9"/>
      <c r="AE2277" s="9"/>
      <c r="AF2277" s="8"/>
      <c r="AG2277" s="10"/>
      <c r="AH2277" s="8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25">
      <c r="A2278" s="50">
        <f t="shared" si="720"/>
        <v>45121</v>
      </c>
      <c r="B2278" s="112">
        <f t="shared" ca="1" si="710"/>
        <v>59254.127217019995</v>
      </c>
      <c r="C2278" s="109">
        <f t="shared" si="711"/>
        <v>58907.717497799997</v>
      </c>
      <c r="D2278" s="13">
        <f ca="1">IF(A2278&lt;$B$1,VLOOKUP(A2278,[1]DI!$A$4:$B$15000,2,FALSE),0)</f>
        <v>0.13650000000000001</v>
      </c>
      <c r="E2278" s="52">
        <f t="shared" ca="1" si="712"/>
        <v>1.00050788</v>
      </c>
      <c r="F2278" s="52">
        <f ca="1">(TRUNC(PRODUCT($E$12:$E2277),16))</f>
        <v>1.54023314798804</v>
      </c>
      <c r="G2278" s="52">
        <f t="shared" ca="1" si="713"/>
        <v>1.5324324185614799</v>
      </c>
      <c r="H2278" s="52">
        <f t="shared" ca="1" si="714"/>
        <v>1.0050904199999999</v>
      </c>
      <c r="I2278" s="111">
        <f t="shared" si="721"/>
        <v>0.02</v>
      </c>
      <c r="J2278" s="149">
        <f t="shared" si="723"/>
        <v>45107</v>
      </c>
      <c r="K2278" s="54">
        <f t="shared" si="722"/>
        <v>10</v>
      </c>
      <c r="L2278" s="55">
        <f t="shared" si="715"/>
        <v>10</v>
      </c>
      <c r="M2278" s="56">
        <f t="shared" si="716"/>
        <v>1.000786127</v>
      </c>
      <c r="N2278" s="56">
        <f t="shared" ca="1" si="717"/>
        <v>1.005880549</v>
      </c>
      <c r="O2278" s="55">
        <f t="shared" si="724"/>
        <v>0</v>
      </c>
      <c r="P2278" s="109">
        <f t="shared" ca="1" si="718"/>
        <v>346.40971922</v>
      </c>
      <c r="Q2278" s="52">
        <f t="shared" si="725"/>
        <v>0</v>
      </c>
      <c r="R2278" s="85"/>
      <c r="S2278" s="85"/>
      <c r="T2278" s="86" t="str">
        <f t="shared" si="726"/>
        <v>A+J=</v>
      </c>
      <c r="U2278" s="149">
        <f t="shared" si="727"/>
        <v>45138</v>
      </c>
      <c r="V2278" s="57" t="str">
        <f t="shared" si="719"/>
        <v>-</v>
      </c>
      <c r="W2278" s="8"/>
      <c r="X2278" s="8"/>
      <c r="Y2278" s="8"/>
      <c r="Z2278" s="9"/>
      <c r="AA2278" s="1"/>
      <c r="AB2278" s="8"/>
      <c r="AC2278" s="9"/>
      <c r="AD2278" s="9"/>
      <c r="AE2278" s="9"/>
      <c r="AF2278" s="8"/>
      <c r="AG2278" s="10"/>
      <c r="AH2278" s="8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25">
      <c r="A2279" s="50">
        <f t="shared" si="720"/>
        <v>45122</v>
      </c>
      <c r="B2279" s="112">
        <f t="shared" ca="1" si="710"/>
        <v>59288.880355129993</v>
      </c>
      <c r="C2279" s="109">
        <f t="shared" si="711"/>
        <v>58907.717497799997</v>
      </c>
      <c r="D2279" s="13">
        <f ca="1">IF(A2279&lt;$B$1,VLOOKUP(A2279,[1]DI!$A$4:$B$15000,2,FALSE),0)</f>
        <v>0</v>
      </c>
      <c r="E2279" s="52">
        <f t="shared" ca="1" si="712"/>
        <v>1</v>
      </c>
      <c r="F2279" s="52">
        <f ca="1">(TRUNC(PRODUCT($E$12:$E2278),16))</f>
        <v>1.5410154015992401</v>
      </c>
      <c r="G2279" s="52">
        <f t="shared" ca="1" si="713"/>
        <v>1.5324324185614799</v>
      </c>
      <c r="H2279" s="52">
        <f t="shared" ca="1" si="714"/>
        <v>1.00560089</v>
      </c>
      <c r="I2279" s="111">
        <f t="shared" si="721"/>
        <v>0.02</v>
      </c>
      <c r="J2279" s="149">
        <f t="shared" si="723"/>
        <v>45107</v>
      </c>
      <c r="K2279" s="54">
        <f t="shared" si="722"/>
        <v>10</v>
      </c>
      <c r="L2279" s="55">
        <f t="shared" si="715"/>
        <v>11</v>
      </c>
      <c r="M2279" s="56">
        <f t="shared" si="716"/>
        <v>1.0008647740000001</v>
      </c>
      <c r="N2279" s="56">
        <f t="shared" ca="1" si="717"/>
        <v>1.006470508</v>
      </c>
      <c r="O2279" s="55">
        <f t="shared" si="724"/>
        <v>0</v>
      </c>
      <c r="P2279" s="109">
        <f t="shared" ca="1" si="718"/>
        <v>381.16285733000001</v>
      </c>
      <c r="Q2279" s="52">
        <f t="shared" si="725"/>
        <v>0</v>
      </c>
      <c r="R2279" s="85"/>
      <c r="S2279" s="85"/>
      <c r="T2279" s="86" t="str">
        <f t="shared" si="726"/>
        <v>A+J=</v>
      </c>
      <c r="U2279" s="149">
        <f t="shared" si="727"/>
        <v>45138</v>
      </c>
      <c r="V2279" s="57" t="str">
        <f t="shared" si="719"/>
        <v>-</v>
      </c>
      <c r="W2279" s="8"/>
      <c r="X2279" s="8"/>
      <c r="Y2279" s="8"/>
      <c r="Z2279" s="9"/>
      <c r="AA2279" s="1"/>
      <c r="AB2279" s="8"/>
      <c r="AC2279" s="9"/>
      <c r="AD2279" s="9"/>
      <c r="AE2279" s="9"/>
      <c r="AF2279" s="8"/>
      <c r="AG2279" s="10"/>
      <c r="AH2279" s="8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25">
      <c r="A2280" s="50">
        <f t="shared" si="720"/>
        <v>45123</v>
      </c>
      <c r="B2280" s="112">
        <f t="shared" ca="1" si="710"/>
        <v>59288.880355129993</v>
      </c>
      <c r="C2280" s="109">
        <f t="shared" si="711"/>
        <v>58907.717497799997</v>
      </c>
      <c r="D2280" s="13">
        <f ca="1">IF(A2280&lt;$B$1,VLOOKUP(A2280,[1]DI!$A$4:$B$15000,2,FALSE),0)</f>
        <v>0</v>
      </c>
      <c r="E2280" s="52">
        <f t="shared" ca="1" si="712"/>
        <v>1</v>
      </c>
      <c r="F2280" s="52">
        <f ca="1">(TRUNC(PRODUCT($E$12:$E2279),16))</f>
        <v>1.5410154015992401</v>
      </c>
      <c r="G2280" s="52">
        <f t="shared" ca="1" si="713"/>
        <v>1.5324324185614799</v>
      </c>
      <c r="H2280" s="52">
        <f t="shared" ca="1" si="714"/>
        <v>1.00560089</v>
      </c>
      <c r="I2280" s="111">
        <f t="shared" si="721"/>
        <v>0.02</v>
      </c>
      <c r="J2280" s="149">
        <f t="shared" si="723"/>
        <v>45107</v>
      </c>
      <c r="K2280" s="54">
        <f t="shared" si="722"/>
        <v>10</v>
      </c>
      <c r="L2280" s="55">
        <f t="shared" si="715"/>
        <v>11</v>
      </c>
      <c r="M2280" s="56">
        <f t="shared" si="716"/>
        <v>1.0008647740000001</v>
      </c>
      <c r="N2280" s="56">
        <f t="shared" ca="1" si="717"/>
        <v>1.006470508</v>
      </c>
      <c r="O2280" s="55">
        <f t="shared" si="724"/>
        <v>0</v>
      </c>
      <c r="P2280" s="109">
        <f t="shared" ca="1" si="718"/>
        <v>381.16285733000001</v>
      </c>
      <c r="Q2280" s="52">
        <f t="shared" si="725"/>
        <v>0</v>
      </c>
      <c r="R2280" s="85"/>
      <c r="S2280" s="85"/>
      <c r="T2280" s="86" t="str">
        <f t="shared" si="726"/>
        <v>A+J=</v>
      </c>
      <c r="U2280" s="149">
        <f t="shared" si="727"/>
        <v>45138</v>
      </c>
      <c r="V2280" s="57" t="str">
        <f t="shared" si="719"/>
        <v>-</v>
      </c>
      <c r="W2280" s="8"/>
      <c r="X2280" s="8"/>
      <c r="Y2280" s="8"/>
      <c r="Z2280" s="9"/>
      <c r="AA2280" s="1"/>
      <c r="AB2280" s="8"/>
      <c r="AC2280" s="9"/>
      <c r="AD2280" s="9"/>
      <c r="AE2280" s="9"/>
      <c r="AF2280" s="8"/>
      <c r="AG2280" s="10"/>
      <c r="AH2280" s="8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25">
      <c r="A2281" s="50">
        <f t="shared" si="720"/>
        <v>45124</v>
      </c>
      <c r="B2281" s="112">
        <f t="shared" ca="1" si="710"/>
        <v>59288.880355129993</v>
      </c>
      <c r="C2281" s="109">
        <f t="shared" si="711"/>
        <v>58907.717497799997</v>
      </c>
      <c r="D2281" s="13">
        <f ca="1">IF(A2281&lt;$B$1,VLOOKUP(A2281,[1]DI!$A$4:$B$15000,2,FALSE),0)</f>
        <v>0.13650000000000001</v>
      </c>
      <c r="E2281" s="52">
        <f t="shared" ca="1" si="712"/>
        <v>1.00050788</v>
      </c>
      <c r="F2281" s="52">
        <f ca="1">(TRUNC(PRODUCT($E$12:$E2280),16))</f>
        <v>1.5410154015992401</v>
      </c>
      <c r="G2281" s="52">
        <f t="shared" ca="1" si="713"/>
        <v>1.5324324185614799</v>
      </c>
      <c r="H2281" s="52">
        <f t="shared" ca="1" si="714"/>
        <v>1.00560089</v>
      </c>
      <c r="I2281" s="111">
        <f t="shared" si="721"/>
        <v>0.02</v>
      </c>
      <c r="J2281" s="149">
        <f t="shared" si="723"/>
        <v>45107</v>
      </c>
      <c r="K2281" s="54">
        <f t="shared" si="722"/>
        <v>11</v>
      </c>
      <c r="L2281" s="55">
        <f t="shared" si="715"/>
        <v>11</v>
      </c>
      <c r="M2281" s="56">
        <f t="shared" si="716"/>
        <v>1.0008647740000001</v>
      </c>
      <c r="N2281" s="56">
        <f t="shared" ca="1" si="717"/>
        <v>1.006470508</v>
      </c>
      <c r="O2281" s="55">
        <f t="shared" si="724"/>
        <v>0</v>
      </c>
      <c r="P2281" s="109">
        <f t="shared" ca="1" si="718"/>
        <v>381.16285733000001</v>
      </c>
      <c r="Q2281" s="52">
        <f t="shared" si="725"/>
        <v>0</v>
      </c>
      <c r="R2281" s="85"/>
      <c r="S2281" s="85"/>
      <c r="T2281" s="86" t="str">
        <f t="shared" si="726"/>
        <v>A+J=</v>
      </c>
      <c r="U2281" s="149">
        <f t="shared" si="727"/>
        <v>45138</v>
      </c>
      <c r="V2281" s="57" t="str">
        <f t="shared" si="719"/>
        <v>-</v>
      </c>
      <c r="W2281" s="8"/>
      <c r="X2281" s="8"/>
      <c r="Y2281" s="8"/>
      <c r="Z2281" s="9"/>
      <c r="AA2281" s="1"/>
      <c r="AB2281" s="8"/>
      <c r="AC2281" s="9"/>
      <c r="AD2281" s="9"/>
      <c r="AE2281" s="9"/>
      <c r="AF2281" s="8"/>
      <c r="AG2281" s="10"/>
      <c r="AH2281" s="8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25">
      <c r="A2282" s="50">
        <f t="shared" si="720"/>
        <v>45125</v>
      </c>
      <c r="B2282" s="112">
        <f t="shared" ca="1" si="710"/>
        <v>59323.653286229994</v>
      </c>
      <c r="C2282" s="109">
        <f t="shared" si="711"/>
        <v>58907.717497799997</v>
      </c>
      <c r="D2282" s="13">
        <f ca="1">IF(A2282&lt;$B$1,VLOOKUP(A2282,[1]DI!$A$4:$B$15000,2,FALSE),0)</f>
        <v>0.13650000000000001</v>
      </c>
      <c r="E2282" s="52">
        <f t="shared" ca="1" si="712"/>
        <v>1.00050788</v>
      </c>
      <c r="F2282" s="52">
        <f ca="1">(TRUNC(PRODUCT($E$12:$E2281),16))</f>
        <v>1.5417980525013999</v>
      </c>
      <c r="G2282" s="52">
        <f t="shared" ca="1" si="713"/>
        <v>1.5324324185614799</v>
      </c>
      <c r="H2282" s="52">
        <f t="shared" ca="1" si="714"/>
        <v>1.00611161</v>
      </c>
      <c r="I2282" s="111">
        <f t="shared" si="721"/>
        <v>0.02</v>
      </c>
      <c r="J2282" s="149">
        <f t="shared" si="723"/>
        <v>45107</v>
      </c>
      <c r="K2282" s="54">
        <f t="shared" si="722"/>
        <v>12</v>
      </c>
      <c r="L2282" s="55">
        <f t="shared" si="715"/>
        <v>12</v>
      </c>
      <c r="M2282" s="56">
        <f t="shared" si="716"/>
        <v>1.0009434269999999</v>
      </c>
      <c r="N2282" s="56">
        <f t="shared" ca="1" si="717"/>
        <v>1.0070608029999999</v>
      </c>
      <c r="O2282" s="55">
        <f t="shared" si="724"/>
        <v>0</v>
      </c>
      <c r="P2282" s="109">
        <f t="shared" ca="1" si="718"/>
        <v>415.93578843</v>
      </c>
      <c r="Q2282" s="52">
        <f t="shared" si="725"/>
        <v>0</v>
      </c>
      <c r="R2282" s="85"/>
      <c r="S2282" s="85"/>
      <c r="T2282" s="86" t="str">
        <f t="shared" si="726"/>
        <v>A+J=</v>
      </c>
      <c r="U2282" s="149">
        <f t="shared" si="727"/>
        <v>45138</v>
      </c>
      <c r="V2282" s="57" t="str">
        <f t="shared" si="719"/>
        <v>-</v>
      </c>
      <c r="W2282" s="8"/>
      <c r="X2282" s="8"/>
      <c r="Y2282" s="8"/>
      <c r="Z2282" s="9"/>
      <c r="AA2282" s="1"/>
      <c r="AB2282" s="8"/>
      <c r="AC2282" s="9"/>
      <c r="AD2282" s="9"/>
      <c r="AE2282" s="9"/>
      <c r="AF2282" s="8"/>
      <c r="AG2282" s="10"/>
      <c r="AH2282" s="8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25">
      <c r="A2283" s="50">
        <f t="shared" si="720"/>
        <v>45126</v>
      </c>
      <c r="B2283" s="112">
        <f t="shared" ca="1" si="710"/>
        <v>59358.447247379998</v>
      </c>
      <c r="C2283" s="109">
        <f t="shared" si="711"/>
        <v>58907.717497799997</v>
      </c>
      <c r="D2283" s="13">
        <f ca="1">IF(A2283&lt;$B$1,VLOOKUP(A2283,[1]DI!$A$4:$B$15000,2,FALSE),0)</f>
        <v>0.13650000000000001</v>
      </c>
      <c r="E2283" s="52">
        <f t="shared" ca="1" si="712"/>
        <v>1.00050788</v>
      </c>
      <c r="F2283" s="52">
        <f ca="1">(TRUNC(PRODUCT($E$12:$E2282),16))</f>
        <v>1.5425811008963</v>
      </c>
      <c r="G2283" s="52">
        <f t="shared" ca="1" si="713"/>
        <v>1.5324324185614799</v>
      </c>
      <c r="H2283" s="52">
        <f t="shared" ca="1" si="714"/>
        <v>1.0066226</v>
      </c>
      <c r="I2283" s="111">
        <f t="shared" si="721"/>
        <v>0.02</v>
      </c>
      <c r="J2283" s="149">
        <f t="shared" si="723"/>
        <v>45107</v>
      </c>
      <c r="K2283" s="54">
        <f t="shared" si="722"/>
        <v>13</v>
      </c>
      <c r="L2283" s="55">
        <f t="shared" si="715"/>
        <v>13</v>
      </c>
      <c r="M2283" s="56">
        <f t="shared" si="716"/>
        <v>1.0010220860000001</v>
      </c>
      <c r="N2283" s="56">
        <f t="shared" ca="1" si="717"/>
        <v>1.007651455</v>
      </c>
      <c r="O2283" s="55">
        <f t="shared" si="724"/>
        <v>0</v>
      </c>
      <c r="P2283" s="109">
        <f t="shared" ca="1" si="718"/>
        <v>450.72974957999998</v>
      </c>
      <c r="Q2283" s="52">
        <f t="shared" si="725"/>
        <v>0</v>
      </c>
      <c r="R2283" s="85"/>
      <c r="S2283" s="85"/>
      <c r="T2283" s="86" t="str">
        <f t="shared" si="726"/>
        <v>A+J=</v>
      </c>
      <c r="U2283" s="149">
        <f t="shared" si="727"/>
        <v>45138</v>
      </c>
      <c r="V2283" s="57" t="str">
        <f t="shared" si="719"/>
        <v>-</v>
      </c>
      <c r="W2283" s="8"/>
      <c r="X2283" s="8"/>
      <c r="Y2283" s="8"/>
      <c r="Z2283" s="9"/>
      <c r="AA2283" s="1"/>
      <c r="AB2283" s="8"/>
      <c r="AC2283" s="9"/>
      <c r="AD2283" s="9"/>
      <c r="AE2283" s="9"/>
      <c r="AF2283" s="8"/>
      <c r="AG2283" s="10"/>
      <c r="AH2283" s="8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25">
      <c r="A2284" s="50">
        <f t="shared" si="720"/>
        <v>45127</v>
      </c>
      <c r="B2284" s="112">
        <f t="shared" ca="1" si="710"/>
        <v>59393.261060439996</v>
      </c>
      <c r="C2284" s="109">
        <f t="shared" si="711"/>
        <v>58907.717497799997</v>
      </c>
      <c r="D2284" s="13">
        <f ca="1">IF(A2284&lt;$B$1,VLOOKUP(A2284,[1]DI!$A$4:$B$15000,2,FALSE),0)</f>
        <v>0.13650000000000001</v>
      </c>
      <c r="E2284" s="52">
        <f t="shared" ca="1" si="712"/>
        <v>1.00050788</v>
      </c>
      <c r="F2284" s="52">
        <f ca="1">(TRUNC(PRODUCT($E$12:$E2283),16))</f>
        <v>1.5433645469858299</v>
      </c>
      <c r="G2284" s="52">
        <f t="shared" ca="1" si="713"/>
        <v>1.5324324185614799</v>
      </c>
      <c r="H2284" s="52">
        <f t="shared" ca="1" si="714"/>
        <v>1.0071338400000001</v>
      </c>
      <c r="I2284" s="111">
        <f t="shared" si="721"/>
        <v>0.02</v>
      </c>
      <c r="J2284" s="149">
        <f t="shared" si="723"/>
        <v>45107</v>
      </c>
      <c r="K2284" s="54">
        <f t="shared" si="722"/>
        <v>14</v>
      </c>
      <c r="L2284" s="55">
        <f t="shared" si="715"/>
        <v>14</v>
      </c>
      <c r="M2284" s="56">
        <f t="shared" si="716"/>
        <v>1.0011007510000001</v>
      </c>
      <c r="N2284" s="56">
        <f t="shared" ca="1" si="717"/>
        <v>1.008242444</v>
      </c>
      <c r="O2284" s="55">
        <f t="shared" si="724"/>
        <v>0</v>
      </c>
      <c r="P2284" s="109">
        <f t="shared" ca="1" si="718"/>
        <v>485.54356264</v>
      </c>
      <c r="Q2284" s="52">
        <f t="shared" si="725"/>
        <v>0</v>
      </c>
      <c r="R2284" s="85"/>
      <c r="S2284" s="85"/>
      <c r="T2284" s="86" t="str">
        <f t="shared" si="726"/>
        <v>A+J=</v>
      </c>
      <c r="U2284" s="149">
        <f t="shared" si="727"/>
        <v>45138</v>
      </c>
      <c r="V2284" s="57" t="str">
        <f t="shared" si="719"/>
        <v>-</v>
      </c>
      <c r="W2284" s="8"/>
      <c r="X2284" s="8"/>
      <c r="Y2284" s="8"/>
      <c r="Z2284" s="9"/>
      <c r="AA2284" s="1"/>
      <c r="AB2284" s="8"/>
      <c r="AC2284" s="9"/>
      <c r="AD2284" s="9"/>
      <c r="AE2284" s="9"/>
      <c r="AF2284" s="8"/>
      <c r="AG2284" s="10"/>
      <c r="AH2284" s="8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25">
      <c r="A2285" s="50">
        <f t="shared" si="720"/>
        <v>45128</v>
      </c>
      <c r="B2285" s="112">
        <f t="shared" ca="1" si="710"/>
        <v>59428.095314469996</v>
      </c>
      <c r="C2285" s="109">
        <f t="shared" si="711"/>
        <v>58907.717497799997</v>
      </c>
      <c r="D2285" s="13">
        <f ca="1">IF(A2285&lt;$B$1,VLOOKUP(A2285,[1]DI!$A$4:$B$15000,2,FALSE),0)</f>
        <v>0.13650000000000001</v>
      </c>
      <c r="E2285" s="52">
        <f t="shared" ca="1" si="712"/>
        <v>1.00050788</v>
      </c>
      <c r="F2285" s="52">
        <f ca="1">(TRUNC(PRODUCT($E$12:$E2284),16))</f>
        <v>1.54414839097195</v>
      </c>
      <c r="G2285" s="52">
        <f t="shared" ca="1" si="713"/>
        <v>1.5324324185614799</v>
      </c>
      <c r="H2285" s="52">
        <f t="shared" ca="1" si="714"/>
        <v>1.0076453400000001</v>
      </c>
      <c r="I2285" s="111">
        <f t="shared" si="721"/>
        <v>0.02</v>
      </c>
      <c r="J2285" s="149">
        <f t="shared" si="723"/>
        <v>45107</v>
      </c>
      <c r="K2285" s="54">
        <f t="shared" si="722"/>
        <v>15</v>
      </c>
      <c r="L2285" s="55">
        <f t="shared" si="715"/>
        <v>15</v>
      </c>
      <c r="M2285" s="56">
        <f t="shared" si="716"/>
        <v>1.001179423</v>
      </c>
      <c r="N2285" s="56">
        <f t="shared" ca="1" si="717"/>
        <v>1.00883378</v>
      </c>
      <c r="O2285" s="55">
        <f t="shared" si="724"/>
        <v>0</v>
      </c>
      <c r="P2285" s="109">
        <f t="shared" ca="1" si="718"/>
        <v>520.37781667000002</v>
      </c>
      <c r="Q2285" s="52">
        <f t="shared" si="725"/>
        <v>0</v>
      </c>
      <c r="R2285" s="85"/>
      <c r="S2285" s="85"/>
      <c r="T2285" s="86" t="str">
        <f t="shared" si="726"/>
        <v>A+J=</v>
      </c>
      <c r="U2285" s="149">
        <f t="shared" si="727"/>
        <v>45138</v>
      </c>
      <c r="V2285" s="57" t="str">
        <f t="shared" si="719"/>
        <v>-</v>
      </c>
      <c r="W2285" s="8"/>
      <c r="X2285" s="8"/>
      <c r="Y2285" s="8"/>
      <c r="Z2285" s="9"/>
      <c r="AA2285" s="1"/>
      <c r="AB2285" s="8"/>
      <c r="AC2285" s="9"/>
      <c r="AD2285" s="9"/>
      <c r="AE2285" s="9"/>
      <c r="AF2285" s="8"/>
      <c r="AG2285" s="10"/>
      <c r="AH2285" s="8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25">
      <c r="A2286" s="50">
        <f t="shared" si="720"/>
        <v>45129</v>
      </c>
      <c r="B2286" s="112">
        <f t="shared" ref="B2286:B2349" ca="1" si="728">IF(A2286&lt;=TODAY(),C2286+P2286,IF(AND(A2286&gt;TODAY(),A2286&lt;=$B$1),IF(VLOOKUP(TODAY(),$A$12:$D$10000,4,FALSE)=0,"n.d",C2286+P2286),"n.d"))</f>
        <v>59462.950539649995</v>
      </c>
      <c r="C2286" s="109">
        <f t="shared" ref="C2286:C2349" si="729">TRUNC(C2285-Q2285,8)</f>
        <v>58907.717497799997</v>
      </c>
      <c r="D2286" s="13">
        <f ca="1">IF(A2286&lt;$B$1,VLOOKUP(A2286,[1]DI!$A$4:$B$15000,2,FALSE),0)</f>
        <v>0</v>
      </c>
      <c r="E2286" s="52">
        <f t="shared" ref="E2286:E2349" ca="1" si="730">IF(A2286&lt;A$10,1,ROUND(((1+D2286)^(1/252)),8))</f>
        <v>1</v>
      </c>
      <c r="F2286" s="52">
        <f ca="1">(TRUNC(PRODUCT($E$12:$E2285),16))</f>
        <v>1.5449326330567601</v>
      </c>
      <c r="G2286" s="52">
        <f t="shared" ref="G2286:G2349" ca="1" si="731">IF(O2285&gt;0,F2285,G2285)</f>
        <v>1.5324324185614799</v>
      </c>
      <c r="H2286" s="52">
        <f t="shared" ref="H2286:H2349" ca="1" si="732">ROUND(F2286/G2286,8)</f>
        <v>1.00815711</v>
      </c>
      <c r="I2286" s="111">
        <f t="shared" si="721"/>
        <v>0.02</v>
      </c>
      <c r="J2286" s="149">
        <f t="shared" si="723"/>
        <v>45107</v>
      </c>
      <c r="K2286" s="54">
        <f t="shared" si="722"/>
        <v>15</v>
      </c>
      <c r="L2286" s="55">
        <f t="shared" ref="L2286:L2349" si="733">IF(AND(K2286=1,K2285=1),1,IF(K2286&gt;0,IF(K2286=K2285,K2286+1,K2286),0))</f>
        <v>16</v>
      </c>
      <c r="M2286" s="56">
        <f t="shared" ref="M2286:M2349" si="734">ROUND((I2286+1)^(L2286/252),9)</f>
        <v>1.0012581</v>
      </c>
      <c r="N2286" s="56">
        <f t="shared" ref="N2286:N2349" ca="1" si="735">ROUND(H2286*M2286,9)</f>
        <v>1.009425472</v>
      </c>
      <c r="O2286" s="55">
        <f t="shared" si="724"/>
        <v>0</v>
      </c>
      <c r="P2286" s="109">
        <f t="shared" ref="P2286:P2349" ca="1" si="736">TRUNC(((N2286-1)*C2286),8)</f>
        <v>555.23304184999995</v>
      </c>
      <c r="Q2286" s="52">
        <f t="shared" si="725"/>
        <v>0</v>
      </c>
      <c r="R2286" s="85"/>
      <c r="S2286" s="85"/>
      <c r="T2286" s="86" t="str">
        <f t="shared" si="726"/>
        <v>A+J=</v>
      </c>
      <c r="U2286" s="149">
        <f t="shared" si="727"/>
        <v>45138</v>
      </c>
      <c r="V2286" s="57" t="str">
        <f t="shared" ref="V2286:V2349" si="737">IF(O2286&gt;0,(P2286+Q2286)*V$9,"-")</f>
        <v>-</v>
      </c>
      <c r="W2286" s="8"/>
      <c r="X2286" s="8"/>
      <c r="Y2286" s="8"/>
      <c r="Z2286" s="9"/>
      <c r="AA2286" s="1"/>
      <c r="AB2286" s="8"/>
      <c r="AC2286" s="9"/>
      <c r="AD2286" s="9"/>
      <c r="AE2286" s="9"/>
      <c r="AF2286" s="8"/>
      <c r="AG2286" s="10"/>
      <c r="AH2286" s="8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25">
      <c r="A2287" s="50">
        <f t="shared" si="720"/>
        <v>45130</v>
      </c>
      <c r="B2287" s="112">
        <f t="shared" ca="1" si="728"/>
        <v>59462.950539649995</v>
      </c>
      <c r="C2287" s="109">
        <f t="shared" si="729"/>
        <v>58907.717497799997</v>
      </c>
      <c r="D2287" s="13">
        <f ca="1">IF(A2287&lt;$B$1,VLOOKUP(A2287,[1]DI!$A$4:$B$15000,2,FALSE),0)</f>
        <v>0</v>
      </c>
      <c r="E2287" s="52">
        <f t="shared" ca="1" si="730"/>
        <v>1</v>
      </c>
      <c r="F2287" s="52">
        <f ca="1">(TRUNC(PRODUCT($E$12:$E2286),16))</f>
        <v>1.5449326330567601</v>
      </c>
      <c r="G2287" s="52">
        <f t="shared" ca="1" si="731"/>
        <v>1.5324324185614799</v>
      </c>
      <c r="H2287" s="52">
        <f t="shared" ca="1" si="732"/>
        <v>1.00815711</v>
      </c>
      <c r="I2287" s="111">
        <f t="shared" si="721"/>
        <v>0.02</v>
      </c>
      <c r="J2287" s="149">
        <f t="shared" si="723"/>
        <v>45107</v>
      </c>
      <c r="K2287" s="54">
        <f t="shared" si="722"/>
        <v>15</v>
      </c>
      <c r="L2287" s="55">
        <f t="shared" si="733"/>
        <v>16</v>
      </c>
      <c r="M2287" s="56">
        <f t="shared" si="734"/>
        <v>1.0012581</v>
      </c>
      <c r="N2287" s="56">
        <f t="shared" ca="1" si="735"/>
        <v>1.009425472</v>
      </c>
      <c r="O2287" s="55">
        <f t="shared" si="724"/>
        <v>0</v>
      </c>
      <c r="P2287" s="109">
        <f t="shared" ca="1" si="736"/>
        <v>555.23304184999995</v>
      </c>
      <c r="Q2287" s="52">
        <f t="shared" si="725"/>
        <v>0</v>
      </c>
      <c r="R2287" s="85"/>
      <c r="S2287" s="85"/>
      <c r="T2287" s="86" t="str">
        <f t="shared" si="726"/>
        <v>A+J=</v>
      </c>
      <c r="U2287" s="149">
        <f t="shared" si="727"/>
        <v>45138</v>
      </c>
      <c r="V2287" s="57" t="str">
        <f t="shared" si="737"/>
        <v>-</v>
      </c>
      <c r="W2287" s="8"/>
      <c r="X2287" s="8"/>
      <c r="Y2287" s="8"/>
      <c r="Z2287" s="9"/>
      <c r="AA2287" s="1"/>
      <c r="AB2287" s="8"/>
      <c r="AC2287" s="9"/>
      <c r="AD2287" s="9"/>
      <c r="AE2287" s="9"/>
      <c r="AF2287" s="8"/>
      <c r="AG2287" s="10"/>
      <c r="AH2287" s="8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25">
      <c r="A2288" s="50">
        <f t="shared" si="720"/>
        <v>45131</v>
      </c>
      <c r="B2288" s="112">
        <f t="shared" ca="1" si="728"/>
        <v>59462.950539649995</v>
      </c>
      <c r="C2288" s="109">
        <f t="shared" si="729"/>
        <v>58907.717497799997</v>
      </c>
      <c r="D2288" s="13">
        <f ca="1">IF(A2288&lt;$B$1,VLOOKUP(A2288,[1]DI!$A$4:$B$15000,2,FALSE),0)</f>
        <v>0.13650000000000001</v>
      </c>
      <c r="E2288" s="52">
        <f t="shared" ca="1" si="730"/>
        <v>1.00050788</v>
      </c>
      <c r="F2288" s="52">
        <f ca="1">(TRUNC(PRODUCT($E$12:$E2287),16))</f>
        <v>1.5449326330567601</v>
      </c>
      <c r="G2288" s="52">
        <f t="shared" ca="1" si="731"/>
        <v>1.5324324185614799</v>
      </c>
      <c r="H2288" s="52">
        <f t="shared" ca="1" si="732"/>
        <v>1.00815711</v>
      </c>
      <c r="I2288" s="111">
        <f t="shared" si="721"/>
        <v>0.02</v>
      </c>
      <c r="J2288" s="149">
        <f t="shared" si="723"/>
        <v>45107</v>
      </c>
      <c r="K2288" s="54">
        <f t="shared" si="722"/>
        <v>16</v>
      </c>
      <c r="L2288" s="55">
        <f t="shared" si="733"/>
        <v>16</v>
      </c>
      <c r="M2288" s="56">
        <f t="shared" si="734"/>
        <v>1.0012581</v>
      </c>
      <c r="N2288" s="56">
        <f t="shared" ca="1" si="735"/>
        <v>1.009425472</v>
      </c>
      <c r="O2288" s="55">
        <f t="shared" si="724"/>
        <v>0</v>
      </c>
      <c r="P2288" s="109">
        <f t="shared" ca="1" si="736"/>
        <v>555.23304184999995</v>
      </c>
      <c r="Q2288" s="52">
        <f t="shared" si="725"/>
        <v>0</v>
      </c>
      <c r="R2288" s="85"/>
      <c r="S2288" s="85"/>
      <c r="T2288" s="86" t="str">
        <f t="shared" si="726"/>
        <v>A+J=</v>
      </c>
      <c r="U2288" s="149">
        <f t="shared" si="727"/>
        <v>45138</v>
      </c>
      <c r="V2288" s="57" t="str">
        <f t="shared" si="737"/>
        <v>-</v>
      </c>
      <c r="W2288" s="8"/>
      <c r="X2288" s="8"/>
      <c r="Y2288" s="8"/>
      <c r="Z2288" s="9"/>
      <c r="AA2288" s="1"/>
      <c r="AB2288" s="8"/>
      <c r="AC2288" s="9"/>
      <c r="AD2288" s="9"/>
      <c r="AE2288" s="9"/>
      <c r="AF2288" s="8"/>
      <c r="AG2288" s="10"/>
      <c r="AH2288" s="8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25">
      <c r="A2289" s="50">
        <f t="shared" si="720"/>
        <v>45132</v>
      </c>
      <c r="B2289" s="112">
        <f t="shared" ca="1" si="728"/>
        <v>59497.825734549995</v>
      </c>
      <c r="C2289" s="109">
        <f t="shared" si="729"/>
        <v>58907.717497799997</v>
      </c>
      <c r="D2289" s="13">
        <f ca="1">IF(A2289&lt;$B$1,VLOOKUP(A2289,[1]DI!$A$4:$B$15000,2,FALSE),0)</f>
        <v>0.13650000000000001</v>
      </c>
      <c r="E2289" s="52">
        <f t="shared" ca="1" si="730"/>
        <v>1.00050788</v>
      </c>
      <c r="F2289" s="52">
        <f ca="1">(TRUNC(PRODUCT($E$12:$E2288),16))</f>
        <v>1.54571727344243</v>
      </c>
      <c r="G2289" s="52">
        <f t="shared" ca="1" si="731"/>
        <v>1.5324324185614799</v>
      </c>
      <c r="H2289" s="52">
        <f t="shared" ca="1" si="732"/>
        <v>1.0086691299999999</v>
      </c>
      <c r="I2289" s="111">
        <f t="shared" si="721"/>
        <v>0.02</v>
      </c>
      <c r="J2289" s="149">
        <f t="shared" si="723"/>
        <v>45107</v>
      </c>
      <c r="K2289" s="54">
        <f t="shared" si="722"/>
        <v>17</v>
      </c>
      <c r="L2289" s="55">
        <f t="shared" si="733"/>
        <v>17</v>
      </c>
      <c r="M2289" s="56">
        <f t="shared" si="734"/>
        <v>1.001336784</v>
      </c>
      <c r="N2289" s="56">
        <f t="shared" ca="1" si="735"/>
        <v>1.010017503</v>
      </c>
      <c r="O2289" s="55">
        <f t="shared" si="724"/>
        <v>0</v>
      </c>
      <c r="P2289" s="109">
        <f t="shared" ca="1" si="736"/>
        <v>590.10823674999995</v>
      </c>
      <c r="Q2289" s="52">
        <f t="shared" si="725"/>
        <v>0</v>
      </c>
      <c r="R2289" s="85"/>
      <c r="S2289" s="85"/>
      <c r="T2289" s="86" t="str">
        <f t="shared" si="726"/>
        <v>A+J=</v>
      </c>
      <c r="U2289" s="149">
        <f t="shared" si="727"/>
        <v>45138</v>
      </c>
      <c r="V2289" s="57" t="str">
        <f t="shared" si="737"/>
        <v>-</v>
      </c>
      <c r="W2289" s="8"/>
      <c r="X2289" s="8"/>
      <c r="Y2289" s="8"/>
      <c r="Z2289" s="9"/>
      <c r="AA2289" s="1"/>
      <c r="AB2289" s="8"/>
      <c r="AC2289" s="9"/>
      <c r="AD2289" s="9"/>
      <c r="AE2289" s="9"/>
      <c r="AF2289" s="8"/>
      <c r="AG2289" s="10"/>
      <c r="AH2289" s="8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25">
      <c r="A2290" s="50">
        <f t="shared" si="720"/>
        <v>45133</v>
      </c>
      <c r="B2290" s="112">
        <f t="shared" ca="1" si="728"/>
        <v>59532.721311519999</v>
      </c>
      <c r="C2290" s="109">
        <f t="shared" si="729"/>
        <v>58907.717497799997</v>
      </c>
      <c r="D2290" s="13">
        <f ca="1">IF(A2290&lt;$B$1,VLOOKUP(A2290,[1]DI!$A$4:$B$15000,2,FALSE),0)</f>
        <v>0.13650000000000001</v>
      </c>
      <c r="E2290" s="52">
        <f t="shared" ca="1" si="730"/>
        <v>1.00050788</v>
      </c>
      <c r="F2290" s="52">
        <f ca="1">(TRUNC(PRODUCT($E$12:$E2289),16))</f>
        <v>1.54650231233127</v>
      </c>
      <c r="G2290" s="52">
        <f t="shared" ca="1" si="731"/>
        <v>1.5324324185614799</v>
      </c>
      <c r="H2290" s="52">
        <f t="shared" ca="1" si="732"/>
        <v>1.0091814100000001</v>
      </c>
      <c r="I2290" s="111">
        <f t="shared" si="721"/>
        <v>0.02</v>
      </c>
      <c r="J2290" s="149">
        <f t="shared" si="723"/>
        <v>45107</v>
      </c>
      <c r="K2290" s="54">
        <f t="shared" si="722"/>
        <v>18</v>
      </c>
      <c r="L2290" s="55">
        <f t="shared" si="733"/>
        <v>18</v>
      </c>
      <c r="M2290" s="56">
        <f t="shared" si="734"/>
        <v>1.0014154740000001</v>
      </c>
      <c r="N2290" s="56">
        <f t="shared" ca="1" si="735"/>
        <v>1.0106098800000001</v>
      </c>
      <c r="O2290" s="55">
        <f t="shared" si="724"/>
        <v>0</v>
      </c>
      <c r="P2290" s="109">
        <f t="shared" ca="1" si="736"/>
        <v>625.00381372000004</v>
      </c>
      <c r="Q2290" s="52">
        <f t="shared" si="725"/>
        <v>0</v>
      </c>
      <c r="R2290" s="85"/>
      <c r="S2290" s="85"/>
      <c r="T2290" s="86" t="str">
        <f t="shared" si="726"/>
        <v>A+J=</v>
      </c>
      <c r="U2290" s="149">
        <f t="shared" si="727"/>
        <v>45138</v>
      </c>
      <c r="V2290" s="57" t="str">
        <f t="shared" si="737"/>
        <v>-</v>
      </c>
      <c r="W2290" s="8"/>
      <c r="X2290" s="8"/>
      <c r="Y2290" s="8"/>
      <c r="Z2290" s="9"/>
      <c r="AA2290" s="1"/>
      <c r="AB2290" s="8"/>
      <c r="AC2290" s="9"/>
      <c r="AD2290" s="9"/>
      <c r="AE2290" s="9"/>
      <c r="AF2290" s="8"/>
      <c r="AG2290" s="10"/>
      <c r="AH2290" s="8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25">
      <c r="A2291" s="50">
        <f t="shared" si="720"/>
        <v>45134</v>
      </c>
      <c r="B2291" s="112">
        <f t="shared" ca="1" si="728"/>
        <v>59567.63791854</v>
      </c>
      <c r="C2291" s="109">
        <f t="shared" si="729"/>
        <v>58907.717497799997</v>
      </c>
      <c r="D2291" s="13">
        <f ca="1">IF(A2291&lt;$B$1,VLOOKUP(A2291,[1]DI!$A$4:$B$15000,2,FALSE),0)</f>
        <v>0.13650000000000001</v>
      </c>
      <c r="E2291" s="52">
        <f t="shared" ca="1" si="730"/>
        <v>1.00050788</v>
      </c>
      <c r="F2291" s="52">
        <f ca="1">(TRUNC(PRODUCT($E$12:$E2290),16))</f>
        <v>1.5472877499256601</v>
      </c>
      <c r="G2291" s="52">
        <f t="shared" ca="1" si="731"/>
        <v>1.5324324185614799</v>
      </c>
      <c r="H2291" s="52">
        <f t="shared" ca="1" si="732"/>
        <v>1.0096939599999999</v>
      </c>
      <c r="I2291" s="111">
        <f t="shared" si="721"/>
        <v>0.02</v>
      </c>
      <c r="J2291" s="149">
        <f t="shared" si="723"/>
        <v>45107</v>
      </c>
      <c r="K2291" s="54">
        <f t="shared" si="722"/>
        <v>19</v>
      </c>
      <c r="L2291" s="55">
        <f t="shared" si="733"/>
        <v>19</v>
      </c>
      <c r="M2291" s="56">
        <f t="shared" si="734"/>
        <v>1.00149417</v>
      </c>
      <c r="N2291" s="56">
        <f t="shared" ca="1" si="735"/>
        <v>1.0112026140000001</v>
      </c>
      <c r="O2291" s="55">
        <f t="shared" si="724"/>
        <v>0</v>
      </c>
      <c r="P2291" s="109">
        <f t="shared" ca="1" si="736"/>
        <v>659.92042074000005</v>
      </c>
      <c r="Q2291" s="52">
        <f t="shared" si="725"/>
        <v>0</v>
      </c>
      <c r="R2291" s="85"/>
      <c r="S2291" s="85"/>
      <c r="T2291" s="86" t="str">
        <f t="shared" si="726"/>
        <v>A+J=</v>
      </c>
      <c r="U2291" s="149">
        <f t="shared" si="727"/>
        <v>45138</v>
      </c>
      <c r="V2291" s="57" t="str">
        <f t="shared" si="737"/>
        <v>-</v>
      </c>
      <c r="W2291" s="8"/>
      <c r="X2291" s="8"/>
      <c r="Y2291" s="8"/>
      <c r="Z2291" s="9"/>
      <c r="AA2291" s="1"/>
      <c r="AB2291" s="8"/>
      <c r="AC2291" s="9"/>
      <c r="AD2291" s="9"/>
      <c r="AE2291" s="9"/>
      <c r="AF2291" s="8"/>
      <c r="AG2291" s="10"/>
      <c r="AH2291" s="8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25">
      <c r="A2292" s="50">
        <f t="shared" si="720"/>
        <v>45135</v>
      </c>
      <c r="B2292" s="112">
        <f t="shared" ca="1" si="728"/>
        <v>59602.574495279994</v>
      </c>
      <c r="C2292" s="109">
        <f t="shared" si="729"/>
        <v>58907.717497799997</v>
      </c>
      <c r="D2292" s="13">
        <f ca="1">IF(A2292&lt;$B$1,VLOOKUP(A2292,[1]DI!$A$4:$B$15000,2,FALSE),0)</f>
        <v>0.13650000000000001</v>
      </c>
      <c r="E2292" s="52">
        <f t="shared" ca="1" si="730"/>
        <v>1.00050788</v>
      </c>
      <c r="F2292" s="52">
        <f ca="1">(TRUNC(PRODUCT($E$12:$E2291),16))</f>
        <v>1.5480735864280899</v>
      </c>
      <c r="G2292" s="52">
        <f t="shared" ca="1" si="731"/>
        <v>1.5324324185614799</v>
      </c>
      <c r="H2292" s="52">
        <f t="shared" ca="1" si="732"/>
        <v>1.01020676</v>
      </c>
      <c r="I2292" s="111">
        <f t="shared" si="721"/>
        <v>0.02</v>
      </c>
      <c r="J2292" s="149">
        <f t="shared" si="723"/>
        <v>45107</v>
      </c>
      <c r="K2292" s="54">
        <f t="shared" si="722"/>
        <v>20</v>
      </c>
      <c r="L2292" s="55">
        <f t="shared" si="733"/>
        <v>20</v>
      </c>
      <c r="M2292" s="56">
        <f t="shared" si="734"/>
        <v>1.001572873</v>
      </c>
      <c r="N2292" s="56">
        <f t="shared" ca="1" si="735"/>
        <v>1.011795687</v>
      </c>
      <c r="O2292" s="55">
        <f t="shared" si="724"/>
        <v>0</v>
      </c>
      <c r="P2292" s="109">
        <f t="shared" ca="1" si="736"/>
        <v>694.85699748000002</v>
      </c>
      <c r="Q2292" s="52">
        <f t="shared" si="725"/>
        <v>0</v>
      </c>
      <c r="R2292" s="85"/>
      <c r="S2292" s="85"/>
      <c r="T2292" s="86" t="str">
        <f t="shared" si="726"/>
        <v>A+J=</v>
      </c>
      <c r="U2292" s="149">
        <f t="shared" si="727"/>
        <v>45138</v>
      </c>
      <c r="V2292" s="57" t="str">
        <f t="shared" si="737"/>
        <v>-</v>
      </c>
      <c r="W2292" s="8"/>
      <c r="X2292" s="8"/>
      <c r="Y2292" s="8"/>
      <c r="Z2292" s="9"/>
      <c r="AA2292" s="1"/>
      <c r="AB2292" s="8"/>
      <c r="AC2292" s="9"/>
      <c r="AD2292" s="9"/>
      <c r="AE2292" s="9"/>
      <c r="AF2292" s="8"/>
      <c r="AG2292" s="10"/>
      <c r="AH2292" s="8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25">
      <c r="A2293" s="50">
        <f t="shared" si="720"/>
        <v>45136</v>
      </c>
      <c r="B2293" s="112">
        <f t="shared" ca="1" si="728"/>
        <v>59637.53145409</v>
      </c>
      <c r="C2293" s="109">
        <f t="shared" si="729"/>
        <v>58907.717497799997</v>
      </c>
      <c r="D2293" s="13">
        <f ca="1">IF(A2293&lt;$B$1,VLOOKUP(A2293,[1]DI!$A$4:$B$15000,2,FALSE),0)</f>
        <v>0</v>
      </c>
      <c r="E2293" s="52">
        <f t="shared" ca="1" si="730"/>
        <v>1</v>
      </c>
      <c r="F2293" s="52">
        <f ca="1">(TRUNC(PRODUCT($E$12:$E2292),16))</f>
        <v>1.54885982204117</v>
      </c>
      <c r="G2293" s="52">
        <f t="shared" ca="1" si="731"/>
        <v>1.5324324185614799</v>
      </c>
      <c r="H2293" s="52">
        <f t="shared" ca="1" si="732"/>
        <v>1.01071982</v>
      </c>
      <c r="I2293" s="111">
        <f t="shared" si="721"/>
        <v>0.02</v>
      </c>
      <c r="J2293" s="149">
        <f t="shared" si="723"/>
        <v>45107</v>
      </c>
      <c r="K2293" s="54">
        <f t="shared" si="722"/>
        <v>20</v>
      </c>
      <c r="L2293" s="55">
        <f t="shared" si="733"/>
        <v>21</v>
      </c>
      <c r="M2293" s="56">
        <f t="shared" si="734"/>
        <v>1.001651581</v>
      </c>
      <c r="N2293" s="56">
        <f t="shared" ca="1" si="735"/>
        <v>1.0123891060000001</v>
      </c>
      <c r="O2293" s="55">
        <f t="shared" si="724"/>
        <v>0</v>
      </c>
      <c r="P2293" s="109">
        <f t="shared" ca="1" si="736"/>
        <v>729.81395628999996</v>
      </c>
      <c r="Q2293" s="52">
        <f t="shared" si="725"/>
        <v>0</v>
      </c>
      <c r="R2293" s="85"/>
      <c r="S2293" s="85"/>
      <c r="T2293" s="86" t="str">
        <f t="shared" si="726"/>
        <v>A+J=</v>
      </c>
      <c r="U2293" s="149">
        <f t="shared" si="727"/>
        <v>45138</v>
      </c>
      <c r="V2293" s="57" t="str">
        <f t="shared" si="737"/>
        <v>-</v>
      </c>
      <c r="W2293" s="8"/>
      <c r="X2293" s="8"/>
      <c r="Y2293" s="8"/>
      <c r="Z2293" s="9"/>
      <c r="AA2293" s="1"/>
      <c r="AB2293" s="8"/>
      <c r="AC2293" s="9"/>
      <c r="AD2293" s="9"/>
      <c r="AE2293" s="9"/>
      <c r="AF2293" s="8"/>
      <c r="AG2293" s="10"/>
      <c r="AH2293" s="8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25">
      <c r="A2294" s="50">
        <f t="shared" si="720"/>
        <v>45137</v>
      </c>
      <c r="B2294" s="112">
        <f t="shared" ca="1" si="728"/>
        <v>59637.53145409</v>
      </c>
      <c r="C2294" s="109">
        <f t="shared" si="729"/>
        <v>58907.717497799997</v>
      </c>
      <c r="D2294" s="13">
        <f ca="1">IF(A2294&lt;$B$1,VLOOKUP(A2294,[1]DI!$A$4:$B$15000,2,FALSE),0)</f>
        <v>0</v>
      </c>
      <c r="E2294" s="52">
        <f t="shared" ca="1" si="730"/>
        <v>1</v>
      </c>
      <c r="F2294" s="52">
        <f ca="1">(TRUNC(PRODUCT($E$12:$E2293),16))</f>
        <v>1.54885982204117</v>
      </c>
      <c r="G2294" s="52">
        <f t="shared" ca="1" si="731"/>
        <v>1.5324324185614799</v>
      </c>
      <c r="H2294" s="52">
        <f t="shared" ca="1" si="732"/>
        <v>1.01071982</v>
      </c>
      <c r="I2294" s="111">
        <f t="shared" si="721"/>
        <v>0.02</v>
      </c>
      <c r="J2294" s="149">
        <f t="shared" si="723"/>
        <v>45107</v>
      </c>
      <c r="K2294" s="54">
        <f t="shared" si="722"/>
        <v>20</v>
      </c>
      <c r="L2294" s="55">
        <f t="shared" si="733"/>
        <v>21</v>
      </c>
      <c r="M2294" s="56">
        <f t="shared" si="734"/>
        <v>1.001651581</v>
      </c>
      <c r="N2294" s="56">
        <f t="shared" ca="1" si="735"/>
        <v>1.0123891060000001</v>
      </c>
      <c r="O2294" s="55">
        <f t="shared" si="724"/>
        <v>0</v>
      </c>
      <c r="P2294" s="109">
        <f t="shared" ca="1" si="736"/>
        <v>729.81395628999996</v>
      </c>
      <c r="Q2294" s="52">
        <f t="shared" si="725"/>
        <v>0</v>
      </c>
      <c r="R2294" s="85"/>
      <c r="S2294" s="85"/>
      <c r="T2294" s="86" t="str">
        <f t="shared" si="726"/>
        <v>A+J=</v>
      </c>
      <c r="U2294" s="149">
        <f t="shared" si="727"/>
        <v>45138</v>
      </c>
      <c r="V2294" s="57" t="str">
        <f t="shared" si="737"/>
        <v>-</v>
      </c>
      <c r="W2294" s="8"/>
      <c r="X2294" s="8"/>
      <c r="Y2294" s="8"/>
      <c r="Z2294" s="9"/>
      <c r="AA2294" s="1"/>
      <c r="AB2294" s="8"/>
      <c r="AC2294" s="9"/>
      <c r="AD2294" s="9"/>
      <c r="AE2294" s="9"/>
      <c r="AF2294" s="8"/>
      <c r="AG2294" s="10"/>
      <c r="AH2294" s="8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25">
      <c r="A2295" s="50">
        <f t="shared" si="720"/>
        <v>45138</v>
      </c>
      <c r="B2295" s="112">
        <f t="shared" ca="1" si="728"/>
        <v>59637.53145409</v>
      </c>
      <c r="C2295" s="109">
        <f t="shared" si="729"/>
        <v>58907.717497799997</v>
      </c>
      <c r="D2295" s="13">
        <f ca="1">IF(A2295&lt;$B$1,VLOOKUP(A2295,[1]DI!$A$4:$B$15000,2,FALSE),0)</f>
        <v>0.13650000000000001</v>
      </c>
      <c r="E2295" s="52">
        <f t="shared" ca="1" si="730"/>
        <v>1.00050788</v>
      </c>
      <c r="F2295" s="52">
        <f ca="1">(TRUNC(PRODUCT($E$12:$E2294),16))</f>
        <v>1.54885982204117</v>
      </c>
      <c r="G2295" s="52">
        <f t="shared" ca="1" si="731"/>
        <v>1.5324324185614799</v>
      </c>
      <c r="H2295" s="52">
        <f t="shared" ca="1" si="732"/>
        <v>1.01071982</v>
      </c>
      <c r="I2295" s="111">
        <f t="shared" si="721"/>
        <v>0.02</v>
      </c>
      <c r="J2295" s="149">
        <f t="shared" si="723"/>
        <v>45107</v>
      </c>
      <c r="K2295" s="54">
        <f t="shared" si="722"/>
        <v>21</v>
      </c>
      <c r="L2295" s="55">
        <f t="shared" si="733"/>
        <v>21</v>
      </c>
      <c r="M2295" s="56">
        <f t="shared" si="734"/>
        <v>1.001651581</v>
      </c>
      <c r="N2295" s="56">
        <f t="shared" ca="1" si="735"/>
        <v>1.0123891060000001</v>
      </c>
      <c r="O2295" s="55">
        <f t="shared" si="724"/>
        <v>64</v>
      </c>
      <c r="P2295" s="109">
        <f t="shared" ca="1" si="736"/>
        <v>729.81395628999996</v>
      </c>
      <c r="Q2295" s="52">
        <f t="shared" si="725"/>
        <v>651.31382982000002</v>
      </c>
      <c r="R2295" s="85"/>
      <c r="S2295" s="85"/>
      <c r="T2295" s="86" t="str">
        <f t="shared" si="726"/>
        <v>A+J=</v>
      </c>
      <c r="U2295" s="149">
        <f t="shared" si="727"/>
        <v>45138</v>
      </c>
      <c r="V2295" s="57">
        <f t="shared" ca="1" si="737"/>
        <v>2071691.6791650001</v>
      </c>
      <c r="W2295" s="8"/>
      <c r="X2295" s="8"/>
      <c r="Y2295" s="8"/>
      <c r="Z2295" s="9"/>
      <c r="AA2295" s="1"/>
      <c r="AB2295" s="8"/>
      <c r="AC2295" s="9"/>
      <c r="AD2295" s="9"/>
      <c r="AE2295" s="9"/>
      <c r="AF2295" s="8"/>
      <c r="AG2295" s="10"/>
      <c r="AH2295" s="8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25">
      <c r="A2296" s="50">
        <f t="shared" si="720"/>
        <v>45139</v>
      </c>
      <c r="B2296" s="112">
        <f t="shared" ca="1" si="728"/>
        <v>58290.571340009999</v>
      </c>
      <c r="C2296" s="109">
        <f t="shared" si="729"/>
        <v>58256.403667979997</v>
      </c>
      <c r="D2296" s="13">
        <f ca="1">IF(A2296&lt;$B$1,VLOOKUP(A2296,[1]DI!$A$4:$B$15000,2,FALSE),0)</f>
        <v>0.13650000000000001</v>
      </c>
      <c r="E2296" s="52">
        <f t="shared" ca="1" si="730"/>
        <v>1.00050788</v>
      </c>
      <c r="F2296" s="52">
        <f ca="1">(TRUNC(PRODUCT($E$12:$E2295),16))</f>
        <v>1.5496464569675801</v>
      </c>
      <c r="G2296" s="52">
        <f t="shared" ca="1" si="731"/>
        <v>1.54885982204117</v>
      </c>
      <c r="H2296" s="52">
        <f t="shared" ca="1" si="732"/>
        <v>1.00050788</v>
      </c>
      <c r="I2296" s="111">
        <f t="shared" si="721"/>
        <v>0.02</v>
      </c>
      <c r="J2296" s="149">
        <f t="shared" si="723"/>
        <v>45138</v>
      </c>
      <c r="K2296" s="54">
        <f t="shared" si="722"/>
        <v>1</v>
      </c>
      <c r="L2296" s="55">
        <f t="shared" si="733"/>
        <v>1</v>
      </c>
      <c r="M2296" s="56">
        <f t="shared" si="734"/>
        <v>1.000078585</v>
      </c>
      <c r="N2296" s="56">
        <f t="shared" ca="1" si="735"/>
        <v>1.000586505</v>
      </c>
      <c r="O2296" s="55">
        <f t="shared" si="724"/>
        <v>0</v>
      </c>
      <c r="P2296" s="109">
        <f t="shared" ca="1" si="736"/>
        <v>34.167672029999999</v>
      </c>
      <c r="Q2296" s="52">
        <f t="shared" si="725"/>
        <v>0</v>
      </c>
      <c r="R2296" s="85"/>
      <c r="S2296" s="85"/>
      <c r="T2296" s="86" t="str">
        <f t="shared" si="726"/>
        <v>A+J=</v>
      </c>
      <c r="U2296" s="149">
        <f t="shared" si="727"/>
        <v>45169</v>
      </c>
      <c r="V2296" s="57" t="str">
        <f t="shared" si="737"/>
        <v>-</v>
      </c>
      <c r="W2296" s="8"/>
      <c r="X2296" s="8"/>
      <c r="Y2296" s="8"/>
      <c r="Z2296" s="9"/>
      <c r="AA2296" s="1"/>
      <c r="AB2296" s="8"/>
      <c r="AC2296" s="9"/>
      <c r="AD2296" s="9"/>
      <c r="AE2296" s="9"/>
      <c r="AF2296" s="8"/>
      <c r="AG2296" s="10"/>
      <c r="AH2296" s="8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25">
      <c r="A2297" s="50">
        <f t="shared" si="720"/>
        <v>45140</v>
      </c>
      <c r="B2297" s="112">
        <f t="shared" ca="1" si="728"/>
        <v>58324.75916876</v>
      </c>
      <c r="C2297" s="109">
        <f t="shared" si="729"/>
        <v>58256.403667979997</v>
      </c>
      <c r="D2297" s="13">
        <f ca="1">IF(A2297&lt;$B$1,VLOOKUP(A2297,[1]DI!$A$4:$B$15000,2,FALSE),0)</f>
        <v>0.13650000000000001</v>
      </c>
      <c r="E2297" s="52">
        <f t="shared" ca="1" si="730"/>
        <v>1.00050788</v>
      </c>
      <c r="F2297" s="52">
        <f ca="1">(TRUNC(PRODUCT($E$12:$E2296),16))</f>
        <v>1.5504334914101501</v>
      </c>
      <c r="G2297" s="52">
        <f t="shared" ca="1" si="731"/>
        <v>1.54885982204117</v>
      </c>
      <c r="H2297" s="52">
        <f t="shared" ca="1" si="732"/>
        <v>1.00101602</v>
      </c>
      <c r="I2297" s="111">
        <f t="shared" si="721"/>
        <v>0.02</v>
      </c>
      <c r="J2297" s="149">
        <f t="shared" si="723"/>
        <v>45138</v>
      </c>
      <c r="K2297" s="54">
        <f t="shared" si="722"/>
        <v>2</v>
      </c>
      <c r="L2297" s="55">
        <f t="shared" si="733"/>
        <v>2</v>
      </c>
      <c r="M2297" s="56">
        <f t="shared" si="734"/>
        <v>1.0001571760000001</v>
      </c>
      <c r="N2297" s="56">
        <f t="shared" ca="1" si="735"/>
        <v>1.001173356</v>
      </c>
      <c r="O2297" s="55">
        <f t="shared" si="724"/>
        <v>0</v>
      </c>
      <c r="P2297" s="109">
        <f t="shared" ca="1" si="736"/>
        <v>68.35550078</v>
      </c>
      <c r="Q2297" s="52">
        <f t="shared" si="725"/>
        <v>0</v>
      </c>
      <c r="R2297" s="85"/>
      <c r="S2297" s="85"/>
      <c r="T2297" s="86" t="str">
        <f t="shared" si="726"/>
        <v>A+J=</v>
      </c>
      <c r="U2297" s="149">
        <f t="shared" si="727"/>
        <v>45169</v>
      </c>
      <c r="V2297" s="57" t="str">
        <f t="shared" si="737"/>
        <v>-</v>
      </c>
      <c r="W2297" s="8"/>
      <c r="X2297" s="8"/>
      <c r="Y2297" s="8"/>
      <c r="Z2297" s="9"/>
      <c r="AA2297" s="1"/>
      <c r="AB2297" s="8"/>
      <c r="AC2297" s="9"/>
      <c r="AD2297" s="9"/>
      <c r="AE2297" s="9"/>
      <c r="AF2297" s="8"/>
      <c r="AG2297" s="10"/>
      <c r="AH2297" s="8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25">
      <c r="A2298" s="50">
        <f t="shared" si="720"/>
        <v>45141</v>
      </c>
      <c r="B2298" s="112">
        <f t="shared" ca="1" si="728"/>
        <v>58358.966513399995</v>
      </c>
      <c r="C2298" s="109">
        <f t="shared" si="729"/>
        <v>58256.403667979997</v>
      </c>
      <c r="D2298" s="13">
        <f ca="1">IF(A2298&lt;$B$1,VLOOKUP(A2298,[1]DI!$A$4:$B$15000,2,FALSE),0)</f>
        <v>0.13150000000000001</v>
      </c>
      <c r="E2298" s="52">
        <f t="shared" ca="1" si="730"/>
        <v>1.0004903700000001</v>
      </c>
      <c r="F2298" s="52">
        <f ca="1">(TRUNC(PRODUCT($E$12:$E2297),16))</f>
        <v>1.5512209255717699</v>
      </c>
      <c r="G2298" s="52">
        <f t="shared" ca="1" si="731"/>
        <v>1.54885982204117</v>
      </c>
      <c r="H2298" s="52">
        <f t="shared" ca="1" si="732"/>
        <v>1.00152441</v>
      </c>
      <c r="I2298" s="111">
        <f t="shared" si="721"/>
        <v>0.02</v>
      </c>
      <c r="J2298" s="149">
        <f t="shared" si="723"/>
        <v>45138</v>
      </c>
      <c r="K2298" s="54">
        <f t="shared" si="722"/>
        <v>3</v>
      </c>
      <c r="L2298" s="55">
        <f t="shared" si="733"/>
        <v>3</v>
      </c>
      <c r="M2298" s="56">
        <f t="shared" si="734"/>
        <v>1.000235773</v>
      </c>
      <c r="N2298" s="56">
        <f t="shared" ca="1" si="735"/>
        <v>1.001760542</v>
      </c>
      <c r="O2298" s="55">
        <f t="shared" si="724"/>
        <v>0</v>
      </c>
      <c r="P2298" s="109">
        <f t="shared" ca="1" si="736"/>
        <v>102.56284542</v>
      </c>
      <c r="Q2298" s="52">
        <f t="shared" si="725"/>
        <v>0</v>
      </c>
      <c r="R2298" s="85"/>
      <c r="S2298" s="85"/>
      <c r="T2298" s="86" t="str">
        <f t="shared" si="726"/>
        <v>A+J=</v>
      </c>
      <c r="U2298" s="149">
        <f t="shared" si="727"/>
        <v>45169</v>
      </c>
      <c r="V2298" s="57" t="str">
        <f t="shared" si="737"/>
        <v>-</v>
      </c>
      <c r="W2298" s="8"/>
      <c r="X2298" s="8"/>
      <c r="Y2298" s="8"/>
      <c r="Z2298" s="9"/>
      <c r="AA2298" s="1"/>
      <c r="AB2298" s="8"/>
      <c r="AC2298" s="9"/>
      <c r="AD2298" s="9"/>
      <c r="AE2298" s="9"/>
      <c r="AF2298" s="8"/>
      <c r="AG2298" s="10"/>
      <c r="AH2298" s="8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25">
      <c r="A2299" s="50">
        <f t="shared" si="720"/>
        <v>45142</v>
      </c>
      <c r="B2299" s="112">
        <f t="shared" ca="1" si="728"/>
        <v>58392.172605239997</v>
      </c>
      <c r="C2299" s="109">
        <f t="shared" si="729"/>
        <v>58256.403667979997</v>
      </c>
      <c r="D2299" s="13">
        <f ca="1">IF(A2299&lt;$B$1,VLOOKUP(A2299,[1]DI!$A$4:$B$15000,2,FALSE),0)</f>
        <v>0.13150000000000001</v>
      </c>
      <c r="E2299" s="52">
        <f t="shared" ca="1" si="730"/>
        <v>1.0004903700000001</v>
      </c>
      <c r="F2299" s="52">
        <f ca="1">(TRUNC(PRODUCT($E$12:$E2298),16))</f>
        <v>1.5519815977770399</v>
      </c>
      <c r="G2299" s="52">
        <f t="shared" ca="1" si="731"/>
        <v>1.54885982204117</v>
      </c>
      <c r="H2299" s="52">
        <f t="shared" ca="1" si="732"/>
        <v>1.00201553</v>
      </c>
      <c r="I2299" s="111">
        <f t="shared" si="721"/>
        <v>0.02</v>
      </c>
      <c r="J2299" s="149">
        <f t="shared" si="723"/>
        <v>45138</v>
      </c>
      <c r="K2299" s="54">
        <f t="shared" si="722"/>
        <v>4</v>
      </c>
      <c r="L2299" s="55">
        <f t="shared" si="733"/>
        <v>4</v>
      </c>
      <c r="M2299" s="56">
        <f t="shared" si="734"/>
        <v>1.000314377</v>
      </c>
      <c r="N2299" s="56">
        <f t="shared" ca="1" si="735"/>
        <v>1.0023305410000001</v>
      </c>
      <c r="O2299" s="55">
        <f t="shared" si="724"/>
        <v>0</v>
      </c>
      <c r="P2299" s="109">
        <f t="shared" ca="1" si="736"/>
        <v>135.76893726</v>
      </c>
      <c r="Q2299" s="52">
        <f t="shared" si="725"/>
        <v>0</v>
      </c>
      <c r="R2299" s="85"/>
      <c r="S2299" s="85"/>
      <c r="T2299" s="86" t="str">
        <f t="shared" si="726"/>
        <v>A+J=</v>
      </c>
      <c r="U2299" s="149">
        <f t="shared" si="727"/>
        <v>45169</v>
      </c>
      <c r="V2299" s="57" t="str">
        <f t="shared" si="737"/>
        <v>-</v>
      </c>
      <c r="W2299" s="8"/>
      <c r="X2299" s="8"/>
      <c r="Y2299" s="8"/>
      <c r="Z2299" s="9"/>
      <c r="AA2299" s="1"/>
      <c r="AB2299" s="8"/>
      <c r="AC2299" s="9"/>
      <c r="AD2299" s="9"/>
      <c r="AE2299" s="9"/>
      <c r="AF2299" s="8"/>
      <c r="AG2299" s="10"/>
      <c r="AH2299" s="8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25">
      <c r="A2300" s="50">
        <f t="shared" si="720"/>
        <v>45143</v>
      </c>
      <c r="B2300" s="112">
        <f t="shared" ca="1" si="728"/>
        <v>58425.397397379995</v>
      </c>
      <c r="C2300" s="109">
        <f t="shared" si="729"/>
        <v>58256.403667979997</v>
      </c>
      <c r="D2300" s="13">
        <f ca="1">IF(A2300&lt;$B$1,VLOOKUP(A2300,[1]DI!$A$4:$B$15000,2,FALSE),0)</f>
        <v>0</v>
      </c>
      <c r="E2300" s="52">
        <f t="shared" ca="1" si="730"/>
        <v>1</v>
      </c>
      <c r="F2300" s="52">
        <f ca="1">(TRUNC(PRODUCT($E$12:$E2299),16))</f>
        <v>1.5527426429931399</v>
      </c>
      <c r="G2300" s="52">
        <f t="shared" ca="1" si="731"/>
        <v>1.54885982204117</v>
      </c>
      <c r="H2300" s="52">
        <f t="shared" ca="1" si="732"/>
        <v>1.00250689</v>
      </c>
      <c r="I2300" s="111">
        <f t="shared" si="721"/>
        <v>0.02</v>
      </c>
      <c r="J2300" s="149">
        <f t="shared" si="723"/>
        <v>45138</v>
      </c>
      <c r="K2300" s="54">
        <f t="shared" si="722"/>
        <v>4</v>
      </c>
      <c r="L2300" s="55">
        <f t="shared" si="733"/>
        <v>5</v>
      </c>
      <c r="M2300" s="56">
        <f t="shared" si="734"/>
        <v>1.000392986</v>
      </c>
      <c r="N2300" s="56">
        <f t="shared" ca="1" si="735"/>
        <v>1.0029008610000001</v>
      </c>
      <c r="O2300" s="55">
        <f t="shared" si="724"/>
        <v>0</v>
      </c>
      <c r="P2300" s="109">
        <f t="shared" ca="1" si="736"/>
        <v>168.99372940000001</v>
      </c>
      <c r="Q2300" s="52">
        <f t="shared" si="725"/>
        <v>0</v>
      </c>
      <c r="R2300" s="85"/>
      <c r="S2300" s="85"/>
      <c r="T2300" s="86" t="str">
        <f t="shared" si="726"/>
        <v>A+J=</v>
      </c>
      <c r="U2300" s="149">
        <f t="shared" si="727"/>
        <v>45169</v>
      </c>
      <c r="V2300" s="57" t="str">
        <f t="shared" si="737"/>
        <v>-</v>
      </c>
      <c r="W2300" s="8"/>
      <c r="X2300" s="8"/>
      <c r="Y2300" s="8"/>
      <c r="Z2300" s="9"/>
      <c r="AA2300" s="1"/>
      <c r="AB2300" s="8"/>
      <c r="AC2300" s="9"/>
      <c r="AD2300" s="9"/>
      <c r="AE2300" s="9"/>
      <c r="AF2300" s="8"/>
      <c r="AG2300" s="10"/>
      <c r="AH2300" s="8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25">
      <c r="A2301" s="50">
        <f t="shared" si="720"/>
        <v>45144</v>
      </c>
      <c r="B2301" s="112">
        <f t="shared" ca="1" si="728"/>
        <v>58425.397397379995</v>
      </c>
      <c r="C2301" s="109">
        <f t="shared" si="729"/>
        <v>58256.403667979997</v>
      </c>
      <c r="D2301" s="13">
        <f ca="1">IF(A2301&lt;$B$1,VLOOKUP(A2301,[1]DI!$A$4:$B$15000,2,FALSE),0)</f>
        <v>0</v>
      </c>
      <c r="E2301" s="52">
        <f t="shared" ca="1" si="730"/>
        <v>1</v>
      </c>
      <c r="F2301" s="52">
        <f ca="1">(TRUNC(PRODUCT($E$12:$E2300),16))</f>
        <v>1.5527426429931399</v>
      </c>
      <c r="G2301" s="52">
        <f t="shared" ca="1" si="731"/>
        <v>1.54885982204117</v>
      </c>
      <c r="H2301" s="52">
        <f t="shared" ca="1" si="732"/>
        <v>1.00250689</v>
      </c>
      <c r="I2301" s="111">
        <f t="shared" si="721"/>
        <v>0.02</v>
      </c>
      <c r="J2301" s="149">
        <f t="shared" si="723"/>
        <v>45138</v>
      </c>
      <c r="K2301" s="54">
        <f t="shared" si="722"/>
        <v>4</v>
      </c>
      <c r="L2301" s="55">
        <f t="shared" si="733"/>
        <v>5</v>
      </c>
      <c r="M2301" s="56">
        <f t="shared" si="734"/>
        <v>1.000392986</v>
      </c>
      <c r="N2301" s="56">
        <f t="shared" ca="1" si="735"/>
        <v>1.0029008610000001</v>
      </c>
      <c r="O2301" s="55">
        <f t="shared" si="724"/>
        <v>0</v>
      </c>
      <c r="P2301" s="109">
        <f t="shared" ca="1" si="736"/>
        <v>168.99372940000001</v>
      </c>
      <c r="Q2301" s="52">
        <f t="shared" si="725"/>
        <v>0</v>
      </c>
      <c r="R2301" s="85"/>
      <c r="S2301" s="85"/>
      <c r="T2301" s="86" t="str">
        <f t="shared" si="726"/>
        <v>A+J=</v>
      </c>
      <c r="U2301" s="149">
        <f t="shared" si="727"/>
        <v>45169</v>
      </c>
      <c r="V2301" s="57" t="str">
        <f t="shared" si="737"/>
        <v>-</v>
      </c>
      <c r="W2301" s="8"/>
      <c r="X2301" s="8"/>
      <c r="Y2301" s="8"/>
      <c r="Z2301" s="9"/>
      <c r="AA2301" s="1"/>
      <c r="AB2301" s="8"/>
      <c r="AC2301" s="9"/>
      <c r="AD2301" s="9"/>
      <c r="AE2301" s="9"/>
      <c r="AF2301" s="8"/>
      <c r="AG2301" s="10"/>
      <c r="AH2301" s="8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25">
      <c r="A2302" s="50">
        <f t="shared" si="720"/>
        <v>45145</v>
      </c>
      <c r="B2302" s="112">
        <f t="shared" ca="1" si="728"/>
        <v>58425.397397379995</v>
      </c>
      <c r="C2302" s="109">
        <f t="shared" si="729"/>
        <v>58256.403667979997</v>
      </c>
      <c r="D2302" s="13">
        <f ca="1">IF(A2302&lt;$B$1,VLOOKUP(A2302,[1]DI!$A$4:$B$15000,2,FALSE),0)</f>
        <v>0.13150000000000001</v>
      </c>
      <c r="E2302" s="52">
        <f t="shared" ca="1" si="730"/>
        <v>1.0004903700000001</v>
      </c>
      <c r="F2302" s="52">
        <f ca="1">(TRUNC(PRODUCT($E$12:$E2301),16))</f>
        <v>1.5527426429931399</v>
      </c>
      <c r="G2302" s="52">
        <f t="shared" ca="1" si="731"/>
        <v>1.54885982204117</v>
      </c>
      <c r="H2302" s="52">
        <f t="shared" ca="1" si="732"/>
        <v>1.00250689</v>
      </c>
      <c r="I2302" s="111">
        <f t="shared" si="721"/>
        <v>0.02</v>
      </c>
      <c r="J2302" s="149">
        <f t="shared" si="723"/>
        <v>45138</v>
      </c>
      <c r="K2302" s="54">
        <f t="shared" si="722"/>
        <v>5</v>
      </c>
      <c r="L2302" s="55">
        <f t="shared" si="733"/>
        <v>5</v>
      </c>
      <c r="M2302" s="56">
        <f t="shared" si="734"/>
        <v>1.000392986</v>
      </c>
      <c r="N2302" s="56">
        <f t="shared" ca="1" si="735"/>
        <v>1.0029008610000001</v>
      </c>
      <c r="O2302" s="55">
        <f t="shared" si="724"/>
        <v>0</v>
      </c>
      <c r="P2302" s="109">
        <f t="shared" ca="1" si="736"/>
        <v>168.99372940000001</v>
      </c>
      <c r="Q2302" s="52">
        <f t="shared" si="725"/>
        <v>0</v>
      </c>
      <c r="R2302" s="85"/>
      <c r="S2302" s="85"/>
      <c r="T2302" s="86" t="str">
        <f t="shared" si="726"/>
        <v>A+J=</v>
      </c>
      <c r="U2302" s="149">
        <f t="shared" si="727"/>
        <v>45169</v>
      </c>
      <c r="V2302" s="57" t="str">
        <f t="shared" si="737"/>
        <v>-</v>
      </c>
      <c r="W2302" s="8"/>
      <c r="X2302" s="8"/>
      <c r="Y2302" s="8"/>
      <c r="Z2302" s="9"/>
      <c r="AA2302" s="1"/>
      <c r="AB2302" s="8"/>
      <c r="AC2302" s="9"/>
      <c r="AD2302" s="9"/>
      <c r="AE2302" s="9"/>
      <c r="AF2302" s="8"/>
      <c r="AG2302" s="10"/>
      <c r="AH2302" s="8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25">
      <c r="A2303" s="50">
        <f t="shared" si="720"/>
        <v>45146</v>
      </c>
      <c r="B2303" s="112">
        <f t="shared" ca="1" si="728"/>
        <v>58458.64112285</v>
      </c>
      <c r="C2303" s="109">
        <f t="shared" si="729"/>
        <v>58256.403667979997</v>
      </c>
      <c r="D2303" s="13">
        <f ca="1">IF(A2303&lt;$B$1,VLOOKUP(A2303,[1]DI!$A$4:$B$15000,2,FALSE),0)</f>
        <v>0.13150000000000001</v>
      </c>
      <c r="E2303" s="52">
        <f t="shared" ca="1" si="730"/>
        <v>1.0004903700000001</v>
      </c>
      <c r="F2303" s="52">
        <f ca="1">(TRUNC(PRODUCT($E$12:$E2302),16))</f>
        <v>1.55350406140298</v>
      </c>
      <c r="G2303" s="52">
        <f t="shared" ca="1" si="731"/>
        <v>1.54885982204117</v>
      </c>
      <c r="H2303" s="52">
        <f t="shared" ca="1" si="732"/>
        <v>1.00299849</v>
      </c>
      <c r="I2303" s="111">
        <f t="shared" si="721"/>
        <v>0.02</v>
      </c>
      <c r="J2303" s="149">
        <f t="shared" si="723"/>
        <v>45138</v>
      </c>
      <c r="K2303" s="54">
        <f t="shared" si="722"/>
        <v>6</v>
      </c>
      <c r="L2303" s="55">
        <f t="shared" si="733"/>
        <v>6</v>
      </c>
      <c r="M2303" s="56">
        <f t="shared" si="734"/>
        <v>1.000471602</v>
      </c>
      <c r="N2303" s="56">
        <f t="shared" ca="1" si="735"/>
        <v>1.0034715059999999</v>
      </c>
      <c r="O2303" s="55">
        <f t="shared" si="724"/>
        <v>0</v>
      </c>
      <c r="P2303" s="109">
        <f t="shared" ca="1" si="736"/>
        <v>202.23745486999999</v>
      </c>
      <c r="Q2303" s="52">
        <f t="shared" si="725"/>
        <v>0</v>
      </c>
      <c r="R2303" s="85"/>
      <c r="S2303" s="85"/>
      <c r="T2303" s="86" t="str">
        <f t="shared" si="726"/>
        <v>A+J=</v>
      </c>
      <c r="U2303" s="149">
        <f t="shared" si="727"/>
        <v>45169</v>
      </c>
      <c r="V2303" s="57" t="str">
        <f t="shared" si="737"/>
        <v>-</v>
      </c>
      <c r="W2303" s="8"/>
      <c r="X2303" s="8"/>
      <c r="Y2303" s="8"/>
      <c r="Z2303" s="9"/>
      <c r="AA2303" s="1"/>
      <c r="AB2303" s="8"/>
      <c r="AC2303" s="9"/>
      <c r="AD2303" s="9"/>
      <c r="AE2303" s="9"/>
      <c r="AF2303" s="8"/>
      <c r="AG2303" s="10"/>
      <c r="AH2303" s="8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25">
      <c r="A2304" s="50">
        <f t="shared" si="720"/>
        <v>45147</v>
      </c>
      <c r="B2304" s="112">
        <f t="shared" ca="1" si="728"/>
        <v>58491.903665139995</v>
      </c>
      <c r="C2304" s="109">
        <f t="shared" si="729"/>
        <v>58256.403667979997</v>
      </c>
      <c r="D2304" s="13">
        <f ca="1">IF(A2304&lt;$B$1,VLOOKUP(A2304,[1]DI!$A$4:$B$15000,2,FALSE),0)</f>
        <v>0.13150000000000001</v>
      </c>
      <c r="E2304" s="52">
        <f t="shared" ca="1" si="730"/>
        <v>1.0004903700000001</v>
      </c>
      <c r="F2304" s="52">
        <f ca="1">(TRUNC(PRODUCT($E$12:$E2303),16))</f>
        <v>1.5542658531895699</v>
      </c>
      <c r="G2304" s="52">
        <f t="shared" ca="1" si="731"/>
        <v>1.54885982204117</v>
      </c>
      <c r="H2304" s="52">
        <f t="shared" ca="1" si="732"/>
        <v>1.00349033</v>
      </c>
      <c r="I2304" s="111">
        <f t="shared" si="721"/>
        <v>0.02</v>
      </c>
      <c r="J2304" s="149">
        <f t="shared" si="723"/>
        <v>45138</v>
      </c>
      <c r="K2304" s="54">
        <f t="shared" si="722"/>
        <v>7</v>
      </c>
      <c r="L2304" s="55">
        <f t="shared" si="733"/>
        <v>7</v>
      </c>
      <c r="M2304" s="56">
        <f t="shared" si="734"/>
        <v>1.0005502239999999</v>
      </c>
      <c r="N2304" s="56">
        <f t="shared" ca="1" si="735"/>
        <v>1.004042474</v>
      </c>
      <c r="O2304" s="55">
        <f t="shared" si="724"/>
        <v>0</v>
      </c>
      <c r="P2304" s="109">
        <f t="shared" ca="1" si="736"/>
        <v>235.49999715999999</v>
      </c>
      <c r="Q2304" s="52">
        <f t="shared" si="725"/>
        <v>0</v>
      </c>
      <c r="R2304" s="85"/>
      <c r="S2304" s="85"/>
      <c r="T2304" s="86" t="str">
        <f t="shared" si="726"/>
        <v>A+J=</v>
      </c>
      <c r="U2304" s="149">
        <f t="shared" si="727"/>
        <v>45169</v>
      </c>
      <c r="V2304" s="57" t="str">
        <f t="shared" si="737"/>
        <v>-</v>
      </c>
      <c r="W2304" s="8"/>
      <c r="X2304" s="8"/>
      <c r="Y2304" s="8"/>
      <c r="Z2304" s="9"/>
      <c r="AA2304" s="1"/>
      <c r="AB2304" s="8"/>
      <c r="AC2304" s="9"/>
      <c r="AD2304" s="9"/>
      <c r="AE2304" s="9"/>
      <c r="AF2304" s="8"/>
      <c r="AG2304" s="10"/>
      <c r="AH2304" s="8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25">
      <c r="A2305" s="50">
        <f t="shared" si="720"/>
        <v>45148</v>
      </c>
      <c r="B2305" s="112">
        <f t="shared" ca="1" si="728"/>
        <v>58525.1850825</v>
      </c>
      <c r="C2305" s="109">
        <f t="shared" si="729"/>
        <v>58256.403667979997</v>
      </c>
      <c r="D2305" s="13">
        <f ca="1">IF(A2305&lt;$B$1,VLOOKUP(A2305,[1]DI!$A$4:$B$15000,2,FALSE),0)</f>
        <v>0.13150000000000001</v>
      </c>
      <c r="E2305" s="52">
        <f t="shared" ca="1" si="730"/>
        <v>1.0004903700000001</v>
      </c>
      <c r="F2305" s="52">
        <f ca="1">(TRUNC(PRODUCT($E$12:$E2304),16))</f>
        <v>1.5550280185359999</v>
      </c>
      <c r="G2305" s="52">
        <f t="shared" ca="1" si="731"/>
        <v>1.54885982204117</v>
      </c>
      <c r="H2305" s="52">
        <f t="shared" ca="1" si="732"/>
        <v>1.0039824100000001</v>
      </c>
      <c r="I2305" s="111">
        <f t="shared" si="721"/>
        <v>0.02</v>
      </c>
      <c r="J2305" s="149">
        <f t="shared" si="723"/>
        <v>45138</v>
      </c>
      <c r="K2305" s="54">
        <f t="shared" si="722"/>
        <v>8</v>
      </c>
      <c r="L2305" s="55">
        <f t="shared" si="733"/>
        <v>8</v>
      </c>
      <c r="M2305" s="56">
        <f t="shared" si="734"/>
        <v>1.000628852</v>
      </c>
      <c r="N2305" s="56">
        <f t="shared" ca="1" si="735"/>
        <v>1.0046137660000001</v>
      </c>
      <c r="O2305" s="55">
        <f t="shared" si="724"/>
        <v>0</v>
      </c>
      <c r="P2305" s="109">
        <f t="shared" ca="1" si="736"/>
        <v>268.78141452</v>
      </c>
      <c r="Q2305" s="52">
        <f t="shared" si="725"/>
        <v>0</v>
      </c>
      <c r="R2305" s="85"/>
      <c r="S2305" s="85"/>
      <c r="T2305" s="86" t="str">
        <f t="shared" si="726"/>
        <v>A+J=</v>
      </c>
      <c r="U2305" s="149">
        <f t="shared" si="727"/>
        <v>45169</v>
      </c>
      <c r="V2305" s="57" t="str">
        <f t="shared" si="737"/>
        <v>-</v>
      </c>
      <c r="W2305" s="8"/>
      <c r="X2305" s="8"/>
      <c r="Y2305" s="8"/>
      <c r="Z2305" s="9"/>
      <c r="AA2305" s="1"/>
      <c r="AB2305" s="8"/>
      <c r="AC2305" s="9"/>
      <c r="AD2305" s="9"/>
      <c r="AE2305" s="9"/>
      <c r="AF2305" s="8"/>
      <c r="AG2305" s="10"/>
      <c r="AH2305" s="8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25">
      <c r="A2306" s="50">
        <f t="shared" si="720"/>
        <v>45149</v>
      </c>
      <c r="B2306" s="112">
        <f t="shared" ca="1" si="728"/>
        <v>58558.485433199996</v>
      </c>
      <c r="C2306" s="109">
        <f t="shared" si="729"/>
        <v>58256.403667979997</v>
      </c>
      <c r="D2306" s="13">
        <f ca="1">IF(A2306&lt;$B$1,VLOOKUP(A2306,[1]DI!$A$4:$B$15000,2,FALSE),0)</f>
        <v>0.13150000000000001</v>
      </c>
      <c r="E2306" s="52">
        <f t="shared" ca="1" si="730"/>
        <v>1.0004903700000001</v>
      </c>
      <c r="F2306" s="52">
        <f ca="1">(TRUNC(PRODUCT($E$12:$E2305),16))</f>
        <v>1.55579055762545</v>
      </c>
      <c r="G2306" s="52">
        <f t="shared" ca="1" si="731"/>
        <v>1.54885982204117</v>
      </c>
      <c r="H2306" s="52">
        <f t="shared" ca="1" si="732"/>
        <v>1.0044747300000001</v>
      </c>
      <c r="I2306" s="111">
        <f t="shared" si="721"/>
        <v>0.02</v>
      </c>
      <c r="J2306" s="149">
        <f t="shared" si="723"/>
        <v>45138</v>
      </c>
      <c r="K2306" s="54">
        <f t="shared" si="722"/>
        <v>9</v>
      </c>
      <c r="L2306" s="55">
        <f t="shared" si="733"/>
        <v>9</v>
      </c>
      <c r="M2306" s="56">
        <f t="shared" si="734"/>
        <v>1.0007074869999999</v>
      </c>
      <c r="N2306" s="56">
        <f t="shared" ca="1" si="735"/>
        <v>1.0051853829999999</v>
      </c>
      <c r="O2306" s="55">
        <f t="shared" si="724"/>
        <v>0</v>
      </c>
      <c r="P2306" s="109">
        <f t="shared" ca="1" si="736"/>
        <v>302.08176522000002</v>
      </c>
      <c r="Q2306" s="52">
        <f t="shared" si="725"/>
        <v>0</v>
      </c>
      <c r="R2306" s="85"/>
      <c r="S2306" s="85"/>
      <c r="T2306" s="86" t="str">
        <f t="shared" si="726"/>
        <v>A+J=</v>
      </c>
      <c r="U2306" s="149">
        <f t="shared" si="727"/>
        <v>45169</v>
      </c>
      <c r="V2306" s="57" t="str">
        <f t="shared" si="737"/>
        <v>-</v>
      </c>
      <c r="W2306" s="8"/>
      <c r="X2306" s="8"/>
      <c r="Y2306" s="8"/>
      <c r="Z2306" s="9"/>
      <c r="AA2306" s="1"/>
      <c r="AB2306" s="8"/>
      <c r="AC2306" s="9"/>
      <c r="AD2306" s="9"/>
      <c r="AE2306" s="9"/>
      <c r="AF2306" s="8"/>
      <c r="AG2306" s="10"/>
      <c r="AH2306" s="8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25">
      <c r="A2307" s="50">
        <f t="shared" si="720"/>
        <v>45150</v>
      </c>
      <c r="B2307" s="112">
        <f t="shared" ca="1" si="728"/>
        <v>58591.805125020001</v>
      </c>
      <c r="C2307" s="109">
        <f t="shared" si="729"/>
        <v>58256.403667979997</v>
      </c>
      <c r="D2307" s="13">
        <f ca="1">IF(A2307&lt;$B$1,VLOOKUP(A2307,[1]DI!$A$4:$B$15000,2,FALSE),0)</f>
        <v>0</v>
      </c>
      <c r="E2307" s="52">
        <f t="shared" ca="1" si="730"/>
        <v>1</v>
      </c>
      <c r="F2307" s="52">
        <f ca="1">(TRUNC(PRODUCT($E$12:$E2306),16))</f>
        <v>1.5565534706412001</v>
      </c>
      <c r="G2307" s="52">
        <f t="shared" ca="1" si="731"/>
        <v>1.54885982204117</v>
      </c>
      <c r="H2307" s="52">
        <f t="shared" ca="1" si="732"/>
        <v>1.0049672999999999</v>
      </c>
      <c r="I2307" s="111">
        <f t="shared" si="721"/>
        <v>0.02</v>
      </c>
      <c r="J2307" s="149">
        <f t="shared" si="723"/>
        <v>45138</v>
      </c>
      <c r="K2307" s="54">
        <f t="shared" si="722"/>
        <v>9</v>
      </c>
      <c r="L2307" s="55">
        <f t="shared" si="733"/>
        <v>10</v>
      </c>
      <c r="M2307" s="56">
        <f t="shared" si="734"/>
        <v>1.000786127</v>
      </c>
      <c r="N2307" s="56">
        <f t="shared" ca="1" si="735"/>
        <v>1.0057573319999999</v>
      </c>
      <c r="O2307" s="55">
        <f t="shared" si="724"/>
        <v>0</v>
      </c>
      <c r="P2307" s="109">
        <f t="shared" ca="1" si="736"/>
        <v>335.40145704000003</v>
      </c>
      <c r="Q2307" s="52">
        <f t="shared" si="725"/>
        <v>0</v>
      </c>
      <c r="R2307" s="85"/>
      <c r="S2307" s="85"/>
      <c r="T2307" s="86" t="str">
        <f t="shared" si="726"/>
        <v>A+J=</v>
      </c>
      <c r="U2307" s="149">
        <f t="shared" si="727"/>
        <v>45169</v>
      </c>
      <c r="V2307" s="57" t="str">
        <f t="shared" si="737"/>
        <v>-</v>
      </c>
      <c r="W2307" s="8"/>
      <c r="X2307" s="8"/>
      <c r="Y2307" s="8"/>
      <c r="Z2307" s="9"/>
      <c r="AA2307" s="1"/>
      <c r="AB2307" s="8"/>
      <c r="AC2307" s="9"/>
      <c r="AD2307" s="9"/>
      <c r="AE2307" s="9"/>
      <c r="AF2307" s="8"/>
      <c r="AG2307" s="10"/>
      <c r="AH2307" s="8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25">
      <c r="A2308" s="50">
        <f t="shared" si="720"/>
        <v>45151</v>
      </c>
      <c r="B2308" s="112">
        <f t="shared" ca="1" si="728"/>
        <v>58591.805125020001</v>
      </c>
      <c r="C2308" s="109">
        <f t="shared" si="729"/>
        <v>58256.403667979997</v>
      </c>
      <c r="D2308" s="13">
        <f ca="1">IF(A2308&lt;$B$1,VLOOKUP(A2308,[1]DI!$A$4:$B$15000,2,FALSE),0)</f>
        <v>0</v>
      </c>
      <c r="E2308" s="52">
        <f t="shared" ca="1" si="730"/>
        <v>1</v>
      </c>
      <c r="F2308" s="52">
        <f ca="1">(TRUNC(PRODUCT($E$12:$E2307),16))</f>
        <v>1.5565534706412001</v>
      </c>
      <c r="G2308" s="52">
        <f t="shared" ca="1" si="731"/>
        <v>1.54885982204117</v>
      </c>
      <c r="H2308" s="52">
        <f t="shared" ca="1" si="732"/>
        <v>1.0049672999999999</v>
      </c>
      <c r="I2308" s="111">
        <f t="shared" si="721"/>
        <v>0.02</v>
      </c>
      <c r="J2308" s="149">
        <f t="shared" si="723"/>
        <v>45138</v>
      </c>
      <c r="K2308" s="54">
        <f t="shared" si="722"/>
        <v>9</v>
      </c>
      <c r="L2308" s="55">
        <f t="shared" si="733"/>
        <v>10</v>
      </c>
      <c r="M2308" s="56">
        <f t="shared" si="734"/>
        <v>1.000786127</v>
      </c>
      <c r="N2308" s="56">
        <f t="shared" ca="1" si="735"/>
        <v>1.0057573319999999</v>
      </c>
      <c r="O2308" s="55">
        <f t="shared" si="724"/>
        <v>0</v>
      </c>
      <c r="P2308" s="109">
        <f t="shared" ca="1" si="736"/>
        <v>335.40145704000003</v>
      </c>
      <c r="Q2308" s="52">
        <f t="shared" si="725"/>
        <v>0</v>
      </c>
      <c r="R2308" s="85"/>
      <c r="S2308" s="85"/>
      <c r="T2308" s="86" t="str">
        <f t="shared" si="726"/>
        <v>A+J=</v>
      </c>
      <c r="U2308" s="149">
        <f t="shared" si="727"/>
        <v>45169</v>
      </c>
      <c r="V2308" s="57" t="str">
        <f t="shared" si="737"/>
        <v>-</v>
      </c>
      <c r="W2308" s="8"/>
      <c r="X2308" s="8"/>
      <c r="Y2308" s="8"/>
      <c r="Z2308" s="9"/>
      <c r="AA2308" s="1"/>
      <c r="AB2308" s="8"/>
      <c r="AC2308" s="9"/>
      <c r="AD2308" s="9"/>
      <c r="AE2308" s="9"/>
      <c r="AF2308" s="8"/>
      <c r="AG2308" s="10"/>
      <c r="AH2308" s="8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25">
      <c r="A2309" s="50">
        <f t="shared" si="720"/>
        <v>45152</v>
      </c>
      <c r="B2309" s="112">
        <f t="shared" ca="1" si="728"/>
        <v>58591.805125020001</v>
      </c>
      <c r="C2309" s="109">
        <f t="shared" si="729"/>
        <v>58256.403667979997</v>
      </c>
      <c r="D2309" s="13">
        <f ca="1">IF(A2309&lt;$B$1,VLOOKUP(A2309,[1]DI!$A$4:$B$15000,2,FALSE),0)</f>
        <v>0.13150000000000001</v>
      </c>
      <c r="E2309" s="52">
        <f t="shared" ca="1" si="730"/>
        <v>1.0004903700000001</v>
      </c>
      <c r="F2309" s="52">
        <f ca="1">(TRUNC(PRODUCT($E$12:$E2308),16))</f>
        <v>1.5565534706412001</v>
      </c>
      <c r="G2309" s="52">
        <f t="shared" ca="1" si="731"/>
        <v>1.54885982204117</v>
      </c>
      <c r="H2309" s="52">
        <f t="shared" ca="1" si="732"/>
        <v>1.0049672999999999</v>
      </c>
      <c r="I2309" s="111">
        <f t="shared" si="721"/>
        <v>0.02</v>
      </c>
      <c r="J2309" s="149">
        <f t="shared" si="723"/>
        <v>45138</v>
      </c>
      <c r="K2309" s="54">
        <f t="shared" si="722"/>
        <v>10</v>
      </c>
      <c r="L2309" s="55">
        <f t="shared" si="733"/>
        <v>10</v>
      </c>
      <c r="M2309" s="56">
        <f t="shared" si="734"/>
        <v>1.000786127</v>
      </c>
      <c r="N2309" s="56">
        <f t="shared" ca="1" si="735"/>
        <v>1.0057573319999999</v>
      </c>
      <c r="O2309" s="55">
        <f t="shared" si="724"/>
        <v>0</v>
      </c>
      <c r="P2309" s="109">
        <f t="shared" ca="1" si="736"/>
        <v>335.40145704000003</v>
      </c>
      <c r="Q2309" s="52">
        <f t="shared" si="725"/>
        <v>0</v>
      </c>
      <c r="R2309" s="85"/>
      <c r="S2309" s="85"/>
      <c r="T2309" s="86" t="str">
        <f t="shared" si="726"/>
        <v>A+J=</v>
      </c>
      <c r="U2309" s="149">
        <f t="shared" si="727"/>
        <v>45169</v>
      </c>
      <c r="V2309" s="57" t="str">
        <f t="shared" si="737"/>
        <v>-</v>
      </c>
      <c r="W2309" s="8"/>
      <c r="X2309" s="8"/>
      <c r="Y2309" s="8"/>
      <c r="Z2309" s="9"/>
      <c r="AA2309" s="1"/>
      <c r="AB2309" s="8"/>
      <c r="AC2309" s="9"/>
      <c r="AD2309" s="9"/>
      <c r="AE2309" s="9"/>
      <c r="AF2309" s="8"/>
      <c r="AG2309" s="10"/>
      <c r="AH2309" s="8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25">
      <c r="A2310" s="50">
        <f t="shared" si="720"/>
        <v>45153</v>
      </c>
      <c r="B2310" s="112">
        <f t="shared" ca="1" si="728"/>
        <v>58625.143167609996</v>
      </c>
      <c r="C2310" s="109">
        <f t="shared" si="729"/>
        <v>58256.403667979997</v>
      </c>
      <c r="D2310" s="13">
        <f ca="1">IF(A2310&lt;$B$1,VLOOKUP(A2310,[1]DI!$A$4:$B$15000,2,FALSE),0)</f>
        <v>0.13150000000000001</v>
      </c>
      <c r="E2310" s="52">
        <f t="shared" ca="1" si="730"/>
        <v>1.0004903700000001</v>
      </c>
      <c r="F2310" s="52">
        <f ca="1">(TRUNC(PRODUCT($E$12:$E2309),16))</f>
        <v>1.5573167577665901</v>
      </c>
      <c r="G2310" s="52">
        <f t="shared" ca="1" si="731"/>
        <v>1.54885982204117</v>
      </c>
      <c r="H2310" s="52">
        <f t="shared" ca="1" si="732"/>
        <v>1.0054601000000001</v>
      </c>
      <c r="I2310" s="111">
        <f t="shared" si="721"/>
        <v>0.02</v>
      </c>
      <c r="J2310" s="149">
        <f t="shared" si="723"/>
        <v>45138</v>
      </c>
      <c r="K2310" s="54">
        <f t="shared" si="722"/>
        <v>11</v>
      </c>
      <c r="L2310" s="55">
        <f t="shared" si="733"/>
        <v>11</v>
      </c>
      <c r="M2310" s="56">
        <f t="shared" si="734"/>
        <v>1.0008647740000001</v>
      </c>
      <c r="N2310" s="56">
        <f t="shared" ca="1" si="735"/>
        <v>1.006329596</v>
      </c>
      <c r="O2310" s="55">
        <f t="shared" si="724"/>
        <v>0</v>
      </c>
      <c r="P2310" s="109">
        <f t="shared" ca="1" si="736"/>
        <v>368.73949963000001</v>
      </c>
      <c r="Q2310" s="52">
        <f t="shared" si="725"/>
        <v>0</v>
      </c>
      <c r="R2310" s="85"/>
      <c r="S2310" s="85"/>
      <c r="T2310" s="86" t="str">
        <f t="shared" si="726"/>
        <v>A+J=</v>
      </c>
      <c r="U2310" s="149">
        <f t="shared" si="727"/>
        <v>45169</v>
      </c>
      <c r="V2310" s="57" t="str">
        <f t="shared" si="737"/>
        <v>-</v>
      </c>
      <c r="W2310" s="8"/>
      <c r="X2310" s="8"/>
      <c r="Y2310" s="8"/>
      <c r="Z2310" s="9"/>
      <c r="AA2310" s="1"/>
      <c r="AB2310" s="8"/>
      <c r="AC2310" s="9"/>
      <c r="AD2310" s="9"/>
      <c r="AE2310" s="9"/>
      <c r="AF2310" s="8"/>
      <c r="AG2310" s="10"/>
      <c r="AH2310" s="8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25">
      <c r="A2311" s="50">
        <f t="shared" si="720"/>
        <v>45154</v>
      </c>
      <c r="B2311" s="112">
        <f t="shared" ca="1" si="728"/>
        <v>58658.500609579998</v>
      </c>
      <c r="C2311" s="109">
        <f t="shared" si="729"/>
        <v>58256.403667979997</v>
      </c>
      <c r="D2311" s="13">
        <f ca="1">IF(A2311&lt;$B$1,VLOOKUP(A2311,[1]DI!$A$4:$B$15000,2,FALSE),0)</f>
        <v>0.13150000000000001</v>
      </c>
      <c r="E2311" s="52">
        <f t="shared" ca="1" si="730"/>
        <v>1.0004903700000001</v>
      </c>
      <c r="F2311" s="52">
        <f ca="1">(TRUNC(PRODUCT($E$12:$E2310),16))</f>
        <v>1.5580804191851001</v>
      </c>
      <c r="G2311" s="52">
        <f t="shared" ca="1" si="731"/>
        <v>1.54885982204117</v>
      </c>
      <c r="H2311" s="52">
        <f t="shared" ca="1" si="732"/>
        <v>1.0059531500000001</v>
      </c>
      <c r="I2311" s="111">
        <f t="shared" si="721"/>
        <v>0.02</v>
      </c>
      <c r="J2311" s="149">
        <f t="shared" si="723"/>
        <v>45138</v>
      </c>
      <c r="K2311" s="54">
        <f t="shared" si="722"/>
        <v>12</v>
      </c>
      <c r="L2311" s="55">
        <f t="shared" si="733"/>
        <v>12</v>
      </c>
      <c r="M2311" s="56">
        <f t="shared" si="734"/>
        <v>1.0009434269999999</v>
      </c>
      <c r="N2311" s="56">
        <f t="shared" ca="1" si="735"/>
        <v>1.0069021929999999</v>
      </c>
      <c r="O2311" s="55">
        <f t="shared" si="724"/>
        <v>0</v>
      </c>
      <c r="P2311" s="109">
        <f t="shared" ca="1" si="736"/>
        <v>402.09694159999998</v>
      </c>
      <c r="Q2311" s="52">
        <f t="shared" si="725"/>
        <v>0</v>
      </c>
      <c r="R2311" s="85"/>
      <c r="S2311" s="85"/>
      <c r="T2311" s="86" t="str">
        <f t="shared" si="726"/>
        <v>A+J=</v>
      </c>
      <c r="U2311" s="149">
        <f t="shared" si="727"/>
        <v>45169</v>
      </c>
      <c r="V2311" s="57" t="str">
        <f t="shared" si="737"/>
        <v>-</v>
      </c>
      <c r="W2311" s="8"/>
      <c r="X2311" s="8"/>
      <c r="Y2311" s="8"/>
      <c r="Z2311" s="9"/>
      <c r="AA2311" s="1"/>
      <c r="AB2311" s="8"/>
      <c r="AC2311" s="9"/>
      <c r="AD2311" s="9"/>
      <c r="AE2311" s="9"/>
      <c r="AF2311" s="8"/>
      <c r="AG2311" s="10"/>
      <c r="AH2311" s="8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25">
      <c r="A2312" s="50">
        <f t="shared" si="720"/>
        <v>45155</v>
      </c>
      <c r="B2312" s="112">
        <f t="shared" ca="1" si="728"/>
        <v>58691.87698488</v>
      </c>
      <c r="C2312" s="109">
        <f t="shared" si="729"/>
        <v>58256.403667979997</v>
      </c>
      <c r="D2312" s="13">
        <f ca="1">IF(A2312&lt;$B$1,VLOOKUP(A2312,[1]DI!$A$4:$B$15000,2,FALSE),0)</f>
        <v>0.13150000000000001</v>
      </c>
      <c r="E2312" s="52">
        <f t="shared" ca="1" si="730"/>
        <v>1.0004903700000001</v>
      </c>
      <c r="F2312" s="52">
        <f ca="1">(TRUNC(PRODUCT($E$12:$E2311),16))</f>
        <v>1.55884445508026</v>
      </c>
      <c r="G2312" s="52">
        <f t="shared" ca="1" si="731"/>
        <v>1.54885982204117</v>
      </c>
      <c r="H2312" s="52">
        <f t="shared" ca="1" si="732"/>
        <v>1.0064464399999999</v>
      </c>
      <c r="I2312" s="111">
        <f t="shared" si="721"/>
        <v>0.02</v>
      </c>
      <c r="J2312" s="149">
        <f t="shared" si="723"/>
        <v>45138</v>
      </c>
      <c r="K2312" s="54">
        <f t="shared" si="722"/>
        <v>13</v>
      </c>
      <c r="L2312" s="55">
        <f t="shared" si="733"/>
        <v>13</v>
      </c>
      <c r="M2312" s="56">
        <f t="shared" si="734"/>
        <v>1.0010220860000001</v>
      </c>
      <c r="N2312" s="56">
        <f t="shared" ca="1" si="735"/>
        <v>1.0074751150000001</v>
      </c>
      <c r="O2312" s="55">
        <f t="shared" si="724"/>
        <v>0</v>
      </c>
      <c r="P2312" s="109">
        <f t="shared" ca="1" si="736"/>
        <v>435.47331689999999</v>
      </c>
      <c r="Q2312" s="52">
        <f t="shared" si="725"/>
        <v>0</v>
      </c>
      <c r="R2312" s="85"/>
      <c r="S2312" s="85"/>
      <c r="T2312" s="86" t="str">
        <f t="shared" si="726"/>
        <v>A+J=</v>
      </c>
      <c r="U2312" s="149">
        <f t="shared" si="727"/>
        <v>45169</v>
      </c>
      <c r="V2312" s="57" t="str">
        <f t="shared" si="737"/>
        <v>-</v>
      </c>
      <c r="W2312" s="8"/>
      <c r="X2312" s="8"/>
      <c r="Y2312" s="8"/>
      <c r="Z2312" s="9"/>
      <c r="AA2312" s="1"/>
      <c r="AB2312" s="8"/>
      <c r="AC2312" s="9"/>
      <c r="AD2312" s="9"/>
      <c r="AE2312" s="9"/>
      <c r="AF2312" s="8"/>
      <c r="AG2312" s="10"/>
      <c r="AH2312" s="8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25">
      <c r="A2313" s="50">
        <f t="shared" si="720"/>
        <v>45156</v>
      </c>
      <c r="B2313" s="112">
        <f t="shared" ca="1" si="728"/>
        <v>58725.272176999999</v>
      </c>
      <c r="C2313" s="109">
        <f t="shared" si="729"/>
        <v>58256.403667979997</v>
      </c>
      <c r="D2313" s="13">
        <f ca="1">IF(A2313&lt;$B$1,VLOOKUP(A2313,[1]DI!$A$4:$B$15000,2,FALSE),0)</f>
        <v>0.13150000000000001</v>
      </c>
      <c r="E2313" s="52">
        <f t="shared" ca="1" si="730"/>
        <v>1.0004903700000001</v>
      </c>
      <c r="F2313" s="52">
        <f ca="1">(TRUNC(PRODUCT($E$12:$E2312),16))</f>
        <v>1.5596088656356899</v>
      </c>
      <c r="G2313" s="52">
        <f t="shared" ca="1" si="731"/>
        <v>1.54885982204117</v>
      </c>
      <c r="H2313" s="52">
        <f t="shared" ca="1" si="732"/>
        <v>1.0069399699999999</v>
      </c>
      <c r="I2313" s="111">
        <f t="shared" si="721"/>
        <v>0.02</v>
      </c>
      <c r="J2313" s="149">
        <f t="shared" si="723"/>
        <v>45138</v>
      </c>
      <c r="K2313" s="54">
        <f t="shared" si="722"/>
        <v>14</v>
      </c>
      <c r="L2313" s="55">
        <f t="shared" si="733"/>
        <v>14</v>
      </c>
      <c r="M2313" s="56">
        <f t="shared" si="734"/>
        <v>1.0011007510000001</v>
      </c>
      <c r="N2313" s="56">
        <f t="shared" ca="1" si="735"/>
        <v>1.0080483600000001</v>
      </c>
      <c r="O2313" s="55">
        <f t="shared" si="724"/>
        <v>0</v>
      </c>
      <c r="P2313" s="109">
        <f t="shared" ca="1" si="736"/>
        <v>468.86850901999998</v>
      </c>
      <c r="Q2313" s="52">
        <f t="shared" si="725"/>
        <v>0</v>
      </c>
      <c r="R2313" s="85"/>
      <c r="S2313" s="85"/>
      <c r="T2313" s="86" t="str">
        <f t="shared" si="726"/>
        <v>A+J=</v>
      </c>
      <c r="U2313" s="149">
        <f t="shared" si="727"/>
        <v>45169</v>
      </c>
      <c r="V2313" s="57" t="str">
        <f t="shared" si="737"/>
        <v>-</v>
      </c>
      <c r="W2313" s="8"/>
      <c r="X2313" s="8"/>
      <c r="Y2313" s="8"/>
      <c r="Z2313" s="9"/>
      <c r="AA2313" s="1"/>
      <c r="AB2313" s="8"/>
      <c r="AC2313" s="9"/>
      <c r="AD2313" s="9"/>
      <c r="AE2313" s="9"/>
      <c r="AF2313" s="8"/>
      <c r="AG2313" s="10"/>
      <c r="AH2313" s="8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25">
      <c r="A2314" s="50">
        <f t="shared" si="720"/>
        <v>45157</v>
      </c>
      <c r="B2314" s="112">
        <f t="shared" ca="1" si="728"/>
        <v>58758.686943269997</v>
      </c>
      <c r="C2314" s="109">
        <f t="shared" si="729"/>
        <v>58256.403667979997</v>
      </c>
      <c r="D2314" s="13">
        <f ca="1">IF(A2314&lt;$B$1,VLOOKUP(A2314,[1]DI!$A$4:$B$15000,2,FALSE),0)</f>
        <v>0</v>
      </c>
      <c r="E2314" s="52">
        <f t="shared" ca="1" si="730"/>
        <v>1</v>
      </c>
      <c r="F2314" s="52">
        <f ca="1">(TRUNC(PRODUCT($E$12:$E2313),16))</f>
        <v>1.56037365103514</v>
      </c>
      <c r="G2314" s="52">
        <f t="shared" ca="1" si="731"/>
        <v>1.54885982204117</v>
      </c>
      <c r="H2314" s="52">
        <f t="shared" ca="1" si="732"/>
        <v>1.0074337499999999</v>
      </c>
      <c r="I2314" s="111">
        <f t="shared" si="721"/>
        <v>0.02</v>
      </c>
      <c r="J2314" s="149">
        <f t="shared" si="723"/>
        <v>45138</v>
      </c>
      <c r="K2314" s="54">
        <f t="shared" si="722"/>
        <v>14</v>
      </c>
      <c r="L2314" s="55">
        <f t="shared" si="733"/>
        <v>15</v>
      </c>
      <c r="M2314" s="56">
        <f t="shared" si="734"/>
        <v>1.001179423</v>
      </c>
      <c r="N2314" s="56">
        <f t="shared" ca="1" si="735"/>
        <v>1.0086219409999999</v>
      </c>
      <c r="O2314" s="55">
        <f t="shared" si="724"/>
        <v>0</v>
      </c>
      <c r="P2314" s="109">
        <f t="shared" ca="1" si="736"/>
        <v>502.28327529000001</v>
      </c>
      <c r="Q2314" s="52">
        <f t="shared" si="725"/>
        <v>0</v>
      </c>
      <c r="R2314" s="85"/>
      <c r="S2314" s="85"/>
      <c r="T2314" s="86" t="str">
        <f t="shared" si="726"/>
        <v>A+J=</v>
      </c>
      <c r="U2314" s="149">
        <f t="shared" si="727"/>
        <v>45169</v>
      </c>
      <c r="V2314" s="57" t="str">
        <f t="shared" si="737"/>
        <v>-</v>
      </c>
      <c r="W2314" s="8"/>
      <c r="X2314" s="8"/>
      <c r="Y2314" s="8"/>
      <c r="Z2314" s="9"/>
      <c r="AA2314" s="1"/>
      <c r="AB2314" s="8"/>
      <c r="AC2314" s="9"/>
      <c r="AD2314" s="9"/>
      <c r="AE2314" s="9"/>
      <c r="AF2314" s="8"/>
      <c r="AG2314" s="10"/>
      <c r="AH2314" s="8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25">
      <c r="A2315" s="50">
        <f t="shared" si="720"/>
        <v>45158</v>
      </c>
      <c r="B2315" s="112">
        <f t="shared" ca="1" si="728"/>
        <v>58758.686943269997</v>
      </c>
      <c r="C2315" s="109">
        <f t="shared" si="729"/>
        <v>58256.403667979997</v>
      </c>
      <c r="D2315" s="13">
        <f ca="1">IF(A2315&lt;$B$1,VLOOKUP(A2315,[1]DI!$A$4:$B$15000,2,FALSE),0)</f>
        <v>0</v>
      </c>
      <c r="E2315" s="52">
        <f t="shared" ca="1" si="730"/>
        <v>1</v>
      </c>
      <c r="F2315" s="52">
        <f ca="1">(TRUNC(PRODUCT($E$12:$E2314),16))</f>
        <v>1.56037365103514</v>
      </c>
      <c r="G2315" s="52">
        <f t="shared" ca="1" si="731"/>
        <v>1.54885982204117</v>
      </c>
      <c r="H2315" s="52">
        <f t="shared" ca="1" si="732"/>
        <v>1.0074337499999999</v>
      </c>
      <c r="I2315" s="111">
        <f t="shared" si="721"/>
        <v>0.02</v>
      </c>
      <c r="J2315" s="149">
        <f t="shared" si="723"/>
        <v>45138</v>
      </c>
      <c r="K2315" s="54">
        <f t="shared" si="722"/>
        <v>14</v>
      </c>
      <c r="L2315" s="55">
        <f t="shared" si="733"/>
        <v>15</v>
      </c>
      <c r="M2315" s="56">
        <f t="shared" si="734"/>
        <v>1.001179423</v>
      </c>
      <c r="N2315" s="56">
        <f t="shared" ca="1" si="735"/>
        <v>1.0086219409999999</v>
      </c>
      <c r="O2315" s="55">
        <f t="shared" si="724"/>
        <v>0</v>
      </c>
      <c r="P2315" s="109">
        <f t="shared" ca="1" si="736"/>
        <v>502.28327529000001</v>
      </c>
      <c r="Q2315" s="52">
        <f t="shared" si="725"/>
        <v>0</v>
      </c>
      <c r="R2315" s="85"/>
      <c r="S2315" s="85"/>
      <c r="T2315" s="86" t="str">
        <f t="shared" si="726"/>
        <v>A+J=</v>
      </c>
      <c r="U2315" s="149">
        <f t="shared" si="727"/>
        <v>45169</v>
      </c>
      <c r="V2315" s="57" t="str">
        <f t="shared" si="737"/>
        <v>-</v>
      </c>
      <c r="W2315" s="8"/>
      <c r="X2315" s="8"/>
      <c r="Y2315" s="8"/>
      <c r="Z2315" s="9"/>
      <c r="AA2315" s="1"/>
      <c r="AB2315" s="8"/>
      <c r="AC2315" s="9"/>
      <c r="AD2315" s="9"/>
      <c r="AE2315" s="9"/>
      <c r="AF2315" s="8"/>
      <c r="AG2315" s="10"/>
      <c r="AH2315" s="8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25">
      <c r="A2316" s="50">
        <f t="shared" si="720"/>
        <v>45159</v>
      </c>
      <c r="B2316" s="112">
        <f t="shared" ca="1" si="728"/>
        <v>58758.686943269997</v>
      </c>
      <c r="C2316" s="109">
        <f t="shared" si="729"/>
        <v>58256.403667979997</v>
      </c>
      <c r="D2316" s="13">
        <f ca="1">IF(A2316&lt;$B$1,VLOOKUP(A2316,[1]DI!$A$4:$B$15000,2,FALSE),0)</f>
        <v>0.13150000000000001</v>
      </c>
      <c r="E2316" s="52">
        <f t="shared" ca="1" si="730"/>
        <v>1.0004903700000001</v>
      </c>
      <c r="F2316" s="52">
        <f ca="1">(TRUNC(PRODUCT($E$12:$E2315),16))</f>
        <v>1.56037365103514</v>
      </c>
      <c r="G2316" s="52">
        <f t="shared" ca="1" si="731"/>
        <v>1.54885982204117</v>
      </c>
      <c r="H2316" s="52">
        <f t="shared" ca="1" si="732"/>
        <v>1.0074337499999999</v>
      </c>
      <c r="I2316" s="111">
        <f t="shared" si="721"/>
        <v>0.02</v>
      </c>
      <c r="J2316" s="149">
        <f t="shared" si="723"/>
        <v>45138</v>
      </c>
      <c r="K2316" s="54">
        <f t="shared" si="722"/>
        <v>15</v>
      </c>
      <c r="L2316" s="55">
        <f t="shared" si="733"/>
        <v>15</v>
      </c>
      <c r="M2316" s="56">
        <f t="shared" si="734"/>
        <v>1.001179423</v>
      </c>
      <c r="N2316" s="56">
        <f t="shared" ca="1" si="735"/>
        <v>1.0086219409999999</v>
      </c>
      <c r="O2316" s="55">
        <f t="shared" si="724"/>
        <v>0</v>
      </c>
      <c r="P2316" s="109">
        <f t="shared" ca="1" si="736"/>
        <v>502.28327529000001</v>
      </c>
      <c r="Q2316" s="52">
        <f t="shared" si="725"/>
        <v>0</v>
      </c>
      <c r="R2316" s="85"/>
      <c r="S2316" s="85"/>
      <c r="T2316" s="86" t="str">
        <f t="shared" si="726"/>
        <v>A+J=</v>
      </c>
      <c r="U2316" s="149">
        <f t="shared" si="727"/>
        <v>45169</v>
      </c>
      <c r="V2316" s="57" t="str">
        <f t="shared" si="737"/>
        <v>-</v>
      </c>
      <c r="W2316" s="8"/>
      <c r="X2316" s="8"/>
      <c r="Y2316" s="8"/>
      <c r="Z2316" s="9"/>
      <c r="AA2316" s="1"/>
      <c r="AB2316" s="8"/>
      <c r="AC2316" s="9"/>
      <c r="AD2316" s="9"/>
      <c r="AE2316" s="9"/>
      <c r="AF2316" s="8"/>
      <c r="AG2316" s="10"/>
      <c r="AH2316" s="8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25">
      <c r="A2317" s="50">
        <f t="shared" ref="A2317:A2380" si="738">(A2316+1)</f>
        <v>45160</v>
      </c>
      <c r="B2317" s="112">
        <f t="shared" ca="1" si="728"/>
        <v>58792.11988554</v>
      </c>
      <c r="C2317" s="109">
        <f t="shared" si="729"/>
        <v>58256.403667979997</v>
      </c>
      <c r="D2317" s="13">
        <f ca="1">IF(A2317&lt;$B$1,VLOOKUP(A2317,[1]DI!$A$4:$B$15000,2,FALSE),0)</f>
        <v>0.13150000000000001</v>
      </c>
      <c r="E2317" s="52">
        <f t="shared" ca="1" si="730"/>
        <v>1.0004903700000001</v>
      </c>
      <c r="F2317" s="52">
        <f ca="1">(TRUNC(PRODUCT($E$12:$E2316),16))</f>
        <v>1.5611388114623901</v>
      </c>
      <c r="G2317" s="52">
        <f t="shared" ca="1" si="731"/>
        <v>1.54885982204117</v>
      </c>
      <c r="H2317" s="52">
        <f t="shared" ca="1" si="732"/>
        <v>1.0079277600000001</v>
      </c>
      <c r="I2317" s="111">
        <f t="shared" ref="I2317:I2380" si="739">I2316</f>
        <v>0.02</v>
      </c>
      <c r="J2317" s="149">
        <f t="shared" si="723"/>
        <v>45138</v>
      </c>
      <c r="K2317" s="54">
        <f t="shared" ref="K2317:K2380" si="740">IF(A2317&gt;J2317,IF(NETWORKDAYS(J2317,A2317,$X$135:$X$519)-1=0,1,NETWORKDAYS(J2317,A2317,$X$135:$X$519)-1),0)</f>
        <v>16</v>
      </c>
      <c r="L2317" s="55">
        <f t="shared" si="733"/>
        <v>16</v>
      </c>
      <c r="M2317" s="56">
        <f t="shared" si="734"/>
        <v>1.0012581</v>
      </c>
      <c r="N2317" s="56">
        <f t="shared" ca="1" si="735"/>
        <v>1.009195834</v>
      </c>
      <c r="O2317" s="55">
        <f t="shared" si="724"/>
        <v>0</v>
      </c>
      <c r="P2317" s="109">
        <f t="shared" ca="1" si="736"/>
        <v>535.71621756000002</v>
      </c>
      <c r="Q2317" s="52">
        <f t="shared" si="725"/>
        <v>0</v>
      </c>
      <c r="R2317" s="85"/>
      <c r="S2317" s="85"/>
      <c r="T2317" s="86" t="str">
        <f t="shared" si="726"/>
        <v>A+J=</v>
      </c>
      <c r="U2317" s="149">
        <f t="shared" si="727"/>
        <v>45169</v>
      </c>
      <c r="V2317" s="57" t="str">
        <f t="shared" si="737"/>
        <v>-</v>
      </c>
      <c r="W2317" s="8"/>
      <c r="X2317" s="8"/>
      <c r="Y2317" s="8"/>
      <c r="Z2317" s="9"/>
      <c r="AA2317" s="1"/>
      <c r="AB2317" s="8"/>
      <c r="AC2317" s="9"/>
      <c r="AD2317" s="9"/>
      <c r="AE2317" s="9"/>
      <c r="AF2317" s="8"/>
      <c r="AG2317" s="10"/>
      <c r="AH2317" s="8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25">
      <c r="A2318" s="50">
        <f t="shared" si="738"/>
        <v>45161</v>
      </c>
      <c r="B2318" s="112">
        <f t="shared" ca="1" si="728"/>
        <v>58825.572343709995</v>
      </c>
      <c r="C2318" s="109">
        <f t="shared" si="729"/>
        <v>58256.403667979997</v>
      </c>
      <c r="D2318" s="13">
        <f ca="1">IF(A2318&lt;$B$1,VLOOKUP(A2318,[1]DI!$A$4:$B$15000,2,FALSE),0)</f>
        <v>0.13150000000000001</v>
      </c>
      <c r="E2318" s="52">
        <f t="shared" ca="1" si="730"/>
        <v>1.0004903700000001</v>
      </c>
      <c r="F2318" s="52">
        <f ca="1">(TRUNC(PRODUCT($E$12:$E2317),16))</f>
        <v>1.56190434710137</v>
      </c>
      <c r="G2318" s="52">
        <f t="shared" ca="1" si="731"/>
        <v>1.54885982204117</v>
      </c>
      <c r="H2318" s="52">
        <f t="shared" ca="1" si="732"/>
        <v>1.00842202</v>
      </c>
      <c r="I2318" s="111">
        <f t="shared" si="739"/>
        <v>0.02</v>
      </c>
      <c r="J2318" s="149">
        <f t="shared" si="723"/>
        <v>45138</v>
      </c>
      <c r="K2318" s="54">
        <f t="shared" si="740"/>
        <v>17</v>
      </c>
      <c r="L2318" s="55">
        <f t="shared" si="733"/>
        <v>17</v>
      </c>
      <c r="M2318" s="56">
        <f t="shared" si="734"/>
        <v>1.001336784</v>
      </c>
      <c r="N2318" s="56">
        <f t="shared" ca="1" si="735"/>
        <v>1.0097700620000001</v>
      </c>
      <c r="O2318" s="55">
        <f t="shared" si="724"/>
        <v>0</v>
      </c>
      <c r="P2318" s="109">
        <f t="shared" ca="1" si="736"/>
        <v>569.16867573000002</v>
      </c>
      <c r="Q2318" s="52">
        <f t="shared" si="725"/>
        <v>0</v>
      </c>
      <c r="R2318" s="85"/>
      <c r="S2318" s="85"/>
      <c r="T2318" s="86" t="str">
        <f t="shared" si="726"/>
        <v>A+J=</v>
      </c>
      <c r="U2318" s="149">
        <f t="shared" si="727"/>
        <v>45169</v>
      </c>
      <c r="V2318" s="57" t="str">
        <f t="shared" si="737"/>
        <v>-</v>
      </c>
      <c r="W2318" s="8"/>
      <c r="X2318" s="8"/>
      <c r="Y2318" s="8"/>
      <c r="Z2318" s="9"/>
      <c r="AA2318" s="1"/>
      <c r="AB2318" s="8"/>
      <c r="AC2318" s="9"/>
      <c r="AD2318" s="9"/>
      <c r="AE2318" s="9"/>
      <c r="AF2318" s="8"/>
      <c r="AG2318" s="10"/>
      <c r="AH2318" s="8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25">
      <c r="A2319" s="50">
        <f t="shared" si="738"/>
        <v>45162</v>
      </c>
      <c r="B2319" s="112">
        <f t="shared" ca="1" si="728"/>
        <v>58859.043735200001</v>
      </c>
      <c r="C2319" s="109">
        <f t="shared" si="729"/>
        <v>58256.403667979997</v>
      </c>
      <c r="D2319" s="13">
        <f ca="1">IF(A2319&lt;$B$1,VLOOKUP(A2319,[1]DI!$A$4:$B$15000,2,FALSE),0)</f>
        <v>0.13150000000000001</v>
      </c>
      <c r="E2319" s="52">
        <f t="shared" ca="1" si="730"/>
        <v>1.0004903700000001</v>
      </c>
      <c r="F2319" s="52">
        <f ca="1">(TRUNC(PRODUCT($E$12:$E2318),16))</f>
        <v>1.5626702581360601</v>
      </c>
      <c r="G2319" s="52">
        <f t="shared" ca="1" si="731"/>
        <v>1.54885982204117</v>
      </c>
      <c r="H2319" s="52">
        <f t="shared" ca="1" si="732"/>
        <v>1.0089165200000001</v>
      </c>
      <c r="I2319" s="111">
        <f t="shared" si="739"/>
        <v>0.02</v>
      </c>
      <c r="J2319" s="149">
        <f t="shared" si="723"/>
        <v>45138</v>
      </c>
      <c r="K2319" s="54">
        <f t="shared" si="740"/>
        <v>18</v>
      </c>
      <c r="L2319" s="55">
        <f t="shared" si="733"/>
        <v>18</v>
      </c>
      <c r="M2319" s="56">
        <f t="shared" si="734"/>
        <v>1.0014154740000001</v>
      </c>
      <c r="N2319" s="56">
        <f t="shared" ca="1" si="735"/>
        <v>1.0103446149999999</v>
      </c>
      <c r="O2319" s="55">
        <f t="shared" si="724"/>
        <v>0</v>
      </c>
      <c r="P2319" s="109">
        <f t="shared" ca="1" si="736"/>
        <v>602.64006721999999</v>
      </c>
      <c r="Q2319" s="52">
        <f t="shared" si="725"/>
        <v>0</v>
      </c>
      <c r="R2319" s="85"/>
      <c r="S2319" s="85"/>
      <c r="T2319" s="86" t="str">
        <f t="shared" si="726"/>
        <v>A+J=</v>
      </c>
      <c r="U2319" s="149">
        <f t="shared" si="727"/>
        <v>45169</v>
      </c>
      <c r="V2319" s="57" t="str">
        <f t="shared" si="737"/>
        <v>-</v>
      </c>
      <c r="W2319" s="8"/>
      <c r="X2319" s="8"/>
      <c r="Y2319" s="8"/>
      <c r="Z2319" s="9"/>
      <c r="AA2319" s="1"/>
      <c r="AB2319" s="8"/>
      <c r="AC2319" s="9"/>
      <c r="AD2319" s="9"/>
      <c r="AE2319" s="9"/>
      <c r="AF2319" s="8"/>
      <c r="AG2319" s="10"/>
      <c r="AH2319" s="8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25">
      <c r="A2320" s="50">
        <f t="shared" si="738"/>
        <v>45163</v>
      </c>
      <c r="B2320" s="112">
        <f t="shared" ca="1" si="728"/>
        <v>58892.534001779997</v>
      </c>
      <c r="C2320" s="109">
        <f t="shared" si="729"/>
        <v>58256.403667979997</v>
      </c>
      <c r="D2320" s="13">
        <f ca="1">IF(A2320&lt;$B$1,VLOOKUP(A2320,[1]DI!$A$4:$B$15000,2,FALSE),0)</f>
        <v>0.13150000000000001</v>
      </c>
      <c r="E2320" s="52">
        <f t="shared" ca="1" si="730"/>
        <v>1.0004903700000001</v>
      </c>
      <c r="F2320" s="52">
        <f ca="1">(TRUNC(PRODUCT($E$12:$E2319),16))</f>
        <v>1.5634365447505401</v>
      </c>
      <c r="G2320" s="52">
        <f t="shared" ca="1" si="731"/>
        <v>1.54885982204117</v>
      </c>
      <c r="H2320" s="52">
        <f t="shared" ca="1" si="732"/>
        <v>1.00941126</v>
      </c>
      <c r="I2320" s="111">
        <f t="shared" si="739"/>
        <v>0.02</v>
      </c>
      <c r="J2320" s="149">
        <f t="shared" si="723"/>
        <v>45138</v>
      </c>
      <c r="K2320" s="54">
        <f t="shared" si="740"/>
        <v>19</v>
      </c>
      <c r="L2320" s="55">
        <f t="shared" si="733"/>
        <v>19</v>
      </c>
      <c r="M2320" s="56">
        <f t="shared" si="734"/>
        <v>1.00149417</v>
      </c>
      <c r="N2320" s="56">
        <f t="shared" ca="1" si="735"/>
        <v>1.010919492</v>
      </c>
      <c r="O2320" s="55">
        <f t="shared" si="724"/>
        <v>0</v>
      </c>
      <c r="P2320" s="109">
        <f t="shared" ca="1" si="736"/>
        <v>636.13033380000002</v>
      </c>
      <c r="Q2320" s="52">
        <f t="shared" si="725"/>
        <v>0</v>
      </c>
      <c r="R2320" s="85"/>
      <c r="S2320" s="85"/>
      <c r="T2320" s="86" t="str">
        <f t="shared" si="726"/>
        <v>A+J=</v>
      </c>
      <c r="U2320" s="149">
        <f t="shared" si="727"/>
        <v>45169</v>
      </c>
      <c r="V2320" s="57" t="str">
        <f t="shared" si="737"/>
        <v>-</v>
      </c>
      <c r="W2320" s="8"/>
      <c r="X2320" s="8"/>
      <c r="Y2320" s="8"/>
      <c r="Z2320" s="9"/>
      <c r="AA2320" s="1"/>
      <c r="AB2320" s="8"/>
      <c r="AC2320" s="9"/>
      <c r="AD2320" s="9"/>
      <c r="AE2320" s="9"/>
      <c r="AF2320" s="8"/>
      <c r="AG2320" s="10"/>
      <c r="AH2320" s="8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25">
      <c r="A2321" s="50">
        <f t="shared" si="738"/>
        <v>45164</v>
      </c>
      <c r="B2321" s="112">
        <f t="shared" ca="1" si="728"/>
        <v>58926.043784239999</v>
      </c>
      <c r="C2321" s="109">
        <f t="shared" si="729"/>
        <v>58256.403667979997</v>
      </c>
      <c r="D2321" s="13">
        <f ca="1">IF(A2321&lt;$B$1,VLOOKUP(A2321,[1]DI!$A$4:$B$15000,2,FALSE),0)</f>
        <v>0</v>
      </c>
      <c r="E2321" s="52">
        <f t="shared" ca="1" si="730"/>
        <v>1</v>
      </c>
      <c r="F2321" s="52">
        <f ca="1">(TRUNC(PRODUCT($E$12:$E2320),16))</f>
        <v>1.56420320712899</v>
      </c>
      <c r="G2321" s="52">
        <f t="shared" ca="1" si="731"/>
        <v>1.54885982204117</v>
      </c>
      <c r="H2321" s="52">
        <f t="shared" ca="1" si="732"/>
        <v>1.00990625</v>
      </c>
      <c r="I2321" s="111">
        <f t="shared" si="739"/>
        <v>0.02</v>
      </c>
      <c r="J2321" s="149">
        <f t="shared" si="723"/>
        <v>45138</v>
      </c>
      <c r="K2321" s="54">
        <f t="shared" si="740"/>
        <v>19</v>
      </c>
      <c r="L2321" s="55">
        <f t="shared" si="733"/>
        <v>20</v>
      </c>
      <c r="M2321" s="56">
        <f t="shared" si="734"/>
        <v>1.001572873</v>
      </c>
      <c r="N2321" s="56">
        <f t="shared" ca="1" si="735"/>
        <v>1.011494704</v>
      </c>
      <c r="O2321" s="55">
        <f t="shared" si="724"/>
        <v>0</v>
      </c>
      <c r="P2321" s="109">
        <f t="shared" ca="1" si="736"/>
        <v>669.64011626000001</v>
      </c>
      <c r="Q2321" s="52">
        <f t="shared" si="725"/>
        <v>0</v>
      </c>
      <c r="R2321" s="85"/>
      <c r="S2321" s="85"/>
      <c r="T2321" s="86" t="str">
        <f t="shared" si="726"/>
        <v>A+J=</v>
      </c>
      <c r="U2321" s="149">
        <f t="shared" si="727"/>
        <v>45169</v>
      </c>
      <c r="V2321" s="57" t="str">
        <f t="shared" si="737"/>
        <v>-</v>
      </c>
      <c r="W2321" s="8"/>
      <c r="X2321" s="8"/>
      <c r="Y2321" s="8"/>
      <c r="Z2321" s="9"/>
      <c r="AA2321" s="1"/>
      <c r="AB2321" s="8"/>
      <c r="AC2321" s="9"/>
      <c r="AD2321" s="9"/>
      <c r="AE2321" s="9"/>
      <c r="AF2321" s="8"/>
      <c r="AG2321" s="10"/>
      <c r="AH2321" s="8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25">
      <c r="A2322" s="50">
        <f t="shared" si="738"/>
        <v>45165</v>
      </c>
      <c r="B2322" s="112">
        <f t="shared" ca="1" si="728"/>
        <v>58926.043784239999</v>
      </c>
      <c r="C2322" s="109">
        <f t="shared" si="729"/>
        <v>58256.403667979997</v>
      </c>
      <c r="D2322" s="13">
        <f ca="1">IF(A2322&lt;$B$1,VLOOKUP(A2322,[1]DI!$A$4:$B$15000,2,FALSE),0)</f>
        <v>0</v>
      </c>
      <c r="E2322" s="52">
        <f t="shared" ca="1" si="730"/>
        <v>1</v>
      </c>
      <c r="F2322" s="52">
        <f ca="1">(TRUNC(PRODUCT($E$12:$E2321),16))</f>
        <v>1.56420320712899</v>
      </c>
      <c r="G2322" s="52">
        <f t="shared" ca="1" si="731"/>
        <v>1.54885982204117</v>
      </c>
      <c r="H2322" s="52">
        <f t="shared" ca="1" si="732"/>
        <v>1.00990625</v>
      </c>
      <c r="I2322" s="111">
        <f t="shared" si="739"/>
        <v>0.02</v>
      </c>
      <c r="J2322" s="149">
        <f t="shared" si="723"/>
        <v>45138</v>
      </c>
      <c r="K2322" s="54">
        <f t="shared" si="740"/>
        <v>19</v>
      </c>
      <c r="L2322" s="55">
        <f t="shared" si="733"/>
        <v>20</v>
      </c>
      <c r="M2322" s="56">
        <f t="shared" si="734"/>
        <v>1.001572873</v>
      </c>
      <c r="N2322" s="56">
        <f t="shared" ca="1" si="735"/>
        <v>1.011494704</v>
      </c>
      <c r="O2322" s="55">
        <f t="shared" si="724"/>
        <v>0</v>
      </c>
      <c r="P2322" s="109">
        <f t="shared" ca="1" si="736"/>
        <v>669.64011626000001</v>
      </c>
      <c r="Q2322" s="52">
        <f t="shared" si="725"/>
        <v>0</v>
      </c>
      <c r="R2322" s="85"/>
      <c r="S2322" s="85"/>
      <c r="T2322" s="86" t="str">
        <f t="shared" si="726"/>
        <v>A+J=</v>
      </c>
      <c r="U2322" s="149">
        <f t="shared" si="727"/>
        <v>45169</v>
      </c>
      <c r="V2322" s="57" t="str">
        <f t="shared" si="737"/>
        <v>-</v>
      </c>
      <c r="W2322" s="8"/>
      <c r="X2322" s="8"/>
      <c r="Y2322" s="8"/>
      <c r="Z2322" s="9"/>
      <c r="AA2322" s="1"/>
      <c r="AB2322" s="8"/>
      <c r="AC2322" s="9"/>
      <c r="AD2322" s="9"/>
      <c r="AE2322" s="9"/>
      <c r="AF2322" s="8"/>
      <c r="AG2322" s="10"/>
      <c r="AH2322" s="8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25">
      <c r="A2323" s="50">
        <f t="shared" si="738"/>
        <v>45166</v>
      </c>
      <c r="B2323" s="112">
        <f t="shared" ca="1" si="728"/>
        <v>58926.043784239999</v>
      </c>
      <c r="C2323" s="109">
        <f t="shared" si="729"/>
        <v>58256.403667979997</v>
      </c>
      <c r="D2323" s="13">
        <f ca="1">IF(A2323&lt;$B$1,VLOOKUP(A2323,[1]DI!$A$4:$B$15000,2,FALSE),0)</f>
        <v>0.13150000000000001</v>
      </c>
      <c r="E2323" s="52">
        <f t="shared" ca="1" si="730"/>
        <v>1.0004903700000001</v>
      </c>
      <c r="F2323" s="52">
        <f ca="1">(TRUNC(PRODUCT($E$12:$E2322),16))</f>
        <v>1.56420320712899</v>
      </c>
      <c r="G2323" s="52">
        <f t="shared" ca="1" si="731"/>
        <v>1.54885982204117</v>
      </c>
      <c r="H2323" s="52">
        <f t="shared" ca="1" si="732"/>
        <v>1.00990625</v>
      </c>
      <c r="I2323" s="111">
        <f t="shared" si="739"/>
        <v>0.02</v>
      </c>
      <c r="J2323" s="149">
        <f t="shared" ref="J2323:J2386" si="741">IF(O2322&gt;0,VLOOKUP(O2322,X$12:AH$125,2),J2322)</f>
        <v>45138</v>
      </c>
      <c r="K2323" s="54">
        <f t="shared" si="740"/>
        <v>20</v>
      </c>
      <c r="L2323" s="55">
        <f t="shared" si="733"/>
        <v>20</v>
      </c>
      <c r="M2323" s="56">
        <f t="shared" si="734"/>
        <v>1.001572873</v>
      </c>
      <c r="N2323" s="56">
        <f t="shared" ca="1" si="735"/>
        <v>1.011494704</v>
      </c>
      <c r="O2323" s="55">
        <f t="shared" ref="O2323:O2386" si="742">IF(VLOOKUP(A2323,Y$12:AF$125,8)=VLOOKUP(A2322,Y$12:AF$125,8),0,VLOOKUP(A2323,Y$12:AF$125,8))</f>
        <v>0</v>
      </c>
      <c r="P2323" s="109">
        <f t="shared" ca="1" si="736"/>
        <v>669.64011626000001</v>
      </c>
      <c r="Q2323" s="52">
        <f t="shared" ref="Q2323:Q2386" si="743">IF(O2323&gt;0,VLOOKUP(A2323,$Y$12:$AD$125,5),0)</f>
        <v>0</v>
      </c>
      <c r="R2323" s="85"/>
      <c r="S2323" s="85"/>
      <c r="T2323" s="86" t="str">
        <f t="shared" ref="T2323:T2386" si="744">IF(O2322&gt;0,VLOOKUP(O2322,X$12:AH$125,10),T2322)</f>
        <v>A+J=</v>
      </c>
      <c r="U2323" s="149">
        <f t="shared" ref="U2323:U2386" si="745">IF(O2322&gt;0,VLOOKUP(O2322,X$12:AH$125,11),U2322)</f>
        <v>45169</v>
      </c>
      <c r="V2323" s="57" t="str">
        <f t="shared" si="737"/>
        <v>-</v>
      </c>
      <c r="W2323" s="8"/>
      <c r="X2323" s="8"/>
      <c r="Y2323" s="8"/>
      <c r="Z2323" s="9"/>
      <c r="AA2323" s="1"/>
      <c r="AB2323" s="8"/>
      <c r="AC2323" s="9"/>
      <c r="AD2323" s="9"/>
      <c r="AE2323" s="9"/>
      <c r="AF2323" s="8"/>
      <c r="AG2323" s="10"/>
      <c r="AH2323" s="8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25">
      <c r="A2324" s="50">
        <f t="shared" si="738"/>
        <v>45167</v>
      </c>
      <c r="B2324" s="112">
        <f t="shared" ca="1" si="728"/>
        <v>58959.571859219999</v>
      </c>
      <c r="C2324" s="109">
        <f t="shared" si="729"/>
        <v>58256.403667979997</v>
      </c>
      <c r="D2324" s="13">
        <f ca="1">IF(A2324&lt;$B$1,VLOOKUP(A2324,[1]DI!$A$4:$B$15000,2,FALSE),0)</f>
        <v>0.13150000000000001</v>
      </c>
      <c r="E2324" s="52">
        <f t="shared" ca="1" si="730"/>
        <v>1.0004903700000001</v>
      </c>
      <c r="F2324" s="52">
        <f ca="1">(TRUNC(PRODUCT($E$12:$E2323),16))</f>
        <v>1.56497024545567</v>
      </c>
      <c r="G2324" s="52">
        <f t="shared" ca="1" si="731"/>
        <v>1.54885982204117</v>
      </c>
      <c r="H2324" s="52">
        <f t="shared" ca="1" si="732"/>
        <v>1.0104014699999999</v>
      </c>
      <c r="I2324" s="111">
        <f t="shared" si="739"/>
        <v>0.02</v>
      </c>
      <c r="J2324" s="149">
        <f t="shared" si="741"/>
        <v>45138</v>
      </c>
      <c r="K2324" s="54">
        <f t="shared" si="740"/>
        <v>21</v>
      </c>
      <c r="L2324" s="55">
        <f t="shared" si="733"/>
        <v>21</v>
      </c>
      <c r="M2324" s="56">
        <f t="shared" si="734"/>
        <v>1.001651581</v>
      </c>
      <c r="N2324" s="56">
        <f t="shared" ca="1" si="735"/>
        <v>1.01207023</v>
      </c>
      <c r="O2324" s="55">
        <f t="shared" si="742"/>
        <v>0</v>
      </c>
      <c r="P2324" s="109">
        <f t="shared" ca="1" si="736"/>
        <v>703.16819124000006</v>
      </c>
      <c r="Q2324" s="52">
        <f t="shared" si="743"/>
        <v>0</v>
      </c>
      <c r="R2324" s="85"/>
      <c r="S2324" s="85"/>
      <c r="T2324" s="86" t="str">
        <f t="shared" si="744"/>
        <v>A+J=</v>
      </c>
      <c r="U2324" s="149">
        <f t="shared" si="745"/>
        <v>45169</v>
      </c>
      <c r="V2324" s="57" t="str">
        <f t="shared" si="737"/>
        <v>-</v>
      </c>
      <c r="W2324" s="8"/>
      <c r="X2324" s="8"/>
      <c r="Y2324" s="8"/>
      <c r="Z2324" s="9"/>
      <c r="AA2324" s="1"/>
      <c r="AB2324" s="8"/>
      <c r="AC2324" s="9"/>
      <c r="AD2324" s="9"/>
      <c r="AE2324" s="9"/>
      <c r="AF2324" s="8"/>
      <c r="AG2324" s="10"/>
      <c r="AH2324" s="8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25">
      <c r="A2325" s="50">
        <f t="shared" si="738"/>
        <v>45168</v>
      </c>
      <c r="B2325" s="112">
        <f t="shared" ca="1" si="728"/>
        <v>58993.119450089995</v>
      </c>
      <c r="C2325" s="109">
        <f t="shared" si="729"/>
        <v>58256.403667979997</v>
      </c>
      <c r="D2325" s="13">
        <f ca="1">IF(A2325&lt;$B$1,VLOOKUP(A2325,[1]DI!$A$4:$B$15000,2,FALSE),0)</f>
        <v>0.13150000000000001</v>
      </c>
      <c r="E2325" s="52">
        <f t="shared" ca="1" si="730"/>
        <v>1.0004903700000001</v>
      </c>
      <c r="F2325" s="52">
        <f ca="1">(TRUNC(PRODUCT($E$12:$E2324),16))</f>
        <v>1.56573765991494</v>
      </c>
      <c r="G2325" s="52">
        <f t="shared" ca="1" si="731"/>
        <v>1.54885982204117</v>
      </c>
      <c r="H2325" s="52">
        <f t="shared" ca="1" si="732"/>
        <v>1.0108969400000001</v>
      </c>
      <c r="I2325" s="111">
        <f t="shared" si="739"/>
        <v>0.02</v>
      </c>
      <c r="J2325" s="149">
        <f t="shared" si="741"/>
        <v>45138</v>
      </c>
      <c r="K2325" s="54">
        <f t="shared" si="740"/>
        <v>22</v>
      </c>
      <c r="L2325" s="55">
        <f t="shared" si="733"/>
        <v>22</v>
      </c>
      <c r="M2325" s="56">
        <f t="shared" si="734"/>
        <v>1.0017302960000001</v>
      </c>
      <c r="N2325" s="56">
        <f t="shared" ca="1" si="735"/>
        <v>1.0126460909999999</v>
      </c>
      <c r="O2325" s="55">
        <f t="shared" si="742"/>
        <v>0</v>
      </c>
      <c r="P2325" s="109">
        <f t="shared" ca="1" si="736"/>
        <v>736.71578210999996</v>
      </c>
      <c r="Q2325" s="52">
        <f t="shared" si="743"/>
        <v>0</v>
      </c>
      <c r="R2325" s="85"/>
      <c r="S2325" s="85"/>
      <c r="T2325" s="86" t="str">
        <f t="shared" si="744"/>
        <v>A+J=</v>
      </c>
      <c r="U2325" s="149">
        <f t="shared" si="745"/>
        <v>45169</v>
      </c>
      <c r="V2325" s="57" t="str">
        <f t="shared" si="737"/>
        <v>-</v>
      </c>
      <c r="W2325" s="8"/>
      <c r="X2325" s="8"/>
      <c r="Y2325" s="8"/>
      <c r="Z2325" s="9"/>
      <c r="AA2325" s="1"/>
      <c r="AB2325" s="8"/>
      <c r="AC2325" s="9"/>
      <c r="AD2325" s="9"/>
      <c r="AE2325" s="9"/>
      <c r="AF2325" s="8"/>
      <c r="AG2325" s="10"/>
      <c r="AH2325" s="8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25">
      <c r="A2326" s="50">
        <f t="shared" si="738"/>
        <v>45169</v>
      </c>
      <c r="B2326" s="112">
        <f t="shared" ca="1" si="728"/>
        <v>59026.686556859997</v>
      </c>
      <c r="C2326" s="109">
        <f t="shared" si="729"/>
        <v>58256.403667979997</v>
      </c>
      <c r="D2326" s="13">
        <f ca="1">IF(A2326&lt;$B$1,VLOOKUP(A2326,[1]DI!$A$4:$B$15000,2,FALSE),0)</f>
        <v>0.13150000000000001</v>
      </c>
      <c r="E2326" s="52">
        <f t="shared" ca="1" si="730"/>
        <v>1.0004903700000001</v>
      </c>
      <c r="F2326" s="52">
        <f ca="1">(TRUNC(PRODUCT($E$12:$E2325),16))</f>
        <v>1.5665054506912299</v>
      </c>
      <c r="G2326" s="52">
        <f t="shared" ca="1" si="731"/>
        <v>1.54885982204117</v>
      </c>
      <c r="H2326" s="52">
        <f t="shared" ca="1" si="732"/>
        <v>1.0113926600000001</v>
      </c>
      <c r="I2326" s="111">
        <f t="shared" si="739"/>
        <v>0.02</v>
      </c>
      <c r="J2326" s="149">
        <f t="shared" si="741"/>
        <v>45138</v>
      </c>
      <c r="K2326" s="54">
        <f t="shared" si="740"/>
        <v>23</v>
      </c>
      <c r="L2326" s="55">
        <f t="shared" si="733"/>
        <v>23</v>
      </c>
      <c r="M2326" s="56">
        <f t="shared" si="734"/>
        <v>1.001809017</v>
      </c>
      <c r="N2326" s="56">
        <f t="shared" ca="1" si="735"/>
        <v>1.0132222870000001</v>
      </c>
      <c r="O2326" s="55">
        <f t="shared" si="742"/>
        <v>65</v>
      </c>
      <c r="P2326" s="109">
        <f t="shared" ca="1" si="736"/>
        <v>770.28288887999997</v>
      </c>
      <c r="Q2326" s="52">
        <f t="shared" si="743"/>
        <v>651.31382982000002</v>
      </c>
      <c r="R2326" s="85"/>
      <c r="S2326" s="85"/>
      <c r="T2326" s="86" t="str">
        <f t="shared" si="744"/>
        <v>A+J=</v>
      </c>
      <c r="U2326" s="149">
        <f t="shared" si="745"/>
        <v>45169</v>
      </c>
      <c r="V2326" s="57">
        <f t="shared" ca="1" si="737"/>
        <v>2132395.0780500001</v>
      </c>
      <c r="W2326" s="8"/>
      <c r="X2326" s="8"/>
      <c r="Y2326" s="8"/>
      <c r="Z2326" s="9"/>
      <c r="AA2326" s="1"/>
      <c r="AB2326" s="8"/>
      <c r="AC2326" s="9"/>
      <c r="AD2326" s="9"/>
      <c r="AE2326" s="9"/>
      <c r="AF2326" s="8"/>
      <c r="AG2326" s="10"/>
      <c r="AH2326" s="8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25">
      <c r="A2327" s="50">
        <f t="shared" si="738"/>
        <v>45170</v>
      </c>
      <c r="B2327" s="112">
        <f t="shared" ca="1" si="728"/>
        <v>57637.86678864</v>
      </c>
      <c r="C2327" s="109">
        <f t="shared" si="729"/>
        <v>57605.089838159998</v>
      </c>
      <c r="D2327" s="13">
        <f ca="1">IF(A2327&lt;$B$1,VLOOKUP(A2327,[1]DI!$A$4:$B$15000,2,FALSE),0)</f>
        <v>0.13150000000000001</v>
      </c>
      <c r="E2327" s="52">
        <f t="shared" ca="1" si="730"/>
        <v>1.0004903700000001</v>
      </c>
      <c r="F2327" s="52">
        <f ca="1">(TRUNC(PRODUCT($E$12:$E2326),16))</f>
        <v>1.56727361796908</v>
      </c>
      <c r="G2327" s="52">
        <f t="shared" ca="1" si="731"/>
        <v>1.5665054506912299</v>
      </c>
      <c r="H2327" s="52">
        <f t="shared" ca="1" si="732"/>
        <v>1.0004903700000001</v>
      </c>
      <c r="I2327" s="111">
        <f t="shared" si="739"/>
        <v>0.02</v>
      </c>
      <c r="J2327" s="149">
        <f t="shared" si="741"/>
        <v>45169</v>
      </c>
      <c r="K2327" s="54">
        <f t="shared" si="740"/>
        <v>1</v>
      </c>
      <c r="L2327" s="55">
        <f t="shared" si="733"/>
        <v>1</v>
      </c>
      <c r="M2327" s="56">
        <f t="shared" si="734"/>
        <v>1.000078585</v>
      </c>
      <c r="N2327" s="56">
        <f t="shared" ca="1" si="735"/>
        <v>1.000568994</v>
      </c>
      <c r="O2327" s="55">
        <f t="shared" si="742"/>
        <v>0</v>
      </c>
      <c r="P2327" s="109">
        <f t="shared" ca="1" si="736"/>
        <v>32.776950479999996</v>
      </c>
      <c r="Q2327" s="52">
        <f t="shared" si="743"/>
        <v>0</v>
      </c>
      <c r="R2327" s="85"/>
      <c r="S2327" s="85"/>
      <c r="T2327" s="86" t="str">
        <f t="shared" si="744"/>
        <v>A+J=</v>
      </c>
      <c r="U2327" s="149">
        <f t="shared" si="745"/>
        <v>45198</v>
      </c>
      <c r="V2327" s="57" t="str">
        <f t="shared" si="737"/>
        <v>-</v>
      </c>
      <c r="W2327" s="8"/>
      <c r="X2327" s="8"/>
      <c r="Y2327" s="8"/>
      <c r="Z2327" s="9"/>
      <c r="AA2327" s="1"/>
      <c r="AB2327" s="8"/>
      <c r="AC2327" s="9"/>
      <c r="AD2327" s="9"/>
      <c r="AE2327" s="9"/>
      <c r="AF2327" s="8"/>
      <c r="AG2327" s="10"/>
      <c r="AH2327" s="8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25">
      <c r="A2328" s="50">
        <f t="shared" si="738"/>
        <v>45171</v>
      </c>
      <c r="B2328" s="112">
        <f t="shared" ca="1" si="728"/>
        <v>57666.130610759996</v>
      </c>
      <c r="C2328" s="109">
        <f t="shared" si="729"/>
        <v>57605.089838159998</v>
      </c>
      <c r="D2328" s="13">
        <f ca="1">IF(A2328&lt;$B$1,VLOOKUP(A2328,[1]DI!$A$4:$B$15000,2,FALSE),0)</f>
        <v>0</v>
      </c>
      <c r="E2328" s="52">
        <f t="shared" ca="1" si="730"/>
        <v>1</v>
      </c>
      <c r="F2328" s="52">
        <f ca="1">(TRUNC(PRODUCT($E$12:$E2327),16))</f>
        <v>1.56804216193313</v>
      </c>
      <c r="G2328" s="52">
        <f t="shared" ca="1" si="731"/>
        <v>1.5665054506912299</v>
      </c>
      <c r="H2328" s="52">
        <f t="shared" ca="1" si="732"/>
        <v>1.00098098</v>
      </c>
      <c r="I2328" s="111">
        <f t="shared" si="739"/>
        <v>0.02</v>
      </c>
      <c r="J2328" s="149">
        <f t="shared" si="741"/>
        <v>45169</v>
      </c>
      <c r="K2328" s="54">
        <f t="shared" si="740"/>
        <v>1</v>
      </c>
      <c r="L2328" s="55">
        <f t="shared" si="733"/>
        <v>1</v>
      </c>
      <c r="M2328" s="56">
        <f t="shared" si="734"/>
        <v>1.000078585</v>
      </c>
      <c r="N2328" s="56">
        <f t="shared" ca="1" si="735"/>
        <v>1.001059642</v>
      </c>
      <c r="O2328" s="55">
        <f t="shared" si="742"/>
        <v>0</v>
      </c>
      <c r="P2328" s="109">
        <f t="shared" ca="1" si="736"/>
        <v>61.040772599999997</v>
      </c>
      <c r="Q2328" s="52">
        <f t="shared" si="743"/>
        <v>0</v>
      </c>
      <c r="R2328" s="85"/>
      <c r="S2328" s="85"/>
      <c r="T2328" s="86" t="str">
        <f t="shared" si="744"/>
        <v>A+J=</v>
      </c>
      <c r="U2328" s="149">
        <f t="shared" si="745"/>
        <v>45198</v>
      </c>
      <c r="V2328" s="57" t="str">
        <f t="shared" si="737"/>
        <v>-</v>
      </c>
      <c r="W2328" s="8"/>
      <c r="X2328" s="8"/>
      <c r="Y2328" s="8"/>
      <c r="Z2328" s="9"/>
      <c r="AA2328" s="1"/>
      <c r="AB2328" s="8"/>
      <c r="AC2328" s="9"/>
      <c r="AD2328" s="9"/>
      <c r="AE2328" s="9"/>
      <c r="AF2328" s="8"/>
      <c r="AG2328" s="10"/>
      <c r="AH2328" s="8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25">
      <c r="A2329" s="50">
        <f t="shared" si="738"/>
        <v>45172</v>
      </c>
      <c r="B2329" s="112">
        <f t="shared" ca="1" si="728"/>
        <v>57666.130610759996</v>
      </c>
      <c r="C2329" s="109">
        <f t="shared" si="729"/>
        <v>57605.089838159998</v>
      </c>
      <c r="D2329" s="13">
        <f ca="1">IF(A2329&lt;$B$1,VLOOKUP(A2329,[1]DI!$A$4:$B$15000,2,FALSE),0)</f>
        <v>0</v>
      </c>
      <c r="E2329" s="52">
        <f t="shared" ca="1" si="730"/>
        <v>1</v>
      </c>
      <c r="F2329" s="52">
        <f ca="1">(TRUNC(PRODUCT($E$12:$E2328),16))</f>
        <v>1.56804216193313</v>
      </c>
      <c r="G2329" s="52">
        <f t="shared" ca="1" si="731"/>
        <v>1.5665054506912299</v>
      </c>
      <c r="H2329" s="52">
        <f t="shared" ca="1" si="732"/>
        <v>1.00098098</v>
      </c>
      <c r="I2329" s="111">
        <f t="shared" si="739"/>
        <v>0.02</v>
      </c>
      <c r="J2329" s="149">
        <f t="shared" si="741"/>
        <v>45169</v>
      </c>
      <c r="K2329" s="54">
        <f t="shared" si="740"/>
        <v>1</v>
      </c>
      <c r="L2329" s="55">
        <f t="shared" si="733"/>
        <v>1</v>
      </c>
      <c r="M2329" s="56">
        <f t="shared" si="734"/>
        <v>1.000078585</v>
      </c>
      <c r="N2329" s="56">
        <f t="shared" ca="1" si="735"/>
        <v>1.001059642</v>
      </c>
      <c r="O2329" s="55">
        <f t="shared" si="742"/>
        <v>0</v>
      </c>
      <c r="P2329" s="109">
        <f t="shared" ca="1" si="736"/>
        <v>61.040772599999997</v>
      </c>
      <c r="Q2329" s="52">
        <f t="shared" si="743"/>
        <v>0</v>
      </c>
      <c r="R2329" s="85"/>
      <c r="S2329" s="85"/>
      <c r="T2329" s="86" t="str">
        <f t="shared" si="744"/>
        <v>A+J=</v>
      </c>
      <c r="U2329" s="149">
        <f t="shared" si="745"/>
        <v>45198</v>
      </c>
      <c r="V2329" s="57" t="str">
        <f t="shared" si="737"/>
        <v>-</v>
      </c>
      <c r="W2329" s="8"/>
      <c r="X2329" s="8"/>
      <c r="Y2329" s="8"/>
      <c r="Z2329" s="9"/>
      <c r="AA2329" s="1"/>
      <c r="AB2329" s="8"/>
      <c r="AC2329" s="9"/>
      <c r="AD2329" s="9"/>
      <c r="AE2329" s="9"/>
      <c r="AF2329" s="8"/>
      <c r="AG2329" s="10"/>
      <c r="AH2329" s="8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25">
      <c r="A2330" s="50">
        <f t="shared" si="738"/>
        <v>45173</v>
      </c>
      <c r="B2330" s="112">
        <f t="shared" ca="1" si="728"/>
        <v>57670.662287970001</v>
      </c>
      <c r="C2330" s="109">
        <f t="shared" si="729"/>
        <v>57605.089838159998</v>
      </c>
      <c r="D2330" s="13">
        <f ca="1">IF(A2330&lt;$B$1,VLOOKUP(A2330,[1]DI!$A$4:$B$15000,2,FALSE),0)</f>
        <v>0.13150000000000001</v>
      </c>
      <c r="E2330" s="52">
        <f t="shared" ca="1" si="730"/>
        <v>1.0004903700000001</v>
      </c>
      <c r="F2330" s="52">
        <f ca="1">(TRUNC(PRODUCT($E$12:$E2329),16))</f>
        <v>1.56804216193313</v>
      </c>
      <c r="G2330" s="52">
        <f t="shared" ca="1" si="731"/>
        <v>1.5665054506912299</v>
      </c>
      <c r="H2330" s="52">
        <f t="shared" ca="1" si="732"/>
        <v>1.00098098</v>
      </c>
      <c r="I2330" s="111">
        <f t="shared" si="739"/>
        <v>0.02</v>
      </c>
      <c r="J2330" s="149">
        <f t="shared" si="741"/>
        <v>45169</v>
      </c>
      <c r="K2330" s="54">
        <f t="shared" si="740"/>
        <v>2</v>
      </c>
      <c r="L2330" s="55">
        <f t="shared" si="733"/>
        <v>2</v>
      </c>
      <c r="M2330" s="56">
        <f t="shared" si="734"/>
        <v>1.0001571760000001</v>
      </c>
      <c r="N2330" s="56">
        <f t="shared" ca="1" si="735"/>
        <v>1.00113831</v>
      </c>
      <c r="O2330" s="55">
        <f t="shared" si="742"/>
        <v>0</v>
      </c>
      <c r="P2330" s="109">
        <f t="shared" ca="1" si="736"/>
        <v>65.572449809999995</v>
      </c>
      <c r="Q2330" s="52">
        <f t="shared" si="743"/>
        <v>0</v>
      </c>
      <c r="R2330" s="85"/>
      <c r="S2330" s="85"/>
      <c r="T2330" s="86" t="str">
        <f t="shared" si="744"/>
        <v>A+J=</v>
      </c>
      <c r="U2330" s="149">
        <f t="shared" si="745"/>
        <v>45198</v>
      </c>
      <c r="V2330" s="57" t="str">
        <f t="shared" si="737"/>
        <v>-</v>
      </c>
      <c r="W2330" s="8"/>
      <c r="X2330" s="8"/>
      <c r="Y2330" s="8"/>
      <c r="Z2330" s="9"/>
      <c r="AA2330" s="1"/>
      <c r="AB2330" s="8"/>
      <c r="AC2330" s="9"/>
      <c r="AD2330" s="9"/>
      <c r="AE2330" s="9"/>
      <c r="AF2330" s="8"/>
      <c r="AG2330" s="10"/>
      <c r="AH2330" s="8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25">
      <c r="A2331" s="50">
        <f t="shared" si="738"/>
        <v>45174</v>
      </c>
      <c r="B2331" s="112">
        <f t="shared" ca="1" si="728"/>
        <v>57703.47645134</v>
      </c>
      <c r="C2331" s="109">
        <f t="shared" si="729"/>
        <v>57605.089838159998</v>
      </c>
      <c r="D2331" s="13">
        <f ca="1">IF(A2331&lt;$B$1,VLOOKUP(A2331,[1]DI!$A$4:$B$15000,2,FALSE),0)</f>
        <v>0.13150000000000001</v>
      </c>
      <c r="E2331" s="52">
        <f t="shared" ca="1" si="730"/>
        <v>1.0004903700000001</v>
      </c>
      <c r="F2331" s="52">
        <f ca="1">(TRUNC(PRODUCT($E$12:$E2330),16))</f>
        <v>1.5688110827680799</v>
      </c>
      <c r="G2331" s="52">
        <f t="shared" ca="1" si="731"/>
        <v>1.5665054506912299</v>
      </c>
      <c r="H2331" s="52">
        <f t="shared" ca="1" si="732"/>
        <v>1.0014718300000001</v>
      </c>
      <c r="I2331" s="111">
        <f t="shared" si="739"/>
        <v>0.02</v>
      </c>
      <c r="J2331" s="149">
        <f t="shared" si="741"/>
        <v>45169</v>
      </c>
      <c r="K2331" s="54">
        <f t="shared" si="740"/>
        <v>3</v>
      </c>
      <c r="L2331" s="55">
        <f t="shared" si="733"/>
        <v>3</v>
      </c>
      <c r="M2331" s="56">
        <f t="shared" si="734"/>
        <v>1.000235773</v>
      </c>
      <c r="N2331" s="56">
        <f t="shared" ca="1" si="735"/>
        <v>1.0017079499999999</v>
      </c>
      <c r="O2331" s="55">
        <f t="shared" si="742"/>
        <v>0</v>
      </c>
      <c r="P2331" s="109">
        <f t="shared" ca="1" si="736"/>
        <v>98.386613179999998</v>
      </c>
      <c r="Q2331" s="52">
        <f t="shared" si="743"/>
        <v>0</v>
      </c>
      <c r="R2331" s="85"/>
      <c r="S2331" s="85"/>
      <c r="T2331" s="86" t="str">
        <f t="shared" si="744"/>
        <v>A+J=</v>
      </c>
      <c r="U2331" s="149">
        <f t="shared" si="745"/>
        <v>45198</v>
      </c>
      <c r="V2331" s="57" t="str">
        <f t="shared" si="737"/>
        <v>-</v>
      </c>
      <c r="W2331" s="8"/>
      <c r="X2331" s="8"/>
      <c r="Y2331" s="8"/>
      <c r="Z2331" s="9"/>
      <c r="AA2331" s="1"/>
      <c r="AB2331" s="8"/>
      <c r="AC2331" s="9"/>
      <c r="AD2331" s="9"/>
      <c r="AE2331" s="9"/>
      <c r="AF2331" s="8"/>
      <c r="AG2331" s="10"/>
      <c r="AH2331" s="8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25">
      <c r="A2332" s="50">
        <f t="shared" si="738"/>
        <v>45175</v>
      </c>
      <c r="B2332" s="112">
        <f t="shared" ca="1" si="728"/>
        <v>57736.309278770001</v>
      </c>
      <c r="C2332" s="109">
        <f t="shared" si="729"/>
        <v>57605.089838159998</v>
      </c>
      <c r="D2332" s="13">
        <f ca="1">IF(A2332&lt;$B$1,VLOOKUP(A2332,[1]DI!$A$4:$B$15000,2,FALSE),0)</f>
        <v>0.13150000000000001</v>
      </c>
      <c r="E2332" s="52">
        <f t="shared" ca="1" si="730"/>
        <v>1.0004903700000001</v>
      </c>
      <c r="F2332" s="52">
        <f ca="1">(TRUNC(PRODUCT($E$12:$E2331),16))</f>
        <v>1.5695803806587301</v>
      </c>
      <c r="G2332" s="52">
        <f t="shared" ca="1" si="731"/>
        <v>1.5665054506912299</v>
      </c>
      <c r="H2332" s="52">
        <f t="shared" ca="1" si="732"/>
        <v>1.00196292</v>
      </c>
      <c r="I2332" s="111">
        <f t="shared" si="739"/>
        <v>0.02</v>
      </c>
      <c r="J2332" s="149">
        <f t="shared" si="741"/>
        <v>45169</v>
      </c>
      <c r="K2332" s="54">
        <f t="shared" si="740"/>
        <v>4</v>
      </c>
      <c r="L2332" s="55">
        <f t="shared" si="733"/>
        <v>4</v>
      </c>
      <c r="M2332" s="56">
        <f t="shared" si="734"/>
        <v>1.000314377</v>
      </c>
      <c r="N2332" s="56">
        <f t="shared" ca="1" si="735"/>
        <v>1.002277914</v>
      </c>
      <c r="O2332" s="55">
        <f t="shared" si="742"/>
        <v>0</v>
      </c>
      <c r="P2332" s="109">
        <f t="shared" ca="1" si="736"/>
        <v>131.21944060999999</v>
      </c>
      <c r="Q2332" s="52">
        <f t="shared" si="743"/>
        <v>0</v>
      </c>
      <c r="R2332" s="85"/>
      <c r="S2332" s="85"/>
      <c r="T2332" s="86" t="str">
        <f t="shared" si="744"/>
        <v>A+J=</v>
      </c>
      <c r="U2332" s="149">
        <f t="shared" si="745"/>
        <v>45198</v>
      </c>
      <c r="V2332" s="57" t="str">
        <f t="shared" si="737"/>
        <v>-</v>
      </c>
      <c r="W2332" s="8"/>
      <c r="X2332" s="8"/>
      <c r="Y2332" s="8"/>
      <c r="Z2332" s="9"/>
      <c r="AA2332" s="1"/>
      <c r="AB2332" s="8"/>
      <c r="AC2332" s="9"/>
      <c r="AD2332" s="9"/>
      <c r="AE2332" s="9"/>
      <c r="AF2332" s="8"/>
      <c r="AG2332" s="10"/>
      <c r="AH2332" s="8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25">
      <c r="A2333" s="50">
        <f t="shared" si="738"/>
        <v>45176</v>
      </c>
      <c r="B2333" s="112">
        <f t="shared" ca="1" si="728"/>
        <v>57769.161231079997</v>
      </c>
      <c r="C2333" s="109">
        <f t="shared" si="729"/>
        <v>57605.089838159998</v>
      </c>
      <c r="D2333" s="13">
        <f ca="1">IF(A2333&lt;$B$1,VLOOKUP(A2333,[1]DI!$A$4:$B$15000,2,FALSE),0)</f>
        <v>0</v>
      </c>
      <c r="E2333" s="52">
        <f t="shared" ca="1" si="730"/>
        <v>1</v>
      </c>
      <c r="F2333" s="52">
        <f ca="1">(TRUNC(PRODUCT($E$12:$E2332),16))</f>
        <v>1.5703500557900001</v>
      </c>
      <c r="G2333" s="52">
        <f t="shared" ca="1" si="731"/>
        <v>1.5665054506912299</v>
      </c>
      <c r="H2333" s="52">
        <f t="shared" ca="1" si="732"/>
        <v>1.0024542599999999</v>
      </c>
      <c r="I2333" s="111">
        <f t="shared" si="739"/>
        <v>0.02</v>
      </c>
      <c r="J2333" s="149">
        <f t="shared" si="741"/>
        <v>45169</v>
      </c>
      <c r="K2333" s="54">
        <f t="shared" si="740"/>
        <v>4</v>
      </c>
      <c r="L2333" s="55">
        <f t="shared" si="733"/>
        <v>5</v>
      </c>
      <c r="M2333" s="56">
        <f t="shared" si="734"/>
        <v>1.000392986</v>
      </c>
      <c r="N2333" s="56">
        <f t="shared" ca="1" si="735"/>
        <v>1.00284821</v>
      </c>
      <c r="O2333" s="55">
        <f t="shared" si="742"/>
        <v>0</v>
      </c>
      <c r="P2333" s="109">
        <f t="shared" ca="1" si="736"/>
        <v>164.07139291999999</v>
      </c>
      <c r="Q2333" s="52">
        <f t="shared" si="743"/>
        <v>0</v>
      </c>
      <c r="R2333" s="85"/>
      <c r="S2333" s="85"/>
      <c r="T2333" s="86" t="str">
        <f t="shared" si="744"/>
        <v>A+J=</v>
      </c>
      <c r="U2333" s="149">
        <f t="shared" si="745"/>
        <v>45198</v>
      </c>
      <c r="V2333" s="57" t="str">
        <f t="shared" si="737"/>
        <v>-</v>
      </c>
      <c r="W2333" s="8"/>
      <c r="X2333" s="8"/>
      <c r="Y2333" s="8"/>
      <c r="Z2333" s="9"/>
      <c r="AA2333" s="1"/>
      <c r="AB2333" s="8"/>
      <c r="AC2333" s="9"/>
      <c r="AD2333" s="9"/>
      <c r="AE2333" s="9"/>
      <c r="AF2333" s="8"/>
      <c r="AG2333" s="10"/>
      <c r="AH2333" s="8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25">
      <c r="A2334" s="50">
        <f t="shared" si="738"/>
        <v>45177</v>
      </c>
      <c r="B2334" s="112">
        <f t="shared" ca="1" si="728"/>
        <v>57769.161231079997</v>
      </c>
      <c r="C2334" s="109">
        <f t="shared" si="729"/>
        <v>57605.089838159998</v>
      </c>
      <c r="D2334" s="13">
        <f ca="1">IF(A2334&lt;$B$1,VLOOKUP(A2334,[1]DI!$A$4:$B$15000,2,FALSE),0)</f>
        <v>0.13150000000000001</v>
      </c>
      <c r="E2334" s="52">
        <f t="shared" ca="1" si="730"/>
        <v>1.0004903700000001</v>
      </c>
      <c r="F2334" s="52">
        <f ca="1">(TRUNC(PRODUCT($E$12:$E2333),16))</f>
        <v>1.5703500557900001</v>
      </c>
      <c r="G2334" s="52">
        <f t="shared" ca="1" si="731"/>
        <v>1.5665054506912299</v>
      </c>
      <c r="H2334" s="52">
        <f t="shared" ca="1" si="732"/>
        <v>1.0024542599999999</v>
      </c>
      <c r="I2334" s="111">
        <f t="shared" si="739"/>
        <v>0.02</v>
      </c>
      <c r="J2334" s="149">
        <f t="shared" si="741"/>
        <v>45169</v>
      </c>
      <c r="K2334" s="54">
        <f t="shared" si="740"/>
        <v>5</v>
      </c>
      <c r="L2334" s="55">
        <f t="shared" si="733"/>
        <v>5</v>
      </c>
      <c r="M2334" s="56">
        <f t="shared" si="734"/>
        <v>1.000392986</v>
      </c>
      <c r="N2334" s="56">
        <f t="shared" ca="1" si="735"/>
        <v>1.00284821</v>
      </c>
      <c r="O2334" s="55">
        <f t="shared" si="742"/>
        <v>0</v>
      </c>
      <c r="P2334" s="109">
        <f t="shared" ca="1" si="736"/>
        <v>164.07139291999999</v>
      </c>
      <c r="Q2334" s="52">
        <f t="shared" si="743"/>
        <v>0</v>
      </c>
      <c r="R2334" s="85"/>
      <c r="S2334" s="85"/>
      <c r="T2334" s="86" t="str">
        <f t="shared" si="744"/>
        <v>A+J=</v>
      </c>
      <c r="U2334" s="149">
        <f t="shared" si="745"/>
        <v>45198</v>
      </c>
      <c r="V2334" s="57" t="str">
        <f t="shared" si="737"/>
        <v>-</v>
      </c>
      <c r="W2334" s="8"/>
      <c r="X2334" s="8"/>
      <c r="Y2334" s="8"/>
      <c r="Z2334" s="9"/>
      <c r="AA2334" s="1"/>
      <c r="AB2334" s="8"/>
      <c r="AC2334" s="9"/>
      <c r="AD2334" s="9"/>
      <c r="AE2334" s="9"/>
      <c r="AF2334" s="8"/>
      <c r="AG2334" s="10"/>
      <c r="AH2334" s="8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25">
      <c r="A2335" s="50">
        <f t="shared" si="738"/>
        <v>45178</v>
      </c>
      <c r="B2335" s="112">
        <f t="shared" ca="1" si="728"/>
        <v>57802.031328999998</v>
      </c>
      <c r="C2335" s="109">
        <f t="shared" si="729"/>
        <v>57605.089838159998</v>
      </c>
      <c r="D2335" s="13">
        <f ca="1">IF(A2335&lt;$B$1,VLOOKUP(A2335,[1]DI!$A$4:$B$15000,2,FALSE),0)</f>
        <v>0</v>
      </c>
      <c r="E2335" s="52">
        <f t="shared" ca="1" si="730"/>
        <v>1</v>
      </c>
      <c r="F2335" s="52">
        <f ca="1">(TRUNC(PRODUCT($E$12:$E2334),16))</f>
        <v>1.57112010834685</v>
      </c>
      <c r="G2335" s="52">
        <f t="shared" ca="1" si="731"/>
        <v>1.5665054506912299</v>
      </c>
      <c r="H2335" s="52">
        <f t="shared" ca="1" si="732"/>
        <v>1.00294583</v>
      </c>
      <c r="I2335" s="111">
        <f t="shared" si="739"/>
        <v>0.02</v>
      </c>
      <c r="J2335" s="149">
        <f t="shared" si="741"/>
        <v>45169</v>
      </c>
      <c r="K2335" s="54">
        <f t="shared" si="740"/>
        <v>5</v>
      </c>
      <c r="L2335" s="55">
        <f t="shared" si="733"/>
        <v>6</v>
      </c>
      <c r="M2335" s="56">
        <f t="shared" si="734"/>
        <v>1.000471602</v>
      </c>
      <c r="N2335" s="56">
        <f t="shared" ca="1" si="735"/>
        <v>1.0034188209999999</v>
      </c>
      <c r="O2335" s="55">
        <f t="shared" si="742"/>
        <v>0</v>
      </c>
      <c r="P2335" s="109">
        <f t="shared" ca="1" si="736"/>
        <v>196.94149084</v>
      </c>
      <c r="Q2335" s="52">
        <f t="shared" si="743"/>
        <v>0</v>
      </c>
      <c r="R2335" s="85"/>
      <c r="S2335" s="85"/>
      <c r="T2335" s="86" t="str">
        <f t="shared" si="744"/>
        <v>A+J=</v>
      </c>
      <c r="U2335" s="149">
        <f t="shared" si="745"/>
        <v>45198</v>
      </c>
      <c r="V2335" s="57" t="str">
        <f t="shared" si="737"/>
        <v>-</v>
      </c>
      <c r="W2335" s="8"/>
      <c r="X2335" s="8"/>
      <c r="Y2335" s="8"/>
      <c r="Z2335" s="9"/>
      <c r="AA2335" s="1"/>
      <c r="AB2335" s="8"/>
      <c r="AC2335" s="9"/>
      <c r="AD2335" s="9"/>
      <c r="AE2335" s="9"/>
      <c r="AF2335" s="8"/>
      <c r="AG2335" s="10"/>
      <c r="AH2335" s="8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25">
      <c r="A2336" s="50">
        <f t="shared" si="738"/>
        <v>45179</v>
      </c>
      <c r="B2336" s="112">
        <f t="shared" ca="1" si="728"/>
        <v>57802.031328999998</v>
      </c>
      <c r="C2336" s="109">
        <f t="shared" si="729"/>
        <v>57605.089838159998</v>
      </c>
      <c r="D2336" s="13">
        <f ca="1">IF(A2336&lt;$B$1,VLOOKUP(A2336,[1]DI!$A$4:$B$15000,2,FALSE),0)</f>
        <v>0</v>
      </c>
      <c r="E2336" s="52">
        <f t="shared" ca="1" si="730"/>
        <v>1</v>
      </c>
      <c r="F2336" s="52">
        <f ca="1">(TRUNC(PRODUCT($E$12:$E2335),16))</f>
        <v>1.57112010834685</v>
      </c>
      <c r="G2336" s="52">
        <f t="shared" ca="1" si="731"/>
        <v>1.5665054506912299</v>
      </c>
      <c r="H2336" s="52">
        <f t="shared" ca="1" si="732"/>
        <v>1.00294583</v>
      </c>
      <c r="I2336" s="111">
        <f t="shared" si="739"/>
        <v>0.02</v>
      </c>
      <c r="J2336" s="149">
        <f t="shared" si="741"/>
        <v>45169</v>
      </c>
      <c r="K2336" s="54">
        <f t="shared" si="740"/>
        <v>5</v>
      </c>
      <c r="L2336" s="55">
        <f t="shared" si="733"/>
        <v>6</v>
      </c>
      <c r="M2336" s="56">
        <f t="shared" si="734"/>
        <v>1.000471602</v>
      </c>
      <c r="N2336" s="56">
        <f t="shared" ca="1" si="735"/>
        <v>1.0034188209999999</v>
      </c>
      <c r="O2336" s="55">
        <f t="shared" si="742"/>
        <v>0</v>
      </c>
      <c r="P2336" s="109">
        <f t="shared" ca="1" si="736"/>
        <v>196.94149084</v>
      </c>
      <c r="Q2336" s="52">
        <f t="shared" si="743"/>
        <v>0</v>
      </c>
      <c r="R2336" s="85"/>
      <c r="S2336" s="85"/>
      <c r="T2336" s="86" t="str">
        <f t="shared" si="744"/>
        <v>A+J=</v>
      </c>
      <c r="U2336" s="149">
        <f t="shared" si="745"/>
        <v>45198</v>
      </c>
      <c r="V2336" s="57" t="str">
        <f t="shared" si="737"/>
        <v>-</v>
      </c>
      <c r="W2336" s="8"/>
      <c r="X2336" s="8"/>
      <c r="Y2336" s="8"/>
      <c r="Z2336" s="9"/>
      <c r="AA2336" s="1"/>
      <c r="AB2336" s="8"/>
      <c r="AC2336" s="9"/>
      <c r="AD2336" s="9"/>
      <c r="AE2336" s="9"/>
      <c r="AF2336" s="8"/>
      <c r="AG2336" s="10"/>
      <c r="AH2336" s="8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25">
      <c r="A2337" s="50">
        <f t="shared" si="738"/>
        <v>45180</v>
      </c>
      <c r="B2337" s="112">
        <f t="shared" ca="1" si="728"/>
        <v>57802.031328999998</v>
      </c>
      <c r="C2337" s="109">
        <f t="shared" si="729"/>
        <v>57605.089838159998</v>
      </c>
      <c r="D2337" s="13">
        <f ca="1">IF(A2337&lt;$B$1,VLOOKUP(A2337,[1]DI!$A$4:$B$15000,2,FALSE),0)</f>
        <v>0.13150000000000001</v>
      </c>
      <c r="E2337" s="52">
        <f t="shared" ca="1" si="730"/>
        <v>1.0004903700000001</v>
      </c>
      <c r="F2337" s="52">
        <f ca="1">(TRUNC(PRODUCT($E$12:$E2336),16))</f>
        <v>1.57112010834685</v>
      </c>
      <c r="G2337" s="52">
        <f t="shared" ca="1" si="731"/>
        <v>1.5665054506912299</v>
      </c>
      <c r="H2337" s="52">
        <f t="shared" ca="1" si="732"/>
        <v>1.00294583</v>
      </c>
      <c r="I2337" s="111">
        <f t="shared" si="739"/>
        <v>0.02</v>
      </c>
      <c r="J2337" s="149">
        <f t="shared" si="741"/>
        <v>45169</v>
      </c>
      <c r="K2337" s="54">
        <f t="shared" si="740"/>
        <v>6</v>
      </c>
      <c r="L2337" s="55">
        <f t="shared" si="733"/>
        <v>6</v>
      </c>
      <c r="M2337" s="56">
        <f t="shared" si="734"/>
        <v>1.000471602</v>
      </c>
      <c r="N2337" s="56">
        <f t="shared" ca="1" si="735"/>
        <v>1.0034188209999999</v>
      </c>
      <c r="O2337" s="55">
        <f t="shared" si="742"/>
        <v>0</v>
      </c>
      <c r="P2337" s="109">
        <f t="shared" ca="1" si="736"/>
        <v>196.94149084</v>
      </c>
      <c r="Q2337" s="52">
        <f t="shared" si="743"/>
        <v>0</v>
      </c>
      <c r="R2337" s="85"/>
      <c r="S2337" s="85"/>
      <c r="T2337" s="86" t="str">
        <f t="shared" si="744"/>
        <v>A+J=</v>
      </c>
      <c r="U2337" s="149">
        <f t="shared" si="745"/>
        <v>45198</v>
      </c>
      <c r="V2337" s="57" t="str">
        <f t="shared" si="737"/>
        <v>-</v>
      </c>
      <c r="W2337" s="8"/>
      <c r="X2337" s="8"/>
      <c r="Y2337" s="8"/>
      <c r="Z2337" s="9"/>
      <c r="AA2337" s="1"/>
      <c r="AB2337" s="8"/>
      <c r="AC2337" s="9"/>
      <c r="AD2337" s="9"/>
      <c r="AE2337" s="9"/>
      <c r="AF2337" s="8"/>
      <c r="AG2337" s="10"/>
      <c r="AH2337" s="8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25">
      <c r="A2338" s="50">
        <f t="shared" si="738"/>
        <v>45181</v>
      </c>
      <c r="B2338" s="112">
        <f t="shared" ca="1" si="728"/>
        <v>57834.920033359995</v>
      </c>
      <c r="C2338" s="109">
        <f t="shared" si="729"/>
        <v>57605.089838159998</v>
      </c>
      <c r="D2338" s="13">
        <f ca="1">IF(A2338&lt;$B$1,VLOOKUP(A2338,[1]DI!$A$4:$B$15000,2,FALSE),0)</f>
        <v>0.13150000000000001</v>
      </c>
      <c r="E2338" s="52">
        <f t="shared" ca="1" si="730"/>
        <v>1.0004903700000001</v>
      </c>
      <c r="F2338" s="52">
        <f ca="1">(TRUNC(PRODUCT($E$12:$E2337),16))</f>
        <v>1.57189053851438</v>
      </c>
      <c r="G2338" s="52">
        <f t="shared" ca="1" si="731"/>
        <v>1.5665054506912299</v>
      </c>
      <c r="H2338" s="52">
        <f t="shared" ca="1" si="732"/>
        <v>1.00343764</v>
      </c>
      <c r="I2338" s="111">
        <f t="shared" si="739"/>
        <v>0.02</v>
      </c>
      <c r="J2338" s="149">
        <f t="shared" si="741"/>
        <v>45169</v>
      </c>
      <c r="K2338" s="54">
        <f t="shared" si="740"/>
        <v>7</v>
      </c>
      <c r="L2338" s="55">
        <f t="shared" si="733"/>
        <v>7</v>
      </c>
      <c r="M2338" s="56">
        <f t="shared" si="734"/>
        <v>1.0005502239999999</v>
      </c>
      <c r="N2338" s="56">
        <f t="shared" ca="1" si="735"/>
        <v>1.0039897550000001</v>
      </c>
      <c r="O2338" s="55">
        <f t="shared" si="742"/>
        <v>0</v>
      </c>
      <c r="P2338" s="109">
        <f t="shared" ca="1" si="736"/>
        <v>229.83019519999999</v>
      </c>
      <c r="Q2338" s="52">
        <f t="shared" si="743"/>
        <v>0</v>
      </c>
      <c r="R2338" s="85"/>
      <c r="S2338" s="85"/>
      <c r="T2338" s="86" t="str">
        <f t="shared" si="744"/>
        <v>A+J=</v>
      </c>
      <c r="U2338" s="149">
        <f t="shared" si="745"/>
        <v>45198</v>
      </c>
      <c r="V2338" s="57" t="str">
        <f t="shared" si="737"/>
        <v>-</v>
      </c>
      <c r="W2338" s="8"/>
      <c r="X2338" s="8"/>
      <c r="Y2338" s="8"/>
      <c r="Z2338" s="9"/>
      <c r="AA2338" s="1"/>
      <c r="AB2338" s="8"/>
      <c r="AC2338" s="9"/>
      <c r="AD2338" s="9"/>
      <c r="AE2338" s="9"/>
      <c r="AF2338" s="8"/>
      <c r="AG2338" s="10"/>
      <c r="AH2338" s="8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25">
      <c r="A2339" s="50">
        <f t="shared" si="738"/>
        <v>45182</v>
      </c>
      <c r="B2339" s="112">
        <f t="shared" ca="1" si="728"/>
        <v>57867.827977820001</v>
      </c>
      <c r="C2339" s="109">
        <f t="shared" si="729"/>
        <v>57605.089838159998</v>
      </c>
      <c r="D2339" s="13">
        <f ca="1">IF(A2339&lt;$B$1,VLOOKUP(A2339,[1]DI!$A$4:$B$15000,2,FALSE),0)</f>
        <v>0.13150000000000001</v>
      </c>
      <c r="E2339" s="52">
        <f t="shared" ca="1" si="730"/>
        <v>1.0004903700000001</v>
      </c>
      <c r="F2339" s="52">
        <f ca="1">(TRUNC(PRODUCT($E$12:$E2338),16))</f>
        <v>1.5726613464777599</v>
      </c>
      <c r="G2339" s="52">
        <f t="shared" ca="1" si="731"/>
        <v>1.5665054506912299</v>
      </c>
      <c r="H2339" s="52">
        <f t="shared" ca="1" si="732"/>
        <v>1.0039297</v>
      </c>
      <c r="I2339" s="111">
        <f t="shared" si="739"/>
        <v>0.02</v>
      </c>
      <c r="J2339" s="149">
        <f t="shared" si="741"/>
        <v>45169</v>
      </c>
      <c r="K2339" s="54">
        <f t="shared" si="740"/>
        <v>8</v>
      </c>
      <c r="L2339" s="55">
        <f t="shared" si="733"/>
        <v>8</v>
      </c>
      <c r="M2339" s="56">
        <f t="shared" si="734"/>
        <v>1.000628852</v>
      </c>
      <c r="N2339" s="56">
        <f t="shared" ca="1" si="735"/>
        <v>1.0045610229999999</v>
      </c>
      <c r="O2339" s="55">
        <f t="shared" si="742"/>
        <v>0</v>
      </c>
      <c r="P2339" s="109">
        <f t="shared" ca="1" si="736"/>
        <v>262.73813966</v>
      </c>
      <c r="Q2339" s="52">
        <f t="shared" si="743"/>
        <v>0</v>
      </c>
      <c r="R2339" s="85"/>
      <c r="S2339" s="85"/>
      <c r="T2339" s="86" t="str">
        <f t="shared" si="744"/>
        <v>A+J=</v>
      </c>
      <c r="U2339" s="149">
        <f t="shared" si="745"/>
        <v>45198</v>
      </c>
      <c r="V2339" s="57" t="str">
        <f t="shared" si="737"/>
        <v>-</v>
      </c>
      <c r="W2339" s="8"/>
      <c r="X2339" s="8"/>
      <c r="Y2339" s="8"/>
      <c r="Z2339" s="9"/>
      <c r="AA2339" s="1"/>
      <c r="AB2339" s="8"/>
      <c r="AC2339" s="9"/>
      <c r="AD2339" s="9"/>
      <c r="AE2339" s="9"/>
      <c r="AF2339" s="8"/>
      <c r="AG2339" s="10"/>
      <c r="AH2339" s="8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25">
      <c r="A2340" s="50">
        <f t="shared" si="738"/>
        <v>45183</v>
      </c>
      <c r="B2340" s="112">
        <f t="shared" ca="1" si="728"/>
        <v>57900.754643939996</v>
      </c>
      <c r="C2340" s="109">
        <f t="shared" si="729"/>
        <v>57605.089838159998</v>
      </c>
      <c r="D2340" s="13">
        <f ca="1">IF(A2340&lt;$B$1,VLOOKUP(A2340,[1]DI!$A$4:$B$15000,2,FALSE),0)</f>
        <v>0.13150000000000001</v>
      </c>
      <c r="E2340" s="52">
        <f t="shared" ca="1" si="730"/>
        <v>1.0004903700000001</v>
      </c>
      <c r="F2340" s="52">
        <f ca="1">(TRUNC(PRODUCT($E$12:$E2339),16))</f>
        <v>1.57343253242223</v>
      </c>
      <c r="G2340" s="52">
        <f t="shared" ca="1" si="731"/>
        <v>1.5665054506912299</v>
      </c>
      <c r="H2340" s="52">
        <f t="shared" ca="1" si="732"/>
        <v>1.0044219999999999</v>
      </c>
      <c r="I2340" s="111">
        <f t="shared" si="739"/>
        <v>0.02</v>
      </c>
      <c r="J2340" s="149">
        <f t="shared" si="741"/>
        <v>45169</v>
      </c>
      <c r="K2340" s="54">
        <f t="shared" si="740"/>
        <v>9</v>
      </c>
      <c r="L2340" s="55">
        <f t="shared" si="733"/>
        <v>9</v>
      </c>
      <c r="M2340" s="56">
        <f t="shared" si="734"/>
        <v>1.0007074869999999</v>
      </c>
      <c r="N2340" s="56">
        <f t="shared" ca="1" si="735"/>
        <v>1.005132616</v>
      </c>
      <c r="O2340" s="55">
        <f t="shared" si="742"/>
        <v>0</v>
      </c>
      <c r="P2340" s="109">
        <f t="shared" ca="1" si="736"/>
        <v>295.66480577999999</v>
      </c>
      <c r="Q2340" s="52">
        <f t="shared" si="743"/>
        <v>0</v>
      </c>
      <c r="R2340" s="85"/>
      <c r="S2340" s="85"/>
      <c r="T2340" s="86" t="str">
        <f t="shared" si="744"/>
        <v>A+J=</v>
      </c>
      <c r="U2340" s="149">
        <f t="shared" si="745"/>
        <v>45198</v>
      </c>
      <c r="V2340" s="57" t="str">
        <f t="shared" si="737"/>
        <v>-</v>
      </c>
      <c r="W2340" s="8"/>
      <c r="X2340" s="8"/>
      <c r="Y2340" s="8"/>
      <c r="Z2340" s="9"/>
      <c r="AA2340" s="1"/>
      <c r="AB2340" s="8"/>
      <c r="AC2340" s="9"/>
      <c r="AD2340" s="9"/>
      <c r="AE2340" s="9"/>
      <c r="AF2340" s="8"/>
      <c r="AG2340" s="10"/>
      <c r="AH2340" s="8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25">
      <c r="A2341" s="50">
        <f t="shared" si="738"/>
        <v>45184</v>
      </c>
      <c r="B2341" s="112">
        <f t="shared" ca="1" si="728"/>
        <v>57933.699225240001</v>
      </c>
      <c r="C2341" s="109">
        <f t="shared" si="729"/>
        <v>57605.089838159998</v>
      </c>
      <c r="D2341" s="13">
        <f ca="1">IF(A2341&lt;$B$1,VLOOKUP(A2341,[1]DI!$A$4:$B$15000,2,FALSE),0)</f>
        <v>0.13150000000000001</v>
      </c>
      <c r="E2341" s="52">
        <f t="shared" ca="1" si="730"/>
        <v>1.0004903700000001</v>
      </c>
      <c r="F2341" s="52">
        <f ca="1">(TRUNC(PRODUCT($E$12:$E2340),16))</f>
        <v>1.5742040965331501</v>
      </c>
      <c r="G2341" s="52">
        <f t="shared" ca="1" si="731"/>
        <v>1.5665054506912299</v>
      </c>
      <c r="H2341" s="52">
        <f t="shared" ca="1" si="732"/>
        <v>1.00491453</v>
      </c>
      <c r="I2341" s="111">
        <f t="shared" si="739"/>
        <v>0.02</v>
      </c>
      <c r="J2341" s="149">
        <f t="shared" si="741"/>
        <v>45169</v>
      </c>
      <c r="K2341" s="54">
        <f t="shared" si="740"/>
        <v>10</v>
      </c>
      <c r="L2341" s="55">
        <f t="shared" si="733"/>
        <v>10</v>
      </c>
      <c r="M2341" s="56">
        <f t="shared" si="734"/>
        <v>1.000786127</v>
      </c>
      <c r="N2341" s="56">
        <f t="shared" ca="1" si="735"/>
        <v>1.0057045200000001</v>
      </c>
      <c r="O2341" s="55">
        <f t="shared" si="742"/>
        <v>0</v>
      </c>
      <c r="P2341" s="109">
        <f t="shared" ca="1" si="736"/>
        <v>328.60938707999998</v>
      </c>
      <c r="Q2341" s="52">
        <f t="shared" si="743"/>
        <v>0</v>
      </c>
      <c r="R2341" s="85"/>
      <c r="S2341" s="85"/>
      <c r="T2341" s="86" t="str">
        <f t="shared" si="744"/>
        <v>A+J=</v>
      </c>
      <c r="U2341" s="149">
        <f t="shared" si="745"/>
        <v>45198</v>
      </c>
      <c r="V2341" s="57" t="str">
        <f t="shared" si="737"/>
        <v>-</v>
      </c>
      <c r="W2341" s="8"/>
      <c r="X2341" s="8"/>
      <c r="Y2341" s="8"/>
      <c r="Z2341" s="9"/>
      <c r="AA2341" s="1"/>
      <c r="AB2341" s="8"/>
      <c r="AC2341" s="9"/>
      <c r="AD2341" s="9"/>
      <c r="AE2341" s="9"/>
      <c r="AF2341" s="8"/>
      <c r="AG2341" s="10"/>
      <c r="AH2341" s="8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25">
      <c r="A2342" s="50">
        <f t="shared" si="738"/>
        <v>45185</v>
      </c>
      <c r="B2342" s="112">
        <f t="shared" ca="1" si="728"/>
        <v>57966.663161849996</v>
      </c>
      <c r="C2342" s="109">
        <f t="shared" si="729"/>
        <v>57605.089838159998</v>
      </c>
      <c r="D2342" s="13">
        <f ca="1">IF(A2342&lt;$B$1,VLOOKUP(A2342,[1]DI!$A$4:$B$15000,2,FALSE),0)</f>
        <v>0</v>
      </c>
      <c r="E2342" s="52">
        <f t="shared" ca="1" si="730"/>
        <v>1</v>
      </c>
      <c r="F2342" s="52">
        <f ca="1">(TRUNC(PRODUCT($E$12:$E2341),16))</f>
        <v>1.5749760389959699</v>
      </c>
      <c r="G2342" s="52">
        <f t="shared" ca="1" si="731"/>
        <v>1.5665054506912299</v>
      </c>
      <c r="H2342" s="52">
        <f t="shared" ca="1" si="732"/>
        <v>1.0054073100000001</v>
      </c>
      <c r="I2342" s="111">
        <f t="shared" si="739"/>
        <v>0.02</v>
      </c>
      <c r="J2342" s="149">
        <f t="shared" si="741"/>
        <v>45169</v>
      </c>
      <c r="K2342" s="54">
        <f t="shared" si="740"/>
        <v>10</v>
      </c>
      <c r="L2342" s="55">
        <f t="shared" si="733"/>
        <v>11</v>
      </c>
      <c r="M2342" s="56">
        <f t="shared" si="734"/>
        <v>1.0008647740000001</v>
      </c>
      <c r="N2342" s="56">
        <f t="shared" ca="1" si="735"/>
        <v>1.00627676</v>
      </c>
      <c r="O2342" s="55">
        <f t="shared" si="742"/>
        <v>0</v>
      </c>
      <c r="P2342" s="109">
        <f t="shared" ca="1" si="736"/>
        <v>361.57332369</v>
      </c>
      <c r="Q2342" s="52">
        <f t="shared" si="743"/>
        <v>0</v>
      </c>
      <c r="R2342" s="85"/>
      <c r="S2342" s="85"/>
      <c r="T2342" s="86" t="str">
        <f t="shared" si="744"/>
        <v>A+J=</v>
      </c>
      <c r="U2342" s="149">
        <f t="shared" si="745"/>
        <v>45198</v>
      </c>
      <c r="V2342" s="57" t="str">
        <f t="shared" si="737"/>
        <v>-</v>
      </c>
      <c r="W2342" s="8"/>
      <c r="X2342" s="8"/>
      <c r="Y2342" s="8"/>
      <c r="Z2342" s="9"/>
      <c r="AA2342" s="1"/>
      <c r="AB2342" s="8"/>
      <c r="AC2342" s="9"/>
      <c r="AD2342" s="9"/>
      <c r="AE2342" s="9"/>
      <c r="AF2342" s="8"/>
      <c r="AG2342" s="10"/>
      <c r="AH2342" s="8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25">
      <c r="A2343" s="50">
        <f t="shared" si="738"/>
        <v>45186</v>
      </c>
      <c r="B2343" s="112">
        <f t="shared" ca="1" si="728"/>
        <v>57966.663161849996</v>
      </c>
      <c r="C2343" s="109">
        <f t="shared" si="729"/>
        <v>57605.089838159998</v>
      </c>
      <c r="D2343" s="13">
        <f ca="1">IF(A2343&lt;$B$1,VLOOKUP(A2343,[1]DI!$A$4:$B$15000,2,FALSE),0)</f>
        <v>0</v>
      </c>
      <c r="E2343" s="52">
        <f t="shared" ca="1" si="730"/>
        <v>1</v>
      </c>
      <c r="F2343" s="52">
        <f ca="1">(TRUNC(PRODUCT($E$12:$E2342),16))</f>
        <v>1.5749760389959699</v>
      </c>
      <c r="G2343" s="52">
        <f t="shared" ca="1" si="731"/>
        <v>1.5665054506912299</v>
      </c>
      <c r="H2343" s="52">
        <f t="shared" ca="1" si="732"/>
        <v>1.0054073100000001</v>
      </c>
      <c r="I2343" s="111">
        <f t="shared" si="739"/>
        <v>0.02</v>
      </c>
      <c r="J2343" s="149">
        <f t="shared" si="741"/>
        <v>45169</v>
      </c>
      <c r="K2343" s="54">
        <f t="shared" si="740"/>
        <v>10</v>
      </c>
      <c r="L2343" s="55">
        <f t="shared" si="733"/>
        <v>11</v>
      </c>
      <c r="M2343" s="56">
        <f t="shared" si="734"/>
        <v>1.0008647740000001</v>
      </c>
      <c r="N2343" s="56">
        <f t="shared" ca="1" si="735"/>
        <v>1.00627676</v>
      </c>
      <c r="O2343" s="55">
        <f t="shared" si="742"/>
        <v>0</v>
      </c>
      <c r="P2343" s="109">
        <f t="shared" ca="1" si="736"/>
        <v>361.57332369</v>
      </c>
      <c r="Q2343" s="52">
        <f t="shared" si="743"/>
        <v>0</v>
      </c>
      <c r="R2343" s="85"/>
      <c r="S2343" s="85"/>
      <c r="T2343" s="86" t="str">
        <f t="shared" si="744"/>
        <v>A+J=</v>
      </c>
      <c r="U2343" s="149">
        <f t="shared" si="745"/>
        <v>45198</v>
      </c>
      <c r="V2343" s="57" t="str">
        <f t="shared" si="737"/>
        <v>-</v>
      </c>
      <c r="W2343" s="8"/>
      <c r="X2343" s="8"/>
      <c r="Y2343" s="8"/>
      <c r="Z2343" s="9"/>
      <c r="AA2343" s="1"/>
      <c r="AB2343" s="8"/>
      <c r="AC2343" s="9"/>
      <c r="AD2343" s="9"/>
      <c r="AE2343" s="9"/>
      <c r="AF2343" s="8"/>
      <c r="AG2343" s="10"/>
      <c r="AH2343" s="8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25">
      <c r="A2344" s="50">
        <f t="shared" si="738"/>
        <v>45187</v>
      </c>
      <c r="B2344" s="112">
        <f t="shared" ca="1" si="728"/>
        <v>57966.663161849996</v>
      </c>
      <c r="C2344" s="109">
        <f t="shared" si="729"/>
        <v>57605.089838159998</v>
      </c>
      <c r="D2344" s="13">
        <f ca="1">IF(A2344&lt;$B$1,VLOOKUP(A2344,[1]DI!$A$4:$B$15000,2,FALSE),0)</f>
        <v>0.13150000000000001</v>
      </c>
      <c r="E2344" s="52">
        <f t="shared" ca="1" si="730"/>
        <v>1.0004903700000001</v>
      </c>
      <c r="F2344" s="52">
        <f ca="1">(TRUNC(PRODUCT($E$12:$E2343),16))</f>
        <v>1.5749760389959699</v>
      </c>
      <c r="G2344" s="52">
        <f t="shared" ca="1" si="731"/>
        <v>1.5665054506912299</v>
      </c>
      <c r="H2344" s="52">
        <f t="shared" ca="1" si="732"/>
        <v>1.0054073100000001</v>
      </c>
      <c r="I2344" s="111">
        <f t="shared" si="739"/>
        <v>0.02</v>
      </c>
      <c r="J2344" s="149">
        <f t="shared" si="741"/>
        <v>45169</v>
      </c>
      <c r="K2344" s="54">
        <f t="shared" si="740"/>
        <v>11</v>
      </c>
      <c r="L2344" s="55">
        <f t="shared" si="733"/>
        <v>11</v>
      </c>
      <c r="M2344" s="56">
        <f t="shared" si="734"/>
        <v>1.0008647740000001</v>
      </c>
      <c r="N2344" s="56">
        <f t="shared" ca="1" si="735"/>
        <v>1.00627676</v>
      </c>
      <c r="O2344" s="55">
        <f t="shared" si="742"/>
        <v>0</v>
      </c>
      <c r="P2344" s="109">
        <f t="shared" ca="1" si="736"/>
        <v>361.57332369</v>
      </c>
      <c r="Q2344" s="52">
        <f t="shared" si="743"/>
        <v>0</v>
      </c>
      <c r="R2344" s="85"/>
      <c r="S2344" s="85"/>
      <c r="T2344" s="86" t="str">
        <f t="shared" si="744"/>
        <v>A+J=</v>
      </c>
      <c r="U2344" s="149">
        <f t="shared" si="745"/>
        <v>45198</v>
      </c>
      <c r="V2344" s="57" t="str">
        <f t="shared" si="737"/>
        <v>-</v>
      </c>
      <c r="W2344" s="8"/>
      <c r="X2344" s="8"/>
      <c r="Y2344" s="8"/>
      <c r="Z2344" s="9"/>
      <c r="AA2344" s="1"/>
      <c r="AB2344" s="8"/>
      <c r="AC2344" s="9"/>
      <c r="AD2344" s="9"/>
      <c r="AE2344" s="9"/>
      <c r="AF2344" s="8"/>
      <c r="AG2344" s="10"/>
      <c r="AH2344" s="8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25">
      <c r="A2345" s="50">
        <f t="shared" si="738"/>
        <v>45188</v>
      </c>
      <c r="B2345" s="112">
        <f t="shared" ca="1" si="728"/>
        <v>57999.64633856</v>
      </c>
      <c r="C2345" s="109">
        <f t="shared" si="729"/>
        <v>57605.089838159998</v>
      </c>
      <c r="D2345" s="13">
        <f ca="1">IF(A2345&lt;$B$1,VLOOKUP(A2345,[1]DI!$A$4:$B$15000,2,FALSE),0)</f>
        <v>0.13150000000000001</v>
      </c>
      <c r="E2345" s="52">
        <f t="shared" ca="1" si="730"/>
        <v>1.0004903700000001</v>
      </c>
      <c r="F2345" s="52">
        <f ca="1">(TRUNC(PRODUCT($E$12:$E2344),16))</f>
        <v>1.5757483599962101</v>
      </c>
      <c r="G2345" s="52">
        <f t="shared" ca="1" si="731"/>
        <v>1.5665054506912299</v>
      </c>
      <c r="H2345" s="52">
        <f t="shared" ca="1" si="732"/>
        <v>1.0059003399999999</v>
      </c>
      <c r="I2345" s="111">
        <f t="shared" si="739"/>
        <v>0.02</v>
      </c>
      <c r="J2345" s="149">
        <f t="shared" si="741"/>
        <v>45169</v>
      </c>
      <c r="K2345" s="54">
        <f t="shared" si="740"/>
        <v>12</v>
      </c>
      <c r="L2345" s="55">
        <f t="shared" si="733"/>
        <v>12</v>
      </c>
      <c r="M2345" s="56">
        <f t="shared" si="734"/>
        <v>1.0009434269999999</v>
      </c>
      <c r="N2345" s="56">
        <f t="shared" ca="1" si="735"/>
        <v>1.006849334</v>
      </c>
      <c r="O2345" s="55">
        <f t="shared" si="742"/>
        <v>0</v>
      </c>
      <c r="P2345" s="109">
        <f t="shared" ca="1" si="736"/>
        <v>394.5565004</v>
      </c>
      <c r="Q2345" s="52">
        <f t="shared" si="743"/>
        <v>0</v>
      </c>
      <c r="R2345" s="85"/>
      <c r="S2345" s="85"/>
      <c r="T2345" s="86" t="str">
        <f t="shared" si="744"/>
        <v>A+J=</v>
      </c>
      <c r="U2345" s="149">
        <f t="shared" si="745"/>
        <v>45198</v>
      </c>
      <c r="V2345" s="57" t="str">
        <f t="shared" si="737"/>
        <v>-</v>
      </c>
      <c r="W2345" s="8"/>
      <c r="X2345" s="8"/>
      <c r="Y2345" s="8"/>
      <c r="Z2345" s="9"/>
      <c r="AA2345" s="1"/>
      <c r="AB2345" s="8"/>
      <c r="AC2345" s="9"/>
      <c r="AD2345" s="9"/>
      <c r="AE2345" s="9"/>
      <c r="AF2345" s="8"/>
      <c r="AG2345" s="10"/>
      <c r="AH2345" s="8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25">
      <c r="A2346" s="50">
        <f t="shared" si="738"/>
        <v>45189</v>
      </c>
      <c r="B2346" s="112">
        <f t="shared" ca="1" si="728"/>
        <v>58032.647545659995</v>
      </c>
      <c r="C2346" s="109">
        <f t="shared" si="729"/>
        <v>57605.089838159998</v>
      </c>
      <c r="D2346" s="13">
        <f ca="1">IF(A2346&lt;$B$1,VLOOKUP(A2346,[1]DI!$A$4:$B$15000,2,FALSE),0)</f>
        <v>0.13150000000000001</v>
      </c>
      <c r="E2346" s="52">
        <f t="shared" ca="1" si="730"/>
        <v>1.0004903700000001</v>
      </c>
      <c r="F2346" s="52">
        <f ca="1">(TRUNC(PRODUCT($E$12:$E2345),16))</f>
        <v>1.5765210597195001</v>
      </c>
      <c r="G2346" s="52">
        <f t="shared" ca="1" si="731"/>
        <v>1.5665054506912299</v>
      </c>
      <c r="H2346" s="52">
        <f t="shared" ca="1" si="732"/>
        <v>1.0063936</v>
      </c>
      <c r="I2346" s="111">
        <f t="shared" si="739"/>
        <v>0.02</v>
      </c>
      <c r="J2346" s="149">
        <f t="shared" si="741"/>
        <v>45169</v>
      </c>
      <c r="K2346" s="54">
        <f t="shared" si="740"/>
        <v>13</v>
      </c>
      <c r="L2346" s="55">
        <f t="shared" si="733"/>
        <v>13</v>
      </c>
      <c r="M2346" s="56">
        <f t="shared" si="734"/>
        <v>1.0010220860000001</v>
      </c>
      <c r="N2346" s="56">
        <f t="shared" ca="1" si="735"/>
        <v>1.0074222209999999</v>
      </c>
      <c r="O2346" s="55">
        <f t="shared" si="742"/>
        <v>0</v>
      </c>
      <c r="P2346" s="109">
        <f t="shared" ca="1" si="736"/>
        <v>427.55770749999999</v>
      </c>
      <c r="Q2346" s="52">
        <f t="shared" si="743"/>
        <v>0</v>
      </c>
      <c r="R2346" s="85"/>
      <c r="S2346" s="85"/>
      <c r="T2346" s="86" t="str">
        <f t="shared" si="744"/>
        <v>A+J=</v>
      </c>
      <c r="U2346" s="149">
        <f t="shared" si="745"/>
        <v>45198</v>
      </c>
      <c r="V2346" s="57" t="str">
        <f t="shared" si="737"/>
        <v>-</v>
      </c>
      <c r="W2346" s="8"/>
      <c r="X2346" s="8"/>
      <c r="Y2346" s="8"/>
      <c r="Z2346" s="9"/>
      <c r="AA2346" s="1"/>
      <c r="AB2346" s="8"/>
      <c r="AC2346" s="9"/>
      <c r="AD2346" s="9"/>
      <c r="AE2346" s="9"/>
      <c r="AF2346" s="8"/>
      <c r="AG2346" s="10"/>
      <c r="AH2346" s="8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25">
      <c r="A2347" s="50">
        <f t="shared" si="738"/>
        <v>45190</v>
      </c>
      <c r="B2347" s="112">
        <f t="shared" ca="1" si="728"/>
        <v>58065.667992859999</v>
      </c>
      <c r="C2347" s="109">
        <f t="shared" si="729"/>
        <v>57605.089838159998</v>
      </c>
      <c r="D2347" s="13">
        <f ca="1">IF(A2347&lt;$B$1,VLOOKUP(A2347,[1]DI!$A$4:$B$15000,2,FALSE),0)</f>
        <v>0.1265</v>
      </c>
      <c r="E2347" s="52">
        <f t="shared" ca="1" si="730"/>
        <v>1.0004727899999999</v>
      </c>
      <c r="F2347" s="52">
        <f ca="1">(TRUNC(PRODUCT($E$12:$E2346),16))</f>
        <v>1.57729413835156</v>
      </c>
      <c r="G2347" s="52">
        <f t="shared" ca="1" si="731"/>
        <v>1.5665054506912299</v>
      </c>
      <c r="H2347" s="52">
        <f t="shared" ca="1" si="732"/>
        <v>1.0068871100000001</v>
      </c>
      <c r="I2347" s="111">
        <f t="shared" si="739"/>
        <v>0.02</v>
      </c>
      <c r="J2347" s="149">
        <f t="shared" si="741"/>
        <v>45169</v>
      </c>
      <c r="K2347" s="54">
        <f t="shared" si="740"/>
        <v>14</v>
      </c>
      <c r="L2347" s="55">
        <f t="shared" si="733"/>
        <v>14</v>
      </c>
      <c r="M2347" s="56">
        <f t="shared" si="734"/>
        <v>1.0011007510000001</v>
      </c>
      <c r="N2347" s="56">
        <f t="shared" ca="1" si="735"/>
        <v>1.0079954419999999</v>
      </c>
      <c r="O2347" s="55">
        <f t="shared" si="742"/>
        <v>0</v>
      </c>
      <c r="P2347" s="109">
        <f t="shared" ca="1" si="736"/>
        <v>460.57815470000003</v>
      </c>
      <c r="Q2347" s="52">
        <f t="shared" si="743"/>
        <v>0</v>
      </c>
      <c r="R2347" s="85"/>
      <c r="S2347" s="85"/>
      <c r="T2347" s="86" t="str">
        <f t="shared" si="744"/>
        <v>A+J=</v>
      </c>
      <c r="U2347" s="149">
        <f t="shared" si="745"/>
        <v>45198</v>
      </c>
      <c r="V2347" s="57" t="str">
        <f t="shared" si="737"/>
        <v>-</v>
      </c>
      <c r="W2347" s="8"/>
      <c r="X2347" s="8"/>
      <c r="Y2347" s="8"/>
      <c r="Z2347" s="9"/>
      <c r="AA2347" s="1"/>
      <c r="AB2347" s="8"/>
      <c r="AC2347" s="9"/>
      <c r="AD2347" s="9"/>
      <c r="AE2347" s="9"/>
      <c r="AF2347" s="8"/>
      <c r="AG2347" s="10"/>
      <c r="AH2347" s="8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25">
      <c r="A2348" s="50">
        <f t="shared" si="738"/>
        <v>45191</v>
      </c>
      <c r="B2348" s="112">
        <f t="shared" ca="1" si="728"/>
        <v>58097.685765869996</v>
      </c>
      <c r="C2348" s="109">
        <f t="shared" si="729"/>
        <v>57605.089838159998</v>
      </c>
      <c r="D2348" s="13">
        <f ca="1">IF(A2348&lt;$B$1,VLOOKUP(A2348,[1]DI!$A$4:$B$15000,2,FALSE),0)</f>
        <v>0.1265</v>
      </c>
      <c r="E2348" s="52">
        <f t="shared" ca="1" si="730"/>
        <v>1.0004727899999999</v>
      </c>
      <c r="F2348" s="52">
        <f ca="1">(TRUNC(PRODUCT($E$12:$E2347),16))</f>
        <v>1.57803986724723</v>
      </c>
      <c r="G2348" s="52">
        <f t="shared" ca="1" si="731"/>
        <v>1.5665054506912299</v>
      </c>
      <c r="H2348" s="52">
        <f t="shared" ca="1" si="732"/>
        <v>1.00736315</v>
      </c>
      <c r="I2348" s="111">
        <f t="shared" si="739"/>
        <v>0.02</v>
      </c>
      <c r="J2348" s="149">
        <f t="shared" si="741"/>
        <v>45169</v>
      </c>
      <c r="K2348" s="54">
        <f t="shared" si="740"/>
        <v>15</v>
      </c>
      <c r="L2348" s="55">
        <f t="shared" si="733"/>
        <v>15</v>
      </c>
      <c r="M2348" s="56">
        <f t="shared" si="734"/>
        <v>1.001179423</v>
      </c>
      <c r="N2348" s="56">
        <f t="shared" ca="1" si="735"/>
        <v>1.0085512569999999</v>
      </c>
      <c r="O2348" s="55">
        <f t="shared" si="742"/>
        <v>0</v>
      </c>
      <c r="P2348" s="109">
        <f t="shared" ca="1" si="736"/>
        <v>492.59592771000001</v>
      </c>
      <c r="Q2348" s="52">
        <f t="shared" si="743"/>
        <v>0</v>
      </c>
      <c r="R2348" s="85"/>
      <c r="S2348" s="85"/>
      <c r="T2348" s="86" t="str">
        <f t="shared" si="744"/>
        <v>A+J=</v>
      </c>
      <c r="U2348" s="149">
        <f t="shared" si="745"/>
        <v>45198</v>
      </c>
      <c r="V2348" s="57" t="str">
        <f t="shared" si="737"/>
        <v>-</v>
      </c>
      <c r="W2348" s="8"/>
      <c r="X2348" s="8"/>
      <c r="Y2348" s="8"/>
      <c r="Z2348" s="9"/>
      <c r="AA2348" s="1"/>
      <c r="AB2348" s="8"/>
      <c r="AC2348" s="9"/>
      <c r="AD2348" s="9"/>
      <c r="AE2348" s="9"/>
      <c r="AF2348" s="8"/>
      <c r="AG2348" s="10"/>
      <c r="AH2348" s="8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25">
      <c r="A2349" s="50">
        <f t="shared" si="738"/>
        <v>45192</v>
      </c>
      <c r="B2349" s="112">
        <f t="shared" ca="1" si="728"/>
        <v>58129.721454059996</v>
      </c>
      <c r="C2349" s="109">
        <f t="shared" si="729"/>
        <v>57605.089838159998</v>
      </c>
      <c r="D2349" s="13">
        <f ca="1">IF(A2349&lt;$B$1,VLOOKUP(A2349,[1]DI!$A$4:$B$15000,2,FALSE),0)</f>
        <v>0</v>
      </c>
      <c r="E2349" s="52">
        <f t="shared" ca="1" si="730"/>
        <v>1</v>
      </c>
      <c r="F2349" s="52">
        <f ca="1">(TRUNC(PRODUCT($E$12:$E2348),16))</f>
        <v>1.57878594871606</v>
      </c>
      <c r="G2349" s="52">
        <f t="shared" ca="1" si="731"/>
        <v>1.5665054506912299</v>
      </c>
      <c r="H2349" s="52">
        <f t="shared" ca="1" si="732"/>
        <v>1.00783942</v>
      </c>
      <c r="I2349" s="111">
        <f t="shared" si="739"/>
        <v>0.02</v>
      </c>
      <c r="J2349" s="149">
        <f t="shared" si="741"/>
        <v>45169</v>
      </c>
      <c r="K2349" s="54">
        <f t="shared" si="740"/>
        <v>15</v>
      </c>
      <c r="L2349" s="55">
        <f t="shared" si="733"/>
        <v>16</v>
      </c>
      <c r="M2349" s="56">
        <f t="shared" si="734"/>
        <v>1.0012581</v>
      </c>
      <c r="N2349" s="56">
        <f t="shared" ca="1" si="735"/>
        <v>1.0091073829999999</v>
      </c>
      <c r="O2349" s="55">
        <f t="shared" si="742"/>
        <v>0</v>
      </c>
      <c r="P2349" s="109">
        <f t="shared" ca="1" si="736"/>
        <v>524.63161590000004</v>
      </c>
      <c r="Q2349" s="52">
        <f t="shared" si="743"/>
        <v>0</v>
      </c>
      <c r="R2349" s="85"/>
      <c r="S2349" s="85"/>
      <c r="T2349" s="86" t="str">
        <f t="shared" si="744"/>
        <v>A+J=</v>
      </c>
      <c r="U2349" s="149">
        <f t="shared" si="745"/>
        <v>45198</v>
      </c>
      <c r="V2349" s="57" t="str">
        <f t="shared" si="737"/>
        <v>-</v>
      </c>
      <c r="W2349" s="8"/>
      <c r="X2349" s="8"/>
      <c r="Y2349" s="8"/>
      <c r="Z2349" s="9"/>
      <c r="AA2349" s="1"/>
      <c r="AB2349" s="8"/>
      <c r="AC2349" s="9"/>
      <c r="AD2349" s="9"/>
      <c r="AE2349" s="9"/>
      <c r="AF2349" s="8"/>
      <c r="AG2349" s="10"/>
      <c r="AH2349" s="8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25">
      <c r="A2350" s="50">
        <f t="shared" si="738"/>
        <v>45193</v>
      </c>
      <c r="B2350" s="112">
        <f t="shared" ref="B2350:B2413" ca="1" si="746">IF(A2350&lt;=TODAY(),C2350+P2350,IF(AND(A2350&gt;TODAY(),A2350&lt;=$B$1),IF(VLOOKUP(TODAY(),$A$12:$D$10000,4,FALSE)=0,"n.d",C2350+P2350),"n.d"))</f>
        <v>58129.721454059996</v>
      </c>
      <c r="C2350" s="109">
        <f t="shared" ref="C2350:C2413" si="747">TRUNC(C2349-Q2349,8)</f>
        <v>57605.089838159998</v>
      </c>
      <c r="D2350" s="13">
        <f ca="1">IF(A2350&lt;$B$1,VLOOKUP(A2350,[1]DI!$A$4:$B$15000,2,FALSE),0)</f>
        <v>0</v>
      </c>
      <c r="E2350" s="52">
        <f t="shared" ref="E2350:E2413" ca="1" si="748">IF(A2350&lt;A$10,1,ROUND(((1+D2350)^(1/252)),8))</f>
        <v>1</v>
      </c>
      <c r="F2350" s="52">
        <f ca="1">(TRUNC(PRODUCT($E$12:$E2349),16))</f>
        <v>1.57878594871606</v>
      </c>
      <c r="G2350" s="52">
        <f t="shared" ref="G2350:G2413" ca="1" si="749">IF(O2349&gt;0,F2349,G2349)</f>
        <v>1.5665054506912299</v>
      </c>
      <c r="H2350" s="52">
        <f t="shared" ref="H2350:H2413" ca="1" si="750">ROUND(F2350/G2350,8)</f>
        <v>1.00783942</v>
      </c>
      <c r="I2350" s="111">
        <f t="shared" si="739"/>
        <v>0.02</v>
      </c>
      <c r="J2350" s="149">
        <f t="shared" si="741"/>
        <v>45169</v>
      </c>
      <c r="K2350" s="54">
        <f t="shared" si="740"/>
        <v>15</v>
      </c>
      <c r="L2350" s="55">
        <f t="shared" ref="L2350:L2413" si="751">IF(AND(K2350=1,K2349=1),1,IF(K2350&gt;0,IF(K2350=K2349,K2350+1,K2350),0))</f>
        <v>16</v>
      </c>
      <c r="M2350" s="56">
        <f t="shared" ref="M2350:M2413" si="752">ROUND((I2350+1)^(L2350/252),9)</f>
        <v>1.0012581</v>
      </c>
      <c r="N2350" s="56">
        <f t="shared" ref="N2350:N2413" ca="1" si="753">ROUND(H2350*M2350,9)</f>
        <v>1.0091073829999999</v>
      </c>
      <c r="O2350" s="55">
        <f t="shared" si="742"/>
        <v>0</v>
      </c>
      <c r="P2350" s="109">
        <f t="shared" ref="P2350:P2413" ca="1" si="754">TRUNC(((N2350-1)*C2350),8)</f>
        <v>524.63161590000004</v>
      </c>
      <c r="Q2350" s="52">
        <f t="shared" si="743"/>
        <v>0</v>
      </c>
      <c r="R2350" s="85"/>
      <c r="S2350" s="85"/>
      <c r="T2350" s="86" t="str">
        <f t="shared" si="744"/>
        <v>A+J=</v>
      </c>
      <c r="U2350" s="149">
        <f t="shared" si="745"/>
        <v>45198</v>
      </c>
      <c r="V2350" s="57" t="str">
        <f t="shared" ref="V2350:V2413" si="755">IF(O2350&gt;0,(P2350+Q2350)*V$9,"-")</f>
        <v>-</v>
      </c>
      <c r="W2350" s="8"/>
      <c r="X2350" s="8"/>
      <c r="Y2350" s="8"/>
      <c r="Z2350" s="9"/>
      <c r="AA2350" s="1"/>
      <c r="AB2350" s="8"/>
      <c r="AC2350" s="9"/>
      <c r="AD2350" s="9"/>
      <c r="AE2350" s="9"/>
      <c r="AF2350" s="8"/>
      <c r="AG2350" s="10"/>
      <c r="AH2350" s="8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25">
      <c r="A2351" s="50">
        <f t="shared" si="738"/>
        <v>45194</v>
      </c>
      <c r="B2351" s="112">
        <f t="shared" ca="1" si="746"/>
        <v>58129.721454059996</v>
      </c>
      <c r="C2351" s="109">
        <f t="shared" si="747"/>
        <v>57605.089838159998</v>
      </c>
      <c r="D2351" s="13">
        <f ca="1">IF(A2351&lt;$B$1,VLOOKUP(A2351,[1]DI!$A$4:$B$15000,2,FALSE),0)</f>
        <v>0.1265</v>
      </c>
      <c r="E2351" s="52">
        <f t="shared" ca="1" si="748"/>
        <v>1.0004727899999999</v>
      </c>
      <c r="F2351" s="52">
        <f ca="1">(TRUNC(PRODUCT($E$12:$E2350),16))</f>
        <v>1.57878594871606</v>
      </c>
      <c r="G2351" s="52">
        <f t="shared" ca="1" si="749"/>
        <v>1.5665054506912299</v>
      </c>
      <c r="H2351" s="52">
        <f t="shared" ca="1" si="750"/>
        <v>1.00783942</v>
      </c>
      <c r="I2351" s="111">
        <f t="shared" si="739"/>
        <v>0.02</v>
      </c>
      <c r="J2351" s="149">
        <f t="shared" si="741"/>
        <v>45169</v>
      </c>
      <c r="K2351" s="54">
        <f t="shared" si="740"/>
        <v>16</v>
      </c>
      <c r="L2351" s="55">
        <f t="shared" si="751"/>
        <v>16</v>
      </c>
      <c r="M2351" s="56">
        <f t="shared" si="752"/>
        <v>1.0012581</v>
      </c>
      <c r="N2351" s="56">
        <f t="shared" ca="1" si="753"/>
        <v>1.0091073829999999</v>
      </c>
      <c r="O2351" s="55">
        <f t="shared" si="742"/>
        <v>0</v>
      </c>
      <c r="P2351" s="109">
        <f t="shared" ca="1" si="754"/>
        <v>524.63161590000004</v>
      </c>
      <c r="Q2351" s="52">
        <f t="shared" si="743"/>
        <v>0</v>
      </c>
      <c r="R2351" s="85"/>
      <c r="S2351" s="85"/>
      <c r="T2351" s="86" t="str">
        <f t="shared" si="744"/>
        <v>A+J=</v>
      </c>
      <c r="U2351" s="149">
        <f t="shared" si="745"/>
        <v>45198</v>
      </c>
      <c r="V2351" s="57" t="str">
        <f t="shared" si="755"/>
        <v>-</v>
      </c>
      <c r="W2351" s="8"/>
      <c r="X2351" s="8"/>
      <c r="Y2351" s="8"/>
      <c r="Z2351" s="9"/>
      <c r="AA2351" s="1"/>
      <c r="AB2351" s="8"/>
      <c r="AC2351" s="9"/>
      <c r="AD2351" s="9"/>
      <c r="AE2351" s="9"/>
      <c r="AF2351" s="8"/>
      <c r="AG2351" s="10"/>
      <c r="AH2351" s="8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25">
      <c r="A2352" s="50">
        <f t="shared" si="738"/>
        <v>45195</v>
      </c>
      <c r="B2352" s="112">
        <f t="shared" ca="1" si="746"/>
        <v>58161.77511504</v>
      </c>
      <c r="C2352" s="109">
        <f t="shared" si="747"/>
        <v>57605.089838159998</v>
      </c>
      <c r="D2352" s="13">
        <f ca="1">IF(A2352&lt;$B$1,VLOOKUP(A2352,[1]DI!$A$4:$B$15000,2,FALSE),0)</f>
        <v>0.1265</v>
      </c>
      <c r="E2352" s="52">
        <f t="shared" ca="1" si="748"/>
        <v>1.0004727899999999</v>
      </c>
      <c r="F2352" s="52">
        <f ca="1">(TRUNC(PRODUCT($E$12:$E2351),16))</f>
        <v>1.5795323829247601</v>
      </c>
      <c r="G2352" s="52">
        <f t="shared" ca="1" si="749"/>
        <v>1.5665054506912299</v>
      </c>
      <c r="H2352" s="52">
        <f t="shared" ca="1" si="750"/>
        <v>1.00831592</v>
      </c>
      <c r="I2352" s="111">
        <f t="shared" si="739"/>
        <v>0.02</v>
      </c>
      <c r="J2352" s="149">
        <f t="shared" si="741"/>
        <v>45169</v>
      </c>
      <c r="K2352" s="54">
        <f t="shared" si="740"/>
        <v>17</v>
      </c>
      <c r="L2352" s="55">
        <f t="shared" si="751"/>
        <v>17</v>
      </c>
      <c r="M2352" s="56">
        <f t="shared" si="752"/>
        <v>1.001336784</v>
      </c>
      <c r="N2352" s="56">
        <f t="shared" ca="1" si="753"/>
        <v>1.009663821</v>
      </c>
      <c r="O2352" s="55">
        <f t="shared" si="742"/>
        <v>0</v>
      </c>
      <c r="P2352" s="109">
        <f t="shared" ca="1" si="754"/>
        <v>556.68527687999995</v>
      </c>
      <c r="Q2352" s="52">
        <f t="shared" si="743"/>
        <v>0</v>
      </c>
      <c r="R2352" s="85"/>
      <c r="S2352" s="85"/>
      <c r="T2352" s="86" t="str">
        <f t="shared" si="744"/>
        <v>A+J=</v>
      </c>
      <c r="U2352" s="149">
        <f t="shared" si="745"/>
        <v>45198</v>
      </c>
      <c r="V2352" s="57" t="str">
        <f t="shared" si="755"/>
        <v>-</v>
      </c>
      <c r="W2352" s="8"/>
      <c r="X2352" s="8"/>
      <c r="Y2352" s="8"/>
      <c r="Z2352" s="9"/>
      <c r="AA2352" s="1"/>
      <c r="AB2352" s="8"/>
      <c r="AC2352" s="9"/>
      <c r="AD2352" s="9"/>
      <c r="AE2352" s="9"/>
      <c r="AF2352" s="8"/>
      <c r="AG2352" s="10"/>
      <c r="AH2352" s="8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25">
      <c r="A2353" s="50">
        <f t="shared" si="738"/>
        <v>45196</v>
      </c>
      <c r="B2353" s="112">
        <f t="shared" ca="1" si="746"/>
        <v>58193.846115150001</v>
      </c>
      <c r="C2353" s="109">
        <f t="shared" si="747"/>
        <v>57605.089838159998</v>
      </c>
      <c r="D2353" s="13">
        <f ca="1">IF(A2353&lt;$B$1,VLOOKUP(A2353,[1]DI!$A$4:$B$15000,2,FALSE),0)</f>
        <v>0.1265</v>
      </c>
      <c r="E2353" s="52">
        <f t="shared" ca="1" si="748"/>
        <v>1.0004727899999999</v>
      </c>
      <c r="F2353" s="52">
        <f ca="1">(TRUNC(PRODUCT($E$12:$E2352),16))</f>
        <v>1.58027917004008</v>
      </c>
      <c r="G2353" s="52">
        <f t="shared" ca="1" si="749"/>
        <v>1.5665054506912299</v>
      </c>
      <c r="H2353" s="52">
        <f t="shared" ca="1" si="750"/>
        <v>1.00879264</v>
      </c>
      <c r="I2353" s="111">
        <f t="shared" si="739"/>
        <v>0.02</v>
      </c>
      <c r="J2353" s="149">
        <f t="shared" si="741"/>
        <v>45169</v>
      </c>
      <c r="K2353" s="54">
        <f t="shared" si="740"/>
        <v>18</v>
      </c>
      <c r="L2353" s="55">
        <f t="shared" si="751"/>
        <v>18</v>
      </c>
      <c r="M2353" s="56">
        <f t="shared" si="752"/>
        <v>1.0014154740000001</v>
      </c>
      <c r="N2353" s="56">
        <f t="shared" ca="1" si="753"/>
        <v>1.01022056</v>
      </c>
      <c r="O2353" s="55">
        <f t="shared" si="742"/>
        <v>0</v>
      </c>
      <c r="P2353" s="109">
        <f t="shared" ca="1" si="754"/>
        <v>588.75627698999995</v>
      </c>
      <c r="Q2353" s="52">
        <f t="shared" si="743"/>
        <v>0</v>
      </c>
      <c r="R2353" s="85"/>
      <c r="S2353" s="85"/>
      <c r="T2353" s="86" t="str">
        <f t="shared" si="744"/>
        <v>A+J=</v>
      </c>
      <c r="U2353" s="149">
        <f t="shared" si="745"/>
        <v>45198</v>
      </c>
      <c r="V2353" s="57" t="str">
        <f t="shared" si="755"/>
        <v>-</v>
      </c>
      <c r="W2353" s="8"/>
      <c r="X2353" s="8"/>
      <c r="Y2353" s="8"/>
      <c r="Z2353" s="9"/>
      <c r="AA2353" s="1"/>
      <c r="AB2353" s="8"/>
      <c r="AC2353" s="9"/>
      <c r="AD2353" s="9"/>
      <c r="AE2353" s="9"/>
      <c r="AF2353" s="8"/>
      <c r="AG2353" s="10"/>
      <c r="AH2353" s="8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25">
      <c r="A2354" s="50">
        <f t="shared" si="738"/>
        <v>45197</v>
      </c>
      <c r="B2354" s="112">
        <f t="shared" ca="1" si="746"/>
        <v>58225.935030449997</v>
      </c>
      <c r="C2354" s="109">
        <f t="shared" si="747"/>
        <v>57605.089838159998</v>
      </c>
      <c r="D2354" s="13">
        <f ca="1">IF(A2354&lt;$B$1,VLOOKUP(A2354,[1]DI!$A$4:$B$15000,2,FALSE),0)</f>
        <v>0.1265</v>
      </c>
      <c r="E2354" s="52">
        <f t="shared" ca="1" si="748"/>
        <v>1.0004727899999999</v>
      </c>
      <c r="F2354" s="52">
        <f ca="1">(TRUNC(PRODUCT($E$12:$E2353),16))</f>
        <v>1.58102631022888</v>
      </c>
      <c r="G2354" s="52">
        <f t="shared" ca="1" si="749"/>
        <v>1.5665054506912299</v>
      </c>
      <c r="H2354" s="52">
        <f t="shared" ca="1" si="750"/>
        <v>1.0092695899999999</v>
      </c>
      <c r="I2354" s="111">
        <f t="shared" si="739"/>
        <v>0.02</v>
      </c>
      <c r="J2354" s="149">
        <f t="shared" si="741"/>
        <v>45169</v>
      </c>
      <c r="K2354" s="54">
        <f t="shared" si="740"/>
        <v>19</v>
      </c>
      <c r="L2354" s="55">
        <f t="shared" si="751"/>
        <v>19</v>
      </c>
      <c r="M2354" s="56">
        <f t="shared" si="752"/>
        <v>1.00149417</v>
      </c>
      <c r="N2354" s="56">
        <f t="shared" ca="1" si="753"/>
        <v>1.0107776100000001</v>
      </c>
      <c r="O2354" s="55">
        <f t="shared" si="742"/>
        <v>0</v>
      </c>
      <c r="P2354" s="109">
        <f t="shared" ca="1" si="754"/>
        <v>620.84519229</v>
      </c>
      <c r="Q2354" s="52">
        <f t="shared" si="743"/>
        <v>0</v>
      </c>
      <c r="R2354" s="85"/>
      <c r="S2354" s="85"/>
      <c r="T2354" s="86" t="str">
        <f t="shared" si="744"/>
        <v>A+J=</v>
      </c>
      <c r="U2354" s="149">
        <f t="shared" si="745"/>
        <v>45198</v>
      </c>
      <c r="V2354" s="57" t="str">
        <f t="shared" si="755"/>
        <v>-</v>
      </c>
      <c r="W2354" s="8"/>
      <c r="X2354" s="8"/>
      <c r="Y2354" s="8"/>
      <c r="Z2354" s="9"/>
      <c r="AA2354" s="1"/>
      <c r="AB2354" s="8"/>
      <c r="AC2354" s="9"/>
      <c r="AD2354" s="9"/>
      <c r="AE2354" s="9"/>
      <c r="AF2354" s="8"/>
      <c r="AG2354" s="10"/>
      <c r="AH2354" s="8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25">
      <c r="A2355" s="50">
        <f t="shared" si="738"/>
        <v>45198</v>
      </c>
      <c r="B2355" s="112">
        <f t="shared" ca="1" si="746"/>
        <v>58258.041400080001</v>
      </c>
      <c r="C2355" s="109">
        <f t="shared" si="747"/>
        <v>57605.089838159998</v>
      </c>
      <c r="D2355" s="13">
        <f ca="1">IF(A2355&lt;$B$1,VLOOKUP(A2355,[1]DI!$A$4:$B$15000,2,FALSE),0)</f>
        <v>0.1265</v>
      </c>
      <c r="E2355" s="52">
        <f t="shared" ca="1" si="748"/>
        <v>1.0004727899999999</v>
      </c>
      <c r="F2355" s="52">
        <f ca="1">(TRUNC(PRODUCT($E$12:$E2354),16))</f>
        <v>1.5817738036580999</v>
      </c>
      <c r="G2355" s="52">
        <f t="shared" ca="1" si="749"/>
        <v>1.5665054506912299</v>
      </c>
      <c r="H2355" s="52">
        <f t="shared" ca="1" si="750"/>
        <v>1.0097467600000001</v>
      </c>
      <c r="I2355" s="111">
        <f t="shared" si="739"/>
        <v>0.02</v>
      </c>
      <c r="J2355" s="149">
        <f t="shared" si="741"/>
        <v>45169</v>
      </c>
      <c r="K2355" s="54">
        <f t="shared" si="740"/>
        <v>20</v>
      </c>
      <c r="L2355" s="55">
        <f t="shared" si="751"/>
        <v>20</v>
      </c>
      <c r="M2355" s="56">
        <f t="shared" si="752"/>
        <v>1.001572873</v>
      </c>
      <c r="N2355" s="56">
        <f t="shared" ca="1" si="753"/>
        <v>1.0113349629999999</v>
      </c>
      <c r="O2355" s="55">
        <f t="shared" si="742"/>
        <v>66</v>
      </c>
      <c r="P2355" s="109">
        <f t="shared" ca="1" si="754"/>
        <v>652.95156192000002</v>
      </c>
      <c r="Q2355" s="52">
        <f t="shared" si="743"/>
        <v>651.31382982000002</v>
      </c>
      <c r="R2355" s="85"/>
      <c r="S2355" s="85"/>
      <c r="T2355" s="86" t="str">
        <f t="shared" si="744"/>
        <v>A+J=</v>
      </c>
      <c r="U2355" s="149">
        <f t="shared" si="745"/>
        <v>45198</v>
      </c>
      <c r="V2355" s="57">
        <f t="shared" ca="1" si="755"/>
        <v>1956398.08761</v>
      </c>
      <c r="W2355" s="8"/>
      <c r="X2355" s="8"/>
      <c r="Y2355" s="8"/>
      <c r="Z2355" s="9"/>
      <c r="AA2355" s="1"/>
      <c r="AB2355" s="8"/>
      <c r="AC2355" s="9"/>
      <c r="AD2355" s="9"/>
      <c r="AE2355" s="9"/>
      <c r="AF2355" s="8"/>
      <c r="AG2355" s="10"/>
      <c r="AH2355" s="8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25">
      <c r="A2356" s="50">
        <f t="shared" si="738"/>
        <v>45199</v>
      </c>
      <c r="B2356" s="112">
        <f t="shared" ca="1" si="746"/>
        <v>56985.181003869999</v>
      </c>
      <c r="C2356" s="109">
        <f t="shared" si="747"/>
        <v>56953.776008339999</v>
      </c>
      <c r="D2356" s="13">
        <f ca="1">IF(A2356&lt;$B$1,VLOOKUP(A2356,[1]DI!$A$4:$B$15000,2,FALSE),0)</f>
        <v>0</v>
      </c>
      <c r="E2356" s="52">
        <f t="shared" ca="1" si="748"/>
        <v>1</v>
      </c>
      <c r="F2356" s="52">
        <f ca="1">(TRUNC(PRODUCT($E$12:$E2355),16))</f>
        <v>1.5825216504947299</v>
      </c>
      <c r="G2356" s="52">
        <f t="shared" ca="1" si="749"/>
        <v>1.5817738036580999</v>
      </c>
      <c r="H2356" s="52">
        <f t="shared" ca="1" si="750"/>
        <v>1.0004727899999999</v>
      </c>
      <c r="I2356" s="111">
        <f t="shared" si="739"/>
        <v>0.02</v>
      </c>
      <c r="J2356" s="149">
        <f t="shared" si="741"/>
        <v>45198</v>
      </c>
      <c r="K2356" s="54">
        <f t="shared" si="740"/>
        <v>1</v>
      </c>
      <c r="L2356" s="55">
        <f t="shared" si="751"/>
        <v>1</v>
      </c>
      <c r="M2356" s="56">
        <f t="shared" si="752"/>
        <v>1.000078585</v>
      </c>
      <c r="N2356" s="56">
        <f t="shared" ca="1" si="753"/>
        <v>1.0005514120000001</v>
      </c>
      <c r="O2356" s="55">
        <f t="shared" si="742"/>
        <v>0</v>
      </c>
      <c r="P2356" s="109">
        <f t="shared" ca="1" si="754"/>
        <v>31.404995530000001</v>
      </c>
      <c r="Q2356" s="52">
        <f t="shared" si="743"/>
        <v>0</v>
      </c>
      <c r="R2356" s="85"/>
      <c r="S2356" s="85"/>
      <c r="T2356" s="86" t="str">
        <f t="shared" si="744"/>
        <v>A+J=</v>
      </c>
      <c r="U2356" s="149">
        <f t="shared" si="745"/>
        <v>45230</v>
      </c>
      <c r="V2356" s="57" t="str">
        <f t="shared" si="755"/>
        <v>-</v>
      </c>
      <c r="W2356" s="8"/>
      <c r="X2356" s="8"/>
      <c r="Y2356" s="8"/>
      <c r="Z2356" s="9"/>
      <c r="AA2356" s="1"/>
      <c r="AB2356" s="8"/>
      <c r="AC2356" s="9"/>
      <c r="AD2356" s="9"/>
      <c r="AE2356" s="9"/>
      <c r="AF2356" s="8"/>
      <c r="AG2356" s="10"/>
      <c r="AH2356" s="8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25">
      <c r="A2357" s="50">
        <f t="shared" si="738"/>
        <v>45200</v>
      </c>
      <c r="B2357" s="112">
        <f t="shared" ca="1" si="746"/>
        <v>56985.181003869999</v>
      </c>
      <c r="C2357" s="109">
        <f t="shared" si="747"/>
        <v>56953.776008339999</v>
      </c>
      <c r="D2357" s="13">
        <f ca="1">IF(A2357&lt;$B$1,VLOOKUP(A2357,[1]DI!$A$4:$B$15000,2,FALSE),0)</f>
        <v>0</v>
      </c>
      <c r="E2357" s="52">
        <f t="shared" ca="1" si="748"/>
        <v>1</v>
      </c>
      <c r="F2357" s="52">
        <f ca="1">(TRUNC(PRODUCT($E$12:$E2356),16))</f>
        <v>1.5825216504947299</v>
      </c>
      <c r="G2357" s="52">
        <f t="shared" ca="1" si="749"/>
        <v>1.5817738036580999</v>
      </c>
      <c r="H2357" s="52">
        <f t="shared" ca="1" si="750"/>
        <v>1.0004727899999999</v>
      </c>
      <c r="I2357" s="111">
        <f t="shared" si="739"/>
        <v>0.02</v>
      </c>
      <c r="J2357" s="149">
        <f t="shared" si="741"/>
        <v>45198</v>
      </c>
      <c r="K2357" s="54">
        <f t="shared" si="740"/>
        <v>1</v>
      </c>
      <c r="L2357" s="55">
        <f t="shared" si="751"/>
        <v>1</v>
      </c>
      <c r="M2357" s="56">
        <f t="shared" si="752"/>
        <v>1.000078585</v>
      </c>
      <c r="N2357" s="56">
        <f t="shared" ca="1" si="753"/>
        <v>1.0005514120000001</v>
      </c>
      <c r="O2357" s="55">
        <f t="shared" si="742"/>
        <v>0</v>
      </c>
      <c r="P2357" s="109">
        <f t="shared" ca="1" si="754"/>
        <v>31.404995530000001</v>
      </c>
      <c r="Q2357" s="52">
        <f t="shared" si="743"/>
        <v>0</v>
      </c>
      <c r="R2357" s="85"/>
      <c r="S2357" s="85"/>
      <c r="T2357" s="86" t="str">
        <f t="shared" si="744"/>
        <v>A+J=</v>
      </c>
      <c r="U2357" s="149">
        <f t="shared" si="745"/>
        <v>45230</v>
      </c>
      <c r="V2357" s="57" t="str">
        <f t="shared" si="755"/>
        <v>-</v>
      </c>
      <c r="W2357" s="8"/>
      <c r="X2357" s="8"/>
      <c r="Y2357" s="8"/>
      <c r="Z2357" s="9"/>
      <c r="AA2357" s="1"/>
      <c r="AB2357" s="8"/>
      <c r="AC2357" s="9"/>
      <c r="AD2357" s="9"/>
      <c r="AE2357" s="9"/>
      <c r="AF2357" s="8"/>
      <c r="AG2357" s="10"/>
      <c r="AH2357" s="8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25">
      <c r="A2358" s="50">
        <f t="shared" si="738"/>
        <v>45201</v>
      </c>
      <c r="B2358" s="112">
        <f t="shared" ca="1" si="746"/>
        <v>56985.181003869999</v>
      </c>
      <c r="C2358" s="109">
        <f t="shared" si="747"/>
        <v>56953.776008339999</v>
      </c>
      <c r="D2358" s="13">
        <f ca="1">IF(A2358&lt;$B$1,VLOOKUP(A2358,[1]DI!$A$4:$B$15000,2,FALSE),0)</f>
        <v>0.1265</v>
      </c>
      <c r="E2358" s="52">
        <f t="shared" ca="1" si="748"/>
        <v>1.0004727899999999</v>
      </c>
      <c r="F2358" s="52">
        <f ca="1">(TRUNC(PRODUCT($E$12:$E2357),16))</f>
        <v>1.5825216504947299</v>
      </c>
      <c r="G2358" s="52">
        <f t="shared" ca="1" si="749"/>
        <v>1.5817738036580999</v>
      </c>
      <c r="H2358" s="52">
        <f t="shared" ca="1" si="750"/>
        <v>1.0004727899999999</v>
      </c>
      <c r="I2358" s="111">
        <f t="shared" si="739"/>
        <v>0.02</v>
      </c>
      <c r="J2358" s="149">
        <f t="shared" si="741"/>
        <v>45198</v>
      </c>
      <c r="K2358" s="54">
        <f t="shared" si="740"/>
        <v>1</v>
      </c>
      <c r="L2358" s="55">
        <f t="shared" si="751"/>
        <v>1</v>
      </c>
      <c r="M2358" s="56">
        <f t="shared" si="752"/>
        <v>1.000078585</v>
      </c>
      <c r="N2358" s="56">
        <f t="shared" ca="1" si="753"/>
        <v>1.0005514120000001</v>
      </c>
      <c r="O2358" s="55">
        <f t="shared" si="742"/>
        <v>0</v>
      </c>
      <c r="P2358" s="109">
        <f t="shared" ca="1" si="754"/>
        <v>31.404995530000001</v>
      </c>
      <c r="Q2358" s="52">
        <f t="shared" si="743"/>
        <v>0</v>
      </c>
      <c r="R2358" s="85"/>
      <c r="S2358" s="85"/>
      <c r="T2358" s="86" t="str">
        <f t="shared" si="744"/>
        <v>A+J=</v>
      </c>
      <c r="U2358" s="149">
        <f t="shared" si="745"/>
        <v>45230</v>
      </c>
      <c r="V2358" s="57" t="str">
        <f t="shared" si="755"/>
        <v>-</v>
      </c>
      <c r="W2358" s="8"/>
      <c r="X2358" s="8"/>
      <c r="Y2358" s="8"/>
      <c r="Z2358" s="9"/>
      <c r="AA2358" s="1"/>
      <c r="AB2358" s="8"/>
      <c r="AC2358" s="9"/>
      <c r="AD2358" s="9"/>
      <c r="AE2358" s="9"/>
      <c r="AF2358" s="8"/>
      <c r="AG2358" s="10"/>
      <c r="AH2358" s="8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25">
      <c r="A2359" s="50">
        <f t="shared" si="738"/>
        <v>45202</v>
      </c>
      <c r="B2359" s="112">
        <f t="shared" ca="1" si="746"/>
        <v>57016.603142489999</v>
      </c>
      <c r="C2359" s="109">
        <f t="shared" si="747"/>
        <v>56953.776008339999</v>
      </c>
      <c r="D2359" s="13">
        <f ca="1">IF(A2359&lt;$B$1,VLOOKUP(A2359,[1]DI!$A$4:$B$15000,2,FALSE),0)</f>
        <v>0.1265</v>
      </c>
      <c r="E2359" s="52">
        <f t="shared" ca="1" si="748"/>
        <v>1.0004727899999999</v>
      </c>
      <c r="F2359" s="52">
        <f ca="1">(TRUNC(PRODUCT($E$12:$E2358),16))</f>
        <v>1.58326985090587</v>
      </c>
      <c r="G2359" s="52">
        <f t="shared" ca="1" si="749"/>
        <v>1.5817738036580999</v>
      </c>
      <c r="H2359" s="52">
        <f t="shared" ca="1" si="750"/>
        <v>1.0009458</v>
      </c>
      <c r="I2359" s="111">
        <f t="shared" si="739"/>
        <v>0.02</v>
      </c>
      <c r="J2359" s="149">
        <f t="shared" si="741"/>
        <v>45198</v>
      </c>
      <c r="K2359" s="54">
        <f t="shared" si="740"/>
        <v>2</v>
      </c>
      <c r="L2359" s="55">
        <f t="shared" si="751"/>
        <v>2</v>
      </c>
      <c r="M2359" s="56">
        <f t="shared" si="752"/>
        <v>1.0001571760000001</v>
      </c>
      <c r="N2359" s="56">
        <f t="shared" ca="1" si="753"/>
        <v>1.001103125</v>
      </c>
      <c r="O2359" s="55">
        <f t="shared" si="742"/>
        <v>0</v>
      </c>
      <c r="P2359" s="109">
        <f t="shared" ca="1" si="754"/>
        <v>62.827134149999999</v>
      </c>
      <c r="Q2359" s="52">
        <f t="shared" si="743"/>
        <v>0</v>
      </c>
      <c r="R2359" s="85"/>
      <c r="S2359" s="85"/>
      <c r="T2359" s="86" t="str">
        <f t="shared" si="744"/>
        <v>A+J=</v>
      </c>
      <c r="U2359" s="149">
        <f t="shared" si="745"/>
        <v>45230</v>
      </c>
      <c r="V2359" s="57" t="str">
        <f t="shared" si="755"/>
        <v>-</v>
      </c>
      <c r="W2359" s="8"/>
      <c r="X2359" s="8"/>
      <c r="Y2359" s="8"/>
      <c r="Z2359" s="9"/>
      <c r="AA2359" s="1"/>
      <c r="AB2359" s="8"/>
      <c r="AC2359" s="9"/>
      <c r="AD2359" s="9"/>
      <c r="AE2359" s="9"/>
      <c r="AF2359" s="8"/>
      <c r="AG2359" s="10"/>
      <c r="AH2359" s="8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25">
      <c r="A2360" s="50">
        <f t="shared" si="738"/>
        <v>45203</v>
      </c>
      <c r="B2360" s="112">
        <f t="shared" ca="1" si="746"/>
        <v>57048.04293679</v>
      </c>
      <c r="C2360" s="109">
        <f t="shared" si="747"/>
        <v>56953.776008339999</v>
      </c>
      <c r="D2360" s="13">
        <f ca="1">IF(A2360&lt;$B$1,VLOOKUP(A2360,[1]DI!$A$4:$B$15000,2,FALSE),0)</f>
        <v>0.1265</v>
      </c>
      <c r="E2360" s="52">
        <f t="shared" ca="1" si="748"/>
        <v>1.0004727899999999</v>
      </c>
      <c r="F2360" s="52">
        <f ca="1">(TRUNC(PRODUCT($E$12:$E2359),16))</f>
        <v>1.5840184050586701</v>
      </c>
      <c r="G2360" s="52">
        <f t="shared" ca="1" si="749"/>
        <v>1.5817738036580999</v>
      </c>
      <c r="H2360" s="52">
        <f t="shared" ca="1" si="750"/>
        <v>1.00141904</v>
      </c>
      <c r="I2360" s="111">
        <f t="shared" si="739"/>
        <v>0.02</v>
      </c>
      <c r="J2360" s="149">
        <f t="shared" si="741"/>
        <v>45198</v>
      </c>
      <c r="K2360" s="54">
        <f t="shared" si="740"/>
        <v>3</v>
      </c>
      <c r="L2360" s="55">
        <f t="shared" si="751"/>
        <v>3</v>
      </c>
      <c r="M2360" s="56">
        <f t="shared" si="752"/>
        <v>1.000235773</v>
      </c>
      <c r="N2360" s="56">
        <f t="shared" ca="1" si="753"/>
        <v>1.001655148</v>
      </c>
      <c r="O2360" s="55">
        <f t="shared" si="742"/>
        <v>0</v>
      </c>
      <c r="P2360" s="109">
        <f t="shared" ca="1" si="754"/>
        <v>94.266928449999995</v>
      </c>
      <c r="Q2360" s="52">
        <f t="shared" si="743"/>
        <v>0</v>
      </c>
      <c r="R2360" s="85"/>
      <c r="S2360" s="85"/>
      <c r="T2360" s="86" t="str">
        <f t="shared" si="744"/>
        <v>A+J=</v>
      </c>
      <c r="U2360" s="149">
        <f t="shared" si="745"/>
        <v>45230</v>
      </c>
      <c r="V2360" s="57" t="str">
        <f t="shared" si="755"/>
        <v>-</v>
      </c>
      <c r="W2360" s="8"/>
      <c r="X2360" s="8"/>
      <c r="Y2360" s="8"/>
      <c r="Z2360" s="9"/>
      <c r="AA2360" s="1"/>
      <c r="AB2360" s="8"/>
      <c r="AC2360" s="9"/>
      <c r="AD2360" s="9"/>
      <c r="AE2360" s="9"/>
      <c r="AF2360" s="8"/>
      <c r="AG2360" s="10"/>
      <c r="AH2360" s="8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25">
      <c r="A2361" s="50">
        <f t="shared" si="738"/>
        <v>45204</v>
      </c>
      <c r="B2361" s="112">
        <f t="shared" ca="1" si="746"/>
        <v>57079.499874169996</v>
      </c>
      <c r="C2361" s="109">
        <f t="shared" si="747"/>
        <v>56953.776008339999</v>
      </c>
      <c r="D2361" s="13">
        <f ca="1">IF(A2361&lt;$B$1,VLOOKUP(A2361,[1]DI!$A$4:$B$15000,2,FALSE),0)</f>
        <v>0.1265</v>
      </c>
      <c r="E2361" s="52">
        <f t="shared" ca="1" si="748"/>
        <v>1.0004727899999999</v>
      </c>
      <c r="F2361" s="52">
        <f ca="1">(TRUNC(PRODUCT($E$12:$E2360),16))</f>
        <v>1.5847673131204001</v>
      </c>
      <c r="G2361" s="52">
        <f t="shared" ca="1" si="749"/>
        <v>1.5817738036580999</v>
      </c>
      <c r="H2361" s="52">
        <f t="shared" ca="1" si="750"/>
        <v>1.0018925000000001</v>
      </c>
      <c r="I2361" s="111">
        <f t="shared" si="739"/>
        <v>0.02</v>
      </c>
      <c r="J2361" s="149">
        <f t="shared" si="741"/>
        <v>45198</v>
      </c>
      <c r="K2361" s="54">
        <f t="shared" si="740"/>
        <v>4</v>
      </c>
      <c r="L2361" s="55">
        <f t="shared" si="751"/>
        <v>4</v>
      </c>
      <c r="M2361" s="56">
        <f t="shared" si="752"/>
        <v>1.000314377</v>
      </c>
      <c r="N2361" s="56">
        <f t="shared" ca="1" si="753"/>
        <v>1.002207472</v>
      </c>
      <c r="O2361" s="55">
        <f t="shared" si="742"/>
        <v>0</v>
      </c>
      <c r="P2361" s="109">
        <f t="shared" ca="1" si="754"/>
        <v>125.72386582999999</v>
      </c>
      <c r="Q2361" s="52">
        <f t="shared" si="743"/>
        <v>0</v>
      </c>
      <c r="R2361" s="85"/>
      <c r="S2361" s="85"/>
      <c r="T2361" s="86" t="str">
        <f t="shared" si="744"/>
        <v>A+J=</v>
      </c>
      <c r="U2361" s="149">
        <f t="shared" si="745"/>
        <v>45230</v>
      </c>
      <c r="V2361" s="57" t="str">
        <f t="shared" si="755"/>
        <v>-</v>
      </c>
      <c r="W2361" s="8"/>
      <c r="X2361" s="8"/>
      <c r="Y2361" s="8"/>
      <c r="Z2361" s="9"/>
      <c r="AA2361" s="1"/>
      <c r="AB2361" s="8"/>
      <c r="AC2361" s="9"/>
      <c r="AD2361" s="9"/>
      <c r="AE2361" s="9"/>
      <c r="AF2361" s="8"/>
      <c r="AG2361" s="10"/>
      <c r="AH2361" s="8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25">
      <c r="A2362" s="50">
        <f t="shared" si="738"/>
        <v>45205</v>
      </c>
      <c r="B2362" s="112">
        <f t="shared" ca="1" si="746"/>
        <v>57110.974467219996</v>
      </c>
      <c r="C2362" s="109">
        <f t="shared" si="747"/>
        <v>56953.776008339999</v>
      </c>
      <c r="D2362" s="13">
        <f ca="1">IF(A2362&lt;$B$1,VLOOKUP(A2362,[1]DI!$A$4:$B$15000,2,FALSE),0)</f>
        <v>0.1265</v>
      </c>
      <c r="E2362" s="52">
        <f t="shared" ca="1" si="748"/>
        <v>1.0004727899999999</v>
      </c>
      <c r="F2362" s="52">
        <f ca="1">(TRUNC(PRODUCT($E$12:$E2361),16))</f>
        <v>1.58551657525837</v>
      </c>
      <c r="G2362" s="52">
        <f t="shared" ca="1" si="749"/>
        <v>1.5817738036580999</v>
      </c>
      <c r="H2362" s="52">
        <f t="shared" ca="1" si="750"/>
        <v>1.00236619</v>
      </c>
      <c r="I2362" s="111">
        <f t="shared" si="739"/>
        <v>0.02</v>
      </c>
      <c r="J2362" s="149">
        <f t="shared" si="741"/>
        <v>45198</v>
      </c>
      <c r="K2362" s="54">
        <f t="shared" si="740"/>
        <v>5</v>
      </c>
      <c r="L2362" s="55">
        <f t="shared" si="751"/>
        <v>5</v>
      </c>
      <c r="M2362" s="56">
        <f t="shared" si="752"/>
        <v>1.000392986</v>
      </c>
      <c r="N2362" s="56">
        <f t="shared" ca="1" si="753"/>
        <v>1.002760106</v>
      </c>
      <c r="O2362" s="55">
        <f t="shared" si="742"/>
        <v>0</v>
      </c>
      <c r="P2362" s="109">
        <f t="shared" ca="1" si="754"/>
        <v>157.19845888</v>
      </c>
      <c r="Q2362" s="52">
        <f t="shared" si="743"/>
        <v>0</v>
      </c>
      <c r="R2362" s="85"/>
      <c r="S2362" s="85"/>
      <c r="T2362" s="86" t="str">
        <f t="shared" si="744"/>
        <v>A+J=</v>
      </c>
      <c r="U2362" s="149">
        <f t="shared" si="745"/>
        <v>45230</v>
      </c>
      <c r="V2362" s="57" t="str">
        <f t="shared" si="755"/>
        <v>-</v>
      </c>
      <c r="W2362" s="8"/>
      <c r="X2362" s="8"/>
      <c r="Y2362" s="8"/>
      <c r="Z2362" s="9"/>
      <c r="AA2362" s="1"/>
      <c r="AB2362" s="8"/>
      <c r="AC2362" s="9"/>
      <c r="AD2362" s="9"/>
      <c r="AE2362" s="9"/>
      <c r="AF2362" s="8"/>
      <c r="AG2362" s="10"/>
      <c r="AH2362" s="8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25">
      <c r="A2363" s="50">
        <f t="shared" si="738"/>
        <v>45206</v>
      </c>
      <c r="B2363" s="112">
        <f t="shared" ca="1" si="746"/>
        <v>57142.466203359996</v>
      </c>
      <c r="C2363" s="109">
        <f t="shared" si="747"/>
        <v>56953.776008339999</v>
      </c>
      <c r="D2363" s="13">
        <f ca="1">IF(A2363&lt;$B$1,VLOOKUP(A2363,[1]DI!$A$4:$B$15000,2,FALSE),0)</f>
        <v>0</v>
      </c>
      <c r="E2363" s="52">
        <f t="shared" ca="1" si="748"/>
        <v>1</v>
      </c>
      <c r="F2363" s="52">
        <f ca="1">(TRUNC(PRODUCT($E$12:$E2362),16))</f>
        <v>1.5862661916399901</v>
      </c>
      <c r="G2363" s="52">
        <f t="shared" ca="1" si="749"/>
        <v>1.5817738036580999</v>
      </c>
      <c r="H2363" s="52">
        <f t="shared" ca="1" si="750"/>
        <v>1.0028401</v>
      </c>
      <c r="I2363" s="111">
        <f t="shared" si="739"/>
        <v>0.02</v>
      </c>
      <c r="J2363" s="149">
        <f t="shared" si="741"/>
        <v>45198</v>
      </c>
      <c r="K2363" s="54">
        <f t="shared" si="740"/>
        <v>5</v>
      </c>
      <c r="L2363" s="55">
        <f t="shared" si="751"/>
        <v>6</v>
      </c>
      <c r="M2363" s="56">
        <f t="shared" si="752"/>
        <v>1.000471602</v>
      </c>
      <c r="N2363" s="56">
        <f t="shared" ca="1" si="753"/>
        <v>1.003313041</v>
      </c>
      <c r="O2363" s="55">
        <f t="shared" si="742"/>
        <v>0</v>
      </c>
      <c r="P2363" s="109">
        <f t="shared" ca="1" si="754"/>
        <v>188.69019502</v>
      </c>
      <c r="Q2363" s="52">
        <f t="shared" si="743"/>
        <v>0</v>
      </c>
      <c r="R2363" s="85"/>
      <c r="S2363" s="85"/>
      <c r="T2363" s="86" t="str">
        <f t="shared" si="744"/>
        <v>A+J=</v>
      </c>
      <c r="U2363" s="149">
        <f t="shared" si="745"/>
        <v>45230</v>
      </c>
      <c r="V2363" s="57" t="str">
        <f t="shared" si="755"/>
        <v>-</v>
      </c>
      <c r="W2363" s="8"/>
      <c r="X2363" s="8"/>
      <c r="Y2363" s="8"/>
      <c r="Z2363" s="9"/>
      <c r="AA2363" s="1"/>
      <c r="AB2363" s="8"/>
      <c r="AC2363" s="9"/>
      <c r="AD2363" s="9"/>
      <c r="AE2363" s="9"/>
      <c r="AF2363" s="8"/>
      <c r="AG2363" s="10"/>
      <c r="AH2363" s="8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25">
      <c r="A2364" s="50">
        <f t="shared" si="738"/>
        <v>45207</v>
      </c>
      <c r="B2364" s="112">
        <f t="shared" ca="1" si="746"/>
        <v>57142.466203359996</v>
      </c>
      <c r="C2364" s="109">
        <f t="shared" si="747"/>
        <v>56953.776008339999</v>
      </c>
      <c r="D2364" s="13">
        <f ca="1">IF(A2364&lt;$B$1,VLOOKUP(A2364,[1]DI!$A$4:$B$15000,2,FALSE),0)</f>
        <v>0</v>
      </c>
      <c r="E2364" s="52">
        <f t="shared" ca="1" si="748"/>
        <v>1</v>
      </c>
      <c r="F2364" s="52">
        <f ca="1">(TRUNC(PRODUCT($E$12:$E2363),16))</f>
        <v>1.5862661916399901</v>
      </c>
      <c r="G2364" s="52">
        <f t="shared" ca="1" si="749"/>
        <v>1.5817738036580999</v>
      </c>
      <c r="H2364" s="52">
        <f t="shared" ca="1" si="750"/>
        <v>1.0028401</v>
      </c>
      <c r="I2364" s="111">
        <f t="shared" si="739"/>
        <v>0.02</v>
      </c>
      <c r="J2364" s="149">
        <f t="shared" si="741"/>
        <v>45198</v>
      </c>
      <c r="K2364" s="54">
        <f t="shared" si="740"/>
        <v>5</v>
      </c>
      <c r="L2364" s="55">
        <f t="shared" si="751"/>
        <v>6</v>
      </c>
      <c r="M2364" s="56">
        <f t="shared" si="752"/>
        <v>1.000471602</v>
      </c>
      <c r="N2364" s="56">
        <f t="shared" ca="1" si="753"/>
        <v>1.003313041</v>
      </c>
      <c r="O2364" s="55">
        <f t="shared" si="742"/>
        <v>0</v>
      </c>
      <c r="P2364" s="109">
        <f t="shared" ca="1" si="754"/>
        <v>188.69019502</v>
      </c>
      <c r="Q2364" s="52">
        <f t="shared" si="743"/>
        <v>0</v>
      </c>
      <c r="R2364" s="85"/>
      <c r="S2364" s="85"/>
      <c r="T2364" s="86" t="str">
        <f t="shared" si="744"/>
        <v>A+J=</v>
      </c>
      <c r="U2364" s="149">
        <f t="shared" si="745"/>
        <v>45230</v>
      </c>
      <c r="V2364" s="57" t="str">
        <f t="shared" si="755"/>
        <v>-</v>
      </c>
      <c r="W2364" s="8"/>
      <c r="X2364" s="8"/>
      <c r="Y2364" s="8"/>
      <c r="Z2364" s="9"/>
      <c r="AA2364" s="1"/>
      <c r="AB2364" s="8"/>
      <c r="AC2364" s="9"/>
      <c r="AD2364" s="9"/>
      <c r="AE2364" s="9"/>
      <c r="AF2364" s="8"/>
      <c r="AG2364" s="10"/>
      <c r="AH2364" s="8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25">
      <c r="A2365" s="50">
        <f t="shared" si="738"/>
        <v>45208</v>
      </c>
      <c r="B2365" s="112">
        <f t="shared" ca="1" si="746"/>
        <v>57142.466203359996</v>
      </c>
      <c r="C2365" s="109">
        <f t="shared" si="747"/>
        <v>56953.776008339999</v>
      </c>
      <c r="D2365" s="13">
        <f ca="1">IF(A2365&lt;$B$1,VLOOKUP(A2365,[1]DI!$A$4:$B$15000,2,FALSE),0)</f>
        <v>0.1265</v>
      </c>
      <c r="E2365" s="52">
        <f t="shared" ca="1" si="748"/>
        <v>1.0004727899999999</v>
      </c>
      <c r="F2365" s="52">
        <f ca="1">(TRUNC(PRODUCT($E$12:$E2364),16))</f>
        <v>1.5862661916399901</v>
      </c>
      <c r="G2365" s="52">
        <f t="shared" ca="1" si="749"/>
        <v>1.5817738036580999</v>
      </c>
      <c r="H2365" s="52">
        <f t="shared" ca="1" si="750"/>
        <v>1.0028401</v>
      </c>
      <c r="I2365" s="111">
        <f t="shared" si="739"/>
        <v>0.02</v>
      </c>
      <c r="J2365" s="149">
        <f t="shared" si="741"/>
        <v>45198</v>
      </c>
      <c r="K2365" s="54">
        <f t="shared" si="740"/>
        <v>6</v>
      </c>
      <c r="L2365" s="55">
        <f t="shared" si="751"/>
        <v>6</v>
      </c>
      <c r="M2365" s="56">
        <f t="shared" si="752"/>
        <v>1.000471602</v>
      </c>
      <c r="N2365" s="56">
        <f t="shared" ca="1" si="753"/>
        <v>1.003313041</v>
      </c>
      <c r="O2365" s="55">
        <f t="shared" si="742"/>
        <v>0</v>
      </c>
      <c r="P2365" s="109">
        <f t="shared" ca="1" si="754"/>
        <v>188.69019502</v>
      </c>
      <c r="Q2365" s="52">
        <f t="shared" si="743"/>
        <v>0</v>
      </c>
      <c r="R2365" s="85"/>
      <c r="S2365" s="85"/>
      <c r="T2365" s="86" t="str">
        <f t="shared" si="744"/>
        <v>A+J=</v>
      </c>
      <c r="U2365" s="149">
        <f t="shared" si="745"/>
        <v>45230</v>
      </c>
      <c r="V2365" s="57" t="str">
        <f t="shared" si="755"/>
        <v>-</v>
      </c>
      <c r="W2365" s="8"/>
      <c r="X2365" s="8"/>
      <c r="Y2365" s="8"/>
      <c r="Z2365" s="9"/>
      <c r="AA2365" s="1"/>
      <c r="AB2365" s="8"/>
      <c r="AC2365" s="9"/>
      <c r="AD2365" s="9"/>
      <c r="AE2365" s="9"/>
      <c r="AF2365" s="8"/>
      <c r="AG2365" s="10"/>
      <c r="AH2365" s="8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25">
      <c r="A2366" s="50">
        <f t="shared" si="738"/>
        <v>45209</v>
      </c>
      <c r="B2366" s="112">
        <f t="shared" ca="1" si="746"/>
        <v>57173.975139529997</v>
      </c>
      <c r="C2366" s="109">
        <f t="shared" si="747"/>
        <v>56953.776008339999</v>
      </c>
      <c r="D2366" s="13">
        <f ca="1">IF(A2366&lt;$B$1,VLOOKUP(A2366,[1]DI!$A$4:$B$15000,2,FALSE),0)</f>
        <v>0.1265</v>
      </c>
      <c r="E2366" s="52">
        <f t="shared" ca="1" si="748"/>
        <v>1.0004727899999999</v>
      </c>
      <c r="F2366" s="52">
        <f ca="1">(TRUNC(PRODUCT($E$12:$E2365),16))</f>
        <v>1.5870161624327299</v>
      </c>
      <c r="G2366" s="52">
        <f t="shared" ca="1" si="749"/>
        <v>1.5817738036580999</v>
      </c>
      <c r="H2366" s="52">
        <f t="shared" ca="1" si="750"/>
        <v>1.00331423</v>
      </c>
      <c r="I2366" s="111">
        <f t="shared" si="739"/>
        <v>0.02</v>
      </c>
      <c r="J2366" s="149">
        <f t="shared" si="741"/>
        <v>45198</v>
      </c>
      <c r="K2366" s="54">
        <f t="shared" si="740"/>
        <v>7</v>
      </c>
      <c r="L2366" s="55">
        <f t="shared" si="751"/>
        <v>7</v>
      </c>
      <c r="M2366" s="56">
        <f t="shared" si="752"/>
        <v>1.0005502239999999</v>
      </c>
      <c r="N2366" s="56">
        <f t="shared" ca="1" si="753"/>
        <v>1.0038662780000001</v>
      </c>
      <c r="O2366" s="55">
        <f t="shared" si="742"/>
        <v>0</v>
      </c>
      <c r="P2366" s="109">
        <f t="shared" ca="1" si="754"/>
        <v>220.19913119</v>
      </c>
      <c r="Q2366" s="52">
        <f t="shared" si="743"/>
        <v>0</v>
      </c>
      <c r="R2366" s="85"/>
      <c r="S2366" s="85"/>
      <c r="T2366" s="86" t="str">
        <f t="shared" si="744"/>
        <v>A+J=</v>
      </c>
      <c r="U2366" s="149">
        <f t="shared" si="745"/>
        <v>45230</v>
      </c>
      <c r="V2366" s="57" t="str">
        <f t="shared" si="755"/>
        <v>-</v>
      </c>
      <c r="W2366" s="8"/>
      <c r="X2366" s="8"/>
      <c r="Y2366" s="8"/>
      <c r="Z2366" s="9"/>
      <c r="AA2366" s="1"/>
      <c r="AB2366" s="8"/>
      <c r="AC2366" s="9"/>
      <c r="AD2366" s="9"/>
      <c r="AE2366" s="9"/>
      <c r="AF2366" s="8"/>
      <c r="AG2366" s="10"/>
      <c r="AH2366" s="8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25">
      <c r="A2367" s="50">
        <f t="shared" si="738"/>
        <v>45210</v>
      </c>
      <c r="B2367" s="112">
        <f t="shared" ca="1" si="746"/>
        <v>57205.501104889998</v>
      </c>
      <c r="C2367" s="109">
        <f t="shared" si="747"/>
        <v>56953.776008339999</v>
      </c>
      <c r="D2367" s="13">
        <f ca="1">IF(A2367&lt;$B$1,VLOOKUP(A2367,[1]DI!$A$4:$B$15000,2,FALSE),0)</f>
        <v>0.1265</v>
      </c>
      <c r="E2367" s="52">
        <f t="shared" ca="1" si="748"/>
        <v>1.0004727899999999</v>
      </c>
      <c r="F2367" s="52">
        <f ca="1">(TRUNC(PRODUCT($E$12:$E2366),16))</f>
        <v>1.58776648780417</v>
      </c>
      <c r="G2367" s="52">
        <f t="shared" ca="1" si="749"/>
        <v>1.5817738036580999</v>
      </c>
      <c r="H2367" s="52">
        <f t="shared" ca="1" si="750"/>
        <v>1.0037885799999999</v>
      </c>
      <c r="I2367" s="111">
        <f t="shared" si="739"/>
        <v>0.02</v>
      </c>
      <c r="J2367" s="149">
        <f t="shared" si="741"/>
        <v>45198</v>
      </c>
      <c r="K2367" s="54">
        <f t="shared" si="740"/>
        <v>8</v>
      </c>
      <c r="L2367" s="55">
        <f t="shared" si="751"/>
        <v>8</v>
      </c>
      <c r="M2367" s="56">
        <f t="shared" si="752"/>
        <v>1.000628852</v>
      </c>
      <c r="N2367" s="56">
        <f t="shared" ca="1" si="753"/>
        <v>1.004419814</v>
      </c>
      <c r="O2367" s="55">
        <f t="shared" si="742"/>
        <v>0</v>
      </c>
      <c r="P2367" s="109">
        <f t="shared" ca="1" si="754"/>
        <v>251.72509654999999</v>
      </c>
      <c r="Q2367" s="52">
        <f t="shared" si="743"/>
        <v>0</v>
      </c>
      <c r="R2367" s="85"/>
      <c r="S2367" s="85"/>
      <c r="T2367" s="86" t="str">
        <f t="shared" si="744"/>
        <v>A+J=</v>
      </c>
      <c r="U2367" s="149">
        <f t="shared" si="745"/>
        <v>45230</v>
      </c>
      <c r="V2367" s="57" t="str">
        <f t="shared" si="755"/>
        <v>-</v>
      </c>
      <c r="W2367" s="8"/>
      <c r="X2367" s="8"/>
      <c r="Y2367" s="8"/>
      <c r="Z2367" s="9"/>
      <c r="AA2367" s="1"/>
      <c r="AB2367" s="8"/>
      <c r="AC2367" s="9"/>
      <c r="AD2367" s="9"/>
      <c r="AE2367" s="9"/>
      <c r="AF2367" s="8"/>
      <c r="AG2367" s="10"/>
      <c r="AH2367" s="8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25">
      <c r="A2368" s="50">
        <f t="shared" si="738"/>
        <v>45211</v>
      </c>
      <c r="B2368" s="112">
        <f t="shared" ca="1" si="746"/>
        <v>57237.04546632</v>
      </c>
      <c r="C2368" s="109">
        <f t="shared" si="747"/>
        <v>56953.776008339999</v>
      </c>
      <c r="D2368" s="13">
        <f ca="1">IF(A2368&lt;$B$1,VLOOKUP(A2368,[1]DI!$A$4:$B$15000,2,FALSE),0)</f>
        <v>0</v>
      </c>
      <c r="E2368" s="52">
        <f t="shared" ca="1" si="748"/>
        <v>1</v>
      </c>
      <c r="F2368" s="52">
        <f ca="1">(TRUNC(PRODUCT($E$12:$E2367),16))</f>
        <v>1.5885171679219401</v>
      </c>
      <c r="G2368" s="52">
        <f t="shared" ca="1" si="749"/>
        <v>1.5817738036580999</v>
      </c>
      <c r="H2368" s="52">
        <f t="shared" ca="1" si="750"/>
        <v>1.00426317</v>
      </c>
      <c r="I2368" s="111">
        <f t="shared" si="739"/>
        <v>0.02</v>
      </c>
      <c r="J2368" s="149">
        <f t="shared" si="741"/>
        <v>45198</v>
      </c>
      <c r="K2368" s="54">
        <f t="shared" si="740"/>
        <v>8</v>
      </c>
      <c r="L2368" s="55">
        <f t="shared" si="751"/>
        <v>9</v>
      </c>
      <c r="M2368" s="56">
        <f t="shared" si="752"/>
        <v>1.0007074869999999</v>
      </c>
      <c r="N2368" s="56">
        <f t="shared" ca="1" si="753"/>
        <v>1.0049736730000001</v>
      </c>
      <c r="O2368" s="55">
        <f t="shared" si="742"/>
        <v>0</v>
      </c>
      <c r="P2368" s="109">
        <f t="shared" ca="1" si="754"/>
        <v>283.26945798000003</v>
      </c>
      <c r="Q2368" s="52">
        <f t="shared" si="743"/>
        <v>0</v>
      </c>
      <c r="R2368" s="85"/>
      <c r="S2368" s="85"/>
      <c r="T2368" s="86" t="str">
        <f t="shared" si="744"/>
        <v>A+J=</v>
      </c>
      <c r="U2368" s="149">
        <f t="shared" si="745"/>
        <v>45230</v>
      </c>
      <c r="V2368" s="57" t="str">
        <f t="shared" si="755"/>
        <v>-</v>
      </c>
      <c r="W2368" s="8"/>
      <c r="X2368" s="8"/>
      <c r="Y2368" s="8"/>
      <c r="Z2368" s="9"/>
      <c r="AA2368" s="1"/>
      <c r="AB2368" s="8"/>
      <c r="AC2368" s="9"/>
      <c r="AD2368" s="9"/>
      <c r="AE2368" s="9"/>
      <c r="AF2368" s="8"/>
      <c r="AG2368" s="10"/>
      <c r="AH2368" s="8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25">
      <c r="A2369" s="50">
        <f t="shared" si="738"/>
        <v>45212</v>
      </c>
      <c r="B2369" s="112">
        <f t="shared" ca="1" si="746"/>
        <v>57237.04546632</v>
      </c>
      <c r="C2369" s="109">
        <f t="shared" si="747"/>
        <v>56953.776008339999</v>
      </c>
      <c r="D2369" s="13">
        <f ca="1">IF(A2369&lt;$B$1,VLOOKUP(A2369,[1]DI!$A$4:$B$15000,2,FALSE),0)</f>
        <v>0.1265</v>
      </c>
      <c r="E2369" s="52">
        <f t="shared" ca="1" si="748"/>
        <v>1.0004727899999999</v>
      </c>
      <c r="F2369" s="52">
        <f ca="1">(TRUNC(PRODUCT($E$12:$E2368),16))</f>
        <v>1.5885171679219401</v>
      </c>
      <c r="G2369" s="52">
        <f t="shared" ca="1" si="749"/>
        <v>1.5817738036580999</v>
      </c>
      <c r="H2369" s="52">
        <f t="shared" ca="1" si="750"/>
        <v>1.00426317</v>
      </c>
      <c r="I2369" s="111">
        <f t="shared" si="739"/>
        <v>0.02</v>
      </c>
      <c r="J2369" s="149">
        <f t="shared" si="741"/>
        <v>45198</v>
      </c>
      <c r="K2369" s="54">
        <f t="shared" si="740"/>
        <v>9</v>
      </c>
      <c r="L2369" s="55">
        <f t="shared" si="751"/>
        <v>9</v>
      </c>
      <c r="M2369" s="56">
        <f t="shared" si="752"/>
        <v>1.0007074869999999</v>
      </c>
      <c r="N2369" s="56">
        <f t="shared" ca="1" si="753"/>
        <v>1.0049736730000001</v>
      </c>
      <c r="O2369" s="55">
        <f t="shared" si="742"/>
        <v>0</v>
      </c>
      <c r="P2369" s="109">
        <f t="shared" ca="1" si="754"/>
        <v>283.26945798000003</v>
      </c>
      <c r="Q2369" s="52">
        <f t="shared" si="743"/>
        <v>0</v>
      </c>
      <c r="R2369" s="85"/>
      <c r="S2369" s="85"/>
      <c r="T2369" s="86" t="str">
        <f t="shared" si="744"/>
        <v>A+J=</v>
      </c>
      <c r="U2369" s="149">
        <f t="shared" si="745"/>
        <v>45230</v>
      </c>
      <c r="V2369" s="57" t="str">
        <f t="shared" si="755"/>
        <v>-</v>
      </c>
      <c r="W2369" s="8"/>
      <c r="X2369" s="8"/>
      <c r="Y2369" s="8"/>
      <c r="Z2369" s="9"/>
      <c r="AA2369" s="1"/>
      <c r="AB2369" s="8"/>
      <c r="AC2369" s="9"/>
      <c r="AD2369" s="9"/>
      <c r="AE2369" s="9"/>
      <c r="AF2369" s="8"/>
      <c r="AG2369" s="10"/>
      <c r="AH2369" s="8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25">
      <c r="A2370" s="50">
        <f t="shared" si="738"/>
        <v>45213</v>
      </c>
      <c r="B2370" s="112">
        <f t="shared" ca="1" si="746"/>
        <v>57268.606344339998</v>
      </c>
      <c r="C2370" s="109">
        <f t="shared" si="747"/>
        <v>56953.776008339999</v>
      </c>
      <c r="D2370" s="13">
        <f ca="1">IF(A2370&lt;$B$1,VLOOKUP(A2370,[1]DI!$A$4:$B$15000,2,FALSE),0)</f>
        <v>0</v>
      </c>
      <c r="E2370" s="52">
        <f t="shared" ca="1" si="748"/>
        <v>1</v>
      </c>
      <c r="F2370" s="52">
        <f ca="1">(TRUNC(PRODUCT($E$12:$E2369),16))</f>
        <v>1.5892682029537599</v>
      </c>
      <c r="G2370" s="52">
        <f t="shared" ca="1" si="749"/>
        <v>1.5817738036580999</v>
      </c>
      <c r="H2370" s="52">
        <f t="shared" ca="1" si="750"/>
        <v>1.0047379700000001</v>
      </c>
      <c r="I2370" s="111">
        <f t="shared" si="739"/>
        <v>0.02</v>
      </c>
      <c r="J2370" s="149">
        <f t="shared" si="741"/>
        <v>45198</v>
      </c>
      <c r="K2370" s="54">
        <f t="shared" si="740"/>
        <v>9</v>
      </c>
      <c r="L2370" s="55">
        <f t="shared" si="751"/>
        <v>10</v>
      </c>
      <c r="M2370" s="56">
        <f t="shared" si="752"/>
        <v>1.000786127</v>
      </c>
      <c r="N2370" s="56">
        <f t="shared" ca="1" si="753"/>
        <v>1.0055278219999999</v>
      </c>
      <c r="O2370" s="55">
        <f t="shared" si="742"/>
        <v>0</v>
      </c>
      <c r="P2370" s="109">
        <f t="shared" ca="1" si="754"/>
        <v>314.83033599999999</v>
      </c>
      <c r="Q2370" s="52">
        <f t="shared" si="743"/>
        <v>0</v>
      </c>
      <c r="R2370" s="85"/>
      <c r="S2370" s="85"/>
      <c r="T2370" s="86" t="str">
        <f t="shared" si="744"/>
        <v>A+J=</v>
      </c>
      <c r="U2370" s="149">
        <f t="shared" si="745"/>
        <v>45230</v>
      </c>
      <c r="V2370" s="57" t="str">
        <f t="shared" si="755"/>
        <v>-</v>
      </c>
      <c r="W2370" s="8"/>
      <c r="X2370" s="8"/>
      <c r="Y2370" s="8"/>
      <c r="Z2370" s="9"/>
      <c r="AA2370" s="1"/>
      <c r="AB2370" s="8"/>
      <c r="AC2370" s="9"/>
      <c r="AD2370" s="9"/>
      <c r="AE2370" s="9"/>
      <c r="AF2370" s="8"/>
      <c r="AG2370" s="10"/>
      <c r="AH2370" s="8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25">
      <c r="A2371" s="50">
        <f t="shared" si="738"/>
        <v>45214</v>
      </c>
      <c r="B2371" s="112">
        <f t="shared" ca="1" si="746"/>
        <v>57268.606344339998</v>
      </c>
      <c r="C2371" s="109">
        <f t="shared" si="747"/>
        <v>56953.776008339999</v>
      </c>
      <c r="D2371" s="13">
        <f ca="1">IF(A2371&lt;$B$1,VLOOKUP(A2371,[1]DI!$A$4:$B$15000,2,FALSE),0)</f>
        <v>0</v>
      </c>
      <c r="E2371" s="52">
        <f t="shared" ca="1" si="748"/>
        <v>1</v>
      </c>
      <c r="F2371" s="52">
        <f ca="1">(TRUNC(PRODUCT($E$12:$E2370),16))</f>
        <v>1.5892682029537599</v>
      </c>
      <c r="G2371" s="52">
        <f t="shared" ca="1" si="749"/>
        <v>1.5817738036580999</v>
      </c>
      <c r="H2371" s="52">
        <f t="shared" ca="1" si="750"/>
        <v>1.0047379700000001</v>
      </c>
      <c r="I2371" s="111">
        <f t="shared" si="739"/>
        <v>0.02</v>
      </c>
      <c r="J2371" s="149">
        <f t="shared" si="741"/>
        <v>45198</v>
      </c>
      <c r="K2371" s="54">
        <f t="shared" si="740"/>
        <v>9</v>
      </c>
      <c r="L2371" s="55">
        <f t="shared" si="751"/>
        <v>10</v>
      </c>
      <c r="M2371" s="56">
        <f t="shared" si="752"/>
        <v>1.000786127</v>
      </c>
      <c r="N2371" s="56">
        <f t="shared" ca="1" si="753"/>
        <v>1.0055278219999999</v>
      </c>
      <c r="O2371" s="55">
        <f t="shared" si="742"/>
        <v>0</v>
      </c>
      <c r="P2371" s="109">
        <f t="shared" ca="1" si="754"/>
        <v>314.83033599999999</v>
      </c>
      <c r="Q2371" s="52">
        <f t="shared" si="743"/>
        <v>0</v>
      </c>
      <c r="R2371" s="85"/>
      <c r="S2371" s="85"/>
      <c r="T2371" s="86" t="str">
        <f t="shared" si="744"/>
        <v>A+J=</v>
      </c>
      <c r="U2371" s="149">
        <f t="shared" si="745"/>
        <v>45230</v>
      </c>
      <c r="V2371" s="57" t="str">
        <f t="shared" si="755"/>
        <v>-</v>
      </c>
      <c r="W2371" s="8"/>
      <c r="X2371" s="8"/>
      <c r="Y2371" s="8"/>
      <c r="Z2371" s="9"/>
      <c r="AA2371" s="1"/>
      <c r="AB2371" s="8"/>
      <c r="AC2371" s="9"/>
      <c r="AD2371" s="9"/>
      <c r="AE2371" s="9"/>
      <c r="AF2371" s="8"/>
      <c r="AG2371" s="10"/>
      <c r="AH2371" s="8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25">
      <c r="A2372" s="50">
        <f t="shared" si="738"/>
        <v>45215</v>
      </c>
      <c r="B2372" s="112">
        <f t="shared" ca="1" si="746"/>
        <v>57268.606344339998</v>
      </c>
      <c r="C2372" s="109">
        <f t="shared" si="747"/>
        <v>56953.776008339999</v>
      </c>
      <c r="D2372" s="13">
        <f ca="1">IF(A2372&lt;$B$1,VLOOKUP(A2372,[1]DI!$A$4:$B$15000,2,FALSE),0)</f>
        <v>0.1265</v>
      </c>
      <c r="E2372" s="52">
        <f t="shared" ca="1" si="748"/>
        <v>1.0004727899999999</v>
      </c>
      <c r="F2372" s="52">
        <f ca="1">(TRUNC(PRODUCT($E$12:$E2371),16))</f>
        <v>1.5892682029537599</v>
      </c>
      <c r="G2372" s="52">
        <f t="shared" ca="1" si="749"/>
        <v>1.5817738036580999</v>
      </c>
      <c r="H2372" s="52">
        <f t="shared" ca="1" si="750"/>
        <v>1.0047379700000001</v>
      </c>
      <c r="I2372" s="111">
        <f t="shared" si="739"/>
        <v>0.02</v>
      </c>
      <c r="J2372" s="149">
        <f t="shared" si="741"/>
        <v>45198</v>
      </c>
      <c r="K2372" s="54">
        <f t="shared" si="740"/>
        <v>10</v>
      </c>
      <c r="L2372" s="55">
        <f t="shared" si="751"/>
        <v>10</v>
      </c>
      <c r="M2372" s="56">
        <f t="shared" si="752"/>
        <v>1.000786127</v>
      </c>
      <c r="N2372" s="56">
        <f t="shared" ca="1" si="753"/>
        <v>1.0055278219999999</v>
      </c>
      <c r="O2372" s="55">
        <f t="shared" si="742"/>
        <v>0</v>
      </c>
      <c r="P2372" s="109">
        <f t="shared" ca="1" si="754"/>
        <v>314.83033599999999</v>
      </c>
      <c r="Q2372" s="52">
        <f t="shared" si="743"/>
        <v>0</v>
      </c>
      <c r="R2372" s="85"/>
      <c r="S2372" s="85"/>
      <c r="T2372" s="86" t="str">
        <f t="shared" si="744"/>
        <v>A+J=</v>
      </c>
      <c r="U2372" s="149">
        <f t="shared" si="745"/>
        <v>45230</v>
      </c>
      <c r="V2372" s="57" t="str">
        <f t="shared" si="755"/>
        <v>-</v>
      </c>
      <c r="W2372" s="8"/>
      <c r="X2372" s="8"/>
      <c r="Y2372" s="8"/>
      <c r="Z2372" s="9"/>
      <c r="AA2372" s="1"/>
      <c r="AB2372" s="8"/>
      <c r="AC2372" s="9"/>
      <c r="AD2372" s="9"/>
      <c r="AE2372" s="9"/>
      <c r="AF2372" s="8"/>
      <c r="AG2372" s="10"/>
      <c r="AH2372" s="8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25">
      <c r="A2373" s="50">
        <f t="shared" si="738"/>
        <v>45216</v>
      </c>
      <c r="B2373" s="112">
        <f t="shared" ca="1" si="746"/>
        <v>57300.184934979996</v>
      </c>
      <c r="C2373" s="109">
        <f t="shared" si="747"/>
        <v>56953.776008339999</v>
      </c>
      <c r="D2373" s="13">
        <f ca="1">IF(A2373&lt;$B$1,VLOOKUP(A2373,[1]DI!$A$4:$B$15000,2,FALSE),0)</f>
        <v>0.1265</v>
      </c>
      <c r="E2373" s="52">
        <f t="shared" ca="1" si="748"/>
        <v>1.0004727899999999</v>
      </c>
      <c r="F2373" s="52">
        <f ca="1">(TRUNC(PRODUCT($E$12:$E2372),16))</f>
        <v>1.5900195930674399</v>
      </c>
      <c r="G2373" s="52">
        <f t="shared" ca="1" si="749"/>
        <v>1.5817738036580999</v>
      </c>
      <c r="H2373" s="52">
        <f t="shared" ca="1" si="750"/>
        <v>1.0052129999999999</v>
      </c>
      <c r="I2373" s="111">
        <f t="shared" si="739"/>
        <v>0.02</v>
      </c>
      <c r="J2373" s="149">
        <f t="shared" si="741"/>
        <v>45198</v>
      </c>
      <c r="K2373" s="54">
        <f t="shared" si="740"/>
        <v>11</v>
      </c>
      <c r="L2373" s="55">
        <f t="shared" si="751"/>
        <v>11</v>
      </c>
      <c r="M2373" s="56">
        <f t="shared" si="752"/>
        <v>1.0008647740000001</v>
      </c>
      <c r="N2373" s="56">
        <f t="shared" ca="1" si="753"/>
        <v>1.0060822819999999</v>
      </c>
      <c r="O2373" s="55">
        <f t="shared" si="742"/>
        <v>0</v>
      </c>
      <c r="P2373" s="109">
        <f t="shared" ca="1" si="754"/>
        <v>346.40892664</v>
      </c>
      <c r="Q2373" s="52">
        <f t="shared" si="743"/>
        <v>0</v>
      </c>
      <c r="R2373" s="85"/>
      <c r="S2373" s="85"/>
      <c r="T2373" s="86" t="str">
        <f t="shared" si="744"/>
        <v>A+J=</v>
      </c>
      <c r="U2373" s="149">
        <f t="shared" si="745"/>
        <v>45230</v>
      </c>
      <c r="V2373" s="57" t="str">
        <f t="shared" si="755"/>
        <v>-</v>
      </c>
      <c r="W2373" s="8"/>
      <c r="X2373" s="8"/>
      <c r="Y2373" s="8"/>
      <c r="Z2373" s="9"/>
      <c r="AA2373" s="1"/>
      <c r="AB2373" s="8"/>
      <c r="AC2373" s="9"/>
      <c r="AD2373" s="9"/>
      <c r="AE2373" s="9"/>
      <c r="AF2373" s="8"/>
      <c r="AG2373" s="10"/>
      <c r="AH2373" s="8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25">
      <c r="A2374" s="50">
        <f t="shared" si="738"/>
        <v>45217</v>
      </c>
      <c r="B2374" s="112">
        <f t="shared" ca="1" si="746"/>
        <v>57331.781238249998</v>
      </c>
      <c r="C2374" s="109">
        <f t="shared" si="747"/>
        <v>56953.776008339999</v>
      </c>
      <c r="D2374" s="13">
        <f ca="1">IF(A2374&lt;$B$1,VLOOKUP(A2374,[1]DI!$A$4:$B$15000,2,FALSE),0)</f>
        <v>0.1265</v>
      </c>
      <c r="E2374" s="52">
        <f t="shared" ca="1" si="748"/>
        <v>1.0004727899999999</v>
      </c>
      <c r="F2374" s="52">
        <f ca="1">(TRUNC(PRODUCT($E$12:$E2373),16))</f>
        <v>1.59077133843084</v>
      </c>
      <c r="G2374" s="52">
        <f t="shared" ca="1" si="749"/>
        <v>1.5817738036580999</v>
      </c>
      <c r="H2374" s="52">
        <f t="shared" ca="1" si="750"/>
        <v>1.0056882599999999</v>
      </c>
      <c r="I2374" s="111">
        <f t="shared" si="739"/>
        <v>0.02</v>
      </c>
      <c r="J2374" s="149">
        <f t="shared" si="741"/>
        <v>45198</v>
      </c>
      <c r="K2374" s="54">
        <f t="shared" si="740"/>
        <v>12</v>
      </c>
      <c r="L2374" s="55">
        <f t="shared" si="751"/>
        <v>12</v>
      </c>
      <c r="M2374" s="56">
        <f t="shared" si="752"/>
        <v>1.0009434269999999</v>
      </c>
      <c r="N2374" s="56">
        <f t="shared" ca="1" si="753"/>
        <v>1.0066370529999999</v>
      </c>
      <c r="O2374" s="55">
        <f t="shared" si="742"/>
        <v>0</v>
      </c>
      <c r="P2374" s="109">
        <f t="shared" ca="1" si="754"/>
        <v>378.00522991000003</v>
      </c>
      <c r="Q2374" s="52">
        <f t="shared" si="743"/>
        <v>0</v>
      </c>
      <c r="R2374" s="85"/>
      <c r="S2374" s="85"/>
      <c r="T2374" s="86" t="str">
        <f t="shared" si="744"/>
        <v>A+J=</v>
      </c>
      <c r="U2374" s="149">
        <f t="shared" si="745"/>
        <v>45230</v>
      </c>
      <c r="V2374" s="57" t="str">
        <f t="shared" si="755"/>
        <v>-</v>
      </c>
      <c r="W2374" s="8"/>
      <c r="X2374" s="8"/>
      <c r="Y2374" s="8"/>
      <c r="Z2374" s="9"/>
      <c r="AA2374" s="1"/>
      <c r="AB2374" s="8"/>
      <c r="AC2374" s="9"/>
      <c r="AD2374" s="9"/>
      <c r="AE2374" s="9"/>
      <c r="AF2374" s="8"/>
      <c r="AG2374" s="10"/>
      <c r="AH2374" s="8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25">
      <c r="A2375" s="50">
        <f t="shared" si="738"/>
        <v>45218</v>
      </c>
      <c r="B2375" s="112">
        <f t="shared" ca="1" si="746"/>
        <v>57363.394741559998</v>
      </c>
      <c r="C2375" s="109">
        <f t="shared" si="747"/>
        <v>56953.776008339999</v>
      </c>
      <c r="D2375" s="13">
        <f ca="1">IF(A2375&lt;$B$1,VLOOKUP(A2375,[1]DI!$A$4:$B$15000,2,FALSE),0)</f>
        <v>0.1265</v>
      </c>
      <c r="E2375" s="52">
        <f t="shared" ca="1" si="748"/>
        <v>1.0004727899999999</v>
      </c>
      <c r="F2375" s="52">
        <f ca="1">(TRUNC(PRODUCT($E$12:$E2374),16))</f>
        <v>1.5915234392119399</v>
      </c>
      <c r="G2375" s="52">
        <f t="shared" ca="1" si="749"/>
        <v>1.5817738036580999</v>
      </c>
      <c r="H2375" s="52">
        <f t="shared" ca="1" si="750"/>
        <v>1.0061637400000001</v>
      </c>
      <c r="I2375" s="111">
        <f t="shared" si="739"/>
        <v>0.02</v>
      </c>
      <c r="J2375" s="149">
        <f t="shared" si="741"/>
        <v>45198</v>
      </c>
      <c r="K2375" s="54">
        <f t="shared" si="740"/>
        <v>13</v>
      </c>
      <c r="L2375" s="55">
        <f t="shared" si="751"/>
        <v>13</v>
      </c>
      <c r="M2375" s="56">
        <f t="shared" si="752"/>
        <v>1.0010220860000001</v>
      </c>
      <c r="N2375" s="56">
        <f t="shared" ca="1" si="753"/>
        <v>1.0071921260000001</v>
      </c>
      <c r="O2375" s="55">
        <f t="shared" si="742"/>
        <v>0</v>
      </c>
      <c r="P2375" s="109">
        <f t="shared" ca="1" si="754"/>
        <v>409.61873322000002</v>
      </c>
      <c r="Q2375" s="52">
        <f t="shared" si="743"/>
        <v>0</v>
      </c>
      <c r="R2375" s="85"/>
      <c r="S2375" s="85"/>
      <c r="T2375" s="86" t="str">
        <f t="shared" si="744"/>
        <v>A+J=</v>
      </c>
      <c r="U2375" s="149">
        <f t="shared" si="745"/>
        <v>45230</v>
      </c>
      <c r="V2375" s="57" t="str">
        <f t="shared" si="755"/>
        <v>-</v>
      </c>
      <c r="W2375" s="8"/>
      <c r="X2375" s="8"/>
      <c r="Y2375" s="8"/>
      <c r="Z2375" s="9"/>
      <c r="AA2375" s="1"/>
      <c r="AB2375" s="8"/>
      <c r="AC2375" s="9"/>
      <c r="AD2375" s="9"/>
      <c r="AE2375" s="9"/>
      <c r="AF2375" s="8"/>
      <c r="AG2375" s="10"/>
      <c r="AH2375" s="8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25">
      <c r="A2376" s="50">
        <f t="shared" si="738"/>
        <v>45219</v>
      </c>
      <c r="B2376" s="112">
        <f t="shared" ca="1" si="746"/>
        <v>57395.025331010002</v>
      </c>
      <c r="C2376" s="109">
        <f t="shared" si="747"/>
        <v>56953.776008339999</v>
      </c>
      <c r="D2376" s="13">
        <f ca="1">IF(A2376&lt;$B$1,VLOOKUP(A2376,[1]DI!$A$4:$B$15000,2,FALSE),0)</f>
        <v>0.1265</v>
      </c>
      <c r="E2376" s="52">
        <f t="shared" ca="1" si="748"/>
        <v>1.0004727899999999</v>
      </c>
      <c r="F2376" s="52">
        <f ca="1">(TRUNC(PRODUCT($E$12:$E2375),16))</f>
        <v>1.5922758955787599</v>
      </c>
      <c r="G2376" s="52">
        <f t="shared" ca="1" si="749"/>
        <v>1.5817738036580999</v>
      </c>
      <c r="H2376" s="52">
        <f t="shared" ca="1" si="750"/>
        <v>1.0066394400000001</v>
      </c>
      <c r="I2376" s="111">
        <f t="shared" si="739"/>
        <v>0.02</v>
      </c>
      <c r="J2376" s="149">
        <f t="shared" si="741"/>
        <v>45198</v>
      </c>
      <c r="K2376" s="54">
        <f t="shared" si="740"/>
        <v>14</v>
      </c>
      <c r="L2376" s="55">
        <f t="shared" si="751"/>
        <v>14</v>
      </c>
      <c r="M2376" s="56">
        <f t="shared" si="752"/>
        <v>1.0011007510000001</v>
      </c>
      <c r="N2376" s="56">
        <f t="shared" ca="1" si="753"/>
        <v>1.0077474989999999</v>
      </c>
      <c r="O2376" s="55">
        <f t="shared" si="742"/>
        <v>0</v>
      </c>
      <c r="P2376" s="109">
        <f t="shared" ca="1" si="754"/>
        <v>441.24932267000003</v>
      </c>
      <c r="Q2376" s="52">
        <f t="shared" si="743"/>
        <v>0</v>
      </c>
      <c r="R2376" s="85"/>
      <c r="S2376" s="85"/>
      <c r="T2376" s="86" t="str">
        <f t="shared" si="744"/>
        <v>A+J=</v>
      </c>
      <c r="U2376" s="149">
        <f t="shared" si="745"/>
        <v>45230</v>
      </c>
      <c r="V2376" s="57" t="str">
        <f t="shared" si="755"/>
        <v>-</v>
      </c>
      <c r="W2376" s="8"/>
      <c r="X2376" s="8"/>
      <c r="Y2376" s="8"/>
      <c r="Z2376" s="9"/>
      <c r="AA2376" s="1"/>
      <c r="AB2376" s="8"/>
      <c r="AC2376" s="9"/>
      <c r="AD2376" s="9"/>
      <c r="AE2376" s="9"/>
      <c r="AF2376" s="8"/>
      <c r="AG2376" s="10"/>
      <c r="AH2376" s="8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25">
      <c r="A2377" s="50">
        <f t="shared" si="738"/>
        <v>45220</v>
      </c>
      <c r="B2377" s="112">
        <f t="shared" ca="1" si="746"/>
        <v>57426.673746979999</v>
      </c>
      <c r="C2377" s="109">
        <f t="shared" si="747"/>
        <v>56953.776008339999</v>
      </c>
      <c r="D2377" s="13">
        <f ca="1">IF(A2377&lt;$B$1,VLOOKUP(A2377,[1]DI!$A$4:$B$15000,2,FALSE),0)</f>
        <v>0</v>
      </c>
      <c r="E2377" s="52">
        <f t="shared" ca="1" si="748"/>
        <v>1</v>
      </c>
      <c r="F2377" s="52">
        <f ca="1">(TRUNC(PRODUCT($E$12:$E2376),16))</f>
        <v>1.5930287076994301</v>
      </c>
      <c r="G2377" s="52">
        <f t="shared" ca="1" si="749"/>
        <v>1.5817738036580999</v>
      </c>
      <c r="H2377" s="52">
        <f t="shared" ca="1" si="750"/>
        <v>1.00711537</v>
      </c>
      <c r="I2377" s="111">
        <f t="shared" si="739"/>
        <v>0.02</v>
      </c>
      <c r="J2377" s="149">
        <f t="shared" si="741"/>
        <v>45198</v>
      </c>
      <c r="K2377" s="54">
        <f t="shared" si="740"/>
        <v>14</v>
      </c>
      <c r="L2377" s="55">
        <f t="shared" si="751"/>
        <v>15</v>
      </c>
      <c r="M2377" s="56">
        <f t="shared" si="752"/>
        <v>1.001179423</v>
      </c>
      <c r="N2377" s="56">
        <f t="shared" ca="1" si="753"/>
        <v>1.0083031849999999</v>
      </c>
      <c r="O2377" s="55">
        <f t="shared" si="742"/>
        <v>0</v>
      </c>
      <c r="P2377" s="109">
        <f t="shared" ca="1" si="754"/>
        <v>472.89773864</v>
      </c>
      <c r="Q2377" s="52">
        <f t="shared" si="743"/>
        <v>0</v>
      </c>
      <c r="R2377" s="85"/>
      <c r="S2377" s="85"/>
      <c r="T2377" s="86" t="str">
        <f t="shared" si="744"/>
        <v>A+J=</v>
      </c>
      <c r="U2377" s="149">
        <f t="shared" si="745"/>
        <v>45230</v>
      </c>
      <c r="V2377" s="57" t="str">
        <f t="shared" si="755"/>
        <v>-</v>
      </c>
      <c r="W2377" s="8"/>
      <c r="X2377" s="8"/>
      <c r="Y2377" s="8"/>
      <c r="Z2377" s="9"/>
      <c r="AA2377" s="1"/>
      <c r="AB2377" s="8"/>
      <c r="AC2377" s="9"/>
      <c r="AD2377" s="9"/>
      <c r="AE2377" s="9"/>
      <c r="AF2377" s="8"/>
      <c r="AG2377" s="10"/>
      <c r="AH2377" s="8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25">
      <c r="A2378" s="50">
        <f t="shared" si="738"/>
        <v>45221</v>
      </c>
      <c r="B2378" s="112">
        <f t="shared" ca="1" si="746"/>
        <v>57426.673746979999</v>
      </c>
      <c r="C2378" s="109">
        <f t="shared" si="747"/>
        <v>56953.776008339999</v>
      </c>
      <c r="D2378" s="13">
        <f ca="1">IF(A2378&lt;$B$1,VLOOKUP(A2378,[1]DI!$A$4:$B$15000,2,FALSE),0)</f>
        <v>0</v>
      </c>
      <c r="E2378" s="52">
        <f t="shared" ca="1" si="748"/>
        <v>1</v>
      </c>
      <c r="F2378" s="52">
        <f ca="1">(TRUNC(PRODUCT($E$12:$E2377),16))</f>
        <v>1.5930287076994301</v>
      </c>
      <c r="G2378" s="52">
        <f t="shared" ca="1" si="749"/>
        <v>1.5817738036580999</v>
      </c>
      <c r="H2378" s="52">
        <f t="shared" ca="1" si="750"/>
        <v>1.00711537</v>
      </c>
      <c r="I2378" s="111">
        <f t="shared" si="739"/>
        <v>0.02</v>
      </c>
      <c r="J2378" s="149">
        <f t="shared" si="741"/>
        <v>45198</v>
      </c>
      <c r="K2378" s="54">
        <f t="shared" si="740"/>
        <v>14</v>
      </c>
      <c r="L2378" s="55">
        <f t="shared" si="751"/>
        <v>15</v>
      </c>
      <c r="M2378" s="56">
        <f t="shared" si="752"/>
        <v>1.001179423</v>
      </c>
      <c r="N2378" s="56">
        <f t="shared" ca="1" si="753"/>
        <v>1.0083031849999999</v>
      </c>
      <c r="O2378" s="55">
        <f t="shared" si="742"/>
        <v>0</v>
      </c>
      <c r="P2378" s="109">
        <f t="shared" ca="1" si="754"/>
        <v>472.89773864</v>
      </c>
      <c r="Q2378" s="52">
        <f t="shared" si="743"/>
        <v>0</v>
      </c>
      <c r="R2378" s="85"/>
      <c r="S2378" s="85"/>
      <c r="T2378" s="86" t="str">
        <f t="shared" si="744"/>
        <v>A+J=</v>
      </c>
      <c r="U2378" s="149">
        <f t="shared" si="745"/>
        <v>45230</v>
      </c>
      <c r="V2378" s="57" t="str">
        <f t="shared" si="755"/>
        <v>-</v>
      </c>
      <c r="W2378" s="8"/>
      <c r="X2378" s="8"/>
      <c r="Y2378" s="8"/>
      <c r="Z2378" s="9"/>
      <c r="AA2378" s="1"/>
      <c r="AB2378" s="8"/>
      <c r="AC2378" s="9"/>
      <c r="AD2378" s="9"/>
      <c r="AE2378" s="9"/>
      <c r="AF2378" s="8"/>
      <c r="AG2378" s="10"/>
      <c r="AH2378" s="8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25">
      <c r="A2379" s="50">
        <f t="shared" si="738"/>
        <v>45222</v>
      </c>
      <c r="B2379" s="112">
        <f t="shared" ca="1" si="746"/>
        <v>57426.673746979999</v>
      </c>
      <c r="C2379" s="109">
        <f t="shared" si="747"/>
        <v>56953.776008339999</v>
      </c>
      <c r="D2379" s="13">
        <f ca="1">IF(A2379&lt;$B$1,VLOOKUP(A2379,[1]DI!$A$4:$B$15000,2,FALSE),0)</f>
        <v>0.1265</v>
      </c>
      <c r="E2379" s="52">
        <f t="shared" ca="1" si="748"/>
        <v>1.0004727899999999</v>
      </c>
      <c r="F2379" s="52">
        <f ca="1">(TRUNC(PRODUCT($E$12:$E2378),16))</f>
        <v>1.5930287076994301</v>
      </c>
      <c r="G2379" s="52">
        <f t="shared" ca="1" si="749"/>
        <v>1.5817738036580999</v>
      </c>
      <c r="H2379" s="52">
        <f t="shared" ca="1" si="750"/>
        <v>1.00711537</v>
      </c>
      <c r="I2379" s="111">
        <f t="shared" si="739"/>
        <v>0.02</v>
      </c>
      <c r="J2379" s="149">
        <f t="shared" si="741"/>
        <v>45198</v>
      </c>
      <c r="K2379" s="54">
        <f t="shared" si="740"/>
        <v>15</v>
      </c>
      <c r="L2379" s="55">
        <f t="shared" si="751"/>
        <v>15</v>
      </c>
      <c r="M2379" s="56">
        <f t="shared" si="752"/>
        <v>1.001179423</v>
      </c>
      <c r="N2379" s="56">
        <f t="shared" ca="1" si="753"/>
        <v>1.0083031849999999</v>
      </c>
      <c r="O2379" s="55">
        <f t="shared" si="742"/>
        <v>0</v>
      </c>
      <c r="P2379" s="109">
        <f t="shared" ca="1" si="754"/>
        <v>472.89773864</v>
      </c>
      <c r="Q2379" s="52">
        <f t="shared" si="743"/>
        <v>0</v>
      </c>
      <c r="R2379" s="85"/>
      <c r="S2379" s="85"/>
      <c r="T2379" s="86" t="str">
        <f t="shared" si="744"/>
        <v>A+J=</v>
      </c>
      <c r="U2379" s="149">
        <f t="shared" si="745"/>
        <v>45230</v>
      </c>
      <c r="V2379" s="57" t="str">
        <f t="shared" si="755"/>
        <v>-</v>
      </c>
      <c r="W2379" s="8"/>
      <c r="X2379" s="8"/>
      <c r="Y2379" s="8"/>
      <c r="Z2379" s="9"/>
      <c r="AA2379" s="1"/>
      <c r="AB2379" s="8"/>
      <c r="AC2379" s="9"/>
      <c r="AD2379" s="9"/>
      <c r="AE2379" s="9"/>
      <c r="AF2379" s="8"/>
      <c r="AG2379" s="10"/>
      <c r="AH2379" s="8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25">
      <c r="A2380" s="50">
        <f t="shared" si="738"/>
        <v>45223</v>
      </c>
      <c r="B2380" s="112">
        <f t="shared" ca="1" si="746"/>
        <v>57458.339249090001</v>
      </c>
      <c r="C2380" s="109">
        <f t="shared" si="747"/>
        <v>56953.776008339999</v>
      </c>
      <c r="D2380" s="13">
        <f ca="1">IF(A2380&lt;$B$1,VLOOKUP(A2380,[1]DI!$A$4:$B$15000,2,FALSE),0)</f>
        <v>0.1265</v>
      </c>
      <c r="E2380" s="52">
        <f t="shared" ca="1" si="748"/>
        <v>1.0004727899999999</v>
      </c>
      <c r="F2380" s="52">
        <f ca="1">(TRUNC(PRODUCT($E$12:$E2379),16))</f>
        <v>1.59378187574215</v>
      </c>
      <c r="G2380" s="52">
        <f t="shared" ca="1" si="749"/>
        <v>1.5817738036580999</v>
      </c>
      <c r="H2380" s="52">
        <f t="shared" ca="1" si="750"/>
        <v>1.0075915200000001</v>
      </c>
      <c r="I2380" s="111">
        <f t="shared" si="739"/>
        <v>0.02</v>
      </c>
      <c r="J2380" s="149">
        <f t="shared" si="741"/>
        <v>45198</v>
      </c>
      <c r="K2380" s="54">
        <f t="shared" si="740"/>
        <v>16</v>
      </c>
      <c r="L2380" s="55">
        <f t="shared" si="751"/>
        <v>16</v>
      </c>
      <c r="M2380" s="56">
        <f t="shared" si="752"/>
        <v>1.0012581</v>
      </c>
      <c r="N2380" s="56">
        <f t="shared" ca="1" si="753"/>
        <v>1.0088591710000001</v>
      </c>
      <c r="O2380" s="55">
        <f t="shared" si="742"/>
        <v>0</v>
      </c>
      <c r="P2380" s="109">
        <f t="shared" ca="1" si="754"/>
        <v>504.56324074999998</v>
      </c>
      <c r="Q2380" s="52">
        <f t="shared" si="743"/>
        <v>0</v>
      </c>
      <c r="R2380" s="85"/>
      <c r="S2380" s="85"/>
      <c r="T2380" s="86" t="str">
        <f t="shared" si="744"/>
        <v>A+J=</v>
      </c>
      <c r="U2380" s="149">
        <f t="shared" si="745"/>
        <v>45230</v>
      </c>
      <c r="V2380" s="57" t="str">
        <f t="shared" si="755"/>
        <v>-</v>
      </c>
      <c r="W2380" s="8"/>
      <c r="X2380" s="8"/>
      <c r="Y2380" s="8"/>
      <c r="Z2380" s="9"/>
      <c r="AA2380" s="1"/>
      <c r="AB2380" s="8"/>
      <c r="AC2380" s="9"/>
      <c r="AD2380" s="9"/>
      <c r="AE2380" s="9"/>
      <c r="AF2380" s="8"/>
      <c r="AG2380" s="10"/>
      <c r="AH2380" s="8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25">
      <c r="A2381" s="50">
        <f t="shared" ref="A2381:A2444" si="756">(A2380+1)</f>
        <v>45224</v>
      </c>
      <c r="B2381" s="112">
        <f t="shared" ca="1" si="746"/>
        <v>57490.022520769999</v>
      </c>
      <c r="C2381" s="109">
        <f t="shared" si="747"/>
        <v>56953.776008339999</v>
      </c>
      <c r="D2381" s="13">
        <f ca="1">IF(A2381&lt;$B$1,VLOOKUP(A2381,[1]DI!$A$4:$B$15000,2,FALSE),0)</f>
        <v>0.1265</v>
      </c>
      <c r="E2381" s="52">
        <f t="shared" ca="1" si="748"/>
        <v>1.0004727899999999</v>
      </c>
      <c r="F2381" s="52">
        <f ca="1">(TRUNC(PRODUCT($E$12:$E2380),16))</f>
        <v>1.5945353998751799</v>
      </c>
      <c r="G2381" s="52">
        <f t="shared" ca="1" si="749"/>
        <v>1.5817738036580999</v>
      </c>
      <c r="H2381" s="52">
        <f t="shared" ca="1" si="750"/>
        <v>1.0080678999999999</v>
      </c>
      <c r="I2381" s="111">
        <f t="shared" ref="I2381:I2444" si="757">I2380</f>
        <v>0.02</v>
      </c>
      <c r="J2381" s="149">
        <f t="shared" si="741"/>
        <v>45198</v>
      </c>
      <c r="K2381" s="54">
        <f t="shared" ref="K2381:K2444" si="758">IF(A2381&gt;J2381,IF(NETWORKDAYS(J2381,A2381,$X$135:$X$519)-1=0,1,NETWORKDAYS(J2381,A2381,$X$135:$X$519)-1),0)</f>
        <v>17</v>
      </c>
      <c r="L2381" s="55">
        <f t="shared" si="751"/>
        <v>17</v>
      </c>
      <c r="M2381" s="56">
        <f t="shared" si="752"/>
        <v>1.001336784</v>
      </c>
      <c r="N2381" s="56">
        <f t="shared" ca="1" si="753"/>
        <v>1.0094154689999999</v>
      </c>
      <c r="O2381" s="55">
        <f t="shared" si="742"/>
        <v>0</v>
      </c>
      <c r="P2381" s="109">
        <f t="shared" ca="1" si="754"/>
        <v>536.24651243000005</v>
      </c>
      <c r="Q2381" s="52">
        <f t="shared" si="743"/>
        <v>0</v>
      </c>
      <c r="R2381" s="85"/>
      <c r="S2381" s="85"/>
      <c r="T2381" s="86" t="str">
        <f t="shared" si="744"/>
        <v>A+J=</v>
      </c>
      <c r="U2381" s="149">
        <f t="shared" si="745"/>
        <v>45230</v>
      </c>
      <c r="V2381" s="57" t="str">
        <f t="shared" si="755"/>
        <v>-</v>
      </c>
      <c r="W2381" s="8"/>
      <c r="X2381" s="8"/>
      <c r="Y2381" s="8"/>
      <c r="Z2381" s="9"/>
      <c r="AA2381" s="1"/>
      <c r="AB2381" s="8"/>
      <c r="AC2381" s="9"/>
      <c r="AD2381" s="9"/>
      <c r="AE2381" s="9"/>
      <c r="AF2381" s="8"/>
      <c r="AG2381" s="10"/>
      <c r="AH2381" s="8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25">
      <c r="A2382" s="50">
        <f t="shared" si="756"/>
        <v>45225</v>
      </c>
      <c r="B2382" s="112">
        <f t="shared" ca="1" si="746"/>
        <v>57521.723562040002</v>
      </c>
      <c r="C2382" s="109">
        <f t="shared" si="747"/>
        <v>56953.776008339999</v>
      </c>
      <c r="D2382" s="13">
        <f ca="1">IF(A2382&lt;$B$1,VLOOKUP(A2382,[1]DI!$A$4:$B$15000,2,FALSE),0)</f>
        <v>0.1265</v>
      </c>
      <c r="E2382" s="52">
        <f t="shared" ca="1" si="748"/>
        <v>1.0004727899999999</v>
      </c>
      <c r="F2382" s="52">
        <f ca="1">(TRUNC(PRODUCT($E$12:$E2381),16))</f>
        <v>1.5952892802668901</v>
      </c>
      <c r="G2382" s="52">
        <f t="shared" ca="1" si="749"/>
        <v>1.5817738036580999</v>
      </c>
      <c r="H2382" s="52">
        <f t="shared" ca="1" si="750"/>
        <v>1.0085445099999999</v>
      </c>
      <c r="I2382" s="111">
        <f t="shared" si="757"/>
        <v>0.02</v>
      </c>
      <c r="J2382" s="149">
        <f t="shared" si="741"/>
        <v>45198</v>
      </c>
      <c r="K2382" s="54">
        <f t="shared" si="758"/>
        <v>18</v>
      </c>
      <c r="L2382" s="55">
        <f t="shared" si="751"/>
        <v>18</v>
      </c>
      <c r="M2382" s="56">
        <f t="shared" si="752"/>
        <v>1.0014154740000001</v>
      </c>
      <c r="N2382" s="56">
        <f t="shared" ca="1" si="753"/>
        <v>1.009972079</v>
      </c>
      <c r="O2382" s="55">
        <f t="shared" si="742"/>
        <v>0</v>
      </c>
      <c r="P2382" s="109">
        <f t="shared" ca="1" si="754"/>
        <v>567.94755369999996</v>
      </c>
      <c r="Q2382" s="52">
        <f t="shared" si="743"/>
        <v>0</v>
      </c>
      <c r="R2382" s="85"/>
      <c r="S2382" s="85"/>
      <c r="T2382" s="86" t="str">
        <f t="shared" si="744"/>
        <v>A+J=</v>
      </c>
      <c r="U2382" s="149">
        <f t="shared" si="745"/>
        <v>45230</v>
      </c>
      <c r="V2382" s="57" t="str">
        <f t="shared" si="755"/>
        <v>-</v>
      </c>
      <c r="W2382" s="8"/>
      <c r="X2382" s="8"/>
      <c r="Y2382" s="8"/>
      <c r="Z2382" s="9"/>
      <c r="AA2382" s="1"/>
      <c r="AB2382" s="8"/>
      <c r="AC2382" s="9"/>
      <c r="AD2382" s="9"/>
      <c r="AE2382" s="9"/>
      <c r="AF2382" s="8"/>
      <c r="AG2382" s="10"/>
      <c r="AH2382" s="8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25">
      <c r="A2383" s="50">
        <f t="shared" si="756"/>
        <v>45226</v>
      </c>
      <c r="B2383" s="112">
        <f t="shared" ca="1" si="746"/>
        <v>57553.441689439998</v>
      </c>
      <c r="C2383" s="109">
        <f t="shared" si="747"/>
        <v>56953.776008339999</v>
      </c>
      <c r="D2383" s="13">
        <f ca="1">IF(A2383&lt;$B$1,VLOOKUP(A2383,[1]DI!$A$4:$B$15000,2,FALSE),0)</f>
        <v>0.1265</v>
      </c>
      <c r="E2383" s="52">
        <f t="shared" ca="1" si="748"/>
        <v>1.0004727899999999</v>
      </c>
      <c r="F2383" s="52">
        <f ca="1">(TRUNC(PRODUCT($E$12:$E2382),16))</f>
        <v>1.5960435170856999</v>
      </c>
      <c r="G2383" s="52">
        <f t="shared" ca="1" si="749"/>
        <v>1.5817738036580999</v>
      </c>
      <c r="H2383" s="52">
        <f t="shared" ca="1" si="750"/>
        <v>1.0090213400000001</v>
      </c>
      <c r="I2383" s="111">
        <f t="shared" si="757"/>
        <v>0.02</v>
      </c>
      <c r="J2383" s="149">
        <f t="shared" si="741"/>
        <v>45198</v>
      </c>
      <c r="K2383" s="54">
        <f t="shared" si="758"/>
        <v>19</v>
      </c>
      <c r="L2383" s="55">
        <f t="shared" si="751"/>
        <v>19</v>
      </c>
      <c r="M2383" s="56">
        <f t="shared" si="752"/>
        <v>1.00149417</v>
      </c>
      <c r="N2383" s="56">
        <f t="shared" ca="1" si="753"/>
        <v>1.010528989</v>
      </c>
      <c r="O2383" s="55">
        <f t="shared" si="742"/>
        <v>0</v>
      </c>
      <c r="P2383" s="109">
        <f t="shared" ca="1" si="754"/>
        <v>599.66568110000003</v>
      </c>
      <c r="Q2383" s="52">
        <f t="shared" si="743"/>
        <v>0</v>
      </c>
      <c r="R2383" s="85"/>
      <c r="S2383" s="85"/>
      <c r="T2383" s="86" t="str">
        <f t="shared" si="744"/>
        <v>A+J=</v>
      </c>
      <c r="U2383" s="149">
        <f t="shared" si="745"/>
        <v>45230</v>
      </c>
      <c r="V2383" s="57" t="str">
        <f t="shared" si="755"/>
        <v>-</v>
      </c>
      <c r="W2383" s="8"/>
      <c r="X2383" s="8"/>
      <c r="Y2383" s="8"/>
      <c r="Z2383" s="9"/>
      <c r="AA2383" s="1"/>
      <c r="AB2383" s="8"/>
      <c r="AC2383" s="9"/>
      <c r="AD2383" s="9"/>
      <c r="AE2383" s="9"/>
      <c r="AF2383" s="8"/>
      <c r="AG2383" s="10"/>
      <c r="AH2383" s="8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25">
      <c r="A2384" s="50">
        <f t="shared" si="756"/>
        <v>45227</v>
      </c>
      <c r="B2384" s="112">
        <f t="shared" ca="1" si="746"/>
        <v>57585.177130780001</v>
      </c>
      <c r="C2384" s="109">
        <f t="shared" si="747"/>
        <v>56953.776008339999</v>
      </c>
      <c r="D2384" s="13">
        <f ca="1">IF(A2384&lt;$B$1,VLOOKUP(A2384,[1]DI!$A$4:$B$15000,2,FALSE),0)</f>
        <v>0</v>
      </c>
      <c r="E2384" s="52">
        <f t="shared" ca="1" si="748"/>
        <v>1</v>
      </c>
      <c r="F2384" s="52">
        <f ca="1">(TRUNC(PRODUCT($E$12:$E2383),16))</f>
        <v>1.5967981105001501</v>
      </c>
      <c r="G2384" s="52">
        <f t="shared" ca="1" si="749"/>
        <v>1.5817738036580999</v>
      </c>
      <c r="H2384" s="52">
        <f t="shared" ca="1" si="750"/>
        <v>1.0094983900000001</v>
      </c>
      <c r="I2384" s="111">
        <f t="shared" si="757"/>
        <v>0.02</v>
      </c>
      <c r="J2384" s="149">
        <f t="shared" si="741"/>
        <v>45198</v>
      </c>
      <c r="K2384" s="54">
        <f t="shared" si="758"/>
        <v>19</v>
      </c>
      <c r="L2384" s="55">
        <f t="shared" si="751"/>
        <v>20</v>
      </c>
      <c r="M2384" s="56">
        <f t="shared" si="752"/>
        <v>1.001572873</v>
      </c>
      <c r="N2384" s="56">
        <f t="shared" ca="1" si="753"/>
        <v>1.0110862030000001</v>
      </c>
      <c r="O2384" s="55">
        <f t="shared" si="742"/>
        <v>0</v>
      </c>
      <c r="P2384" s="109">
        <f t="shared" ca="1" si="754"/>
        <v>631.40112243999999</v>
      </c>
      <c r="Q2384" s="52">
        <f t="shared" si="743"/>
        <v>0</v>
      </c>
      <c r="R2384" s="85"/>
      <c r="S2384" s="85"/>
      <c r="T2384" s="86" t="str">
        <f t="shared" si="744"/>
        <v>A+J=</v>
      </c>
      <c r="U2384" s="149">
        <f t="shared" si="745"/>
        <v>45230</v>
      </c>
      <c r="V2384" s="57" t="str">
        <f t="shared" si="755"/>
        <v>-</v>
      </c>
      <c r="W2384" s="8"/>
      <c r="X2384" s="8"/>
      <c r="Y2384" s="8"/>
      <c r="Z2384" s="9"/>
      <c r="AA2384" s="1"/>
      <c r="AB2384" s="8"/>
      <c r="AC2384" s="9"/>
      <c r="AD2384" s="9"/>
      <c r="AE2384" s="9"/>
      <c r="AF2384" s="8"/>
      <c r="AG2384" s="10"/>
      <c r="AH2384" s="8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25">
      <c r="A2385" s="50">
        <f t="shared" si="756"/>
        <v>45228</v>
      </c>
      <c r="B2385" s="112">
        <f t="shared" ca="1" si="746"/>
        <v>57585.177130780001</v>
      </c>
      <c r="C2385" s="109">
        <f t="shared" si="747"/>
        <v>56953.776008339999</v>
      </c>
      <c r="D2385" s="13">
        <f ca="1">IF(A2385&lt;$B$1,VLOOKUP(A2385,[1]DI!$A$4:$B$15000,2,FALSE),0)</f>
        <v>0</v>
      </c>
      <c r="E2385" s="52">
        <f t="shared" ca="1" si="748"/>
        <v>1</v>
      </c>
      <c r="F2385" s="52">
        <f ca="1">(TRUNC(PRODUCT($E$12:$E2384),16))</f>
        <v>1.5967981105001501</v>
      </c>
      <c r="G2385" s="52">
        <f t="shared" ca="1" si="749"/>
        <v>1.5817738036580999</v>
      </c>
      <c r="H2385" s="52">
        <f t="shared" ca="1" si="750"/>
        <v>1.0094983900000001</v>
      </c>
      <c r="I2385" s="111">
        <f t="shared" si="757"/>
        <v>0.02</v>
      </c>
      <c r="J2385" s="149">
        <f t="shared" si="741"/>
        <v>45198</v>
      </c>
      <c r="K2385" s="54">
        <f t="shared" si="758"/>
        <v>19</v>
      </c>
      <c r="L2385" s="55">
        <f t="shared" si="751"/>
        <v>20</v>
      </c>
      <c r="M2385" s="56">
        <f t="shared" si="752"/>
        <v>1.001572873</v>
      </c>
      <c r="N2385" s="56">
        <f t="shared" ca="1" si="753"/>
        <v>1.0110862030000001</v>
      </c>
      <c r="O2385" s="55">
        <f t="shared" si="742"/>
        <v>0</v>
      </c>
      <c r="P2385" s="109">
        <f t="shared" ca="1" si="754"/>
        <v>631.40112243999999</v>
      </c>
      <c r="Q2385" s="52">
        <f t="shared" si="743"/>
        <v>0</v>
      </c>
      <c r="R2385" s="85"/>
      <c r="S2385" s="85"/>
      <c r="T2385" s="86" t="str">
        <f t="shared" si="744"/>
        <v>A+J=</v>
      </c>
      <c r="U2385" s="149">
        <f t="shared" si="745"/>
        <v>45230</v>
      </c>
      <c r="V2385" s="57" t="str">
        <f t="shared" si="755"/>
        <v>-</v>
      </c>
      <c r="W2385" s="8"/>
      <c r="X2385" s="8"/>
      <c r="Y2385" s="8"/>
      <c r="Z2385" s="9"/>
      <c r="AA2385" s="1"/>
      <c r="AB2385" s="8"/>
      <c r="AC2385" s="9"/>
      <c r="AD2385" s="9"/>
      <c r="AE2385" s="9"/>
      <c r="AF2385" s="8"/>
      <c r="AG2385" s="10"/>
      <c r="AH2385" s="8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</row>
    <row r="2386" spans="1:149" x14ac:dyDescent="0.25">
      <c r="A2386" s="50">
        <f t="shared" si="756"/>
        <v>45229</v>
      </c>
      <c r="B2386" s="112">
        <f t="shared" ca="1" si="746"/>
        <v>57585.177130780001</v>
      </c>
      <c r="C2386" s="109">
        <f t="shared" si="747"/>
        <v>56953.776008339999</v>
      </c>
      <c r="D2386" s="13">
        <f ca="1">IF(A2386&lt;$B$1,VLOOKUP(A2386,[1]DI!$A$4:$B$15000,2,FALSE),0)</f>
        <v>0.1265</v>
      </c>
      <c r="E2386" s="52">
        <f t="shared" ca="1" si="748"/>
        <v>1.0004727899999999</v>
      </c>
      <c r="F2386" s="52">
        <f ca="1">(TRUNC(PRODUCT($E$12:$E2385),16))</f>
        <v>1.5967981105001501</v>
      </c>
      <c r="G2386" s="52">
        <f t="shared" ca="1" si="749"/>
        <v>1.5817738036580999</v>
      </c>
      <c r="H2386" s="52">
        <f t="shared" ca="1" si="750"/>
        <v>1.0094983900000001</v>
      </c>
      <c r="I2386" s="111">
        <f t="shared" si="757"/>
        <v>0.02</v>
      </c>
      <c r="J2386" s="149">
        <f t="shared" si="741"/>
        <v>45198</v>
      </c>
      <c r="K2386" s="54">
        <f t="shared" si="758"/>
        <v>20</v>
      </c>
      <c r="L2386" s="55">
        <f t="shared" si="751"/>
        <v>20</v>
      </c>
      <c r="M2386" s="56">
        <f t="shared" si="752"/>
        <v>1.001572873</v>
      </c>
      <c r="N2386" s="56">
        <f t="shared" ca="1" si="753"/>
        <v>1.0110862030000001</v>
      </c>
      <c r="O2386" s="55">
        <f t="shared" si="742"/>
        <v>0</v>
      </c>
      <c r="P2386" s="109">
        <f t="shared" ca="1" si="754"/>
        <v>631.40112243999999</v>
      </c>
      <c r="Q2386" s="52">
        <f t="shared" si="743"/>
        <v>0</v>
      </c>
      <c r="R2386" s="85"/>
      <c r="S2386" s="85"/>
      <c r="T2386" s="86" t="str">
        <f t="shared" si="744"/>
        <v>A+J=</v>
      </c>
      <c r="U2386" s="149">
        <f t="shared" si="745"/>
        <v>45230</v>
      </c>
      <c r="V2386" s="57" t="str">
        <f t="shared" si="755"/>
        <v>-</v>
      </c>
      <c r="W2386" s="8"/>
      <c r="X2386" s="8"/>
      <c r="Y2386" s="8"/>
      <c r="Z2386" s="9"/>
      <c r="AA2386" s="1"/>
      <c r="AB2386" s="8"/>
      <c r="AC2386" s="9"/>
      <c r="AD2386" s="9"/>
      <c r="AE2386" s="9"/>
      <c r="AF2386" s="8"/>
      <c r="AG2386" s="10"/>
      <c r="AH2386" s="8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</row>
    <row r="2387" spans="1:149" x14ac:dyDescent="0.25">
      <c r="A2387" s="50">
        <f t="shared" si="756"/>
        <v>45230</v>
      </c>
      <c r="B2387" s="112">
        <f t="shared" ca="1" si="746"/>
        <v>57616.930227799996</v>
      </c>
      <c r="C2387" s="109">
        <f t="shared" si="747"/>
        <v>56953.776008339999</v>
      </c>
      <c r="D2387" s="13">
        <f ca="1">IF(A2387&lt;$B$1,VLOOKUP(A2387,[1]DI!$A$4:$B$15000,2,FALSE),0)</f>
        <v>0.1265</v>
      </c>
      <c r="E2387" s="52">
        <f t="shared" ca="1" si="748"/>
        <v>1.0004727899999999</v>
      </c>
      <c r="F2387" s="52">
        <f ca="1">(TRUNC(PRODUCT($E$12:$E2386),16))</f>
        <v>1.59755306067881</v>
      </c>
      <c r="G2387" s="52">
        <f t="shared" ca="1" si="749"/>
        <v>1.5817738036580999</v>
      </c>
      <c r="H2387" s="52">
        <f t="shared" ca="1" si="750"/>
        <v>1.00997567</v>
      </c>
      <c r="I2387" s="111">
        <f t="shared" si="757"/>
        <v>0.02</v>
      </c>
      <c r="J2387" s="149">
        <f t="shared" ref="J2387:J2450" si="759">IF(O2386&gt;0,VLOOKUP(O2386,X$12:AH$125,2),J2386)</f>
        <v>45198</v>
      </c>
      <c r="K2387" s="54">
        <f t="shared" si="758"/>
        <v>21</v>
      </c>
      <c r="L2387" s="55">
        <f t="shared" si="751"/>
        <v>21</v>
      </c>
      <c r="M2387" s="56">
        <f t="shared" si="752"/>
        <v>1.001651581</v>
      </c>
      <c r="N2387" s="56">
        <f t="shared" ca="1" si="753"/>
        <v>1.011643727</v>
      </c>
      <c r="O2387" s="55">
        <f t="shared" ref="O2387:O2450" si="760">IF(VLOOKUP(A2387,Y$12:AF$125,8)=VLOOKUP(A2386,Y$12:AF$125,8),0,VLOOKUP(A2387,Y$12:AF$125,8))</f>
        <v>67</v>
      </c>
      <c r="P2387" s="109">
        <f t="shared" ca="1" si="754"/>
        <v>663.15421946000004</v>
      </c>
      <c r="Q2387" s="52">
        <f t="shared" ref="Q2387:Q2450" si="761">IF(O2387&gt;0,VLOOKUP(A2387,$Y$12:$AD$125,5),0)</f>
        <v>651.31382982000002</v>
      </c>
      <c r="R2387" s="85"/>
      <c r="S2387" s="85"/>
      <c r="T2387" s="86" t="str">
        <f t="shared" ref="T2387:T2450" si="762">IF(O2386&gt;0,VLOOKUP(O2386,X$12:AH$125,10),T2386)</f>
        <v>A+J=</v>
      </c>
      <c r="U2387" s="149">
        <f t="shared" ref="U2387:U2450" si="763">IF(O2386&gt;0,VLOOKUP(O2386,X$12:AH$125,11),U2386)</f>
        <v>45230</v>
      </c>
      <c r="V2387" s="57">
        <f t="shared" ca="1" si="755"/>
        <v>1971702.0739200001</v>
      </c>
      <c r="W2387" s="8"/>
      <c r="X2387" s="8"/>
      <c r="Y2387" s="8"/>
      <c r="Z2387" s="9"/>
      <c r="AA2387" s="1"/>
      <c r="AB2387" s="8"/>
      <c r="AC2387" s="9"/>
      <c r="AD2387" s="9"/>
      <c r="AE2387" s="9"/>
      <c r="AF2387" s="8"/>
      <c r="AG2387" s="10"/>
      <c r="AH2387" s="8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</row>
    <row r="2388" spans="1:149" x14ac:dyDescent="0.25">
      <c r="A2388" s="50">
        <f t="shared" si="756"/>
        <v>45231</v>
      </c>
      <c r="B2388" s="112">
        <f t="shared" ca="1" si="746"/>
        <v>56333.508031789999</v>
      </c>
      <c r="C2388" s="109">
        <f t="shared" si="747"/>
        <v>56302.46217852</v>
      </c>
      <c r="D2388" s="13">
        <f ca="1">IF(A2388&lt;$B$1,VLOOKUP(A2388,[1]DI!$A$4:$B$15000,2,FALSE),0)</f>
        <v>0.1265</v>
      </c>
      <c r="E2388" s="52">
        <f t="shared" ca="1" si="748"/>
        <v>1.0004727899999999</v>
      </c>
      <c r="F2388" s="52">
        <f ca="1">(TRUNC(PRODUCT($E$12:$E2387),16))</f>
        <v>1.59830836779037</v>
      </c>
      <c r="G2388" s="52">
        <f t="shared" ca="1" si="749"/>
        <v>1.59755306067881</v>
      </c>
      <c r="H2388" s="52">
        <f t="shared" ca="1" si="750"/>
        <v>1.0004727899999999</v>
      </c>
      <c r="I2388" s="111">
        <f t="shared" si="757"/>
        <v>0.02</v>
      </c>
      <c r="J2388" s="149">
        <f t="shared" si="759"/>
        <v>45230</v>
      </c>
      <c r="K2388" s="54">
        <f t="shared" si="758"/>
        <v>1</v>
      </c>
      <c r="L2388" s="55">
        <f t="shared" si="751"/>
        <v>1</v>
      </c>
      <c r="M2388" s="56">
        <f t="shared" si="752"/>
        <v>1.000078585</v>
      </c>
      <c r="N2388" s="56">
        <f t="shared" ca="1" si="753"/>
        <v>1.0005514120000001</v>
      </c>
      <c r="O2388" s="55">
        <f t="shared" si="760"/>
        <v>0</v>
      </c>
      <c r="P2388" s="109">
        <f t="shared" ca="1" si="754"/>
        <v>31.045853269999999</v>
      </c>
      <c r="Q2388" s="52">
        <f t="shared" si="761"/>
        <v>0</v>
      </c>
      <c r="R2388" s="85"/>
      <c r="S2388" s="85"/>
      <c r="T2388" s="86" t="str">
        <f t="shared" si="762"/>
        <v>A+J=</v>
      </c>
      <c r="U2388" s="149">
        <f t="shared" si="763"/>
        <v>45260</v>
      </c>
      <c r="V2388" s="57" t="str">
        <f t="shared" si="755"/>
        <v>-</v>
      </c>
      <c r="W2388" s="8"/>
      <c r="X2388" s="8"/>
      <c r="Y2388" s="8"/>
      <c r="Z2388" s="9"/>
      <c r="AA2388" s="1"/>
      <c r="AB2388" s="8"/>
      <c r="AC2388" s="9"/>
      <c r="AD2388" s="9"/>
      <c r="AE2388" s="9"/>
      <c r="AF2388" s="8"/>
      <c r="AG2388" s="10"/>
      <c r="AH2388" s="8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25">
      <c r="A2389" s="50">
        <f t="shared" si="756"/>
        <v>45232</v>
      </c>
      <c r="B2389" s="112">
        <f t="shared" ca="1" si="746"/>
        <v>56360.141742619999</v>
      </c>
      <c r="C2389" s="109">
        <f t="shared" si="747"/>
        <v>56302.46217852</v>
      </c>
      <c r="D2389" s="13">
        <f ca="1">IF(A2389&lt;$B$1,VLOOKUP(A2389,[1]DI!$A$4:$B$15000,2,FALSE),0)</f>
        <v>0</v>
      </c>
      <c r="E2389" s="52">
        <f t="shared" ca="1" si="748"/>
        <v>1</v>
      </c>
      <c r="F2389" s="52">
        <f ca="1">(TRUNC(PRODUCT($E$12:$E2388),16))</f>
        <v>1.5990640320035701</v>
      </c>
      <c r="G2389" s="52">
        <f t="shared" ca="1" si="749"/>
        <v>1.59755306067881</v>
      </c>
      <c r="H2389" s="52">
        <f t="shared" ca="1" si="750"/>
        <v>1.0009458</v>
      </c>
      <c r="I2389" s="111">
        <f t="shared" si="757"/>
        <v>0.02</v>
      </c>
      <c r="J2389" s="149">
        <f t="shared" si="759"/>
        <v>45230</v>
      </c>
      <c r="K2389" s="54">
        <f t="shared" si="758"/>
        <v>1</v>
      </c>
      <c r="L2389" s="55">
        <f t="shared" si="751"/>
        <v>1</v>
      </c>
      <c r="M2389" s="56">
        <f t="shared" si="752"/>
        <v>1.000078585</v>
      </c>
      <c r="N2389" s="56">
        <f t="shared" ca="1" si="753"/>
        <v>1.0010244589999999</v>
      </c>
      <c r="O2389" s="55">
        <f t="shared" si="760"/>
        <v>0</v>
      </c>
      <c r="P2389" s="109">
        <f t="shared" ca="1" si="754"/>
        <v>57.6795641</v>
      </c>
      <c r="Q2389" s="52">
        <f t="shared" si="761"/>
        <v>0</v>
      </c>
      <c r="R2389" s="85"/>
      <c r="S2389" s="85"/>
      <c r="T2389" s="86" t="str">
        <f t="shared" si="762"/>
        <v>A+J=</v>
      </c>
      <c r="U2389" s="149">
        <f t="shared" si="763"/>
        <v>45260</v>
      </c>
      <c r="V2389" s="57" t="str">
        <f t="shared" si="755"/>
        <v>-</v>
      </c>
      <c r="W2389" s="8"/>
      <c r="X2389" s="8"/>
      <c r="Y2389" s="8"/>
      <c r="Z2389" s="9"/>
      <c r="AA2389" s="1"/>
      <c r="AB2389" s="8"/>
      <c r="AC2389" s="9"/>
      <c r="AD2389" s="9"/>
      <c r="AE2389" s="9"/>
      <c r="AF2389" s="8"/>
      <c r="AG2389" s="10"/>
      <c r="AH2389" s="8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25">
      <c r="A2390" s="50">
        <f t="shared" si="756"/>
        <v>45233</v>
      </c>
      <c r="B2390" s="112">
        <f t="shared" ca="1" si="746"/>
        <v>56364.570832110003</v>
      </c>
      <c r="C2390" s="109">
        <f t="shared" si="747"/>
        <v>56302.46217852</v>
      </c>
      <c r="D2390" s="13">
        <f ca="1">IF(A2390&lt;$B$1,VLOOKUP(A2390,[1]DI!$A$4:$B$15000,2,FALSE),0)</f>
        <v>0.1215</v>
      </c>
      <c r="E2390" s="52">
        <f t="shared" ca="1" si="748"/>
        <v>1.00045513</v>
      </c>
      <c r="F2390" s="52">
        <f ca="1">(TRUNC(PRODUCT($E$12:$E2389),16))</f>
        <v>1.5990640320035701</v>
      </c>
      <c r="G2390" s="52">
        <f t="shared" ca="1" si="749"/>
        <v>1.59755306067881</v>
      </c>
      <c r="H2390" s="52">
        <f t="shared" ca="1" si="750"/>
        <v>1.0009458</v>
      </c>
      <c r="I2390" s="111">
        <f t="shared" si="757"/>
        <v>0.02</v>
      </c>
      <c r="J2390" s="149">
        <f t="shared" si="759"/>
        <v>45230</v>
      </c>
      <c r="K2390" s="54">
        <f t="shared" si="758"/>
        <v>2</v>
      </c>
      <c r="L2390" s="55">
        <f t="shared" si="751"/>
        <v>2</v>
      </c>
      <c r="M2390" s="56">
        <f t="shared" si="752"/>
        <v>1.0001571760000001</v>
      </c>
      <c r="N2390" s="56">
        <f t="shared" ca="1" si="753"/>
        <v>1.001103125</v>
      </c>
      <c r="O2390" s="55">
        <f t="shared" si="760"/>
        <v>0</v>
      </c>
      <c r="P2390" s="109">
        <f t="shared" ca="1" si="754"/>
        <v>62.108653590000003</v>
      </c>
      <c r="Q2390" s="52">
        <f t="shared" si="761"/>
        <v>0</v>
      </c>
      <c r="R2390" s="85"/>
      <c r="S2390" s="85"/>
      <c r="T2390" s="86" t="str">
        <f t="shared" si="762"/>
        <v>A+J=</v>
      </c>
      <c r="U2390" s="149">
        <f t="shared" si="763"/>
        <v>45260</v>
      </c>
      <c r="V2390" s="57" t="str">
        <f t="shared" si="755"/>
        <v>-</v>
      </c>
      <c r="W2390" s="8"/>
      <c r="X2390" s="8"/>
      <c r="Y2390" s="8"/>
      <c r="Z2390" s="9"/>
      <c r="AA2390" s="1"/>
      <c r="AB2390" s="8"/>
      <c r="AC2390" s="9"/>
      <c r="AD2390" s="9"/>
      <c r="AE2390" s="9"/>
      <c r="AF2390" s="8"/>
      <c r="AG2390" s="10"/>
      <c r="AH2390" s="8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25">
      <c r="A2391" s="50">
        <f t="shared" si="756"/>
        <v>45234</v>
      </c>
      <c r="B2391" s="112">
        <f t="shared" ca="1" si="746"/>
        <v>56394.655377139999</v>
      </c>
      <c r="C2391" s="109">
        <f t="shared" si="747"/>
        <v>56302.46217852</v>
      </c>
      <c r="D2391" s="13">
        <f ca="1">IF(A2391&lt;$B$1,VLOOKUP(A2391,[1]DI!$A$4:$B$15000,2,FALSE),0)</f>
        <v>0</v>
      </c>
      <c r="E2391" s="52">
        <f t="shared" ca="1" si="748"/>
        <v>1</v>
      </c>
      <c r="F2391" s="52">
        <f ca="1">(TRUNC(PRODUCT($E$12:$E2390),16))</f>
        <v>1.59979181401646</v>
      </c>
      <c r="G2391" s="52">
        <f t="shared" ca="1" si="749"/>
        <v>1.59755306067881</v>
      </c>
      <c r="H2391" s="52">
        <f t="shared" ca="1" si="750"/>
        <v>1.00140136</v>
      </c>
      <c r="I2391" s="111">
        <f t="shared" si="757"/>
        <v>0.02</v>
      </c>
      <c r="J2391" s="149">
        <f t="shared" si="759"/>
        <v>45230</v>
      </c>
      <c r="K2391" s="54">
        <f t="shared" si="758"/>
        <v>2</v>
      </c>
      <c r="L2391" s="55">
        <f t="shared" si="751"/>
        <v>3</v>
      </c>
      <c r="M2391" s="56">
        <f t="shared" si="752"/>
        <v>1.000235773</v>
      </c>
      <c r="N2391" s="56">
        <f t="shared" ca="1" si="753"/>
        <v>1.001637463</v>
      </c>
      <c r="O2391" s="55">
        <f t="shared" si="760"/>
        <v>0</v>
      </c>
      <c r="P2391" s="109">
        <f t="shared" ca="1" si="754"/>
        <v>92.193198620000004</v>
      </c>
      <c r="Q2391" s="52">
        <f t="shared" si="761"/>
        <v>0</v>
      </c>
      <c r="R2391" s="85"/>
      <c r="S2391" s="85"/>
      <c r="T2391" s="86" t="str">
        <f t="shared" si="762"/>
        <v>A+J=</v>
      </c>
      <c r="U2391" s="149">
        <f t="shared" si="763"/>
        <v>45260</v>
      </c>
      <c r="V2391" s="57" t="str">
        <f t="shared" si="755"/>
        <v>-</v>
      </c>
      <c r="W2391" s="8"/>
      <c r="X2391" s="8"/>
      <c r="Y2391" s="8"/>
      <c r="Z2391" s="9"/>
      <c r="AA2391" s="1"/>
      <c r="AB2391" s="8"/>
      <c r="AC2391" s="9"/>
      <c r="AD2391" s="9"/>
      <c r="AE2391" s="9"/>
      <c r="AF2391" s="8"/>
      <c r="AG2391" s="10"/>
      <c r="AH2391" s="8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25">
      <c r="A2392" s="50">
        <f t="shared" si="756"/>
        <v>45235</v>
      </c>
      <c r="B2392" s="112">
        <f t="shared" ca="1" si="746"/>
        <v>56394.655377139999</v>
      </c>
      <c r="C2392" s="109">
        <f t="shared" si="747"/>
        <v>56302.46217852</v>
      </c>
      <c r="D2392" s="13">
        <f ca="1">IF(A2392&lt;$B$1,VLOOKUP(A2392,[1]DI!$A$4:$B$15000,2,FALSE),0)</f>
        <v>0</v>
      </c>
      <c r="E2392" s="52">
        <f t="shared" ca="1" si="748"/>
        <v>1</v>
      </c>
      <c r="F2392" s="52">
        <f ca="1">(TRUNC(PRODUCT($E$12:$E2391),16))</f>
        <v>1.59979181401646</v>
      </c>
      <c r="G2392" s="52">
        <f t="shared" ca="1" si="749"/>
        <v>1.59755306067881</v>
      </c>
      <c r="H2392" s="52">
        <f t="shared" ca="1" si="750"/>
        <v>1.00140136</v>
      </c>
      <c r="I2392" s="111">
        <f t="shared" si="757"/>
        <v>0.02</v>
      </c>
      <c r="J2392" s="149">
        <f t="shared" si="759"/>
        <v>45230</v>
      </c>
      <c r="K2392" s="54">
        <f t="shared" si="758"/>
        <v>2</v>
      </c>
      <c r="L2392" s="55">
        <f t="shared" si="751"/>
        <v>3</v>
      </c>
      <c r="M2392" s="56">
        <f t="shared" si="752"/>
        <v>1.000235773</v>
      </c>
      <c r="N2392" s="56">
        <f t="shared" ca="1" si="753"/>
        <v>1.001637463</v>
      </c>
      <c r="O2392" s="55">
        <f t="shared" si="760"/>
        <v>0</v>
      </c>
      <c r="P2392" s="109">
        <f t="shared" ca="1" si="754"/>
        <v>92.193198620000004</v>
      </c>
      <c r="Q2392" s="52">
        <f t="shared" si="761"/>
        <v>0</v>
      </c>
      <c r="R2392" s="85"/>
      <c r="S2392" s="85"/>
      <c r="T2392" s="86" t="str">
        <f t="shared" si="762"/>
        <v>A+J=</v>
      </c>
      <c r="U2392" s="149">
        <f t="shared" si="763"/>
        <v>45260</v>
      </c>
      <c r="V2392" s="57" t="str">
        <f t="shared" si="755"/>
        <v>-</v>
      </c>
      <c r="W2392" s="8"/>
      <c r="X2392" s="8"/>
      <c r="Y2392" s="8"/>
      <c r="Z2392" s="9"/>
      <c r="AA2392" s="1"/>
      <c r="AB2392" s="8"/>
      <c r="AC2392" s="9"/>
      <c r="AD2392" s="9"/>
      <c r="AE2392" s="9"/>
      <c r="AF2392" s="8"/>
      <c r="AG2392" s="10"/>
      <c r="AH2392" s="8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25">
      <c r="A2393" s="50">
        <f t="shared" si="756"/>
        <v>45236</v>
      </c>
      <c r="B2393" s="112">
        <f t="shared" ca="1" si="746"/>
        <v>56394.655377139999</v>
      </c>
      <c r="C2393" s="109">
        <f t="shared" si="747"/>
        <v>56302.46217852</v>
      </c>
      <c r="D2393" s="13">
        <f ca="1">IF(A2393&lt;$B$1,VLOOKUP(A2393,[1]DI!$A$4:$B$15000,2,FALSE),0)</f>
        <v>0.1215</v>
      </c>
      <c r="E2393" s="52">
        <f t="shared" ca="1" si="748"/>
        <v>1.00045513</v>
      </c>
      <c r="F2393" s="52">
        <f ca="1">(TRUNC(PRODUCT($E$12:$E2392),16))</f>
        <v>1.59979181401646</v>
      </c>
      <c r="G2393" s="52">
        <f t="shared" ca="1" si="749"/>
        <v>1.59755306067881</v>
      </c>
      <c r="H2393" s="52">
        <f t="shared" ca="1" si="750"/>
        <v>1.00140136</v>
      </c>
      <c r="I2393" s="111">
        <f t="shared" si="757"/>
        <v>0.02</v>
      </c>
      <c r="J2393" s="149">
        <f t="shared" si="759"/>
        <v>45230</v>
      </c>
      <c r="K2393" s="54">
        <f t="shared" si="758"/>
        <v>3</v>
      </c>
      <c r="L2393" s="55">
        <f t="shared" si="751"/>
        <v>3</v>
      </c>
      <c r="M2393" s="56">
        <f t="shared" si="752"/>
        <v>1.000235773</v>
      </c>
      <c r="N2393" s="56">
        <f t="shared" ca="1" si="753"/>
        <v>1.001637463</v>
      </c>
      <c r="O2393" s="55">
        <f t="shared" si="760"/>
        <v>0</v>
      </c>
      <c r="P2393" s="109">
        <f t="shared" ca="1" si="754"/>
        <v>92.193198620000004</v>
      </c>
      <c r="Q2393" s="52">
        <f t="shared" si="761"/>
        <v>0</v>
      </c>
      <c r="R2393" s="85"/>
      <c r="S2393" s="85"/>
      <c r="T2393" s="86" t="str">
        <f t="shared" si="762"/>
        <v>A+J=</v>
      </c>
      <c r="U2393" s="149">
        <f t="shared" si="763"/>
        <v>45260</v>
      </c>
      <c r="V2393" s="57" t="str">
        <f t="shared" si="755"/>
        <v>-</v>
      </c>
      <c r="W2393" s="8"/>
      <c r="X2393" s="8"/>
      <c r="Y2393" s="8"/>
      <c r="Z2393" s="9"/>
      <c r="AA2393" s="1"/>
      <c r="AB2393" s="8"/>
      <c r="AC2393" s="9"/>
      <c r="AD2393" s="9"/>
      <c r="AE2393" s="9"/>
      <c r="AF2393" s="8"/>
      <c r="AG2393" s="10"/>
      <c r="AH2393" s="8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25">
      <c r="A2394" s="50">
        <f t="shared" si="756"/>
        <v>45237</v>
      </c>
      <c r="B2394" s="112">
        <f t="shared" ca="1" si="746"/>
        <v>56424.756249890001</v>
      </c>
      <c r="C2394" s="109">
        <f t="shared" si="747"/>
        <v>56302.46217852</v>
      </c>
      <c r="D2394" s="13">
        <f ca="1">IF(A2394&lt;$B$1,VLOOKUP(A2394,[1]DI!$A$4:$B$15000,2,FALSE),0)</f>
        <v>0.1215</v>
      </c>
      <c r="E2394" s="52">
        <f t="shared" ca="1" si="748"/>
        <v>1.00045513</v>
      </c>
      <c r="F2394" s="52">
        <f ca="1">(TRUNC(PRODUCT($E$12:$E2393),16))</f>
        <v>1.6005199272647701</v>
      </c>
      <c r="G2394" s="52">
        <f t="shared" ca="1" si="749"/>
        <v>1.59755306067881</v>
      </c>
      <c r="H2394" s="52">
        <f t="shared" ca="1" si="750"/>
        <v>1.0018571300000001</v>
      </c>
      <c r="I2394" s="111">
        <f t="shared" si="757"/>
        <v>0.02</v>
      </c>
      <c r="J2394" s="149">
        <f t="shared" si="759"/>
        <v>45230</v>
      </c>
      <c r="K2394" s="54">
        <f t="shared" si="758"/>
        <v>4</v>
      </c>
      <c r="L2394" s="55">
        <f t="shared" si="751"/>
        <v>4</v>
      </c>
      <c r="M2394" s="56">
        <f t="shared" si="752"/>
        <v>1.000314377</v>
      </c>
      <c r="N2394" s="56">
        <f t="shared" ca="1" si="753"/>
        <v>1.002172091</v>
      </c>
      <c r="O2394" s="55">
        <f t="shared" si="760"/>
        <v>0</v>
      </c>
      <c r="P2394" s="109">
        <f t="shared" ca="1" si="754"/>
        <v>122.29407137</v>
      </c>
      <c r="Q2394" s="52">
        <f t="shared" si="761"/>
        <v>0</v>
      </c>
      <c r="R2394" s="85"/>
      <c r="S2394" s="85"/>
      <c r="T2394" s="86" t="str">
        <f t="shared" si="762"/>
        <v>A+J=</v>
      </c>
      <c r="U2394" s="149">
        <f t="shared" si="763"/>
        <v>45260</v>
      </c>
      <c r="V2394" s="57" t="str">
        <f t="shared" si="755"/>
        <v>-</v>
      </c>
      <c r="W2394" s="8"/>
      <c r="X2394" s="8"/>
      <c r="Y2394" s="8"/>
      <c r="Z2394" s="9"/>
      <c r="AA2394" s="1"/>
      <c r="AB2394" s="8"/>
      <c r="AC2394" s="9"/>
      <c r="AD2394" s="9"/>
      <c r="AE2394" s="9"/>
      <c r="AF2394" s="8"/>
      <c r="AG2394" s="10"/>
      <c r="AH2394" s="8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25">
      <c r="A2395" s="50">
        <f t="shared" si="756"/>
        <v>45238</v>
      </c>
      <c r="B2395" s="112">
        <f t="shared" ca="1" si="746"/>
        <v>56454.87322514</v>
      </c>
      <c r="C2395" s="109">
        <f t="shared" si="747"/>
        <v>56302.46217852</v>
      </c>
      <c r="D2395" s="13">
        <f ca="1">IF(A2395&lt;$B$1,VLOOKUP(A2395,[1]DI!$A$4:$B$15000,2,FALSE),0)</f>
        <v>0.1215</v>
      </c>
      <c r="E2395" s="52">
        <f t="shared" ca="1" si="748"/>
        <v>1.00045513</v>
      </c>
      <c r="F2395" s="52">
        <f ca="1">(TRUNC(PRODUCT($E$12:$E2394),16))</f>
        <v>1.6012483718992701</v>
      </c>
      <c r="G2395" s="52">
        <f t="shared" ca="1" si="749"/>
        <v>1.59755306067881</v>
      </c>
      <c r="H2395" s="52">
        <f t="shared" ca="1" si="750"/>
        <v>1.00231311</v>
      </c>
      <c r="I2395" s="111">
        <f t="shared" si="757"/>
        <v>0.02</v>
      </c>
      <c r="J2395" s="149">
        <f t="shared" si="759"/>
        <v>45230</v>
      </c>
      <c r="K2395" s="54">
        <f t="shared" si="758"/>
        <v>5</v>
      </c>
      <c r="L2395" s="55">
        <f t="shared" si="751"/>
        <v>5</v>
      </c>
      <c r="M2395" s="56">
        <f t="shared" si="752"/>
        <v>1.000392986</v>
      </c>
      <c r="N2395" s="56">
        <f t="shared" ca="1" si="753"/>
        <v>1.002707005</v>
      </c>
      <c r="O2395" s="55">
        <f t="shared" si="760"/>
        <v>0</v>
      </c>
      <c r="P2395" s="109">
        <f t="shared" ca="1" si="754"/>
        <v>152.41104662000001</v>
      </c>
      <c r="Q2395" s="52">
        <f t="shared" si="761"/>
        <v>0</v>
      </c>
      <c r="R2395" s="85"/>
      <c r="S2395" s="85"/>
      <c r="T2395" s="86" t="str">
        <f t="shared" si="762"/>
        <v>A+J=</v>
      </c>
      <c r="U2395" s="149">
        <f t="shared" si="763"/>
        <v>45260</v>
      </c>
      <c r="V2395" s="57" t="str">
        <f t="shared" si="755"/>
        <v>-</v>
      </c>
      <c r="W2395" s="8"/>
      <c r="X2395" s="8"/>
      <c r="Y2395" s="8"/>
      <c r="Z2395" s="9"/>
      <c r="AA2395" s="1"/>
      <c r="AB2395" s="8"/>
      <c r="AC2395" s="9"/>
      <c r="AD2395" s="9"/>
      <c r="AE2395" s="9"/>
      <c r="AF2395" s="8"/>
      <c r="AG2395" s="10"/>
      <c r="AH2395" s="8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25">
      <c r="A2396" s="50">
        <f t="shared" si="756"/>
        <v>45239</v>
      </c>
      <c r="B2396" s="112">
        <f t="shared" ca="1" si="746"/>
        <v>56485.005908790001</v>
      </c>
      <c r="C2396" s="109">
        <f t="shared" si="747"/>
        <v>56302.46217852</v>
      </c>
      <c r="D2396" s="13">
        <f ca="1">IF(A2396&lt;$B$1,VLOOKUP(A2396,[1]DI!$A$4:$B$15000,2,FALSE),0)</f>
        <v>0.1215</v>
      </c>
      <c r="E2396" s="52">
        <f t="shared" ca="1" si="748"/>
        <v>1.00045513</v>
      </c>
      <c r="F2396" s="52">
        <f ca="1">(TRUNC(PRODUCT($E$12:$E2395),16))</f>
        <v>1.6019771480707701</v>
      </c>
      <c r="G2396" s="52">
        <f t="shared" ca="1" si="749"/>
        <v>1.59755306067881</v>
      </c>
      <c r="H2396" s="52">
        <f t="shared" ca="1" si="750"/>
        <v>1.00276929</v>
      </c>
      <c r="I2396" s="111">
        <f t="shared" si="757"/>
        <v>0.02</v>
      </c>
      <c r="J2396" s="149">
        <f t="shared" si="759"/>
        <v>45230</v>
      </c>
      <c r="K2396" s="54">
        <f t="shared" si="758"/>
        <v>6</v>
      </c>
      <c r="L2396" s="55">
        <f t="shared" si="751"/>
        <v>6</v>
      </c>
      <c r="M2396" s="56">
        <f t="shared" si="752"/>
        <v>1.000471602</v>
      </c>
      <c r="N2396" s="56">
        <f t="shared" ca="1" si="753"/>
        <v>1.0032421979999999</v>
      </c>
      <c r="O2396" s="55">
        <f t="shared" si="760"/>
        <v>0</v>
      </c>
      <c r="P2396" s="109">
        <f t="shared" ca="1" si="754"/>
        <v>182.54373027</v>
      </c>
      <c r="Q2396" s="52">
        <f t="shared" si="761"/>
        <v>0</v>
      </c>
      <c r="R2396" s="85"/>
      <c r="S2396" s="85"/>
      <c r="T2396" s="86" t="str">
        <f t="shared" si="762"/>
        <v>A+J=</v>
      </c>
      <c r="U2396" s="149">
        <f t="shared" si="763"/>
        <v>45260</v>
      </c>
      <c r="V2396" s="57" t="str">
        <f t="shared" si="755"/>
        <v>-</v>
      </c>
      <c r="W2396" s="8"/>
      <c r="X2396" s="8"/>
      <c r="Y2396" s="8"/>
      <c r="Z2396" s="9"/>
      <c r="AA2396" s="1"/>
      <c r="AB2396" s="8"/>
      <c r="AC2396" s="9"/>
      <c r="AD2396" s="9"/>
      <c r="AE2396" s="9"/>
      <c r="AF2396" s="8"/>
      <c r="AG2396" s="10"/>
      <c r="AH2396" s="8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25">
      <c r="A2397" s="50">
        <f t="shared" si="756"/>
        <v>45240</v>
      </c>
      <c r="B2397" s="112">
        <f t="shared" ca="1" si="746"/>
        <v>56515.154807539999</v>
      </c>
      <c r="C2397" s="109">
        <f t="shared" si="747"/>
        <v>56302.46217852</v>
      </c>
      <c r="D2397" s="13">
        <f ca="1">IF(A2397&lt;$B$1,VLOOKUP(A2397,[1]DI!$A$4:$B$15000,2,FALSE),0)</f>
        <v>0.1215</v>
      </c>
      <c r="E2397" s="52">
        <f t="shared" ca="1" si="748"/>
        <v>1.00045513</v>
      </c>
      <c r="F2397" s="52">
        <f ca="1">(TRUNC(PRODUCT($E$12:$E2396),16))</f>
        <v>1.6027062559301699</v>
      </c>
      <c r="G2397" s="52">
        <f t="shared" ca="1" si="749"/>
        <v>1.59755306067881</v>
      </c>
      <c r="H2397" s="52">
        <f t="shared" ca="1" si="750"/>
        <v>1.0032256799999999</v>
      </c>
      <c r="I2397" s="111">
        <f t="shared" si="757"/>
        <v>0.02</v>
      </c>
      <c r="J2397" s="149">
        <f t="shared" si="759"/>
        <v>45230</v>
      </c>
      <c r="K2397" s="54">
        <f t="shared" si="758"/>
        <v>7</v>
      </c>
      <c r="L2397" s="55">
        <f t="shared" si="751"/>
        <v>7</v>
      </c>
      <c r="M2397" s="56">
        <f t="shared" si="752"/>
        <v>1.0005502239999999</v>
      </c>
      <c r="N2397" s="56">
        <f t="shared" ca="1" si="753"/>
        <v>1.0037776789999999</v>
      </c>
      <c r="O2397" s="55">
        <f t="shared" si="760"/>
        <v>0</v>
      </c>
      <c r="P2397" s="109">
        <f t="shared" ca="1" si="754"/>
        <v>212.69262902</v>
      </c>
      <c r="Q2397" s="52">
        <f t="shared" si="761"/>
        <v>0</v>
      </c>
      <c r="R2397" s="85"/>
      <c r="S2397" s="85"/>
      <c r="T2397" s="86" t="str">
        <f t="shared" si="762"/>
        <v>A+J=</v>
      </c>
      <c r="U2397" s="149">
        <f t="shared" si="763"/>
        <v>45260</v>
      </c>
      <c r="V2397" s="57" t="str">
        <f t="shared" si="755"/>
        <v>-</v>
      </c>
      <c r="W2397" s="8"/>
      <c r="X2397" s="8"/>
      <c r="Y2397" s="8"/>
      <c r="Z2397" s="9"/>
      <c r="AA2397" s="1"/>
      <c r="AB2397" s="8"/>
      <c r="AC2397" s="9"/>
      <c r="AD2397" s="9"/>
      <c r="AE2397" s="9"/>
      <c r="AF2397" s="8"/>
      <c r="AG2397" s="10"/>
      <c r="AH2397" s="8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25">
      <c r="A2398" s="50">
        <f t="shared" si="756"/>
        <v>45241</v>
      </c>
      <c r="B2398" s="112">
        <f t="shared" ca="1" si="746"/>
        <v>56545.319921390001</v>
      </c>
      <c r="C2398" s="109">
        <f t="shared" si="747"/>
        <v>56302.46217852</v>
      </c>
      <c r="D2398" s="13">
        <f ca="1">IF(A2398&lt;$B$1,VLOOKUP(A2398,[1]DI!$A$4:$B$15000,2,FALSE),0)</f>
        <v>0</v>
      </c>
      <c r="E2398" s="52">
        <f t="shared" ca="1" si="748"/>
        <v>1</v>
      </c>
      <c r="F2398" s="52">
        <f ca="1">(TRUNC(PRODUCT($E$12:$E2397),16))</f>
        <v>1.6034356956284299</v>
      </c>
      <c r="G2398" s="52">
        <f t="shared" ca="1" si="749"/>
        <v>1.59755306067881</v>
      </c>
      <c r="H2398" s="52">
        <f t="shared" ca="1" si="750"/>
        <v>1.00368228</v>
      </c>
      <c r="I2398" s="111">
        <f t="shared" si="757"/>
        <v>0.02</v>
      </c>
      <c r="J2398" s="149">
        <f t="shared" si="759"/>
        <v>45230</v>
      </c>
      <c r="K2398" s="54">
        <f t="shared" si="758"/>
        <v>7</v>
      </c>
      <c r="L2398" s="55">
        <f t="shared" si="751"/>
        <v>8</v>
      </c>
      <c r="M2398" s="56">
        <f t="shared" si="752"/>
        <v>1.000628852</v>
      </c>
      <c r="N2398" s="56">
        <f t="shared" ca="1" si="753"/>
        <v>1.004313448</v>
      </c>
      <c r="O2398" s="55">
        <f t="shared" si="760"/>
        <v>0</v>
      </c>
      <c r="P2398" s="109">
        <f t="shared" ca="1" si="754"/>
        <v>242.85774287000001</v>
      </c>
      <c r="Q2398" s="52">
        <f t="shared" si="761"/>
        <v>0</v>
      </c>
      <c r="R2398" s="85"/>
      <c r="S2398" s="85"/>
      <c r="T2398" s="86" t="str">
        <f t="shared" si="762"/>
        <v>A+J=</v>
      </c>
      <c r="U2398" s="149">
        <f t="shared" si="763"/>
        <v>45260</v>
      </c>
      <c r="V2398" s="57" t="str">
        <f t="shared" si="755"/>
        <v>-</v>
      </c>
      <c r="W2398" s="8"/>
      <c r="X2398" s="8"/>
      <c r="Y2398" s="8"/>
      <c r="Z2398" s="9"/>
      <c r="AA2398" s="1"/>
      <c r="AB2398" s="8"/>
      <c r="AC2398" s="9"/>
      <c r="AD2398" s="9"/>
      <c r="AE2398" s="9"/>
      <c r="AF2398" s="8"/>
      <c r="AG2398" s="10"/>
      <c r="AH2398" s="8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25">
      <c r="A2399" s="50">
        <f t="shared" si="756"/>
        <v>45242</v>
      </c>
      <c r="B2399" s="112">
        <f t="shared" ca="1" si="746"/>
        <v>56545.319921390001</v>
      </c>
      <c r="C2399" s="109">
        <f t="shared" si="747"/>
        <v>56302.46217852</v>
      </c>
      <c r="D2399" s="13">
        <f ca="1">IF(A2399&lt;$B$1,VLOOKUP(A2399,[1]DI!$A$4:$B$15000,2,FALSE),0)</f>
        <v>0</v>
      </c>
      <c r="E2399" s="52">
        <f t="shared" ca="1" si="748"/>
        <v>1</v>
      </c>
      <c r="F2399" s="52">
        <f ca="1">(TRUNC(PRODUCT($E$12:$E2398),16))</f>
        <v>1.6034356956284299</v>
      </c>
      <c r="G2399" s="52">
        <f t="shared" ca="1" si="749"/>
        <v>1.59755306067881</v>
      </c>
      <c r="H2399" s="52">
        <f t="shared" ca="1" si="750"/>
        <v>1.00368228</v>
      </c>
      <c r="I2399" s="111">
        <f t="shared" si="757"/>
        <v>0.02</v>
      </c>
      <c r="J2399" s="149">
        <f t="shared" si="759"/>
        <v>45230</v>
      </c>
      <c r="K2399" s="54">
        <f t="shared" si="758"/>
        <v>7</v>
      </c>
      <c r="L2399" s="55">
        <f t="shared" si="751"/>
        <v>8</v>
      </c>
      <c r="M2399" s="56">
        <f t="shared" si="752"/>
        <v>1.000628852</v>
      </c>
      <c r="N2399" s="56">
        <f t="shared" ca="1" si="753"/>
        <v>1.004313448</v>
      </c>
      <c r="O2399" s="55">
        <f t="shared" si="760"/>
        <v>0</v>
      </c>
      <c r="P2399" s="109">
        <f t="shared" ca="1" si="754"/>
        <v>242.85774287000001</v>
      </c>
      <c r="Q2399" s="52">
        <f t="shared" si="761"/>
        <v>0</v>
      </c>
      <c r="R2399" s="85"/>
      <c r="S2399" s="85"/>
      <c r="T2399" s="86" t="str">
        <f t="shared" si="762"/>
        <v>A+J=</v>
      </c>
      <c r="U2399" s="149">
        <f t="shared" si="763"/>
        <v>45260</v>
      </c>
      <c r="V2399" s="57" t="str">
        <f t="shared" si="755"/>
        <v>-</v>
      </c>
      <c r="W2399" s="8"/>
      <c r="X2399" s="8"/>
      <c r="Y2399" s="8"/>
      <c r="Z2399" s="9"/>
      <c r="AA2399" s="1"/>
      <c r="AB2399" s="8"/>
      <c r="AC2399" s="9"/>
      <c r="AD2399" s="9"/>
      <c r="AE2399" s="9"/>
      <c r="AF2399" s="8"/>
      <c r="AG2399" s="10"/>
      <c r="AH2399" s="8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25">
      <c r="A2400" s="50">
        <f t="shared" si="756"/>
        <v>45243</v>
      </c>
      <c r="B2400" s="112">
        <f t="shared" ca="1" si="746"/>
        <v>56545.319921390001</v>
      </c>
      <c r="C2400" s="109">
        <f t="shared" si="747"/>
        <v>56302.46217852</v>
      </c>
      <c r="D2400" s="13">
        <f ca="1">IF(A2400&lt;$B$1,VLOOKUP(A2400,[1]DI!$A$4:$B$15000,2,FALSE),0)</f>
        <v>0.1215</v>
      </c>
      <c r="E2400" s="52">
        <f t="shared" ca="1" si="748"/>
        <v>1.00045513</v>
      </c>
      <c r="F2400" s="52">
        <f ca="1">(TRUNC(PRODUCT($E$12:$E2399),16))</f>
        <v>1.6034356956284299</v>
      </c>
      <c r="G2400" s="52">
        <f t="shared" ca="1" si="749"/>
        <v>1.59755306067881</v>
      </c>
      <c r="H2400" s="52">
        <f t="shared" ca="1" si="750"/>
        <v>1.00368228</v>
      </c>
      <c r="I2400" s="111">
        <f t="shared" si="757"/>
        <v>0.02</v>
      </c>
      <c r="J2400" s="149">
        <f t="shared" si="759"/>
        <v>45230</v>
      </c>
      <c r="K2400" s="54">
        <f t="shared" si="758"/>
        <v>8</v>
      </c>
      <c r="L2400" s="55">
        <f t="shared" si="751"/>
        <v>8</v>
      </c>
      <c r="M2400" s="56">
        <f t="shared" si="752"/>
        <v>1.000628852</v>
      </c>
      <c r="N2400" s="56">
        <f t="shared" ca="1" si="753"/>
        <v>1.004313448</v>
      </c>
      <c r="O2400" s="55">
        <f t="shared" si="760"/>
        <v>0</v>
      </c>
      <c r="P2400" s="109">
        <f t="shared" ca="1" si="754"/>
        <v>242.85774287000001</v>
      </c>
      <c r="Q2400" s="52">
        <f t="shared" si="761"/>
        <v>0</v>
      </c>
      <c r="R2400" s="85"/>
      <c r="S2400" s="85"/>
      <c r="T2400" s="86" t="str">
        <f t="shared" si="762"/>
        <v>A+J=</v>
      </c>
      <c r="U2400" s="149">
        <f t="shared" si="763"/>
        <v>45260</v>
      </c>
      <c r="V2400" s="57" t="str">
        <f t="shared" si="755"/>
        <v>-</v>
      </c>
      <c r="W2400" s="8"/>
      <c r="X2400" s="8"/>
      <c r="Y2400" s="8"/>
      <c r="Z2400" s="9"/>
      <c r="AA2400" s="1"/>
      <c r="AB2400" s="8"/>
      <c r="AC2400" s="9"/>
      <c r="AD2400" s="9"/>
      <c r="AE2400" s="9"/>
      <c r="AF2400" s="8"/>
      <c r="AG2400" s="10"/>
      <c r="AH2400" s="8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25">
      <c r="A2401" s="50">
        <f t="shared" si="756"/>
        <v>45244</v>
      </c>
      <c r="B2401" s="112">
        <f t="shared" ca="1" si="746"/>
        <v>56575.500687339998</v>
      </c>
      <c r="C2401" s="109">
        <f t="shared" si="747"/>
        <v>56302.46217852</v>
      </c>
      <c r="D2401" s="13">
        <f ca="1">IF(A2401&lt;$B$1,VLOOKUP(A2401,[1]DI!$A$4:$B$15000,2,FALSE),0)</f>
        <v>0.1215</v>
      </c>
      <c r="E2401" s="52">
        <f t="shared" ca="1" si="748"/>
        <v>1.00045513</v>
      </c>
      <c r="F2401" s="52">
        <f ca="1">(TRUNC(PRODUCT($E$12:$E2400),16))</f>
        <v>1.6041654673165899</v>
      </c>
      <c r="G2401" s="52">
        <f t="shared" ca="1" si="749"/>
        <v>1.59755306067881</v>
      </c>
      <c r="H2401" s="52">
        <f t="shared" ca="1" si="750"/>
        <v>1.0041390800000001</v>
      </c>
      <c r="I2401" s="111">
        <f t="shared" si="757"/>
        <v>0.02</v>
      </c>
      <c r="J2401" s="149">
        <f t="shared" si="759"/>
        <v>45230</v>
      </c>
      <c r="K2401" s="54">
        <f t="shared" si="758"/>
        <v>9</v>
      </c>
      <c r="L2401" s="55">
        <f t="shared" si="751"/>
        <v>9</v>
      </c>
      <c r="M2401" s="56">
        <f t="shared" si="752"/>
        <v>1.0007074869999999</v>
      </c>
      <c r="N2401" s="56">
        <f t="shared" ca="1" si="753"/>
        <v>1.004849495</v>
      </c>
      <c r="O2401" s="55">
        <f t="shared" si="760"/>
        <v>0</v>
      </c>
      <c r="P2401" s="109">
        <f t="shared" ca="1" si="754"/>
        <v>273.03850882</v>
      </c>
      <c r="Q2401" s="52">
        <f t="shared" si="761"/>
        <v>0</v>
      </c>
      <c r="R2401" s="85"/>
      <c r="S2401" s="85"/>
      <c r="T2401" s="86" t="str">
        <f t="shared" si="762"/>
        <v>A+J=</v>
      </c>
      <c r="U2401" s="149">
        <f t="shared" si="763"/>
        <v>45260</v>
      </c>
      <c r="V2401" s="57" t="str">
        <f t="shared" si="755"/>
        <v>-</v>
      </c>
      <c r="W2401" s="8"/>
      <c r="X2401" s="8"/>
      <c r="Y2401" s="8"/>
      <c r="Z2401" s="9"/>
      <c r="AA2401" s="1"/>
      <c r="AB2401" s="8"/>
      <c r="AC2401" s="9"/>
      <c r="AD2401" s="9"/>
      <c r="AE2401" s="9"/>
      <c r="AF2401" s="8"/>
      <c r="AG2401" s="10"/>
      <c r="AH2401" s="8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25">
      <c r="A2402" s="50">
        <f t="shared" si="756"/>
        <v>45245</v>
      </c>
      <c r="B2402" s="112">
        <f t="shared" ca="1" si="746"/>
        <v>56605.698231410002</v>
      </c>
      <c r="C2402" s="109">
        <f t="shared" si="747"/>
        <v>56302.46217852</v>
      </c>
      <c r="D2402" s="13">
        <f ca="1">IF(A2402&lt;$B$1,VLOOKUP(A2402,[1]DI!$A$4:$B$15000,2,FALSE),0)</f>
        <v>0</v>
      </c>
      <c r="E2402" s="52">
        <f t="shared" ca="1" si="748"/>
        <v>1</v>
      </c>
      <c r="F2402" s="52">
        <f ca="1">(TRUNC(PRODUCT($E$12:$E2401),16))</f>
        <v>1.60489557114573</v>
      </c>
      <c r="G2402" s="52">
        <f t="shared" ca="1" si="749"/>
        <v>1.59755306067881</v>
      </c>
      <c r="H2402" s="52">
        <f t="shared" ca="1" si="750"/>
        <v>1.0045961000000001</v>
      </c>
      <c r="I2402" s="111">
        <f t="shared" si="757"/>
        <v>0.02</v>
      </c>
      <c r="J2402" s="149">
        <f t="shared" si="759"/>
        <v>45230</v>
      </c>
      <c r="K2402" s="54">
        <f t="shared" si="758"/>
        <v>9</v>
      </c>
      <c r="L2402" s="55">
        <f t="shared" si="751"/>
        <v>10</v>
      </c>
      <c r="M2402" s="56">
        <f t="shared" si="752"/>
        <v>1.000786127</v>
      </c>
      <c r="N2402" s="56">
        <f t="shared" ca="1" si="753"/>
        <v>1.00538584</v>
      </c>
      <c r="O2402" s="55">
        <f t="shared" si="760"/>
        <v>0</v>
      </c>
      <c r="P2402" s="109">
        <f t="shared" ca="1" si="754"/>
        <v>303.23605289</v>
      </c>
      <c r="Q2402" s="52">
        <f t="shared" si="761"/>
        <v>0</v>
      </c>
      <c r="R2402" s="85"/>
      <c r="S2402" s="85"/>
      <c r="T2402" s="86" t="str">
        <f t="shared" si="762"/>
        <v>A+J=</v>
      </c>
      <c r="U2402" s="149">
        <f t="shared" si="763"/>
        <v>45260</v>
      </c>
      <c r="V2402" s="57" t="str">
        <f t="shared" si="755"/>
        <v>-</v>
      </c>
      <c r="W2402" s="8"/>
      <c r="X2402" s="8"/>
      <c r="Y2402" s="8"/>
      <c r="Z2402" s="9"/>
      <c r="AA2402" s="1"/>
      <c r="AB2402" s="8"/>
      <c r="AC2402" s="9"/>
      <c r="AD2402" s="9"/>
      <c r="AE2402" s="9"/>
      <c r="AF2402" s="8"/>
      <c r="AG2402" s="10"/>
      <c r="AH2402" s="8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25">
      <c r="A2403" s="50">
        <f t="shared" si="756"/>
        <v>45246</v>
      </c>
      <c r="B2403" s="112">
        <f t="shared" ca="1" si="746"/>
        <v>56605.698231410002</v>
      </c>
      <c r="C2403" s="109">
        <f t="shared" si="747"/>
        <v>56302.46217852</v>
      </c>
      <c r="D2403" s="13">
        <f ca="1">IF(A2403&lt;$B$1,VLOOKUP(A2403,[1]DI!$A$4:$B$15000,2,FALSE),0)</f>
        <v>0.1215</v>
      </c>
      <c r="E2403" s="52">
        <f t="shared" ca="1" si="748"/>
        <v>1.00045513</v>
      </c>
      <c r="F2403" s="52">
        <f ca="1">(TRUNC(PRODUCT($E$12:$E2402),16))</f>
        <v>1.60489557114573</v>
      </c>
      <c r="G2403" s="52">
        <f t="shared" ca="1" si="749"/>
        <v>1.59755306067881</v>
      </c>
      <c r="H2403" s="52">
        <f t="shared" ca="1" si="750"/>
        <v>1.0045961000000001</v>
      </c>
      <c r="I2403" s="111">
        <f t="shared" si="757"/>
        <v>0.02</v>
      </c>
      <c r="J2403" s="149">
        <f t="shared" si="759"/>
        <v>45230</v>
      </c>
      <c r="K2403" s="54">
        <f t="shared" si="758"/>
        <v>10</v>
      </c>
      <c r="L2403" s="55">
        <f t="shared" si="751"/>
        <v>10</v>
      </c>
      <c r="M2403" s="56">
        <f t="shared" si="752"/>
        <v>1.000786127</v>
      </c>
      <c r="N2403" s="56">
        <f t="shared" ca="1" si="753"/>
        <v>1.00538584</v>
      </c>
      <c r="O2403" s="55">
        <f t="shared" si="760"/>
        <v>0</v>
      </c>
      <c r="P2403" s="109">
        <f t="shared" ca="1" si="754"/>
        <v>303.23605289</v>
      </c>
      <c r="Q2403" s="52">
        <f t="shared" si="761"/>
        <v>0</v>
      </c>
      <c r="R2403" s="85"/>
      <c r="S2403" s="85"/>
      <c r="T2403" s="86" t="str">
        <f t="shared" si="762"/>
        <v>A+J=</v>
      </c>
      <c r="U2403" s="149">
        <f t="shared" si="763"/>
        <v>45260</v>
      </c>
      <c r="V2403" s="57" t="str">
        <f t="shared" si="755"/>
        <v>-</v>
      </c>
      <c r="W2403" s="8"/>
      <c r="X2403" s="8"/>
      <c r="Y2403" s="8"/>
      <c r="Z2403" s="9"/>
      <c r="AA2403" s="1"/>
      <c r="AB2403" s="8"/>
      <c r="AC2403" s="9"/>
      <c r="AD2403" s="9"/>
      <c r="AE2403" s="9"/>
      <c r="AF2403" s="8"/>
      <c r="AG2403" s="10"/>
      <c r="AH2403" s="8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25">
      <c r="A2404" s="50">
        <f t="shared" si="756"/>
        <v>45247</v>
      </c>
      <c r="B2404" s="112">
        <f t="shared" ca="1" si="746"/>
        <v>56635.911483880001</v>
      </c>
      <c r="C2404" s="109">
        <f t="shared" si="747"/>
        <v>56302.46217852</v>
      </c>
      <c r="D2404" s="13">
        <f ca="1">IF(A2404&lt;$B$1,VLOOKUP(A2404,[1]DI!$A$4:$B$15000,2,FALSE),0)</f>
        <v>0.1215</v>
      </c>
      <c r="E2404" s="52">
        <f t="shared" ca="1" si="748"/>
        <v>1.00045513</v>
      </c>
      <c r="F2404" s="52">
        <f ca="1">(TRUNC(PRODUCT($E$12:$E2403),16))</f>
        <v>1.6056260072670201</v>
      </c>
      <c r="G2404" s="52">
        <f t="shared" ca="1" si="749"/>
        <v>1.59755306067881</v>
      </c>
      <c r="H2404" s="52">
        <f t="shared" ca="1" si="750"/>
        <v>1.00505332</v>
      </c>
      <c r="I2404" s="111">
        <f t="shared" si="757"/>
        <v>0.02</v>
      </c>
      <c r="J2404" s="149">
        <f t="shared" si="759"/>
        <v>45230</v>
      </c>
      <c r="K2404" s="54">
        <f t="shared" si="758"/>
        <v>11</v>
      </c>
      <c r="L2404" s="55">
        <f t="shared" si="751"/>
        <v>11</v>
      </c>
      <c r="M2404" s="56">
        <f t="shared" si="752"/>
        <v>1.0008647740000001</v>
      </c>
      <c r="N2404" s="56">
        <f t="shared" ca="1" si="753"/>
        <v>1.005922464</v>
      </c>
      <c r="O2404" s="55">
        <f t="shared" si="760"/>
        <v>0</v>
      </c>
      <c r="P2404" s="109">
        <f t="shared" ca="1" si="754"/>
        <v>333.44930535999998</v>
      </c>
      <c r="Q2404" s="52">
        <f t="shared" si="761"/>
        <v>0</v>
      </c>
      <c r="R2404" s="85"/>
      <c r="S2404" s="85"/>
      <c r="T2404" s="86" t="str">
        <f t="shared" si="762"/>
        <v>A+J=</v>
      </c>
      <c r="U2404" s="149">
        <f t="shared" si="763"/>
        <v>45260</v>
      </c>
      <c r="V2404" s="57" t="str">
        <f t="shared" si="755"/>
        <v>-</v>
      </c>
      <c r="W2404" s="8"/>
      <c r="X2404" s="8"/>
      <c r="Y2404" s="8"/>
      <c r="Z2404" s="9"/>
      <c r="AA2404" s="1"/>
      <c r="AB2404" s="8"/>
      <c r="AC2404" s="9"/>
      <c r="AD2404" s="9"/>
      <c r="AE2404" s="9"/>
      <c r="AF2404" s="8"/>
      <c r="AG2404" s="10"/>
      <c r="AH2404" s="8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25">
      <c r="A2405" s="50">
        <f t="shared" si="756"/>
        <v>45248</v>
      </c>
      <c r="B2405" s="112">
        <f t="shared" ca="1" si="746"/>
        <v>56666.140951449997</v>
      </c>
      <c r="C2405" s="109">
        <f t="shared" si="747"/>
        <v>56302.46217852</v>
      </c>
      <c r="D2405" s="13">
        <f ca="1">IF(A2405&lt;$B$1,VLOOKUP(A2405,[1]DI!$A$4:$B$15000,2,FALSE),0)</f>
        <v>0</v>
      </c>
      <c r="E2405" s="52">
        <f t="shared" ca="1" si="748"/>
        <v>1</v>
      </c>
      <c r="F2405" s="52">
        <f ca="1">(TRUNC(PRODUCT($E$12:$E2404),16))</f>
        <v>1.6063567758317101</v>
      </c>
      <c r="G2405" s="52">
        <f t="shared" ca="1" si="749"/>
        <v>1.59755306067881</v>
      </c>
      <c r="H2405" s="52">
        <f t="shared" ca="1" si="750"/>
        <v>1.00551075</v>
      </c>
      <c r="I2405" s="111">
        <f t="shared" si="757"/>
        <v>0.02</v>
      </c>
      <c r="J2405" s="149">
        <f t="shared" si="759"/>
        <v>45230</v>
      </c>
      <c r="K2405" s="54">
        <f t="shared" si="758"/>
        <v>11</v>
      </c>
      <c r="L2405" s="55">
        <f t="shared" si="751"/>
        <v>12</v>
      </c>
      <c r="M2405" s="56">
        <f t="shared" si="752"/>
        <v>1.0009434269999999</v>
      </c>
      <c r="N2405" s="56">
        <f t="shared" ca="1" si="753"/>
        <v>1.006459376</v>
      </c>
      <c r="O2405" s="55">
        <f t="shared" si="760"/>
        <v>0</v>
      </c>
      <c r="P2405" s="109">
        <f t="shared" ca="1" si="754"/>
        <v>363.67877292999998</v>
      </c>
      <c r="Q2405" s="52">
        <f t="shared" si="761"/>
        <v>0</v>
      </c>
      <c r="R2405" s="85"/>
      <c r="S2405" s="85"/>
      <c r="T2405" s="86" t="str">
        <f t="shared" si="762"/>
        <v>A+J=</v>
      </c>
      <c r="U2405" s="149">
        <f t="shared" si="763"/>
        <v>45260</v>
      </c>
      <c r="V2405" s="57" t="str">
        <f t="shared" si="755"/>
        <v>-</v>
      </c>
      <c r="W2405" s="8"/>
      <c r="X2405" s="8"/>
      <c r="Y2405" s="8"/>
      <c r="Z2405" s="9"/>
      <c r="AA2405" s="1"/>
      <c r="AB2405" s="8"/>
      <c r="AC2405" s="9"/>
      <c r="AD2405" s="9"/>
      <c r="AE2405" s="9"/>
      <c r="AF2405" s="8"/>
      <c r="AG2405" s="10"/>
      <c r="AH2405" s="8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25">
      <c r="A2406" s="50">
        <f t="shared" si="756"/>
        <v>45249</v>
      </c>
      <c r="B2406" s="112">
        <f t="shared" ca="1" si="746"/>
        <v>56666.140951449997</v>
      </c>
      <c r="C2406" s="109">
        <f t="shared" si="747"/>
        <v>56302.46217852</v>
      </c>
      <c r="D2406" s="13">
        <f ca="1">IF(A2406&lt;$B$1,VLOOKUP(A2406,[1]DI!$A$4:$B$15000,2,FALSE),0)</f>
        <v>0</v>
      </c>
      <c r="E2406" s="52">
        <f t="shared" ca="1" si="748"/>
        <v>1</v>
      </c>
      <c r="F2406" s="52">
        <f ca="1">(TRUNC(PRODUCT($E$12:$E2405),16))</f>
        <v>1.6063567758317101</v>
      </c>
      <c r="G2406" s="52">
        <f t="shared" ca="1" si="749"/>
        <v>1.59755306067881</v>
      </c>
      <c r="H2406" s="52">
        <f t="shared" ca="1" si="750"/>
        <v>1.00551075</v>
      </c>
      <c r="I2406" s="111">
        <f t="shared" si="757"/>
        <v>0.02</v>
      </c>
      <c r="J2406" s="149">
        <f t="shared" si="759"/>
        <v>45230</v>
      </c>
      <c r="K2406" s="54">
        <f t="shared" si="758"/>
        <v>11</v>
      </c>
      <c r="L2406" s="55">
        <f t="shared" si="751"/>
        <v>12</v>
      </c>
      <c r="M2406" s="56">
        <f t="shared" si="752"/>
        <v>1.0009434269999999</v>
      </c>
      <c r="N2406" s="56">
        <f t="shared" ca="1" si="753"/>
        <v>1.006459376</v>
      </c>
      <c r="O2406" s="55">
        <f t="shared" si="760"/>
        <v>0</v>
      </c>
      <c r="P2406" s="109">
        <f t="shared" ca="1" si="754"/>
        <v>363.67877292999998</v>
      </c>
      <c r="Q2406" s="52">
        <f t="shared" si="761"/>
        <v>0</v>
      </c>
      <c r="R2406" s="85"/>
      <c r="S2406" s="85"/>
      <c r="T2406" s="86" t="str">
        <f t="shared" si="762"/>
        <v>A+J=</v>
      </c>
      <c r="U2406" s="149">
        <f t="shared" si="763"/>
        <v>45260</v>
      </c>
      <c r="V2406" s="57" t="str">
        <f t="shared" si="755"/>
        <v>-</v>
      </c>
      <c r="W2406" s="8"/>
      <c r="X2406" s="8"/>
      <c r="Y2406" s="8"/>
      <c r="Z2406" s="9"/>
      <c r="AA2406" s="1"/>
      <c r="AB2406" s="8"/>
      <c r="AC2406" s="9"/>
      <c r="AD2406" s="9"/>
      <c r="AE2406" s="9"/>
      <c r="AF2406" s="8"/>
      <c r="AG2406" s="10"/>
      <c r="AH2406" s="8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25">
      <c r="A2407" s="50">
        <f t="shared" si="756"/>
        <v>45250</v>
      </c>
      <c r="B2407" s="112">
        <f t="shared" ca="1" si="746"/>
        <v>56666.140951449997</v>
      </c>
      <c r="C2407" s="109">
        <f t="shared" si="747"/>
        <v>56302.46217852</v>
      </c>
      <c r="D2407" s="13">
        <f ca="1">IF(A2407&lt;$B$1,VLOOKUP(A2407,[1]DI!$A$4:$B$15000,2,FALSE),0)</f>
        <v>0.1215</v>
      </c>
      <c r="E2407" s="52">
        <f t="shared" ca="1" si="748"/>
        <v>1.00045513</v>
      </c>
      <c r="F2407" s="52">
        <f ca="1">(TRUNC(PRODUCT($E$12:$E2406),16))</f>
        <v>1.6063567758317101</v>
      </c>
      <c r="G2407" s="52">
        <f t="shared" ca="1" si="749"/>
        <v>1.59755306067881</v>
      </c>
      <c r="H2407" s="52">
        <f t="shared" ca="1" si="750"/>
        <v>1.00551075</v>
      </c>
      <c r="I2407" s="111">
        <f t="shared" si="757"/>
        <v>0.02</v>
      </c>
      <c r="J2407" s="149">
        <f t="shared" si="759"/>
        <v>45230</v>
      </c>
      <c r="K2407" s="54">
        <f t="shared" si="758"/>
        <v>12</v>
      </c>
      <c r="L2407" s="55">
        <f t="shared" si="751"/>
        <v>12</v>
      </c>
      <c r="M2407" s="56">
        <f t="shared" si="752"/>
        <v>1.0009434269999999</v>
      </c>
      <c r="N2407" s="56">
        <f t="shared" ca="1" si="753"/>
        <v>1.006459376</v>
      </c>
      <c r="O2407" s="55">
        <f t="shared" si="760"/>
        <v>0</v>
      </c>
      <c r="P2407" s="109">
        <f t="shared" ca="1" si="754"/>
        <v>363.67877292999998</v>
      </c>
      <c r="Q2407" s="52">
        <f t="shared" si="761"/>
        <v>0</v>
      </c>
      <c r="R2407" s="85"/>
      <c r="S2407" s="85"/>
      <c r="T2407" s="86" t="str">
        <f t="shared" si="762"/>
        <v>A+J=</v>
      </c>
      <c r="U2407" s="149">
        <f t="shared" si="763"/>
        <v>45260</v>
      </c>
      <c r="V2407" s="57" t="str">
        <f t="shared" si="755"/>
        <v>-</v>
      </c>
      <c r="W2407" s="8"/>
      <c r="X2407" s="8"/>
      <c r="Y2407" s="8"/>
      <c r="Z2407" s="9"/>
      <c r="AA2407" s="1"/>
      <c r="AB2407" s="8"/>
      <c r="AC2407" s="9"/>
      <c r="AD2407" s="9"/>
      <c r="AE2407" s="9"/>
      <c r="AF2407" s="8"/>
      <c r="AG2407" s="10"/>
      <c r="AH2407" s="8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25">
      <c r="A2408" s="50">
        <f t="shared" si="756"/>
        <v>45251</v>
      </c>
      <c r="B2408" s="112">
        <f t="shared" ca="1" si="746"/>
        <v>56696.386634130002</v>
      </c>
      <c r="C2408" s="109">
        <f t="shared" si="747"/>
        <v>56302.46217852</v>
      </c>
      <c r="D2408" s="13">
        <f ca="1">IF(A2408&lt;$B$1,VLOOKUP(A2408,[1]DI!$A$4:$B$15000,2,FALSE),0)</f>
        <v>0.1215</v>
      </c>
      <c r="E2408" s="52">
        <f t="shared" ca="1" si="748"/>
        <v>1.00045513</v>
      </c>
      <c r="F2408" s="52">
        <f ca="1">(TRUNC(PRODUCT($E$12:$E2407),16))</f>
        <v>1.6070878769910899</v>
      </c>
      <c r="G2408" s="52">
        <f t="shared" ca="1" si="749"/>
        <v>1.59755306067881</v>
      </c>
      <c r="H2408" s="52">
        <f t="shared" ca="1" si="750"/>
        <v>1.00596839</v>
      </c>
      <c r="I2408" s="111">
        <f t="shared" si="757"/>
        <v>0.02</v>
      </c>
      <c r="J2408" s="149">
        <f t="shared" si="759"/>
        <v>45230</v>
      </c>
      <c r="K2408" s="54">
        <f t="shared" si="758"/>
        <v>13</v>
      </c>
      <c r="L2408" s="55">
        <f t="shared" si="751"/>
        <v>13</v>
      </c>
      <c r="M2408" s="56">
        <f t="shared" si="752"/>
        <v>1.0010220860000001</v>
      </c>
      <c r="N2408" s="56">
        <f t="shared" ca="1" si="753"/>
        <v>1.0069965759999999</v>
      </c>
      <c r="O2408" s="55">
        <f t="shared" si="760"/>
        <v>0</v>
      </c>
      <c r="P2408" s="109">
        <f t="shared" ca="1" si="754"/>
        <v>393.92445561</v>
      </c>
      <c r="Q2408" s="52">
        <f t="shared" si="761"/>
        <v>0</v>
      </c>
      <c r="R2408" s="85"/>
      <c r="S2408" s="85"/>
      <c r="T2408" s="86" t="str">
        <f t="shared" si="762"/>
        <v>A+J=</v>
      </c>
      <c r="U2408" s="149">
        <f t="shared" si="763"/>
        <v>45260</v>
      </c>
      <c r="V2408" s="57" t="str">
        <f t="shared" si="755"/>
        <v>-</v>
      </c>
      <c r="W2408" s="8"/>
      <c r="X2408" s="8"/>
      <c r="Y2408" s="8"/>
      <c r="Z2408" s="9"/>
      <c r="AA2408" s="1"/>
      <c r="AB2408" s="8"/>
      <c r="AC2408" s="9"/>
      <c r="AD2408" s="9"/>
      <c r="AE2408" s="9"/>
      <c r="AF2408" s="8"/>
      <c r="AG2408" s="10"/>
      <c r="AH2408" s="8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25">
      <c r="A2409" s="50">
        <f t="shared" si="756"/>
        <v>45252</v>
      </c>
      <c r="B2409" s="112">
        <f t="shared" ca="1" si="746"/>
        <v>56726.648025199996</v>
      </c>
      <c r="C2409" s="109">
        <f t="shared" si="747"/>
        <v>56302.46217852</v>
      </c>
      <c r="D2409" s="13">
        <f ca="1">IF(A2409&lt;$B$1,VLOOKUP(A2409,[1]DI!$A$4:$B$15000,2,FALSE),0)</f>
        <v>0.1215</v>
      </c>
      <c r="E2409" s="52">
        <f t="shared" ca="1" si="748"/>
        <v>1.00045513</v>
      </c>
      <c r="F2409" s="52">
        <f ca="1">(TRUNC(PRODUCT($E$12:$E2408),16))</f>
        <v>1.6078193108965499</v>
      </c>
      <c r="G2409" s="52">
        <f t="shared" ca="1" si="749"/>
        <v>1.59755306067881</v>
      </c>
      <c r="H2409" s="52">
        <f t="shared" ca="1" si="750"/>
        <v>1.00642623</v>
      </c>
      <c r="I2409" s="111">
        <f t="shared" si="757"/>
        <v>0.02</v>
      </c>
      <c r="J2409" s="149">
        <f t="shared" si="759"/>
        <v>45230</v>
      </c>
      <c r="K2409" s="54">
        <f t="shared" si="758"/>
        <v>14</v>
      </c>
      <c r="L2409" s="55">
        <f t="shared" si="751"/>
        <v>14</v>
      </c>
      <c r="M2409" s="56">
        <f t="shared" si="752"/>
        <v>1.0011007510000001</v>
      </c>
      <c r="N2409" s="56">
        <f t="shared" ca="1" si="753"/>
        <v>1.007534055</v>
      </c>
      <c r="O2409" s="55">
        <f t="shared" si="760"/>
        <v>0</v>
      </c>
      <c r="P2409" s="109">
        <f t="shared" ca="1" si="754"/>
        <v>424.18584668</v>
      </c>
      <c r="Q2409" s="52">
        <f t="shared" si="761"/>
        <v>0</v>
      </c>
      <c r="R2409" s="85"/>
      <c r="S2409" s="85"/>
      <c r="T2409" s="86" t="str">
        <f t="shared" si="762"/>
        <v>A+J=</v>
      </c>
      <c r="U2409" s="149">
        <f t="shared" si="763"/>
        <v>45260</v>
      </c>
      <c r="V2409" s="57" t="str">
        <f t="shared" si="755"/>
        <v>-</v>
      </c>
      <c r="W2409" s="8"/>
      <c r="X2409" s="8"/>
      <c r="Y2409" s="8"/>
      <c r="Z2409" s="9"/>
      <c r="AA2409" s="1"/>
      <c r="AB2409" s="8"/>
      <c r="AC2409" s="9"/>
      <c r="AD2409" s="9"/>
      <c r="AE2409" s="9"/>
      <c r="AF2409" s="8"/>
      <c r="AG2409" s="10"/>
      <c r="AH2409" s="8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25">
      <c r="A2410" s="50">
        <f t="shared" si="756"/>
        <v>45253</v>
      </c>
      <c r="B2410" s="112">
        <f t="shared" ca="1" si="746"/>
        <v>56756.92619441</v>
      </c>
      <c r="C2410" s="109">
        <f t="shared" si="747"/>
        <v>56302.46217852</v>
      </c>
      <c r="D2410" s="13">
        <f ca="1">IF(A2410&lt;$B$1,VLOOKUP(A2410,[1]DI!$A$4:$B$15000,2,FALSE),0)</f>
        <v>0.1215</v>
      </c>
      <c r="E2410" s="52">
        <f t="shared" ca="1" si="748"/>
        <v>1.00045513</v>
      </c>
      <c r="F2410" s="52">
        <f ca="1">(TRUNC(PRODUCT($E$12:$E2409),16))</f>
        <v>1.60855107769952</v>
      </c>
      <c r="G2410" s="52">
        <f t="shared" ca="1" si="749"/>
        <v>1.59755306067881</v>
      </c>
      <c r="H2410" s="52">
        <f t="shared" ca="1" si="750"/>
        <v>1.0068842899999999</v>
      </c>
      <c r="I2410" s="111">
        <f t="shared" si="757"/>
        <v>0.02</v>
      </c>
      <c r="J2410" s="149">
        <f t="shared" si="759"/>
        <v>45230</v>
      </c>
      <c r="K2410" s="54">
        <f t="shared" si="758"/>
        <v>15</v>
      </c>
      <c r="L2410" s="55">
        <f t="shared" si="751"/>
        <v>15</v>
      </c>
      <c r="M2410" s="56">
        <f t="shared" si="752"/>
        <v>1.001179423</v>
      </c>
      <c r="N2410" s="56">
        <f t="shared" ca="1" si="753"/>
        <v>1.0080718319999999</v>
      </c>
      <c r="O2410" s="55">
        <f t="shared" si="760"/>
        <v>0</v>
      </c>
      <c r="P2410" s="109">
        <f t="shared" ca="1" si="754"/>
        <v>454.46401588999998</v>
      </c>
      <c r="Q2410" s="52">
        <f t="shared" si="761"/>
        <v>0</v>
      </c>
      <c r="R2410" s="85"/>
      <c r="S2410" s="85"/>
      <c r="T2410" s="86" t="str">
        <f t="shared" si="762"/>
        <v>A+J=</v>
      </c>
      <c r="U2410" s="149">
        <f t="shared" si="763"/>
        <v>45260</v>
      </c>
      <c r="V2410" s="57" t="str">
        <f t="shared" si="755"/>
        <v>-</v>
      </c>
      <c r="W2410" s="8"/>
      <c r="X2410" s="8"/>
      <c r="Y2410" s="8"/>
      <c r="Z2410" s="9"/>
      <c r="AA2410" s="1"/>
      <c r="AB2410" s="8"/>
      <c r="AC2410" s="9"/>
      <c r="AD2410" s="9"/>
      <c r="AE2410" s="9"/>
      <c r="AF2410" s="8"/>
      <c r="AG2410" s="10"/>
      <c r="AH2410" s="8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25">
      <c r="A2411" s="50">
        <f t="shared" si="756"/>
        <v>45254</v>
      </c>
      <c r="B2411" s="112">
        <f t="shared" ca="1" si="746"/>
        <v>56787.220071999996</v>
      </c>
      <c r="C2411" s="109">
        <f t="shared" si="747"/>
        <v>56302.46217852</v>
      </c>
      <c r="D2411" s="13">
        <f ca="1">IF(A2411&lt;$B$1,VLOOKUP(A2411,[1]DI!$A$4:$B$15000,2,FALSE),0)</f>
        <v>0.1215</v>
      </c>
      <c r="E2411" s="52">
        <f t="shared" ca="1" si="748"/>
        <v>1.00045513</v>
      </c>
      <c r="F2411" s="52">
        <f ca="1">(TRUNC(PRODUCT($E$12:$E2410),16))</f>
        <v>1.60928317755151</v>
      </c>
      <c r="G2411" s="52">
        <f t="shared" ca="1" si="749"/>
        <v>1.59755306067881</v>
      </c>
      <c r="H2411" s="52">
        <f t="shared" ca="1" si="750"/>
        <v>1.0073425499999999</v>
      </c>
      <c r="I2411" s="111">
        <f t="shared" si="757"/>
        <v>0.02</v>
      </c>
      <c r="J2411" s="149">
        <f t="shared" si="759"/>
        <v>45230</v>
      </c>
      <c r="K2411" s="54">
        <f t="shared" si="758"/>
        <v>16</v>
      </c>
      <c r="L2411" s="55">
        <f t="shared" si="751"/>
        <v>16</v>
      </c>
      <c r="M2411" s="56">
        <f t="shared" si="752"/>
        <v>1.0012581</v>
      </c>
      <c r="N2411" s="56">
        <f t="shared" ca="1" si="753"/>
        <v>1.0086098880000001</v>
      </c>
      <c r="O2411" s="55">
        <f t="shared" si="760"/>
        <v>0</v>
      </c>
      <c r="P2411" s="109">
        <f t="shared" ca="1" si="754"/>
        <v>484.75789348000001</v>
      </c>
      <c r="Q2411" s="52">
        <f t="shared" si="761"/>
        <v>0</v>
      </c>
      <c r="R2411" s="85"/>
      <c r="S2411" s="85"/>
      <c r="T2411" s="86" t="str">
        <f t="shared" si="762"/>
        <v>A+J=</v>
      </c>
      <c r="U2411" s="149">
        <f t="shared" si="763"/>
        <v>45260</v>
      </c>
      <c r="V2411" s="57" t="str">
        <f t="shared" si="755"/>
        <v>-</v>
      </c>
      <c r="W2411" s="8"/>
      <c r="X2411" s="8"/>
      <c r="Y2411" s="8"/>
      <c r="Z2411" s="9"/>
      <c r="AA2411" s="1"/>
      <c r="AB2411" s="8"/>
      <c r="AC2411" s="9"/>
      <c r="AD2411" s="9"/>
      <c r="AE2411" s="9"/>
      <c r="AF2411" s="8"/>
      <c r="AG2411" s="10"/>
      <c r="AH2411" s="8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25">
      <c r="A2412" s="50">
        <f t="shared" si="756"/>
        <v>45255</v>
      </c>
      <c r="B2412" s="112">
        <f t="shared" ca="1" si="746"/>
        <v>56817.530164700001</v>
      </c>
      <c r="C2412" s="109">
        <f t="shared" si="747"/>
        <v>56302.46217852</v>
      </c>
      <c r="D2412" s="13">
        <f ca="1">IF(A2412&lt;$B$1,VLOOKUP(A2412,[1]DI!$A$4:$B$15000,2,FALSE),0)</f>
        <v>0</v>
      </c>
      <c r="E2412" s="52">
        <f t="shared" ca="1" si="748"/>
        <v>1</v>
      </c>
      <c r="F2412" s="52">
        <f ca="1">(TRUNC(PRODUCT($E$12:$E2411),16))</f>
        <v>1.6100156106041099</v>
      </c>
      <c r="G2412" s="52">
        <f t="shared" ca="1" si="749"/>
        <v>1.59755306067881</v>
      </c>
      <c r="H2412" s="52">
        <f t="shared" ca="1" si="750"/>
        <v>1.00780102</v>
      </c>
      <c r="I2412" s="111">
        <f t="shared" si="757"/>
        <v>0.02</v>
      </c>
      <c r="J2412" s="149">
        <f t="shared" si="759"/>
        <v>45230</v>
      </c>
      <c r="K2412" s="54">
        <f t="shared" si="758"/>
        <v>16</v>
      </c>
      <c r="L2412" s="55">
        <f t="shared" si="751"/>
        <v>17</v>
      </c>
      <c r="M2412" s="56">
        <f t="shared" si="752"/>
        <v>1.001336784</v>
      </c>
      <c r="N2412" s="56">
        <f t="shared" ca="1" si="753"/>
        <v>1.009148232</v>
      </c>
      <c r="O2412" s="55">
        <f t="shared" si="760"/>
        <v>0</v>
      </c>
      <c r="P2412" s="109">
        <f t="shared" ca="1" si="754"/>
        <v>515.06798618000005</v>
      </c>
      <c r="Q2412" s="52">
        <f t="shared" si="761"/>
        <v>0</v>
      </c>
      <c r="R2412" s="85"/>
      <c r="S2412" s="85"/>
      <c r="T2412" s="86" t="str">
        <f t="shared" si="762"/>
        <v>A+J=</v>
      </c>
      <c r="U2412" s="149">
        <f t="shared" si="763"/>
        <v>45260</v>
      </c>
      <c r="V2412" s="57" t="str">
        <f t="shared" si="755"/>
        <v>-</v>
      </c>
      <c r="W2412" s="8"/>
      <c r="X2412" s="8"/>
      <c r="Y2412" s="8"/>
      <c r="Z2412" s="9"/>
      <c r="AA2412" s="1"/>
      <c r="AB2412" s="8"/>
      <c r="AC2412" s="9"/>
      <c r="AD2412" s="9"/>
      <c r="AE2412" s="9"/>
      <c r="AF2412" s="8"/>
      <c r="AG2412" s="10"/>
      <c r="AH2412" s="8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25">
      <c r="A2413" s="50">
        <f t="shared" si="756"/>
        <v>45256</v>
      </c>
      <c r="B2413" s="112">
        <f t="shared" ca="1" si="746"/>
        <v>56817.530164700001</v>
      </c>
      <c r="C2413" s="109">
        <f t="shared" si="747"/>
        <v>56302.46217852</v>
      </c>
      <c r="D2413" s="13">
        <f ca="1">IF(A2413&lt;$B$1,VLOOKUP(A2413,[1]DI!$A$4:$B$15000,2,FALSE),0)</f>
        <v>0</v>
      </c>
      <c r="E2413" s="52">
        <f t="shared" ca="1" si="748"/>
        <v>1</v>
      </c>
      <c r="F2413" s="52">
        <f ca="1">(TRUNC(PRODUCT($E$12:$E2412),16))</f>
        <v>1.6100156106041099</v>
      </c>
      <c r="G2413" s="52">
        <f t="shared" ca="1" si="749"/>
        <v>1.59755306067881</v>
      </c>
      <c r="H2413" s="52">
        <f t="shared" ca="1" si="750"/>
        <v>1.00780102</v>
      </c>
      <c r="I2413" s="111">
        <f t="shared" si="757"/>
        <v>0.02</v>
      </c>
      <c r="J2413" s="149">
        <f t="shared" si="759"/>
        <v>45230</v>
      </c>
      <c r="K2413" s="54">
        <f t="shared" si="758"/>
        <v>16</v>
      </c>
      <c r="L2413" s="55">
        <f t="shared" si="751"/>
        <v>17</v>
      </c>
      <c r="M2413" s="56">
        <f t="shared" si="752"/>
        <v>1.001336784</v>
      </c>
      <c r="N2413" s="56">
        <f t="shared" ca="1" si="753"/>
        <v>1.009148232</v>
      </c>
      <c r="O2413" s="55">
        <f t="shared" si="760"/>
        <v>0</v>
      </c>
      <c r="P2413" s="109">
        <f t="shared" ca="1" si="754"/>
        <v>515.06798618000005</v>
      </c>
      <c r="Q2413" s="52">
        <f t="shared" si="761"/>
        <v>0</v>
      </c>
      <c r="R2413" s="85"/>
      <c r="S2413" s="85"/>
      <c r="T2413" s="86" t="str">
        <f t="shared" si="762"/>
        <v>A+J=</v>
      </c>
      <c r="U2413" s="149">
        <f t="shared" si="763"/>
        <v>45260</v>
      </c>
      <c r="V2413" s="57" t="str">
        <f t="shared" si="755"/>
        <v>-</v>
      </c>
      <c r="W2413" s="8"/>
      <c r="X2413" s="8"/>
      <c r="Y2413" s="8"/>
      <c r="Z2413" s="9"/>
      <c r="AA2413" s="1"/>
      <c r="AB2413" s="8"/>
      <c r="AC2413" s="9"/>
      <c r="AD2413" s="9"/>
      <c r="AE2413" s="9"/>
      <c r="AF2413" s="8"/>
      <c r="AG2413" s="10"/>
      <c r="AH2413" s="8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25">
      <c r="A2414" s="50">
        <f t="shared" si="756"/>
        <v>45257</v>
      </c>
      <c r="B2414" s="112">
        <f t="shared" ref="B2414:B2477" ca="1" si="764">IF(A2414&lt;=TODAY(),C2414+P2414,IF(AND(A2414&gt;TODAY(),A2414&lt;=$B$1),IF(VLOOKUP(TODAY(),$A$12:$D$10000,4,FALSE)=0,"n.d",C2414+P2414),"n.d"))</f>
        <v>56817.530164700001</v>
      </c>
      <c r="C2414" s="109">
        <f t="shared" ref="C2414:C2477" si="765">TRUNC(C2413-Q2413,8)</f>
        <v>56302.46217852</v>
      </c>
      <c r="D2414" s="13">
        <f ca="1">IF(A2414&lt;$B$1,VLOOKUP(A2414,[1]DI!$A$4:$B$15000,2,FALSE),0)</f>
        <v>0.1215</v>
      </c>
      <c r="E2414" s="52">
        <f t="shared" ref="E2414:E2477" ca="1" si="766">IF(A2414&lt;A$10,1,ROUND(((1+D2414)^(1/252)),8))</f>
        <v>1.00045513</v>
      </c>
      <c r="F2414" s="52">
        <f ca="1">(TRUNC(PRODUCT($E$12:$E2413),16))</f>
        <v>1.6100156106041099</v>
      </c>
      <c r="G2414" s="52">
        <f t="shared" ref="G2414:G2477" ca="1" si="767">IF(O2413&gt;0,F2413,G2413)</f>
        <v>1.59755306067881</v>
      </c>
      <c r="H2414" s="52">
        <f t="shared" ref="H2414:H2477" ca="1" si="768">ROUND(F2414/G2414,8)</f>
        <v>1.00780102</v>
      </c>
      <c r="I2414" s="111">
        <f t="shared" si="757"/>
        <v>0.02</v>
      </c>
      <c r="J2414" s="149">
        <f t="shared" si="759"/>
        <v>45230</v>
      </c>
      <c r="K2414" s="54">
        <f t="shared" si="758"/>
        <v>17</v>
      </c>
      <c r="L2414" s="55">
        <f t="shared" ref="L2414:L2477" si="769">IF(AND(K2414=1,K2413=1),1,IF(K2414&gt;0,IF(K2414=K2413,K2414+1,K2414),0))</f>
        <v>17</v>
      </c>
      <c r="M2414" s="56">
        <f t="shared" ref="M2414:M2477" si="770">ROUND((I2414+1)^(L2414/252),9)</f>
        <v>1.001336784</v>
      </c>
      <c r="N2414" s="56">
        <f t="shared" ref="N2414:N2477" ca="1" si="771">ROUND(H2414*M2414,9)</f>
        <v>1.009148232</v>
      </c>
      <c r="O2414" s="55">
        <f t="shared" si="760"/>
        <v>0</v>
      </c>
      <c r="P2414" s="109">
        <f t="shared" ref="P2414:P2477" ca="1" si="772">TRUNC(((N2414-1)*C2414),8)</f>
        <v>515.06798618000005</v>
      </c>
      <c r="Q2414" s="52">
        <f t="shared" si="761"/>
        <v>0</v>
      </c>
      <c r="R2414" s="85"/>
      <c r="S2414" s="85"/>
      <c r="T2414" s="86" t="str">
        <f t="shared" si="762"/>
        <v>A+J=</v>
      </c>
      <c r="U2414" s="149">
        <f t="shared" si="763"/>
        <v>45260</v>
      </c>
      <c r="V2414" s="57" t="str">
        <f t="shared" ref="V2414:V2477" si="773">IF(O2414&gt;0,(P2414+Q2414)*V$9,"-")</f>
        <v>-</v>
      </c>
      <c r="W2414" s="8"/>
      <c r="X2414" s="8"/>
      <c r="Y2414" s="8"/>
      <c r="Z2414" s="9"/>
      <c r="AA2414" s="1"/>
      <c r="AB2414" s="8"/>
      <c r="AC2414" s="9"/>
      <c r="AD2414" s="9"/>
      <c r="AE2414" s="9"/>
      <c r="AF2414" s="8"/>
      <c r="AG2414" s="10"/>
      <c r="AH2414" s="8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25">
      <c r="A2415" s="50">
        <f t="shared" si="756"/>
        <v>45258</v>
      </c>
      <c r="B2415" s="112">
        <f t="shared" ca="1" si="764"/>
        <v>56847.85652881</v>
      </c>
      <c r="C2415" s="109">
        <f t="shared" si="765"/>
        <v>56302.46217852</v>
      </c>
      <c r="D2415" s="13">
        <f ca="1">IF(A2415&lt;$B$1,VLOOKUP(A2415,[1]DI!$A$4:$B$15000,2,FALSE),0)</f>
        <v>0.1215</v>
      </c>
      <c r="E2415" s="52">
        <f t="shared" ca="1" si="766"/>
        <v>1.00045513</v>
      </c>
      <c r="F2415" s="52">
        <f ca="1">(TRUNC(PRODUCT($E$12:$E2414),16))</f>
        <v>1.6107483770089599</v>
      </c>
      <c r="G2415" s="52">
        <f t="shared" ca="1" si="767"/>
        <v>1.59755306067881</v>
      </c>
      <c r="H2415" s="52">
        <f t="shared" ca="1" si="768"/>
        <v>1.0082597</v>
      </c>
      <c r="I2415" s="111">
        <f t="shared" si="757"/>
        <v>0.02</v>
      </c>
      <c r="J2415" s="149">
        <f t="shared" si="759"/>
        <v>45230</v>
      </c>
      <c r="K2415" s="54">
        <f t="shared" si="758"/>
        <v>18</v>
      </c>
      <c r="L2415" s="55">
        <f t="shared" si="769"/>
        <v>18</v>
      </c>
      <c r="M2415" s="56">
        <f t="shared" si="770"/>
        <v>1.0014154740000001</v>
      </c>
      <c r="N2415" s="56">
        <f t="shared" ca="1" si="771"/>
        <v>1.0096868649999999</v>
      </c>
      <c r="O2415" s="55">
        <f t="shared" si="760"/>
        <v>0</v>
      </c>
      <c r="P2415" s="109">
        <f t="shared" ca="1" si="772"/>
        <v>545.39435029000003</v>
      </c>
      <c r="Q2415" s="52">
        <f t="shared" si="761"/>
        <v>0</v>
      </c>
      <c r="R2415" s="85"/>
      <c r="S2415" s="85"/>
      <c r="T2415" s="86" t="str">
        <f t="shared" si="762"/>
        <v>A+J=</v>
      </c>
      <c r="U2415" s="149">
        <f t="shared" si="763"/>
        <v>45260</v>
      </c>
      <c r="V2415" s="57" t="str">
        <f t="shared" si="773"/>
        <v>-</v>
      </c>
      <c r="W2415" s="8"/>
      <c r="X2415" s="8"/>
      <c r="Y2415" s="8"/>
      <c r="Z2415" s="9"/>
      <c r="AA2415" s="1"/>
      <c r="AB2415" s="8"/>
      <c r="AC2415" s="9"/>
      <c r="AD2415" s="9"/>
      <c r="AE2415" s="9"/>
      <c r="AF2415" s="8"/>
      <c r="AG2415" s="10"/>
      <c r="AH2415" s="8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25">
      <c r="A2416" s="50">
        <f t="shared" si="756"/>
        <v>45259</v>
      </c>
      <c r="B2416" s="112">
        <f t="shared" ca="1" si="764"/>
        <v>56878.199164329999</v>
      </c>
      <c r="C2416" s="109">
        <f t="shared" si="765"/>
        <v>56302.46217852</v>
      </c>
      <c r="D2416" s="13">
        <f ca="1">IF(A2416&lt;$B$1,VLOOKUP(A2416,[1]DI!$A$4:$B$15000,2,FALSE),0)</f>
        <v>0.1215</v>
      </c>
      <c r="E2416" s="52">
        <f t="shared" ca="1" si="766"/>
        <v>1.00045513</v>
      </c>
      <c r="F2416" s="52">
        <f ca="1">(TRUNC(PRODUCT($E$12:$E2415),16))</f>
        <v>1.6114814769177901</v>
      </c>
      <c r="G2416" s="52">
        <f t="shared" ca="1" si="767"/>
        <v>1.59755306067881</v>
      </c>
      <c r="H2416" s="52">
        <f t="shared" ca="1" si="768"/>
        <v>1.00871859</v>
      </c>
      <c r="I2416" s="111">
        <f t="shared" si="757"/>
        <v>0.02</v>
      </c>
      <c r="J2416" s="149">
        <f t="shared" si="759"/>
        <v>45230</v>
      </c>
      <c r="K2416" s="54">
        <f t="shared" si="758"/>
        <v>19</v>
      </c>
      <c r="L2416" s="55">
        <f t="shared" si="769"/>
        <v>19</v>
      </c>
      <c r="M2416" s="56">
        <f t="shared" si="770"/>
        <v>1.00149417</v>
      </c>
      <c r="N2416" s="56">
        <f t="shared" ca="1" si="771"/>
        <v>1.010225787</v>
      </c>
      <c r="O2416" s="55">
        <f t="shared" si="760"/>
        <v>0</v>
      </c>
      <c r="P2416" s="109">
        <f t="shared" ca="1" si="772"/>
        <v>575.73698580999996</v>
      </c>
      <c r="Q2416" s="52">
        <f t="shared" si="761"/>
        <v>0</v>
      </c>
      <c r="R2416" s="85"/>
      <c r="S2416" s="85"/>
      <c r="T2416" s="86" t="str">
        <f t="shared" si="762"/>
        <v>A+J=</v>
      </c>
      <c r="U2416" s="149">
        <f t="shared" si="763"/>
        <v>45260</v>
      </c>
      <c r="V2416" s="57" t="str">
        <f t="shared" si="773"/>
        <v>-</v>
      </c>
      <c r="W2416" s="8"/>
      <c r="X2416" s="8"/>
      <c r="Y2416" s="8"/>
      <c r="Z2416" s="9"/>
      <c r="AA2416" s="1"/>
      <c r="AB2416" s="8"/>
      <c r="AC2416" s="9"/>
      <c r="AD2416" s="9"/>
      <c r="AE2416" s="9"/>
      <c r="AF2416" s="8"/>
      <c r="AG2416" s="10"/>
      <c r="AH2416" s="8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25">
      <c r="A2417" s="50">
        <f t="shared" si="756"/>
        <v>45260</v>
      </c>
      <c r="B2417" s="112">
        <f t="shared" ca="1" si="764"/>
        <v>56908.558071259999</v>
      </c>
      <c r="C2417" s="109">
        <f t="shared" si="765"/>
        <v>56302.46217852</v>
      </c>
      <c r="D2417" s="13">
        <f ca="1">IF(A2417&lt;$B$1,VLOOKUP(A2417,[1]DI!$A$4:$B$15000,2,FALSE),0)</f>
        <v>0.1215</v>
      </c>
      <c r="E2417" s="52">
        <f t="shared" ca="1" si="766"/>
        <v>1.00045513</v>
      </c>
      <c r="F2417" s="52">
        <f ca="1">(TRUNC(PRODUCT($E$12:$E2416),16))</f>
        <v>1.61221491048238</v>
      </c>
      <c r="G2417" s="52">
        <f t="shared" ca="1" si="767"/>
        <v>1.59755306067881</v>
      </c>
      <c r="H2417" s="52">
        <f t="shared" ca="1" si="768"/>
        <v>1.00917769</v>
      </c>
      <c r="I2417" s="111">
        <f t="shared" si="757"/>
        <v>0.02</v>
      </c>
      <c r="J2417" s="149">
        <f t="shared" si="759"/>
        <v>45230</v>
      </c>
      <c r="K2417" s="54">
        <f t="shared" si="758"/>
        <v>20</v>
      </c>
      <c r="L2417" s="55">
        <f t="shared" si="769"/>
        <v>20</v>
      </c>
      <c r="M2417" s="56">
        <f t="shared" si="770"/>
        <v>1.001572873</v>
      </c>
      <c r="N2417" s="56">
        <f t="shared" ca="1" si="771"/>
        <v>1.010764998</v>
      </c>
      <c r="O2417" s="55">
        <f t="shared" si="760"/>
        <v>68</v>
      </c>
      <c r="P2417" s="109">
        <f t="shared" ca="1" si="772"/>
        <v>606.09589273999995</v>
      </c>
      <c r="Q2417" s="52">
        <f t="shared" si="761"/>
        <v>651.31382982000002</v>
      </c>
      <c r="R2417" s="85"/>
      <c r="S2417" s="85"/>
      <c r="T2417" s="86" t="str">
        <f t="shared" si="762"/>
        <v>A+J=</v>
      </c>
      <c r="U2417" s="149">
        <f t="shared" si="763"/>
        <v>45260</v>
      </c>
      <c r="V2417" s="57">
        <f t="shared" ca="1" si="773"/>
        <v>1886114.5838399997</v>
      </c>
      <c r="W2417" s="8"/>
      <c r="X2417" s="8"/>
      <c r="Y2417" s="8"/>
      <c r="Z2417" s="9"/>
      <c r="AA2417" s="1"/>
      <c r="AB2417" s="8"/>
      <c r="AC2417" s="9"/>
      <c r="AD2417" s="9"/>
      <c r="AE2417" s="9"/>
      <c r="AF2417" s="8"/>
      <c r="AG2417" s="10"/>
      <c r="AH2417" s="8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25">
      <c r="A2418" s="50">
        <f t="shared" si="756"/>
        <v>45261</v>
      </c>
      <c r="B2418" s="112">
        <f t="shared" ca="1" si="764"/>
        <v>55680.85220478</v>
      </c>
      <c r="C2418" s="109">
        <f t="shared" si="765"/>
        <v>55651.1483487</v>
      </c>
      <c r="D2418" s="13">
        <f ca="1">IF(A2418&lt;$B$1,VLOOKUP(A2418,[1]DI!$A$4:$B$15000,2,FALSE),0)</f>
        <v>0.1215</v>
      </c>
      <c r="E2418" s="52">
        <f t="shared" ca="1" si="766"/>
        <v>1.00045513</v>
      </c>
      <c r="F2418" s="52">
        <f ca="1">(TRUNC(PRODUCT($E$12:$E2417),16))</f>
        <v>1.6129486778545901</v>
      </c>
      <c r="G2418" s="52">
        <f t="shared" ca="1" si="767"/>
        <v>1.61221491048238</v>
      </c>
      <c r="H2418" s="52">
        <f t="shared" ca="1" si="768"/>
        <v>1.00045513</v>
      </c>
      <c r="I2418" s="111">
        <f t="shared" si="757"/>
        <v>0.02</v>
      </c>
      <c r="J2418" s="149">
        <f t="shared" si="759"/>
        <v>45260</v>
      </c>
      <c r="K2418" s="54">
        <f t="shared" si="758"/>
        <v>1</v>
      </c>
      <c r="L2418" s="55">
        <f t="shared" si="769"/>
        <v>1</v>
      </c>
      <c r="M2418" s="56">
        <f t="shared" si="770"/>
        <v>1.000078585</v>
      </c>
      <c r="N2418" s="56">
        <f t="shared" ca="1" si="771"/>
        <v>1.0005337510000001</v>
      </c>
      <c r="O2418" s="55">
        <f t="shared" si="760"/>
        <v>0</v>
      </c>
      <c r="P2418" s="109">
        <f t="shared" ca="1" si="772"/>
        <v>29.703856080000001</v>
      </c>
      <c r="Q2418" s="52">
        <f t="shared" si="761"/>
        <v>0</v>
      </c>
      <c r="R2418" s="85"/>
      <c r="S2418" s="85"/>
      <c r="T2418" s="86" t="str">
        <f t="shared" si="762"/>
        <v>A+J=</v>
      </c>
      <c r="U2418" s="149">
        <f t="shared" si="763"/>
        <v>45289</v>
      </c>
      <c r="V2418" s="57" t="str">
        <f t="shared" si="773"/>
        <v>-</v>
      </c>
      <c r="W2418" s="8"/>
      <c r="X2418" s="8"/>
      <c r="Y2418" s="8"/>
      <c r="Z2418" s="9"/>
      <c r="AA2418" s="1"/>
      <c r="AB2418" s="8"/>
      <c r="AC2418" s="9"/>
      <c r="AD2418" s="9"/>
      <c r="AE2418" s="9"/>
      <c r="AF2418" s="8"/>
      <c r="AG2418" s="10"/>
      <c r="AH2418" s="8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25">
      <c r="A2419" s="50">
        <f t="shared" si="756"/>
        <v>45262</v>
      </c>
      <c r="B2419" s="112">
        <f t="shared" ca="1" si="764"/>
        <v>55706.194402109999</v>
      </c>
      <c r="C2419" s="109">
        <f t="shared" si="765"/>
        <v>55651.1483487</v>
      </c>
      <c r="D2419" s="13">
        <f ca="1">IF(A2419&lt;$B$1,VLOOKUP(A2419,[1]DI!$A$4:$B$15000,2,FALSE),0)</f>
        <v>0</v>
      </c>
      <c r="E2419" s="52">
        <f t="shared" ca="1" si="766"/>
        <v>1</v>
      </c>
      <c r="F2419" s="52">
        <f ca="1">(TRUNC(PRODUCT($E$12:$E2418),16))</f>
        <v>1.61368277918634</v>
      </c>
      <c r="G2419" s="52">
        <f t="shared" ca="1" si="767"/>
        <v>1.61221491048238</v>
      </c>
      <c r="H2419" s="52">
        <f t="shared" ca="1" si="768"/>
        <v>1.00091047</v>
      </c>
      <c r="I2419" s="111">
        <f t="shared" si="757"/>
        <v>0.02</v>
      </c>
      <c r="J2419" s="149">
        <f t="shared" si="759"/>
        <v>45260</v>
      </c>
      <c r="K2419" s="54">
        <f t="shared" si="758"/>
        <v>1</v>
      </c>
      <c r="L2419" s="55">
        <f t="shared" si="769"/>
        <v>1</v>
      </c>
      <c r="M2419" s="56">
        <f t="shared" si="770"/>
        <v>1.000078585</v>
      </c>
      <c r="N2419" s="56">
        <f t="shared" ca="1" si="771"/>
        <v>1.000989127</v>
      </c>
      <c r="O2419" s="55">
        <f t="shared" si="760"/>
        <v>0</v>
      </c>
      <c r="P2419" s="109">
        <f t="shared" ca="1" si="772"/>
        <v>55.046053409999999</v>
      </c>
      <c r="Q2419" s="52">
        <f t="shared" si="761"/>
        <v>0</v>
      </c>
      <c r="R2419" s="85"/>
      <c r="S2419" s="85"/>
      <c r="T2419" s="86" t="str">
        <f t="shared" si="762"/>
        <v>A+J=</v>
      </c>
      <c r="U2419" s="149">
        <f t="shared" si="763"/>
        <v>45289</v>
      </c>
      <c r="V2419" s="57" t="str">
        <f t="shared" si="773"/>
        <v>-</v>
      </c>
      <c r="W2419" s="8"/>
      <c r="X2419" s="8"/>
      <c r="Y2419" s="8"/>
      <c r="Z2419" s="9"/>
      <c r="AA2419" s="1"/>
      <c r="AB2419" s="8"/>
      <c r="AC2419" s="9"/>
      <c r="AD2419" s="9"/>
      <c r="AE2419" s="9"/>
      <c r="AF2419" s="8"/>
      <c r="AG2419" s="10"/>
      <c r="AH2419" s="8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25">
      <c r="A2420" s="50">
        <f t="shared" si="756"/>
        <v>45263</v>
      </c>
      <c r="B2420" s="112">
        <f t="shared" ca="1" si="764"/>
        <v>55706.194402109999</v>
      </c>
      <c r="C2420" s="109">
        <f t="shared" si="765"/>
        <v>55651.1483487</v>
      </c>
      <c r="D2420" s="13">
        <f ca="1">IF(A2420&lt;$B$1,VLOOKUP(A2420,[1]DI!$A$4:$B$15000,2,FALSE),0)</f>
        <v>0</v>
      </c>
      <c r="E2420" s="52">
        <f t="shared" ca="1" si="766"/>
        <v>1</v>
      </c>
      <c r="F2420" s="52">
        <f ca="1">(TRUNC(PRODUCT($E$12:$E2419),16))</f>
        <v>1.61368277918634</v>
      </c>
      <c r="G2420" s="52">
        <f t="shared" ca="1" si="767"/>
        <v>1.61221491048238</v>
      </c>
      <c r="H2420" s="52">
        <f t="shared" ca="1" si="768"/>
        <v>1.00091047</v>
      </c>
      <c r="I2420" s="111">
        <f t="shared" si="757"/>
        <v>0.02</v>
      </c>
      <c r="J2420" s="149">
        <f t="shared" si="759"/>
        <v>45260</v>
      </c>
      <c r="K2420" s="54">
        <f t="shared" si="758"/>
        <v>1</v>
      </c>
      <c r="L2420" s="55">
        <f t="shared" si="769"/>
        <v>1</v>
      </c>
      <c r="M2420" s="56">
        <f t="shared" si="770"/>
        <v>1.000078585</v>
      </c>
      <c r="N2420" s="56">
        <f t="shared" ca="1" si="771"/>
        <v>1.000989127</v>
      </c>
      <c r="O2420" s="55">
        <f t="shared" si="760"/>
        <v>0</v>
      </c>
      <c r="P2420" s="109">
        <f t="shared" ca="1" si="772"/>
        <v>55.046053409999999</v>
      </c>
      <c r="Q2420" s="52">
        <f t="shared" si="761"/>
        <v>0</v>
      </c>
      <c r="R2420" s="85"/>
      <c r="S2420" s="85"/>
      <c r="T2420" s="86" t="str">
        <f t="shared" si="762"/>
        <v>A+J=</v>
      </c>
      <c r="U2420" s="149">
        <f t="shared" si="763"/>
        <v>45289</v>
      </c>
      <c r="V2420" s="57" t="str">
        <f t="shared" si="773"/>
        <v>-</v>
      </c>
      <c r="W2420" s="8"/>
      <c r="X2420" s="8"/>
      <c r="Y2420" s="8"/>
      <c r="Z2420" s="9"/>
      <c r="AA2420" s="1"/>
      <c r="AB2420" s="8"/>
      <c r="AC2420" s="9"/>
      <c r="AD2420" s="9"/>
      <c r="AE2420" s="9"/>
      <c r="AF2420" s="8"/>
      <c r="AG2420" s="10"/>
      <c r="AH2420" s="8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25">
      <c r="A2421" s="50">
        <f t="shared" si="756"/>
        <v>45264</v>
      </c>
      <c r="B2421" s="112">
        <f t="shared" ca="1" si="764"/>
        <v>55710.572032739998</v>
      </c>
      <c r="C2421" s="109">
        <f t="shared" si="765"/>
        <v>55651.1483487</v>
      </c>
      <c r="D2421" s="13">
        <f ca="1">IF(A2421&lt;$B$1,VLOOKUP(A2421,[1]DI!$A$4:$B$15000,2,FALSE),0)</f>
        <v>0.1215</v>
      </c>
      <c r="E2421" s="52">
        <f t="shared" ca="1" si="766"/>
        <v>1.00045513</v>
      </c>
      <c r="F2421" s="52">
        <f ca="1">(TRUNC(PRODUCT($E$12:$E2420),16))</f>
        <v>1.61368277918634</v>
      </c>
      <c r="G2421" s="52">
        <f t="shared" ca="1" si="767"/>
        <v>1.61221491048238</v>
      </c>
      <c r="H2421" s="52">
        <f t="shared" ca="1" si="768"/>
        <v>1.00091047</v>
      </c>
      <c r="I2421" s="111">
        <f t="shared" si="757"/>
        <v>0.02</v>
      </c>
      <c r="J2421" s="149">
        <f t="shared" si="759"/>
        <v>45260</v>
      </c>
      <c r="K2421" s="54">
        <f t="shared" si="758"/>
        <v>2</v>
      </c>
      <c r="L2421" s="55">
        <f t="shared" si="769"/>
        <v>2</v>
      </c>
      <c r="M2421" s="56">
        <f t="shared" si="770"/>
        <v>1.0001571760000001</v>
      </c>
      <c r="N2421" s="56">
        <f t="shared" ca="1" si="771"/>
        <v>1.0010677889999999</v>
      </c>
      <c r="O2421" s="55">
        <f t="shared" si="760"/>
        <v>0</v>
      </c>
      <c r="P2421" s="109">
        <f t="shared" ca="1" si="772"/>
        <v>59.423684039999998</v>
      </c>
      <c r="Q2421" s="52">
        <f t="shared" si="761"/>
        <v>0</v>
      </c>
      <c r="R2421" s="85"/>
      <c r="S2421" s="85"/>
      <c r="T2421" s="86" t="str">
        <f t="shared" si="762"/>
        <v>A+J=</v>
      </c>
      <c r="U2421" s="149">
        <f t="shared" si="763"/>
        <v>45289</v>
      </c>
      <c r="V2421" s="57" t="str">
        <f t="shared" si="773"/>
        <v>-</v>
      </c>
      <c r="W2421" s="8"/>
      <c r="X2421" s="8"/>
      <c r="Y2421" s="8"/>
      <c r="Z2421" s="9"/>
      <c r="AA2421" s="1"/>
      <c r="AB2421" s="8"/>
      <c r="AC2421" s="9"/>
      <c r="AD2421" s="9"/>
      <c r="AE2421" s="9"/>
      <c r="AF2421" s="8"/>
      <c r="AG2421" s="10"/>
      <c r="AH2421" s="8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25">
      <c r="A2422" s="50">
        <f t="shared" si="756"/>
        <v>45265</v>
      </c>
      <c r="B2422" s="112">
        <f t="shared" ca="1" si="764"/>
        <v>55740.307331720003</v>
      </c>
      <c r="C2422" s="109">
        <f t="shared" si="765"/>
        <v>55651.1483487</v>
      </c>
      <c r="D2422" s="13">
        <f ca="1">IF(A2422&lt;$B$1,VLOOKUP(A2422,[1]DI!$A$4:$B$15000,2,FALSE),0)</f>
        <v>0.1215</v>
      </c>
      <c r="E2422" s="52">
        <f t="shared" ca="1" si="766"/>
        <v>1.00045513</v>
      </c>
      <c r="F2422" s="52">
        <f ca="1">(TRUNC(PRODUCT($E$12:$E2421),16))</f>
        <v>1.6144172146296301</v>
      </c>
      <c r="G2422" s="52">
        <f t="shared" ca="1" si="767"/>
        <v>1.61221491048238</v>
      </c>
      <c r="H2422" s="52">
        <f t="shared" ca="1" si="768"/>
        <v>1.0013660099999999</v>
      </c>
      <c r="I2422" s="111">
        <f t="shared" si="757"/>
        <v>0.02</v>
      </c>
      <c r="J2422" s="149">
        <f t="shared" si="759"/>
        <v>45260</v>
      </c>
      <c r="K2422" s="54">
        <f t="shared" si="758"/>
        <v>3</v>
      </c>
      <c r="L2422" s="55">
        <f t="shared" si="769"/>
        <v>3</v>
      </c>
      <c r="M2422" s="56">
        <f t="shared" si="770"/>
        <v>1.000235773</v>
      </c>
      <c r="N2422" s="56">
        <f t="shared" ca="1" si="771"/>
        <v>1.0016021049999999</v>
      </c>
      <c r="O2422" s="55">
        <f t="shared" si="760"/>
        <v>0</v>
      </c>
      <c r="P2422" s="109">
        <f t="shared" ca="1" si="772"/>
        <v>89.158983019999994</v>
      </c>
      <c r="Q2422" s="52">
        <f t="shared" si="761"/>
        <v>0</v>
      </c>
      <c r="R2422" s="85"/>
      <c r="S2422" s="85"/>
      <c r="T2422" s="86" t="str">
        <f t="shared" si="762"/>
        <v>A+J=</v>
      </c>
      <c r="U2422" s="149">
        <f t="shared" si="763"/>
        <v>45289</v>
      </c>
      <c r="V2422" s="57" t="str">
        <f t="shared" si="773"/>
        <v>-</v>
      </c>
      <c r="W2422" s="8"/>
      <c r="X2422" s="8"/>
      <c r="Y2422" s="8"/>
      <c r="Z2422" s="9"/>
      <c r="AA2422" s="1"/>
      <c r="AB2422" s="8"/>
      <c r="AC2422" s="9"/>
      <c r="AD2422" s="9"/>
      <c r="AE2422" s="9"/>
      <c r="AF2422" s="8"/>
      <c r="AG2422" s="10"/>
      <c r="AH2422" s="8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25">
      <c r="A2423" s="50">
        <f t="shared" si="756"/>
        <v>45266</v>
      </c>
      <c r="B2423" s="112">
        <f t="shared" ca="1" si="764"/>
        <v>55770.058713880004</v>
      </c>
      <c r="C2423" s="109">
        <f t="shared" si="765"/>
        <v>55651.1483487</v>
      </c>
      <c r="D2423" s="13">
        <f ca="1">IF(A2423&lt;$B$1,VLOOKUP(A2423,[1]DI!$A$4:$B$15000,2,FALSE),0)</f>
        <v>0.1215</v>
      </c>
      <c r="E2423" s="52">
        <f t="shared" ca="1" si="766"/>
        <v>1.00045513</v>
      </c>
      <c r="F2423" s="52">
        <f ca="1">(TRUNC(PRODUCT($E$12:$E2422),16))</f>
        <v>1.6151519843365201</v>
      </c>
      <c r="G2423" s="52">
        <f t="shared" ca="1" si="767"/>
        <v>1.61221491048238</v>
      </c>
      <c r="H2423" s="52">
        <f t="shared" ca="1" si="768"/>
        <v>1.0018217599999999</v>
      </c>
      <c r="I2423" s="111">
        <f t="shared" si="757"/>
        <v>0.02</v>
      </c>
      <c r="J2423" s="149">
        <f t="shared" si="759"/>
        <v>45260</v>
      </c>
      <c r="K2423" s="54">
        <f t="shared" si="758"/>
        <v>4</v>
      </c>
      <c r="L2423" s="55">
        <f t="shared" si="769"/>
        <v>4</v>
      </c>
      <c r="M2423" s="56">
        <f t="shared" si="770"/>
        <v>1.000314377</v>
      </c>
      <c r="N2423" s="56">
        <f t="shared" ca="1" si="771"/>
        <v>1.00213671</v>
      </c>
      <c r="O2423" s="55">
        <f t="shared" si="760"/>
        <v>0</v>
      </c>
      <c r="P2423" s="109">
        <f t="shared" ca="1" si="772"/>
        <v>118.91036518</v>
      </c>
      <c r="Q2423" s="52">
        <f t="shared" si="761"/>
        <v>0</v>
      </c>
      <c r="R2423" s="85"/>
      <c r="S2423" s="85"/>
      <c r="T2423" s="86" t="str">
        <f t="shared" si="762"/>
        <v>A+J=</v>
      </c>
      <c r="U2423" s="149">
        <f t="shared" si="763"/>
        <v>45289</v>
      </c>
      <c r="V2423" s="57" t="str">
        <f t="shared" si="773"/>
        <v>-</v>
      </c>
      <c r="W2423" s="8"/>
      <c r="X2423" s="8"/>
      <c r="Y2423" s="8"/>
      <c r="Z2423" s="9"/>
      <c r="AA2423" s="1"/>
      <c r="AB2423" s="8"/>
      <c r="AC2423" s="9"/>
      <c r="AD2423" s="9"/>
      <c r="AE2423" s="9"/>
      <c r="AF2423" s="8"/>
      <c r="AG2423" s="10"/>
      <c r="AH2423" s="8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25">
      <c r="A2424" s="50">
        <f t="shared" si="756"/>
        <v>45267</v>
      </c>
      <c r="B2424" s="112">
        <f t="shared" ca="1" si="764"/>
        <v>55799.826012270001</v>
      </c>
      <c r="C2424" s="109">
        <f t="shared" si="765"/>
        <v>55651.1483487</v>
      </c>
      <c r="D2424" s="13">
        <f ca="1">IF(A2424&lt;$B$1,VLOOKUP(A2424,[1]DI!$A$4:$B$15000,2,FALSE),0)</f>
        <v>0.1215</v>
      </c>
      <c r="E2424" s="52">
        <f t="shared" ca="1" si="766"/>
        <v>1.00045513</v>
      </c>
      <c r="F2424" s="52">
        <f ca="1">(TRUNC(PRODUCT($E$12:$E2423),16))</f>
        <v>1.6158870884591601</v>
      </c>
      <c r="G2424" s="52">
        <f t="shared" ca="1" si="767"/>
        <v>1.61221491048238</v>
      </c>
      <c r="H2424" s="52">
        <f t="shared" ca="1" si="768"/>
        <v>1.0022777199999999</v>
      </c>
      <c r="I2424" s="111">
        <f t="shared" si="757"/>
        <v>0.02</v>
      </c>
      <c r="J2424" s="149">
        <f t="shared" si="759"/>
        <v>45260</v>
      </c>
      <c r="K2424" s="54">
        <f t="shared" si="758"/>
        <v>5</v>
      </c>
      <c r="L2424" s="55">
        <f t="shared" si="769"/>
        <v>5</v>
      </c>
      <c r="M2424" s="56">
        <f t="shared" si="770"/>
        <v>1.000392986</v>
      </c>
      <c r="N2424" s="56">
        <f t="shared" ca="1" si="771"/>
        <v>1.0026716010000001</v>
      </c>
      <c r="O2424" s="55">
        <f t="shared" si="760"/>
        <v>0</v>
      </c>
      <c r="P2424" s="109">
        <f t="shared" ca="1" si="772"/>
        <v>148.67766356999999</v>
      </c>
      <c r="Q2424" s="52">
        <f t="shared" si="761"/>
        <v>0</v>
      </c>
      <c r="R2424" s="85"/>
      <c r="S2424" s="85"/>
      <c r="T2424" s="86" t="str">
        <f t="shared" si="762"/>
        <v>A+J=</v>
      </c>
      <c r="U2424" s="149">
        <f t="shared" si="763"/>
        <v>45289</v>
      </c>
      <c r="V2424" s="57" t="str">
        <f t="shared" si="773"/>
        <v>-</v>
      </c>
      <c r="W2424" s="8"/>
      <c r="X2424" s="8"/>
      <c r="Y2424" s="8"/>
      <c r="Z2424" s="9"/>
      <c r="AA2424" s="1"/>
      <c r="AB2424" s="8"/>
      <c r="AC2424" s="9"/>
      <c r="AD2424" s="9"/>
      <c r="AE2424" s="9"/>
      <c r="AF2424" s="8"/>
      <c r="AG2424" s="10"/>
      <c r="AH2424" s="8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25">
      <c r="A2425" s="50">
        <f t="shared" si="756"/>
        <v>45268</v>
      </c>
      <c r="B2425" s="112">
        <f t="shared" ca="1" si="764"/>
        <v>55829.609393849998</v>
      </c>
      <c r="C2425" s="109">
        <f t="shared" si="765"/>
        <v>55651.1483487</v>
      </c>
      <c r="D2425" s="13">
        <f ca="1">IF(A2425&lt;$B$1,VLOOKUP(A2425,[1]DI!$A$4:$B$15000,2,FALSE),0)</f>
        <v>0.1215</v>
      </c>
      <c r="E2425" s="52">
        <f t="shared" ca="1" si="766"/>
        <v>1.00045513</v>
      </c>
      <c r="F2425" s="52">
        <f ca="1">(TRUNC(PRODUCT($E$12:$E2424),16))</f>
        <v>1.6166225271497301</v>
      </c>
      <c r="G2425" s="52">
        <f t="shared" ca="1" si="767"/>
        <v>1.61221491048238</v>
      </c>
      <c r="H2425" s="52">
        <f t="shared" ca="1" si="768"/>
        <v>1.00273389</v>
      </c>
      <c r="I2425" s="111">
        <f t="shared" si="757"/>
        <v>0.02</v>
      </c>
      <c r="J2425" s="149">
        <f t="shared" si="759"/>
        <v>45260</v>
      </c>
      <c r="K2425" s="54">
        <f t="shared" si="758"/>
        <v>6</v>
      </c>
      <c r="L2425" s="55">
        <f t="shared" si="769"/>
        <v>6</v>
      </c>
      <c r="M2425" s="56">
        <f t="shared" si="770"/>
        <v>1.000471602</v>
      </c>
      <c r="N2425" s="56">
        <f t="shared" ca="1" si="771"/>
        <v>1.003206781</v>
      </c>
      <c r="O2425" s="55">
        <f t="shared" si="760"/>
        <v>0</v>
      </c>
      <c r="P2425" s="109">
        <f t="shared" ca="1" si="772"/>
        <v>178.46104514999999</v>
      </c>
      <c r="Q2425" s="52">
        <f t="shared" si="761"/>
        <v>0</v>
      </c>
      <c r="R2425" s="85"/>
      <c r="S2425" s="85"/>
      <c r="T2425" s="86" t="str">
        <f t="shared" si="762"/>
        <v>A+J=</v>
      </c>
      <c r="U2425" s="149">
        <f t="shared" si="763"/>
        <v>45289</v>
      </c>
      <c r="V2425" s="57" t="str">
        <f t="shared" si="773"/>
        <v>-</v>
      </c>
      <c r="W2425" s="8"/>
      <c r="X2425" s="8"/>
      <c r="Y2425" s="8"/>
      <c r="Z2425" s="9"/>
      <c r="AA2425" s="1"/>
      <c r="AB2425" s="8"/>
      <c r="AC2425" s="9"/>
      <c r="AD2425" s="9"/>
      <c r="AE2425" s="9"/>
      <c r="AF2425" s="8"/>
      <c r="AG2425" s="10"/>
      <c r="AH2425" s="8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25">
      <c r="A2426" s="50">
        <f t="shared" si="756"/>
        <v>45269</v>
      </c>
      <c r="B2426" s="112">
        <f t="shared" ca="1" si="764"/>
        <v>55859.408246439998</v>
      </c>
      <c r="C2426" s="109">
        <f t="shared" si="765"/>
        <v>55651.1483487</v>
      </c>
      <c r="D2426" s="13">
        <f ca="1">IF(A2426&lt;$B$1,VLOOKUP(A2426,[1]DI!$A$4:$B$15000,2,FALSE),0)</f>
        <v>0</v>
      </c>
      <c r="E2426" s="52">
        <f t="shared" ca="1" si="766"/>
        <v>1</v>
      </c>
      <c r="F2426" s="52">
        <f ca="1">(TRUNC(PRODUCT($E$12:$E2425),16))</f>
        <v>1.6173583005605101</v>
      </c>
      <c r="G2426" s="52">
        <f t="shared" ca="1" si="767"/>
        <v>1.61221491048238</v>
      </c>
      <c r="H2426" s="52">
        <f t="shared" ca="1" si="768"/>
        <v>1.00319026</v>
      </c>
      <c r="I2426" s="111">
        <f t="shared" si="757"/>
        <v>0.02</v>
      </c>
      <c r="J2426" s="149">
        <f t="shared" si="759"/>
        <v>45260</v>
      </c>
      <c r="K2426" s="54">
        <f t="shared" si="758"/>
        <v>6</v>
      </c>
      <c r="L2426" s="55">
        <f t="shared" si="769"/>
        <v>7</v>
      </c>
      <c r="M2426" s="56">
        <f t="shared" si="770"/>
        <v>1.0005502239999999</v>
      </c>
      <c r="N2426" s="56">
        <f t="shared" ca="1" si="771"/>
        <v>1.0037422389999999</v>
      </c>
      <c r="O2426" s="55">
        <f t="shared" si="760"/>
        <v>0</v>
      </c>
      <c r="P2426" s="109">
        <f t="shared" ca="1" si="772"/>
        <v>208.25989774000001</v>
      </c>
      <c r="Q2426" s="52">
        <f t="shared" si="761"/>
        <v>0</v>
      </c>
      <c r="R2426" s="85"/>
      <c r="S2426" s="85"/>
      <c r="T2426" s="86" t="str">
        <f t="shared" si="762"/>
        <v>A+J=</v>
      </c>
      <c r="U2426" s="149">
        <f t="shared" si="763"/>
        <v>45289</v>
      </c>
      <c r="V2426" s="57" t="str">
        <f t="shared" si="773"/>
        <v>-</v>
      </c>
      <c r="W2426" s="8"/>
      <c r="X2426" s="8"/>
      <c r="Y2426" s="8"/>
      <c r="Z2426" s="9"/>
      <c r="AA2426" s="1"/>
      <c r="AB2426" s="8"/>
      <c r="AC2426" s="9"/>
      <c r="AD2426" s="9"/>
      <c r="AE2426" s="9"/>
      <c r="AF2426" s="8"/>
      <c r="AG2426" s="10"/>
      <c r="AH2426" s="8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25">
      <c r="A2427" s="50">
        <f t="shared" si="756"/>
        <v>45270</v>
      </c>
      <c r="B2427" s="112">
        <f t="shared" ca="1" si="764"/>
        <v>55859.408246439998</v>
      </c>
      <c r="C2427" s="109">
        <f t="shared" si="765"/>
        <v>55651.1483487</v>
      </c>
      <c r="D2427" s="13">
        <f ca="1">IF(A2427&lt;$B$1,VLOOKUP(A2427,[1]DI!$A$4:$B$15000,2,FALSE),0)</f>
        <v>0</v>
      </c>
      <c r="E2427" s="52">
        <f t="shared" ca="1" si="766"/>
        <v>1</v>
      </c>
      <c r="F2427" s="52">
        <f ca="1">(TRUNC(PRODUCT($E$12:$E2426),16))</f>
        <v>1.6173583005605101</v>
      </c>
      <c r="G2427" s="52">
        <f t="shared" ca="1" si="767"/>
        <v>1.61221491048238</v>
      </c>
      <c r="H2427" s="52">
        <f t="shared" ca="1" si="768"/>
        <v>1.00319026</v>
      </c>
      <c r="I2427" s="111">
        <f t="shared" si="757"/>
        <v>0.02</v>
      </c>
      <c r="J2427" s="149">
        <f t="shared" si="759"/>
        <v>45260</v>
      </c>
      <c r="K2427" s="54">
        <f t="shared" si="758"/>
        <v>6</v>
      </c>
      <c r="L2427" s="55">
        <f t="shared" si="769"/>
        <v>7</v>
      </c>
      <c r="M2427" s="56">
        <f t="shared" si="770"/>
        <v>1.0005502239999999</v>
      </c>
      <c r="N2427" s="56">
        <f t="shared" ca="1" si="771"/>
        <v>1.0037422389999999</v>
      </c>
      <c r="O2427" s="55">
        <f t="shared" si="760"/>
        <v>0</v>
      </c>
      <c r="P2427" s="109">
        <f t="shared" ca="1" si="772"/>
        <v>208.25989774000001</v>
      </c>
      <c r="Q2427" s="52">
        <f t="shared" si="761"/>
        <v>0</v>
      </c>
      <c r="R2427" s="85"/>
      <c r="S2427" s="85"/>
      <c r="T2427" s="86" t="str">
        <f t="shared" si="762"/>
        <v>A+J=</v>
      </c>
      <c r="U2427" s="149">
        <f t="shared" si="763"/>
        <v>45289</v>
      </c>
      <c r="V2427" s="57" t="str">
        <f t="shared" si="773"/>
        <v>-</v>
      </c>
      <c r="W2427" s="8"/>
      <c r="X2427" s="8"/>
      <c r="Y2427" s="8"/>
      <c r="Z2427" s="9"/>
      <c r="AA2427" s="1"/>
      <c r="AB2427" s="8"/>
      <c r="AC2427" s="9"/>
      <c r="AD2427" s="9"/>
      <c r="AE2427" s="9"/>
      <c r="AF2427" s="8"/>
      <c r="AG2427" s="10"/>
      <c r="AH2427" s="8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25">
      <c r="A2428" s="50">
        <f t="shared" si="756"/>
        <v>45271</v>
      </c>
      <c r="B2428" s="112">
        <f t="shared" ca="1" si="764"/>
        <v>55859.408246439998</v>
      </c>
      <c r="C2428" s="109">
        <f t="shared" si="765"/>
        <v>55651.1483487</v>
      </c>
      <c r="D2428" s="13">
        <f ca="1">IF(A2428&lt;$B$1,VLOOKUP(A2428,[1]DI!$A$4:$B$15000,2,FALSE),0)</f>
        <v>0.1215</v>
      </c>
      <c r="E2428" s="52">
        <f t="shared" ca="1" si="766"/>
        <v>1.00045513</v>
      </c>
      <c r="F2428" s="52">
        <f ca="1">(TRUNC(PRODUCT($E$12:$E2427),16))</f>
        <v>1.6173583005605101</v>
      </c>
      <c r="G2428" s="52">
        <f t="shared" ca="1" si="767"/>
        <v>1.61221491048238</v>
      </c>
      <c r="H2428" s="52">
        <f t="shared" ca="1" si="768"/>
        <v>1.00319026</v>
      </c>
      <c r="I2428" s="111">
        <f t="shared" si="757"/>
        <v>0.02</v>
      </c>
      <c r="J2428" s="149">
        <f t="shared" si="759"/>
        <v>45260</v>
      </c>
      <c r="K2428" s="54">
        <f t="shared" si="758"/>
        <v>7</v>
      </c>
      <c r="L2428" s="55">
        <f t="shared" si="769"/>
        <v>7</v>
      </c>
      <c r="M2428" s="56">
        <f t="shared" si="770"/>
        <v>1.0005502239999999</v>
      </c>
      <c r="N2428" s="56">
        <f t="shared" ca="1" si="771"/>
        <v>1.0037422389999999</v>
      </c>
      <c r="O2428" s="55">
        <f t="shared" si="760"/>
        <v>0</v>
      </c>
      <c r="P2428" s="109">
        <f t="shared" ca="1" si="772"/>
        <v>208.25989774000001</v>
      </c>
      <c r="Q2428" s="52">
        <f t="shared" si="761"/>
        <v>0</v>
      </c>
      <c r="R2428" s="85"/>
      <c r="S2428" s="85"/>
      <c r="T2428" s="86" t="str">
        <f t="shared" si="762"/>
        <v>A+J=</v>
      </c>
      <c r="U2428" s="149">
        <f t="shared" si="763"/>
        <v>45289</v>
      </c>
      <c r="V2428" s="57" t="str">
        <f t="shared" si="773"/>
        <v>-</v>
      </c>
      <c r="W2428" s="8"/>
      <c r="X2428" s="8"/>
      <c r="Y2428" s="8"/>
      <c r="Z2428" s="9"/>
      <c r="AA2428" s="1"/>
      <c r="AB2428" s="8"/>
      <c r="AC2428" s="9"/>
      <c r="AD2428" s="9"/>
      <c r="AE2428" s="9"/>
      <c r="AF2428" s="8"/>
      <c r="AG2428" s="10"/>
      <c r="AH2428" s="8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25">
      <c r="A2429" s="50">
        <f t="shared" si="756"/>
        <v>45272</v>
      </c>
      <c r="B2429" s="112">
        <f t="shared" ca="1" si="764"/>
        <v>55889.223683069999</v>
      </c>
      <c r="C2429" s="109">
        <f t="shared" si="765"/>
        <v>55651.1483487</v>
      </c>
      <c r="D2429" s="13">
        <f ca="1">IF(A2429&lt;$B$1,VLOOKUP(A2429,[1]DI!$A$4:$B$15000,2,FALSE),0)</f>
        <v>0.1215</v>
      </c>
      <c r="E2429" s="52">
        <f t="shared" ca="1" si="766"/>
        <v>1.00045513</v>
      </c>
      <c r="F2429" s="52">
        <f ca="1">(TRUNC(PRODUCT($E$12:$E2428),16))</f>
        <v>1.61809440884384</v>
      </c>
      <c r="G2429" s="52">
        <f t="shared" ca="1" si="767"/>
        <v>1.61221491048238</v>
      </c>
      <c r="H2429" s="52">
        <f t="shared" ca="1" si="768"/>
        <v>1.00364685</v>
      </c>
      <c r="I2429" s="111">
        <f t="shared" si="757"/>
        <v>0.02</v>
      </c>
      <c r="J2429" s="149">
        <f t="shared" si="759"/>
        <v>45260</v>
      </c>
      <c r="K2429" s="54">
        <f t="shared" si="758"/>
        <v>8</v>
      </c>
      <c r="L2429" s="55">
        <f t="shared" si="769"/>
        <v>8</v>
      </c>
      <c r="M2429" s="56">
        <f t="shared" si="770"/>
        <v>1.000628852</v>
      </c>
      <c r="N2429" s="56">
        <f t="shared" ca="1" si="771"/>
        <v>1.004277995</v>
      </c>
      <c r="O2429" s="55">
        <f t="shared" si="760"/>
        <v>0</v>
      </c>
      <c r="P2429" s="109">
        <f t="shared" ca="1" si="772"/>
        <v>238.07533437000001</v>
      </c>
      <c r="Q2429" s="52">
        <f t="shared" si="761"/>
        <v>0</v>
      </c>
      <c r="R2429" s="85"/>
      <c r="S2429" s="85"/>
      <c r="T2429" s="86" t="str">
        <f t="shared" si="762"/>
        <v>A+J=</v>
      </c>
      <c r="U2429" s="149">
        <f t="shared" si="763"/>
        <v>45289</v>
      </c>
      <c r="V2429" s="57" t="str">
        <f t="shared" si="773"/>
        <v>-</v>
      </c>
      <c r="W2429" s="8"/>
      <c r="X2429" s="8"/>
      <c r="Y2429" s="8"/>
      <c r="Z2429" s="9"/>
      <c r="AA2429" s="1"/>
      <c r="AB2429" s="8"/>
      <c r="AC2429" s="9"/>
      <c r="AD2429" s="9"/>
      <c r="AE2429" s="9"/>
      <c r="AF2429" s="8"/>
      <c r="AG2429" s="10"/>
      <c r="AH2429" s="8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25">
      <c r="A2430" s="50">
        <f t="shared" si="756"/>
        <v>45273</v>
      </c>
      <c r="B2430" s="112">
        <f t="shared" ca="1" si="764"/>
        <v>55919.054646379998</v>
      </c>
      <c r="C2430" s="109">
        <f t="shared" si="765"/>
        <v>55651.1483487</v>
      </c>
      <c r="D2430" s="13">
        <f ca="1">IF(A2430&lt;$B$1,VLOOKUP(A2430,[1]DI!$A$4:$B$15000,2,FALSE),0)</f>
        <v>0.1215</v>
      </c>
      <c r="E2430" s="52">
        <f t="shared" ca="1" si="766"/>
        <v>1.00045513</v>
      </c>
      <c r="F2430" s="52">
        <f ca="1">(TRUNC(PRODUCT($E$12:$E2429),16))</f>
        <v>1.61883085215214</v>
      </c>
      <c r="G2430" s="52">
        <f t="shared" ca="1" si="767"/>
        <v>1.61221491048238</v>
      </c>
      <c r="H2430" s="52">
        <f t="shared" ca="1" si="768"/>
        <v>1.0041036400000001</v>
      </c>
      <c r="I2430" s="111">
        <f t="shared" si="757"/>
        <v>0.02</v>
      </c>
      <c r="J2430" s="149">
        <f t="shared" si="759"/>
        <v>45260</v>
      </c>
      <c r="K2430" s="54">
        <f t="shared" si="758"/>
        <v>9</v>
      </c>
      <c r="L2430" s="55">
        <f t="shared" si="769"/>
        <v>9</v>
      </c>
      <c r="M2430" s="56">
        <f t="shared" si="770"/>
        <v>1.0007074869999999</v>
      </c>
      <c r="N2430" s="56">
        <f t="shared" ca="1" si="771"/>
        <v>1.0048140299999999</v>
      </c>
      <c r="O2430" s="55">
        <f t="shared" si="760"/>
        <v>0</v>
      </c>
      <c r="P2430" s="109">
        <f t="shared" ca="1" si="772"/>
        <v>267.90629768000002</v>
      </c>
      <c r="Q2430" s="52">
        <f t="shared" si="761"/>
        <v>0</v>
      </c>
      <c r="R2430" s="85"/>
      <c r="S2430" s="85"/>
      <c r="T2430" s="86" t="str">
        <f t="shared" si="762"/>
        <v>A+J=</v>
      </c>
      <c r="U2430" s="149">
        <f t="shared" si="763"/>
        <v>45289</v>
      </c>
      <c r="V2430" s="57" t="str">
        <f t="shared" si="773"/>
        <v>-</v>
      </c>
      <c r="W2430" s="8"/>
      <c r="X2430" s="8"/>
      <c r="Y2430" s="8"/>
      <c r="Z2430" s="9"/>
      <c r="AA2430" s="1"/>
      <c r="AB2430" s="8"/>
      <c r="AC2430" s="9"/>
      <c r="AD2430" s="9"/>
      <c r="AE2430" s="9"/>
      <c r="AF2430" s="8"/>
      <c r="AG2430" s="10"/>
      <c r="AH2430" s="8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25">
      <c r="A2431" s="50">
        <f t="shared" si="756"/>
        <v>45274</v>
      </c>
      <c r="B2431" s="112">
        <f t="shared" ca="1" si="764"/>
        <v>55948.90102505</v>
      </c>
      <c r="C2431" s="109">
        <f t="shared" si="765"/>
        <v>55651.1483487</v>
      </c>
      <c r="D2431" s="13">
        <f ca="1">IF(A2431&lt;$B$1,VLOOKUP(A2431,[1]DI!$A$4:$B$15000,2,FALSE),0)</f>
        <v>0.11650000000000001</v>
      </c>
      <c r="E2431" s="52">
        <f t="shared" ca="1" si="766"/>
        <v>1.0004373900000001</v>
      </c>
      <c r="F2431" s="52">
        <f ca="1">(TRUNC(PRODUCT($E$12:$E2430),16))</f>
        <v>1.6195676306378799</v>
      </c>
      <c r="G2431" s="52">
        <f t="shared" ca="1" si="767"/>
        <v>1.61221491048238</v>
      </c>
      <c r="H2431" s="52">
        <f t="shared" ca="1" si="768"/>
        <v>1.0045606300000001</v>
      </c>
      <c r="I2431" s="111">
        <f t="shared" si="757"/>
        <v>0.02</v>
      </c>
      <c r="J2431" s="149">
        <f t="shared" si="759"/>
        <v>45260</v>
      </c>
      <c r="K2431" s="54">
        <f t="shared" si="758"/>
        <v>10</v>
      </c>
      <c r="L2431" s="55">
        <f t="shared" si="769"/>
        <v>10</v>
      </c>
      <c r="M2431" s="56">
        <f t="shared" si="770"/>
        <v>1.000786127</v>
      </c>
      <c r="N2431" s="56">
        <f t="shared" ca="1" si="771"/>
        <v>1.0053503420000001</v>
      </c>
      <c r="O2431" s="55">
        <f t="shared" si="760"/>
        <v>0</v>
      </c>
      <c r="P2431" s="109">
        <f t="shared" ca="1" si="772"/>
        <v>297.75267635</v>
      </c>
      <c r="Q2431" s="52">
        <f t="shared" si="761"/>
        <v>0</v>
      </c>
      <c r="R2431" s="85"/>
      <c r="S2431" s="85"/>
      <c r="T2431" s="86" t="str">
        <f t="shared" si="762"/>
        <v>A+J=</v>
      </c>
      <c r="U2431" s="149">
        <f t="shared" si="763"/>
        <v>45289</v>
      </c>
      <c r="V2431" s="57" t="str">
        <f t="shared" si="773"/>
        <v>-</v>
      </c>
      <c r="W2431" s="8"/>
      <c r="X2431" s="8"/>
      <c r="Y2431" s="8"/>
      <c r="Z2431" s="9"/>
      <c r="AA2431" s="1"/>
      <c r="AB2431" s="8"/>
      <c r="AC2431" s="9"/>
      <c r="AD2431" s="9"/>
      <c r="AE2431" s="9"/>
      <c r="AF2431" s="8"/>
      <c r="AG2431" s="10"/>
      <c r="AH2431" s="8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25">
      <c r="A2432" s="50">
        <f t="shared" si="756"/>
        <v>45275</v>
      </c>
      <c r="B2432" s="112">
        <f t="shared" ca="1" si="764"/>
        <v>55977.771505190001</v>
      </c>
      <c r="C2432" s="109">
        <f t="shared" si="765"/>
        <v>55651.1483487</v>
      </c>
      <c r="D2432" s="13">
        <f ca="1">IF(A2432&lt;$B$1,VLOOKUP(A2432,[1]DI!$A$4:$B$15000,2,FALSE),0)</f>
        <v>0.11650000000000001</v>
      </c>
      <c r="E2432" s="52">
        <f t="shared" ca="1" si="766"/>
        <v>1.0004373900000001</v>
      </c>
      <c r="F2432" s="52">
        <f ca="1">(TRUNC(PRODUCT($E$12:$E2431),16))</f>
        <v>1.6202760133238401</v>
      </c>
      <c r="G2432" s="52">
        <f t="shared" ca="1" si="767"/>
        <v>1.61221491048238</v>
      </c>
      <c r="H2432" s="52">
        <f t="shared" ca="1" si="768"/>
        <v>1.00500002</v>
      </c>
      <c r="I2432" s="111">
        <f t="shared" si="757"/>
        <v>0.02</v>
      </c>
      <c r="J2432" s="149">
        <f t="shared" si="759"/>
        <v>45260</v>
      </c>
      <c r="K2432" s="54">
        <f t="shared" si="758"/>
        <v>11</v>
      </c>
      <c r="L2432" s="55">
        <f t="shared" si="769"/>
        <v>11</v>
      </c>
      <c r="M2432" s="56">
        <f t="shared" si="770"/>
        <v>1.0008647740000001</v>
      </c>
      <c r="N2432" s="56">
        <f t="shared" ca="1" si="771"/>
        <v>1.0058691179999999</v>
      </c>
      <c r="O2432" s="55">
        <f t="shared" si="760"/>
        <v>0</v>
      </c>
      <c r="P2432" s="109">
        <f t="shared" ca="1" si="772"/>
        <v>326.62315648999999</v>
      </c>
      <c r="Q2432" s="52">
        <f t="shared" si="761"/>
        <v>0</v>
      </c>
      <c r="R2432" s="85"/>
      <c r="S2432" s="85"/>
      <c r="T2432" s="86" t="str">
        <f t="shared" si="762"/>
        <v>A+J=</v>
      </c>
      <c r="U2432" s="149">
        <f t="shared" si="763"/>
        <v>45289</v>
      </c>
      <c r="V2432" s="57" t="str">
        <f t="shared" si="773"/>
        <v>-</v>
      </c>
      <c r="W2432" s="8"/>
      <c r="X2432" s="8"/>
      <c r="Y2432" s="8"/>
      <c r="Z2432" s="9"/>
      <c r="AA2432" s="1"/>
      <c r="AB2432" s="8"/>
      <c r="AC2432" s="9"/>
      <c r="AD2432" s="9"/>
      <c r="AE2432" s="9"/>
      <c r="AF2432" s="8"/>
      <c r="AG2432" s="10"/>
      <c r="AH2432" s="8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25">
      <c r="A2433" s="50">
        <f t="shared" si="756"/>
        <v>45276</v>
      </c>
      <c r="B2433" s="112">
        <f t="shared" ca="1" si="764"/>
        <v>56006.656176370001</v>
      </c>
      <c r="C2433" s="109">
        <f t="shared" si="765"/>
        <v>55651.1483487</v>
      </c>
      <c r="D2433" s="13">
        <f ca="1">IF(A2433&lt;$B$1,VLOOKUP(A2433,[1]DI!$A$4:$B$15000,2,FALSE),0)</f>
        <v>0</v>
      </c>
      <c r="E2433" s="52">
        <f t="shared" ca="1" si="766"/>
        <v>1</v>
      </c>
      <c r="F2433" s="52">
        <f ca="1">(TRUNC(PRODUCT($E$12:$E2432),16))</f>
        <v>1.6209847058493101</v>
      </c>
      <c r="G2433" s="52">
        <f t="shared" ca="1" si="767"/>
        <v>1.61221491048238</v>
      </c>
      <c r="H2433" s="52">
        <f t="shared" ca="1" si="768"/>
        <v>1.0054395899999999</v>
      </c>
      <c r="I2433" s="111">
        <f t="shared" si="757"/>
        <v>0.02</v>
      </c>
      <c r="J2433" s="149">
        <f t="shared" si="759"/>
        <v>45260</v>
      </c>
      <c r="K2433" s="54">
        <f t="shared" si="758"/>
        <v>11</v>
      </c>
      <c r="L2433" s="55">
        <f t="shared" si="769"/>
        <v>12</v>
      </c>
      <c r="M2433" s="56">
        <f t="shared" si="770"/>
        <v>1.0009434269999999</v>
      </c>
      <c r="N2433" s="56">
        <f t="shared" ca="1" si="771"/>
        <v>1.006388149</v>
      </c>
      <c r="O2433" s="55">
        <f t="shared" si="760"/>
        <v>0</v>
      </c>
      <c r="P2433" s="109">
        <f t="shared" ca="1" si="772"/>
        <v>355.50782766999998</v>
      </c>
      <c r="Q2433" s="52">
        <f t="shared" si="761"/>
        <v>0</v>
      </c>
      <c r="R2433" s="85"/>
      <c r="S2433" s="85"/>
      <c r="T2433" s="86" t="str">
        <f t="shared" si="762"/>
        <v>A+J=</v>
      </c>
      <c r="U2433" s="149">
        <f t="shared" si="763"/>
        <v>45289</v>
      </c>
      <c r="V2433" s="57" t="str">
        <f t="shared" si="773"/>
        <v>-</v>
      </c>
      <c r="W2433" s="8"/>
      <c r="X2433" s="8"/>
      <c r="Y2433" s="8"/>
      <c r="Z2433" s="9"/>
      <c r="AA2433" s="1"/>
      <c r="AB2433" s="8"/>
      <c r="AC2433" s="9"/>
      <c r="AD2433" s="9"/>
      <c r="AE2433" s="9"/>
      <c r="AF2433" s="8"/>
      <c r="AG2433" s="10"/>
      <c r="AH2433" s="8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25">
      <c r="A2434" s="50">
        <f t="shared" si="756"/>
        <v>45277</v>
      </c>
      <c r="B2434" s="112">
        <f t="shared" ca="1" si="764"/>
        <v>56006.656176370001</v>
      </c>
      <c r="C2434" s="109">
        <f t="shared" si="765"/>
        <v>55651.1483487</v>
      </c>
      <c r="D2434" s="13">
        <f ca="1">IF(A2434&lt;$B$1,VLOOKUP(A2434,[1]DI!$A$4:$B$15000,2,FALSE),0)</f>
        <v>0</v>
      </c>
      <c r="E2434" s="52">
        <f t="shared" ca="1" si="766"/>
        <v>1</v>
      </c>
      <c r="F2434" s="52">
        <f ca="1">(TRUNC(PRODUCT($E$12:$E2433),16))</f>
        <v>1.6209847058493101</v>
      </c>
      <c r="G2434" s="52">
        <f t="shared" ca="1" si="767"/>
        <v>1.61221491048238</v>
      </c>
      <c r="H2434" s="52">
        <f t="shared" ca="1" si="768"/>
        <v>1.0054395899999999</v>
      </c>
      <c r="I2434" s="111">
        <f t="shared" si="757"/>
        <v>0.02</v>
      </c>
      <c r="J2434" s="149">
        <f t="shared" si="759"/>
        <v>45260</v>
      </c>
      <c r="K2434" s="54">
        <f t="shared" si="758"/>
        <v>11</v>
      </c>
      <c r="L2434" s="55">
        <f t="shared" si="769"/>
        <v>12</v>
      </c>
      <c r="M2434" s="56">
        <f t="shared" si="770"/>
        <v>1.0009434269999999</v>
      </c>
      <c r="N2434" s="56">
        <f t="shared" ca="1" si="771"/>
        <v>1.006388149</v>
      </c>
      <c r="O2434" s="55">
        <f t="shared" si="760"/>
        <v>0</v>
      </c>
      <c r="P2434" s="109">
        <f t="shared" ca="1" si="772"/>
        <v>355.50782766999998</v>
      </c>
      <c r="Q2434" s="52">
        <f t="shared" si="761"/>
        <v>0</v>
      </c>
      <c r="R2434" s="85"/>
      <c r="S2434" s="85"/>
      <c r="T2434" s="86" t="str">
        <f t="shared" si="762"/>
        <v>A+J=</v>
      </c>
      <c r="U2434" s="149">
        <f t="shared" si="763"/>
        <v>45289</v>
      </c>
      <c r="V2434" s="57" t="str">
        <f t="shared" si="773"/>
        <v>-</v>
      </c>
      <c r="W2434" s="8"/>
      <c r="X2434" s="8"/>
      <c r="Y2434" s="8"/>
      <c r="Z2434" s="9"/>
      <c r="AA2434" s="1"/>
      <c r="AB2434" s="8"/>
      <c r="AC2434" s="9"/>
      <c r="AD2434" s="9"/>
      <c r="AE2434" s="9"/>
      <c r="AF2434" s="8"/>
      <c r="AG2434" s="10"/>
      <c r="AH2434" s="8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25">
      <c r="A2435" s="50">
        <f t="shared" si="756"/>
        <v>45278</v>
      </c>
      <c r="B2435" s="112">
        <f t="shared" ca="1" si="764"/>
        <v>56006.656176370001</v>
      </c>
      <c r="C2435" s="109">
        <f t="shared" si="765"/>
        <v>55651.1483487</v>
      </c>
      <c r="D2435" s="13">
        <f ca="1">IF(A2435&lt;$B$1,VLOOKUP(A2435,[1]DI!$A$4:$B$15000,2,FALSE),0)</f>
        <v>0.11650000000000001</v>
      </c>
      <c r="E2435" s="52">
        <f t="shared" ca="1" si="766"/>
        <v>1.0004373900000001</v>
      </c>
      <c r="F2435" s="52">
        <f ca="1">(TRUNC(PRODUCT($E$12:$E2434),16))</f>
        <v>1.6209847058493101</v>
      </c>
      <c r="G2435" s="52">
        <f t="shared" ca="1" si="767"/>
        <v>1.61221491048238</v>
      </c>
      <c r="H2435" s="52">
        <f t="shared" ca="1" si="768"/>
        <v>1.0054395899999999</v>
      </c>
      <c r="I2435" s="111">
        <f t="shared" si="757"/>
        <v>0.02</v>
      </c>
      <c r="J2435" s="149">
        <f t="shared" si="759"/>
        <v>45260</v>
      </c>
      <c r="K2435" s="54">
        <f t="shared" si="758"/>
        <v>12</v>
      </c>
      <c r="L2435" s="55">
        <f t="shared" si="769"/>
        <v>12</v>
      </c>
      <c r="M2435" s="56">
        <f t="shared" si="770"/>
        <v>1.0009434269999999</v>
      </c>
      <c r="N2435" s="56">
        <f t="shared" ca="1" si="771"/>
        <v>1.006388149</v>
      </c>
      <c r="O2435" s="55">
        <f t="shared" si="760"/>
        <v>0</v>
      </c>
      <c r="P2435" s="109">
        <f t="shared" ca="1" si="772"/>
        <v>355.50782766999998</v>
      </c>
      <c r="Q2435" s="52">
        <f t="shared" si="761"/>
        <v>0</v>
      </c>
      <c r="R2435" s="85"/>
      <c r="S2435" s="85"/>
      <c r="T2435" s="86" t="str">
        <f t="shared" si="762"/>
        <v>A+J=</v>
      </c>
      <c r="U2435" s="149">
        <f t="shared" si="763"/>
        <v>45289</v>
      </c>
      <c r="V2435" s="57" t="str">
        <f t="shared" si="773"/>
        <v>-</v>
      </c>
      <c r="W2435" s="8"/>
      <c r="X2435" s="8"/>
      <c r="Y2435" s="8"/>
      <c r="Z2435" s="9"/>
      <c r="AA2435" s="1"/>
      <c r="AB2435" s="8"/>
      <c r="AC2435" s="9"/>
      <c r="AD2435" s="9"/>
      <c r="AE2435" s="9"/>
      <c r="AF2435" s="8"/>
      <c r="AG2435" s="10"/>
      <c r="AH2435" s="8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25">
      <c r="A2436" s="50">
        <f t="shared" si="756"/>
        <v>45279</v>
      </c>
      <c r="B2436" s="112">
        <f t="shared" ca="1" si="764"/>
        <v>56035.556151609999</v>
      </c>
      <c r="C2436" s="109">
        <f t="shared" si="765"/>
        <v>55651.1483487</v>
      </c>
      <c r="D2436" s="13">
        <f ca="1">IF(A2436&lt;$B$1,VLOOKUP(A2436,[1]DI!$A$4:$B$15000,2,FALSE),0)</f>
        <v>0.11650000000000001</v>
      </c>
      <c r="E2436" s="52">
        <f t="shared" ca="1" si="766"/>
        <v>1.0004373900000001</v>
      </c>
      <c r="F2436" s="52">
        <f ca="1">(TRUNC(PRODUCT($E$12:$E2435),16))</f>
        <v>1.6216937083498</v>
      </c>
      <c r="G2436" s="52">
        <f t="shared" ca="1" si="767"/>
        <v>1.61221491048238</v>
      </c>
      <c r="H2436" s="52">
        <f t="shared" ca="1" si="768"/>
        <v>1.00587936</v>
      </c>
      <c r="I2436" s="111">
        <f t="shared" si="757"/>
        <v>0.02</v>
      </c>
      <c r="J2436" s="149">
        <f t="shared" si="759"/>
        <v>45260</v>
      </c>
      <c r="K2436" s="54">
        <f t="shared" si="758"/>
        <v>13</v>
      </c>
      <c r="L2436" s="55">
        <f t="shared" si="769"/>
        <v>13</v>
      </c>
      <c r="M2436" s="56">
        <f t="shared" si="770"/>
        <v>1.0010220860000001</v>
      </c>
      <c r="N2436" s="56">
        <f t="shared" ca="1" si="771"/>
        <v>1.0069074549999999</v>
      </c>
      <c r="O2436" s="55">
        <f t="shared" si="760"/>
        <v>0</v>
      </c>
      <c r="P2436" s="109">
        <f t="shared" ca="1" si="772"/>
        <v>384.40780290999999</v>
      </c>
      <c r="Q2436" s="52">
        <f t="shared" si="761"/>
        <v>0</v>
      </c>
      <c r="R2436" s="85"/>
      <c r="S2436" s="85"/>
      <c r="T2436" s="86" t="str">
        <f t="shared" si="762"/>
        <v>A+J=</v>
      </c>
      <c r="U2436" s="149">
        <f t="shared" si="763"/>
        <v>45289</v>
      </c>
      <c r="V2436" s="57" t="str">
        <f t="shared" si="773"/>
        <v>-</v>
      </c>
      <c r="W2436" s="8"/>
      <c r="X2436" s="8"/>
      <c r="Y2436" s="8"/>
      <c r="Z2436" s="9"/>
      <c r="AA2436" s="1"/>
      <c r="AB2436" s="8"/>
      <c r="AC2436" s="9"/>
      <c r="AD2436" s="9"/>
      <c r="AE2436" s="9"/>
      <c r="AF2436" s="8"/>
      <c r="AG2436" s="10"/>
      <c r="AH2436" s="8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25">
      <c r="A2437" s="50">
        <f t="shared" si="756"/>
        <v>45280</v>
      </c>
      <c r="B2437" s="112">
        <f t="shared" ca="1" si="764"/>
        <v>56064.471486570001</v>
      </c>
      <c r="C2437" s="109">
        <f t="shared" si="765"/>
        <v>55651.1483487</v>
      </c>
      <c r="D2437" s="13">
        <f ca="1">IF(A2437&lt;$B$1,VLOOKUP(A2437,[1]DI!$A$4:$B$15000,2,FALSE),0)</f>
        <v>0.11650000000000001</v>
      </c>
      <c r="E2437" s="52">
        <f t="shared" ca="1" si="766"/>
        <v>1.0004373900000001</v>
      </c>
      <c r="F2437" s="52">
        <f ca="1">(TRUNC(PRODUCT($E$12:$E2436),16))</f>
        <v>1.6224030209608999</v>
      </c>
      <c r="G2437" s="52">
        <f t="shared" ca="1" si="767"/>
        <v>1.61221491048238</v>
      </c>
      <c r="H2437" s="52">
        <f t="shared" ca="1" si="768"/>
        <v>1.00631933</v>
      </c>
      <c r="I2437" s="111">
        <f t="shared" si="757"/>
        <v>0.02</v>
      </c>
      <c r="J2437" s="149">
        <f t="shared" si="759"/>
        <v>45260</v>
      </c>
      <c r="K2437" s="54">
        <f t="shared" si="758"/>
        <v>14</v>
      </c>
      <c r="L2437" s="55">
        <f t="shared" si="769"/>
        <v>14</v>
      </c>
      <c r="M2437" s="56">
        <f t="shared" si="770"/>
        <v>1.0011007510000001</v>
      </c>
      <c r="N2437" s="56">
        <f t="shared" ca="1" si="771"/>
        <v>1.007427037</v>
      </c>
      <c r="O2437" s="55">
        <f t="shared" si="760"/>
        <v>0</v>
      </c>
      <c r="P2437" s="109">
        <f t="shared" ca="1" si="772"/>
        <v>413.32313786999998</v>
      </c>
      <c r="Q2437" s="52">
        <f t="shared" si="761"/>
        <v>0</v>
      </c>
      <c r="R2437" s="85"/>
      <c r="S2437" s="85"/>
      <c r="T2437" s="86" t="str">
        <f t="shared" si="762"/>
        <v>A+J=</v>
      </c>
      <c r="U2437" s="149">
        <f t="shared" si="763"/>
        <v>45289</v>
      </c>
      <c r="V2437" s="57" t="str">
        <f t="shared" si="773"/>
        <v>-</v>
      </c>
      <c r="W2437" s="8"/>
      <c r="X2437" s="8"/>
      <c r="Y2437" s="8"/>
      <c r="Z2437" s="9"/>
      <c r="AA2437" s="1"/>
      <c r="AB2437" s="8"/>
      <c r="AC2437" s="9"/>
      <c r="AD2437" s="9"/>
      <c r="AE2437" s="9"/>
      <c r="AF2437" s="8"/>
      <c r="AG2437" s="10"/>
      <c r="AH2437" s="8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25">
      <c r="A2438" s="50">
        <f t="shared" si="756"/>
        <v>45281</v>
      </c>
      <c r="B2438" s="112">
        <f t="shared" ca="1" si="764"/>
        <v>56093.40106823</v>
      </c>
      <c r="C2438" s="109">
        <f t="shared" si="765"/>
        <v>55651.1483487</v>
      </c>
      <c r="D2438" s="13">
        <f ca="1">IF(A2438&lt;$B$1,VLOOKUP(A2438,[1]DI!$A$4:$B$15000,2,FALSE),0)</f>
        <v>0.11650000000000001</v>
      </c>
      <c r="E2438" s="52">
        <f t="shared" ca="1" si="766"/>
        <v>1.0004373900000001</v>
      </c>
      <c r="F2438" s="52">
        <f ca="1">(TRUNC(PRODUCT($E$12:$E2437),16))</f>
        <v>1.6231126438182399</v>
      </c>
      <c r="G2438" s="52">
        <f t="shared" ca="1" si="767"/>
        <v>1.61221491048238</v>
      </c>
      <c r="H2438" s="52">
        <f t="shared" ca="1" si="768"/>
        <v>1.0067594799999999</v>
      </c>
      <c r="I2438" s="111">
        <f t="shared" si="757"/>
        <v>0.02</v>
      </c>
      <c r="J2438" s="149">
        <f t="shared" si="759"/>
        <v>45260</v>
      </c>
      <c r="K2438" s="54">
        <f t="shared" si="758"/>
        <v>15</v>
      </c>
      <c r="L2438" s="55">
        <f t="shared" si="769"/>
        <v>15</v>
      </c>
      <c r="M2438" s="56">
        <f t="shared" si="770"/>
        <v>1.001179423</v>
      </c>
      <c r="N2438" s="56">
        <f t="shared" ca="1" si="771"/>
        <v>1.007946875</v>
      </c>
      <c r="O2438" s="55">
        <f t="shared" si="760"/>
        <v>0</v>
      </c>
      <c r="P2438" s="109">
        <f t="shared" ca="1" si="772"/>
        <v>442.25271952999998</v>
      </c>
      <c r="Q2438" s="52">
        <f t="shared" si="761"/>
        <v>0</v>
      </c>
      <c r="R2438" s="85"/>
      <c r="S2438" s="85"/>
      <c r="T2438" s="86" t="str">
        <f t="shared" si="762"/>
        <v>A+J=</v>
      </c>
      <c r="U2438" s="149">
        <f t="shared" si="763"/>
        <v>45289</v>
      </c>
      <c r="V2438" s="57" t="str">
        <f t="shared" si="773"/>
        <v>-</v>
      </c>
      <c r="W2438" s="8"/>
      <c r="X2438" s="8"/>
      <c r="Y2438" s="8"/>
      <c r="Z2438" s="9"/>
      <c r="AA2438" s="1"/>
      <c r="AB2438" s="8"/>
      <c r="AC2438" s="9"/>
      <c r="AD2438" s="9"/>
      <c r="AE2438" s="9"/>
      <c r="AF2438" s="8"/>
      <c r="AG2438" s="10"/>
      <c r="AH2438" s="8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25">
      <c r="A2439" s="50">
        <f t="shared" si="756"/>
        <v>45282</v>
      </c>
      <c r="B2439" s="112">
        <f t="shared" ca="1" si="764"/>
        <v>56122.345953950004</v>
      </c>
      <c r="C2439" s="109">
        <f t="shared" si="765"/>
        <v>55651.1483487</v>
      </c>
      <c r="D2439" s="13">
        <f ca="1">IF(A2439&lt;$B$1,VLOOKUP(A2439,[1]DI!$A$4:$B$15000,2,FALSE),0)</f>
        <v>0.11650000000000001</v>
      </c>
      <c r="E2439" s="52">
        <f t="shared" ca="1" si="766"/>
        <v>1.0004373900000001</v>
      </c>
      <c r="F2439" s="52">
        <f ca="1">(TRUNC(PRODUCT($E$12:$E2438),16))</f>
        <v>1.6238225770575201</v>
      </c>
      <c r="G2439" s="52">
        <f t="shared" ca="1" si="767"/>
        <v>1.61221491048238</v>
      </c>
      <c r="H2439" s="52">
        <f t="shared" ca="1" si="768"/>
        <v>1.00719983</v>
      </c>
      <c r="I2439" s="111">
        <f t="shared" si="757"/>
        <v>0.02</v>
      </c>
      <c r="J2439" s="149">
        <f t="shared" si="759"/>
        <v>45260</v>
      </c>
      <c r="K2439" s="54">
        <f t="shared" si="758"/>
        <v>16</v>
      </c>
      <c r="L2439" s="55">
        <f t="shared" si="769"/>
        <v>16</v>
      </c>
      <c r="M2439" s="56">
        <f t="shared" si="770"/>
        <v>1.0012581</v>
      </c>
      <c r="N2439" s="56">
        <f t="shared" ca="1" si="771"/>
        <v>1.0084669879999999</v>
      </c>
      <c r="O2439" s="55">
        <f t="shared" si="760"/>
        <v>0</v>
      </c>
      <c r="P2439" s="109">
        <f t="shared" ca="1" si="772"/>
        <v>471.19760524999998</v>
      </c>
      <c r="Q2439" s="52">
        <f t="shared" si="761"/>
        <v>0</v>
      </c>
      <c r="R2439" s="85"/>
      <c r="S2439" s="85"/>
      <c r="T2439" s="86" t="str">
        <f t="shared" si="762"/>
        <v>A+J=</v>
      </c>
      <c r="U2439" s="149">
        <f t="shared" si="763"/>
        <v>45289</v>
      </c>
      <c r="V2439" s="57" t="str">
        <f t="shared" si="773"/>
        <v>-</v>
      </c>
      <c r="W2439" s="8"/>
      <c r="X2439" s="8"/>
      <c r="Y2439" s="8"/>
      <c r="Z2439" s="9"/>
      <c r="AA2439" s="1"/>
      <c r="AB2439" s="8"/>
      <c r="AC2439" s="9"/>
      <c r="AD2439" s="9"/>
      <c r="AE2439" s="9"/>
      <c r="AF2439" s="8"/>
      <c r="AG2439" s="10"/>
      <c r="AH2439" s="8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25">
      <c r="A2440" s="50">
        <f t="shared" si="756"/>
        <v>45283</v>
      </c>
      <c r="B2440" s="112">
        <f t="shared" ca="1" si="764"/>
        <v>56151.305142019999</v>
      </c>
      <c r="C2440" s="109">
        <f t="shared" si="765"/>
        <v>55651.1483487</v>
      </c>
      <c r="D2440" s="13">
        <f ca="1">IF(A2440&lt;$B$1,VLOOKUP(A2440,[1]DI!$A$4:$B$15000,2,FALSE),0)</f>
        <v>0</v>
      </c>
      <c r="E2440" s="52">
        <f t="shared" ca="1" si="766"/>
        <v>1</v>
      </c>
      <c r="F2440" s="52">
        <f ca="1">(TRUNC(PRODUCT($E$12:$E2439),16))</f>
        <v>1.6245328208145</v>
      </c>
      <c r="G2440" s="52">
        <f t="shared" ca="1" si="767"/>
        <v>1.61221491048238</v>
      </c>
      <c r="H2440" s="52">
        <f t="shared" ca="1" si="768"/>
        <v>1.0076403599999999</v>
      </c>
      <c r="I2440" s="111">
        <f t="shared" si="757"/>
        <v>0.02</v>
      </c>
      <c r="J2440" s="149">
        <f t="shared" si="759"/>
        <v>45260</v>
      </c>
      <c r="K2440" s="54">
        <f t="shared" si="758"/>
        <v>16</v>
      </c>
      <c r="L2440" s="55">
        <f t="shared" si="769"/>
        <v>17</v>
      </c>
      <c r="M2440" s="56">
        <f t="shared" si="770"/>
        <v>1.001336784</v>
      </c>
      <c r="N2440" s="56">
        <f t="shared" ca="1" si="771"/>
        <v>1.0089873579999999</v>
      </c>
      <c r="O2440" s="55">
        <f t="shared" si="760"/>
        <v>0</v>
      </c>
      <c r="P2440" s="109">
        <f t="shared" ca="1" si="772"/>
        <v>500.15679332000002</v>
      </c>
      <c r="Q2440" s="52">
        <f t="shared" si="761"/>
        <v>0</v>
      </c>
      <c r="R2440" s="85"/>
      <c r="S2440" s="85"/>
      <c r="T2440" s="86" t="str">
        <f t="shared" si="762"/>
        <v>A+J=</v>
      </c>
      <c r="U2440" s="149">
        <f t="shared" si="763"/>
        <v>45289</v>
      </c>
      <c r="V2440" s="57" t="str">
        <f t="shared" si="773"/>
        <v>-</v>
      </c>
      <c r="W2440" s="8"/>
      <c r="X2440" s="8"/>
      <c r="Y2440" s="8"/>
      <c r="Z2440" s="9"/>
      <c r="AA2440" s="1"/>
      <c r="AB2440" s="8"/>
      <c r="AC2440" s="9"/>
      <c r="AD2440" s="9"/>
      <c r="AE2440" s="9"/>
      <c r="AF2440" s="8"/>
      <c r="AG2440" s="10"/>
      <c r="AH2440" s="8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25">
      <c r="A2441" s="50">
        <f t="shared" si="756"/>
        <v>45284</v>
      </c>
      <c r="B2441" s="112">
        <f t="shared" ca="1" si="764"/>
        <v>56151.305142019999</v>
      </c>
      <c r="C2441" s="109">
        <f t="shared" si="765"/>
        <v>55651.1483487</v>
      </c>
      <c r="D2441" s="13">
        <f ca="1">IF(A2441&lt;$B$1,VLOOKUP(A2441,[1]DI!$A$4:$B$15000,2,FALSE),0)</f>
        <v>0</v>
      </c>
      <c r="E2441" s="52">
        <f t="shared" ca="1" si="766"/>
        <v>1</v>
      </c>
      <c r="F2441" s="52">
        <f ca="1">(TRUNC(PRODUCT($E$12:$E2440),16))</f>
        <v>1.6245328208145</v>
      </c>
      <c r="G2441" s="52">
        <f t="shared" ca="1" si="767"/>
        <v>1.61221491048238</v>
      </c>
      <c r="H2441" s="52">
        <f t="shared" ca="1" si="768"/>
        <v>1.0076403599999999</v>
      </c>
      <c r="I2441" s="111">
        <f t="shared" si="757"/>
        <v>0.02</v>
      </c>
      <c r="J2441" s="149">
        <f t="shared" si="759"/>
        <v>45260</v>
      </c>
      <c r="K2441" s="54">
        <f t="shared" si="758"/>
        <v>16</v>
      </c>
      <c r="L2441" s="55">
        <f t="shared" si="769"/>
        <v>17</v>
      </c>
      <c r="M2441" s="56">
        <f t="shared" si="770"/>
        <v>1.001336784</v>
      </c>
      <c r="N2441" s="56">
        <f t="shared" ca="1" si="771"/>
        <v>1.0089873579999999</v>
      </c>
      <c r="O2441" s="55">
        <f t="shared" si="760"/>
        <v>0</v>
      </c>
      <c r="P2441" s="109">
        <f t="shared" ca="1" si="772"/>
        <v>500.15679332000002</v>
      </c>
      <c r="Q2441" s="52">
        <f t="shared" si="761"/>
        <v>0</v>
      </c>
      <c r="R2441" s="85"/>
      <c r="S2441" s="85"/>
      <c r="T2441" s="86" t="str">
        <f t="shared" si="762"/>
        <v>A+J=</v>
      </c>
      <c r="U2441" s="149">
        <f t="shared" si="763"/>
        <v>45289</v>
      </c>
      <c r="V2441" s="57" t="str">
        <f t="shared" si="773"/>
        <v>-</v>
      </c>
      <c r="W2441" s="8"/>
      <c r="X2441" s="8"/>
      <c r="Y2441" s="8"/>
      <c r="Z2441" s="9"/>
      <c r="AA2441" s="1"/>
      <c r="AB2441" s="8"/>
      <c r="AC2441" s="9"/>
      <c r="AD2441" s="9"/>
      <c r="AE2441" s="9"/>
      <c r="AF2441" s="8"/>
      <c r="AG2441" s="10"/>
      <c r="AH2441" s="8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25">
      <c r="A2442" s="50">
        <f t="shared" si="756"/>
        <v>45285</v>
      </c>
      <c r="B2442" s="112">
        <f t="shared" ca="1" si="764"/>
        <v>56151.305142019999</v>
      </c>
      <c r="C2442" s="109">
        <f t="shared" si="765"/>
        <v>55651.1483487</v>
      </c>
      <c r="D2442" s="13">
        <f ca="1">IF(A2442&lt;$B$1,VLOOKUP(A2442,[1]DI!$A$4:$B$15000,2,FALSE),0)</f>
        <v>0</v>
      </c>
      <c r="E2442" s="52">
        <f t="shared" ca="1" si="766"/>
        <v>1</v>
      </c>
      <c r="F2442" s="52">
        <f ca="1">(TRUNC(PRODUCT($E$12:$E2441),16))</f>
        <v>1.6245328208145</v>
      </c>
      <c r="G2442" s="52">
        <f t="shared" ca="1" si="767"/>
        <v>1.61221491048238</v>
      </c>
      <c r="H2442" s="52">
        <f t="shared" ca="1" si="768"/>
        <v>1.0076403599999999</v>
      </c>
      <c r="I2442" s="111">
        <f t="shared" si="757"/>
        <v>0.02</v>
      </c>
      <c r="J2442" s="149">
        <f t="shared" si="759"/>
        <v>45260</v>
      </c>
      <c r="K2442" s="54">
        <f t="shared" si="758"/>
        <v>16</v>
      </c>
      <c r="L2442" s="55">
        <f t="shared" si="769"/>
        <v>17</v>
      </c>
      <c r="M2442" s="56">
        <f t="shared" si="770"/>
        <v>1.001336784</v>
      </c>
      <c r="N2442" s="56">
        <f t="shared" ca="1" si="771"/>
        <v>1.0089873579999999</v>
      </c>
      <c r="O2442" s="55">
        <f t="shared" si="760"/>
        <v>0</v>
      </c>
      <c r="P2442" s="109">
        <f t="shared" ca="1" si="772"/>
        <v>500.15679332000002</v>
      </c>
      <c r="Q2442" s="52">
        <f t="shared" si="761"/>
        <v>0</v>
      </c>
      <c r="R2442" s="85"/>
      <c r="S2442" s="85"/>
      <c r="T2442" s="86" t="str">
        <f t="shared" si="762"/>
        <v>A+J=</v>
      </c>
      <c r="U2442" s="149">
        <f t="shared" si="763"/>
        <v>45289</v>
      </c>
      <c r="V2442" s="57" t="str">
        <f t="shared" si="773"/>
        <v>-</v>
      </c>
      <c r="W2442" s="8"/>
      <c r="X2442" s="8"/>
      <c r="Y2442" s="8"/>
      <c r="Z2442" s="9"/>
      <c r="AA2442" s="1"/>
      <c r="AB2442" s="8"/>
      <c r="AC2442" s="9"/>
      <c r="AD2442" s="9"/>
      <c r="AE2442" s="9"/>
      <c r="AF2442" s="8"/>
      <c r="AG2442" s="10"/>
      <c r="AH2442" s="8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25">
      <c r="A2443" s="50">
        <f t="shared" si="756"/>
        <v>45286</v>
      </c>
      <c r="B2443" s="112">
        <f t="shared" ca="1" si="764"/>
        <v>56151.305142019999</v>
      </c>
      <c r="C2443" s="109">
        <f t="shared" si="765"/>
        <v>55651.1483487</v>
      </c>
      <c r="D2443" s="13">
        <f ca="1">IF(A2443&lt;$B$1,VLOOKUP(A2443,[1]DI!$A$4:$B$15000,2,FALSE),0)</f>
        <v>0.11650000000000001</v>
      </c>
      <c r="E2443" s="52">
        <f t="shared" ca="1" si="766"/>
        <v>1.0004373900000001</v>
      </c>
      <c r="F2443" s="52">
        <f ca="1">(TRUNC(PRODUCT($E$12:$E2442),16))</f>
        <v>1.6245328208145</v>
      </c>
      <c r="G2443" s="52">
        <f t="shared" ca="1" si="767"/>
        <v>1.61221491048238</v>
      </c>
      <c r="H2443" s="52">
        <f t="shared" ca="1" si="768"/>
        <v>1.0076403599999999</v>
      </c>
      <c r="I2443" s="111">
        <f t="shared" si="757"/>
        <v>0.02</v>
      </c>
      <c r="J2443" s="149">
        <f t="shared" si="759"/>
        <v>45260</v>
      </c>
      <c r="K2443" s="54">
        <f t="shared" si="758"/>
        <v>17</v>
      </c>
      <c r="L2443" s="55">
        <f t="shared" si="769"/>
        <v>17</v>
      </c>
      <c r="M2443" s="56">
        <f t="shared" si="770"/>
        <v>1.001336784</v>
      </c>
      <c r="N2443" s="56">
        <f t="shared" ca="1" si="771"/>
        <v>1.0089873579999999</v>
      </c>
      <c r="O2443" s="55">
        <f t="shared" si="760"/>
        <v>0</v>
      </c>
      <c r="P2443" s="109">
        <f t="shared" ca="1" si="772"/>
        <v>500.15679332000002</v>
      </c>
      <c r="Q2443" s="52">
        <f t="shared" si="761"/>
        <v>0</v>
      </c>
      <c r="R2443" s="85"/>
      <c r="S2443" s="85"/>
      <c r="T2443" s="86" t="str">
        <f t="shared" si="762"/>
        <v>A+J=</v>
      </c>
      <c r="U2443" s="149">
        <f t="shared" si="763"/>
        <v>45289</v>
      </c>
      <c r="V2443" s="57" t="str">
        <f t="shared" si="773"/>
        <v>-</v>
      </c>
      <c r="W2443" s="8"/>
      <c r="X2443" s="8"/>
      <c r="Y2443" s="8"/>
      <c r="Z2443" s="9"/>
      <c r="AA2443" s="1"/>
      <c r="AB2443" s="8"/>
      <c r="AC2443" s="9"/>
      <c r="AD2443" s="9"/>
      <c r="AE2443" s="9"/>
      <c r="AF2443" s="8"/>
      <c r="AG2443" s="10"/>
      <c r="AH2443" s="8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25">
      <c r="A2444" s="50">
        <f t="shared" si="756"/>
        <v>45287</v>
      </c>
      <c r="B2444" s="112">
        <f t="shared" ca="1" si="764"/>
        <v>56180.28019066</v>
      </c>
      <c r="C2444" s="109">
        <f t="shared" si="765"/>
        <v>55651.1483487</v>
      </c>
      <c r="D2444" s="13">
        <f ca="1">IF(A2444&lt;$B$1,VLOOKUP(A2444,[1]DI!$A$4:$B$15000,2,FALSE),0)</f>
        <v>0.11650000000000001</v>
      </c>
      <c r="E2444" s="52">
        <f t="shared" ca="1" si="766"/>
        <v>1.0004373900000001</v>
      </c>
      <c r="F2444" s="52">
        <f ca="1">(TRUNC(PRODUCT($E$12:$E2443),16))</f>
        <v>1.62524337522499</v>
      </c>
      <c r="G2444" s="52">
        <f t="shared" ca="1" si="767"/>
        <v>1.61221491048238</v>
      </c>
      <c r="H2444" s="52">
        <f t="shared" ca="1" si="768"/>
        <v>1.0080811000000001</v>
      </c>
      <c r="I2444" s="111">
        <f t="shared" si="757"/>
        <v>0.02</v>
      </c>
      <c r="J2444" s="149">
        <f t="shared" si="759"/>
        <v>45260</v>
      </c>
      <c r="K2444" s="54">
        <f t="shared" si="758"/>
        <v>18</v>
      </c>
      <c r="L2444" s="55">
        <f t="shared" si="769"/>
        <v>18</v>
      </c>
      <c r="M2444" s="56">
        <f t="shared" si="770"/>
        <v>1.0014154740000001</v>
      </c>
      <c r="N2444" s="56">
        <f t="shared" ca="1" si="771"/>
        <v>1.009508013</v>
      </c>
      <c r="O2444" s="55">
        <f t="shared" si="760"/>
        <v>0</v>
      </c>
      <c r="P2444" s="109">
        <f t="shared" ca="1" si="772"/>
        <v>529.13184195999997</v>
      </c>
      <c r="Q2444" s="52">
        <f t="shared" si="761"/>
        <v>0</v>
      </c>
      <c r="R2444" s="85"/>
      <c r="S2444" s="85"/>
      <c r="T2444" s="86" t="str">
        <f t="shared" si="762"/>
        <v>A+J=</v>
      </c>
      <c r="U2444" s="149">
        <f t="shared" si="763"/>
        <v>45289</v>
      </c>
      <c r="V2444" s="57" t="str">
        <f t="shared" si="773"/>
        <v>-</v>
      </c>
      <c r="W2444" s="8"/>
      <c r="X2444" s="8"/>
      <c r="Y2444" s="8"/>
      <c r="Z2444" s="9"/>
      <c r="AA2444" s="1"/>
      <c r="AB2444" s="8"/>
      <c r="AC2444" s="9"/>
      <c r="AD2444" s="9"/>
      <c r="AE2444" s="9"/>
      <c r="AF2444" s="8"/>
      <c r="AG2444" s="10"/>
      <c r="AH2444" s="8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25">
      <c r="A2445" s="50">
        <f t="shared" ref="A2445:A2508" si="774">(A2444+1)</f>
        <v>45288</v>
      </c>
      <c r="B2445" s="112">
        <f t="shared" ca="1" si="764"/>
        <v>56209.269430350003</v>
      </c>
      <c r="C2445" s="109">
        <f t="shared" si="765"/>
        <v>55651.1483487</v>
      </c>
      <c r="D2445" s="13">
        <f ca="1">IF(A2445&lt;$B$1,VLOOKUP(A2445,[1]DI!$A$4:$B$15000,2,FALSE),0)</f>
        <v>0.11650000000000001</v>
      </c>
      <c r="E2445" s="52">
        <f t="shared" ca="1" si="766"/>
        <v>1.0004373900000001</v>
      </c>
      <c r="F2445" s="52">
        <f ca="1">(TRUNC(PRODUCT($E$12:$E2444),16))</f>
        <v>1.6259542404248799</v>
      </c>
      <c r="G2445" s="52">
        <f t="shared" ca="1" si="767"/>
        <v>1.61221491048238</v>
      </c>
      <c r="H2445" s="52">
        <f t="shared" ca="1" si="768"/>
        <v>1.00852202</v>
      </c>
      <c r="I2445" s="111">
        <f t="shared" ref="I2445:I2508" si="775">I2444</f>
        <v>0.02</v>
      </c>
      <c r="J2445" s="149">
        <f t="shared" si="759"/>
        <v>45260</v>
      </c>
      <c r="K2445" s="54">
        <f t="shared" ref="K2445:K2508" si="776">IF(A2445&gt;J2445,IF(NETWORKDAYS(J2445,A2445,$X$135:$X$519)-1=0,1,NETWORKDAYS(J2445,A2445,$X$135:$X$519)-1),0)</f>
        <v>19</v>
      </c>
      <c r="L2445" s="55">
        <f t="shared" si="769"/>
        <v>19</v>
      </c>
      <c r="M2445" s="56">
        <f t="shared" si="770"/>
        <v>1.00149417</v>
      </c>
      <c r="N2445" s="56">
        <f t="shared" ca="1" si="771"/>
        <v>1.0100289229999999</v>
      </c>
      <c r="O2445" s="55">
        <f t="shared" si="760"/>
        <v>0</v>
      </c>
      <c r="P2445" s="109">
        <f t="shared" ca="1" si="772"/>
        <v>558.12108164999995</v>
      </c>
      <c r="Q2445" s="52">
        <f t="shared" si="761"/>
        <v>0</v>
      </c>
      <c r="R2445" s="85"/>
      <c r="S2445" s="85"/>
      <c r="T2445" s="86" t="str">
        <f t="shared" si="762"/>
        <v>A+J=</v>
      </c>
      <c r="U2445" s="149">
        <f t="shared" si="763"/>
        <v>45289</v>
      </c>
      <c r="V2445" s="57" t="str">
        <f t="shared" si="773"/>
        <v>-</v>
      </c>
      <c r="W2445" s="8"/>
      <c r="X2445" s="8"/>
      <c r="Y2445" s="8"/>
      <c r="Z2445" s="9"/>
      <c r="AA2445" s="1"/>
      <c r="AB2445" s="8"/>
      <c r="AC2445" s="9"/>
      <c r="AD2445" s="9"/>
      <c r="AE2445" s="9"/>
      <c r="AF2445" s="8"/>
      <c r="AG2445" s="10"/>
      <c r="AH2445" s="8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25">
      <c r="A2446" s="50">
        <f t="shared" si="774"/>
        <v>45289</v>
      </c>
      <c r="B2446" s="112">
        <f t="shared" ca="1" si="764"/>
        <v>56238.274141050002</v>
      </c>
      <c r="C2446" s="109">
        <f t="shared" si="765"/>
        <v>55651.1483487</v>
      </c>
      <c r="D2446" s="13">
        <f ca="1">IF(A2446&lt;$B$1,VLOOKUP(A2446,[1]DI!$A$4:$B$15000,2,FALSE),0)</f>
        <v>0.11650000000000001</v>
      </c>
      <c r="E2446" s="52">
        <f t="shared" ca="1" si="766"/>
        <v>1.0004373900000001</v>
      </c>
      <c r="F2446" s="52">
        <f ca="1">(TRUNC(PRODUCT($E$12:$E2445),16))</f>
        <v>1.6266654165501</v>
      </c>
      <c r="G2446" s="52">
        <f t="shared" ca="1" si="767"/>
        <v>1.61221491048238</v>
      </c>
      <c r="H2446" s="52">
        <f t="shared" ca="1" si="768"/>
        <v>1.0089631400000001</v>
      </c>
      <c r="I2446" s="111">
        <f t="shared" si="775"/>
        <v>0.02</v>
      </c>
      <c r="J2446" s="149">
        <f t="shared" si="759"/>
        <v>45260</v>
      </c>
      <c r="K2446" s="54">
        <f t="shared" si="776"/>
        <v>20</v>
      </c>
      <c r="L2446" s="55">
        <f t="shared" si="769"/>
        <v>20</v>
      </c>
      <c r="M2446" s="56">
        <f t="shared" si="770"/>
        <v>1.001572873</v>
      </c>
      <c r="N2446" s="56">
        <f t="shared" ca="1" si="771"/>
        <v>1.0105501109999999</v>
      </c>
      <c r="O2446" s="55">
        <f t="shared" si="760"/>
        <v>69</v>
      </c>
      <c r="P2446" s="109">
        <f t="shared" ca="1" si="772"/>
        <v>587.12579234999998</v>
      </c>
      <c r="Q2446" s="52">
        <f t="shared" si="761"/>
        <v>651.31382982000002</v>
      </c>
      <c r="R2446" s="85"/>
      <c r="S2446" s="85"/>
      <c r="T2446" s="86" t="str">
        <f t="shared" si="762"/>
        <v>A+J=</v>
      </c>
      <c r="U2446" s="149">
        <f t="shared" si="763"/>
        <v>45289</v>
      </c>
      <c r="V2446" s="57">
        <f t="shared" ca="1" si="773"/>
        <v>1857659.4332549998</v>
      </c>
      <c r="W2446" s="8"/>
      <c r="X2446" s="8"/>
      <c r="Y2446" s="8"/>
      <c r="Z2446" s="9"/>
      <c r="AA2446" s="1"/>
      <c r="AB2446" s="8"/>
      <c r="AC2446" s="9"/>
      <c r="AD2446" s="9"/>
      <c r="AE2446" s="9"/>
      <c r="AF2446" s="8"/>
      <c r="AG2446" s="10"/>
      <c r="AH2446" s="8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25">
      <c r="A2447" s="50">
        <f t="shared" si="774"/>
        <v>45290</v>
      </c>
      <c r="B2447" s="112">
        <f t="shared" ca="1" si="764"/>
        <v>55028.214928490001</v>
      </c>
      <c r="C2447" s="109">
        <f t="shared" si="765"/>
        <v>54999.834518880001</v>
      </c>
      <c r="D2447" s="13">
        <f ca="1">IF(A2447&lt;$B$1,VLOOKUP(A2447,[1]DI!$A$4:$B$15000,2,FALSE),0)</f>
        <v>0</v>
      </c>
      <c r="E2447" s="52">
        <f t="shared" ca="1" si="766"/>
        <v>1</v>
      </c>
      <c r="F2447" s="52">
        <f ca="1">(TRUNC(PRODUCT($E$12:$E2446),16))</f>
        <v>1.6273769037366499</v>
      </c>
      <c r="G2447" s="52">
        <f t="shared" ca="1" si="767"/>
        <v>1.6266654165501</v>
      </c>
      <c r="H2447" s="52">
        <f t="shared" ca="1" si="768"/>
        <v>1.0004373900000001</v>
      </c>
      <c r="I2447" s="111">
        <f t="shared" si="775"/>
        <v>0.02</v>
      </c>
      <c r="J2447" s="149">
        <f t="shared" si="759"/>
        <v>45289</v>
      </c>
      <c r="K2447" s="54">
        <f t="shared" si="776"/>
        <v>1</v>
      </c>
      <c r="L2447" s="55">
        <f t="shared" si="769"/>
        <v>1</v>
      </c>
      <c r="M2447" s="56">
        <f t="shared" si="770"/>
        <v>1.000078585</v>
      </c>
      <c r="N2447" s="56">
        <f t="shared" ca="1" si="771"/>
        <v>1.000516009</v>
      </c>
      <c r="O2447" s="55">
        <f t="shared" si="760"/>
        <v>0</v>
      </c>
      <c r="P2447" s="109">
        <f t="shared" ca="1" si="772"/>
        <v>28.380409610000001</v>
      </c>
      <c r="Q2447" s="52">
        <f t="shared" si="761"/>
        <v>0</v>
      </c>
      <c r="R2447" s="85"/>
      <c r="S2447" s="85"/>
      <c r="T2447" s="86" t="str">
        <f t="shared" si="762"/>
        <v>A+J=</v>
      </c>
      <c r="U2447" s="149">
        <f t="shared" si="763"/>
        <v>45322</v>
      </c>
      <c r="V2447" s="57" t="str">
        <f t="shared" si="773"/>
        <v>-</v>
      </c>
      <c r="W2447" s="8"/>
      <c r="X2447" s="8"/>
      <c r="Y2447" s="8"/>
      <c r="Z2447" s="9"/>
      <c r="AA2447" s="1"/>
      <c r="AB2447" s="8"/>
      <c r="AC2447" s="9"/>
      <c r="AD2447" s="9"/>
      <c r="AE2447" s="9"/>
      <c r="AF2447" s="8"/>
      <c r="AG2447" s="10"/>
      <c r="AH2447" s="8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25">
      <c r="A2448" s="50">
        <f t="shared" si="774"/>
        <v>45291</v>
      </c>
      <c r="B2448" s="112">
        <f t="shared" ca="1" si="764"/>
        <v>55028.214928490001</v>
      </c>
      <c r="C2448" s="109">
        <f t="shared" si="765"/>
        <v>54999.834518880001</v>
      </c>
      <c r="D2448" s="13">
        <f ca="1">IF(A2448&lt;$B$1,VLOOKUP(A2448,[1]DI!$A$4:$B$15000,2,FALSE),0)</f>
        <v>0</v>
      </c>
      <c r="E2448" s="52">
        <f t="shared" ca="1" si="766"/>
        <v>1</v>
      </c>
      <c r="F2448" s="52">
        <f ca="1">(TRUNC(PRODUCT($E$12:$E2447),16))</f>
        <v>1.6273769037366499</v>
      </c>
      <c r="G2448" s="52">
        <f t="shared" ca="1" si="767"/>
        <v>1.6266654165501</v>
      </c>
      <c r="H2448" s="52">
        <f t="shared" ca="1" si="768"/>
        <v>1.0004373900000001</v>
      </c>
      <c r="I2448" s="111">
        <f t="shared" si="775"/>
        <v>0.02</v>
      </c>
      <c r="J2448" s="149">
        <f t="shared" si="759"/>
        <v>45289</v>
      </c>
      <c r="K2448" s="54">
        <f t="shared" si="776"/>
        <v>1</v>
      </c>
      <c r="L2448" s="55">
        <f t="shared" si="769"/>
        <v>1</v>
      </c>
      <c r="M2448" s="56">
        <f t="shared" si="770"/>
        <v>1.000078585</v>
      </c>
      <c r="N2448" s="56">
        <f t="shared" ca="1" si="771"/>
        <v>1.000516009</v>
      </c>
      <c r="O2448" s="55">
        <f t="shared" si="760"/>
        <v>0</v>
      </c>
      <c r="P2448" s="109">
        <f t="shared" ca="1" si="772"/>
        <v>28.380409610000001</v>
      </c>
      <c r="Q2448" s="52">
        <f t="shared" si="761"/>
        <v>0</v>
      </c>
      <c r="R2448" s="85"/>
      <c r="S2448" s="85"/>
      <c r="T2448" s="86" t="str">
        <f t="shared" si="762"/>
        <v>A+J=</v>
      </c>
      <c r="U2448" s="149">
        <f t="shared" si="763"/>
        <v>45322</v>
      </c>
      <c r="V2448" s="57" t="str">
        <f t="shared" si="773"/>
        <v>-</v>
      </c>
      <c r="W2448" s="8"/>
      <c r="X2448" s="8"/>
      <c r="Y2448" s="8"/>
      <c r="Z2448" s="9"/>
      <c r="AA2448" s="1"/>
      <c r="AB2448" s="8"/>
      <c r="AC2448" s="9"/>
      <c r="AD2448" s="9"/>
      <c r="AE2448" s="9"/>
      <c r="AF2448" s="8"/>
      <c r="AG2448" s="10"/>
      <c r="AH2448" s="8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25">
      <c r="A2449" s="50">
        <f t="shared" si="774"/>
        <v>45292</v>
      </c>
      <c r="B2449" s="112">
        <f t="shared" ca="1" si="764"/>
        <v>55028.214928490001</v>
      </c>
      <c r="C2449" s="109">
        <f t="shared" si="765"/>
        <v>54999.834518880001</v>
      </c>
      <c r="D2449" s="13">
        <f ca="1">IF(A2449&lt;$B$1,VLOOKUP(A2449,[1]DI!$A$4:$B$15000,2,FALSE),0)</f>
        <v>0</v>
      </c>
      <c r="E2449" s="52">
        <f t="shared" ca="1" si="766"/>
        <v>1</v>
      </c>
      <c r="F2449" s="52">
        <f ca="1">(TRUNC(PRODUCT($E$12:$E2448),16))</f>
        <v>1.6273769037366499</v>
      </c>
      <c r="G2449" s="52">
        <f t="shared" ca="1" si="767"/>
        <v>1.6266654165501</v>
      </c>
      <c r="H2449" s="52">
        <f t="shared" ca="1" si="768"/>
        <v>1.0004373900000001</v>
      </c>
      <c r="I2449" s="111">
        <f t="shared" si="775"/>
        <v>0.02</v>
      </c>
      <c r="J2449" s="149">
        <f t="shared" si="759"/>
        <v>45289</v>
      </c>
      <c r="K2449" s="54">
        <f t="shared" si="776"/>
        <v>1</v>
      </c>
      <c r="L2449" s="55">
        <f t="shared" si="769"/>
        <v>1</v>
      </c>
      <c r="M2449" s="56">
        <f t="shared" si="770"/>
        <v>1.000078585</v>
      </c>
      <c r="N2449" s="56">
        <f t="shared" ca="1" si="771"/>
        <v>1.000516009</v>
      </c>
      <c r="O2449" s="55">
        <f t="shared" si="760"/>
        <v>0</v>
      </c>
      <c r="P2449" s="109">
        <f t="shared" ca="1" si="772"/>
        <v>28.380409610000001</v>
      </c>
      <c r="Q2449" s="52">
        <f t="shared" si="761"/>
        <v>0</v>
      </c>
      <c r="R2449" s="85"/>
      <c r="S2449" s="85"/>
      <c r="T2449" s="86" t="str">
        <f t="shared" si="762"/>
        <v>A+J=</v>
      </c>
      <c r="U2449" s="149">
        <f t="shared" si="763"/>
        <v>45322</v>
      </c>
      <c r="V2449" s="57" t="str">
        <f t="shared" si="773"/>
        <v>-</v>
      </c>
      <c r="W2449" s="8"/>
      <c r="X2449" s="8"/>
      <c r="Y2449" s="8"/>
      <c r="Z2449" s="9"/>
      <c r="AA2449" s="1"/>
      <c r="AB2449" s="8"/>
      <c r="AC2449" s="9"/>
      <c r="AD2449" s="9"/>
      <c r="AE2449" s="9"/>
      <c r="AF2449" s="8"/>
      <c r="AG2449" s="10"/>
      <c r="AH2449" s="8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25">
      <c r="A2450" s="50">
        <f t="shared" si="774"/>
        <v>45293</v>
      </c>
      <c r="B2450" s="112">
        <f t="shared" ca="1" si="764"/>
        <v>55028.214928490001</v>
      </c>
      <c r="C2450" s="109">
        <f t="shared" si="765"/>
        <v>54999.834518880001</v>
      </c>
      <c r="D2450" s="13">
        <f ca="1">IF(A2450&lt;$B$1,VLOOKUP(A2450,[1]DI!$A$4:$B$15000,2,FALSE),0)</f>
        <v>0.11650000000000001</v>
      </c>
      <c r="E2450" s="52">
        <f t="shared" ca="1" si="766"/>
        <v>1.0004373900000001</v>
      </c>
      <c r="F2450" s="52">
        <f ca="1">(TRUNC(PRODUCT($E$12:$E2449),16))</f>
        <v>1.6273769037366499</v>
      </c>
      <c r="G2450" s="52">
        <f t="shared" ca="1" si="767"/>
        <v>1.6266654165501</v>
      </c>
      <c r="H2450" s="52">
        <f t="shared" ca="1" si="768"/>
        <v>1.0004373900000001</v>
      </c>
      <c r="I2450" s="111">
        <f t="shared" si="775"/>
        <v>0.02</v>
      </c>
      <c r="J2450" s="149">
        <f t="shared" si="759"/>
        <v>45289</v>
      </c>
      <c r="K2450" s="54">
        <f t="shared" si="776"/>
        <v>1</v>
      </c>
      <c r="L2450" s="55">
        <f t="shared" si="769"/>
        <v>1</v>
      </c>
      <c r="M2450" s="56">
        <f t="shared" si="770"/>
        <v>1.000078585</v>
      </c>
      <c r="N2450" s="56">
        <f t="shared" ca="1" si="771"/>
        <v>1.000516009</v>
      </c>
      <c r="O2450" s="55">
        <f t="shared" si="760"/>
        <v>0</v>
      </c>
      <c r="P2450" s="109">
        <f t="shared" ca="1" si="772"/>
        <v>28.380409610000001</v>
      </c>
      <c r="Q2450" s="52">
        <f t="shared" si="761"/>
        <v>0</v>
      </c>
      <c r="R2450" s="85"/>
      <c r="S2450" s="85"/>
      <c r="T2450" s="86" t="str">
        <f t="shared" si="762"/>
        <v>A+J=</v>
      </c>
      <c r="U2450" s="149">
        <f t="shared" si="763"/>
        <v>45322</v>
      </c>
      <c r="V2450" s="57" t="str">
        <f t="shared" si="773"/>
        <v>-</v>
      </c>
      <c r="W2450" s="8"/>
      <c r="X2450" s="8"/>
      <c r="Y2450" s="8"/>
      <c r="Z2450" s="9"/>
      <c r="AA2450" s="1"/>
      <c r="AB2450" s="8"/>
      <c r="AC2450" s="9"/>
      <c r="AD2450" s="9"/>
      <c r="AE2450" s="9"/>
      <c r="AF2450" s="8"/>
      <c r="AG2450" s="10"/>
      <c r="AH2450" s="8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25">
      <c r="A2451" s="50">
        <f t="shared" si="774"/>
        <v>45294</v>
      </c>
      <c r="B2451" s="112">
        <f t="shared" ca="1" si="764"/>
        <v>55056.609968050005</v>
      </c>
      <c r="C2451" s="109">
        <f t="shared" si="765"/>
        <v>54999.834518880001</v>
      </c>
      <c r="D2451" s="13">
        <f ca="1">IF(A2451&lt;$B$1,VLOOKUP(A2451,[1]DI!$A$4:$B$15000,2,FALSE),0)</f>
        <v>0.11650000000000001</v>
      </c>
      <c r="E2451" s="52">
        <f t="shared" ca="1" si="766"/>
        <v>1.0004373900000001</v>
      </c>
      <c r="F2451" s="52">
        <f ca="1">(TRUNC(PRODUCT($E$12:$E2450),16))</f>
        <v>1.6280887021205701</v>
      </c>
      <c r="G2451" s="52">
        <f t="shared" ca="1" si="767"/>
        <v>1.6266654165501</v>
      </c>
      <c r="H2451" s="52">
        <f t="shared" ca="1" si="768"/>
        <v>1.0008749699999999</v>
      </c>
      <c r="I2451" s="111">
        <f t="shared" si="775"/>
        <v>0.02</v>
      </c>
      <c r="J2451" s="149">
        <f t="shared" ref="J2451:J2514" si="777">IF(O2450&gt;0,VLOOKUP(O2450,X$12:AH$125,2),J2450)</f>
        <v>45289</v>
      </c>
      <c r="K2451" s="54">
        <f t="shared" si="776"/>
        <v>2</v>
      </c>
      <c r="L2451" s="55">
        <f t="shared" si="769"/>
        <v>2</v>
      </c>
      <c r="M2451" s="56">
        <f t="shared" si="770"/>
        <v>1.0001571760000001</v>
      </c>
      <c r="N2451" s="56">
        <f t="shared" ca="1" si="771"/>
        <v>1.0010322840000001</v>
      </c>
      <c r="O2451" s="55">
        <f t="shared" ref="O2451:O2514" si="778">IF(VLOOKUP(A2451,Y$12:AF$125,8)=VLOOKUP(A2450,Y$12:AF$125,8),0,VLOOKUP(A2451,Y$12:AF$125,8))</f>
        <v>0</v>
      </c>
      <c r="P2451" s="109">
        <f t="shared" ca="1" si="772"/>
        <v>56.775449170000002</v>
      </c>
      <c r="Q2451" s="52">
        <f t="shared" ref="Q2451:Q2514" si="779">IF(O2451&gt;0,VLOOKUP(A2451,$Y$12:$AD$125,5),0)</f>
        <v>0</v>
      </c>
      <c r="R2451" s="85"/>
      <c r="S2451" s="85"/>
      <c r="T2451" s="86" t="str">
        <f t="shared" ref="T2451:T2514" si="780">IF(O2450&gt;0,VLOOKUP(O2450,X$12:AH$125,10),T2450)</f>
        <v>A+J=</v>
      </c>
      <c r="U2451" s="149">
        <f t="shared" ref="U2451:U2514" si="781">IF(O2450&gt;0,VLOOKUP(O2450,X$12:AH$125,11),U2450)</f>
        <v>45322</v>
      </c>
      <c r="V2451" s="57" t="str">
        <f t="shared" si="773"/>
        <v>-</v>
      </c>
      <c r="W2451" s="8"/>
      <c r="X2451" s="8"/>
      <c r="Y2451" s="8"/>
      <c r="Z2451" s="9"/>
      <c r="AA2451" s="1"/>
      <c r="AB2451" s="8"/>
      <c r="AC2451" s="9"/>
      <c r="AD2451" s="9"/>
      <c r="AE2451" s="9"/>
      <c r="AF2451" s="8"/>
      <c r="AG2451" s="10"/>
      <c r="AH2451" s="8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25">
      <c r="A2452" s="50">
        <f t="shared" si="774"/>
        <v>45295</v>
      </c>
      <c r="B2452" s="112">
        <f t="shared" ca="1" si="764"/>
        <v>55085.019527570003</v>
      </c>
      <c r="C2452" s="109">
        <f t="shared" si="765"/>
        <v>54999.834518880001</v>
      </c>
      <c r="D2452" s="13">
        <f ca="1">IF(A2452&lt;$B$1,VLOOKUP(A2452,[1]DI!$A$4:$B$15000,2,FALSE),0)</f>
        <v>0.11650000000000001</v>
      </c>
      <c r="E2452" s="52">
        <f t="shared" ca="1" si="766"/>
        <v>1.0004373900000001</v>
      </c>
      <c r="F2452" s="52">
        <f ca="1">(TRUNC(PRODUCT($E$12:$E2451),16))</f>
        <v>1.62880081183799</v>
      </c>
      <c r="G2452" s="52">
        <f t="shared" ca="1" si="767"/>
        <v>1.6266654165501</v>
      </c>
      <c r="H2452" s="52">
        <f t="shared" ca="1" si="768"/>
        <v>1.0013127399999999</v>
      </c>
      <c r="I2452" s="111">
        <f t="shared" si="775"/>
        <v>0.02</v>
      </c>
      <c r="J2452" s="149">
        <f t="shared" si="777"/>
        <v>45289</v>
      </c>
      <c r="K2452" s="54">
        <f t="shared" si="776"/>
        <v>3</v>
      </c>
      <c r="L2452" s="55">
        <f t="shared" si="769"/>
        <v>3</v>
      </c>
      <c r="M2452" s="56">
        <f t="shared" si="770"/>
        <v>1.000235773</v>
      </c>
      <c r="N2452" s="56">
        <f t="shared" ca="1" si="771"/>
        <v>1.001548823</v>
      </c>
      <c r="O2452" s="55">
        <f t="shared" si="778"/>
        <v>0</v>
      </c>
      <c r="P2452" s="109">
        <f t="shared" ca="1" si="772"/>
        <v>85.185008690000004</v>
      </c>
      <c r="Q2452" s="52">
        <f t="shared" si="779"/>
        <v>0</v>
      </c>
      <c r="R2452" s="85"/>
      <c r="S2452" s="85"/>
      <c r="T2452" s="86" t="str">
        <f t="shared" si="780"/>
        <v>A+J=</v>
      </c>
      <c r="U2452" s="149">
        <f t="shared" si="781"/>
        <v>45322</v>
      </c>
      <c r="V2452" s="57" t="str">
        <f t="shared" si="773"/>
        <v>-</v>
      </c>
      <c r="W2452" s="8"/>
      <c r="X2452" s="8"/>
      <c r="Y2452" s="8"/>
      <c r="Z2452" s="9"/>
      <c r="AA2452" s="1"/>
      <c r="AB2452" s="8"/>
      <c r="AC2452" s="9"/>
      <c r="AD2452" s="9"/>
      <c r="AE2452" s="9"/>
      <c r="AF2452" s="8"/>
      <c r="AG2452" s="10"/>
      <c r="AH2452" s="8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25">
      <c r="A2453" s="50">
        <f t="shared" si="774"/>
        <v>45296</v>
      </c>
      <c r="B2453" s="112">
        <f t="shared" ca="1" si="764"/>
        <v>55113.444212050003</v>
      </c>
      <c r="C2453" s="109">
        <f t="shared" si="765"/>
        <v>54999.834518880001</v>
      </c>
      <c r="D2453" s="13">
        <f ca="1">IF(A2453&lt;$B$1,VLOOKUP(A2453,[1]DI!$A$4:$B$15000,2,FALSE),0)</f>
        <v>0.11650000000000001</v>
      </c>
      <c r="E2453" s="52">
        <f t="shared" ca="1" si="766"/>
        <v>1.0004373900000001</v>
      </c>
      <c r="F2453" s="52">
        <f ca="1">(TRUNC(PRODUCT($E$12:$E2452),16))</f>
        <v>1.6295132330250801</v>
      </c>
      <c r="G2453" s="52">
        <f t="shared" ca="1" si="767"/>
        <v>1.6266654165501</v>
      </c>
      <c r="H2453" s="52">
        <f t="shared" ca="1" si="768"/>
        <v>1.00175071</v>
      </c>
      <c r="I2453" s="111">
        <f t="shared" si="775"/>
        <v>0.02</v>
      </c>
      <c r="J2453" s="149">
        <f t="shared" si="777"/>
        <v>45289</v>
      </c>
      <c r="K2453" s="54">
        <f t="shared" si="776"/>
        <v>4</v>
      </c>
      <c r="L2453" s="55">
        <f t="shared" si="769"/>
        <v>4</v>
      </c>
      <c r="M2453" s="56">
        <f t="shared" si="770"/>
        <v>1.000314377</v>
      </c>
      <c r="N2453" s="56">
        <f t="shared" ca="1" si="771"/>
        <v>1.0020656370000001</v>
      </c>
      <c r="O2453" s="55">
        <f t="shared" si="778"/>
        <v>0</v>
      </c>
      <c r="P2453" s="109">
        <f t="shared" ca="1" si="772"/>
        <v>113.60969317</v>
      </c>
      <c r="Q2453" s="52">
        <f t="shared" si="779"/>
        <v>0</v>
      </c>
      <c r="R2453" s="85"/>
      <c r="S2453" s="85"/>
      <c r="T2453" s="86" t="str">
        <f t="shared" si="780"/>
        <v>A+J=</v>
      </c>
      <c r="U2453" s="149">
        <f t="shared" si="781"/>
        <v>45322</v>
      </c>
      <c r="V2453" s="57" t="str">
        <f t="shared" si="773"/>
        <v>-</v>
      </c>
      <c r="W2453" s="8"/>
      <c r="X2453" s="8"/>
      <c r="Y2453" s="8"/>
      <c r="Z2453" s="9"/>
      <c r="AA2453" s="1"/>
      <c r="AB2453" s="8"/>
      <c r="AC2453" s="9"/>
      <c r="AD2453" s="9"/>
      <c r="AE2453" s="9"/>
      <c r="AF2453" s="8"/>
      <c r="AG2453" s="10"/>
      <c r="AH2453" s="8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25">
      <c r="A2454" s="50">
        <f t="shared" si="774"/>
        <v>45297</v>
      </c>
      <c r="B2454" s="112">
        <f t="shared" ca="1" si="764"/>
        <v>55141.882921490003</v>
      </c>
      <c r="C2454" s="109">
        <f t="shared" si="765"/>
        <v>54999.834518880001</v>
      </c>
      <c r="D2454" s="13">
        <f ca="1">IF(A2454&lt;$B$1,VLOOKUP(A2454,[1]DI!$A$4:$B$15000,2,FALSE),0)</f>
        <v>0</v>
      </c>
      <c r="E2454" s="52">
        <f t="shared" ca="1" si="766"/>
        <v>1</v>
      </c>
      <c r="F2454" s="52">
        <f ca="1">(TRUNC(PRODUCT($E$12:$E2453),16))</f>
        <v>1.63022596581808</v>
      </c>
      <c r="G2454" s="52">
        <f t="shared" ca="1" si="767"/>
        <v>1.6266654165501</v>
      </c>
      <c r="H2454" s="52">
        <f t="shared" ca="1" si="768"/>
        <v>1.00218886</v>
      </c>
      <c r="I2454" s="111">
        <f t="shared" si="775"/>
        <v>0.02</v>
      </c>
      <c r="J2454" s="149">
        <f t="shared" si="777"/>
        <v>45289</v>
      </c>
      <c r="K2454" s="54">
        <f t="shared" si="776"/>
        <v>4</v>
      </c>
      <c r="L2454" s="55">
        <f t="shared" si="769"/>
        <v>5</v>
      </c>
      <c r="M2454" s="56">
        <f t="shared" si="770"/>
        <v>1.000392986</v>
      </c>
      <c r="N2454" s="56">
        <f t="shared" ca="1" si="771"/>
        <v>1.0025827060000001</v>
      </c>
      <c r="O2454" s="55">
        <f t="shared" si="778"/>
        <v>0</v>
      </c>
      <c r="P2454" s="109">
        <f t="shared" ca="1" si="772"/>
        <v>142.04840261000001</v>
      </c>
      <c r="Q2454" s="52">
        <f t="shared" si="779"/>
        <v>0</v>
      </c>
      <c r="R2454" s="85"/>
      <c r="S2454" s="85"/>
      <c r="T2454" s="86" t="str">
        <f t="shared" si="780"/>
        <v>A+J=</v>
      </c>
      <c r="U2454" s="149">
        <f t="shared" si="781"/>
        <v>45322</v>
      </c>
      <c r="V2454" s="57" t="str">
        <f t="shared" si="773"/>
        <v>-</v>
      </c>
      <c r="W2454" s="8"/>
      <c r="X2454" s="8"/>
      <c r="Y2454" s="8"/>
      <c r="Z2454" s="9"/>
      <c r="AA2454" s="1"/>
      <c r="AB2454" s="8"/>
      <c r="AC2454" s="9"/>
      <c r="AD2454" s="9"/>
      <c r="AE2454" s="9"/>
      <c r="AF2454" s="8"/>
      <c r="AG2454" s="10"/>
      <c r="AH2454" s="8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25">
      <c r="A2455" s="50">
        <f t="shared" si="774"/>
        <v>45298</v>
      </c>
      <c r="B2455" s="112">
        <f t="shared" ca="1" si="764"/>
        <v>55141.882921490003</v>
      </c>
      <c r="C2455" s="109">
        <f t="shared" si="765"/>
        <v>54999.834518880001</v>
      </c>
      <c r="D2455" s="13">
        <f ca="1">IF(A2455&lt;$B$1,VLOOKUP(A2455,[1]DI!$A$4:$B$15000,2,FALSE),0)</f>
        <v>0</v>
      </c>
      <c r="E2455" s="52">
        <f t="shared" ca="1" si="766"/>
        <v>1</v>
      </c>
      <c r="F2455" s="52">
        <f ca="1">(TRUNC(PRODUCT($E$12:$E2454),16))</f>
        <v>1.63022596581808</v>
      </c>
      <c r="G2455" s="52">
        <f t="shared" ca="1" si="767"/>
        <v>1.6266654165501</v>
      </c>
      <c r="H2455" s="52">
        <f t="shared" ca="1" si="768"/>
        <v>1.00218886</v>
      </c>
      <c r="I2455" s="111">
        <f t="shared" si="775"/>
        <v>0.02</v>
      </c>
      <c r="J2455" s="149">
        <f t="shared" si="777"/>
        <v>45289</v>
      </c>
      <c r="K2455" s="54">
        <f t="shared" si="776"/>
        <v>4</v>
      </c>
      <c r="L2455" s="55">
        <f t="shared" si="769"/>
        <v>5</v>
      </c>
      <c r="M2455" s="56">
        <f t="shared" si="770"/>
        <v>1.000392986</v>
      </c>
      <c r="N2455" s="56">
        <f t="shared" ca="1" si="771"/>
        <v>1.0025827060000001</v>
      </c>
      <c r="O2455" s="55">
        <f t="shared" si="778"/>
        <v>0</v>
      </c>
      <c r="P2455" s="109">
        <f t="shared" ca="1" si="772"/>
        <v>142.04840261000001</v>
      </c>
      <c r="Q2455" s="52">
        <f t="shared" si="779"/>
        <v>0</v>
      </c>
      <c r="R2455" s="85"/>
      <c r="S2455" s="85"/>
      <c r="T2455" s="86" t="str">
        <f t="shared" si="780"/>
        <v>A+J=</v>
      </c>
      <c r="U2455" s="149">
        <f t="shared" si="781"/>
        <v>45322</v>
      </c>
      <c r="V2455" s="57" t="str">
        <f t="shared" si="773"/>
        <v>-</v>
      </c>
      <c r="W2455" s="8"/>
      <c r="X2455" s="8"/>
      <c r="Y2455" s="8"/>
      <c r="Z2455" s="9"/>
      <c r="AA2455" s="1"/>
      <c r="AB2455" s="8"/>
      <c r="AC2455" s="9"/>
      <c r="AD2455" s="9"/>
      <c r="AE2455" s="9"/>
      <c r="AF2455" s="8"/>
      <c r="AG2455" s="10"/>
      <c r="AH2455" s="8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25">
      <c r="A2456" s="50">
        <f t="shared" si="774"/>
        <v>45299</v>
      </c>
      <c r="B2456" s="112">
        <f t="shared" ca="1" si="764"/>
        <v>55141.882921490003</v>
      </c>
      <c r="C2456" s="109">
        <f t="shared" si="765"/>
        <v>54999.834518880001</v>
      </c>
      <c r="D2456" s="13">
        <f ca="1">IF(A2456&lt;$B$1,VLOOKUP(A2456,[1]DI!$A$4:$B$15000,2,FALSE),0)</f>
        <v>0.11650000000000001</v>
      </c>
      <c r="E2456" s="52">
        <f t="shared" ca="1" si="766"/>
        <v>1.0004373900000001</v>
      </c>
      <c r="F2456" s="52">
        <f ca="1">(TRUNC(PRODUCT($E$12:$E2455),16))</f>
        <v>1.63022596581808</v>
      </c>
      <c r="G2456" s="52">
        <f t="shared" ca="1" si="767"/>
        <v>1.6266654165501</v>
      </c>
      <c r="H2456" s="52">
        <f t="shared" ca="1" si="768"/>
        <v>1.00218886</v>
      </c>
      <c r="I2456" s="111">
        <f t="shared" si="775"/>
        <v>0.02</v>
      </c>
      <c r="J2456" s="149">
        <f t="shared" si="777"/>
        <v>45289</v>
      </c>
      <c r="K2456" s="54">
        <f t="shared" si="776"/>
        <v>5</v>
      </c>
      <c r="L2456" s="55">
        <f t="shared" si="769"/>
        <v>5</v>
      </c>
      <c r="M2456" s="56">
        <f t="shared" si="770"/>
        <v>1.000392986</v>
      </c>
      <c r="N2456" s="56">
        <f t="shared" ca="1" si="771"/>
        <v>1.0025827060000001</v>
      </c>
      <c r="O2456" s="55">
        <f t="shared" si="778"/>
        <v>0</v>
      </c>
      <c r="P2456" s="109">
        <f t="shared" ca="1" si="772"/>
        <v>142.04840261000001</v>
      </c>
      <c r="Q2456" s="52">
        <f t="shared" si="779"/>
        <v>0</v>
      </c>
      <c r="R2456" s="85"/>
      <c r="S2456" s="85"/>
      <c r="T2456" s="86" t="str">
        <f t="shared" si="780"/>
        <v>A+J=</v>
      </c>
      <c r="U2456" s="149">
        <f t="shared" si="781"/>
        <v>45322</v>
      </c>
      <c r="V2456" s="57" t="str">
        <f t="shared" si="773"/>
        <v>-</v>
      </c>
      <c r="W2456" s="8"/>
      <c r="X2456" s="8"/>
      <c r="Y2456" s="8"/>
      <c r="Z2456" s="9"/>
      <c r="AA2456" s="1"/>
      <c r="AB2456" s="8"/>
      <c r="AC2456" s="9"/>
      <c r="AD2456" s="9"/>
      <c r="AE2456" s="9"/>
      <c r="AF2456" s="8"/>
      <c r="AG2456" s="10"/>
      <c r="AH2456" s="8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25">
      <c r="A2457" s="50">
        <f t="shared" si="774"/>
        <v>45300</v>
      </c>
      <c r="B2457" s="112">
        <f t="shared" ca="1" si="764"/>
        <v>55170.336810879999</v>
      </c>
      <c r="C2457" s="109">
        <f t="shared" si="765"/>
        <v>54999.834518880001</v>
      </c>
      <c r="D2457" s="13">
        <f ca="1">IF(A2457&lt;$B$1,VLOOKUP(A2457,[1]DI!$A$4:$B$15000,2,FALSE),0)</f>
        <v>0.11650000000000001</v>
      </c>
      <c r="E2457" s="52">
        <f t="shared" ca="1" si="766"/>
        <v>1.0004373900000001</v>
      </c>
      <c r="F2457" s="52">
        <f ca="1">(TRUNC(PRODUCT($E$12:$E2456),16))</f>
        <v>1.6309390103532599</v>
      </c>
      <c r="G2457" s="52">
        <f t="shared" ca="1" si="767"/>
        <v>1.6266654165501</v>
      </c>
      <c r="H2457" s="52">
        <f t="shared" ca="1" si="768"/>
        <v>1.00262721</v>
      </c>
      <c r="I2457" s="111">
        <f t="shared" si="775"/>
        <v>0.02</v>
      </c>
      <c r="J2457" s="149">
        <f t="shared" si="777"/>
        <v>45289</v>
      </c>
      <c r="K2457" s="54">
        <f t="shared" si="776"/>
        <v>6</v>
      </c>
      <c r="L2457" s="55">
        <f t="shared" si="769"/>
        <v>6</v>
      </c>
      <c r="M2457" s="56">
        <f t="shared" si="770"/>
        <v>1.000471602</v>
      </c>
      <c r="N2457" s="56">
        <f t="shared" ca="1" si="771"/>
        <v>1.0031000510000001</v>
      </c>
      <c r="O2457" s="55">
        <f t="shared" si="778"/>
        <v>0</v>
      </c>
      <c r="P2457" s="109">
        <f t="shared" ca="1" si="772"/>
        <v>170.50229200000001</v>
      </c>
      <c r="Q2457" s="52">
        <f t="shared" si="779"/>
        <v>0</v>
      </c>
      <c r="R2457" s="85"/>
      <c r="S2457" s="85"/>
      <c r="T2457" s="86" t="str">
        <f t="shared" si="780"/>
        <v>A+J=</v>
      </c>
      <c r="U2457" s="149">
        <f t="shared" si="781"/>
        <v>45322</v>
      </c>
      <c r="V2457" s="57" t="str">
        <f t="shared" si="773"/>
        <v>-</v>
      </c>
      <c r="W2457" s="8"/>
      <c r="X2457" s="8"/>
      <c r="Y2457" s="8"/>
      <c r="Z2457" s="9"/>
      <c r="AA2457" s="1"/>
      <c r="AB2457" s="8"/>
      <c r="AC2457" s="9"/>
      <c r="AD2457" s="9"/>
      <c r="AE2457" s="9"/>
      <c r="AF2457" s="8"/>
      <c r="AG2457" s="10"/>
      <c r="AH2457" s="8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25">
      <c r="A2458" s="50">
        <f t="shared" si="774"/>
        <v>45301</v>
      </c>
      <c r="B2458" s="112">
        <f t="shared" ca="1" si="764"/>
        <v>55198.805275220002</v>
      </c>
      <c r="C2458" s="109">
        <f t="shared" si="765"/>
        <v>54999.834518880001</v>
      </c>
      <c r="D2458" s="13">
        <f ca="1">IF(A2458&lt;$B$1,VLOOKUP(A2458,[1]DI!$A$4:$B$15000,2,FALSE),0)</f>
        <v>0.11650000000000001</v>
      </c>
      <c r="E2458" s="52">
        <f t="shared" ca="1" si="766"/>
        <v>1.0004373900000001</v>
      </c>
      <c r="F2458" s="52">
        <f ca="1">(TRUNC(PRODUCT($E$12:$E2457),16))</f>
        <v>1.631652366767</v>
      </c>
      <c r="G2458" s="52">
        <f t="shared" ca="1" si="767"/>
        <v>1.6266654165501</v>
      </c>
      <c r="H2458" s="52">
        <f t="shared" ca="1" si="768"/>
        <v>1.00306575</v>
      </c>
      <c r="I2458" s="111">
        <f t="shared" si="775"/>
        <v>0.02</v>
      </c>
      <c r="J2458" s="149">
        <f t="shared" si="777"/>
        <v>45289</v>
      </c>
      <c r="K2458" s="54">
        <f t="shared" si="776"/>
        <v>7</v>
      </c>
      <c r="L2458" s="55">
        <f t="shared" si="769"/>
        <v>7</v>
      </c>
      <c r="M2458" s="56">
        <f t="shared" si="770"/>
        <v>1.0005502239999999</v>
      </c>
      <c r="N2458" s="56">
        <f t="shared" ca="1" si="771"/>
        <v>1.003617661</v>
      </c>
      <c r="O2458" s="55">
        <f t="shared" si="778"/>
        <v>0</v>
      </c>
      <c r="P2458" s="109">
        <f t="shared" ca="1" si="772"/>
        <v>198.97075634000001</v>
      </c>
      <c r="Q2458" s="52">
        <f t="shared" si="779"/>
        <v>0</v>
      </c>
      <c r="R2458" s="85"/>
      <c r="S2458" s="85"/>
      <c r="T2458" s="86" t="str">
        <f t="shared" si="780"/>
        <v>A+J=</v>
      </c>
      <c r="U2458" s="149">
        <f t="shared" si="781"/>
        <v>45322</v>
      </c>
      <c r="V2458" s="57" t="str">
        <f t="shared" si="773"/>
        <v>-</v>
      </c>
      <c r="W2458" s="8"/>
      <c r="X2458" s="8"/>
      <c r="Y2458" s="8"/>
      <c r="Z2458" s="9"/>
      <c r="AA2458" s="1"/>
      <c r="AB2458" s="8"/>
      <c r="AC2458" s="9"/>
      <c r="AD2458" s="9"/>
      <c r="AE2458" s="9"/>
      <c r="AF2458" s="8"/>
      <c r="AG2458" s="10"/>
      <c r="AH2458" s="8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25">
      <c r="A2459" s="50">
        <f t="shared" si="774"/>
        <v>45302</v>
      </c>
      <c r="B2459" s="112">
        <f t="shared" ca="1" si="764"/>
        <v>55227.288314520003</v>
      </c>
      <c r="C2459" s="109">
        <f t="shared" si="765"/>
        <v>54999.834518880001</v>
      </c>
      <c r="D2459" s="13">
        <f ca="1">IF(A2459&lt;$B$1,VLOOKUP(A2459,[1]DI!$A$4:$B$15000,2,FALSE),0)</f>
        <v>0.11650000000000001</v>
      </c>
      <c r="E2459" s="52">
        <f t="shared" ca="1" si="766"/>
        <v>1.0004373900000001</v>
      </c>
      <c r="F2459" s="52">
        <f ca="1">(TRUNC(PRODUCT($E$12:$E2458),16))</f>
        <v>1.6323660351956999</v>
      </c>
      <c r="G2459" s="52">
        <f t="shared" ca="1" si="767"/>
        <v>1.6266654165501</v>
      </c>
      <c r="H2459" s="52">
        <f t="shared" ca="1" si="768"/>
        <v>1.0035044799999999</v>
      </c>
      <c r="I2459" s="111">
        <f t="shared" si="775"/>
        <v>0.02</v>
      </c>
      <c r="J2459" s="149">
        <f t="shared" si="777"/>
        <v>45289</v>
      </c>
      <c r="K2459" s="54">
        <f t="shared" si="776"/>
        <v>8</v>
      </c>
      <c r="L2459" s="55">
        <f t="shared" si="769"/>
        <v>8</v>
      </c>
      <c r="M2459" s="56">
        <f t="shared" si="770"/>
        <v>1.000628852</v>
      </c>
      <c r="N2459" s="56">
        <f t="shared" ca="1" si="771"/>
        <v>1.0041355359999999</v>
      </c>
      <c r="O2459" s="55">
        <f t="shared" si="778"/>
        <v>0</v>
      </c>
      <c r="P2459" s="109">
        <f t="shared" ca="1" si="772"/>
        <v>227.45379564000001</v>
      </c>
      <c r="Q2459" s="52">
        <f t="shared" si="779"/>
        <v>0</v>
      </c>
      <c r="R2459" s="85"/>
      <c r="S2459" s="85"/>
      <c r="T2459" s="86" t="str">
        <f t="shared" si="780"/>
        <v>A+J=</v>
      </c>
      <c r="U2459" s="149">
        <f t="shared" si="781"/>
        <v>45322</v>
      </c>
      <c r="V2459" s="57" t="str">
        <f t="shared" si="773"/>
        <v>-</v>
      </c>
      <c r="W2459" s="8"/>
      <c r="X2459" s="8"/>
      <c r="Y2459" s="8"/>
      <c r="Z2459" s="9"/>
      <c r="AA2459" s="1"/>
      <c r="AB2459" s="8"/>
      <c r="AC2459" s="9"/>
      <c r="AD2459" s="9"/>
      <c r="AE2459" s="9"/>
      <c r="AF2459" s="8"/>
      <c r="AG2459" s="10"/>
      <c r="AH2459" s="8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25">
      <c r="A2460" s="50">
        <f t="shared" si="774"/>
        <v>45303</v>
      </c>
      <c r="B2460" s="112">
        <f t="shared" ca="1" si="764"/>
        <v>55255.785983779999</v>
      </c>
      <c r="C2460" s="109">
        <f t="shared" si="765"/>
        <v>54999.834518880001</v>
      </c>
      <c r="D2460" s="13">
        <f ca="1">IF(A2460&lt;$B$1,VLOOKUP(A2460,[1]DI!$A$4:$B$15000,2,FALSE),0)</f>
        <v>0.11650000000000001</v>
      </c>
      <c r="E2460" s="52">
        <f t="shared" ca="1" si="766"/>
        <v>1.0004373900000001</v>
      </c>
      <c r="F2460" s="52">
        <f ca="1">(TRUNC(PRODUCT($E$12:$E2459),16))</f>
        <v>1.6330800157758401</v>
      </c>
      <c r="G2460" s="52">
        <f t="shared" ca="1" si="767"/>
        <v>1.6266654165501</v>
      </c>
      <c r="H2460" s="52">
        <f t="shared" ca="1" si="768"/>
        <v>1.0039434</v>
      </c>
      <c r="I2460" s="111">
        <f t="shared" si="775"/>
        <v>0.02</v>
      </c>
      <c r="J2460" s="149">
        <f t="shared" si="777"/>
        <v>45289</v>
      </c>
      <c r="K2460" s="54">
        <f t="shared" si="776"/>
        <v>9</v>
      </c>
      <c r="L2460" s="55">
        <f t="shared" si="769"/>
        <v>9</v>
      </c>
      <c r="M2460" s="56">
        <f t="shared" si="770"/>
        <v>1.0007074869999999</v>
      </c>
      <c r="N2460" s="56">
        <f t="shared" ca="1" si="771"/>
        <v>1.0046536770000001</v>
      </c>
      <c r="O2460" s="55">
        <f t="shared" si="778"/>
        <v>0</v>
      </c>
      <c r="P2460" s="109">
        <f t="shared" ca="1" si="772"/>
        <v>255.95146489999999</v>
      </c>
      <c r="Q2460" s="52">
        <f t="shared" si="779"/>
        <v>0</v>
      </c>
      <c r="R2460" s="85"/>
      <c r="S2460" s="85"/>
      <c r="T2460" s="86" t="str">
        <f t="shared" si="780"/>
        <v>A+J=</v>
      </c>
      <c r="U2460" s="149">
        <f t="shared" si="781"/>
        <v>45322</v>
      </c>
      <c r="V2460" s="57" t="str">
        <f t="shared" si="773"/>
        <v>-</v>
      </c>
      <c r="W2460" s="8"/>
      <c r="X2460" s="8"/>
      <c r="Y2460" s="8"/>
      <c r="Z2460" s="9"/>
      <c r="AA2460" s="1"/>
      <c r="AB2460" s="8"/>
      <c r="AC2460" s="9"/>
      <c r="AD2460" s="9"/>
      <c r="AE2460" s="9"/>
      <c r="AF2460" s="8"/>
      <c r="AG2460" s="10"/>
      <c r="AH2460" s="8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25">
      <c r="A2461" s="50">
        <f t="shared" si="774"/>
        <v>45304</v>
      </c>
      <c r="B2461" s="112">
        <f t="shared" ca="1" si="764"/>
        <v>55284.298722990003</v>
      </c>
      <c r="C2461" s="109">
        <f t="shared" si="765"/>
        <v>54999.834518880001</v>
      </c>
      <c r="D2461" s="13">
        <f ca="1">IF(A2461&lt;$B$1,VLOOKUP(A2461,[1]DI!$A$4:$B$15000,2,FALSE),0)</f>
        <v>0</v>
      </c>
      <c r="E2461" s="52">
        <f t="shared" ca="1" si="766"/>
        <v>1</v>
      </c>
      <c r="F2461" s="52">
        <f ca="1">(TRUNC(PRODUCT($E$12:$E2460),16))</f>
        <v>1.6337943086439399</v>
      </c>
      <c r="G2461" s="52">
        <f t="shared" ca="1" si="767"/>
        <v>1.6266654165501</v>
      </c>
      <c r="H2461" s="52">
        <f t="shared" ca="1" si="768"/>
        <v>1.0043825200000001</v>
      </c>
      <c r="I2461" s="111">
        <f t="shared" si="775"/>
        <v>0.02</v>
      </c>
      <c r="J2461" s="149">
        <f t="shared" si="777"/>
        <v>45289</v>
      </c>
      <c r="K2461" s="54">
        <f t="shared" si="776"/>
        <v>9</v>
      </c>
      <c r="L2461" s="55">
        <f t="shared" si="769"/>
        <v>10</v>
      </c>
      <c r="M2461" s="56">
        <f t="shared" si="770"/>
        <v>1.000786127</v>
      </c>
      <c r="N2461" s="56">
        <f t="shared" ca="1" si="771"/>
        <v>1.005172092</v>
      </c>
      <c r="O2461" s="55">
        <f t="shared" si="778"/>
        <v>0</v>
      </c>
      <c r="P2461" s="109">
        <f t="shared" ca="1" si="772"/>
        <v>284.46420411000003</v>
      </c>
      <c r="Q2461" s="52">
        <f t="shared" si="779"/>
        <v>0</v>
      </c>
      <c r="R2461" s="85"/>
      <c r="S2461" s="85"/>
      <c r="T2461" s="86" t="str">
        <f t="shared" si="780"/>
        <v>A+J=</v>
      </c>
      <c r="U2461" s="149">
        <f t="shared" si="781"/>
        <v>45322</v>
      </c>
      <c r="V2461" s="57" t="str">
        <f t="shared" si="773"/>
        <v>-</v>
      </c>
      <c r="W2461" s="8"/>
      <c r="X2461" s="8"/>
      <c r="Y2461" s="8"/>
      <c r="Z2461" s="9"/>
      <c r="AA2461" s="1"/>
      <c r="AB2461" s="8"/>
      <c r="AC2461" s="9"/>
      <c r="AD2461" s="9"/>
      <c r="AE2461" s="9"/>
      <c r="AF2461" s="8"/>
      <c r="AG2461" s="10"/>
      <c r="AH2461" s="8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25">
      <c r="A2462" s="50">
        <f t="shared" si="774"/>
        <v>45305</v>
      </c>
      <c r="B2462" s="112">
        <f t="shared" ca="1" si="764"/>
        <v>55284.298722990003</v>
      </c>
      <c r="C2462" s="109">
        <f t="shared" si="765"/>
        <v>54999.834518880001</v>
      </c>
      <c r="D2462" s="13">
        <f ca="1">IF(A2462&lt;$B$1,VLOOKUP(A2462,[1]DI!$A$4:$B$15000,2,FALSE),0)</f>
        <v>0</v>
      </c>
      <c r="E2462" s="52">
        <f t="shared" ca="1" si="766"/>
        <v>1</v>
      </c>
      <c r="F2462" s="52">
        <f ca="1">(TRUNC(PRODUCT($E$12:$E2461),16))</f>
        <v>1.6337943086439399</v>
      </c>
      <c r="G2462" s="52">
        <f t="shared" ca="1" si="767"/>
        <v>1.6266654165501</v>
      </c>
      <c r="H2462" s="52">
        <f t="shared" ca="1" si="768"/>
        <v>1.0043825200000001</v>
      </c>
      <c r="I2462" s="111">
        <f t="shared" si="775"/>
        <v>0.02</v>
      </c>
      <c r="J2462" s="149">
        <f t="shared" si="777"/>
        <v>45289</v>
      </c>
      <c r="K2462" s="54">
        <f t="shared" si="776"/>
        <v>9</v>
      </c>
      <c r="L2462" s="55">
        <f t="shared" si="769"/>
        <v>10</v>
      </c>
      <c r="M2462" s="56">
        <f t="shared" si="770"/>
        <v>1.000786127</v>
      </c>
      <c r="N2462" s="56">
        <f t="shared" ca="1" si="771"/>
        <v>1.005172092</v>
      </c>
      <c r="O2462" s="55">
        <f t="shared" si="778"/>
        <v>0</v>
      </c>
      <c r="P2462" s="109">
        <f t="shared" ca="1" si="772"/>
        <v>284.46420411000003</v>
      </c>
      <c r="Q2462" s="52">
        <f t="shared" si="779"/>
        <v>0</v>
      </c>
      <c r="R2462" s="85"/>
      <c r="S2462" s="85"/>
      <c r="T2462" s="86" t="str">
        <f t="shared" si="780"/>
        <v>A+J=</v>
      </c>
      <c r="U2462" s="149">
        <f t="shared" si="781"/>
        <v>45322</v>
      </c>
      <c r="V2462" s="57" t="str">
        <f t="shared" si="773"/>
        <v>-</v>
      </c>
      <c r="W2462" s="8"/>
      <c r="X2462" s="8"/>
      <c r="Y2462" s="8"/>
      <c r="Z2462" s="9"/>
      <c r="AA2462" s="1"/>
      <c r="AB2462" s="8"/>
      <c r="AC2462" s="9"/>
      <c r="AD2462" s="9"/>
      <c r="AE2462" s="9"/>
      <c r="AF2462" s="8"/>
      <c r="AG2462" s="10"/>
      <c r="AH2462" s="8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25">
      <c r="A2463" s="50">
        <f t="shared" si="774"/>
        <v>45306</v>
      </c>
      <c r="B2463" s="112">
        <f t="shared" ca="1" si="764"/>
        <v>55284.298722990003</v>
      </c>
      <c r="C2463" s="109">
        <f t="shared" si="765"/>
        <v>54999.834518880001</v>
      </c>
      <c r="D2463" s="13">
        <f ca="1">IF(A2463&lt;$B$1,VLOOKUP(A2463,[1]DI!$A$4:$B$15000,2,FALSE),0)</f>
        <v>0.11650000000000001</v>
      </c>
      <c r="E2463" s="52">
        <f t="shared" ca="1" si="766"/>
        <v>1.0004373900000001</v>
      </c>
      <c r="F2463" s="52">
        <f ca="1">(TRUNC(PRODUCT($E$12:$E2462),16))</f>
        <v>1.6337943086439399</v>
      </c>
      <c r="G2463" s="52">
        <f t="shared" ca="1" si="767"/>
        <v>1.6266654165501</v>
      </c>
      <c r="H2463" s="52">
        <f t="shared" ca="1" si="768"/>
        <v>1.0043825200000001</v>
      </c>
      <c r="I2463" s="111">
        <f t="shared" si="775"/>
        <v>0.02</v>
      </c>
      <c r="J2463" s="149">
        <f t="shared" si="777"/>
        <v>45289</v>
      </c>
      <c r="K2463" s="54">
        <f t="shared" si="776"/>
        <v>10</v>
      </c>
      <c r="L2463" s="55">
        <f t="shared" si="769"/>
        <v>10</v>
      </c>
      <c r="M2463" s="56">
        <f t="shared" si="770"/>
        <v>1.000786127</v>
      </c>
      <c r="N2463" s="56">
        <f t="shared" ca="1" si="771"/>
        <v>1.005172092</v>
      </c>
      <c r="O2463" s="55">
        <f t="shared" si="778"/>
        <v>0</v>
      </c>
      <c r="P2463" s="109">
        <f t="shared" ca="1" si="772"/>
        <v>284.46420411000003</v>
      </c>
      <c r="Q2463" s="52">
        <f t="shared" si="779"/>
        <v>0</v>
      </c>
      <c r="R2463" s="85"/>
      <c r="S2463" s="85"/>
      <c r="T2463" s="86" t="str">
        <f t="shared" si="780"/>
        <v>A+J=</v>
      </c>
      <c r="U2463" s="149">
        <f t="shared" si="781"/>
        <v>45322</v>
      </c>
      <c r="V2463" s="57" t="str">
        <f t="shared" si="773"/>
        <v>-</v>
      </c>
      <c r="W2463" s="8"/>
      <c r="X2463" s="8"/>
      <c r="Y2463" s="8"/>
      <c r="Z2463" s="9"/>
      <c r="AA2463" s="1"/>
      <c r="AB2463" s="8"/>
      <c r="AC2463" s="9"/>
      <c r="AD2463" s="9"/>
      <c r="AE2463" s="9"/>
      <c r="AF2463" s="8"/>
      <c r="AG2463" s="10"/>
      <c r="AH2463" s="8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25">
      <c r="A2464" s="50">
        <f t="shared" si="774"/>
        <v>45307</v>
      </c>
      <c r="B2464" s="112">
        <f t="shared" ca="1" si="764"/>
        <v>55312.826147159998</v>
      </c>
      <c r="C2464" s="109">
        <f t="shared" si="765"/>
        <v>54999.834518880001</v>
      </c>
      <c r="D2464" s="13">
        <f ca="1">IF(A2464&lt;$B$1,VLOOKUP(A2464,[1]DI!$A$4:$B$15000,2,FALSE),0)</f>
        <v>0.11650000000000001</v>
      </c>
      <c r="E2464" s="52">
        <f t="shared" ca="1" si="766"/>
        <v>1.0004373900000001</v>
      </c>
      <c r="F2464" s="52">
        <f ca="1">(TRUNC(PRODUCT($E$12:$E2463),16))</f>
        <v>1.6345089139366</v>
      </c>
      <c r="G2464" s="52">
        <f t="shared" ca="1" si="767"/>
        <v>1.6266654165501</v>
      </c>
      <c r="H2464" s="52">
        <f t="shared" ca="1" si="768"/>
        <v>1.00482183</v>
      </c>
      <c r="I2464" s="111">
        <f t="shared" si="775"/>
        <v>0.02</v>
      </c>
      <c r="J2464" s="149">
        <f t="shared" si="777"/>
        <v>45289</v>
      </c>
      <c r="K2464" s="54">
        <f t="shared" si="776"/>
        <v>11</v>
      </c>
      <c r="L2464" s="55">
        <f t="shared" si="769"/>
        <v>11</v>
      </c>
      <c r="M2464" s="56">
        <f t="shared" si="770"/>
        <v>1.0008647740000001</v>
      </c>
      <c r="N2464" s="56">
        <f t="shared" ca="1" si="771"/>
        <v>1.0056907740000001</v>
      </c>
      <c r="O2464" s="55">
        <f t="shared" si="778"/>
        <v>0</v>
      </c>
      <c r="P2464" s="109">
        <f t="shared" ca="1" si="772"/>
        <v>312.99162827999999</v>
      </c>
      <c r="Q2464" s="52">
        <f t="shared" si="779"/>
        <v>0</v>
      </c>
      <c r="R2464" s="85"/>
      <c r="S2464" s="85"/>
      <c r="T2464" s="86" t="str">
        <f t="shared" si="780"/>
        <v>A+J=</v>
      </c>
      <c r="U2464" s="149">
        <f t="shared" si="781"/>
        <v>45322</v>
      </c>
      <c r="V2464" s="57" t="str">
        <f t="shared" si="773"/>
        <v>-</v>
      </c>
      <c r="W2464" s="8"/>
      <c r="X2464" s="8"/>
      <c r="Y2464" s="8"/>
      <c r="Z2464" s="9"/>
      <c r="AA2464" s="1"/>
      <c r="AB2464" s="8"/>
      <c r="AC2464" s="9"/>
      <c r="AD2464" s="9"/>
      <c r="AE2464" s="9"/>
      <c r="AF2464" s="8"/>
      <c r="AG2464" s="10"/>
      <c r="AH2464" s="8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25">
      <c r="A2465" s="50">
        <f t="shared" si="774"/>
        <v>45308</v>
      </c>
      <c r="B2465" s="112">
        <f t="shared" ca="1" si="764"/>
        <v>55341.367596290002</v>
      </c>
      <c r="C2465" s="109">
        <f t="shared" si="765"/>
        <v>54999.834518880001</v>
      </c>
      <c r="D2465" s="13">
        <f ca="1">IF(A2465&lt;$B$1,VLOOKUP(A2465,[1]DI!$A$4:$B$15000,2,FALSE),0)</f>
        <v>0.11650000000000001</v>
      </c>
      <c r="E2465" s="52">
        <f t="shared" ca="1" si="766"/>
        <v>1.0004373900000001</v>
      </c>
      <c r="F2465" s="52">
        <f ca="1">(TRUNC(PRODUCT($E$12:$E2464),16))</f>
        <v>1.6352238317904599</v>
      </c>
      <c r="G2465" s="52">
        <f t="shared" ca="1" si="767"/>
        <v>1.6266654165501</v>
      </c>
      <c r="H2465" s="52">
        <f t="shared" ca="1" si="768"/>
        <v>1.00526132</v>
      </c>
      <c r="I2465" s="111">
        <f t="shared" si="775"/>
        <v>0.02</v>
      </c>
      <c r="J2465" s="149">
        <f t="shared" si="777"/>
        <v>45289</v>
      </c>
      <c r="K2465" s="54">
        <f t="shared" si="776"/>
        <v>12</v>
      </c>
      <c r="L2465" s="55">
        <f t="shared" si="769"/>
        <v>12</v>
      </c>
      <c r="M2465" s="56">
        <f t="shared" si="770"/>
        <v>1.0009434269999999</v>
      </c>
      <c r="N2465" s="56">
        <f t="shared" ca="1" si="771"/>
        <v>1.0062097109999999</v>
      </c>
      <c r="O2465" s="55">
        <f t="shared" si="778"/>
        <v>0</v>
      </c>
      <c r="P2465" s="109">
        <f t="shared" ca="1" si="772"/>
        <v>341.53307740999998</v>
      </c>
      <c r="Q2465" s="52">
        <f t="shared" si="779"/>
        <v>0</v>
      </c>
      <c r="R2465" s="85"/>
      <c r="S2465" s="85"/>
      <c r="T2465" s="86" t="str">
        <f t="shared" si="780"/>
        <v>A+J=</v>
      </c>
      <c r="U2465" s="149">
        <f t="shared" si="781"/>
        <v>45322</v>
      </c>
      <c r="V2465" s="57" t="str">
        <f t="shared" si="773"/>
        <v>-</v>
      </c>
      <c r="W2465" s="8"/>
      <c r="X2465" s="8"/>
      <c r="Y2465" s="8"/>
      <c r="Z2465" s="9"/>
      <c r="AA2465" s="1"/>
      <c r="AB2465" s="8"/>
      <c r="AC2465" s="9"/>
      <c r="AD2465" s="9"/>
      <c r="AE2465" s="9"/>
      <c r="AF2465" s="8"/>
      <c r="AG2465" s="10"/>
      <c r="AH2465" s="8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25">
      <c r="A2466" s="50">
        <f t="shared" si="774"/>
        <v>45309</v>
      </c>
      <c r="B2466" s="112">
        <f t="shared" ca="1" si="764"/>
        <v>55369.924720360003</v>
      </c>
      <c r="C2466" s="109">
        <f t="shared" si="765"/>
        <v>54999.834518880001</v>
      </c>
      <c r="D2466" s="13">
        <f ca="1">IF(A2466&lt;$B$1,VLOOKUP(A2466,[1]DI!$A$4:$B$15000,2,FALSE),0)</f>
        <v>0.11650000000000001</v>
      </c>
      <c r="E2466" s="52">
        <f t="shared" ca="1" si="766"/>
        <v>1.0004373900000001</v>
      </c>
      <c r="F2466" s="52">
        <f ca="1">(TRUNC(PRODUCT($E$12:$E2465),16))</f>
        <v>1.6359390623422501</v>
      </c>
      <c r="G2466" s="52">
        <f t="shared" ca="1" si="767"/>
        <v>1.6266654165501</v>
      </c>
      <c r="H2466" s="52">
        <f t="shared" ca="1" si="768"/>
        <v>1.0057010200000001</v>
      </c>
      <c r="I2466" s="111">
        <f t="shared" si="775"/>
        <v>0.02</v>
      </c>
      <c r="J2466" s="149">
        <f t="shared" si="777"/>
        <v>45289</v>
      </c>
      <c r="K2466" s="54">
        <f t="shared" si="776"/>
        <v>13</v>
      </c>
      <c r="L2466" s="55">
        <f t="shared" si="769"/>
        <v>13</v>
      </c>
      <c r="M2466" s="56">
        <f t="shared" si="770"/>
        <v>1.0010220860000001</v>
      </c>
      <c r="N2466" s="56">
        <f t="shared" ca="1" si="771"/>
        <v>1.006728933</v>
      </c>
      <c r="O2466" s="55">
        <f t="shared" si="778"/>
        <v>0</v>
      </c>
      <c r="P2466" s="109">
        <f t="shared" ca="1" si="772"/>
        <v>370.09020148000002</v>
      </c>
      <c r="Q2466" s="52">
        <f t="shared" si="779"/>
        <v>0</v>
      </c>
      <c r="R2466" s="85"/>
      <c r="S2466" s="85"/>
      <c r="T2466" s="86" t="str">
        <f t="shared" si="780"/>
        <v>A+J=</v>
      </c>
      <c r="U2466" s="149">
        <f t="shared" si="781"/>
        <v>45322</v>
      </c>
      <c r="V2466" s="57" t="str">
        <f t="shared" si="773"/>
        <v>-</v>
      </c>
      <c r="W2466" s="8"/>
      <c r="X2466" s="8"/>
      <c r="Y2466" s="8"/>
      <c r="Z2466" s="9"/>
      <c r="AA2466" s="1"/>
      <c r="AB2466" s="8"/>
      <c r="AC2466" s="9"/>
      <c r="AD2466" s="9"/>
      <c r="AE2466" s="9"/>
      <c r="AF2466" s="8"/>
      <c r="AG2466" s="10"/>
      <c r="AH2466" s="8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25">
      <c r="A2467" s="50">
        <f t="shared" si="774"/>
        <v>45310</v>
      </c>
      <c r="B2467" s="112">
        <f t="shared" ca="1" si="764"/>
        <v>55398.495924399998</v>
      </c>
      <c r="C2467" s="109">
        <f t="shared" si="765"/>
        <v>54999.834518880001</v>
      </c>
      <c r="D2467" s="13">
        <f ca="1">IF(A2467&lt;$B$1,VLOOKUP(A2467,[1]DI!$A$4:$B$15000,2,FALSE),0)</f>
        <v>0.11650000000000001</v>
      </c>
      <c r="E2467" s="52">
        <f t="shared" ca="1" si="766"/>
        <v>1.0004373900000001</v>
      </c>
      <c r="F2467" s="52">
        <f ca="1">(TRUNC(PRODUCT($E$12:$E2466),16))</f>
        <v>1.6366546057287299</v>
      </c>
      <c r="G2467" s="52">
        <f t="shared" ca="1" si="767"/>
        <v>1.6266654165501</v>
      </c>
      <c r="H2467" s="52">
        <f t="shared" ca="1" si="768"/>
        <v>1.0061408999999999</v>
      </c>
      <c r="I2467" s="111">
        <f t="shared" si="775"/>
        <v>0.02</v>
      </c>
      <c r="J2467" s="149">
        <f t="shared" si="777"/>
        <v>45289</v>
      </c>
      <c r="K2467" s="54">
        <f t="shared" si="776"/>
        <v>14</v>
      </c>
      <c r="L2467" s="55">
        <f t="shared" si="769"/>
        <v>14</v>
      </c>
      <c r="M2467" s="56">
        <f t="shared" si="770"/>
        <v>1.0011007510000001</v>
      </c>
      <c r="N2467" s="56">
        <f t="shared" ca="1" si="771"/>
        <v>1.007248411</v>
      </c>
      <c r="O2467" s="55">
        <f t="shared" si="778"/>
        <v>0</v>
      </c>
      <c r="P2467" s="109">
        <f t="shared" ca="1" si="772"/>
        <v>398.66140552000002</v>
      </c>
      <c r="Q2467" s="52">
        <f t="shared" si="779"/>
        <v>0</v>
      </c>
      <c r="R2467" s="85"/>
      <c r="S2467" s="85"/>
      <c r="T2467" s="86" t="str">
        <f t="shared" si="780"/>
        <v>A+J=</v>
      </c>
      <c r="U2467" s="149">
        <f t="shared" si="781"/>
        <v>45322</v>
      </c>
      <c r="V2467" s="57" t="str">
        <f t="shared" si="773"/>
        <v>-</v>
      </c>
      <c r="W2467" s="8"/>
      <c r="X2467" s="8"/>
      <c r="Y2467" s="8"/>
      <c r="Z2467" s="9"/>
      <c r="AA2467" s="1"/>
      <c r="AB2467" s="8"/>
      <c r="AC2467" s="9"/>
      <c r="AD2467" s="9"/>
      <c r="AE2467" s="9"/>
      <c r="AF2467" s="8"/>
      <c r="AG2467" s="10"/>
      <c r="AH2467" s="8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25">
      <c r="A2468" s="50">
        <f t="shared" si="774"/>
        <v>45311</v>
      </c>
      <c r="B2468" s="112">
        <f t="shared" ca="1" si="764"/>
        <v>55427.082308390003</v>
      </c>
      <c r="C2468" s="109">
        <f t="shared" si="765"/>
        <v>54999.834518880001</v>
      </c>
      <c r="D2468" s="13">
        <f ca="1">IF(A2468&lt;$B$1,VLOOKUP(A2468,[1]DI!$A$4:$B$15000,2,FALSE),0)</f>
        <v>0</v>
      </c>
      <c r="E2468" s="52">
        <f t="shared" ca="1" si="766"/>
        <v>1</v>
      </c>
      <c r="F2468" s="52">
        <f ca="1">(TRUNC(PRODUCT($E$12:$E2467),16))</f>
        <v>1.63737046208673</v>
      </c>
      <c r="G2468" s="52">
        <f t="shared" ca="1" si="767"/>
        <v>1.6266654165501</v>
      </c>
      <c r="H2468" s="52">
        <f t="shared" ca="1" si="768"/>
        <v>1.0065809800000001</v>
      </c>
      <c r="I2468" s="111">
        <f t="shared" si="775"/>
        <v>0.02</v>
      </c>
      <c r="J2468" s="149">
        <f t="shared" si="777"/>
        <v>45289</v>
      </c>
      <c r="K2468" s="54">
        <f t="shared" si="776"/>
        <v>14</v>
      </c>
      <c r="L2468" s="55">
        <f t="shared" si="769"/>
        <v>15</v>
      </c>
      <c r="M2468" s="56">
        <f t="shared" si="770"/>
        <v>1.001179423</v>
      </c>
      <c r="N2468" s="56">
        <f t="shared" ca="1" si="771"/>
        <v>1.0077681650000001</v>
      </c>
      <c r="O2468" s="55">
        <f t="shared" si="778"/>
        <v>0</v>
      </c>
      <c r="P2468" s="109">
        <f t="shared" ca="1" si="772"/>
        <v>427.24778951000002</v>
      </c>
      <c r="Q2468" s="52">
        <f t="shared" si="779"/>
        <v>0</v>
      </c>
      <c r="R2468" s="85"/>
      <c r="S2468" s="85"/>
      <c r="T2468" s="86" t="str">
        <f t="shared" si="780"/>
        <v>A+J=</v>
      </c>
      <c r="U2468" s="149">
        <f t="shared" si="781"/>
        <v>45322</v>
      </c>
      <c r="V2468" s="57" t="str">
        <f t="shared" si="773"/>
        <v>-</v>
      </c>
      <c r="W2468" s="8"/>
      <c r="X2468" s="8"/>
      <c r="Y2468" s="8"/>
      <c r="Z2468" s="9"/>
      <c r="AA2468" s="1"/>
      <c r="AB2468" s="8"/>
      <c r="AC2468" s="9"/>
      <c r="AD2468" s="9"/>
      <c r="AE2468" s="9"/>
      <c r="AF2468" s="8"/>
      <c r="AG2468" s="10"/>
      <c r="AH2468" s="8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25">
      <c r="A2469" s="50">
        <f t="shared" si="774"/>
        <v>45312</v>
      </c>
      <c r="B2469" s="112">
        <f t="shared" ca="1" si="764"/>
        <v>55427.082308390003</v>
      </c>
      <c r="C2469" s="109">
        <f t="shared" si="765"/>
        <v>54999.834518880001</v>
      </c>
      <c r="D2469" s="13">
        <f ca="1">IF(A2469&lt;$B$1,VLOOKUP(A2469,[1]DI!$A$4:$B$15000,2,FALSE),0)</f>
        <v>0</v>
      </c>
      <c r="E2469" s="52">
        <f t="shared" ca="1" si="766"/>
        <v>1</v>
      </c>
      <c r="F2469" s="52">
        <f ca="1">(TRUNC(PRODUCT($E$12:$E2468),16))</f>
        <v>1.63737046208673</v>
      </c>
      <c r="G2469" s="52">
        <f t="shared" ca="1" si="767"/>
        <v>1.6266654165501</v>
      </c>
      <c r="H2469" s="52">
        <f t="shared" ca="1" si="768"/>
        <v>1.0065809800000001</v>
      </c>
      <c r="I2469" s="111">
        <f t="shared" si="775"/>
        <v>0.02</v>
      </c>
      <c r="J2469" s="149">
        <f t="shared" si="777"/>
        <v>45289</v>
      </c>
      <c r="K2469" s="54">
        <f t="shared" si="776"/>
        <v>14</v>
      </c>
      <c r="L2469" s="55">
        <f t="shared" si="769"/>
        <v>15</v>
      </c>
      <c r="M2469" s="56">
        <f t="shared" si="770"/>
        <v>1.001179423</v>
      </c>
      <c r="N2469" s="56">
        <f t="shared" ca="1" si="771"/>
        <v>1.0077681650000001</v>
      </c>
      <c r="O2469" s="55">
        <f t="shared" si="778"/>
        <v>0</v>
      </c>
      <c r="P2469" s="109">
        <f t="shared" ca="1" si="772"/>
        <v>427.24778951000002</v>
      </c>
      <c r="Q2469" s="52">
        <f t="shared" si="779"/>
        <v>0</v>
      </c>
      <c r="R2469" s="85"/>
      <c r="S2469" s="85"/>
      <c r="T2469" s="86" t="str">
        <f t="shared" si="780"/>
        <v>A+J=</v>
      </c>
      <c r="U2469" s="149">
        <f t="shared" si="781"/>
        <v>45322</v>
      </c>
      <c r="V2469" s="57" t="str">
        <f t="shared" si="773"/>
        <v>-</v>
      </c>
      <c r="W2469" s="8"/>
      <c r="X2469" s="8"/>
      <c r="Y2469" s="8"/>
      <c r="Z2469" s="9"/>
      <c r="AA2469" s="1"/>
      <c r="AB2469" s="8"/>
      <c r="AC2469" s="9"/>
      <c r="AD2469" s="9"/>
      <c r="AE2469" s="9"/>
      <c r="AF2469" s="8"/>
      <c r="AG2469" s="10"/>
      <c r="AH2469" s="8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25">
      <c r="A2470" s="50">
        <f t="shared" si="774"/>
        <v>45313</v>
      </c>
      <c r="B2470" s="112">
        <f t="shared" ca="1" si="764"/>
        <v>55427.082308390003</v>
      </c>
      <c r="C2470" s="109">
        <f t="shared" si="765"/>
        <v>54999.834518880001</v>
      </c>
      <c r="D2470" s="13">
        <f ca="1">IF(A2470&lt;$B$1,VLOOKUP(A2470,[1]DI!$A$4:$B$15000,2,FALSE),0)</f>
        <v>0.11650000000000001</v>
      </c>
      <c r="E2470" s="52">
        <f t="shared" ca="1" si="766"/>
        <v>1.0004373900000001</v>
      </c>
      <c r="F2470" s="52">
        <f ca="1">(TRUNC(PRODUCT($E$12:$E2469),16))</f>
        <v>1.63737046208673</v>
      </c>
      <c r="G2470" s="52">
        <f t="shared" ca="1" si="767"/>
        <v>1.6266654165501</v>
      </c>
      <c r="H2470" s="52">
        <f t="shared" ca="1" si="768"/>
        <v>1.0065809800000001</v>
      </c>
      <c r="I2470" s="111">
        <f t="shared" si="775"/>
        <v>0.02</v>
      </c>
      <c r="J2470" s="149">
        <f t="shared" si="777"/>
        <v>45289</v>
      </c>
      <c r="K2470" s="54">
        <f t="shared" si="776"/>
        <v>15</v>
      </c>
      <c r="L2470" s="55">
        <f t="shared" si="769"/>
        <v>15</v>
      </c>
      <c r="M2470" s="56">
        <f t="shared" si="770"/>
        <v>1.001179423</v>
      </c>
      <c r="N2470" s="56">
        <f t="shared" ca="1" si="771"/>
        <v>1.0077681650000001</v>
      </c>
      <c r="O2470" s="55">
        <f t="shared" si="778"/>
        <v>0</v>
      </c>
      <c r="P2470" s="109">
        <f t="shared" ca="1" si="772"/>
        <v>427.24778951000002</v>
      </c>
      <c r="Q2470" s="52">
        <f t="shared" si="779"/>
        <v>0</v>
      </c>
      <c r="R2470" s="85"/>
      <c r="S2470" s="85"/>
      <c r="T2470" s="86" t="str">
        <f t="shared" si="780"/>
        <v>A+J=</v>
      </c>
      <c r="U2470" s="149">
        <f t="shared" si="781"/>
        <v>45322</v>
      </c>
      <c r="V2470" s="57" t="str">
        <f t="shared" si="773"/>
        <v>-</v>
      </c>
      <c r="W2470" s="8"/>
      <c r="X2470" s="8"/>
      <c r="Y2470" s="8"/>
      <c r="Z2470" s="9"/>
      <c r="AA2470" s="1"/>
      <c r="AB2470" s="8"/>
      <c r="AC2470" s="9"/>
      <c r="AD2470" s="9"/>
      <c r="AE2470" s="9"/>
      <c r="AF2470" s="8"/>
      <c r="AG2470" s="10"/>
      <c r="AH2470" s="8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25">
      <c r="A2471" s="50">
        <f t="shared" si="774"/>
        <v>45314</v>
      </c>
      <c r="B2471" s="112">
        <f t="shared" ca="1" si="764"/>
        <v>55455.682662340005</v>
      </c>
      <c r="C2471" s="109">
        <f t="shared" si="765"/>
        <v>54999.834518880001</v>
      </c>
      <c r="D2471" s="13">
        <f ca="1">IF(A2471&lt;$B$1,VLOOKUP(A2471,[1]DI!$A$4:$B$15000,2,FALSE),0)</f>
        <v>0.11650000000000001</v>
      </c>
      <c r="E2471" s="52">
        <f t="shared" ca="1" si="766"/>
        <v>1.0004373900000001</v>
      </c>
      <c r="F2471" s="52">
        <f ca="1">(TRUNC(PRODUCT($E$12:$E2470),16))</f>
        <v>1.6380866315531399</v>
      </c>
      <c r="G2471" s="52">
        <f t="shared" ca="1" si="767"/>
        <v>1.6266654165501</v>
      </c>
      <c r="H2471" s="52">
        <f t="shared" ca="1" si="768"/>
        <v>1.00702124</v>
      </c>
      <c r="I2471" s="111">
        <f t="shared" si="775"/>
        <v>0.02</v>
      </c>
      <c r="J2471" s="149">
        <f t="shared" si="777"/>
        <v>45289</v>
      </c>
      <c r="K2471" s="54">
        <f t="shared" si="776"/>
        <v>16</v>
      </c>
      <c r="L2471" s="55">
        <f t="shared" si="769"/>
        <v>16</v>
      </c>
      <c r="M2471" s="56">
        <f t="shared" si="770"/>
        <v>1.0012581</v>
      </c>
      <c r="N2471" s="56">
        <f t="shared" ca="1" si="771"/>
        <v>1.008288173</v>
      </c>
      <c r="O2471" s="55">
        <f t="shared" si="778"/>
        <v>0</v>
      </c>
      <c r="P2471" s="109">
        <f t="shared" ca="1" si="772"/>
        <v>455.84814346000002</v>
      </c>
      <c r="Q2471" s="52">
        <f t="shared" si="779"/>
        <v>0</v>
      </c>
      <c r="R2471" s="85"/>
      <c r="S2471" s="85"/>
      <c r="T2471" s="86" t="str">
        <f t="shared" si="780"/>
        <v>A+J=</v>
      </c>
      <c r="U2471" s="149">
        <f t="shared" si="781"/>
        <v>45322</v>
      </c>
      <c r="V2471" s="57" t="str">
        <f t="shared" si="773"/>
        <v>-</v>
      </c>
      <c r="W2471" s="8"/>
      <c r="X2471" s="8"/>
      <c r="Y2471" s="8"/>
      <c r="Z2471" s="9"/>
      <c r="AA2471" s="1"/>
      <c r="AB2471" s="8"/>
      <c r="AC2471" s="9"/>
      <c r="AD2471" s="9"/>
      <c r="AE2471" s="9"/>
      <c r="AF2471" s="8"/>
      <c r="AG2471" s="10"/>
      <c r="AH2471" s="8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25">
      <c r="A2472" s="50">
        <f t="shared" si="774"/>
        <v>45315</v>
      </c>
      <c r="B2472" s="112">
        <f t="shared" ca="1" si="764"/>
        <v>55484.298856239999</v>
      </c>
      <c r="C2472" s="109">
        <f t="shared" si="765"/>
        <v>54999.834518880001</v>
      </c>
      <c r="D2472" s="13">
        <f ca="1">IF(A2472&lt;$B$1,VLOOKUP(A2472,[1]DI!$A$4:$B$15000,2,FALSE),0)</f>
        <v>0.11650000000000001</v>
      </c>
      <c r="E2472" s="52">
        <f t="shared" ca="1" si="766"/>
        <v>1.0004373900000001</v>
      </c>
      <c r="F2472" s="52">
        <f ca="1">(TRUNC(PRODUCT($E$12:$E2471),16))</f>
        <v>1.63880311426492</v>
      </c>
      <c r="G2472" s="52">
        <f t="shared" ca="1" si="767"/>
        <v>1.6266654165501</v>
      </c>
      <c r="H2472" s="52">
        <f t="shared" ca="1" si="768"/>
        <v>1.0074617100000001</v>
      </c>
      <c r="I2472" s="111">
        <f t="shared" si="775"/>
        <v>0.02</v>
      </c>
      <c r="J2472" s="149">
        <f t="shared" si="777"/>
        <v>45289</v>
      </c>
      <c r="K2472" s="54">
        <f t="shared" si="776"/>
        <v>17</v>
      </c>
      <c r="L2472" s="55">
        <f t="shared" si="769"/>
        <v>17</v>
      </c>
      <c r="M2472" s="56">
        <f t="shared" si="770"/>
        <v>1.001336784</v>
      </c>
      <c r="N2472" s="56">
        <f t="shared" ca="1" si="771"/>
        <v>1.0088084690000001</v>
      </c>
      <c r="O2472" s="55">
        <f t="shared" si="778"/>
        <v>0</v>
      </c>
      <c r="P2472" s="109">
        <f t="shared" ca="1" si="772"/>
        <v>484.46433736</v>
      </c>
      <c r="Q2472" s="52">
        <f t="shared" si="779"/>
        <v>0</v>
      </c>
      <c r="R2472" s="85"/>
      <c r="S2472" s="85"/>
      <c r="T2472" s="86" t="str">
        <f t="shared" si="780"/>
        <v>A+J=</v>
      </c>
      <c r="U2472" s="149">
        <f t="shared" si="781"/>
        <v>45322</v>
      </c>
      <c r="V2472" s="57" t="str">
        <f t="shared" si="773"/>
        <v>-</v>
      </c>
      <c r="W2472" s="8"/>
      <c r="X2472" s="8"/>
      <c r="Y2472" s="8"/>
      <c r="Z2472" s="9"/>
      <c r="AA2472" s="1"/>
      <c r="AB2472" s="8"/>
      <c r="AC2472" s="9"/>
      <c r="AD2472" s="9"/>
      <c r="AE2472" s="9"/>
      <c r="AF2472" s="8"/>
      <c r="AG2472" s="10"/>
      <c r="AH2472" s="8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25">
      <c r="A2473" s="50">
        <f t="shared" si="774"/>
        <v>45316</v>
      </c>
      <c r="B2473" s="112">
        <f t="shared" ca="1" si="764"/>
        <v>55512.929075100001</v>
      </c>
      <c r="C2473" s="109">
        <f t="shared" si="765"/>
        <v>54999.834518880001</v>
      </c>
      <c r="D2473" s="13">
        <f ca="1">IF(A2473&lt;$B$1,VLOOKUP(A2473,[1]DI!$A$4:$B$15000,2,FALSE),0)</f>
        <v>0.11650000000000001</v>
      </c>
      <c r="E2473" s="52">
        <f t="shared" ca="1" si="766"/>
        <v>1.0004373900000001</v>
      </c>
      <c r="F2473" s="52">
        <f ca="1">(TRUNC(PRODUCT($E$12:$E2472),16))</f>
        <v>1.6395199103590601</v>
      </c>
      <c r="G2473" s="52">
        <f t="shared" ca="1" si="767"/>
        <v>1.6266654165501</v>
      </c>
      <c r="H2473" s="52">
        <f t="shared" ca="1" si="768"/>
        <v>1.0079023600000001</v>
      </c>
      <c r="I2473" s="111">
        <f t="shared" si="775"/>
        <v>0.02</v>
      </c>
      <c r="J2473" s="149">
        <f t="shared" si="777"/>
        <v>45289</v>
      </c>
      <c r="K2473" s="54">
        <f t="shared" si="776"/>
        <v>18</v>
      </c>
      <c r="L2473" s="55">
        <f t="shared" si="769"/>
        <v>18</v>
      </c>
      <c r="M2473" s="56">
        <f t="shared" si="770"/>
        <v>1.0014154740000001</v>
      </c>
      <c r="N2473" s="56">
        <f t="shared" ca="1" si="771"/>
        <v>1.00932902</v>
      </c>
      <c r="O2473" s="55">
        <f t="shared" si="778"/>
        <v>0</v>
      </c>
      <c r="P2473" s="109">
        <f t="shared" ca="1" si="772"/>
        <v>513.09455621999996</v>
      </c>
      <c r="Q2473" s="52">
        <f t="shared" si="779"/>
        <v>0</v>
      </c>
      <c r="R2473" s="85"/>
      <c r="S2473" s="85"/>
      <c r="T2473" s="86" t="str">
        <f t="shared" si="780"/>
        <v>A+J=</v>
      </c>
      <c r="U2473" s="149">
        <f t="shared" si="781"/>
        <v>45322</v>
      </c>
      <c r="V2473" s="57" t="str">
        <f t="shared" si="773"/>
        <v>-</v>
      </c>
      <c r="W2473" s="8"/>
      <c r="X2473" s="8"/>
      <c r="Y2473" s="8"/>
      <c r="Z2473" s="9"/>
      <c r="AA2473" s="1"/>
      <c r="AB2473" s="8"/>
      <c r="AC2473" s="9"/>
      <c r="AD2473" s="9"/>
      <c r="AE2473" s="9"/>
      <c r="AF2473" s="8"/>
      <c r="AG2473" s="10"/>
      <c r="AH2473" s="8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25">
      <c r="A2474" s="50">
        <f t="shared" si="774"/>
        <v>45317</v>
      </c>
      <c r="B2474" s="112">
        <f t="shared" ca="1" si="764"/>
        <v>55541.574418910001</v>
      </c>
      <c r="C2474" s="109">
        <f t="shared" si="765"/>
        <v>54999.834518880001</v>
      </c>
      <c r="D2474" s="13">
        <f ca="1">IF(A2474&lt;$B$1,VLOOKUP(A2474,[1]DI!$A$4:$B$15000,2,FALSE),0)</f>
        <v>0.11650000000000001</v>
      </c>
      <c r="E2474" s="52">
        <f t="shared" ca="1" si="766"/>
        <v>1.0004373900000001</v>
      </c>
      <c r="F2474" s="52">
        <f ca="1">(TRUNC(PRODUCT($E$12:$E2473),16))</f>
        <v>1.6402370199726599</v>
      </c>
      <c r="G2474" s="52">
        <f t="shared" ca="1" si="767"/>
        <v>1.6266654165501</v>
      </c>
      <c r="H2474" s="52">
        <f t="shared" ca="1" si="768"/>
        <v>1.00834321</v>
      </c>
      <c r="I2474" s="111">
        <f t="shared" si="775"/>
        <v>0.02</v>
      </c>
      <c r="J2474" s="149">
        <f t="shared" si="777"/>
        <v>45289</v>
      </c>
      <c r="K2474" s="54">
        <f t="shared" si="776"/>
        <v>19</v>
      </c>
      <c r="L2474" s="55">
        <f t="shared" si="769"/>
        <v>19</v>
      </c>
      <c r="M2474" s="56">
        <f t="shared" si="770"/>
        <v>1.00149417</v>
      </c>
      <c r="N2474" s="56">
        <f t="shared" ca="1" si="771"/>
        <v>1.0098498460000001</v>
      </c>
      <c r="O2474" s="55">
        <f t="shared" si="778"/>
        <v>0</v>
      </c>
      <c r="P2474" s="109">
        <f t="shared" ca="1" si="772"/>
        <v>541.73990002999994</v>
      </c>
      <c r="Q2474" s="52">
        <f t="shared" si="779"/>
        <v>0</v>
      </c>
      <c r="R2474" s="85"/>
      <c r="S2474" s="85"/>
      <c r="T2474" s="86" t="str">
        <f t="shared" si="780"/>
        <v>A+J=</v>
      </c>
      <c r="U2474" s="149">
        <f t="shared" si="781"/>
        <v>45322</v>
      </c>
      <c r="V2474" s="57" t="str">
        <f t="shared" si="773"/>
        <v>-</v>
      </c>
      <c r="W2474" s="8"/>
      <c r="X2474" s="8"/>
      <c r="Y2474" s="8"/>
      <c r="Z2474" s="9"/>
      <c r="AA2474" s="1"/>
      <c r="AB2474" s="8"/>
      <c r="AC2474" s="9"/>
      <c r="AD2474" s="9"/>
      <c r="AE2474" s="9"/>
      <c r="AF2474" s="8"/>
      <c r="AG2474" s="10"/>
      <c r="AH2474" s="8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25">
      <c r="A2475" s="50">
        <f t="shared" si="774"/>
        <v>45318</v>
      </c>
      <c r="B2475" s="112">
        <f t="shared" ca="1" si="764"/>
        <v>55570.233897680002</v>
      </c>
      <c r="C2475" s="109">
        <f t="shared" si="765"/>
        <v>54999.834518880001</v>
      </c>
      <c r="D2475" s="13">
        <f ca="1">IF(A2475&lt;$B$1,VLOOKUP(A2475,[1]DI!$A$4:$B$15000,2,FALSE),0)</f>
        <v>0</v>
      </c>
      <c r="E2475" s="52">
        <f t="shared" ca="1" si="766"/>
        <v>1</v>
      </c>
      <c r="F2475" s="52">
        <f ca="1">(TRUNC(PRODUCT($E$12:$E2474),16))</f>
        <v>1.64095444324282</v>
      </c>
      <c r="G2475" s="52">
        <f t="shared" ca="1" si="767"/>
        <v>1.6266654165501</v>
      </c>
      <c r="H2475" s="52">
        <f t="shared" ca="1" si="768"/>
        <v>1.00878424</v>
      </c>
      <c r="I2475" s="111">
        <f t="shared" si="775"/>
        <v>0.02</v>
      </c>
      <c r="J2475" s="149">
        <f t="shared" si="777"/>
        <v>45289</v>
      </c>
      <c r="K2475" s="54">
        <f t="shared" si="776"/>
        <v>19</v>
      </c>
      <c r="L2475" s="55">
        <f t="shared" si="769"/>
        <v>20</v>
      </c>
      <c r="M2475" s="56">
        <f t="shared" si="770"/>
        <v>1.001572873</v>
      </c>
      <c r="N2475" s="56">
        <f t="shared" ca="1" si="771"/>
        <v>1.010370929</v>
      </c>
      <c r="O2475" s="55">
        <f t="shared" si="778"/>
        <v>0</v>
      </c>
      <c r="P2475" s="109">
        <f t="shared" ca="1" si="772"/>
        <v>570.39937880000002</v>
      </c>
      <c r="Q2475" s="52">
        <f t="shared" si="779"/>
        <v>0</v>
      </c>
      <c r="R2475" s="85"/>
      <c r="S2475" s="85"/>
      <c r="T2475" s="86" t="str">
        <f t="shared" si="780"/>
        <v>A+J=</v>
      </c>
      <c r="U2475" s="149">
        <f t="shared" si="781"/>
        <v>45322</v>
      </c>
      <c r="V2475" s="57" t="str">
        <f t="shared" si="773"/>
        <v>-</v>
      </c>
      <c r="W2475" s="8"/>
      <c r="X2475" s="8"/>
      <c r="Y2475" s="8"/>
      <c r="Z2475" s="9"/>
      <c r="AA2475" s="1"/>
      <c r="AB2475" s="8"/>
      <c r="AC2475" s="9"/>
      <c r="AD2475" s="9"/>
      <c r="AE2475" s="9"/>
      <c r="AF2475" s="8"/>
      <c r="AG2475" s="10"/>
      <c r="AH2475" s="8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25">
      <c r="A2476" s="50">
        <f t="shared" si="774"/>
        <v>45319</v>
      </c>
      <c r="B2476" s="112">
        <f t="shared" ca="1" si="764"/>
        <v>55570.233897680002</v>
      </c>
      <c r="C2476" s="109">
        <f t="shared" si="765"/>
        <v>54999.834518880001</v>
      </c>
      <c r="D2476" s="13">
        <f ca="1">IF(A2476&lt;$B$1,VLOOKUP(A2476,[1]DI!$A$4:$B$15000,2,FALSE),0)</f>
        <v>0</v>
      </c>
      <c r="E2476" s="52">
        <f t="shared" ca="1" si="766"/>
        <v>1</v>
      </c>
      <c r="F2476" s="52">
        <f ca="1">(TRUNC(PRODUCT($E$12:$E2475),16))</f>
        <v>1.64095444324282</v>
      </c>
      <c r="G2476" s="52">
        <f t="shared" ca="1" si="767"/>
        <v>1.6266654165501</v>
      </c>
      <c r="H2476" s="52">
        <f t="shared" ca="1" si="768"/>
        <v>1.00878424</v>
      </c>
      <c r="I2476" s="111">
        <f t="shared" si="775"/>
        <v>0.02</v>
      </c>
      <c r="J2476" s="149">
        <f t="shared" si="777"/>
        <v>45289</v>
      </c>
      <c r="K2476" s="54">
        <f t="shared" si="776"/>
        <v>19</v>
      </c>
      <c r="L2476" s="55">
        <f t="shared" si="769"/>
        <v>20</v>
      </c>
      <c r="M2476" s="56">
        <f t="shared" si="770"/>
        <v>1.001572873</v>
      </c>
      <c r="N2476" s="56">
        <f t="shared" ca="1" si="771"/>
        <v>1.010370929</v>
      </c>
      <c r="O2476" s="55">
        <f t="shared" si="778"/>
        <v>0</v>
      </c>
      <c r="P2476" s="109">
        <f t="shared" ca="1" si="772"/>
        <v>570.39937880000002</v>
      </c>
      <c r="Q2476" s="52">
        <f t="shared" si="779"/>
        <v>0</v>
      </c>
      <c r="R2476" s="85"/>
      <c r="S2476" s="85"/>
      <c r="T2476" s="86" t="str">
        <f t="shared" si="780"/>
        <v>A+J=</v>
      </c>
      <c r="U2476" s="149">
        <f t="shared" si="781"/>
        <v>45322</v>
      </c>
      <c r="V2476" s="57" t="str">
        <f t="shared" si="773"/>
        <v>-</v>
      </c>
      <c r="W2476" s="8"/>
      <c r="X2476" s="8"/>
      <c r="Y2476" s="8"/>
      <c r="Z2476" s="9"/>
      <c r="AA2476" s="1"/>
      <c r="AB2476" s="8"/>
      <c r="AC2476" s="9"/>
      <c r="AD2476" s="9"/>
      <c r="AE2476" s="9"/>
      <c r="AF2476" s="8"/>
      <c r="AG2476" s="10"/>
      <c r="AH2476" s="8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25">
      <c r="A2477" s="50">
        <f t="shared" si="774"/>
        <v>45320</v>
      </c>
      <c r="B2477" s="112">
        <f t="shared" ca="1" si="764"/>
        <v>55570.233897680002</v>
      </c>
      <c r="C2477" s="109">
        <f t="shared" si="765"/>
        <v>54999.834518880001</v>
      </c>
      <c r="D2477" s="13">
        <f ca="1">IF(A2477&lt;$B$1,VLOOKUP(A2477,[1]DI!$A$4:$B$15000,2,FALSE),0)</f>
        <v>0.11650000000000001</v>
      </c>
      <c r="E2477" s="52">
        <f t="shared" ca="1" si="766"/>
        <v>1.0004373900000001</v>
      </c>
      <c r="F2477" s="52">
        <f ca="1">(TRUNC(PRODUCT($E$12:$E2476),16))</f>
        <v>1.64095444324282</v>
      </c>
      <c r="G2477" s="52">
        <f t="shared" ca="1" si="767"/>
        <v>1.6266654165501</v>
      </c>
      <c r="H2477" s="52">
        <f t="shared" ca="1" si="768"/>
        <v>1.00878424</v>
      </c>
      <c r="I2477" s="111">
        <f t="shared" si="775"/>
        <v>0.02</v>
      </c>
      <c r="J2477" s="149">
        <f t="shared" si="777"/>
        <v>45289</v>
      </c>
      <c r="K2477" s="54">
        <f t="shared" si="776"/>
        <v>20</v>
      </c>
      <c r="L2477" s="55">
        <f t="shared" si="769"/>
        <v>20</v>
      </c>
      <c r="M2477" s="56">
        <f t="shared" si="770"/>
        <v>1.001572873</v>
      </c>
      <c r="N2477" s="56">
        <f t="shared" ca="1" si="771"/>
        <v>1.010370929</v>
      </c>
      <c r="O2477" s="55">
        <f t="shared" si="778"/>
        <v>0</v>
      </c>
      <c r="P2477" s="109">
        <f t="shared" ca="1" si="772"/>
        <v>570.39937880000002</v>
      </c>
      <c r="Q2477" s="52">
        <f t="shared" si="779"/>
        <v>0</v>
      </c>
      <c r="R2477" s="85"/>
      <c r="S2477" s="85"/>
      <c r="T2477" s="86" t="str">
        <f t="shared" si="780"/>
        <v>A+J=</v>
      </c>
      <c r="U2477" s="149">
        <f t="shared" si="781"/>
        <v>45322</v>
      </c>
      <c r="V2477" s="57" t="str">
        <f t="shared" si="773"/>
        <v>-</v>
      </c>
      <c r="W2477" s="8"/>
      <c r="X2477" s="8"/>
      <c r="Y2477" s="8"/>
      <c r="Z2477" s="9"/>
      <c r="AA2477" s="1"/>
      <c r="AB2477" s="8"/>
      <c r="AC2477" s="9"/>
      <c r="AD2477" s="9"/>
      <c r="AE2477" s="9"/>
      <c r="AF2477" s="8"/>
      <c r="AG2477" s="10"/>
      <c r="AH2477" s="8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25">
      <c r="A2478" s="50">
        <f t="shared" si="774"/>
        <v>45321</v>
      </c>
      <c r="B2478" s="112">
        <f t="shared" ref="B2478:B2541" ca="1" si="782">IF(A2478&lt;=TODAY(),C2478+P2478,IF(AND(A2478&gt;TODAY(),A2478&lt;=$B$1),IF(VLOOKUP(TODAY(),$A$12:$D$10000,4,FALSE)=0,"n.d",C2478+P2478),"n.d"))</f>
        <v>55598.909106409999</v>
      </c>
      <c r="C2478" s="109">
        <f t="shared" ref="C2478:C2541" si="783">TRUNC(C2477-Q2477,8)</f>
        <v>54999.834518880001</v>
      </c>
      <c r="D2478" s="13">
        <f ca="1">IF(A2478&lt;$B$1,VLOOKUP(A2478,[1]DI!$A$4:$B$15000,2,FALSE),0)</f>
        <v>0.11650000000000001</v>
      </c>
      <c r="E2478" s="52">
        <f t="shared" ref="E2478:E2541" ca="1" si="784">IF(A2478&lt;A$10,1,ROUND(((1+D2478)^(1/252)),8))</f>
        <v>1.0004373900000001</v>
      </c>
      <c r="F2478" s="52">
        <f ca="1">(TRUNC(PRODUCT($E$12:$E2477),16))</f>
        <v>1.64167218030675</v>
      </c>
      <c r="G2478" s="52">
        <f t="shared" ref="G2478:G2541" ca="1" si="785">IF(O2477&gt;0,F2477,G2477)</f>
        <v>1.6266654165501</v>
      </c>
      <c r="H2478" s="52">
        <f t="shared" ref="H2478:H2541" ca="1" si="786">ROUND(F2478/G2478,8)</f>
        <v>1.00922548</v>
      </c>
      <c r="I2478" s="111">
        <f t="shared" si="775"/>
        <v>0.02</v>
      </c>
      <c r="J2478" s="149">
        <f t="shared" si="777"/>
        <v>45289</v>
      </c>
      <c r="K2478" s="54">
        <f t="shared" si="776"/>
        <v>21</v>
      </c>
      <c r="L2478" s="55">
        <f t="shared" ref="L2478:L2541" si="787">IF(AND(K2478=1,K2477=1),1,IF(K2478&gt;0,IF(K2478=K2477,K2478+1,K2478),0))</f>
        <v>21</v>
      </c>
      <c r="M2478" s="56">
        <f t="shared" ref="M2478:M2541" si="788">ROUND((I2478+1)^(L2478/252),9)</f>
        <v>1.001651581</v>
      </c>
      <c r="N2478" s="56">
        <f t="shared" ref="N2478:N2541" ca="1" si="789">ROUND(H2478*M2478,9)</f>
        <v>1.0108922979999999</v>
      </c>
      <c r="O2478" s="55">
        <f t="shared" si="778"/>
        <v>0</v>
      </c>
      <c r="P2478" s="109">
        <f t="shared" ref="P2478:P2541" ca="1" si="790">TRUNC(((N2478-1)*C2478),8)</f>
        <v>599.07458753000003</v>
      </c>
      <c r="Q2478" s="52">
        <f t="shared" si="779"/>
        <v>0</v>
      </c>
      <c r="R2478" s="85"/>
      <c r="S2478" s="85"/>
      <c r="T2478" s="86" t="str">
        <f t="shared" si="780"/>
        <v>A+J=</v>
      </c>
      <c r="U2478" s="149">
        <f t="shared" si="781"/>
        <v>45322</v>
      </c>
      <c r="V2478" s="57" t="str">
        <f t="shared" ref="V2478:V2541" si="791">IF(O2478&gt;0,(P2478+Q2478)*V$9,"-")</f>
        <v>-</v>
      </c>
      <c r="W2478" s="8"/>
      <c r="X2478" s="8"/>
      <c r="Y2478" s="8"/>
      <c r="Z2478" s="9"/>
      <c r="AA2478" s="1"/>
      <c r="AB2478" s="8"/>
      <c r="AC2478" s="9"/>
      <c r="AD2478" s="9"/>
      <c r="AE2478" s="9"/>
      <c r="AF2478" s="8"/>
      <c r="AG2478" s="10"/>
      <c r="AH2478" s="8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25">
      <c r="A2479" s="50">
        <f t="shared" si="774"/>
        <v>45322</v>
      </c>
      <c r="B2479" s="112">
        <f t="shared" ca="1" si="782"/>
        <v>55627.598395090004</v>
      </c>
      <c r="C2479" s="109">
        <f t="shared" si="783"/>
        <v>54999.834518880001</v>
      </c>
      <c r="D2479" s="13">
        <f ca="1">IF(A2479&lt;$B$1,VLOOKUP(A2479,[1]DI!$A$4:$B$15000,2,FALSE),0)</f>
        <v>0.11650000000000001</v>
      </c>
      <c r="E2479" s="52">
        <f t="shared" ca="1" si="784"/>
        <v>1.0004373900000001</v>
      </c>
      <c r="F2479" s="52">
        <f ca="1">(TRUNC(PRODUCT($E$12:$E2478),16))</f>
        <v>1.6423902313017</v>
      </c>
      <c r="G2479" s="52">
        <f t="shared" ca="1" si="785"/>
        <v>1.6266654165501</v>
      </c>
      <c r="H2479" s="52">
        <f t="shared" ca="1" si="786"/>
        <v>1.0096669</v>
      </c>
      <c r="I2479" s="111">
        <f t="shared" si="775"/>
        <v>0.02</v>
      </c>
      <c r="J2479" s="149">
        <f t="shared" si="777"/>
        <v>45289</v>
      </c>
      <c r="K2479" s="54">
        <f t="shared" si="776"/>
        <v>22</v>
      </c>
      <c r="L2479" s="55">
        <f t="shared" si="787"/>
        <v>22</v>
      </c>
      <c r="M2479" s="56">
        <f t="shared" si="788"/>
        <v>1.0017302960000001</v>
      </c>
      <c r="N2479" s="56">
        <f t="shared" ca="1" si="789"/>
        <v>1.0114139230000001</v>
      </c>
      <c r="O2479" s="55">
        <f t="shared" si="778"/>
        <v>70</v>
      </c>
      <c r="P2479" s="109">
        <f t="shared" ca="1" si="790"/>
        <v>627.76387621000003</v>
      </c>
      <c r="Q2479" s="52">
        <f t="shared" si="779"/>
        <v>796.05023645000006</v>
      </c>
      <c r="R2479" s="85"/>
      <c r="S2479" s="85"/>
      <c r="T2479" s="86" t="str">
        <f t="shared" si="780"/>
        <v>A+J=</v>
      </c>
      <c r="U2479" s="149">
        <f t="shared" si="781"/>
        <v>45322</v>
      </c>
      <c r="V2479" s="57">
        <f t="shared" ca="1" si="791"/>
        <v>2135721.1689900002</v>
      </c>
      <c r="W2479" s="8"/>
      <c r="X2479" s="8"/>
      <c r="Y2479" s="8"/>
      <c r="Z2479" s="9"/>
      <c r="AA2479" s="1"/>
      <c r="AB2479" s="8"/>
      <c r="AC2479" s="9"/>
      <c r="AD2479" s="9"/>
      <c r="AE2479" s="9"/>
      <c r="AF2479" s="8"/>
      <c r="AG2479" s="10"/>
      <c r="AH2479" s="8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25">
      <c r="A2480" s="50">
        <f t="shared" si="774"/>
        <v>45323</v>
      </c>
      <c r="B2480" s="112">
        <f t="shared" ca="1" si="782"/>
        <v>54231.753922950003</v>
      </c>
      <c r="C2480" s="109">
        <f t="shared" si="783"/>
        <v>54203.784282430002</v>
      </c>
      <c r="D2480" s="13">
        <f ca="1">IF(A2480&lt;$B$1,VLOOKUP(A2480,[1]DI!$A$4:$B$15000,2,FALSE),0)</f>
        <v>0.1115</v>
      </c>
      <c r="E2480" s="52">
        <f t="shared" ca="1" si="784"/>
        <v>1.00041957</v>
      </c>
      <c r="F2480" s="52">
        <f ca="1">(TRUNC(PRODUCT($E$12:$E2479),16))</f>
        <v>1.6431085963649701</v>
      </c>
      <c r="G2480" s="52">
        <f t="shared" ca="1" si="785"/>
        <v>1.6423902313017</v>
      </c>
      <c r="H2480" s="52">
        <f t="shared" ca="1" si="786"/>
        <v>1.0004373900000001</v>
      </c>
      <c r="I2480" s="111">
        <f t="shared" si="775"/>
        <v>0.02</v>
      </c>
      <c r="J2480" s="149">
        <f t="shared" si="777"/>
        <v>45322</v>
      </c>
      <c r="K2480" s="54">
        <f t="shared" si="776"/>
        <v>1</v>
      </c>
      <c r="L2480" s="55">
        <f t="shared" si="787"/>
        <v>1</v>
      </c>
      <c r="M2480" s="56">
        <f t="shared" si="788"/>
        <v>1.000078585</v>
      </c>
      <c r="N2480" s="56">
        <f t="shared" ca="1" si="789"/>
        <v>1.000516009</v>
      </c>
      <c r="O2480" s="55">
        <f t="shared" si="778"/>
        <v>0</v>
      </c>
      <c r="P2480" s="109">
        <f t="shared" ca="1" si="790"/>
        <v>27.969640519999999</v>
      </c>
      <c r="Q2480" s="52">
        <f t="shared" si="779"/>
        <v>0</v>
      </c>
      <c r="R2480" s="85"/>
      <c r="S2480" s="85"/>
      <c r="T2480" s="86" t="str">
        <f t="shared" si="780"/>
        <v>A+J=</v>
      </c>
      <c r="U2480" s="149">
        <f t="shared" si="781"/>
        <v>45351</v>
      </c>
      <c r="V2480" s="57" t="str">
        <f t="shared" si="791"/>
        <v>-</v>
      </c>
      <c r="W2480" s="8"/>
      <c r="X2480" s="8"/>
      <c r="Y2480" s="8"/>
      <c r="Z2480" s="9"/>
      <c r="AA2480" s="1"/>
      <c r="AB2480" s="8"/>
      <c r="AC2480" s="9"/>
      <c r="AD2480" s="9"/>
      <c r="AE2480" s="9"/>
      <c r="AF2480" s="8"/>
      <c r="AG2480" s="10"/>
      <c r="AH2480" s="8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25">
      <c r="A2481" s="50">
        <f t="shared" si="774"/>
        <v>45324</v>
      </c>
      <c r="B2481" s="112">
        <f t="shared" ca="1" si="782"/>
        <v>54258.771365590001</v>
      </c>
      <c r="C2481" s="109">
        <f t="shared" si="783"/>
        <v>54203.784282430002</v>
      </c>
      <c r="D2481" s="13">
        <f ca="1">IF(A2481&lt;$B$1,VLOOKUP(A2481,[1]DI!$A$4:$B$15000,2,FALSE),0)</f>
        <v>0.1115</v>
      </c>
      <c r="E2481" s="52">
        <f t="shared" ca="1" si="784"/>
        <v>1.00041957</v>
      </c>
      <c r="F2481" s="52">
        <f ca="1">(TRUNC(PRODUCT($E$12:$E2480),16))</f>
        <v>1.6437979954387401</v>
      </c>
      <c r="G2481" s="52">
        <f t="shared" ca="1" si="785"/>
        <v>1.6423902313017</v>
      </c>
      <c r="H2481" s="52">
        <f t="shared" ca="1" si="786"/>
        <v>1.0008571399999999</v>
      </c>
      <c r="I2481" s="111">
        <f t="shared" si="775"/>
        <v>0.02</v>
      </c>
      <c r="J2481" s="149">
        <f t="shared" si="777"/>
        <v>45322</v>
      </c>
      <c r="K2481" s="54">
        <f t="shared" si="776"/>
        <v>2</v>
      </c>
      <c r="L2481" s="55">
        <f t="shared" si="787"/>
        <v>2</v>
      </c>
      <c r="M2481" s="56">
        <f t="shared" si="788"/>
        <v>1.0001571760000001</v>
      </c>
      <c r="N2481" s="56">
        <f t="shared" ca="1" si="789"/>
        <v>1.0010144510000001</v>
      </c>
      <c r="O2481" s="55">
        <f t="shared" si="778"/>
        <v>0</v>
      </c>
      <c r="P2481" s="109">
        <f t="shared" ca="1" si="790"/>
        <v>54.987083159999997</v>
      </c>
      <c r="Q2481" s="52">
        <f t="shared" si="779"/>
        <v>0</v>
      </c>
      <c r="R2481" s="85"/>
      <c r="S2481" s="85"/>
      <c r="T2481" s="86" t="str">
        <f t="shared" si="780"/>
        <v>A+J=</v>
      </c>
      <c r="U2481" s="149">
        <f t="shared" si="781"/>
        <v>45351</v>
      </c>
      <c r="V2481" s="57" t="str">
        <f t="shared" si="791"/>
        <v>-</v>
      </c>
      <c r="W2481" s="8"/>
      <c r="X2481" s="8"/>
      <c r="Y2481" s="8"/>
      <c r="Z2481" s="9"/>
      <c r="AA2481" s="1"/>
      <c r="AB2481" s="8"/>
      <c r="AC2481" s="9"/>
      <c r="AD2481" s="9"/>
      <c r="AE2481" s="9"/>
      <c r="AF2481" s="8"/>
      <c r="AG2481" s="10"/>
      <c r="AH2481" s="8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25">
      <c r="A2482" s="50">
        <f t="shared" si="774"/>
        <v>45325</v>
      </c>
      <c r="B2482" s="112">
        <f t="shared" ca="1" si="782"/>
        <v>54285.802413390003</v>
      </c>
      <c r="C2482" s="109">
        <f t="shared" si="783"/>
        <v>54203.784282430002</v>
      </c>
      <c r="D2482" s="13">
        <f ca="1">IF(A2482&lt;$B$1,VLOOKUP(A2482,[1]DI!$A$4:$B$15000,2,FALSE),0)</f>
        <v>0</v>
      </c>
      <c r="E2482" s="52">
        <f t="shared" ca="1" si="784"/>
        <v>1</v>
      </c>
      <c r="F2482" s="52">
        <f ca="1">(TRUNC(PRODUCT($E$12:$E2481),16))</f>
        <v>1.6444876837636899</v>
      </c>
      <c r="G2482" s="52">
        <f t="shared" ca="1" si="785"/>
        <v>1.6423902313017</v>
      </c>
      <c r="H2482" s="52">
        <f t="shared" ca="1" si="786"/>
        <v>1.00127707</v>
      </c>
      <c r="I2482" s="111">
        <f t="shared" si="775"/>
        <v>0.02</v>
      </c>
      <c r="J2482" s="149">
        <f t="shared" si="777"/>
        <v>45322</v>
      </c>
      <c r="K2482" s="54">
        <f t="shared" si="776"/>
        <v>2</v>
      </c>
      <c r="L2482" s="55">
        <f t="shared" si="787"/>
        <v>3</v>
      </c>
      <c r="M2482" s="56">
        <f t="shared" si="788"/>
        <v>1.000235773</v>
      </c>
      <c r="N2482" s="56">
        <f t="shared" ca="1" si="789"/>
        <v>1.001513144</v>
      </c>
      <c r="O2482" s="55">
        <f t="shared" si="778"/>
        <v>0</v>
      </c>
      <c r="P2482" s="109">
        <f t="shared" ca="1" si="790"/>
        <v>82.018130959999993</v>
      </c>
      <c r="Q2482" s="52">
        <f t="shared" si="779"/>
        <v>0</v>
      </c>
      <c r="R2482" s="85"/>
      <c r="S2482" s="85"/>
      <c r="T2482" s="86" t="str">
        <f t="shared" si="780"/>
        <v>A+J=</v>
      </c>
      <c r="U2482" s="149">
        <f t="shared" si="781"/>
        <v>45351</v>
      </c>
      <c r="V2482" s="57" t="str">
        <f t="shared" si="791"/>
        <v>-</v>
      </c>
      <c r="W2482" s="8"/>
      <c r="X2482" s="8"/>
      <c r="Y2482" s="8"/>
      <c r="Z2482" s="9"/>
      <c r="AA2482" s="1"/>
      <c r="AB2482" s="8"/>
      <c r="AC2482" s="9"/>
      <c r="AD2482" s="9"/>
      <c r="AE2482" s="9"/>
      <c r="AF2482" s="8"/>
      <c r="AG2482" s="10"/>
      <c r="AH2482" s="8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25">
      <c r="A2483" s="50">
        <f t="shared" si="774"/>
        <v>45326</v>
      </c>
      <c r="B2483" s="112">
        <f t="shared" ca="1" si="782"/>
        <v>54285.802413390003</v>
      </c>
      <c r="C2483" s="109">
        <f t="shared" si="783"/>
        <v>54203.784282430002</v>
      </c>
      <c r="D2483" s="13">
        <f ca="1">IF(A2483&lt;$B$1,VLOOKUP(A2483,[1]DI!$A$4:$B$15000,2,FALSE),0)</f>
        <v>0</v>
      </c>
      <c r="E2483" s="52">
        <f t="shared" ca="1" si="784"/>
        <v>1</v>
      </c>
      <c r="F2483" s="52">
        <f ca="1">(TRUNC(PRODUCT($E$12:$E2482),16))</f>
        <v>1.6444876837636899</v>
      </c>
      <c r="G2483" s="52">
        <f t="shared" ca="1" si="785"/>
        <v>1.6423902313017</v>
      </c>
      <c r="H2483" s="52">
        <f t="shared" ca="1" si="786"/>
        <v>1.00127707</v>
      </c>
      <c r="I2483" s="111">
        <f t="shared" si="775"/>
        <v>0.02</v>
      </c>
      <c r="J2483" s="149">
        <f t="shared" si="777"/>
        <v>45322</v>
      </c>
      <c r="K2483" s="54">
        <f t="shared" si="776"/>
        <v>2</v>
      </c>
      <c r="L2483" s="55">
        <f t="shared" si="787"/>
        <v>3</v>
      </c>
      <c r="M2483" s="56">
        <f t="shared" si="788"/>
        <v>1.000235773</v>
      </c>
      <c r="N2483" s="56">
        <f t="shared" ca="1" si="789"/>
        <v>1.001513144</v>
      </c>
      <c r="O2483" s="55">
        <f t="shared" si="778"/>
        <v>0</v>
      </c>
      <c r="P2483" s="109">
        <f t="shared" ca="1" si="790"/>
        <v>82.018130959999993</v>
      </c>
      <c r="Q2483" s="52">
        <f t="shared" si="779"/>
        <v>0</v>
      </c>
      <c r="R2483" s="85"/>
      <c r="S2483" s="85"/>
      <c r="T2483" s="86" t="str">
        <f t="shared" si="780"/>
        <v>A+J=</v>
      </c>
      <c r="U2483" s="149">
        <f t="shared" si="781"/>
        <v>45351</v>
      </c>
      <c r="V2483" s="57" t="str">
        <f t="shared" si="791"/>
        <v>-</v>
      </c>
      <c r="W2483" s="8"/>
      <c r="X2483" s="8"/>
      <c r="Y2483" s="8"/>
      <c r="Z2483" s="9"/>
      <c r="AA2483" s="1"/>
      <c r="AB2483" s="8"/>
      <c r="AC2483" s="9"/>
      <c r="AD2483" s="9"/>
      <c r="AE2483" s="9"/>
      <c r="AF2483" s="8"/>
      <c r="AG2483" s="10"/>
      <c r="AH2483" s="8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25">
      <c r="A2484" s="50">
        <f t="shared" si="774"/>
        <v>45327</v>
      </c>
      <c r="B2484" s="112">
        <f t="shared" ca="1" si="782"/>
        <v>54285.802413390003</v>
      </c>
      <c r="C2484" s="109">
        <f t="shared" si="783"/>
        <v>54203.784282430002</v>
      </c>
      <c r="D2484" s="13">
        <f ca="1">IF(A2484&lt;$B$1,VLOOKUP(A2484,[1]DI!$A$4:$B$15000,2,FALSE),0)</f>
        <v>0.1115</v>
      </c>
      <c r="E2484" s="52">
        <f t="shared" ca="1" si="784"/>
        <v>1.00041957</v>
      </c>
      <c r="F2484" s="52">
        <f ca="1">(TRUNC(PRODUCT($E$12:$E2483),16))</f>
        <v>1.6444876837636899</v>
      </c>
      <c r="G2484" s="52">
        <f t="shared" ca="1" si="785"/>
        <v>1.6423902313017</v>
      </c>
      <c r="H2484" s="52">
        <f t="shared" ca="1" si="786"/>
        <v>1.00127707</v>
      </c>
      <c r="I2484" s="111">
        <f t="shared" si="775"/>
        <v>0.02</v>
      </c>
      <c r="J2484" s="149">
        <f t="shared" si="777"/>
        <v>45322</v>
      </c>
      <c r="K2484" s="54">
        <f t="shared" si="776"/>
        <v>3</v>
      </c>
      <c r="L2484" s="55">
        <f t="shared" si="787"/>
        <v>3</v>
      </c>
      <c r="M2484" s="56">
        <f t="shared" si="788"/>
        <v>1.000235773</v>
      </c>
      <c r="N2484" s="56">
        <f t="shared" ca="1" si="789"/>
        <v>1.001513144</v>
      </c>
      <c r="O2484" s="55">
        <f t="shared" si="778"/>
        <v>0</v>
      </c>
      <c r="P2484" s="109">
        <f t="shared" ca="1" si="790"/>
        <v>82.018130959999993</v>
      </c>
      <c r="Q2484" s="52">
        <f t="shared" si="779"/>
        <v>0</v>
      </c>
      <c r="R2484" s="85"/>
      <c r="S2484" s="85"/>
      <c r="T2484" s="86" t="str">
        <f t="shared" si="780"/>
        <v>A+J=</v>
      </c>
      <c r="U2484" s="149">
        <f t="shared" si="781"/>
        <v>45351</v>
      </c>
      <c r="V2484" s="57" t="str">
        <f t="shared" si="791"/>
        <v>-</v>
      </c>
      <c r="W2484" s="8"/>
      <c r="X2484" s="8"/>
      <c r="Y2484" s="8"/>
      <c r="Z2484" s="9"/>
      <c r="AA2484" s="1"/>
      <c r="AB2484" s="8"/>
      <c r="AC2484" s="9"/>
      <c r="AD2484" s="9"/>
      <c r="AE2484" s="9"/>
      <c r="AF2484" s="8"/>
      <c r="AG2484" s="10"/>
      <c r="AH2484" s="8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25">
      <c r="A2485" s="50">
        <f t="shared" si="774"/>
        <v>45328</v>
      </c>
      <c r="B2485" s="112">
        <f t="shared" ca="1" si="782"/>
        <v>54312.847228950006</v>
      </c>
      <c r="C2485" s="109">
        <f t="shared" si="783"/>
        <v>54203.784282430002</v>
      </c>
      <c r="D2485" s="13">
        <f ca="1">IF(A2485&lt;$B$1,VLOOKUP(A2485,[1]DI!$A$4:$B$15000,2,FALSE),0)</f>
        <v>0.1115</v>
      </c>
      <c r="E2485" s="52">
        <f t="shared" ca="1" si="784"/>
        <v>1.00041957</v>
      </c>
      <c r="F2485" s="52">
        <f ca="1">(TRUNC(PRODUCT($E$12:$E2484),16))</f>
        <v>1.6451776614611699</v>
      </c>
      <c r="G2485" s="52">
        <f t="shared" ca="1" si="785"/>
        <v>1.6423902313017</v>
      </c>
      <c r="H2485" s="52">
        <f t="shared" ca="1" si="786"/>
        <v>1.0016971800000001</v>
      </c>
      <c r="I2485" s="111">
        <f t="shared" si="775"/>
        <v>0.02</v>
      </c>
      <c r="J2485" s="149">
        <f t="shared" si="777"/>
        <v>45322</v>
      </c>
      <c r="K2485" s="54">
        <f t="shared" si="776"/>
        <v>4</v>
      </c>
      <c r="L2485" s="55">
        <f t="shared" si="787"/>
        <v>4</v>
      </c>
      <c r="M2485" s="56">
        <f t="shared" si="788"/>
        <v>1.000314377</v>
      </c>
      <c r="N2485" s="56">
        <f t="shared" ca="1" si="789"/>
        <v>1.0020120910000001</v>
      </c>
      <c r="O2485" s="55">
        <f t="shared" si="778"/>
        <v>0</v>
      </c>
      <c r="P2485" s="109">
        <f t="shared" ca="1" si="790"/>
        <v>109.06294652</v>
      </c>
      <c r="Q2485" s="52">
        <f t="shared" si="779"/>
        <v>0</v>
      </c>
      <c r="R2485" s="85"/>
      <c r="S2485" s="85"/>
      <c r="T2485" s="86" t="str">
        <f t="shared" si="780"/>
        <v>A+J=</v>
      </c>
      <c r="U2485" s="149">
        <f t="shared" si="781"/>
        <v>45351</v>
      </c>
      <c r="V2485" s="57" t="str">
        <f t="shared" si="791"/>
        <v>-</v>
      </c>
      <c r="W2485" s="8"/>
      <c r="X2485" s="8"/>
      <c r="Y2485" s="8"/>
      <c r="Z2485" s="9"/>
      <c r="AA2485" s="1"/>
      <c r="AB2485" s="8"/>
      <c r="AC2485" s="9"/>
      <c r="AD2485" s="9"/>
      <c r="AE2485" s="9"/>
      <c r="AF2485" s="8"/>
      <c r="AG2485" s="10"/>
      <c r="AH2485" s="8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25">
      <c r="A2486" s="50">
        <f t="shared" si="774"/>
        <v>45329</v>
      </c>
      <c r="B2486" s="112">
        <f t="shared" ca="1" si="782"/>
        <v>54339.905053410002</v>
      </c>
      <c r="C2486" s="109">
        <f t="shared" si="783"/>
        <v>54203.784282430002</v>
      </c>
      <c r="D2486" s="13">
        <f ca="1">IF(A2486&lt;$B$1,VLOOKUP(A2486,[1]DI!$A$4:$B$15000,2,FALSE),0)</f>
        <v>0.1115</v>
      </c>
      <c r="E2486" s="52">
        <f t="shared" ca="1" si="784"/>
        <v>1.00041957</v>
      </c>
      <c r="F2486" s="52">
        <f ca="1">(TRUNC(PRODUCT($E$12:$E2485),16))</f>
        <v>1.6458679286525799</v>
      </c>
      <c r="G2486" s="52">
        <f t="shared" ca="1" si="785"/>
        <v>1.6423902313017</v>
      </c>
      <c r="H2486" s="52">
        <f t="shared" ca="1" si="786"/>
        <v>1.00211746</v>
      </c>
      <c r="I2486" s="111">
        <f t="shared" si="775"/>
        <v>0.02</v>
      </c>
      <c r="J2486" s="149">
        <f t="shared" si="777"/>
        <v>45322</v>
      </c>
      <c r="K2486" s="54">
        <f t="shared" si="776"/>
        <v>5</v>
      </c>
      <c r="L2486" s="55">
        <f t="shared" si="787"/>
        <v>5</v>
      </c>
      <c r="M2486" s="56">
        <f t="shared" si="788"/>
        <v>1.000392986</v>
      </c>
      <c r="N2486" s="56">
        <f t="shared" ca="1" si="789"/>
        <v>1.0025112780000001</v>
      </c>
      <c r="O2486" s="55">
        <f t="shared" si="778"/>
        <v>0</v>
      </c>
      <c r="P2486" s="109">
        <f t="shared" ca="1" si="790"/>
        <v>136.12077098</v>
      </c>
      <c r="Q2486" s="52">
        <f t="shared" si="779"/>
        <v>0</v>
      </c>
      <c r="R2486" s="85"/>
      <c r="S2486" s="85"/>
      <c r="T2486" s="86" t="str">
        <f t="shared" si="780"/>
        <v>A+J=</v>
      </c>
      <c r="U2486" s="149">
        <f t="shared" si="781"/>
        <v>45351</v>
      </c>
      <c r="V2486" s="57" t="str">
        <f t="shared" si="791"/>
        <v>-</v>
      </c>
      <c r="W2486" s="8"/>
      <c r="X2486" s="8"/>
      <c r="Y2486" s="8"/>
      <c r="Z2486" s="9"/>
      <c r="AA2486" s="1"/>
      <c r="AB2486" s="8"/>
      <c r="AC2486" s="9"/>
      <c r="AD2486" s="9"/>
      <c r="AE2486" s="9"/>
      <c r="AF2486" s="8"/>
      <c r="AG2486" s="10"/>
      <c r="AH2486" s="8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25">
      <c r="A2487" s="50">
        <f t="shared" si="774"/>
        <v>45330</v>
      </c>
      <c r="B2487" s="112">
        <f t="shared" ca="1" si="782"/>
        <v>54366.976645640003</v>
      </c>
      <c r="C2487" s="109">
        <f t="shared" si="783"/>
        <v>54203.784282430002</v>
      </c>
      <c r="D2487" s="13">
        <f ca="1">IF(A2487&lt;$B$1,VLOOKUP(A2487,[1]DI!$A$4:$B$15000,2,FALSE),0)</f>
        <v>0.1115</v>
      </c>
      <c r="E2487" s="52">
        <f t="shared" ca="1" si="784"/>
        <v>1.00041957</v>
      </c>
      <c r="F2487" s="52">
        <f ca="1">(TRUNC(PRODUCT($E$12:$E2486),16))</f>
        <v>1.64655848545941</v>
      </c>
      <c r="G2487" s="52">
        <f t="shared" ca="1" si="785"/>
        <v>1.6423902313017</v>
      </c>
      <c r="H2487" s="52">
        <f t="shared" ca="1" si="786"/>
        <v>1.00253792</v>
      </c>
      <c r="I2487" s="111">
        <f t="shared" si="775"/>
        <v>0.02</v>
      </c>
      <c r="J2487" s="149">
        <f t="shared" si="777"/>
        <v>45322</v>
      </c>
      <c r="K2487" s="54">
        <f t="shared" si="776"/>
        <v>6</v>
      </c>
      <c r="L2487" s="55">
        <f t="shared" si="787"/>
        <v>6</v>
      </c>
      <c r="M2487" s="56">
        <f t="shared" si="788"/>
        <v>1.000471602</v>
      </c>
      <c r="N2487" s="56">
        <f t="shared" ca="1" si="789"/>
        <v>1.0030107189999999</v>
      </c>
      <c r="O2487" s="55">
        <f t="shared" si="778"/>
        <v>0</v>
      </c>
      <c r="P2487" s="109">
        <f t="shared" ca="1" si="790"/>
        <v>163.19236321</v>
      </c>
      <c r="Q2487" s="52">
        <f t="shared" si="779"/>
        <v>0</v>
      </c>
      <c r="R2487" s="85"/>
      <c r="S2487" s="85"/>
      <c r="T2487" s="86" t="str">
        <f t="shared" si="780"/>
        <v>A+J=</v>
      </c>
      <c r="U2487" s="149">
        <f t="shared" si="781"/>
        <v>45351</v>
      </c>
      <c r="V2487" s="57" t="str">
        <f t="shared" si="791"/>
        <v>-</v>
      </c>
      <c r="W2487" s="8"/>
      <c r="X2487" s="8"/>
      <c r="Y2487" s="8"/>
      <c r="Z2487" s="9"/>
      <c r="AA2487" s="1"/>
      <c r="AB2487" s="8"/>
      <c r="AC2487" s="9"/>
      <c r="AD2487" s="9"/>
      <c r="AE2487" s="9"/>
      <c r="AF2487" s="8"/>
      <c r="AG2487" s="10"/>
      <c r="AH2487" s="8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25">
      <c r="A2488" s="50">
        <f t="shared" si="774"/>
        <v>45331</v>
      </c>
      <c r="B2488" s="112">
        <f t="shared" ca="1" si="782"/>
        <v>54394.061355180005</v>
      </c>
      <c r="C2488" s="109">
        <f t="shared" si="783"/>
        <v>54203.784282430002</v>
      </c>
      <c r="D2488" s="13">
        <f ca="1">IF(A2488&lt;$B$1,VLOOKUP(A2488,[1]DI!$A$4:$B$15000,2,FALSE),0)</f>
        <v>0.1115</v>
      </c>
      <c r="E2488" s="52">
        <f t="shared" ca="1" si="784"/>
        <v>1.00041957</v>
      </c>
      <c r="F2488" s="52">
        <f ca="1">(TRUNC(PRODUCT($E$12:$E2487),16))</f>
        <v>1.64724933200315</v>
      </c>
      <c r="G2488" s="52">
        <f t="shared" ca="1" si="785"/>
        <v>1.6423902313017</v>
      </c>
      <c r="H2488" s="52">
        <f t="shared" ca="1" si="786"/>
        <v>1.00295855</v>
      </c>
      <c r="I2488" s="111">
        <f t="shared" si="775"/>
        <v>0.02</v>
      </c>
      <c r="J2488" s="149">
        <f t="shared" si="777"/>
        <v>45322</v>
      </c>
      <c r="K2488" s="54">
        <f t="shared" si="776"/>
        <v>7</v>
      </c>
      <c r="L2488" s="55">
        <f t="shared" si="787"/>
        <v>7</v>
      </c>
      <c r="M2488" s="56">
        <f t="shared" si="788"/>
        <v>1.0005502239999999</v>
      </c>
      <c r="N2488" s="56">
        <f t="shared" ca="1" si="789"/>
        <v>1.0035104020000001</v>
      </c>
      <c r="O2488" s="55">
        <f t="shared" si="778"/>
        <v>0</v>
      </c>
      <c r="P2488" s="109">
        <f t="shared" ca="1" si="790"/>
        <v>190.27707275</v>
      </c>
      <c r="Q2488" s="52">
        <f t="shared" si="779"/>
        <v>0</v>
      </c>
      <c r="R2488" s="85"/>
      <c r="S2488" s="85"/>
      <c r="T2488" s="86" t="str">
        <f t="shared" si="780"/>
        <v>A+J=</v>
      </c>
      <c r="U2488" s="149">
        <f t="shared" si="781"/>
        <v>45351</v>
      </c>
      <c r="V2488" s="57" t="str">
        <f t="shared" si="791"/>
        <v>-</v>
      </c>
      <c r="W2488" s="8"/>
      <c r="X2488" s="8"/>
      <c r="Y2488" s="8"/>
      <c r="Z2488" s="9"/>
      <c r="AA2488" s="1"/>
      <c r="AB2488" s="8"/>
      <c r="AC2488" s="9"/>
      <c r="AD2488" s="9"/>
      <c r="AE2488" s="9"/>
      <c r="AF2488" s="8"/>
      <c r="AG2488" s="10"/>
      <c r="AH2488" s="8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25">
      <c r="A2489" s="50">
        <f t="shared" si="774"/>
        <v>45332</v>
      </c>
      <c r="B2489" s="112">
        <f t="shared" ca="1" si="782"/>
        <v>54421.160266110004</v>
      </c>
      <c r="C2489" s="109">
        <f t="shared" si="783"/>
        <v>54203.784282430002</v>
      </c>
      <c r="D2489" s="13">
        <f ca="1">IF(A2489&lt;$B$1,VLOOKUP(A2489,[1]DI!$A$4:$B$15000,2,FALSE),0)</f>
        <v>0</v>
      </c>
      <c r="E2489" s="52">
        <f t="shared" ca="1" si="784"/>
        <v>1</v>
      </c>
      <c r="F2489" s="52">
        <f ca="1">(TRUNC(PRODUCT($E$12:$E2488),16))</f>
        <v>1.64794046840538</v>
      </c>
      <c r="G2489" s="52">
        <f t="shared" ca="1" si="785"/>
        <v>1.6423902313017</v>
      </c>
      <c r="H2489" s="52">
        <f t="shared" ca="1" si="786"/>
        <v>1.00337937</v>
      </c>
      <c r="I2489" s="111">
        <f t="shared" si="775"/>
        <v>0.02</v>
      </c>
      <c r="J2489" s="149">
        <f t="shared" si="777"/>
        <v>45322</v>
      </c>
      <c r="K2489" s="54">
        <f t="shared" si="776"/>
        <v>7</v>
      </c>
      <c r="L2489" s="55">
        <f t="shared" si="787"/>
        <v>8</v>
      </c>
      <c r="M2489" s="56">
        <f t="shared" si="788"/>
        <v>1.000628852</v>
      </c>
      <c r="N2489" s="56">
        <f t="shared" ca="1" si="789"/>
        <v>1.0040103469999999</v>
      </c>
      <c r="O2489" s="55">
        <f t="shared" si="778"/>
        <v>0</v>
      </c>
      <c r="P2489" s="109">
        <f t="shared" ca="1" si="790"/>
        <v>217.37598367999999</v>
      </c>
      <c r="Q2489" s="52">
        <f t="shared" si="779"/>
        <v>0</v>
      </c>
      <c r="R2489" s="85"/>
      <c r="S2489" s="85"/>
      <c r="T2489" s="86" t="str">
        <f t="shared" si="780"/>
        <v>A+J=</v>
      </c>
      <c r="U2489" s="149">
        <f t="shared" si="781"/>
        <v>45351</v>
      </c>
      <c r="V2489" s="57" t="str">
        <f t="shared" si="791"/>
        <v>-</v>
      </c>
      <c r="W2489" s="8"/>
      <c r="X2489" s="8"/>
      <c r="Y2489" s="8"/>
      <c r="Z2489" s="9"/>
      <c r="AA2489" s="1"/>
      <c r="AB2489" s="8"/>
      <c r="AC2489" s="9"/>
      <c r="AD2489" s="9"/>
      <c r="AE2489" s="9"/>
      <c r="AF2489" s="8"/>
      <c r="AG2489" s="10"/>
      <c r="AH2489" s="8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25">
      <c r="A2490" s="50">
        <f t="shared" si="774"/>
        <v>45333</v>
      </c>
      <c r="B2490" s="112">
        <f t="shared" ca="1" si="782"/>
        <v>54421.160266110004</v>
      </c>
      <c r="C2490" s="109">
        <f t="shared" si="783"/>
        <v>54203.784282430002</v>
      </c>
      <c r="D2490" s="13">
        <f ca="1">IF(A2490&lt;$B$1,VLOOKUP(A2490,[1]DI!$A$4:$B$15000,2,FALSE),0)</f>
        <v>0</v>
      </c>
      <c r="E2490" s="52">
        <f t="shared" ca="1" si="784"/>
        <v>1</v>
      </c>
      <c r="F2490" s="52">
        <f ca="1">(TRUNC(PRODUCT($E$12:$E2489),16))</f>
        <v>1.64794046840538</v>
      </c>
      <c r="G2490" s="52">
        <f t="shared" ca="1" si="785"/>
        <v>1.6423902313017</v>
      </c>
      <c r="H2490" s="52">
        <f t="shared" ca="1" si="786"/>
        <v>1.00337937</v>
      </c>
      <c r="I2490" s="111">
        <f t="shared" si="775"/>
        <v>0.02</v>
      </c>
      <c r="J2490" s="149">
        <f t="shared" si="777"/>
        <v>45322</v>
      </c>
      <c r="K2490" s="54">
        <f t="shared" si="776"/>
        <v>7</v>
      </c>
      <c r="L2490" s="55">
        <f t="shared" si="787"/>
        <v>8</v>
      </c>
      <c r="M2490" s="56">
        <f t="shared" si="788"/>
        <v>1.000628852</v>
      </c>
      <c r="N2490" s="56">
        <f t="shared" ca="1" si="789"/>
        <v>1.0040103469999999</v>
      </c>
      <c r="O2490" s="55">
        <f t="shared" si="778"/>
        <v>0</v>
      </c>
      <c r="P2490" s="109">
        <f t="shared" ca="1" si="790"/>
        <v>217.37598367999999</v>
      </c>
      <c r="Q2490" s="52">
        <f t="shared" si="779"/>
        <v>0</v>
      </c>
      <c r="R2490" s="85"/>
      <c r="S2490" s="85"/>
      <c r="T2490" s="86" t="str">
        <f t="shared" si="780"/>
        <v>A+J=</v>
      </c>
      <c r="U2490" s="149">
        <f t="shared" si="781"/>
        <v>45351</v>
      </c>
      <c r="V2490" s="57" t="str">
        <f t="shared" si="791"/>
        <v>-</v>
      </c>
      <c r="W2490" s="8"/>
      <c r="X2490" s="8"/>
      <c r="Y2490" s="8"/>
      <c r="Z2490" s="9"/>
      <c r="AA2490" s="1"/>
      <c r="AB2490" s="8"/>
      <c r="AC2490" s="9"/>
      <c r="AD2490" s="9"/>
      <c r="AE2490" s="9"/>
      <c r="AF2490" s="8"/>
      <c r="AG2490" s="10"/>
      <c r="AH2490" s="8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25">
      <c r="A2491" s="50">
        <f t="shared" si="774"/>
        <v>45334</v>
      </c>
      <c r="B2491" s="112">
        <f t="shared" ca="1" si="782"/>
        <v>54421.160266110004</v>
      </c>
      <c r="C2491" s="109">
        <f t="shared" si="783"/>
        <v>54203.784282430002</v>
      </c>
      <c r="D2491" s="13">
        <f ca="1">IF(A2491&lt;$B$1,VLOOKUP(A2491,[1]DI!$A$4:$B$15000,2,FALSE),0)</f>
        <v>0</v>
      </c>
      <c r="E2491" s="52">
        <f t="shared" ca="1" si="784"/>
        <v>1</v>
      </c>
      <c r="F2491" s="52">
        <f ca="1">(TRUNC(PRODUCT($E$12:$E2490),16))</f>
        <v>1.64794046840538</v>
      </c>
      <c r="G2491" s="52">
        <f t="shared" ca="1" si="785"/>
        <v>1.6423902313017</v>
      </c>
      <c r="H2491" s="52">
        <f t="shared" ca="1" si="786"/>
        <v>1.00337937</v>
      </c>
      <c r="I2491" s="111">
        <f t="shared" si="775"/>
        <v>0.02</v>
      </c>
      <c r="J2491" s="149">
        <f t="shared" si="777"/>
        <v>45322</v>
      </c>
      <c r="K2491" s="54">
        <f t="shared" si="776"/>
        <v>7</v>
      </c>
      <c r="L2491" s="55">
        <f t="shared" si="787"/>
        <v>8</v>
      </c>
      <c r="M2491" s="56">
        <f t="shared" si="788"/>
        <v>1.000628852</v>
      </c>
      <c r="N2491" s="56">
        <f t="shared" ca="1" si="789"/>
        <v>1.0040103469999999</v>
      </c>
      <c r="O2491" s="55">
        <f t="shared" si="778"/>
        <v>0</v>
      </c>
      <c r="P2491" s="109">
        <f t="shared" ca="1" si="790"/>
        <v>217.37598367999999</v>
      </c>
      <c r="Q2491" s="52">
        <f t="shared" si="779"/>
        <v>0</v>
      </c>
      <c r="R2491" s="85"/>
      <c r="S2491" s="85"/>
      <c r="T2491" s="86" t="str">
        <f t="shared" si="780"/>
        <v>A+J=</v>
      </c>
      <c r="U2491" s="149">
        <f t="shared" si="781"/>
        <v>45351</v>
      </c>
      <c r="V2491" s="57" t="str">
        <f t="shared" si="791"/>
        <v>-</v>
      </c>
      <c r="W2491" s="8"/>
      <c r="X2491" s="8"/>
      <c r="Y2491" s="8"/>
      <c r="Z2491" s="9"/>
      <c r="AA2491" s="1"/>
      <c r="AB2491" s="8"/>
      <c r="AC2491" s="9"/>
      <c r="AD2491" s="9"/>
      <c r="AE2491" s="9"/>
      <c r="AF2491" s="8"/>
      <c r="AG2491" s="10"/>
      <c r="AH2491" s="8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25">
      <c r="A2492" s="50">
        <f t="shared" si="774"/>
        <v>45335</v>
      </c>
      <c r="B2492" s="112">
        <f t="shared" ca="1" si="782"/>
        <v>54421.160266110004</v>
      </c>
      <c r="C2492" s="109">
        <f t="shared" si="783"/>
        <v>54203.784282430002</v>
      </c>
      <c r="D2492" s="13">
        <f ca="1">IF(A2492&lt;$B$1,VLOOKUP(A2492,[1]DI!$A$4:$B$15000,2,FALSE),0)</f>
        <v>0</v>
      </c>
      <c r="E2492" s="52">
        <f t="shared" ca="1" si="784"/>
        <v>1</v>
      </c>
      <c r="F2492" s="52">
        <f ca="1">(TRUNC(PRODUCT($E$12:$E2491),16))</f>
        <v>1.64794046840538</v>
      </c>
      <c r="G2492" s="52">
        <f t="shared" ca="1" si="785"/>
        <v>1.6423902313017</v>
      </c>
      <c r="H2492" s="52">
        <f t="shared" ca="1" si="786"/>
        <v>1.00337937</v>
      </c>
      <c r="I2492" s="111">
        <f t="shared" si="775"/>
        <v>0.02</v>
      </c>
      <c r="J2492" s="149">
        <f t="shared" si="777"/>
        <v>45322</v>
      </c>
      <c r="K2492" s="54">
        <f t="shared" si="776"/>
        <v>7</v>
      </c>
      <c r="L2492" s="55">
        <f t="shared" si="787"/>
        <v>8</v>
      </c>
      <c r="M2492" s="56">
        <f t="shared" si="788"/>
        <v>1.000628852</v>
      </c>
      <c r="N2492" s="56">
        <f t="shared" ca="1" si="789"/>
        <v>1.0040103469999999</v>
      </c>
      <c r="O2492" s="55">
        <f t="shared" si="778"/>
        <v>0</v>
      </c>
      <c r="P2492" s="109">
        <f t="shared" ca="1" si="790"/>
        <v>217.37598367999999</v>
      </c>
      <c r="Q2492" s="52">
        <f t="shared" si="779"/>
        <v>0</v>
      </c>
      <c r="R2492" s="85"/>
      <c r="S2492" s="85"/>
      <c r="T2492" s="86" t="str">
        <f t="shared" si="780"/>
        <v>A+J=</v>
      </c>
      <c r="U2492" s="149">
        <f t="shared" si="781"/>
        <v>45351</v>
      </c>
      <c r="V2492" s="57" t="str">
        <f t="shared" si="791"/>
        <v>-</v>
      </c>
      <c r="W2492" s="8"/>
      <c r="X2492" s="8"/>
      <c r="Y2492" s="8"/>
      <c r="Z2492" s="9"/>
      <c r="AA2492" s="1"/>
      <c r="AB2492" s="8"/>
      <c r="AC2492" s="9"/>
      <c r="AD2492" s="9"/>
      <c r="AE2492" s="9"/>
      <c r="AF2492" s="8"/>
      <c r="AG2492" s="10"/>
      <c r="AH2492" s="8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25">
      <c r="A2493" s="50">
        <f t="shared" si="774"/>
        <v>45336</v>
      </c>
      <c r="B2493" s="112">
        <f t="shared" ca="1" si="782"/>
        <v>54421.160266110004</v>
      </c>
      <c r="C2493" s="109">
        <f t="shared" si="783"/>
        <v>54203.784282430002</v>
      </c>
      <c r="D2493" s="13">
        <f ca="1">IF(A2493&lt;$B$1,VLOOKUP(A2493,[1]DI!$A$4:$B$15000,2,FALSE),0)</f>
        <v>0.1115</v>
      </c>
      <c r="E2493" s="52">
        <f t="shared" ca="1" si="784"/>
        <v>1.00041957</v>
      </c>
      <c r="F2493" s="52">
        <f ca="1">(TRUNC(PRODUCT($E$12:$E2492),16))</f>
        <v>1.64794046840538</v>
      </c>
      <c r="G2493" s="52">
        <f t="shared" ca="1" si="785"/>
        <v>1.6423902313017</v>
      </c>
      <c r="H2493" s="52">
        <f t="shared" ca="1" si="786"/>
        <v>1.00337937</v>
      </c>
      <c r="I2493" s="111">
        <f t="shared" si="775"/>
        <v>0.02</v>
      </c>
      <c r="J2493" s="149">
        <f t="shared" si="777"/>
        <v>45322</v>
      </c>
      <c r="K2493" s="54">
        <f t="shared" si="776"/>
        <v>8</v>
      </c>
      <c r="L2493" s="55">
        <f t="shared" si="787"/>
        <v>8</v>
      </c>
      <c r="M2493" s="56">
        <f t="shared" si="788"/>
        <v>1.000628852</v>
      </c>
      <c r="N2493" s="56">
        <f t="shared" ca="1" si="789"/>
        <v>1.0040103469999999</v>
      </c>
      <c r="O2493" s="55">
        <f t="shared" si="778"/>
        <v>0</v>
      </c>
      <c r="P2493" s="109">
        <f t="shared" ca="1" si="790"/>
        <v>217.37598367999999</v>
      </c>
      <c r="Q2493" s="52">
        <f t="shared" si="779"/>
        <v>0</v>
      </c>
      <c r="R2493" s="85"/>
      <c r="S2493" s="85"/>
      <c r="T2493" s="86" t="str">
        <f t="shared" si="780"/>
        <v>A+J=</v>
      </c>
      <c r="U2493" s="149">
        <f t="shared" si="781"/>
        <v>45351</v>
      </c>
      <c r="V2493" s="57" t="str">
        <f t="shared" si="791"/>
        <v>-</v>
      </c>
      <c r="W2493" s="8"/>
      <c r="X2493" s="8"/>
      <c r="Y2493" s="8"/>
      <c r="Z2493" s="9"/>
      <c r="AA2493" s="1"/>
      <c r="AB2493" s="8"/>
      <c r="AC2493" s="9"/>
      <c r="AD2493" s="9"/>
      <c r="AE2493" s="9"/>
      <c r="AF2493" s="8"/>
      <c r="AG2493" s="10"/>
      <c r="AH2493" s="8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25">
      <c r="A2494" s="50">
        <f t="shared" si="774"/>
        <v>45337</v>
      </c>
      <c r="B2494" s="112">
        <f t="shared" ca="1" si="782"/>
        <v>54448.271860730005</v>
      </c>
      <c r="C2494" s="109">
        <f t="shared" si="783"/>
        <v>54203.784282430002</v>
      </c>
      <c r="D2494" s="13">
        <f ca="1">IF(A2494&lt;$B$1,VLOOKUP(A2494,[1]DI!$A$4:$B$15000,2,FALSE),0)</f>
        <v>0.1115</v>
      </c>
      <c r="E2494" s="52">
        <f t="shared" ca="1" si="784"/>
        <v>1.00041957</v>
      </c>
      <c r="F2494" s="52">
        <f ca="1">(TRUNC(PRODUCT($E$12:$E2493),16))</f>
        <v>1.6486318947877101</v>
      </c>
      <c r="G2494" s="52">
        <f t="shared" ca="1" si="785"/>
        <v>1.6423902313017</v>
      </c>
      <c r="H2494" s="52">
        <f t="shared" ca="1" si="786"/>
        <v>1.0038003499999999</v>
      </c>
      <c r="I2494" s="111">
        <f t="shared" si="775"/>
        <v>0.02</v>
      </c>
      <c r="J2494" s="149">
        <f t="shared" si="777"/>
        <v>45322</v>
      </c>
      <c r="K2494" s="54">
        <f t="shared" si="776"/>
        <v>9</v>
      </c>
      <c r="L2494" s="55">
        <f t="shared" si="787"/>
        <v>9</v>
      </c>
      <c r="M2494" s="56">
        <f t="shared" si="788"/>
        <v>1.0007074869999999</v>
      </c>
      <c r="N2494" s="56">
        <f t="shared" ca="1" si="789"/>
        <v>1.004510526</v>
      </c>
      <c r="O2494" s="55">
        <f t="shared" si="778"/>
        <v>0</v>
      </c>
      <c r="P2494" s="109">
        <f t="shared" ca="1" si="790"/>
        <v>244.4875783</v>
      </c>
      <c r="Q2494" s="52">
        <f t="shared" si="779"/>
        <v>0</v>
      </c>
      <c r="R2494" s="85"/>
      <c r="S2494" s="85"/>
      <c r="T2494" s="86" t="str">
        <f t="shared" si="780"/>
        <v>A+J=</v>
      </c>
      <c r="U2494" s="149">
        <f t="shared" si="781"/>
        <v>45351</v>
      </c>
      <c r="V2494" s="57" t="str">
        <f t="shared" si="791"/>
        <v>-</v>
      </c>
      <c r="W2494" s="8"/>
      <c r="X2494" s="8"/>
      <c r="Y2494" s="8"/>
      <c r="Z2494" s="9"/>
      <c r="AA2494" s="1"/>
      <c r="AB2494" s="8"/>
      <c r="AC2494" s="9"/>
      <c r="AD2494" s="9"/>
      <c r="AE2494" s="9"/>
      <c r="AF2494" s="8"/>
      <c r="AG2494" s="10"/>
      <c r="AH2494" s="8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25">
      <c r="A2495" s="50">
        <f t="shared" si="774"/>
        <v>45338</v>
      </c>
      <c r="B2495" s="112">
        <f t="shared" ca="1" si="782"/>
        <v>54475.397602540004</v>
      </c>
      <c r="C2495" s="109">
        <f t="shared" si="783"/>
        <v>54203.784282430002</v>
      </c>
      <c r="D2495" s="13">
        <f ca="1">IF(A2495&lt;$B$1,VLOOKUP(A2495,[1]DI!$A$4:$B$15000,2,FALSE),0)</f>
        <v>0.1115</v>
      </c>
      <c r="E2495" s="52">
        <f t="shared" ca="1" si="784"/>
        <v>1.00041957</v>
      </c>
      <c r="F2495" s="52">
        <f ca="1">(TRUNC(PRODUCT($E$12:$E2494),16))</f>
        <v>1.6493236112718099</v>
      </c>
      <c r="G2495" s="52">
        <f t="shared" ca="1" si="785"/>
        <v>1.6423902313017</v>
      </c>
      <c r="H2495" s="52">
        <f t="shared" ca="1" si="786"/>
        <v>1.00422152</v>
      </c>
      <c r="I2495" s="111">
        <f t="shared" si="775"/>
        <v>0.02</v>
      </c>
      <c r="J2495" s="149">
        <f t="shared" si="777"/>
        <v>45322</v>
      </c>
      <c r="K2495" s="54">
        <f t="shared" si="776"/>
        <v>10</v>
      </c>
      <c r="L2495" s="55">
        <f t="shared" si="787"/>
        <v>10</v>
      </c>
      <c r="M2495" s="56">
        <f t="shared" si="788"/>
        <v>1.000786127</v>
      </c>
      <c r="N2495" s="56">
        <f t="shared" ca="1" si="789"/>
        <v>1.005010966</v>
      </c>
      <c r="O2495" s="55">
        <f t="shared" si="778"/>
        <v>0</v>
      </c>
      <c r="P2495" s="109">
        <f t="shared" ca="1" si="790"/>
        <v>271.61332011000002</v>
      </c>
      <c r="Q2495" s="52">
        <f t="shared" si="779"/>
        <v>0</v>
      </c>
      <c r="R2495" s="85"/>
      <c r="S2495" s="85"/>
      <c r="T2495" s="86" t="str">
        <f t="shared" si="780"/>
        <v>A+J=</v>
      </c>
      <c r="U2495" s="149">
        <f t="shared" si="781"/>
        <v>45351</v>
      </c>
      <c r="V2495" s="57" t="str">
        <f t="shared" si="791"/>
        <v>-</v>
      </c>
      <c r="W2495" s="8"/>
      <c r="X2495" s="8"/>
      <c r="Y2495" s="8"/>
      <c r="Z2495" s="9"/>
      <c r="AA2495" s="1"/>
      <c r="AB2495" s="8"/>
      <c r="AC2495" s="9"/>
      <c r="AD2495" s="9"/>
      <c r="AE2495" s="9"/>
      <c r="AF2495" s="8"/>
      <c r="AG2495" s="10"/>
      <c r="AH2495" s="8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25">
      <c r="A2496" s="50">
        <f t="shared" si="774"/>
        <v>45339</v>
      </c>
      <c r="B2496" s="112">
        <f t="shared" ca="1" si="782"/>
        <v>54502.536515860003</v>
      </c>
      <c r="C2496" s="109">
        <f t="shared" si="783"/>
        <v>54203.784282430002</v>
      </c>
      <c r="D2496" s="13">
        <f ca="1">IF(A2496&lt;$B$1,VLOOKUP(A2496,[1]DI!$A$4:$B$15000,2,FALSE),0)</f>
        <v>0</v>
      </c>
      <c r="E2496" s="52">
        <f t="shared" ca="1" si="784"/>
        <v>1</v>
      </c>
      <c r="F2496" s="52">
        <f ca="1">(TRUNC(PRODUCT($E$12:$E2495),16))</f>
        <v>1.6500156179793899</v>
      </c>
      <c r="G2496" s="52">
        <f t="shared" ca="1" si="785"/>
        <v>1.6423902313017</v>
      </c>
      <c r="H2496" s="52">
        <f t="shared" ca="1" si="786"/>
        <v>1.0046428599999999</v>
      </c>
      <c r="I2496" s="111">
        <f t="shared" si="775"/>
        <v>0.02</v>
      </c>
      <c r="J2496" s="149">
        <f t="shared" si="777"/>
        <v>45322</v>
      </c>
      <c r="K2496" s="54">
        <f t="shared" si="776"/>
        <v>10</v>
      </c>
      <c r="L2496" s="55">
        <f t="shared" si="787"/>
        <v>11</v>
      </c>
      <c r="M2496" s="56">
        <f t="shared" si="788"/>
        <v>1.0008647740000001</v>
      </c>
      <c r="N2496" s="56">
        <f t="shared" ca="1" si="789"/>
        <v>1.005511649</v>
      </c>
      <c r="O2496" s="55">
        <f t="shared" si="778"/>
        <v>0</v>
      </c>
      <c r="P2496" s="109">
        <f t="shared" ca="1" si="790"/>
        <v>298.75223342999999</v>
      </c>
      <c r="Q2496" s="52">
        <f t="shared" si="779"/>
        <v>0</v>
      </c>
      <c r="R2496" s="85"/>
      <c r="S2496" s="85"/>
      <c r="T2496" s="86" t="str">
        <f t="shared" si="780"/>
        <v>A+J=</v>
      </c>
      <c r="U2496" s="149">
        <f t="shared" si="781"/>
        <v>45351</v>
      </c>
      <c r="V2496" s="57" t="str">
        <f t="shared" si="791"/>
        <v>-</v>
      </c>
      <c r="W2496" s="8"/>
      <c r="X2496" s="8"/>
      <c r="Y2496" s="8"/>
      <c r="Z2496" s="9"/>
      <c r="AA2496" s="1"/>
      <c r="AB2496" s="8"/>
      <c r="AC2496" s="9"/>
      <c r="AD2496" s="9"/>
      <c r="AE2496" s="9"/>
      <c r="AF2496" s="8"/>
      <c r="AG2496" s="10"/>
      <c r="AH2496" s="8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25">
      <c r="A2497" s="50">
        <f t="shared" si="774"/>
        <v>45340</v>
      </c>
      <c r="B2497" s="112">
        <f t="shared" ca="1" si="782"/>
        <v>54502.536515860003</v>
      </c>
      <c r="C2497" s="109">
        <f t="shared" si="783"/>
        <v>54203.784282430002</v>
      </c>
      <c r="D2497" s="13">
        <f ca="1">IF(A2497&lt;$B$1,VLOOKUP(A2497,[1]DI!$A$4:$B$15000,2,FALSE),0)</f>
        <v>0</v>
      </c>
      <c r="E2497" s="52">
        <f t="shared" ca="1" si="784"/>
        <v>1</v>
      </c>
      <c r="F2497" s="52">
        <f ca="1">(TRUNC(PRODUCT($E$12:$E2496),16))</f>
        <v>1.6500156179793899</v>
      </c>
      <c r="G2497" s="52">
        <f t="shared" ca="1" si="785"/>
        <v>1.6423902313017</v>
      </c>
      <c r="H2497" s="52">
        <f t="shared" ca="1" si="786"/>
        <v>1.0046428599999999</v>
      </c>
      <c r="I2497" s="111">
        <f t="shared" si="775"/>
        <v>0.02</v>
      </c>
      <c r="J2497" s="149">
        <f t="shared" si="777"/>
        <v>45322</v>
      </c>
      <c r="K2497" s="54">
        <f t="shared" si="776"/>
        <v>10</v>
      </c>
      <c r="L2497" s="55">
        <f t="shared" si="787"/>
        <v>11</v>
      </c>
      <c r="M2497" s="56">
        <f t="shared" si="788"/>
        <v>1.0008647740000001</v>
      </c>
      <c r="N2497" s="56">
        <f t="shared" ca="1" si="789"/>
        <v>1.005511649</v>
      </c>
      <c r="O2497" s="55">
        <f t="shared" si="778"/>
        <v>0</v>
      </c>
      <c r="P2497" s="109">
        <f t="shared" ca="1" si="790"/>
        <v>298.75223342999999</v>
      </c>
      <c r="Q2497" s="52">
        <f t="shared" si="779"/>
        <v>0</v>
      </c>
      <c r="R2497" s="85"/>
      <c r="S2497" s="85"/>
      <c r="T2497" s="86" t="str">
        <f t="shared" si="780"/>
        <v>A+J=</v>
      </c>
      <c r="U2497" s="149">
        <f t="shared" si="781"/>
        <v>45351</v>
      </c>
      <c r="V2497" s="57" t="str">
        <f t="shared" si="791"/>
        <v>-</v>
      </c>
      <c r="W2497" s="8"/>
      <c r="X2497" s="8"/>
      <c r="Y2497" s="8"/>
      <c r="Z2497" s="9"/>
      <c r="AA2497" s="1"/>
      <c r="AB2497" s="8"/>
      <c r="AC2497" s="9"/>
      <c r="AD2497" s="9"/>
      <c r="AE2497" s="9"/>
      <c r="AF2497" s="8"/>
      <c r="AG2497" s="10"/>
      <c r="AH2497" s="8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25">
      <c r="A2498" s="50">
        <f t="shared" si="774"/>
        <v>45341</v>
      </c>
      <c r="B2498" s="112">
        <f t="shared" ca="1" si="782"/>
        <v>54502.536515860003</v>
      </c>
      <c r="C2498" s="109">
        <f t="shared" si="783"/>
        <v>54203.784282430002</v>
      </c>
      <c r="D2498" s="13">
        <f ca="1">IF(A2498&lt;$B$1,VLOOKUP(A2498,[1]DI!$A$4:$B$15000,2,FALSE),0)</f>
        <v>0.1115</v>
      </c>
      <c r="E2498" s="52">
        <f t="shared" ca="1" si="784"/>
        <v>1.00041957</v>
      </c>
      <c r="F2498" s="52">
        <f ca="1">(TRUNC(PRODUCT($E$12:$E2497),16))</f>
        <v>1.6500156179793899</v>
      </c>
      <c r="G2498" s="52">
        <f t="shared" ca="1" si="785"/>
        <v>1.6423902313017</v>
      </c>
      <c r="H2498" s="52">
        <f t="shared" ca="1" si="786"/>
        <v>1.0046428599999999</v>
      </c>
      <c r="I2498" s="111">
        <f t="shared" si="775"/>
        <v>0.02</v>
      </c>
      <c r="J2498" s="149">
        <f t="shared" si="777"/>
        <v>45322</v>
      </c>
      <c r="K2498" s="54">
        <f t="shared" si="776"/>
        <v>11</v>
      </c>
      <c r="L2498" s="55">
        <f t="shared" si="787"/>
        <v>11</v>
      </c>
      <c r="M2498" s="56">
        <f t="shared" si="788"/>
        <v>1.0008647740000001</v>
      </c>
      <c r="N2498" s="56">
        <f t="shared" ca="1" si="789"/>
        <v>1.005511649</v>
      </c>
      <c r="O2498" s="55">
        <f t="shared" si="778"/>
        <v>0</v>
      </c>
      <c r="P2498" s="109">
        <f t="shared" ca="1" si="790"/>
        <v>298.75223342999999</v>
      </c>
      <c r="Q2498" s="52">
        <f t="shared" si="779"/>
        <v>0</v>
      </c>
      <c r="R2498" s="85"/>
      <c r="S2498" s="85"/>
      <c r="T2498" s="86" t="str">
        <f t="shared" si="780"/>
        <v>A+J=</v>
      </c>
      <c r="U2498" s="149">
        <f t="shared" si="781"/>
        <v>45351</v>
      </c>
      <c r="V2498" s="57" t="str">
        <f t="shared" si="791"/>
        <v>-</v>
      </c>
      <c r="W2498" s="8"/>
      <c r="X2498" s="8"/>
      <c r="Y2498" s="8"/>
      <c r="Z2498" s="9"/>
      <c r="AA2498" s="1"/>
      <c r="AB2498" s="8"/>
      <c r="AC2498" s="9"/>
      <c r="AD2498" s="9"/>
      <c r="AE2498" s="9"/>
      <c r="AF2498" s="8"/>
      <c r="AG2498" s="10"/>
      <c r="AH2498" s="8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25">
      <c r="A2499" s="50">
        <f t="shared" si="774"/>
        <v>45342</v>
      </c>
      <c r="B2499" s="112">
        <f t="shared" ca="1" si="782"/>
        <v>54529.689142740004</v>
      </c>
      <c r="C2499" s="109">
        <f t="shared" si="783"/>
        <v>54203.784282430002</v>
      </c>
      <c r="D2499" s="13">
        <f ca="1">IF(A2499&lt;$B$1,VLOOKUP(A2499,[1]DI!$A$4:$B$15000,2,FALSE),0)</f>
        <v>0.1115</v>
      </c>
      <c r="E2499" s="52">
        <f t="shared" ca="1" si="784"/>
        <v>1.00041957</v>
      </c>
      <c r="F2499" s="52">
        <f ca="1">(TRUNC(PRODUCT($E$12:$E2498),16))</f>
        <v>1.6507079150322199</v>
      </c>
      <c r="G2499" s="52">
        <f t="shared" ca="1" si="785"/>
        <v>1.6423902313017</v>
      </c>
      <c r="H2499" s="52">
        <f t="shared" ca="1" si="786"/>
        <v>1.0050643800000001</v>
      </c>
      <c r="I2499" s="111">
        <f t="shared" si="775"/>
        <v>0.02</v>
      </c>
      <c r="J2499" s="149">
        <f t="shared" si="777"/>
        <v>45322</v>
      </c>
      <c r="K2499" s="54">
        <f t="shared" si="776"/>
        <v>12</v>
      </c>
      <c r="L2499" s="55">
        <f t="shared" si="787"/>
        <v>12</v>
      </c>
      <c r="M2499" s="56">
        <f t="shared" si="788"/>
        <v>1.0009434269999999</v>
      </c>
      <c r="N2499" s="56">
        <f t="shared" ca="1" si="789"/>
        <v>1.0060125849999999</v>
      </c>
      <c r="O2499" s="55">
        <f t="shared" si="778"/>
        <v>0</v>
      </c>
      <c r="P2499" s="109">
        <f t="shared" ca="1" si="790"/>
        <v>325.90486031</v>
      </c>
      <c r="Q2499" s="52">
        <f t="shared" si="779"/>
        <v>0</v>
      </c>
      <c r="R2499" s="85"/>
      <c r="S2499" s="85"/>
      <c r="T2499" s="86" t="str">
        <f t="shared" si="780"/>
        <v>A+J=</v>
      </c>
      <c r="U2499" s="149">
        <f t="shared" si="781"/>
        <v>45351</v>
      </c>
      <c r="V2499" s="57" t="str">
        <f t="shared" si="791"/>
        <v>-</v>
      </c>
      <c r="W2499" s="8"/>
      <c r="X2499" s="8"/>
      <c r="Y2499" s="8"/>
      <c r="Z2499" s="9"/>
      <c r="AA2499" s="1"/>
      <c r="AB2499" s="8"/>
      <c r="AC2499" s="9"/>
      <c r="AD2499" s="9"/>
      <c r="AE2499" s="9"/>
      <c r="AF2499" s="8"/>
      <c r="AG2499" s="10"/>
      <c r="AH2499" s="8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25">
      <c r="A2500" s="50">
        <f t="shared" si="774"/>
        <v>45343</v>
      </c>
      <c r="B2500" s="112">
        <f t="shared" ca="1" si="782"/>
        <v>54556.854886940004</v>
      </c>
      <c r="C2500" s="109">
        <f t="shared" si="783"/>
        <v>54203.784282430002</v>
      </c>
      <c r="D2500" s="13">
        <f ca="1">IF(A2500&lt;$B$1,VLOOKUP(A2500,[1]DI!$A$4:$B$15000,2,FALSE),0)</f>
        <v>0.1115</v>
      </c>
      <c r="E2500" s="52">
        <f t="shared" ca="1" si="784"/>
        <v>1.00041957</v>
      </c>
      <c r="F2500" s="52">
        <f ca="1">(TRUNC(PRODUCT($E$12:$E2499),16))</f>
        <v>1.6514005025521299</v>
      </c>
      <c r="G2500" s="52">
        <f t="shared" ca="1" si="785"/>
        <v>1.6423902313017</v>
      </c>
      <c r="H2500" s="52">
        <f t="shared" ca="1" si="786"/>
        <v>1.0054860699999999</v>
      </c>
      <c r="I2500" s="111">
        <f t="shared" si="775"/>
        <v>0.02</v>
      </c>
      <c r="J2500" s="149">
        <f t="shared" si="777"/>
        <v>45322</v>
      </c>
      <c r="K2500" s="54">
        <f t="shared" si="776"/>
        <v>13</v>
      </c>
      <c r="L2500" s="55">
        <f t="shared" si="787"/>
        <v>13</v>
      </c>
      <c r="M2500" s="56">
        <f t="shared" si="788"/>
        <v>1.0010220860000001</v>
      </c>
      <c r="N2500" s="56">
        <f t="shared" ca="1" si="789"/>
        <v>1.0065137630000001</v>
      </c>
      <c r="O2500" s="55">
        <f t="shared" si="778"/>
        <v>0</v>
      </c>
      <c r="P2500" s="109">
        <f t="shared" ca="1" si="790"/>
        <v>353.07060451000001</v>
      </c>
      <c r="Q2500" s="52">
        <f t="shared" si="779"/>
        <v>0</v>
      </c>
      <c r="R2500" s="85"/>
      <c r="S2500" s="85"/>
      <c r="T2500" s="86" t="str">
        <f t="shared" si="780"/>
        <v>A+J=</v>
      </c>
      <c r="U2500" s="149">
        <f t="shared" si="781"/>
        <v>45351</v>
      </c>
      <c r="V2500" s="57" t="str">
        <f t="shared" si="791"/>
        <v>-</v>
      </c>
      <c r="W2500" s="8"/>
      <c r="X2500" s="8"/>
      <c r="Y2500" s="8"/>
      <c r="Z2500" s="9"/>
      <c r="AA2500" s="1"/>
      <c r="AB2500" s="8"/>
      <c r="AC2500" s="9"/>
      <c r="AD2500" s="9"/>
      <c r="AE2500" s="9"/>
      <c r="AF2500" s="8"/>
      <c r="AG2500" s="10"/>
      <c r="AH2500" s="8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25">
      <c r="A2501" s="50">
        <f t="shared" si="774"/>
        <v>45344</v>
      </c>
      <c r="B2501" s="112">
        <f t="shared" ca="1" si="782"/>
        <v>54584.034344700005</v>
      </c>
      <c r="C2501" s="109">
        <f t="shared" si="783"/>
        <v>54203.784282430002</v>
      </c>
      <c r="D2501" s="13">
        <f ca="1">IF(A2501&lt;$B$1,VLOOKUP(A2501,[1]DI!$A$4:$B$15000,2,FALSE),0)</f>
        <v>0.1115</v>
      </c>
      <c r="E2501" s="52">
        <f t="shared" ca="1" si="784"/>
        <v>1.00041957</v>
      </c>
      <c r="F2501" s="52">
        <f ca="1">(TRUNC(PRODUCT($E$12:$E2500),16))</f>
        <v>1.6520933806609901</v>
      </c>
      <c r="G2501" s="52">
        <f t="shared" ca="1" si="785"/>
        <v>1.6423902313017</v>
      </c>
      <c r="H2501" s="52">
        <f t="shared" ca="1" si="786"/>
        <v>1.0059079399999999</v>
      </c>
      <c r="I2501" s="111">
        <f t="shared" si="775"/>
        <v>0.02</v>
      </c>
      <c r="J2501" s="149">
        <f t="shared" si="777"/>
        <v>45322</v>
      </c>
      <c r="K2501" s="54">
        <f t="shared" si="776"/>
        <v>14</v>
      </c>
      <c r="L2501" s="55">
        <f t="shared" si="787"/>
        <v>14</v>
      </c>
      <c r="M2501" s="56">
        <f t="shared" si="788"/>
        <v>1.0011007510000001</v>
      </c>
      <c r="N2501" s="56">
        <f t="shared" ca="1" si="789"/>
        <v>1.0070151940000001</v>
      </c>
      <c r="O2501" s="55">
        <f t="shared" si="778"/>
        <v>0</v>
      </c>
      <c r="P2501" s="109">
        <f t="shared" ca="1" si="790"/>
        <v>380.25006227</v>
      </c>
      <c r="Q2501" s="52">
        <f t="shared" si="779"/>
        <v>0</v>
      </c>
      <c r="R2501" s="85"/>
      <c r="S2501" s="85"/>
      <c r="T2501" s="86" t="str">
        <f t="shared" si="780"/>
        <v>A+J=</v>
      </c>
      <c r="U2501" s="149">
        <f t="shared" si="781"/>
        <v>45351</v>
      </c>
      <c r="V2501" s="57" t="str">
        <f t="shared" si="791"/>
        <v>-</v>
      </c>
      <c r="W2501" s="8"/>
      <c r="X2501" s="8"/>
      <c r="Y2501" s="8"/>
      <c r="Z2501" s="9"/>
      <c r="AA2501" s="1"/>
      <c r="AB2501" s="8"/>
      <c r="AC2501" s="9"/>
      <c r="AD2501" s="9"/>
      <c r="AE2501" s="9"/>
      <c r="AF2501" s="8"/>
      <c r="AG2501" s="10"/>
      <c r="AH2501" s="8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25">
      <c r="A2502" s="50">
        <f t="shared" si="774"/>
        <v>45345</v>
      </c>
      <c r="B2502" s="112">
        <f t="shared" ca="1" si="782"/>
        <v>54611.227570220006</v>
      </c>
      <c r="C2502" s="109">
        <f t="shared" si="783"/>
        <v>54203.784282430002</v>
      </c>
      <c r="D2502" s="13">
        <f ca="1">IF(A2502&lt;$B$1,VLOOKUP(A2502,[1]DI!$A$4:$B$15000,2,FALSE),0)</f>
        <v>0.1115</v>
      </c>
      <c r="E2502" s="52">
        <f t="shared" ca="1" si="784"/>
        <v>1.00041957</v>
      </c>
      <c r="F2502" s="52">
        <f ca="1">(TRUNC(PRODUCT($E$12:$E2501),16))</f>
        <v>1.6527865494807099</v>
      </c>
      <c r="G2502" s="52">
        <f t="shared" ca="1" si="785"/>
        <v>1.6423902313017</v>
      </c>
      <c r="H2502" s="52">
        <f t="shared" ca="1" si="786"/>
        <v>1.00632999</v>
      </c>
      <c r="I2502" s="111">
        <f t="shared" si="775"/>
        <v>0.02</v>
      </c>
      <c r="J2502" s="149">
        <f t="shared" si="777"/>
        <v>45322</v>
      </c>
      <c r="K2502" s="54">
        <f t="shared" si="776"/>
        <v>15</v>
      </c>
      <c r="L2502" s="55">
        <f t="shared" si="787"/>
        <v>15</v>
      </c>
      <c r="M2502" s="56">
        <f t="shared" si="788"/>
        <v>1.001179423</v>
      </c>
      <c r="N2502" s="56">
        <f t="shared" ca="1" si="789"/>
        <v>1.007516879</v>
      </c>
      <c r="O2502" s="55">
        <f t="shared" si="778"/>
        <v>0</v>
      </c>
      <c r="P2502" s="109">
        <f t="shared" ca="1" si="790"/>
        <v>407.44328779</v>
      </c>
      <c r="Q2502" s="52">
        <f t="shared" si="779"/>
        <v>0</v>
      </c>
      <c r="R2502" s="85"/>
      <c r="S2502" s="85"/>
      <c r="T2502" s="86" t="str">
        <f t="shared" si="780"/>
        <v>A+J=</v>
      </c>
      <c r="U2502" s="149">
        <f t="shared" si="781"/>
        <v>45351</v>
      </c>
      <c r="V2502" s="57" t="str">
        <f t="shared" si="791"/>
        <v>-</v>
      </c>
      <c r="W2502" s="8"/>
      <c r="X2502" s="8"/>
      <c r="Y2502" s="8"/>
      <c r="Z2502" s="9"/>
      <c r="AA2502" s="1"/>
      <c r="AB2502" s="8"/>
      <c r="AC2502" s="9"/>
      <c r="AD2502" s="9"/>
      <c r="AE2502" s="9"/>
      <c r="AF2502" s="8"/>
      <c r="AG2502" s="10"/>
      <c r="AH2502" s="8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25">
      <c r="A2503" s="50">
        <f t="shared" si="774"/>
        <v>45346</v>
      </c>
      <c r="B2503" s="112">
        <f t="shared" ca="1" si="782"/>
        <v>54638.434400890001</v>
      </c>
      <c r="C2503" s="109">
        <f t="shared" si="783"/>
        <v>54203.784282430002</v>
      </c>
      <c r="D2503" s="13">
        <f ca="1">IF(A2503&lt;$B$1,VLOOKUP(A2503,[1]DI!$A$4:$B$15000,2,FALSE),0)</f>
        <v>0</v>
      </c>
      <c r="E2503" s="52">
        <f t="shared" ca="1" si="784"/>
        <v>1</v>
      </c>
      <c r="F2503" s="52">
        <f ca="1">(TRUNC(PRODUCT($E$12:$E2502),16))</f>
        <v>1.65348000913328</v>
      </c>
      <c r="G2503" s="52">
        <f t="shared" ca="1" si="785"/>
        <v>1.6423902313017</v>
      </c>
      <c r="H2503" s="52">
        <f t="shared" ca="1" si="786"/>
        <v>1.0067522200000001</v>
      </c>
      <c r="I2503" s="111">
        <f t="shared" si="775"/>
        <v>0.02</v>
      </c>
      <c r="J2503" s="149">
        <f t="shared" si="777"/>
        <v>45322</v>
      </c>
      <c r="K2503" s="54">
        <f t="shared" si="776"/>
        <v>15</v>
      </c>
      <c r="L2503" s="55">
        <f t="shared" si="787"/>
        <v>16</v>
      </c>
      <c r="M2503" s="56">
        <f t="shared" si="788"/>
        <v>1.0012581</v>
      </c>
      <c r="N2503" s="56">
        <f t="shared" ca="1" si="789"/>
        <v>1.008018815</v>
      </c>
      <c r="O2503" s="55">
        <f t="shared" si="778"/>
        <v>0</v>
      </c>
      <c r="P2503" s="109">
        <f t="shared" ca="1" si="790"/>
        <v>434.65011845999999</v>
      </c>
      <c r="Q2503" s="52">
        <f t="shared" si="779"/>
        <v>0</v>
      </c>
      <c r="R2503" s="85"/>
      <c r="S2503" s="85"/>
      <c r="T2503" s="86" t="str">
        <f t="shared" si="780"/>
        <v>A+J=</v>
      </c>
      <c r="U2503" s="149">
        <f t="shared" si="781"/>
        <v>45351</v>
      </c>
      <c r="V2503" s="57" t="str">
        <f t="shared" si="791"/>
        <v>-</v>
      </c>
      <c r="W2503" s="8"/>
      <c r="X2503" s="8"/>
      <c r="Y2503" s="8"/>
      <c r="Z2503" s="9"/>
      <c r="AA2503" s="1"/>
      <c r="AB2503" s="8"/>
      <c r="AC2503" s="9"/>
      <c r="AD2503" s="9"/>
      <c r="AE2503" s="9"/>
      <c r="AF2503" s="8"/>
      <c r="AG2503" s="10"/>
      <c r="AH2503" s="8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25">
      <c r="A2504" s="50">
        <f t="shared" si="774"/>
        <v>45347</v>
      </c>
      <c r="B2504" s="112">
        <f t="shared" ca="1" si="782"/>
        <v>54638.434400890001</v>
      </c>
      <c r="C2504" s="109">
        <f t="shared" si="783"/>
        <v>54203.784282430002</v>
      </c>
      <c r="D2504" s="13">
        <f ca="1">IF(A2504&lt;$B$1,VLOOKUP(A2504,[1]DI!$A$4:$B$15000,2,FALSE),0)</f>
        <v>0</v>
      </c>
      <c r="E2504" s="52">
        <f t="shared" ca="1" si="784"/>
        <v>1</v>
      </c>
      <c r="F2504" s="52">
        <f ca="1">(TRUNC(PRODUCT($E$12:$E2503),16))</f>
        <v>1.65348000913328</v>
      </c>
      <c r="G2504" s="52">
        <f t="shared" ca="1" si="785"/>
        <v>1.6423902313017</v>
      </c>
      <c r="H2504" s="52">
        <f t="shared" ca="1" si="786"/>
        <v>1.0067522200000001</v>
      </c>
      <c r="I2504" s="111">
        <f t="shared" si="775"/>
        <v>0.02</v>
      </c>
      <c r="J2504" s="149">
        <f t="shared" si="777"/>
        <v>45322</v>
      </c>
      <c r="K2504" s="54">
        <f t="shared" si="776"/>
        <v>15</v>
      </c>
      <c r="L2504" s="55">
        <f t="shared" si="787"/>
        <v>16</v>
      </c>
      <c r="M2504" s="56">
        <f t="shared" si="788"/>
        <v>1.0012581</v>
      </c>
      <c r="N2504" s="56">
        <f t="shared" ca="1" si="789"/>
        <v>1.008018815</v>
      </c>
      <c r="O2504" s="55">
        <f t="shared" si="778"/>
        <v>0</v>
      </c>
      <c r="P2504" s="109">
        <f t="shared" ca="1" si="790"/>
        <v>434.65011845999999</v>
      </c>
      <c r="Q2504" s="52">
        <f t="shared" si="779"/>
        <v>0</v>
      </c>
      <c r="R2504" s="85"/>
      <c r="S2504" s="85"/>
      <c r="T2504" s="86" t="str">
        <f t="shared" si="780"/>
        <v>A+J=</v>
      </c>
      <c r="U2504" s="149">
        <f t="shared" si="781"/>
        <v>45351</v>
      </c>
      <c r="V2504" s="57" t="str">
        <f t="shared" si="791"/>
        <v>-</v>
      </c>
      <c r="W2504" s="8"/>
      <c r="X2504" s="8"/>
      <c r="Y2504" s="8"/>
      <c r="Z2504" s="9"/>
      <c r="AA2504" s="1"/>
      <c r="AB2504" s="8"/>
      <c r="AC2504" s="9"/>
      <c r="AD2504" s="9"/>
      <c r="AE2504" s="9"/>
      <c r="AF2504" s="8"/>
      <c r="AG2504" s="10"/>
      <c r="AH2504" s="8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25">
      <c r="A2505" s="50">
        <f t="shared" si="774"/>
        <v>45348</v>
      </c>
      <c r="B2505" s="112">
        <f t="shared" ca="1" si="782"/>
        <v>54638.434400890001</v>
      </c>
      <c r="C2505" s="109">
        <f t="shared" si="783"/>
        <v>54203.784282430002</v>
      </c>
      <c r="D2505" s="13">
        <f ca="1">IF(A2505&lt;$B$1,VLOOKUP(A2505,[1]DI!$A$4:$B$15000,2,FALSE),0)</f>
        <v>0.1115</v>
      </c>
      <c r="E2505" s="52">
        <f t="shared" ca="1" si="784"/>
        <v>1.00041957</v>
      </c>
      <c r="F2505" s="52">
        <f ca="1">(TRUNC(PRODUCT($E$12:$E2504),16))</f>
        <v>1.65348000913328</v>
      </c>
      <c r="G2505" s="52">
        <f t="shared" ca="1" si="785"/>
        <v>1.6423902313017</v>
      </c>
      <c r="H2505" s="52">
        <f t="shared" ca="1" si="786"/>
        <v>1.0067522200000001</v>
      </c>
      <c r="I2505" s="111">
        <f t="shared" si="775"/>
        <v>0.02</v>
      </c>
      <c r="J2505" s="149">
        <f t="shared" si="777"/>
        <v>45322</v>
      </c>
      <c r="K2505" s="54">
        <f t="shared" si="776"/>
        <v>16</v>
      </c>
      <c r="L2505" s="55">
        <f t="shared" si="787"/>
        <v>16</v>
      </c>
      <c r="M2505" s="56">
        <f t="shared" si="788"/>
        <v>1.0012581</v>
      </c>
      <c r="N2505" s="56">
        <f t="shared" ca="1" si="789"/>
        <v>1.008018815</v>
      </c>
      <c r="O2505" s="55">
        <f t="shared" si="778"/>
        <v>0</v>
      </c>
      <c r="P2505" s="109">
        <f t="shared" ca="1" si="790"/>
        <v>434.65011845999999</v>
      </c>
      <c r="Q2505" s="52">
        <f t="shared" si="779"/>
        <v>0</v>
      </c>
      <c r="R2505" s="85"/>
      <c r="S2505" s="85"/>
      <c r="T2505" s="86" t="str">
        <f t="shared" si="780"/>
        <v>A+J=</v>
      </c>
      <c r="U2505" s="149">
        <f t="shared" si="781"/>
        <v>45351</v>
      </c>
      <c r="V2505" s="57" t="str">
        <f t="shared" si="791"/>
        <v>-</v>
      </c>
      <c r="W2505" s="8"/>
      <c r="X2505" s="8"/>
      <c r="Y2505" s="8"/>
      <c r="Z2505" s="9"/>
      <c r="AA2505" s="1"/>
      <c r="AB2505" s="8"/>
      <c r="AC2505" s="9"/>
      <c r="AD2505" s="9"/>
      <c r="AE2505" s="9"/>
      <c r="AF2505" s="8"/>
      <c r="AG2505" s="10"/>
      <c r="AH2505" s="8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25">
      <c r="A2506" s="50">
        <f t="shared" si="774"/>
        <v>45349</v>
      </c>
      <c r="B2506" s="112">
        <f t="shared" ca="1" si="782"/>
        <v>54665.654457280005</v>
      </c>
      <c r="C2506" s="109">
        <f t="shared" si="783"/>
        <v>54203.784282430002</v>
      </c>
      <c r="D2506" s="13">
        <f ca="1">IF(A2506&lt;$B$1,VLOOKUP(A2506,[1]DI!$A$4:$B$15000,2,FALSE),0)</f>
        <v>0.1115</v>
      </c>
      <c r="E2506" s="52">
        <f t="shared" ca="1" si="784"/>
        <v>1.00041957</v>
      </c>
      <c r="F2506" s="52">
        <f ca="1">(TRUNC(PRODUCT($E$12:$E2505),16))</f>
        <v>1.65417375974071</v>
      </c>
      <c r="G2506" s="52">
        <f t="shared" ca="1" si="785"/>
        <v>1.6423902313017</v>
      </c>
      <c r="H2506" s="52">
        <f t="shared" ca="1" si="786"/>
        <v>1.00717462</v>
      </c>
      <c r="I2506" s="111">
        <f t="shared" si="775"/>
        <v>0.02</v>
      </c>
      <c r="J2506" s="149">
        <f t="shared" si="777"/>
        <v>45322</v>
      </c>
      <c r="K2506" s="54">
        <f t="shared" si="776"/>
        <v>17</v>
      </c>
      <c r="L2506" s="55">
        <f t="shared" si="787"/>
        <v>17</v>
      </c>
      <c r="M2506" s="56">
        <f t="shared" si="788"/>
        <v>1.001336784</v>
      </c>
      <c r="N2506" s="56">
        <f t="shared" ca="1" si="789"/>
        <v>1.008520995</v>
      </c>
      <c r="O2506" s="55">
        <f t="shared" si="778"/>
        <v>0</v>
      </c>
      <c r="P2506" s="109">
        <f t="shared" ca="1" si="790"/>
        <v>461.87017485000001</v>
      </c>
      <c r="Q2506" s="52">
        <f t="shared" si="779"/>
        <v>0</v>
      </c>
      <c r="R2506" s="85"/>
      <c r="S2506" s="85"/>
      <c r="T2506" s="86" t="str">
        <f t="shared" si="780"/>
        <v>A+J=</v>
      </c>
      <c r="U2506" s="149">
        <f t="shared" si="781"/>
        <v>45351</v>
      </c>
      <c r="V2506" s="57" t="str">
        <f t="shared" si="791"/>
        <v>-</v>
      </c>
      <c r="W2506" s="8"/>
      <c r="X2506" s="8"/>
      <c r="Y2506" s="8"/>
      <c r="Z2506" s="9"/>
      <c r="AA2506" s="1"/>
      <c r="AB2506" s="8"/>
      <c r="AC2506" s="9"/>
      <c r="AD2506" s="9"/>
      <c r="AE2506" s="9"/>
      <c r="AF2506" s="8"/>
      <c r="AG2506" s="10"/>
      <c r="AH2506" s="8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25">
      <c r="A2507" s="50">
        <f t="shared" si="774"/>
        <v>45350</v>
      </c>
      <c r="B2507" s="112">
        <f t="shared" ca="1" si="782"/>
        <v>54692.888227230003</v>
      </c>
      <c r="C2507" s="109">
        <f t="shared" si="783"/>
        <v>54203.784282430002</v>
      </c>
      <c r="D2507" s="13">
        <f ca="1">IF(A2507&lt;$B$1,VLOOKUP(A2507,[1]DI!$A$4:$B$15000,2,FALSE),0)</f>
        <v>0.1115</v>
      </c>
      <c r="E2507" s="52">
        <f t="shared" ca="1" si="784"/>
        <v>1.00041957</v>
      </c>
      <c r="F2507" s="52">
        <f ca="1">(TRUNC(PRODUCT($E$12:$E2506),16))</f>
        <v>1.6548678014250899</v>
      </c>
      <c r="G2507" s="52">
        <f t="shared" ca="1" si="785"/>
        <v>1.6423902313017</v>
      </c>
      <c r="H2507" s="52">
        <f t="shared" ca="1" si="786"/>
        <v>1.0075972</v>
      </c>
      <c r="I2507" s="111">
        <f t="shared" si="775"/>
        <v>0.02</v>
      </c>
      <c r="J2507" s="149">
        <f t="shared" si="777"/>
        <v>45322</v>
      </c>
      <c r="K2507" s="54">
        <f t="shared" si="776"/>
        <v>18</v>
      </c>
      <c r="L2507" s="55">
        <f t="shared" si="787"/>
        <v>18</v>
      </c>
      <c r="M2507" s="56">
        <f t="shared" si="788"/>
        <v>1.0014154740000001</v>
      </c>
      <c r="N2507" s="56">
        <f t="shared" ca="1" si="789"/>
        <v>1.0090234279999999</v>
      </c>
      <c r="O2507" s="55">
        <f t="shared" si="778"/>
        <v>0</v>
      </c>
      <c r="P2507" s="109">
        <f t="shared" ca="1" si="790"/>
        <v>489.10394480000002</v>
      </c>
      <c r="Q2507" s="52">
        <f t="shared" si="779"/>
        <v>0</v>
      </c>
      <c r="R2507" s="85"/>
      <c r="S2507" s="85"/>
      <c r="T2507" s="86" t="str">
        <f t="shared" si="780"/>
        <v>A+J=</v>
      </c>
      <c r="U2507" s="149">
        <f t="shared" si="781"/>
        <v>45351</v>
      </c>
      <c r="V2507" s="57" t="str">
        <f t="shared" si="791"/>
        <v>-</v>
      </c>
      <c r="W2507" s="8"/>
      <c r="X2507" s="8"/>
      <c r="Y2507" s="8"/>
      <c r="Z2507" s="9"/>
      <c r="AA2507" s="1"/>
      <c r="AB2507" s="8"/>
      <c r="AC2507" s="9"/>
      <c r="AD2507" s="9"/>
      <c r="AE2507" s="9"/>
      <c r="AF2507" s="8"/>
      <c r="AG2507" s="10"/>
      <c r="AH2507" s="8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25">
      <c r="A2508" s="50">
        <f t="shared" si="774"/>
        <v>45351</v>
      </c>
      <c r="B2508" s="112">
        <f t="shared" ca="1" si="782"/>
        <v>54720.135656530001</v>
      </c>
      <c r="C2508" s="109">
        <f t="shared" si="783"/>
        <v>54203.784282430002</v>
      </c>
      <c r="D2508" s="13">
        <f ca="1">IF(A2508&lt;$B$1,VLOOKUP(A2508,[1]DI!$A$4:$B$15000,2,FALSE),0)</f>
        <v>0.1115</v>
      </c>
      <c r="E2508" s="52">
        <f t="shared" ca="1" si="784"/>
        <v>1.00041957</v>
      </c>
      <c r="F2508" s="52">
        <f ca="1">(TRUNC(PRODUCT($E$12:$E2507),16))</f>
        <v>1.6555621343085301</v>
      </c>
      <c r="G2508" s="52">
        <f t="shared" ca="1" si="785"/>
        <v>1.6423902313017</v>
      </c>
      <c r="H2508" s="52">
        <f t="shared" ca="1" si="786"/>
        <v>1.0080199599999999</v>
      </c>
      <c r="I2508" s="111">
        <f t="shared" si="775"/>
        <v>0.02</v>
      </c>
      <c r="J2508" s="149">
        <f t="shared" si="777"/>
        <v>45322</v>
      </c>
      <c r="K2508" s="54">
        <f t="shared" si="776"/>
        <v>19</v>
      </c>
      <c r="L2508" s="55">
        <f t="shared" si="787"/>
        <v>19</v>
      </c>
      <c r="M2508" s="56">
        <f t="shared" si="788"/>
        <v>1.00149417</v>
      </c>
      <c r="N2508" s="56">
        <f t="shared" ca="1" si="789"/>
        <v>1.0095261129999999</v>
      </c>
      <c r="O2508" s="55">
        <f t="shared" si="778"/>
        <v>71</v>
      </c>
      <c r="P2508" s="109">
        <f t="shared" ca="1" si="790"/>
        <v>516.35137410000004</v>
      </c>
      <c r="Q2508" s="52">
        <f t="shared" si="779"/>
        <v>796.05023645000006</v>
      </c>
      <c r="R2508" s="85"/>
      <c r="S2508" s="85"/>
      <c r="T2508" s="86" t="str">
        <f t="shared" si="780"/>
        <v>A+J=</v>
      </c>
      <c r="U2508" s="149">
        <f t="shared" si="781"/>
        <v>45351</v>
      </c>
      <c r="V2508" s="57">
        <f t="shared" ca="1" si="791"/>
        <v>1968602.415825</v>
      </c>
      <c r="W2508" s="8"/>
      <c r="X2508" s="8"/>
      <c r="Y2508" s="8"/>
      <c r="Z2508" s="9"/>
      <c r="AA2508" s="1"/>
      <c r="AB2508" s="8"/>
      <c r="AC2508" s="9"/>
      <c r="AD2508" s="9"/>
      <c r="AE2508" s="9"/>
      <c r="AF2508" s="8"/>
      <c r="AG2508" s="10"/>
      <c r="AH2508" s="8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25">
      <c r="A2509" s="50">
        <f t="shared" ref="A2509:A2572" si="792">(A2508+1)</f>
        <v>45352</v>
      </c>
      <c r="B2509" s="112">
        <f t="shared" ca="1" si="782"/>
        <v>53434.341138180003</v>
      </c>
      <c r="C2509" s="109">
        <f t="shared" si="783"/>
        <v>53407.734045980003</v>
      </c>
      <c r="D2509" s="13">
        <f ca="1">IF(A2509&lt;$B$1,VLOOKUP(A2509,[1]DI!$A$4:$B$15000,2,FALSE),0)</f>
        <v>0.1115</v>
      </c>
      <c r="E2509" s="52">
        <f t="shared" ca="1" si="784"/>
        <v>1.00041957</v>
      </c>
      <c r="F2509" s="52">
        <f ca="1">(TRUNC(PRODUCT($E$12:$E2508),16))</f>
        <v>1.65625675851322</v>
      </c>
      <c r="G2509" s="52">
        <f t="shared" ca="1" si="785"/>
        <v>1.6555621343085301</v>
      </c>
      <c r="H2509" s="52">
        <f t="shared" ca="1" si="786"/>
        <v>1.00041957</v>
      </c>
      <c r="I2509" s="111">
        <f t="shared" ref="I2509:I2572" si="793">I2508</f>
        <v>0.02</v>
      </c>
      <c r="J2509" s="149">
        <f t="shared" si="777"/>
        <v>45351</v>
      </c>
      <c r="K2509" s="54">
        <f t="shared" ref="K2509:K2572" si="794">IF(A2509&gt;J2509,IF(NETWORKDAYS(J2509,A2509,$X$135:$X$519)-1=0,1,NETWORKDAYS(J2509,A2509,$X$135:$X$519)-1),0)</f>
        <v>1</v>
      </c>
      <c r="L2509" s="55">
        <f t="shared" si="787"/>
        <v>1</v>
      </c>
      <c r="M2509" s="56">
        <f t="shared" si="788"/>
        <v>1.000078585</v>
      </c>
      <c r="N2509" s="56">
        <f t="shared" ca="1" si="789"/>
        <v>1.0004981879999999</v>
      </c>
      <c r="O2509" s="55">
        <f t="shared" si="778"/>
        <v>0</v>
      </c>
      <c r="P2509" s="109">
        <f t="shared" ca="1" si="790"/>
        <v>26.6070922</v>
      </c>
      <c r="Q2509" s="52">
        <f t="shared" si="779"/>
        <v>0</v>
      </c>
      <c r="R2509" s="85"/>
      <c r="S2509" s="85"/>
      <c r="T2509" s="86" t="str">
        <f t="shared" si="780"/>
        <v>A+J=</v>
      </c>
      <c r="U2509" s="149">
        <f t="shared" si="781"/>
        <v>45379</v>
      </c>
      <c r="V2509" s="57" t="str">
        <f t="shared" si="791"/>
        <v>-</v>
      </c>
      <c r="W2509" s="8"/>
      <c r="X2509" s="8"/>
      <c r="Y2509" s="8"/>
      <c r="Z2509" s="9"/>
      <c r="AA2509" s="1"/>
      <c r="AB2509" s="8"/>
      <c r="AC2509" s="9"/>
      <c r="AD2509" s="9"/>
      <c r="AE2509" s="9"/>
      <c r="AF2509" s="8"/>
      <c r="AG2509" s="10"/>
      <c r="AH2509" s="8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25">
      <c r="A2510" s="50">
        <f t="shared" si="792"/>
        <v>45353</v>
      </c>
      <c r="B2510" s="112">
        <f t="shared" ca="1" si="782"/>
        <v>53456.760797000003</v>
      </c>
      <c r="C2510" s="109">
        <f t="shared" si="783"/>
        <v>53407.734045980003</v>
      </c>
      <c r="D2510" s="13">
        <f ca="1">IF(A2510&lt;$B$1,VLOOKUP(A2510,[1]DI!$A$4:$B$15000,2,FALSE),0)</f>
        <v>0</v>
      </c>
      <c r="E2510" s="52">
        <f t="shared" ca="1" si="784"/>
        <v>1</v>
      </c>
      <c r="F2510" s="52">
        <f ca="1">(TRUNC(PRODUCT($E$12:$E2509),16))</f>
        <v>1.6569516741613901</v>
      </c>
      <c r="G2510" s="52">
        <f t="shared" ca="1" si="785"/>
        <v>1.6555621343085301</v>
      </c>
      <c r="H2510" s="52">
        <f t="shared" ca="1" si="786"/>
        <v>1.0008393200000001</v>
      </c>
      <c r="I2510" s="111">
        <f t="shared" si="793"/>
        <v>0.02</v>
      </c>
      <c r="J2510" s="149">
        <f t="shared" si="777"/>
        <v>45351</v>
      </c>
      <c r="K2510" s="54">
        <f t="shared" si="794"/>
        <v>1</v>
      </c>
      <c r="L2510" s="55">
        <f t="shared" si="787"/>
        <v>1</v>
      </c>
      <c r="M2510" s="56">
        <f t="shared" si="788"/>
        <v>1.000078585</v>
      </c>
      <c r="N2510" s="56">
        <f t="shared" ca="1" si="789"/>
        <v>1.000917971</v>
      </c>
      <c r="O2510" s="55">
        <f t="shared" si="778"/>
        <v>0</v>
      </c>
      <c r="P2510" s="109">
        <f t="shared" ca="1" si="790"/>
        <v>49.026751019999999</v>
      </c>
      <c r="Q2510" s="52">
        <f t="shared" si="779"/>
        <v>0</v>
      </c>
      <c r="R2510" s="85"/>
      <c r="S2510" s="85"/>
      <c r="T2510" s="86" t="str">
        <f t="shared" si="780"/>
        <v>A+J=</v>
      </c>
      <c r="U2510" s="149">
        <f t="shared" si="781"/>
        <v>45379</v>
      </c>
      <c r="V2510" s="57" t="str">
        <f t="shared" si="791"/>
        <v>-</v>
      </c>
      <c r="W2510" s="8"/>
      <c r="X2510" s="8"/>
      <c r="Y2510" s="8"/>
      <c r="Z2510" s="9"/>
      <c r="AA2510" s="1"/>
      <c r="AB2510" s="8"/>
      <c r="AC2510" s="9"/>
      <c r="AD2510" s="9"/>
      <c r="AE2510" s="9"/>
      <c r="AF2510" s="8"/>
      <c r="AG2510" s="10"/>
      <c r="AH2510" s="8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25">
      <c r="A2511" s="50">
        <f t="shared" si="792"/>
        <v>45354</v>
      </c>
      <c r="B2511" s="112">
        <f t="shared" ca="1" si="782"/>
        <v>53456.760797000003</v>
      </c>
      <c r="C2511" s="109">
        <f t="shared" si="783"/>
        <v>53407.734045980003</v>
      </c>
      <c r="D2511" s="13">
        <f ca="1">IF(A2511&lt;$B$1,VLOOKUP(A2511,[1]DI!$A$4:$B$15000,2,FALSE),0)</f>
        <v>0</v>
      </c>
      <c r="E2511" s="52">
        <f t="shared" ca="1" si="784"/>
        <v>1</v>
      </c>
      <c r="F2511" s="52">
        <f ca="1">(TRUNC(PRODUCT($E$12:$E2510),16))</f>
        <v>1.6569516741613901</v>
      </c>
      <c r="G2511" s="52">
        <f t="shared" ca="1" si="785"/>
        <v>1.6555621343085301</v>
      </c>
      <c r="H2511" s="52">
        <f t="shared" ca="1" si="786"/>
        <v>1.0008393200000001</v>
      </c>
      <c r="I2511" s="111">
        <f t="shared" si="793"/>
        <v>0.02</v>
      </c>
      <c r="J2511" s="149">
        <f t="shared" si="777"/>
        <v>45351</v>
      </c>
      <c r="K2511" s="54">
        <f t="shared" si="794"/>
        <v>1</v>
      </c>
      <c r="L2511" s="55">
        <f t="shared" si="787"/>
        <v>1</v>
      </c>
      <c r="M2511" s="56">
        <f t="shared" si="788"/>
        <v>1.000078585</v>
      </c>
      <c r="N2511" s="56">
        <f t="shared" ca="1" si="789"/>
        <v>1.000917971</v>
      </c>
      <c r="O2511" s="55">
        <f t="shared" si="778"/>
        <v>0</v>
      </c>
      <c r="P2511" s="109">
        <f t="shared" ca="1" si="790"/>
        <v>49.026751019999999</v>
      </c>
      <c r="Q2511" s="52">
        <f t="shared" si="779"/>
        <v>0</v>
      </c>
      <c r="R2511" s="85"/>
      <c r="S2511" s="85"/>
      <c r="T2511" s="86" t="str">
        <f t="shared" si="780"/>
        <v>A+J=</v>
      </c>
      <c r="U2511" s="149">
        <f t="shared" si="781"/>
        <v>45379</v>
      </c>
      <c r="V2511" s="57" t="str">
        <f t="shared" si="791"/>
        <v>-</v>
      </c>
      <c r="W2511" s="8"/>
      <c r="X2511" s="8"/>
      <c r="Y2511" s="8"/>
      <c r="Z2511" s="9"/>
      <c r="AA2511" s="1"/>
      <c r="AB2511" s="8"/>
      <c r="AC2511" s="9"/>
      <c r="AD2511" s="9"/>
      <c r="AE2511" s="9"/>
      <c r="AF2511" s="8"/>
      <c r="AG2511" s="10"/>
      <c r="AH2511" s="8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25">
      <c r="A2512" s="50">
        <f t="shared" si="792"/>
        <v>45355</v>
      </c>
      <c r="B2512" s="112">
        <f t="shared" ca="1" si="782"/>
        <v>53460.96168914</v>
      </c>
      <c r="C2512" s="109">
        <f t="shared" si="783"/>
        <v>53407.734045980003</v>
      </c>
      <c r="D2512" s="13">
        <f ca="1">IF(A2512&lt;$B$1,VLOOKUP(A2512,[1]DI!$A$4:$B$15000,2,FALSE),0)</f>
        <v>0.1115</v>
      </c>
      <c r="E2512" s="52">
        <f t="shared" ca="1" si="784"/>
        <v>1.00041957</v>
      </c>
      <c r="F2512" s="52">
        <f ca="1">(TRUNC(PRODUCT($E$12:$E2511),16))</f>
        <v>1.6569516741613901</v>
      </c>
      <c r="G2512" s="52">
        <f t="shared" ca="1" si="785"/>
        <v>1.6555621343085301</v>
      </c>
      <c r="H2512" s="52">
        <f t="shared" ca="1" si="786"/>
        <v>1.0008393200000001</v>
      </c>
      <c r="I2512" s="111">
        <f t="shared" si="793"/>
        <v>0.02</v>
      </c>
      <c r="J2512" s="149">
        <f t="shared" si="777"/>
        <v>45351</v>
      </c>
      <c r="K2512" s="54">
        <f t="shared" si="794"/>
        <v>2</v>
      </c>
      <c r="L2512" s="55">
        <f t="shared" si="787"/>
        <v>2</v>
      </c>
      <c r="M2512" s="56">
        <f t="shared" si="788"/>
        <v>1.0001571760000001</v>
      </c>
      <c r="N2512" s="56">
        <f t="shared" ca="1" si="789"/>
        <v>1.000996628</v>
      </c>
      <c r="O2512" s="55">
        <f t="shared" si="778"/>
        <v>0</v>
      </c>
      <c r="P2512" s="109">
        <f t="shared" ca="1" si="790"/>
        <v>53.22764316</v>
      </c>
      <c r="Q2512" s="52">
        <f t="shared" si="779"/>
        <v>0</v>
      </c>
      <c r="R2512" s="85"/>
      <c r="S2512" s="85"/>
      <c r="T2512" s="86" t="str">
        <f t="shared" si="780"/>
        <v>A+J=</v>
      </c>
      <c r="U2512" s="149">
        <f t="shared" si="781"/>
        <v>45379</v>
      </c>
      <c r="V2512" s="57" t="str">
        <f t="shared" si="791"/>
        <v>-</v>
      </c>
      <c r="W2512" s="8"/>
      <c r="X2512" s="8"/>
      <c r="Y2512" s="8"/>
      <c r="Z2512" s="9"/>
      <c r="AA2512" s="1"/>
      <c r="AB2512" s="8"/>
      <c r="AC2512" s="9"/>
      <c r="AD2512" s="9"/>
      <c r="AE2512" s="9"/>
      <c r="AF2512" s="8"/>
      <c r="AG2512" s="10"/>
      <c r="AH2512" s="8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25">
      <c r="A2513" s="50">
        <f t="shared" si="792"/>
        <v>45356</v>
      </c>
      <c r="B2513" s="112">
        <f t="shared" ca="1" si="782"/>
        <v>53487.595164770006</v>
      </c>
      <c r="C2513" s="109">
        <f t="shared" si="783"/>
        <v>53407.734045980003</v>
      </c>
      <c r="D2513" s="13">
        <f ca="1">IF(A2513&lt;$B$1,VLOOKUP(A2513,[1]DI!$A$4:$B$15000,2,FALSE),0)</f>
        <v>0.1115</v>
      </c>
      <c r="E2513" s="52">
        <f t="shared" ca="1" si="784"/>
        <v>1.00041957</v>
      </c>
      <c r="F2513" s="52">
        <f ca="1">(TRUNC(PRODUCT($E$12:$E2512),16))</f>
        <v>1.65764688137532</v>
      </c>
      <c r="G2513" s="52">
        <f t="shared" ca="1" si="785"/>
        <v>1.6555621343085301</v>
      </c>
      <c r="H2513" s="52">
        <f t="shared" ca="1" si="786"/>
        <v>1.00125924</v>
      </c>
      <c r="I2513" s="111">
        <f t="shared" si="793"/>
        <v>0.02</v>
      </c>
      <c r="J2513" s="149">
        <f t="shared" si="777"/>
        <v>45351</v>
      </c>
      <c r="K2513" s="54">
        <f t="shared" si="794"/>
        <v>3</v>
      </c>
      <c r="L2513" s="55">
        <f t="shared" si="787"/>
        <v>3</v>
      </c>
      <c r="M2513" s="56">
        <f t="shared" si="788"/>
        <v>1.000235773</v>
      </c>
      <c r="N2513" s="56">
        <f t="shared" ca="1" si="789"/>
        <v>1.0014953099999999</v>
      </c>
      <c r="O2513" s="55">
        <f t="shared" si="778"/>
        <v>0</v>
      </c>
      <c r="P2513" s="109">
        <f t="shared" ca="1" si="790"/>
        <v>79.861118790000006</v>
      </c>
      <c r="Q2513" s="52">
        <f t="shared" si="779"/>
        <v>0</v>
      </c>
      <c r="R2513" s="85"/>
      <c r="S2513" s="85"/>
      <c r="T2513" s="86" t="str">
        <f t="shared" si="780"/>
        <v>A+J=</v>
      </c>
      <c r="U2513" s="149">
        <f t="shared" si="781"/>
        <v>45379</v>
      </c>
      <c r="V2513" s="57" t="str">
        <f t="shared" si="791"/>
        <v>-</v>
      </c>
      <c r="W2513" s="8"/>
      <c r="X2513" s="8"/>
      <c r="Y2513" s="8"/>
      <c r="Z2513" s="9"/>
      <c r="AA2513" s="1"/>
      <c r="AB2513" s="8"/>
      <c r="AC2513" s="9"/>
      <c r="AD2513" s="9"/>
      <c r="AE2513" s="9"/>
      <c r="AF2513" s="8"/>
      <c r="AG2513" s="10"/>
      <c r="AH2513" s="8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25">
      <c r="A2514" s="50">
        <f t="shared" si="792"/>
        <v>45357</v>
      </c>
      <c r="B2514" s="112">
        <f t="shared" ca="1" si="782"/>
        <v>53514.24215256</v>
      </c>
      <c r="C2514" s="109">
        <f t="shared" si="783"/>
        <v>53407.734045980003</v>
      </c>
      <c r="D2514" s="13">
        <f ca="1">IF(A2514&lt;$B$1,VLOOKUP(A2514,[1]DI!$A$4:$B$15000,2,FALSE),0)</f>
        <v>0.1115</v>
      </c>
      <c r="E2514" s="52">
        <f t="shared" ca="1" si="784"/>
        <v>1.00041957</v>
      </c>
      <c r="F2514" s="52">
        <f ca="1">(TRUNC(PRODUCT($E$12:$E2513),16))</f>
        <v>1.65834238027734</v>
      </c>
      <c r="G2514" s="52">
        <f t="shared" ca="1" si="785"/>
        <v>1.6555621343085301</v>
      </c>
      <c r="H2514" s="52">
        <f t="shared" ca="1" si="786"/>
        <v>1.0016793399999999</v>
      </c>
      <c r="I2514" s="111">
        <f t="shared" si="793"/>
        <v>0.02</v>
      </c>
      <c r="J2514" s="149">
        <f t="shared" si="777"/>
        <v>45351</v>
      </c>
      <c r="K2514" s="54">
        <f t="shared" si="794"/>
        <v>4</v>
      </c>
      <c r="L2514" s="55">
        <f t="shared" si="787"/>
        <v>4</v>
      </c>
      <c r="M2514" s="56">
        <f t="shared" si="788"/>
        <v>1.000314377</v>
      </c>
      <c r="N2514" s="56">
        <f t="shared" ca="1" si="789"/>
        <v>1.0019942449999999</v>
      </c>
      <c r="O2514" s="55">
        <f t="shared" si="778"/>
        <v>0</v>
      </c>
      <c r="P2514" s="109">
        <f t="shared" ca="1" si="790"/>
        <v>106.50810658</v>
      </c>
      <c r="Q2514" s="52">
        <f t="shared" si="779"/>
        <v>0</v>
      </c>
      <c r="R2514" s="85"/>
      <c r="S2514" s="85"/>
      <c r="T2514" s="86" t="str">
        <f t="shared" si="780"/>
        <v>A+J=</v>
      </c>
      <c r="U2514" s="149">
        <f t="shared" si="781"/>
        <v>45379</v>
      </c>
      <c r="V2514" s="57" t="str">
        <f t="shared" si="791"/>
        <v>-</v>
      </c>
      <c r="W2514" s="8"/>
      <c r="X2514" s="8"/>
      <c r="Y2514" s="8"/>
      <c r="Z2514" s="9"/>
      <c r="AA2514" s="1"/>
      <c r="AB2514" s="8"/>
      <c r="AC2514" s="9"/>
      <c r="AD2514" s="9"/>
      <c r="AE2514" s="9"/>
      <c r="AF2514" s="8"/>
      <c r="AG2514" s="10"/>
      <c r="AH2514" s="8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25">
      <c r="A2515" s="50">
        <f t="shared" si="792"/>
        <v>45358</v>
      </c>
      <c r="B2515" s="112">
        <f t="shared" ca="1" si="782"/>
        <v>53540.90201161</v>
      </c>
      <c r="C2515" s="109">
        <f t="shared" si="783"/>
        <v>53407.734045980003</v>
      </c>
      <c r="D2515" s="13">
        <f ca="1">IF(A2515&lt;$B$1,VLOOKUP(A2515,[1]DI!$A$4:$B$15000,2,FALSE),0)</f>
        <v>0.1115</v>
      </c>
      <c r="E2515" s="52">
        <f t="shared" ca="1" si="784"/>
        <v>1.00041957</v>
      </c>
      <c r="F2515" s="52">
        <f ca="1">(TRUNC(PRODUCT($E$12:$E2514),16))</f>
        <v>1.6590381709898301</v>
      </c>
      <c r="G2515" s="52">
        <f t="shared" ca="1" si="785"/>
        <v>1.6555621343085301</v>
      </c>
      <c r="H2515" s="52">
        <f t="shared" ca="1" si="786"/>
        <v>1.0020996099999999</v>
      </c>
      <c r="I2515" s="111">
        <f t="shared" si="793"/>
        <v>0.02</v>
      </c>
      <c r="J2515" s="149">
        <f t="shared" ref="J2515:J2578" si="795">IF(O2514&gt;0,VLOOKUP(O2514,X$12:AH$125,2),J2514)</f>
        <v>45351</v>
      </c>
      <c r="K2515" s="54">
        <f t="shared" si="794"/>
        <v>5</v>
      </c>
      <c r="L2515" s="55">
        <f t="shared" si="787"/>
        <v>5</v>
      </c>
      <c r="M2515" s="56">
        <f t="shared" si="788"/>
        <v>1.000392986</v>
      </c>
      <c r="N2515" s="56">
        <f t="shared" ca="1" si="789"/>
        <v>1.0024934210000001</v>
      </c>
      <c r="O2515" s="55">
        <f t="shared" ref="O2515:O2578" si="796">IF(VLOOKUP(A2515,Y$12:AF$125,8)=VLOOKUP(A2514,Y$12:AF$125,8),0,VLOOKUP(A2515,Y$12:AF$125,8))</f>
        <v>0</v>
      </c>
      <c r="P2515" s="109">
        <f t="shared" ca="1" si="790"/>
        <v>133.16796563</v>
      </c>
      <c r="Q2515" s="52">
        <f t="shared" ref="Q2515:Q2578" si="797">IF(O2515&gt;0,VLOOKUP(A2515,$Y$12:$AD$125,5),0)</f>
        <v>0</v>
      </c>
      <c r="R2515" s="85"/>
      <c r="S2515" s="85"/>
      <c r="T2515" s="86" t="str">
        <f t="shared" ref="T2515:T2578" si="798">IF(O2514&gt;0,VLOOKUP(O2514,X$12:AH$125,10),T2514)</f>
        <v>A+J=</v>
      </c>
      <c r="U2515" s="149">
        <f t="shared" ref="U2515:U2578" si="799">IF(O2514&gt;0,VLOOKUP(O2514,X$12:AH$125,11),U2514)</f>
        <v>45379</v>
      </c>
      <c r="V2515" s="57" t="str">
        <f t="shared" si="791"/>
        <v>-</v>
      </c>
      <c r="W2515" s="8"/>
      <c r="X2515" s="8"/>
      <c r="Y2515" s="8"/>
      <c r="Z2515" s="9"/>
      <c r="AA2515" s="1"/>
      <c r="AB2515" s="8"/>
      <c r="AC2515" s="9"/>
      <c r="AD2515" s="9"/>
      <c r="AE2515" s="9"/>
      <c r="AF2515" s="8"/>
      <c r="AG2515" s="10"/>
      <c r="AH2515" s="8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25">
      <c r="A2516" s="50">
        <f t="shared" si="792"/>
        <v>45359</v>
      </c>
      <c r="B2516" s="112">
        <f t="shared" ca="1" si="782"/>
        <v>53567.575382810006</v>
      </c>
      <c r="C2516" s="109">
        <f t="shared" si="783"/>
        <v>53407.734045980003</v>
      </c>
      <c r="D2516" s="13">
        <f ca="1">IF(A2516&lt;$B$1,VLOOKUP(A2516,[1]DI!$A$4:$B$15000,2,FALSE),0)</f>
        <v>0.1115</v>
      </c>
      <c r="E2516" s="52">
        <f t="shared" ca="1" si="784"/>
        <v>1.00041957</v>
      </c>
      <c r="F2516" s="52">
        <f ca="1">(TRUNC(PRODUCT($E$12:$E2515),16))</f>
        <v>1.65973425363523</v>
      </c>
      <c r="G2516" s="52">
        <f t="shared" ca="1" si="785"/>
        <v>1.6555621343085301</v>
      </c>
      <c r="H2516" s="52">
        <f t="shared" ca="1" si="786"/>
        <v>1.0025200599999999</v>
      </c>
      <c r="I2516" s="111">
        <f t="shared" si="793"/>
        <v>0.02</v>
      </c>
      <c r="J2516" s="149">
        <f t="shared" si="795"/>
        <v>45351</v>
      </c>
      <c r="K2516" s="54">
        <f t="shared" si="794"/>
        <v>6</v>
      </c>
      <c r="L2516" s="55">
        <f t="shared" si="787"/>
        <v>6</v>
      </c>
      <c r="M2516" s="56">
        <f t="shared" si="788"/>
        <v>1.000471602</v>
      </c>
      <c r="N2516" s="56">
        <f t="shared" ca="1" si="789"/>
        <v>1.00299285</v>
      </c>
      <c r="O2516" s="55">
        <f t="shared" si="796"/>
        <v>0</v>
      </c>
      <c r="P2516" s="109">
        <f t="shared" ca="1" si="790"/>
        <v>159.84133682999999</v>
      </c>
      <c r="Q2516" s="52">
        <f t="shared" si="797"/>
        <v>0</v>
      </c>
      <c r="R2516" s="85"/>
      <c r="S2516" s="85"/>
      <c r="T2516" s="86" t="str">
        <f t="shared" si="798"/>
        <v>A+J=</v>
      </c>
      <c r="U2516" s="149">
        <f t="shared" si="799"/>
        <v>45379</v>
      </c>
      <c r="V2516" s="57" t="str">
        <f t="shared" si="791"/>
        <v>-</v>
      </c>
      <c r="W2516" s="8"/>
      <c r="X2516" s="8"/>
      <c r="Y2516" s="8"/>
      <c r="Z2516" s="9"/>
      <c r="AA2516" s="1"/>
      <c r="AB2516" s="8"/>
      <c r="AC2516" s="9"/>
      <c r="AD2516" s="9"/>
      <c r="AE2516" s="9"/>
      <c r="AF2516" s="8"/>
      <c r="AG2516" s="10"/>
      <c r="AH2516" s="8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25">
      <c r="A2517" s="50">
        <f t="shared" si="792"/>
        <v>45360</v>
      </c>
      <c r="B2517" s="112">
        <f t="shared" ca="1" si="782"/>
        <v>53594.262266180005</v>
      </c>
      <c r="C2517" s="109">
        <f t="shared" si="783"/>
        <v>53407.734045980003</v>
      </c>
      <c r="D2517" s="13">
        <f ca="1">IF(A2517&lt;$B$1,VLOOKUP(A2517,[1]DI!$A$4:$B$15000,2,FALSE),0)</f>
        <v>0</v>
      </c>
      <c r="E2517" s="52">
        <f t="shared" ca="1" si="784"/>
        <v>1</v>
      </c>
      <c r="F2517" s="52">
        <f ca="1">(TRUNC(PRODUCT($E$12:$E2516),16))</f>
        <v>1.6604306283360299</v>
      </c>
      <c r="G2517" s="52">
        <f t="shared" ca="1" si="785"/>
        <v>1.6555621343085301</v>
      </c>
      <c r="H2517" s="52">
        <f t="shared" ca="1" si="786"/>
        <v>1.00294069</v>
      </c>
      <c r="I2517" s="111">
        <f t="shared" si="793"/>
        <v>0.02</v>
      </c>
      <c r="J2517" s="149">
        <f t="shared" si="795"/>
        <v>45351</v>
      </c>
      <c r="K2517" s="54">
        <f t="shared" si="794"/>
        <v>6</v>
      </c>
      <c r="L2517" s="55">
        <f t="shared" si="787"/>
        <v>7</v>
      </c>
      <c r="M2517" s="56">
        <f t="shared" si="788"/>
        <v>1.0005502239999999</v>
      </c>
      <c r="N2517" s="56">
        <f t="shared" ca="1" si="789"/>
        <v>1.0034925320000001</v>
      </c>
      <c r="O2517" s="55">
        <f t="shared" si="796"/>
        <v>0</v>
      </c>
      <c r="P2517" s="109">
        <f t="shared" ca="1" si="790"/>
        <v>186.52822019999999</v>
      </c>
      <c r="Q2517" s="52">
        <f t="shared" si="797"/>
        <v>0</v>
      </c>
      <c r="R2517" s="85"/>
      <c r="S2517" s="85"/>
      <c r="T2517" s="86" t="str">
        <f t="shared" si="798"/>
        <v>A+J=</v>
      </c>
      <c r="U2517" s="149">
        <f t="shared" si="799"/>
        <v>45379</v>
      </c>
      <c r="V2517" s="57" t="str">
        <f t="shared" si="791"/>
        <v>-</v>
      </c>
      <c r="W2517" s="8"/>
      <c r="X2517" s="8"/>
      <c r="Y2517" s="8"/>
      <c r="Z2517" s="9"/>
      <c r="AA2517" s="1"/>
      <c r="AB2517" s="8"/>
      <c r="AC2517" s="9"/>
      <c r="AD2517" s="9"/>
      <c r="AE2517" s="9"/>
      <c r="AF2517" s="8"/>
      <c r="AG2517" s="10"/>
      <c r="AH2517" s="8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25">
      <c r="A2518" s="50">
        <f t="shared" si="792"/>
        <v>45361</v>
      </c>
      <c r="B2518" s="112">
        <f t="shared" ca="1" si="782"/>
        <v>53594.262266180005</v>
      </c>
      <c r="C2518" s="109">
        <f t="shared" si="783"/>
        <v>53407.734045980003</v>
      </c>
      <c r="D2518" s="13">
        <f ca="1">IF(A2518&lt;$B$1,VLOOKUP(A2518,[1]DI!$A$4:$B$15000,2,FALSE),0)</f>
        <v>0</v>
      </c>
      <c r="E2518" s="52">
        <f t="shared" ca="1" si="784"/>
        <v>1</v>
      </c>
      <c r="F2518" s="52">
        <f ca="1">(TRUNC(PRODUCT($E$12:$E2517),16))</f>
        <v>1.6604306283360299</v>
      </c>
      <c r="G2518" s="52">
        <f t="shared" ca="1" si="785"/>
        <v>1.6555621343085301</v>
      </c>
      <c r="H2518" s="52">
        <f t="shared" ca="1" si="786"/>
        <v>1.00294069</v>
      </c>
      <c r="I2518" s="111">
        <f t="shared" si="793"/>
        <v>0.02</v>
      </c>
      <c r="J2518" s="149">
        <f t="shared" si="795"/>
        <v>45351</v>
      </c>
      <c r="K2518" s="54">
        <f t="shared" si="794"/>
        <v>6</v>
      </c>
      <c r="L2518" s="55">
        <f t="shared" si="787"/>
        <v>7</v>
      </c>
      <c r="M2518" s="56">
        <f t="shared" si="788"/>
        <v>1.0005502239999999</v>
      </c>
      <c r="N2518" s="56">
        <f t="shared" ca="1" si="789"/>
        <v>1.0034925320000001</v>
      </c>
      <c r="O2518" s="55">
        <f t="shared" si="796"/>
        <v>0</v>
      </c>
      <c r="P2518" s="109">
        <f t="shared" ca="1" si="790"/>
        <v>186.52822019999999</v>
      </c>
      <c r="Q2518" s="52">
        <f t="shared" si="797"/>
        <v>0</v>
      </c>
      <c r="R2518" s="85"/>
      <c r="S2518" s="85"/>
      <c r="T2518" s="86" t="str">
        <f t="shared" si="798"/>
        <v>A+J=</v>
      </c>
      <c r="U2518" s="149">
        <f t="shared" si="799"/>
        <v>45379</v>
      </c>
      <c r="V2518" s="57" t="str">
        <f t="shared" si="791"/>
        <v>-</v>
      </c>
      <c r="W2518" s="8"/>
      <c r="X2518" s="8"/>
      <c r="Y2518" s="8"/>
      <c r="Z2518" s="9"/>
      <c r="AA2518" s="1"/>
      <c r="AB2518" s="8"/>
      <c r="AC2518" s="9"/>
      <c r="AD2518" s="9"/>
      <c r="AE2518" s="9"/>
      <c r="AF2518" s="8"/>
      <c r="AG2518" s="10"/>
      <c r="AH2518" s="8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25">
      <c r="A2519" s="50">
        <f t="shared" si="792"/>
        <v>45362</v>
      </c>
      <c r="B2519" s="112">
        <f t="shared" ca="1" si="782"/>
        <v>53594.262266180005</v>
      </c>
      <c r="C2519" s="109">
        <f t="shared" si="783"/>
        <v>53407.734045980003</v>
      </c>
      <c r="D2519" s="13">
        <f ca="1">IF(A2519&lt;$B$1,VLOOKUP(A2519,[1]DI!$A$4:$B$15000,2,FALSE),0)</f>
        <v>0.1115</v>
      </c>
      <c r="E2519" s="52">
        <f t="shared" ca="1" si="784"/>
        <v>1.00041957</v>
      </c>
      <c r="F2519" s="52">
        <f ca="1">(TRUNC(PRODUCT($E$12:$E2518),16))</f>
        <v>1.6604306283360299</v>
      </c>
      <c r="G2519" s="52">
        <f t="shared" ca="1" si="785"/>
        <v>1.6555621343085301</v>
      </c>
      <c r="H2519" s="52">
        <f t="shared" ca="1" si="786"/>
        <v>1.00294069</v>
      </c>
      <c r="I2519" s="111">
        <f t="shared" si="793"/>
        <v>0.02</v>
      </c>
      <c r="J2519" s="149">
        <f t="shared" si="795"/>
        <v>45351</v>
      </c>
      <c r="K2519" s="54">
        <f t="shared" si="794"/>
        <v>7</v>
      </c>
      <c r="L2519" s="55">
        <f t="shared" si="787"/>
        <v>7</v>
      </c>
      <c r="M2519" s="56">
        <f t="shared" si="788"/>
        <v>1.0005502239999999</v>
      </c>
      <c r="N2519" s="56">
        <f t="shared" ca="1" si="789"/>
        <v>1.0034925320000001</v>
      </c>
      <c r="O2519" s="55">
        <f t="shared" si="796"/>
        <v>0</v>
      </c>
      <c r="P2519" s="109">
        <f t="shared" ca="1" si="790"/>
        <v>186.52822019999999</v>
      </c>
      <c r="Q2519" s="52">
        <f t="shared" si="797"/>
        <v>0</v>
      </c>
      <c r="R2519" s="85"/>
      <c r="S2519" s="85"/>
      <c r="T2519" s="86" t="str">
        <f t="shared" si="798"/>
        <v>A+J=</v>
      </c>
      <c r="U2519" s="149">
        <f t="shared" si="799"/>
        <v>45379</v>
      </c>
      <c r="V2519" s="57" t="str">
        <f t="shared" si="791"/>
        <v>-</v>
      </c>
      <c r="W2519" s="8"/>
      <c r="X2519" s="8"/>
      <c r="Y2519" s="8"/>
      <c r="Z2519" s="9"/>
      <c r="AA2519" s="1"/>
      <c r="AB2519" s="8"/>
      <c r="AC2519" s="9"/>
      <c r="AD2519" s="9"/>
      <c r="AE2519" s="9"/>
      <c r="AF2519" s="8"/>
      <c r="AG2519" s="10"/>
      <c r="AH2519" s="8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25">
      <c r="A2520" s="50">
        <f t="shared" si="792"/>
        <v>45363</v>
      </c>
      <c r="B2520" s="112">
        <f t="shared" ca="1" si="782"/>
        <v>53620.962074210001</v>
      </c>
      <c r="C2520" s="109">
        <f t="shared" si="783"/>
        <v>53407.734045980003</v>
      </c>
      <c r="D2520" s="13">
        <f ca="1">IF(A2520&lt;$B$1,VLOOKUP(A2520,[1]DI!$A$4:$B$15000,2,FALSE),0)</f>
        <v>0.1115</v>
      </c>
      <c r="E2520" s="52">
        <f t="shared" ca="1" si="784"/>
        <v>1.00041957</v>
      </c>
      <c r="F2520" s="52">
        <f ca="1">(TRUNC(PRODUCT($E$12:$E2519),16))</f>
        <v>1.66112729521476</v>
      </c>
      <c r="G2520" s="52">
        <f t="shared" ca="1" si="785"/>
        <v>1.6555621343085301</v>
      </c>
      <c r="H2520" s="52">
        <f t="shared" ca="1" si="786"/>
        <v>1.0033614900000001</v>
      </c>
      <c r="I2520" s="111">
        <f t="shared" si="793"/>
        <v>0.02</v>
      </c>
      <c r="J2520" s="149">
        <f t="shared" si="795"/>
        <v>45351</v>
      </c>
      <c r="K2520" s="54">
        <f t="shared" si="794"/>
        <v>8</v>
      </c>
      <c r="L2520" s="55">
        <f t="shared" si="787"/>
        <v>8</v>
      </c>
      <c r="M2520" s="56">
        <f t="shared" si="788"/>
        <v>1.000628852</v>
      </c>
      <c r="N2520" s="56">
        <f t="shared" ca="1" si="789"/>
        <v>1.003992456</v>
      </c>
      <c r="O2520" s="55">
        <f t="shared" si="796"/>
        <v>0</v>
      </c>
      <c r="P2520" s="109">
        <f t="shared" ca="1" si="790"/>
        <v>213.22802823000001</v>
      </c>
      <c r="Q2520" s="52">
        <f t="shared" si="797"/>
        <v>0</v>
      </c>
      <c r="R2520" s="85"/>
      <c r="S2520" s="85"/>
      <c r="T2520" s="86" t="str">
        <f t="shared" si="798"/>
        <v>A+J=</v>
      </c>
      <c r="U2520" s="149">
        <f t="shared" si="799"/>
        <v>45379</v>
      </c>
      <c r="V2520" s="57" t="str">
        <f t="shared" si="791"/>
        <v>-</v>
      </c>
      <c r="W2520" s="8"/>
      <c r="X2520" s="8"/>
      <c r="Y2520" s="8"/>
      <c r="Z2520" s="9"/>
      <c r="AA2520" s="1"/>
      <c r="AB2520" s="8"/>
      <c r="AC2520" s="9"/>
      <c r="AD2520" s="9"/>
      <c r="AE2520" s="9"/>
      <c r="AF2520" s="8"/>
      <c r="AG2520" s="10"/>
      <c r="AH2520" s="8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25">
      <c r="A2521" s="50">
        <f t="shared" si="792"/>
        <v>45364</v>
      </c>
      <c r="B2521" s="112">
        <f t="shared" ca="1" si="782"/>
        <v>53647.675394410006</v>
      </c>
      <c r="C2521" s="109">
        <f t="shared" si="783"/>
        <v>53407.734045980003</v>
      </c>
      <c r="D2521" s="13">
        <f ca="1">IF(A2521&lt;$B$1,VLOOKUP(A2521,[1]DI!$A$4:$B$15000,2,FALSE),0)</f>
        <v>0.1115</v>
      </c>
      <c r="E2521" s="52">
        <f t="shared" ca="1" si="784"/>
        <v>1.00041957</v>
      </c>
      <c r="F2521" s="52">
        <f ca="1">(TRUNC(PRODUCT($E$12:$E2520),16))</f>
        <v>1.66182425439402</v>
      </c>
      <c r="G2521" s="52">
        <f t="shared" ca="1" si="785"/>
        <v>1.6555621343085301</v>
      </c>
      <c r="H2521" s="52">
        <f t="shared" ca="1" si="786"/>
        <v>1.00378247</v>
      </c>
      <c r="I2521" s="111">
        <f t="shared" si="793"/>
        <v>0.02</v>
      </c>
      <c r="J2521" s="149">
        <f t="shared" si="795"/>
        <v>45351</v>
      </c>
      <c r="K2521" s="54">
        <f t="shared" si="794"/>
        <v>9</v>
      </c>
      <c r="L2521" s="55">
        <f t="shared" si="787"/>
        <v>9</v>
      </c>
      <c r="M2521" s="56">
        <f t="shared" si="788"/>
        <v>1.0007074869999999</v>
      </c>
      <c r="N2521" s="56">
        <f t="shared" ca="1" si="789"/>
        <v>1.0044926329999999</v>
      </c>
      <c r="O2521" s="55">
        <f t="shared" si="796"/>
        <v>0</v>
      </c>
      <c r="P2521" s="109">
        <f t="shared" ca="1" si="790"/>
        <v>239.94134843000001</v>
      </c>
      <c r="Q2521" s="52">
        <f t="shared" si="797"/>
        <v>0</v>
      </c>
      <c r="R2521" s="85"/>
      <c r="S2521" s="85"/>
      <c r="T2521" s="86" t="str">
        <f t="shared" si="798"/>
        <v>A+J=</v>
      </c>
      <c r="U2521" s="149">
        <f t="shared" si="799"/>
        <v>45379</v>
      </c>
      <c r="V2521" s="57" t="str">
        <f t="shared" si="791"/>
        <v>-</v>
      </c>
      <c r="W2521" s="8"/>
      <c r="X2521" s="8"/>
      <c r="Y2521" s="8"/>
      <c r="Z2521" s="9"/>
      <c r="AA2521" s="1"/>
      <c r="AB2521" s="8"/>
      <c r="AC2521" s="9"/>
      <c r="AD2521" s="9"/>
      <c r="AE2521" s="9"/>
      <c r="AF2521" s="8"/>
      <c r="AG2521" s="10"/>
      <c r="AH2521" s="8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25">
      <c r="A2522" s="50">
        <f t="shared" si="792"/>
        <v>45365</v>
      </c>
      <c r="B2522" s="112">
        <f t="shared" ca="1" si="782"/>
        <v>53674.402173350005</v>
      </c>
      <c r="C2522" s="109">
        <f t="shared" si="783"/>
        <v>53407.734045980003</v>
      </c>
      <c r="D2522" s="13">
        <f ca="1">IF(A2522&lt;$B$1,VLOOKUP(A2522,[1]DI!$A$4:$B$15000,2,FALSE),0)</f>
        <v>0.1115</v>
      </c>
      <c r="E2522" s="52">
        <f t="shared" ca="1" si="784"/>
        <v>1.00041957</v>
      </c>
      <c r="F2522" s="52">
        <f ca="1">(TRUNC(PRODUCT($E$12:$E2521),16))</f>
        <v>1.66252150599643</v>
      </c>
      <c r="G2522" s="52">
        <f t="shared" ca="1" si="785"/>
        <v>1.6555621343085301</v>
      </c>
      <c r="H2522" s="52">
        <f t="shared" ca="1" si="786"/>
        <v>1.0042036299999999</v>
      </c>
      <c r="I2522" s="111">
        <f t="shared" si="793"/>
        <v>0.02</v>
      </c>
      <c r="J2522" s="149">
        <f t="shared" si="795"/>
        <v>45351</v>
      </c>
      <c r="K2522" s="54">
        <f t="shared" si="794"/>
        <v>10</v>
      </c>
      <c r="L2522" s="55">
        <f t="shared" si="787"/>
        <v>10</v>
      </c>
      <c r="M2522" s="56">
        <f t="shared" si="788"/>
        <v>1.000786127</v>
      </c>
      <c r="N2522" s="56">
        <f t="shared" ca="1" si="789"/>
        <v>1.004993062</v>
      </c>
      <c r="O2522" s="55">
        <f t="shared" si="796"/>
        <v>0</v>
      </c>
      <c r="P2522" s="109">
        <f t="shared" ca="1" si="790"/>
        <v>266.66812736999998</v>
      </c>
      <c r="Q2522" s="52">
        <f t="shared" si="797"/>
        <v>0</v>
      </c>
      <c r="R2522" s="85"/>
      <c r="S2522" s="85"/>
      <c r="T2522" s="86" t="str">
        <f t="shared" si="798"/>
        <v>A+J=</v>
      </c>
      <c r="U2522" s="149">
        <f t="shared" si="799"/>
        <v>45379</v>
      </c>
      <c r="V2522" s="57" t="str">
        <f t="shared" si="791"/>
        <v>-</v>
      </c>
      <c r="W2522" s="8"/>
      <c r="X2522" s="8"/>
      <c r="Y2522" s="8"/>
      <c r="Z2522" s="9"/>
      <c r="AA2522" s="1"/>
      <c r="AB2522" s="8"/>
      <c r="AC2522" s="9"/>
      <c r="AD2522" s="9"/>
      <c r="AE2522" s="9"/>
      <c r="AF2522" s="8"/>
      <c r="AG2522" s="10"/>
      <c r="AH2522" s="8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25">
      <c r="A2523" s="50">
        <f t="shared" si="792"/>
        <v>45366</v>
      </c>
      <c r="B2523" s="112">
        <f t="shared" ca="1" si="782"/>
        <v>53701.141930370002</v>
      </c>
      <c r="C2523" s="109">
        <f t="shared" si="783"/>
        <v>53407.734045980003</v>
      </c>
      <c r="D2523" s="13">
        <f ca="1">IF(A2523&lt;$B$1,VLOOKUP(A2523,[1]DI!$A$4:$B$15000,2,FALSE),0)</f>
        <v>0.1115</v>
      </c>
      <c r="E2523" s="52">
        <f t="shared" ca="1" si="784"/>
        <v>1.00041957</v>
      </c>
      <c r="F2523" s="52">
        <f ca="1">(TRUNC(PRODUCT($E$12:$E2522),16))</f>
        <v>1.6632190501447</v>
      </c>
      <c r="G2523" s="52">
        <f t="shared" ca="1" si="785"/>
        <v>1.6555621343085301</v>
      </c>
      <c r="H2523" s="52">
        <f t="shared" ca="1" si="786"/>
        <v>1.0046249599999999</v>
      </c>
      <c r="I2523" s="111">
        <f t="shared" si="793"/>
        <v>0.02</v>
      </c>
      <c r="J2523" s="149">
        <f t="shared" si="795"/>
        <v>45351</v>
      </c>
      <c r="K2523" s="54">
        <f t="shared" si="794"/>
        <v>11</v>
      </c>
      <c r="L2523" s="55">
        <f t="shared" si="787"/>
        <v>11</v>
      </c>
      <c r="M2523" s="56">
        <f t="shared" si="788"/>
        <v>1.0008647740000001</v>
      </c>
      <c r="N2523" s="56">
        <f t="shared" ca="1" si="789"/>
        <v>1.0054937340000001</v>
      </c>
      <c r="O2523" s="55">
        <f t="shared" si="796"/>
        <v>0</v>
      </c>
      <c r="P2523" s="109">
        <f t="shared" ca="1" si="790"/>
        <v>293.40788438999999</v>
      </c>
      <c r="Q2523" s="52">
        <f t="shared" si="797"/>
        <v>0</v>
      </c>
      <c r="R2523" s="85"/>
      <c r="S2523" s="85"/>
      <c r="T2523" s="86" t="str">
        <f t="shared" si="798"/>
        <v>A+J=</v>
      </c>
      <c r="U2523" s="149">
        <f t="shared" si="799"/>
        <v>45379</v>
      </c>
      <c r="V2523" s="57" t="str">
        <f t="shared" si="791"/>
        <v>-</v>
      </c>
      <c r="W2523" s="8"/>
      <c r="X2523" s="8"/>
      <c r="Y2523" s="8"/>
      <c r="Z2523" s="9"/>
      <c r="AA2523" s="1"/>
      <c r="AB2523" s="8"/>
      <c r="AC2523" s="9"/>
      <c r="AD2523" s="9"/>
      <c r="AE2523" s="9"/>
      <c r="AF2523" s="8"/>
      <c r="AG2523" s="10"/>
      <c r="AH2523" s="8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25">
      <c r="A2524" s="50">
        <f t="shared" si="792"/>
        <v>45367</v>
      </c>
      <c r="B2524" s="112">
        <f t="shared" ca="1" si="782"/>
        <v>53727.895146140007</v>
      </c>
      <c r="C2524" s="109">
        <f t="shared" si="783"/>
        <v>53407.734045980003</v>
      </c>
      <c r="D2524" s="13">
        <f ca="1">IF(A2524&lt;$B$1,VLOOKUP(A2524,[1]DI!$A$4:$B$15000,2,FALSE),0)</f>
        <v>0</v>
      </c>
      <c r="E2524" s="52">
        <f t="shared" ca="1" si="784"/>
        <v>1</v>
      </c>
      <c r="F2524" s="52">
        <f ca="1">(TRUNC(PRODUCT($E$12:$E2523),16))</f>
        <v>1.6639168869615699</v>
      </c>
      <c r="G2524" s="52">
        <f t="shared" ca="1" si="785"/>
        <v>1.6555621343085301</v>
      </c>
      <c r="H2524" s="52">
        <f t="shared" ca="1" si="786"/>
        <v>1.0050464699999999</v>
      </c>
      <c r="I2524" s="111">
        <f t="shared" si="793"/>
        <v>0.02</v>
      </c>
      <c r="J2524" s="149">
        <f t="shared" si="795"/>
        <v>45351</v>
      </c>
      <c r="K2524" s="54">
        <f t="shared" si="794"/>
        <v>11</v>
      </c>
      <c r="L2524" s="55">
        <f t="shared" si="787"/>
        <v>12</v>
      </c>
      <c r="M2524" s="56">
        <f t="shared" si="788"/>
        <v>1.0009434269999999</v>
      </c>
      <c r="N2524" s="56">
        <f t="shared" ca="1" si="789"/>
        <v>1.0059946580000001</v>
      </c>
      <c r="O2524" s="55">
        <f t="shared" si="796"/>
        <v>0</v>
      </c>
      <c r="P2524" s="109">
        <f t="shared" ca="1" si="790"/>
        <v>320.16110015999999</v>
      </c>
      <c r="Q2524" s="52">
        <f t="shared" si="797"/>
        <v>0</v>
      </c>
      <c r="R2524" s="85"/>
      <c r="S2524" s="85"/>
      <c r="T2524" s="86" t="str">
        <f t="shared" si="798"/>
        <v>A+J=</v>
      </c>
      <c r="U2524" s="149">
        <f t="shared" si="799"/>
        <v>45379</v>
      </c>
      <c r="V2524" s="57" t="str">
        <f t="shared" si="791"/>
        <v>-</v>
      </c>
      <c r="W2524" s="8"/>
      <c r="X2524" s="8"/>
      <c r="Y2524" s="8"/>
      <c r="Z2524" s="9"/>
      <c r="AA2524" s="1"/>
      <c r="AB2524" s="8"/>
      <c r="AC2524" s="9"/>
      <c r="AD2524" s="9"/>
      <c r="AE2524" s="9"/>
      <c r="AF2524" s="8"/>
      <c r="AG2524" s="10"/>
      <c r="AH2524" s="8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25">
      <c r="A2525" s="50">
        <f t="shared" si="792"/>
        <v>45368</v>
      </c>
      <c r="B2525" s="112">
        <f t="shared" ca="1" si="782"/>
        <v>53727.895146140007</v>
      </c>
      <c r="C2525" s="109">
        <f t="shared" si="783"/>
        <v>53407.734045980003</v>
      </c>
      <c r="D2525" s="13">
        <f ca="1">IF(A2525&lt;$B$1,VLOOKUP(A2525,[1]DI!$A$4:$B$15000,2,FALSE),0)</f>
        <v>0</v>
      </c>
      <c r="E2525" s="52">
        <f t="shared" ca="1" si="784"/>
        <v>1</v>
      </c>
      <c r="F2525" s="52">
        <f ca="1">(TRUNC(PRODUCT($E$12:$E2524),16))</f>
        <v>1.6639168869615699</v>
      </c>
      <c r="G2525" s="52">
        <f t="shared" ca="1" si="785"/>
        <v>1.6555621343085301</v>
      </c>
      <c r="H2525" s="52">
        <f t="shared" ca="1" si="786"/>
        <v>1.0050464699999999</v>
      </c>
      <c r="I2525" s="111">
        <f t="shared" si="793"/>
        <v>0.02</v>
      </c>
      <c r="J2525" s="149">
        <f t="shared" si="795"/>
        <v>45351</v>
      </c>
      <c r="K2525" s="54">
        <f t="shared" si="794"/>
        <v>11</v>
      </c>
      <c r="L2525" s="55">
        <f t="shared" si="787"/>
        <v>12</v>
      </c>
      <c r="M2525" s="56">
        <f t="shared" si="788"/>
        <v>1.0009434269999999</v>
      </c>
      <c r="N2525" s="56">
        <f t="shared" ca="1" si="789"/>
        <v>1.0059946580000001</v>
      </c>
      <c r="O2525" s="55">
        <f t="shared" si="796"/>
        <v>0</v>
      </c>
      <c r="P2525" s="109">
        <f t="shared" ca="1" si="790"/>
        <v>320.16110015999999</v>
      </c>
      <c r="Q2525" s="52">
        <f t="shared" si="797"/>
        <v>0</v>
      </c>
      <c r="R2525" s="85"/>
      <c r="S2525" s="85"/>
      <c r="T2525" s="86" t="str">
        <f t="shared" si="798"/>
        <v>A+J=</v>
      </c>
      <c r="U2525" s="149">
        <f t="shared" si="799"/>
        <v>45379</v>
      </c>
      <c r="V2525" s="57" t="str">
        <f t="shared" si="791"/>
        <v>-</v>
      </c>
      <c r="W2525" s="8"/>
      <c r="X2525" s="8"/>
      <c r="Y2525" s="8"/>
      <c r="Z2525" s="9"/>
      <c r="AA2525" s="1"/>
      <c r="AB2525" s="8"/>
      <c r="AC2525" s="9"/>
      <c r="AD2525" s="9"/>
      <c r="AE2525" s="9"/>
      <c r="AF2525" s="8"/>
      <c r="AG2525" s="10"/>
      <c r="AH2525" s="8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25">
      <c r="A2526" s="50">
        <f t="shared" si="792"/>
        <v>45369</v>
      </c>
      <c r="B2526" s="112">
        <f t="shared" ca="1" si="782"/>
        <v>53727.895146140007</v>
      </c>
      <c r="C2526" s="109">
        <f t="shared" si="783"/>
        <v>53407.734045980003</v>
      </c>
      <c r="D2526" s="13">
        <f ca="1">IF(A2526&lt;$B$1,VLOOKUP(A2526,[1]DI!$A$4:$B$15000,2,FALSE),0)</f>
        <v>0.1115</v>
      </c>
      <c r="E2526" s="52">
        <f t="shared" ca="1" si="784"/>
        <v>1.00041957</v>
      </c>
      <c r="F2526" s="52">
        <f ca="1">(TRUNC(PRODUCT($E$12:$E2525),16))</f>
        <v>1.6639168869615699</v>
      </c>
      <c r="G2526" s="52">
        <f t="shared" ca="1" si="785"/>
        <v>1.6555621343085301</v>
      </c>
      <c r="H2526" s="52">
        <f t="shared" ca="1" si="786"/>
        <v>1.0050464699999999</v>
      </c>
      <c r="I2526" s="111">
        <f t="shared" si="793"/>
        <v>0.02</v>
      </c>
      <c r="J2526" s="149">
        <f t="shared" si="795"/>
        <v>45351</v>
      </c>
      <c r="K2526" s="54">
        <f t="shared" si="794"/>
        <v>12</v>
      </c>
      <c r="L2526" s="55">
        <f t="shared" si="787"/>
        <v>12</v>
      </c>
      <c r="M2526" s="56">
        <f t="shared" si="788"/>
        <v>1.0009434269999999</v>
      </c>
      <c r="N2526" s="56">
        <f t="shared" ca="1" si="789"/>
        <v>1.0059946580000001</v>
      </c>
      <c r="O2526" s="55">
        <f t="shared" si="796"/>
        <v>0</v>
      </c>
      <c r="P2526" s="109">
        <f t="shared" ca="1" si="790"/>
        <v>320.16110015999999</v>
      </c>
      <c r="Q2526" s="52">
        <f t="shared" si="797"/>
        <v>0</v>
      </c>
      <c r="R2526" s="85"/>
      <c r="S2526" s="85"/>
      <c r="T2526" s="86" t="str">
        <f t="shared" si="798"/>
        <v>A+J=</v>
      </c>
      <c r="U2526" s="149">
        <f t="shared" si="799"/>
        <v>45379</v>
      </c>
      <c r="V2526" s="57" t="str">
        <f t="shared" si="791"/>
        <v>-</v>
      </c>
      <c r="W2526" s="8"/>
      <c r="X2526" s="8"/>
      <c r="Y2526" s="8"/>
      <c r="Z2526" s="9"/>
      <c r="AA2526" s="1"/>
      <c r="AB2526" s="8"/>
      <c r="AC2526" s="9"/>
      <c r="AD2526" s="9"/>
      <c r="AE2526" s="9"/>
      <c r="AF2526" s="8"/>
      <c r="AG2526" s="10"/>
      <c r="AH2526" s="8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25">
      <c r="A2527" s="50">
        <f t="shared" si="792"/>
        <v>45370</v>
      </c>
      <c r="B2527" s="112">
        <f t="shared" ca="1" si="782"/>
        <v>53754.661874060002</v>
      </c>
      <c r="C2527" s="109">
        <f t="shared" si="783"/>
        <v>53407.734045980003</v>
      </c>
      <c r="D2527" s="13">
        <f ca="1">IF(A2527&lt;$B$1,VLOOKUP(A2527,[1]DI!$A$4:$B$15000,2,FALSE),0)</f>
        <v>0.1115</v>
      </c>
      <c r="E2527" s="52">
        <f t="shared" ca="1" si="784"/>
        <v>1.00041957</v>
      </c>
      <c r="F2527" s="52">
        <f ca="1">(TRUNC(PRODUCT($E$12:$E2526),16))</f>
        <v>1.6646150165698299</v>
      </c>
      <c r="G2527" s="52">
        <f t="shared" ca="1" si="785"/>
        <v>1.6555621343085301</v>
      </c>
      <c r="H2527" s="52">
        <f t="shared" ca="1" si="786"/>
        <v>1.0054681599999999</v>
      </c>
      <c r="I2527" s="111">
        <f t="shared" si="793"/>
        <v>0.02</v>
      </c>
      <c r="J2527" s="149">
        <f t="shared" si="795"/>
        <v>45351</v>
      </c>
      <c r="K2527" s="54">
        <f t="shared" si="794"/>
        <v>13</v>
      </c>
      <c r="L2527" s="55">
        <f t="shared" si="787"/>
        <v>13</v>
      </c>
      <c r="M2527" s="56">
        <f t="shared" si="788"/>
        <v>1.0010220860000001</v>
      </c>
      <c r="N2527" s="56">
        <f t="shared" ca="1" si="789"/>
        <v>1.0064958349999999</v>
      </c>
      <c r="O2527" s="55">
        <f t="shared" si="796"/>
        <v>0</v>
      </c>
      <c r="P2527" s="109">
        <f t="shared" ca="1" si="790"/>
        <v>346.92782807999998</v>
      </c>
      <c r="Q2527" s="52">
        <f t="shared" si="797"/>
        <v>0</v>
      </c>
      <c r="R2527" s="85"/>
      <c r="S2527" s="85"/>
      <c r="T2527" s="86" t="str">
        <f t="shared" si="798"/>
        <v>A+J=</v>
      </c>
      <c r="U2527" s="149">
        <f t="shared" si="799"/>
        <v>45379</v>
      </c>
      <c r="V2527" s="57" t="str">
        <f t="shared" si="791"/>
        <v>-</v>
      </c>
      <c r="W2527" s="8"/>
      <c r="X2527" s="8"/>
      <c r="Y2527" s="8"/>
      <c r="Z2527" s="9"/>
      <c r="AA2527" s="1"/>
      <c r="AB2527" s="8"/>
      <c r="AC2527" s="9"/>
      <c r="AD2527" s="9"/>
      <c r="AE2527" s="9"/>
      <c r="AF2527" s="8"/>
      <c r="AG2527" s="10"/>
      <c r="AH2527" s="8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25">
      <c r="A2528" s="50">
        <f t="shared" si="792"/>
        <v>45371</v>
      </c>
      <c r="B2528" s="112">
        <f t="shared" ca="1" si="782"/>
        <v>53781.442060740002</v>
      </c>
      <c r="C2528" s="109">
        <f t="shared" si="783"/>
        <v>53407.734045980003</v>
      </c>
      <c r="D2528" s="13">
        <f ca="1">IF(A2528&lt;$B$1,VLOOKUP(A2528,[1]DI!$A$4:$B$15000,2,FALSE),0)</f>
        <v>0.1115</v>
      </c>
      <c r="E2528" s="52">
        <f t="shared" ca="1" si="784"/>
        <v>1.00041957</v>
      </c>
      <c r="F2528" s="52">
        <f ca="1">(TRUNC(PRODUCT($E$12:$E2527),16))</f>
        <v>1.6653134390923401</v>
      </c>
      <c r="G2528" s="52">
        <f t="shared" ca="1" si="785"/>
        <v>1.6555621343085301</v>
      </c>
      <c r="H2528" s="52">
        <f t="shared" ca="1" si="786"/>
        <v>1.00589003</v>
      </c>
      <c r="I2528" s="111">
        <f t="shared" si="793"/>
        <v>0.02</v>
      </c>
      <c r="J2528" s="149">
        <f t="shared" si="795"/>
        <v>45351</v>
      </c>
      <c r="K2528" s="54">
        <f t="shared" si="794"/>
        <v>14</v>
      </c>
      <c r="L2528" s="55">
        <f t="shared" si="787"/>
        <v>14</v>
      </c>
      <c r="M2528" s="56">
        <f t="shared" si="788"/>
        <v>1.0011007510000001</v>
      </c>
      <c r="N2528" s="56">
        <f t="shared" ca="1" si="789"/>
        <v>1.006997264</v>
      </c>
      <c r="O2528" s="55">
        <f t="shared" si="796"/>
        <v>0</v>
      </c>
      <c r="P2528" s="109">
        <f t="shared" ca="1" si="790"/>
        <v>373.70801476000003</v>
      </c>
      <c r="Q2528" s="52">
        <f t="shared" si="797"/>
        <v>0</v>
      </c>
      <c r="R2528" s="85"/>
      <c r="S2528" s="85"/>
      <c r="T2528" s="86" t="str">
        <f t="shared" si="798"/>
        <v>A+J=</v>
      </c>
      <c r="U2528" s="149">
        <f t="shared" si="799"/>
        <v>45379</v>
      </c>
      <c r="V2528" s="57" t="str">
        <f t="shared" si="791"/>
        <v>-</v>
      </c>
      <c r="W2528" s="8"/>
      <c r="X2528" s="8"/>
      <c r="Y2528" s="8"/>
      <c r="Z2528" s="9"/>
      <c r="AA2528" s="1"/>
      <c r="AB2528" s="8"/>
      <c r="AC2528" s="9"/>
      <c r="AD2528" s="9"/>
      <c r="AE2528" s="9"/>
      <c r="AF2528" s="8"/>
      <c r="AG2528" s="10"/>
      <c r="AH2528" s="8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25">
      <c r="A2529" s="50">
        <f t="shared" si="792"/>
        <v>45372</v>
      </c>
      <c r="B2529" s="112">
        <f t="shared" ca="1" si="782"/>
        <v>53808.235332310003</v>
      </c>
      <c r="C2529" s="109">
        <f t="shared" si="783"/>
        <v>53407.734045980003</v>
      </c>
      <c r="D2529" s="13">
        <f ca="1">IF(A2529&lt;$B$1,VLOOKUP(A2529,[1]DI!$A$4:$B$15000,2,FALSE),0)</f>
        <v>0.1065</v>
      </c>
      <c r="E2529" s="52">
        <f t="shared" ca="1" si="784"/>
        <v>1.00040168</v>
      </c>
      <c r="F2529" s="52">
        <f ca="1">(TRUNC(PRODUCT($E$12:$E2528),16))</f>
        <v>1.6660121546519799</v>
      </c>
      <c r="G2529" s="52">
        <f t="shared" ca="1" si="785"/>
        <v>1.6555621343085301</v>
      </c>
      <c r="H2529" s="52">
        <f t="shared" ca="1" si="786"/>
        <v>1.0063120699999999</v>
      </c>
      <c r="I2529" s="111">
        <f t="shared" si="793"/>
        <v>0.02</v>
      </c>
      <c r="J2529" s="149">
        <f t="shared" si="795"/>
        <v>45351</v>
      </c>
      <c r="K2529" s="54">
        <f t="shared" si="794"/>
        <v>15</v>
      </c>
      <c r="L2529" s="55">
        <f t="shared" si="787"/>
        <v>15</v>
      </c>
      <c r="M2529" s="56">
        <f t="shared" si="788"/>
        <v>1.001179423</v>
      </c>
      <c r="N2529" s="56">
        <f t="shared" ca="1" si="789"/>
        <v>1.0074989379999999</v>
      </c>
      <c r="O2529" s="55">
        <f t="shared" si="796"/>
        <v>0</v>
      </c>
      <c r="P2529" s="109">
        <f t="shared" ca="1" si="790"/>
        <v>400.50128633000003</v>
      </c>
      <c r="Q2529" s="52">
        <f t="shared" si="797"/>
        <v>0</v>
      </c>
      <c r="R2529" s="85"/>
      <c r="S2529" s="85"/>
      <c r="T2529" s="86" t="str">
        <f t="shared" si="798"/>
        <v>A+J=</v>
      </c>
      <c r="U2529" s="149">
        <f t="shared" si="799"/>
        <v>45379</v>
      </c>
      <c r="V2529" s="57" t="str">
        <f t="shared" si="791"/>
        <v>-</v>
      </c>
      <c r="W2529" s="8"/>
      <c r="X2529" s="8"/>
      <c r="Y2529" s="8"/>
      <c r="Z2529" s="9"/>
      <c r="AA2529" s="1"/>
      <c r="AB2529" s="8"/>
      <c r="AC2529" s="9"/>
      <c r="AD2529" s="9"/>
      <c r="AE2529" s="9"/>
      <c r="AF2529" s="8"/>
      <c r="AG2529" s="10"/>
      <c r="AH2529" s="8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25">
      <c r="A2530" s="50">
        <f t="shared" si="792"/>
        <v>45373</v>
      </c>
      <c r="B2530" s="112">
        <f t="shared" ca="1" si="782"/>
        <v>53834.078907550007</v>
      </c>
      <c r="C2530" s="109">
        <f t="shared" si="783"/>
        <v>53407.734045980003</v>
      </c>
      <c r="D2530" s="13">
        <f ca="1">IF(A2530&lt;$B$1,VLOOKUP(A2530,[1]DI!$A$4:$B$15000,2,FALSE),0)</f>
        <v>0.1065</v>
      </c>
      <c r="E2530" s="52">
        <f t="shared" ca="1" si="784"/>
        <v>1.00040168</v>
      </c>
      <c r="F2530" s="52">
        <f ca="1">(TRUNC(PRODUCT($E$12:$E2529),16))</f>
        <v>1.6666813584142599</v>
      </c>
      <c r="G2530" s="52">
        <f t="shared" ca="1" si="785"/>
        <v>1.6555621343085301</v>
      </c>
      <c r="H2530" s="52">
        <f t="shared" ca="1" si="786"/>
        <v>1.00671628</v>
      </c>
      <c r="I2530" s="111">
        <f t="shared" si="793"/>
        <v>0.02</v>
      </c>
      <c r="J2530" s="149">
        <f t="shared" si="795"/>
        <v>45351</v>
      </c>
      <c r="K2530" s="54">
        <f t="shared" si="794"/>
        <v>16</v>
      </c>
      <c r="L2530" s="55">
        <f t="shared" si="787"/>
        <v>16</v>
      </c>
      <c r="M2530" s="56">
        <f t="shared" si="788"/>
        <v>1.0012581</v>
      </c>
      <c r="N2530" s="56">
        <f t="shared" ca="1" si="789"/>
        <v>1.00798283</v>
      </c>
      <c r="O2530" s="55">
        <f t="shared" si="796"/>
        <v>0</v>
      </c>
      <c r="P2530" s="109">
        <f t="shared" ca="1" si="790"/>
        <v>426.34486156999998</v>
      </c>
      <c r="Q2530" s="52">
        <f t="shared" si="797"/>
        <v>0</v>
      </c>
      <c r="R2530" s="85"/>
      <c r="S2530" s="85"/>
      <c r="T2530" s="86" t="str">
        <f t="shared" si="798"/>
        <v>A+J=</v>
      </c>
      <c r="U2530" s="149">
        <f t="shared" si="799"/>
        <v>45379</v>
      </c>
      <c r="V2530" s="57" t="str">
        <f t="shared" si="791"/>
        <v>-</v>
      </c>
      <c r="W2530" s="8"/>
      <c r="X2530" s="8"/>
      <c r="Y2530" s="8"/>
      <c r="Z2530" s="9"/>
      <c r="AA2530" s="1"/>
      <c r="AB2530" s="8"/>
      <c r="AC2530" s="9"/>
      <c r="AD2530" s="9"/>
      <c r="AE2530" s="9"/>
      <c r="AF2530" s="8"/>
      <c r="AG2530" s="10"/>
      <c r="AH2530" s="8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25">
      <c r="A2531" s="50">
        <f t="shared" si="792"/>
        <v>45374</v>
      </c>
      <c r="B2531" s="112">
        <f t="shared" ca="1" si="782"/>
        <v>53859.935354060006</v>
      </c>
      <c r="C2531" s="109">
        <f t="shared" si="783"/>
        <v>53407.734045980003</v>
      </c>
      <c r="D2531" s="13">
        <f ca="1">IF(A2531&lt;$B$1,VLOOKUP(A2531,[1]DI!$A$4:$B$15000,2,FALSE),0)</f>
        <v>0</v>
      </c>
      <c r="E2531" s="52">
        <f t="shared" ca="1" si="784"/>
        <v>1</v>
      </c>
      <c r="F2531" s="52">
        <f ca="1">(TRUNC(PRODUCT($E$12:$E2530),16))</f>
        <v>1.66735083098231</v>
      </c>
      <c r="G2531" s="52">
        <f t="shared" ca="1" si="785"/>
        <v>1.6555621343085301</v>
      </c>
      <c r="H2531" s="52">
        <f t="shared" ca="1" si="786"/>
        <v>1.00712066</v>
      </c>
      <c r="I2531" s="111">
        <f t="shared" si="793"/>
        <v>0.02</v>
      </c>
      <c r="J2531" s="149">
        <f t="shared" si="795"/>
        <v>45351</v>
      </c>
      <c r="K2531" s="54">
        <f t="shared" si="794"/>
        <v>16</v>
      </c>
      <c r="L2531" s="55">
        <f t="shared" si="787"/>
        <v>17</v>
      </c>
      <c r="M2531" s="56">
        <f t="shared" si="788"/>
        <v>1.001336784</v>
      </c>
      <c r="N2531" s="56">
        <f t="shared" ca="1" si="789"/>
        <v>1.008466963</v>
      </c>
      <c r="O2531" s="55">
        <f t="shared" si="796"/>
        <v>0</v>
      </c>
      <c r="P2531" s="109">
        <f t="shared" ca="1" si="790"/>
        <v>452.20130807999999</v>
      </c>
      <c r="Q2531" s="52">
        <f t="shared" si="797"/>
        <v>0</v>
      </c>
      <c r="R2531" s="85"/>
      <c r="S2531" s="85"/>
      <c r="T2531" s="86" t="str">
        <f t="shared" si="798"/>
        <v>A+J=</v>
      </c>
      <c r="U2531" s="149">
        <f t="shared" si="799"/>
        <v>45379</v>
      </c>
      <c r="V2531" s="57" t="str">
        <f t="shared" si="791"/>
        <v>-</v>
      </c>
      <c r="W2531" s="8"/>
      <c r="X2531" s="8"/>
      <c r="Y2531" s="8"/>
      <c r="Z2531" s="9"/>
      <c r="AA2531" s="1"/>
      <c r="AB2531" s="8"/>
      <c r="AC2531" s="9"/>
      <c r="AD2531" s="9"/>
      <c r="AE2531" s="9"/>
      <c r="AF2531" s="8"/>
      <c r="AG2531" s="10"/>
      <c r="AH2531" s="8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25">
      <c r="A2532" s="50">
        <f t="shared" si="792"/>
        <v>45375</v>
      </c>
      <c r="B2532" s="112">
        <f t="shared" ca="1" si="782"/>
        <v>53859.935354060006</v>
      </c>
      <c r="C2532" s="109">
        <f t="shared" si="783"/>
        <v>53407.734045980003</v>
      </c>
      <c r="D2532" s="13">
        <f ca="1">IF(A2532&lt;$B$1,VLOOKUP(A2532,[1]DI!$A$4:$B$15000,2,FALSE),0)</f>
        <v>0</v>
      </c>
      <c r="E2532" s="52">
        <f t="shared" ca="1" si="784"/>
        <v>1</v>
      </c>
      <c r="F2532" s="52">
        <f ca="1">(TRUNC(PRODUCT($E$12:$E2531),16))</f>
        <v>1.66735083098231</v>
      </c>
      <c r="G2532" s="52">
        <f t="shared" ca="1" si="785"/>
        <v>1.6555621343085301</v>
      </c>
      <c r="H2532" s="52">
        <f t="shared" ca="1" si="786"/>
        <v>1.00712066</v>
      </c>
      <c r="I2532" s="111">
        <f t="shared" si="793"/>
        <v>0.02</v>
      </c>
      <c r="J2532" s="149">
        <f t="shared" si="795"/>
        <v>45351</v>
      </c>
      <c r="K2532" s="54">
        <f t="shared" si="794"/>
        <v>16</v>
      </c>
      <c r="L2532" s="55">
        <f t="shared" si="787"/>
        <v>17</v>
      </c>
      <c r="M2532" s="56">
        <f t="shared" si="788"/>
        <v>1.001336784</v>
      </c>
      <c r="N2532" s="56">
        <f t="shared" ca="1" si="789"/>
        <v>1.008466963</v>
      </c>
      <c r="O2532" s="55">
        <f t="shared" si="796"/>
        <v>0</v>
      </c>
      <c r="P2532" s="109">
        <f t="shared" ca="1" si="790"/>
        <v>452.20130807999999</v>
      </c>
      <c r="Q2532" s="52">
        <f t="shared" si="797"/>
        <v>0</v>
      </c>
      <c r="R2532" s="85"/>
      <c r="S2532" s="85"/>
      <c r="T2532" s="86" t="str">
        <f t="shared" si="798"/>
        <v>A+J=</v>
      </c>
      <c r="U2532" s="149">
        <f t="shared" si="799"/>
        <v>45379</v>
      </c>
      <c r="V2532" s="57" t="str">
        <f t="shared" si="791"/>
        <v>-</v>
      </c>
      <c r="W2532" s="8"/>
      <c r="X2532" s="8"/>
      <c r="Y2532" s="8"/>
      <c r="Z2532" s="9"/>
      <c r="AA2532" s="1"/>
      <c r="AB2532" s="8"/>
      <c r="AC2532" s="9"/>
      <c r="AD2532" s="9"/>
      <c r="AE2532" s="9"/>
      <c r="AF2532" s="8"/>
      <c r="AG2532" s="10"/>
      <c r="AH2532" s="8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25">
      <c r="A2533" s="50">
        <f t="shared" si="792"/>
        <v>45376</v>
      </c>
      <c r="B2533" s="112">
        <f t="shared" ca="1" si="782"/>
        <v>53859.935354060006</v>
      </c>
      <c r="C2533" s="109">
        <f t="shared" si="783"/>
        <v>53407.734045980003</v>
      </c>
      <c r="D2533" s="13">
        <f ca="1">IF(A2533&lt;$B$1,VLOOKUP(A2533,[1]DI!$A$4:$B$15000,2,FALSE),0)</f>
        <v>0.1065</v>
      </c>
      <c r="E2533" s="52">
        <f t="shared" ca="1" si="784"/>
        <v>1.00040168</v>
      </c>
      <c r="F2533" s="52">
        <f ca="1">(TRUNC(PRODUCT($E$12:$E2532),16))</f>
        <v>1.66735083098231</v>
      </c>
      <c r="G2533" s="52">
        <f t="shared" ca="1" si="785"/>
        <v>1.6555621343085301</v>
      </c>
      <c r="H2533" s="52">
        <f t="shared" ca="1" si="786"/>
        <v>1.00712066</v>
      </c>
      <c r="I2533" s="111">
        <f t="shared" si="793"/>
        <v>0.02</v>
      </c>
      <c r="J2533" s="149">
        <f t="shared" si="795"/>
        <v>45351</v>
      </c>
      <c r="K2533" s="54">
        <f t="shared" si="794"/>
        <v>17</v>
      </c>
      <c r="L2533" s="55">
        <f t="shared" si="787"/>
        <v>17</v>
      </c>
      <c r="M2533" s="56">
        <f t="shared" si="788"/>
        <v>1.001336784</v>
      </c>
      <c r="N2533" s="56">
        <f t="shared" ca="1" si="789"/>
        <v>1.008466963</v>
      </c>
      <c r="O2533" s="55">
        <f t="shared" si="796"/>
        <v>0</v>
      </c>
      <c r="P2533" s="109">
        <f t="shared" ca="1" si="790"/>
        <v>452.20130807999999</v>
      </c>
      <c r="Q2533" s="52">
        <f t="shared" si="797"/>
        <v>0</v>
      </c>
      <c r="R2533" s="85"/>
      <c r="S2533" s="85"/>
      <c r="T2533" s="86" t="str">
        <f t="shared" si="798"/>
        <v>A+J=</v>
      </c>
      <c r="U2533" s="149">
        <f t="shared" si="799"/>
        <v>45379</v>
      </c>
      <c r="V2533" s="57" t="str">
        <f t="shared" si="791"/>
        <v>-</v>
      </c>
      <c r="W2533" s="8"/>
      <c r="X2533" s="8"/>
      <c r="Y2533" s="8"/>
      <c r="Z2533" s="9"/>
      <c r="AA2533" s="1"/>
      <c r="AB2533" s="8"/>
      <c r="AC2533" s="9"/>
      <c r="AD2533" s="9"/>
      <c r="AE2533" s="9"/>
      <c r="AF2533" s="8"/>
      <c r="AG2533" s="10"/>
      <c r="AH2533" s="8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25">
      <c r="A2534" s="50">
        <f t="shared" si="792"/>
        <v>45377</v>
      </c>
      <c r="B2534" s="112">
        <f t="shared" ca="1" si="782"/>
        <v>53885.804084340001</v>
      </c>
      <c r="C2534" s="109">
        <f t="shared" si="783"/>
        <v>53407.734045980003</v>
      </c>
      <c r="D2534" s="13">
        <f ca="1">IF(A2534&lt;$B$1,VLOOKUP(A2534,[1]DI!$A$4:$B$15000,2,FALSE),0)</f>
        <v>0.1065</v>
      </c>
      <c r="E2534" s="52">
        <f t="shared" ca="1" si="784"/>
        <v>1.00040168</v>
      </c>
      <c r="F2534" s="52">
        <f ca="1">(TRUNC(PRODUCT($E$12:$E2533),16))</f>
        <v>1.66802057246409</v>
      </c>
      <c r="G2534" s="52">
        <f t="shared" ca="1" si="785"/>
        <v>1.6555621343085301</v>
      </c>
      <c r="H2534" s="52">
        <f t="shared" ca="1" si="786"/>
        <v>1.0075251999999999</v>
      </c>
      <c r="I2534" s="111">
        <f t="shared" si="793"/>
        <v>0.02</v>
      </c>
      <c r="J2534" s="149">
        <f t="shared" si="795"/>
        <v>45351</v>
      </c>
      <c r="K2534" s="54">
        <f t="shared" si="794"/>
        <v>18</v>
      </c>
      <c r="L2534" s="55">
        <f t="shared" si="787"/>
        <v>18</v>
      </c>
      <c r="M2534" s="56">
        <f t="shared" si="788"/>
        <v>1.0014154740000001</v>
      </c>
      <c r="N2534" s="56">
        <f t="shared" ca="1" si="789"/>
        <v>1.008951326</v>
      </c>
      <c r="O2534" s="55">
        <f t="shared" si="796"/>
        <v>0</v>
      </c>
      <c r="P2534" s="109">
        <f t="shared" ca="1" si="790"/>
        <v>478.07003836000001</v>
      </c>
      <c r="Q2534" s="52">
        <f t="shared" si="797"/>
        <v>0</v>
      </c>
      <c r="R2534" s="85"/>
      <c r="S2534" s="85"/>
      <c r="T2534" s="86" t="str">
        <f t="shared" si="798"/>
        <v>A+J=</v>
      </c>
      <c r="U2534" s="149">
        <f t="shared" si="799"/>
        <v>45379</v>
      </c>
      <c r="V2534" s="57" t="str">
        <f t="shared" si="791"/>
        <v>-</v>
      </c>
      <c r="W2534" s="8"/>
      <c r="X2534" s="8"/>
      <c r="Y2534" s="8"/>
      <c r="Z2534" s="9"/>
      <c r="AA2534" s="1"/>
      <c r="AB2534" s="8"/>
      <c r="AC2534" s="9"/>
      <c r="AD2534" s="9"/>
      <c r="AE2534" s="9"/>
      <c r="AF2534" s="8"/>
      <c r="AG2534" s="10"/>
      <c r="AH2534" s="8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25">
      <c r="A2535" s="50">
        <f t="shared" si="792"/>
        <v>45378</v>
      </c>
      <c r="B2535" s="112">
        <f t="shared" ca="1" si="782"/>
        <v>53911.685098410002</v>
      </c>
      <c r="C2535" s="109">
        <f t="shared" si="783"/>
        <v>53407.734045980003</v>
      </c>
      <c r="D2535" s="13">
        <f ca="1">IF(A2535&lt;$B$1,VLOOKUP(A2535,[1]DI!$A$4:$B$15000,2,FALSE),0)</f>
        <v>0.1065</v>
      </c>
      <c r="E2535" s="52">
        <f t="shared" ca="1" si="784"/>
        <v>1.00040168</v>
      </c>
      <c r="F2535" s="52">
        <f ca="1">(TRUNC(PRODUCT($E$12:$E2534),16))</f>
        <v>1.6686905829676399</v>
      </c>
      <c r="G2535" s="52">
        <f t="shared" ca="1" si="785"/>
        <v>1.6555621343085301</v>
      </c>
      <c r="H2535" s="52">
        <f t="shared" ca="1" si="786"/>
        <v>1.0079298999999999</v>
      </c>
      <c r="I2535" s="111">
        <f t="shared" si="793"/>
        <v>0.02</v>
      </c>
      <c r="J2535" s="149">
        <f t="shared" si="795"/>
        <v>45351</v>
      </c>
      <c r="K2535" s="54">
        <f t="shared" si="794"/>
        <v>19</v>
      </c>
      <c r="L2535" s="55">
        <f t="shared" si="787"/>
        <v>19</v>
      </c>
      <c r="M2535" s="56">
        <f t="shared" si="788"/>
        <v>1.00149417</v>
      </c>
      <c r="N2535" s="56">
        <f t="shared" ca="1" si="789"/>
        <v>1.009435919</v>
      </c>
      <c r="O2535" s="55">
        <f t="shared" si="796"/>
        <v>0</v>
      </c>
      <c r="P2535" s="109">
        <f t="shared" ca="1" si="790"/>
        <v>503.95105243</v>
      </c>
      <c r="Q2535" s="52">
        <f t="shared" si="797"/>
        <v>0</v>
      </c>
      <c r="R2535" s="85"/>
      <c r="S2535" s="85"/>
      <c r="T2535" s="86" t="str">
        <f t="shared" si="798"/>
        <v>A+J=</v>
      </c>
      <c r="U2535" s="149">
        <f t="shared" si="799"/>
        <v>45379</v>
      </c>
      <c r="V2535" s="57" t="str">
        <f t="shared" si="791"/>
        <v>-</v>
      </c>
      <c r="W2535" s="8"/>
      <c r="X2535" s="8"/>
      <c r="Y2535" s="8"/>
      <c r="Z2535" s="9"/>
      <c r="AA2535" s="1"/>
      <c r="AB2535" s="8"/>
      <c r="AC2535" s="9"/>
      <c r="AD2535" s="9"/>
      <c r="AE2535" s="9"/>
      <c r="AF2535" s="8"/>
      <c r="AG2535" s="10"/>
      <c r="AH2535" s="8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25">
      <c r="A2536" s="50">
        <f t="shared" si="792"/>
        <v>45379</v>
      </c>
      <c r="B2536" s="112">
        <f t="shared" ca="1" si="782"/>
        <v>53937.578983730004</v>
      </c>
      <c r="C2536" s="109">
        <f t="shared" si="783"/>
        <v>53407.734045980003</v>
      </c>
      <c r="D2536" s="13">
        <f ca="1">IF(A2536&lt;$B$1,VLOOKUP(A2536,[1]DI!$A$4:$B$15000,2,FALSE),0)</f>
        <v>0.1065</v>
      </c>
      <c r="E2536" s="52">
        <f t="shared" ca="1" si="784"/>
        <v>1.00040168</v>
      </c>
      <c r="F2536" s="52">
        <f ca="1">(TRUNC(PRODUCT($E$12:$E2535),16))</f>
        <v>1.6693608626010099</v>
      </c>
      <c r="G2536" s="52">
        <f t="shared" ca="1" si="785"/>
        <v>1.6555621343085301</v>
      </c>
      <c r="H2536" s="52">
        <f t="shared" ca="1" si="786"/>
        <v>1.00833477</v>
      </c>
      <c r="I2536" s="111">
        <f t="shared" si="793"/>
        <v>0.02</v>
      </c>
      <c r="J2536" s="149">
        <f t="shared" si="795"/>
        <v>45351</v>
      </c>
      <c r="K2536" s="54">
        <f t="shared" si="794"/>
        <v>20</v>
      </c>
      <c r="L2536" s="55">
        <f t="shared" si="787"/>
        <v>20</v>
      </c>
      <c r="M2536" s="56">
        <f t="shared" si="788"/>
        <v>1.001572873</v>
      </c>
      <c r="N2536" s="56">
        <f t="shared" ca="1" si="789"/>
        <v>1.0099207530000001</v>
      </c>
      <c r="O2536" s="55">
        <f t="shared" si="796"/>
        <v>72</v>
      </c>
      <c r="P2536" s="109">
        <f t="shared" ca="1" si="790"/>
        <v>529.84493774999999</v>
      </c>
      <c r="Q2536" s="52">
        <f t="shared" si="797"/>
        <v>796.05023645000006</v>
      </c>
      <c r="R2536" s="85"/>
      <c r="S2536" s="85"/>
      <c r="T2536" s="86" t="str">
        <f t="shared" si="798"/>
        <v>A+J=</v>
      </c>
      <c r="U2536" s="149">
        <f t="shared" si="799"/>
        <v>45379</v>
      </c>
      <c r="V2536" s="57">
        <f t="shared" ca="1" si="791"/>
        <v>1988842.7612999999</v>
      </c>
      <c r="W2536" s="8"/>
      <c r="X2536" s="8"/>
      <c r="Y2536" s="8"/>
      <c r="Z2536" s="9"/>
      <c r="AA2536" s="1"/>
      <c r="AB2536" s="8"/>
      <c r="AC2536" s="9"/>
      <c r="AD2536" s="9"/>
      <c r="AE2536" s="9"/>
      <c r="AF2536" s="8"/>
      <c r="AG2536" s="10"/>
      <c r="AH2536" s="8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25">
      <c r="A2537" s="50">
        <f t="shared" si="792"/>
        <v>45380</v>
      </c>
      <c r="B2537" s="112">
        <f t="shared" ca="1" si="782"/>
        <v>52636.953043419999</v>
      </c>
      <c r="C2537" s="109">
        <f t="shared" si="783"/>
        <v>52611.683809529997</v>
      </c>
      <c r="D2537" s="13">
        <f ca="1">IF(A2537&lt;$B$1,VLOOKUP(A2537,[1]DI!$A$4:$B$15000,2,FALSE),0)</f>
        <v>0</v>
      </c>
      <c r="E2537" s="52">
        <f t="shared" ca="1" si="784"/>
        <v>1</v>
      </c>
      <c r="F2537" s="52">
        <f ca="1">(TRUNC(PRODUCT($E$12:$E2536),16))</f>
        <v>1.6700314114723001</v>
      </c>
      <c r="G2537" s="52">
        <f t="shared" ca="1" si="785"/>
        <v>1.6693608626010099</v>
      </c>
      <c r="H2537" s="52">
        <f t="shared" ca="1" si="786"/>
        <v>1.00040168</v>
      </c>
      <c r="I2537" s="111">
        <f t="shared" si="793"/>
        <v>0.02</v>
      </c>
      <c r="J2537" s="149">
        <f t="shared" si="795"/>
        <v>45379</v>
      </c>
      <c r="K2537" s="54">
        <f t="shared" si="794"/>
        <v>1</v>
      </c>
      <c r="L2537" s="55">
        <f t="shared" si="787"/>
        <v>1</v>
      </c>
      <c r="M2537" s="56">
        <f t="shared" si="788"/>
        <v>1.000078585</v>
      </c>
      <c r="N2537" s="56">
        <f t="shared" ca="1" si="789"/>
        <v>1.000480297</v>
      </c>
      <c r="O2537" s="55">
        <f t="shared" si="796"/>
        <v>0</v>
      </c>
      <c r="P2537" s="109">
        <f t="shared" ca="1" si="790"/>
        <v>25.269233889999999</v>
      </c>
      <c r="Q2537" s="52">
        <f t="shared" si="797"/>
        <v>0</v>
      </c>
      <c r="R2537" s="85"/>
      <c r="S2537" s="85"/>
      <c r="T2537" s="86" t="str">
        <f t="shared" si="798"/>
        <v>A+J=</v>
      </c>
      <c r="U2537" s="149">
        <f t="shared" si="799"/>
        <v>45412</v>
      </c>
      <c r="V2537" s="57" t="str">
        <f t="shared" si="791"/>
        <v>-</v>
      </c>
      <c r="W2537" s="8"/>
      <c r="X2537" s="8"/>
      <c r="Y2537" s="8"/>
      <c r="Z2537" s="9"/>
      <c r="AA2537" s="1"/>
      <c r="AB2537" s="8"/>
      <c r="AC2537" s="9"/>
      <c r="AD2537" s="9"/>
      <c r="AE2537" s="9"/>
      <c r="AF2537" s="8"/>
      <c r="AG2537" s="10"/>
      <c r="AH2537" s="8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25">
      <c r="A2538" s="50">
        <f t="shared" si="792"/>
        <v>45381</v>
      </c>
      <c r="B2538" s="112">
        <f t="shared" ca="1" si="782"/>
        <v>52636.953043419999</v>
      </c>
      <c r="C2538" s="109">
        <f t="shared" si="783"/>
        <v>52611.683809529997</v>
      </c>
      <c r="D2538" s="13">
        <f ca="1">IF(A2538&lt;$B$1,VLOOKUP(A2538,[1]DI!$A$4:$B$15000,2,FALSE),0)</f>
        <v>0</v>
      </c>
      <c r="E2538" s="52">
        <f t="shared" ca="1" si="784"/>
        <v>1</v>
      </c>
      <c r="F2538" s="52">
        <f ca="1">(TRUNC(PRODUCT($E$12:$E2537),16))</f>
        <v>1.6700314114723001</v>
      </c>
      <c r="G2538" s="52">
        <f t="shared" ca="1" si="785"/>
        <v>1.6693608626010099</v>
      </c>
      <c r="H2538" s="52">
        <f t="shared" ca="1" si="786"/>
        <v>1.00040168</v>
      </c>
      <c r="I2538" s="111">
        <f t="shared" si="793"/>
        <v>0.02</v>
      </c>
      <c r="J2538" s="149">
        <f t="shared" si="795"/>
        <v>45379</v>
      </c>
      <c r="K2538" s="54">
        <f t="shared" si="794"/>
        <v>1</v>
      </c>
      <c r="L2538" s="55">
        <f t="shared" si="787"/>
        <v>1</v>
      </c>
      <c r="M2538" s="56">
        <f t="shared" si="788"/>
        <v>1.000078585</v>
      </c>
      <c r="N2538" s="56">
        <f t="shared" ca="1" si="789"/>
        <v>1.000480297</v>
      </c>
      <c r="O2538" s="55">
        <f t="shared" si="796"/>
        <v>0</v>
      </c>
      <c r="P2538" s="109">
        <f t="shared" ca="1" si="790"/>
        <v>25.269233889999999</v>
      </c>
      <c r="Q2538" s="52">
        <f t="shared" si="797"/>
        <v>0</v>
      </c>
      <c r="R2538" s="85"/>
      <c r="S2538" s="85"/>
      <c r="T2538" s="86" t="str">
        <f t="shared" si="798"/>
        <v>A+J=</v>
      </c>
      <c r="U2538" s="149">
        <f t="shared" si="799"/>
        <v>45412</v>
      </c>
      <c r="V2538" s="57" t="str">
        <f t="shared" si="791"/>
        <v>-</v>
      </c>
      <c r="W2538" s="8"/>
      <c r="X2538" s="8"/>
      <c r="Y2538" s="8"/>
      <c r="Z2538" s="9"/>
      <c r="AA2538" s="1"/>
      <c r="AB2538" s="8"/>
      <c r="AC2538" s="9"/>
      <c r="AD2538" s="9"/>
      <c r="AE2538" s="9"/>
      <c r="AF2538" s="8"/>
      <c r="AG2538" s="10"/>
      <c r="AH2538" s="8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25">
      <c r="A2539" s="50">
        <f t="shared" si="792"/>
        <v>45382</v>
      </c>
      <c r="B2539" s="112">
        <f t="shared" ca="1" si="782"/>
        <v>52636.953043419999</v>
      </c>
      <c r="C2539" s="109">
        <f t="shared" si="783"/>
        <v>52611.683809529997</v>
      </c>
      <c r="D2539" s="13">
        <f ca="1">IF(A2539&lt;$B$1,VLOOKUP(A2539,[1]DI!$A$4:$B$15000,2,FALSE),0)</f>
        <v>0</v>
      </c>
      <c r="E2539" s="52">
        <f t="shared" ca="1" si="784"/>
        <v>1</v>
      </c>
      <c r="F2539" s="52">
        <f ca="1">(TRUNC(PRODUCT($E$12:$E2538),16))</f>
        <v>1.6700314114723001</v>
      </c>
      <c r="G2539" s="52">
        <f t="shared" ca="1" si="785"/>
        <v>1.6693608626010099</v>
      </c>
      <c r="H2539" s="52">
        <f t="shared" ca="1" si="786"/>
        <v>1.00040168</v>
      </c>
      <c r="I2539" s="111">
        <f t="shared" si="793"/>
        <v>0.02</v>
      </c>
      <c r="J2539" s="149">
        <f t="shared" si="795"/>
        <v>45379</v>
      </c>
      <c r="K2539" s="54">
        <f t="shared" si="794"/>
        <v>1</v>
      </c>
      <c r="L2539" s="55">
        <f t="shared" si="787"/>
        <v>1</v>
      </c>
      <c r="M2539" s="56">
        <f t="shared" si="788"/>
        <v>1.000078585</v>
      </c>
      <c r="N2539" s="56">
        <f t="shared" ca="1" si="789"/>
        <v>1.000480297</v>
      </c>
      <c r="O2539" s="55">
        <f t="shared" si="796"/>
        <v>0</v>
      </c>
      <c r="P2539" s="109">
        <f t="shared" ca="1" si="790"/>
        <v>25.269233889999999</v>
      </c>
      <c r="Q2539" s="52">
        <f t="shared" si="797"/>
        <v>0</v>
      </c>
      <c r="R2539" s="85"/>
      <c r="S2539" s="85"/>
      <c r="T2539" s="86" t="str">
        <f t="shared" si="798"/>
        <v>A+J=</v>
      </c>
      <c r="U2539" s="149">
        <f t="shared" si="799"/>
        <v>45412</v>
      </c>
      <c r="V2539" s="57" t="str">
        <f t="shared" si="791"/>
        <v>-</v>
      </c>
      <c r="W2539" s="8"/>
      <c r="X2539" s="8"/>
      <c r="Y2539" s="8"/>
      <c r="Z2539" s="9"/>
      <c r="AA2539" s="1"/>
      <c r="AB2539" s="8"/>
      <c r="AC2539" s="9"/>
      <c r="AD2539" s="9"/>
      <c r="AE2539" s="9"/>
      <c r="AF2539" s="8"/>
      <c r="AG2539" s="10"/>
      <c r="AH2539" s="8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25">
      <c r="A2540" s="50">
        <f t="shared" si="792"/>
        <v>45383</v>
      </c>
      <c r="B2540" s="112">
        <f t="shared" ca="1" si="782"/>
        <v>52636.953043419999</v>
      </c>
      <c r="C2540" s="109">
        <f t="shared" si="783"/>
        <v>52611.683809529997</v>
      </c>
      <c r="D2540" s="13">
        <f ca="1">IF(A2540&lt;$B$1,VLOOKUP(A2540,[1]DI!$A$4:$B$15000,2,FALSE),0)</f>
        <v>0.1065</v>
      </c>
      <c r="E2540" s="52">
        <f t="shared" ca="1" si="784"/>
        <v>1.00040168</v>
      </c>
      <c r="F2540" s="52">
        <f ca="1">(TRUNC(PRODUCT($E$12:$E2539),16))</f>
        <v>1.6700314114723001</v>
      </c>
      <c r="G2540" s="52">
        <f t="shared" ca="1" si="785"/>
        <v>1.6693608626010099</v>
      </c>
      <c r="H2540" s="52">
        <f t="shared" ca="1" si="786"/>
        <v>1.00040168</v>
      </c>
      <c r="I2540" s="111">
        <f t="shared" si="793"/>
        <v>0.02</v>
      </c>
      <c r="J2540" s="149">
        <f t="shared" si="795"/>
        <v>45379</v>
      </c>
      <c r="K2540" s="54">
        <f t="shared" si="794"/>
        <v>1</v>
      </c>
      <c r="L2540" s="55">
        <f t="shared" si="787"/>
        <v>1</v>
      </c>
      <c r="M2540" s="56">
        <f t="shared" si="788"/>
        <v>1.000078585</v>
      </c>
      <c r="N2540" s="56">
        <f t="shared" ca="1" si="789"/>
        <v>1.000480297</v>
      </c>
      <c r="O2540" s="55">
        <f t="shared" si="796"/>
        <v>0</v>
      </c>
      <c r="P2540" s="109">
        <f t="shared" ca="1" si="790"/>
        <v>25.269233889999999</v>
      </c>
      <c r="Q2540" s="52">
        <f t="shared" si="797"/>
        <v>0</v>
      </c>
      <c r="R2540" s="85"/>
      <c r="S2540" s="85"/>
      <c r="T2540" s="86" t="str">
        <f t="shared" si="798"/>
        <v>A+J=</v>
      </c>
      <c r="U2540" s="149">
        <f t="shared" si="799"/>
        <v>45412</v>
      </c>
      <c r="V2540" s="57" t="str">
        <f t="shared" si="791"/>
        <v>-</v>
      </c>
      <c r="W2540" s="8"/>
      <c r="X2540" s="8"/>
      <c r="Y2540" s="8"/>
      <c r="Z2540" s="9"/>
      <c r="AA2540" s="1"/>
      <c r="AB2540" s="8"/>
      <c r="AC2540" s="9"/>
      <c r="AD2540" s="9"/>
      <c r="AE2540" s="9"/>
      <c r="AF2540" s="8"/>
      <c r="AG2540" s="10"/>
      <c r="AH2540" s="8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25">
      <c r="A2541" s="50">
        <f t="shared" si="792"/>
        <v>45384</v>
      </c>
      <c r="B2541" s="112">
        <f t="shared" ca="1" si="782"/>
        <v>52662.234272789996</v>
      </c>
      <c r="C2541" s="109">
        <f t="shared" si="783"/>
        <v>52611.683809529997</v>
      </c>
      <c r="D2541" s="13">
        <f ca="1">IF(A2541&lt;$B$1,VLOOKUP(A2541,[1]DI!$A$4:$B$15000,2,FALSE),0)</f>
        <v>0.1065</v>
      </c>
      <c r="E2541" s="52">
        <f t="shared" ca="1" si="784"/>
        <v>1.00040168</v>
      </c>
      <c r="F2541" s="52">
        <f ca="1">(TRUNC(PRODUCT($E$12:$E2540),16))</f>
        <v>1.6707022296896601</v>
      </c>
      <c r="G2541" s="52">
        <f t="shared" ca="1" si="785"/>
        <v>1.6693608626010099</v>
      </c>
      <c r="H2541" s="52">
        <f t="shared" ca="1" si="786"/>
        <v>1.0008035200000001</v>
      </c>
      <c r="I2541" s="111">
        <f t="shared" si="793"/>
        <v>0.02</v>
      </c>
      <c r="J2541" s="149">
        <f t="shared" si="795"/>
        <v>45379</v>
      </c>
      <c r="K2541" s="54">
        <f t="shared" si="794"/>
        <v>2</v>
      </c>
      <c r="L2541" s="55">
        <f t="shared" si="787"/>
        <v>2</v>
      </c>
      <c r="M2541" s="56">
        <f t="shared" si="788"/>
        <v>1.0001571760000001</v>
      </c>
      <c r="N2541" s="56">
        <f t="shared" ca="1" si="789"/>
        <v>1.0009608219999999</v>
      </c>
      <c r="O2541" s="55">
        <f t="shared" si="796"/>
        <v>0</v>
      </c>
      <c r="P2541" s="109">
        <f t="shared" ca="1" si="790"/>
        <v>50.550463260000001</v>
      </c>
      <c r="Q2541" s="52">
        <f t="shared" si="797"/>
        <v>0</v>
      </c>
      <c r="R2541" s="85"/>
      <c r="S2541" s="85"/>
      <c r="T2541" s="86" t="str">
        <f t="shared" si="798"/>
        <v>A+J=</v>
      </c>
      <c r="U2541" s="149">
        <f t="shared" si="799"/>
        <v>45412</v>
      </c>
      <c r="V2541" s="57" t="str">
        <f t="shared" si="791"/>
        <v>-</v>
      </c>
      <c r="W2541" s="8"/>
      <c r="X2541" s="8"/>
      <c r="Y2541" s="8"/>
      <c r="Z2541" s="9"/>
      <c r="AA2541" s="1"/>
      <c r="AB2541" s="8"/>
      <c r="AC2541" s="9"/>
      <c r="AD2541" s="9"/>
      <c r="AE2541" s="9"/>
      <c r="AF2541" s="8"/>
      <c r="AG2541" s="10"/>
      <c r="AH2541" s="8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25">
      <c r="A2542" s="50">
        <f t="shared" si="792"/>
        <v>45385</v>
      </c>
      <c r="B2542" s="112">
        <f t="shared" ref="B2542:B2605" ca="1" si="800">IF(A2542&lt;=TODAY(),C2542+P2542,IF(AND(A2542&gt;TODAY(),A2542&lt;=$B$1),IF(VLOOKUP(TODAY(),$A$12:$D$10000,4,FALSE)=0,"n.d",C2542+P2542),"n.d"))</f>
        <v>52687.527602839997</v>
      </c>
      <c r="C2542" s="109">
        <f t="shared" ref="C2542:C2605" si="801">TRUNC(C2541-Q2541,8)</f>
        <v>52611.683809529997</v>
      </c>
      <c r="D2542" s="13">
        <f ca="1">IF(A2542&lt;$B$1,VLOOKUP(A2542,[1]DI!$A$4:$B$15000,2,FALSE),0)</f>
        <v>0.1065</v>
      </c>
      <c r="E2542" s="52">
        <f t="shared" ref="E2542:E2605" ca="1" si="802">IF(A2542&lt;A$10,1,ROUND(((1+D2542)^(1/252)),8))</f>
        <v>1.00040168</v>
      </c>
      <c r="F2542" s="52">
        <f ca="1">(TRUNC(PRODUCT($E$12:$E2541),16))</f>
        <v>1.6713733173612799</v>
      </c>
      <c r="G2542" s="52">
        <f t="shared" ref="G2542:G2605" ca="1" si="803">IF(O2541&gt;0,F2541,G2541)</f>
        <v>1.6693608626010099</v>
      </c>
      <c r="H2542" s="52">
        <f t="shared" ref="H2542:H2605" ca="1" si="804">ROUND(F2542/G2542,8)</f>
        <v>1.0012055200000001</v>
      </c>
      <c r="I2542" s="111">
        <f t="shared" si="793"/>
        <v>0.02</v>
      </c>
      <c r="J2542" s="149">
        <f t="shared" si="795"/>
        <v>45379</v>
      </c>
      <c r="K2542" s="54">
        <f t="shared" si="794"/>
        <v>3</v>
      </c>
      <c r="L2542" s="55">
        <f t="shared" ref="L2542:L2605" si="805">IF(AND(K2542=1,K2541=1),1,IF(K2542&gt;0,IF(K2542=K2541,K2542+1,K2542),0))</f>
        <v>3</v>
      </c>
      <c r="M2542" s="56">
        <f t="shared" ref="M2542:M2605" si="806">ROUND((I2542+1)^(L2542/252),9)</f>
        <v>1.000235773</v>
      </c>
      <c r="N2542" s="56">
        <f t="shared" ref="N2542:N2605" ca="1" si="807">ROUND(H2542*M2542,9)</f>
        <v>1.001441577</v>
      </c>
      <c r="O2542" s="55">
        <f t="shared" si="796"/>
        <v>0</v>
      </c>
      <c r="P2542" s="109">
        <f t="shared" ref="P2542:P2605" ca="1" si="808">TRUNC(((N2542-1)*C2542),8)</f>
        <v>75.843793309999995</v>
      </c>
      <c r="Q2542" s="52">
        <f t="shared" si="797"/>
        <v>0</v>
      </c>
      <c r="R2542" s="85"/>
      <c r="S2542" s="85"/>
      <c r="T2542" s="86" t="str">
        <f t="shared" si="798"/>
        <v>A+J=</v>
      </c>
      <c r="U2542" s="149">
        <f t="shared" si="799"/>
        <v>45412</v>
      </c>
      <c r="V2542" s="57" t="str">
        <f t="shared" ref="V2542:V2605" si="809">IF(O2542&gt;0,(P2542+Q2542)*V$9,"-")</f>
        <v>-</v>
      </c>
      <c r="W2542" s="8"/>
      <c r="X2542" s="8"/>
      <c r="Y2542" s="8"/>
      <c r="Z2542" s="9"/>
      <c r="AA2542" s="1"/>
      <c r="AB2542" s="8"/>
      <c r="AC2542" s="9"/>
      <c r="AD2542" s="9"/>
      <c r="AE2542" s="9"/>
      <c r="AF2542" s="8"/>
      <c r="AG2542" s="10"/>
      <c r="AH2542" s="8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25">
      <c r="A2543" s="50">
        <f t="shared" si="792"/>
        <v>45386</v>
      </c>
      <c r="B2543" s="112">
        <f t="shared" ca="1" si="800"/>
        <v>52712.83355969</v>
      </c>
      <c r="C2543" s="109">
        <f t="shared" si="801"/>
        <v>52611.683809529997</v>
      </c>
      <c r="D2543" s="13">
        <f ca="1">IF(A2543&lt;$B$1,VLOOKUP(A2543,[1]DI!$A$4:$B$15000,2,FALSE),0)</f>
        <v>0.1065</v>
      </c>
      <c r="E2543" s="52">
        <f t="shared" ca="1" si="802"/>
        <v>1.00040168</v>
      </c>
      <c r="F2543" s="52">
        <f ca="1">(TRUNC(PRODUCT($E$12:$E2542),16))</f>
        <v>1.6720446745954001</v>
      </c>
      <c r="G2543" s="52">
        <f t="shared" ca="1" si="803"/>
        <v>1.6693608626010099</v>
      </c>
      <c r="H2543" s="52">
        <f t="shared" ca="1" si="804"/>
        <v>1.0016076899999999</v>
      </c>
      <c r="I2543" s="111">
        <f t="shared" si="793"/>
        <v>0.02</v>
      </c>
      <c r="J2543" s="149">
        <f t="shared" si="795"/>
        <v>45379</v>
      </c>
      <c r="K2543" s="54">
        <f t="shared" si="794"/>
        <v>4</v>
      </c>
      <c r="L2543" s="55">
        <f t="shared" si="805"/>
        <v>4</v>
      </c>
      <c r="M2543" s="56">
        <f t="shared" si="806"/>
        <v>1.000314377</v>
      </c>
      <c r="N2543" s="56">
        <f t="shared" ca="1" si="807"/>
        <v>1.001922572</v>
      </c>
      <c r="O2543" s="55">
        <f t="shared" si="796"/>
        <v>0</v>
      </c>
      <c r="P2543" s="109">
        <f t="shared" ca="1" si="808"/>
        <v>101.14975016</v>
      </c>
      <c r="Q2543" s="52">
        <f t="shared" si="797"/>
        <v>0</v>
      </c>
      <c r="R2543" s="85"/>
      <c r="S2543" s="85"/>
      <c r="T2543" s="86" t="str">
        <f t="shared" si="798"/>
        <v>A+J=</v>
      </c>
      <c r="U2543" s="149">
        <f t="shared" si="799"/>
        <v>45412</v>
      </c>
      <c r="V2543" s="57" t="str">
        <f t="shared" si="809"/>
        <v>-</v>
      </c>
      <c r="W2543" s="8"/>
      <c r="X2543" s="8"/>
      <c r="Y2543" s="8"/>
      <c r="Z2543" s="9"/>
      <c r="AA2543" s="1"/>
      <c r="AB2543" s="8"/>
      <c r="AC2543" s="9"/>
      <c r="AD2543" s="9"/>
      <c r="AE2543" s="9"/>
      <c r="AF2543" s="8"/>
      <c r="AG2543" s="10"/>
      <c r="AH2543" s="8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25">
      <c r="A2544" s="50">
        <f t="shared" si="792"/>
        <v>45387</v>
      </c>
      <c r="B2544" s="112">
        <f t="shared" ca="1" si="800"/>
        <v>52738.1510385</v>
      </c>
      <c r="C2544" s="109">
        <f t="shared" si="801"/>
        <v>52611.683809529997</v>
      </c>
      <c r="D2544" s="13">
        <f ca="1">IF(A2544&lt;$B$1,VLOOKUP(A2544,[1]DI!$A$4:$B$15000,2,FALSE),0)</f>
        <v>0.1065</v>
      </c>
      <c r="E2544" s="52">
        <f t="shared" ca="1" si="802"/>
        <v>1.00040168</v>
      </c>
      <c r="F2544" s="52">
        <f ca="1">(TRUNC(PRODUCT($E$12:$E2543),16))</f>
        <v>1.6727163015002899</v>
      </c>
      <c r="G2544" s="52">
        <f t="shared" ca="1" si="803"/>
        <v>1.6693608626010099</v>
      </c>
      <c r="H2544" s="52">
        <f t="shared" ca="1" si="804"/>
        <v>1.00201001</v>
      </c>
      <c r="I2544" s="111">
        <f t="shared" si="793"/>
        <v>0.02</v>
      </c>
      <c r="J2544" s="149">
        <f t="shared" si="795"/>
        <v>45379</v>
      </c>
      <c r="K2544" s="54">
        <f t="shared" si="794"/>
        <v>5</v>
      </c>
      <c r="L2544" s="55">
        <f t="shared" si="805"/>
        <v>5</v>
      </c>
      <c r="M2544" s="56">
        <f t="shared" si="806"/>
        <v>1.000392986</v>
      </c>
      <c r="N2544" s="56">
        <f t="shared" ca="1" si="807"/>
        <v>1.0024037859999999</v>
      </c>
      <c r="O2544" s="55">
        <f t="shared" si="796"/>
        <v>0</v>
      </c>
      <c r="P2544" s="109">
        <f t="shared" ca="1" si="808"/>
        <v>126.46722896999999</v>
      </c>
      <c r="Q2544" s="52">
        <f t="shared" si="797"/>
        <v>0</v>
      </c>
      <c r="R2544" s="85"/>
      <c r="S2544" s="85"/>
      <c r="T2544" s="86" t="str">
        <f t="shared" si="798"/>
        <v>A+J=</v>
      </c>
      <c r="U2544" s="149">
        <f t="shared" si="799"/>
        <v>45412</v>
      </c>
      <c r="V2544" s="57" t="str">
        <f t="shared" si="809"/>
        <v>-</v>
      </c>
      <c r="W2544" s="8"/>
      <c r="X2544" s="8"/>
      <c r="Y2544" s="8"/>
      <c r="Z2544" s="9"/>
      <c r="AA2544" s="1"/>
      <c r="AB2544" s="8"/>
      <c r="AC2544" s="9"/>
      <c r="AD2544" s="9"/>
      <c r="AE2544" s="9"/>
      <c r="AF2544" s="8"/>
      <c r="AG2544" s="10"/>
      <c r="AH2544" s="8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25">
      <c r="A2545" s="50">
        <f t="shared" si="792"/>
        <v>45388</v>
      </c>
      <c r="B2545" s="112">
        <f t="shared" ca="1" si="800"/>
        <v>52763.48114412</v>
      </c>
      <c r="C2545" s="109">
        <f t="shared" si="801"/>
        <v>52611.683809529997</v>
      </c>
      <c r="D2545" s="13">
        <f ca="1">IF(A2545&lt;$B$1,VLOOKUP(A2545,[1]DI!$A$4:$B$15000,2,FALSE),0)</f>
        <v>0</v>
      </c>
      <c r="E2545" s="52">
        <f t="shared" ca="1" si="802"/>
        <v>1</v>
      </c>
      <c r="F2545" s="52">
        <f ca="1">(TRUNC(PRODUCT($E$12:$E2544),16))</f>
        <v>1.67338819818427</v>
      </c>
      <c r="G2545" s="52">
        <f t="shared" ca="1" si="803"/>
        <v>1.6693608626010099</v>
      </c>
      <c r="H2545" s="52">
        <f t="shared" ca="1" si="804"/>
        <v>1.0024124999999999</v>
      </c>
      <c r="I2545" s="111">
        <f t="shared" si="793"/>
        <v>0.02</v>
      </c>
      <c r="J2545" s="149">
        <f t="shared" si="795"/>
        <v>45379</v>
      </c>
      <c r="K2545" s="54">
        <f t="shared" si="794"/>
        <v>5</v>
      </c>
      <c r="L2545" s="55">
        <f t="shared" si="805"/>
        <v>6</v>
      </c>
      <c r="M2545" s="56">
        <f t="shared" si="806"/>
        <v>1.000471602</v>
      </c>
      <c r="N2545" s="56">
        <f t="shared" ca="1" si="807"/>
        <v>1.0028852399999999</v>
      </c>
      <c r="O2545" s="55">
        <f t="shared" si="796"/>
        <v>0</v>
      </c>
      <c r="P2545" s="109">
        <f t="shared" ca="1" si="808"/>
        <v>151.79733458999999</v>
      </c>
      <c r="Q2545" s="52">
        <f t="shared" si="797"/>
        <v>0</v>
      </c>
      <c r="R2545" s="85"/>
      <c r="S2545" s="85"/>
      <c r="T2545" s="86" t="str">
        <f t="shared" si="798"/>
        <v>A+J=</v>
      </c>
      <c r="U2545" s="149">
        <f t="shared" si="799"/>
        <v>45412</v>
      </c>
      <c r="V2545" s="57" t="str">
        <f t="shared" si="809"/>
        <v>-</v>
      </c>
      <c r="W2545" s="8"/>
      <c r="X2545" s="8"/>
      <c r="Y2545" s="8"/>
      <c r="Z2545" s="9"/>
      <c r="AA2545" s="1"/>
      <c r="AB2545" s="8"/>
      <c r="AC2545" s="9"/>
      <c r="AD2545" s="9"/>
      <c r="AE2545" s="9"/>
      <c r="AF2545" s="8"/>
      <c r="AG2545" s="10"/>
      <c r="AH2545" s="8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25">
      <c r="A2546" s="50">
        <f t="shared" si="792"/>
        <v>45389</v>
      </c>
      <c r="B2546" s="112">
        <f t="shared" ca="1" si="800"/>
        <v>52763.48114412</v>
      </c>
      <c r="C2546" s="109">
        <f t="shared" si="801"/>
        <v>52611.683809529997</v>
      </c>
      <c r="D2546" s="13">
        <f ca="1">IF(A2546&lt;$B$1,VLOOKUP(A2546,[1]DI!$A$4:$B$15000,2,FALSE),0)</f>
        <v>0</v>
      </c>
      <c r="E2546" s="52">
        <f t="shared" ca="1" si="802"/>
        <v>1</v>
      </c>
      <c r="F2546" s="52">
        <f ca="1">(TRUNC(PRODUCT($E$12:$E2545),16))</f>
        <v>1.67338819818427</v>
      </c>
      <c r="G2546" s="52">
        <f t="shared" ca="1" si="803"/>
        <v>1.6693608626010099</v>
      </c>
      <c r="H2546" s="52">
        <f t="shared" ca="1" si="804"/>
        <v>1.0024124999999999</v>
      </c>
      <c r="I2546" s="111">
        <f t="shared" si="793"/>
        <v>0.02</v>
      </c>
      <c r="J2546" s="149">
        <f t="shared" si="795"/>
        <v>45379</v>
      </c>
      <c r="K2546" s="54">
        <f t="shared" si="794"/>
        <v>5</v>
      </c>
      <c r="L2546" s="55">
        <f t="shared" si="805"/>
        <v>6</v>
      </c>
      <c r="M2546" s="56">
        <f t="shared" si="806"/>
        <v>1.000471602</v>
      </c>
      <c r="N2546" s="56">
        <f t="shared" ca="1" si="807"/>
        <v>1.0028852399999999</v>
      </c>
      <c r="O2546" s="55">
        <f t="shared" si="796"/>
        <v>0</v>
      </c>
      <c r="P2546" s="109">
        <f t="shared" ca="1" si="808"/>
        <v>151.79733458999999</v>
      </c>
      <c r="Q2546" s="52">
        <f t="shared" si="797"/>
        <v>0</v>
      </c>
      <c r="R2546" s="85"/>
      <c r="S2546" s="85"/>
      <c r="T2546" s="86" t="str">
        <f t="shared" si="798"/>
        <v>A+J=</v>
      </c>
      <c r="U2546" s="149">
        <f t="shared" si="799"/>
        <v>45412</v>
      </c>
      <c r="V2546" s="57" t="str">
        <f t="shared" si="809"/>
        <v>-</v>
      </c>
      <c r="W2546" s="8"/>
      <c r="X2546" s="8"/>
      <c r="Y2546" s="8"/>
      <c r="Z2546" s="9"/>
      <c r="AA2546" s="1"/>
      <c r="AB2546" s="8"/>
      <c r="AC2546" s="9"/>
      <c r="AD2546" s="9"/>
      <c r="AE2546" s="9"/>
      <c r="AF2546" s="8"/>
      <c r="AG2546" s="10"/>
      <c r="AH2546" s="8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25">
      <c r="A2547" s="50">
        <f t="shared" si="792"/>
        <v>45390</v>
      </c>
      <c r="B2547" s="112">
        <f t="shared" ca="1" si="800"/>
        <v>52763.48114412</v>
      </c>
      <c r="C2547" s="109">
        <f t="shared" si="801"/>
        <v>52611.683809529997</v>
      </c>
      <c r="D2547" s="13">
        <f ca="1">IF(A2547&lt;$B$1,VLOOKUP(A2547,[1]DI!$A$4:$B$15000,2,FALSE),0)</f>
        <v>0.1065</v>
      </c>
      <c r="E2547" s="52">
        <f t="shared" ca="1" si="802"/>
        <v>1.00040168</v>
      </c>
      <c r="F2547" s="52">
        <f ca="1">(TRUNC(PRODUCT($E$12:$E2546),16))</f>
        <v>1.67338819818427</v>
      </c>
      <c r="G2547" s="52">
        <f t="shared" ca="1" si="803"/>
        <v>1.6693608626010099</v>
      </c>
      <c r="H2547" s="52">
        <f t="shared" ca="1" si="804"/>
        <v>1.0024124999999999</v>
      </c>
      <c r="I2547" s="111">
        <f t="shared" si="793"/>
        <v>0.02</v>
      </c>
      <c r="J2547" s="149">
        <f t="shared" si="795"/>
        <v>45379</v>
      </c>
      <c r="K2547" s="54">
        <f t="shared" si="794"/>
        <v>6</v>
      </c>
      <c r="L2547" s="55">
        <f t="shared" si="805"/>
        <v>6</v>
      </c>
      <c r="M2547" s="56">
        <f t="shared" si="806"/>
        <v>1.000471602</v>
      </c>
      <c r="N2547" s="56">
        <f t="shared" ca="1" si="807"/>
        <v>1.0028852399999999</v>
      </c>
      <c r="O2547" s="55">
        <f t="shared" si="796"/>
        <v>0</v>
      </c>
      <c r="P2547" s="109">
        <f t="shared" ca="1" si="808"/>
        <v>151.79733458999999</v>
      </c>
      <c r="Q2547" s="52">
        <f t="shared" si="797"/>
        <v>0</v>
      </c>
      <c r="R2547" s="85"/>
      <c r="S2547" s="85"/>
      <c r="T2547" s="86" t="str">
        <f t="shared" si="798"/>
        <v>A+J=</v>
      </c>
      <c r="U2547" s="149">
        <f t="shared" si="799"/>
        <v>45412</v>
      </c>
      <c r="V2547" s="57" t="str">
        <f t="shared" si="809"/>
        <v>-</v>
      </c>
      <c r="W2547" s="8"/>
      <c r="X2547" s="8"/>
      <c r="Y2547" s="8"/>
      <c r="Z2547" s="9"/>
      <c r="AA2547" s="1"/>
      <c r="AB2547" s="8"/>
      <c r="AC2547" s="9"/>
      <c r="AD2547" s="9"/>
      <c r="AE2547" s="9"/>
      <c r="AF2547" s="8"/>
      <c r="AG2547" s="10"/>
      <c r="AH2547" s="8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25">
      <c r="A2548" s="50">
        <f t="shared" si="792"/>
        <v>45391</v>
      </c>
      <c r="B2548" s="112">
        <f t="shared" ca="1" si="800"/>
        <v>52788.823297809999</v>
      </c>
      <c r="C2548" s="109">
        <f t="shared" si="801"/>
        <v>52611.683809529997</v>
      </c>
      <c r="D2548" s="13">
        <f ca="1">IF(A2548&lt;$B$1,VLOOKUP(A2548,[1]DI!$A$4:$B$15000,2,FALSE),0)</f>
        <v>0.1065</v>
      </c>
      <c r="E2548" s="52">
        <f t="shared" ca="1" si="802"/>
        <v>1.00040168</v>
      </c>
      <c r="F2548" s="52">
        <f ca="1">(TRUNC(PRODUCT($E$12:$E2547),16))</f>
        <v>1.67406036475572</v>
      </c>
      <c r="G2548" s="52">
        <f t="shared" ca="1" si="803"/>
        <v>1.6693608626010099</v>
      </c>
      <c r="H2548" s="52">
        <f t="shared" ca="1" si="804"/>
        <v>1.00281515</v>
      </c>
      <c r="I2548" s="111">
        <f t="shared" si="793"/>
        <v>0.02</v>
      </c>
      <c r="J2548" s="149">
        <f t="shared" si="795"/>
        <v>45379</v>
      </c>
      <c r="K2548" s="54">
        <f t="shared" si="794"/>
        <v>7</v>
      </c>
      <c r="L2548" s="55">
        <f t="shared" si="805"/>
        <v>7</v>
      </c>
      <c r="M2548" s="56">
        <f t="shared" si="806"/>
        <v>1.0005502239999999</v>
      </c>
      <c r="N2548" s="56">
        <f t="shared" ca="1" si="807"/>
        <v>1.003366923</v>
      </c>
      <c r="O2548" s="55">
        <f t="shared" si="796"/>
        <v>0</v>
      </c>
      <c r="P2548" s="109">
        <f t="shared" ca="1" si="808"/>
        <v>177.13948827999999</v>
      </c>
      <c r="Q2548" s="52">
        <f t="shared" si="797"/>
        <v>0</v>
      </c>
      <c r="R2548" s="85"/>
      <c r="S2548" s="85"/>
      <c r="T2548" s="86" t="str">
        <f t="shared" si="798"/>
        <v>A+J=</v>
      </c>
      <c r="U2548" s="149">
        <f t="shared" si="799"/>
        <v>45412</v>
      </c>
      <c r="V2548" s="57" t="str">
        <f t="shared" si="809"/>
        <v>-</v>
      </c>
      <c r="W2548" s="8"/>
      <c r="X2548" s="8"/>
      <c r="Y2548" s="8"/>
      <c r="Z2548" s="9"/>
      <c r="AA2548" s="1"/>
      <c r="AB2548" s="8"/>
      <c r="AC2548" s="9"/>
      <c r="AD2548" s="9"/>
      <c r="AE2548" s="9"/>
      <c r="AF2548" s="8"/>
      <c r="AG2548" s="10"/>
      <c r="AH2548" s="8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25">
      <c r="A2549" s="50">
        <f t="shared" si="792"/>
        <v>45392</v>
      </c>
      <c r="B2549" s="112">
        <f t="shared" ca="1" si="800"/>
        <v>52814.177552189998</v>
      </c>
      <c r="C2549" s="109">
        <f t="shared" si="801"/>
        <v>52611.683809529997</v>
      </c>
      <c r="D2549" s="13">
        <f ca="1">IF(A2549&lt;$B$1,VLOOKUP(A2549,[1]DI!$A$4:$B$15000,2,FALSE),0)</f>
        <v>0.1065</v>
      </c>
      <c r="E2549" s="52">
        <f t="shared" ca="1" si="802"/>
        <v>1.00040168</v>
      </c>
      <c r="F2549" s="52">
        <f ca="1">(TRUNC(PRODUCT($E$12:$E2548),16))</f>
        <v>1.67473280132304</v>
      </c>
      <c r="G2549" s="52">
        <f t="shared" ca="1" si="803"/>
        <v>1.6693608626010099</v>
      </c>
      <c r="H2549" s="52">
        <f t="shared" ca="1" si="804"/>
        <v>1.00321796</v>
      </c>
      <c r="I2549" s="111">
        <f t="shared" si="793"/>
        <v>0.02</v>
      </c>
      <c r="J2549" s="149">
        <f t="shared" si="795"/>
        <v>45379</v>
      </c>
      <c r="K2549" s="54">
        <f t="shared" si="794"/>
        <v>8</v>
      </c>
      <c r="L2549" s="55">
        <f t="shared" si="805"/>
        <v>8</v>
      </c>
      <c r="M2549" s="56">
        <f t="shared" si="806"/>
        <v>1.000628852</v>
      </c>
      <c r="N2549" s="56">
        <f t="shared" ca="1" si="807"/>
        <v>1.003848836</v>
      </c>
      <c r="O2549" s="55">
        <f t="shared" si="796"/>
        <v>0</v>
      </c>
      <c r="P2549" s="109">
        <f t="shared" ca="1" si="808"/>
        <v>202.49374266000001</v>
      </c>
      <c r="Q2549" s="52">
        <f t="shared" si="797"/>
        <v>0</v>
      </c>
      <c r="R2549" s="85"/>
      <c r="S2549" s="85"/>
      <c r="T2549" s="86" t="str">
        <f t="shared" si="798"/>
        <v>A+J=</v>
      </c>
      <c r="U2549" s="149">
        <f t="shared" si="799"/>
        <v>45412</v>
      </c>
      <c r="V2549" s="57" t="str">
        <f t="shared" si="809"/>
        <v>-</v>
      </c>
      <c r="W2549" s="8"/>
      <c r="X2549" s="8"/>
      <c r="Y2549" s="8"/>
      <c r="Z2549" s="9"/>
      <c r="AA2549" s="1"/>
      <c r="AB2549" s="8"/>
      <c r="AC2549" s="9"/>
      <c r="AD2549" s="9"/>
      <c r="AE2549" s="9"/>
      <c r="AF2549" s="8"/>
      <c r="AG2549" s="10"/>
      <c r="AH2549" s="8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25">
      <c r="A2550" s="50">
        <f t="shared" si="792"/>
        <v>45393</v>
      </c>
      <c r="B2550" s="112">
        <f t="shared" ca="1" si="800"/>
        <v>52839.543907259998</v>
      </c>
      <c r="C2550" s="109">
        <f t="shared" si="801"/>
        <v>52611.683809529997</v>
      </c>
      <c r="D2550" s="13">
        <f ca="1">IF(A2550&lt;$B$1,VLOOKUP(A2550,[1]DI!$A$4:$B$15000,2,FALSE),0)</f>
        <v>0.1065</v>
      </c>
      <c r="E2550" s="52">
        <f t="shared" ca="1" si="802"/>
        <v>1.00040168</v>
      </c>
      <c r="F2550" s="52">
        <f ca="1">(TRUNC(PRODUCT($E$12:$E2549),16))</f>
        <v>1.6754055079946699</v>
      </c>
      <c r="G2550" s="52">
        <f t="shared" ca="1" si="803"/>
        <v>1.6693608626010099</v>
      </c>
      <c r="H2550" s="52">
        <f t="shared" ca="1" si="804"/>
        <v>1.0036209300000001</v>
      </c>
      <c r="I2550" s="111">
        <f t="shared" si="793"/>
        <v>0.02</v>
      </c>
      <c r="J2550" s="149">
        <f t="shared" si="795"/>
        <v>45379</v>
      </c>
      <c r="K2550" s="54">
        <f t="shared" si="794"/>
        <v>9</v>
      </c>
      <c r="L2550" s="55">
        <f t="shared" si="805"/>
        <v>9</v>
      </c>
      <c r="M2550" s="56">
        <f t="shared" si="806"/>
        <v>1.0007074869999999</v>
      </c>
      <c r="N2550" s="56">
        <f t="shared" ca="1" si="807"/>
        <v>1.0043309789999999</v>
      </c>
      <c r="O2550" s="55">
        <f t="shared" si="796"/>
        <v>0</v>
      </c>
      <c r="P2550" s="109">
        <f t="shared" ca="1" si="808"/>
        <v>227.86009773000001</v>
      </c>
      <c r="Q2550" s="52">
        <f t="shared" si="797"/>
        <v>0</v>
      </c>
      <c r="R2550" s="85"/>
      <c r="S2550" s="85"/>
      <c r="T2550" s="86" t="str">
        <f t="shared" si="798"/>
        <v>A+J=</v>
      </c>
      <c r="U2550" s="149">
        <f t="shared" si="799"/>
        <v>45412</v>
      </c>
      <c r="V2550" s="57" t="str">
        <f t="shared" si="809"/>
        <v>-</v>
      </c>
      <c r="W2550" s="8"/>
      <c r="X2550" s="8"/>
      <c r="Y2550" s="8"/>
      <c r="Z2550" s="9"/>
      <c r="AA2550" s="1"/>
      <c r="AB2550" s="8"/>
      <c r="AC2550" s="9"/>
      <c r="AD2550" s="9"/>
      <c r="AE2550" s="9"/>
      <c r="AF2550" s="8"/>
      <c r="AG2550" s="10"/>
      <c r="AH2550" s="8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25">
      <c r="A2551" s="50">
        <f t="shared" si="792"/>
        <v>45394</v>
      </c>
      <c r="B2551" s="112">
        <f t="shared" ca="1" si="800"/>
        <v>52864.922783909999</v>
      </c>
      <c r="C2551" s="109">
        <f t="shared" si="801"/>
        <v>52611.683809529997</v>
      </c>
      <c r="D2551" s="13">
        <f ca="1">IF(A2551&lt;$B$1,VLOOKUP(A2551,[1]DI!$A$4:$B$15000,2,FALSE),0)</f>
        <v>0.1065</v>
      </c>
      <c r="E2551" s="52">
        <f t="shared" ca="1" si="802"/>
        <v>1.00040168</v>
      </c>
      <c r="F2551" s="52">
        <f ca="1">(TRUNC(PRODUCT($E$12:$E2550),16))</f>
        <v>1.6760784848791199</v>
      </c>
      <c r="G2551" s="52">
        <f t="shared" ca="1" si="803"/>
        <v>1.6693608626010099</v>
      </c>
      <c r="H2551" s="52">
        <f t="shared" ca="1" si="804"/>
        <v>1.00402407</v>
      </c>
      <c r="I2551" s="111">
        <f t="shared" si="793"/>
        <v>0.02</v>
      </c>
      <c r="J2551" s="149">
        <f t="shared" si="795"/>
        <v>45379</v>
      </c>
      <c r="K2551" s="54">
        <f t="shared" si="794"/>
        <v>10</v>
      </c>
      <c r="L2551" s="55">
        <f t="shared" si="805"/>
        <v>10</v>
      </c>
      <c r="M2551" s="56">
        <f t="shared" si="806"/>
        <v>1.000786127</v>
      </c>
      <c r="N2551" s="56">
        <f t="shared" ca="1" si="807"/>
        <v>1.00481336</v>
      </c>
      <c r="O2551" s="55">
        <f t="shared" si="796"/>
        <v>0</v>
      </c>
      <c r="P2551" s="109">
        <f t="shared" ca="1" si="808"/>
        <v>253.23897438</v>
      </c>
      <c r="Q2551" s="52">
        <f t="shared" si="797"/>
        <v>0</v>
      </c>
      <c r="R2551" s="85"/>
      <c r="S2551" s="85"/>
      <c r="T2551" s="86" t="str">
        <f t="shared" si="798"/>
        <v>A+J=</v>
      </c>
      <c r="U2551" s="149">
        <f t="shared" si="799"/>
        <v>45412</v>
      </c>
      <c r="V2551" s="57" t="str">
        <f t="shared" si="809"/>
        <v>-</v>
      </c>
      <c r="W2551" s="8"/>
      <c r="X2551" s="8"/>
      <c r="Y2551" s="8"/>
      <c r="Z2551" s="9"/>
      <c r="AA2551" s="1"/>
      <c r="AB2551" s="8"/>
      <c r="AC2551" s="9"/>
      <c r="AD2551" s="9"/>
      <c r="AE2551" s="9"/>
      <c r="AF2551" s="8"/>
      <c r="AG2551" s="10"/>
      <c r="AH2551" s="8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25">
      <c r="A2552" s="50">
        <f t="shared" si="792"/>
        <v>45395</v>
      </c>
      <c r="B2552" s="112">
        <f t="shared" ca="1" si="800"/>
        <v>52890.313340349996</v>
      </c>
      <c r="C2552" s="109">
        <f t="shared" si="801"/>
        <v>52611.683809529997</v>
      </c>
      <c r="D2552" s="13">
        <f ca="1">IF(A2552&lt;$B$1,VLOOKUP(A2552,[1]DI!$A$4:$B$15000,2,FALSE),0)</f>
        <v>0</v>
      </c>
      <c r="E2552" s="52">
        <f t="shared" ca="1" si="802"/>
        <v>1</v>
      </c>
      <c r="F2552" s="52">
        <f ca="1">(TRUNC(PRODUCT($E$12:$E2551),16))</f>
        <v>1.6767517320849299</v>
      </c>
      <c r="G2552" s="52">
        <f t="shared" ca="1" si="803"/>
        <v>1.6693608626010099</v>
      </c>
      <c r="H2552" s="52">
        <f t="shared" ca="1" si="804"/>
        <v>1.00442736</v>
      </c>
      <c r="I2552" s="111">
        <f t="shared" si="793"/>
        <v>0.02</v>
      </c>
      <c r="J2552" s="149">
        <f t="shared" si="795"/>
        <v>45379</v>
      </c>
      <c r="K2552" s="54">
        <f t="shared" si="794"/>
        <v>10</v>
      </c>
      <c r="L2552" s="55">
        <f t="shared" si="805"/>
        <v>11</v>
      </c>
      <c r="M2552" s="56">
        <f t="shared" si="806"/>
        <v>1.0008647740000001</v>
      </c>
      <c r="N2552" s="56">
        <f t="shared" ca="1" si="807"/>
        <v>1.005295963</v>
      </c>
      <c r="O2552" s="55">
        <f t="shared" si="796"/>
        <v>0</v>
      </c>
      <c r="P2552" s="109">
        <f t="shared" ca="1" si="808"/>
        <v>278.62953082000001</v>
      </c>
      <c r="Q2552" s="52">
        <f t="shared" si="797"/>
        <v>0</v>
      </c>
      <c r="R2552" s="85"/>
      <c r="S2552" s="85"/>
      <c r="T2552" s="86" t="str">
        <f t="shared" si="798"/>
        <v>A+J=</v>
      </c>
      <c r="U2552" s="149">
        <f t="shared" si="799"/>
        <v>45412</v>
      </c>
      <c r="V2552" s="57" t="str">
        <f t="shared" si="809"/>
        <v>-</v>
      </c>
      <c r="W2552" s="8"/>
      <c r="X2552" s="8"/>
      <c r="Y2552" s="8"/>
      <c r="Z2552" s="9"/>
      <c r="AA2552" s="1"/>
      <c r="AB2552" s="8"/>
      <c r="AC2552" s="9"/>
      <c r="AD2552" s="9"/>
      <c r="AE2552" s="9"/>
      <c r="AF2552" s="8"/>
      <c r="AG2552" s="10"/>
      <c r="AH2552" s="8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25">
      <c r="A2553" s="50">
        <f t="shared" si="792"/>
        <v>45396</v>
      </c>
      <c r="B2553" s="112">
        <f t="shared" ca="1" si="800"/>
        <v>52890.313340349996</v>
      </c>
      <c r="C2553" s="109">
        <f t="shared" si="801"/>
        <v>52611.683809529997</v>
      </c>
      <c r="D2553" s="13">
        <f ca="1">IF(A2553&lt;$B$1,VLOOKUP(A2553,[1]DI!$A$4:$B$15000,2,FALSE),0)</f>
        <v>0</v>
      </c>
      <c r="E2553" s="52">
        <f t="shared" ca="1" si="802"/>
        <v>1</v>
      </c>
      <c r="F2553" s="52">
        <f ca="1">(TRUNC(PRODUCT($E$12:$E2552),16))</f>
        <v>1.6767517320849299</v>
      </c>
      <c r="G2553" s="52">
        <f t="shared" ca="1" si="803"/>
        <v>1.6693608626010099</v>
      </c>
      <c r="H2553" s="52">
        <f t="shared" ca="1" si="804"/>
        <v>1.00442736</v>
      </c>
      <c r="I2553" s="111">
        <f t="shared" si="793"/>
        <v>0.02</v>
      </c>
      <c r="J2553" s="149">
        <f t="shared" si="795"/>
        <v>45379</v>
      </c>
      <c r="K2553" s="54">
        <f t="shared" si="794"/>
        <v>10</v>
      </c>
      <c r="L2553" s="55">
        <f t="shared" si="805"/>
        <v>11</v>
      </c>
      <c r="M2553" s="56">
        <f t="shared" si="806"/>
        <v>1.0008647740000001</v>
      </c>
      <c r="N2553" s="56">
        <f t="shared" ca="1" si="807"/>
        <v>1.005295963</v>
      </c>
      <c r="O2553" s="55">
        <f t="shared" si="796"/>
        <v>0</v>
      </c>
      <c r="P2553" s="109">
        <f t="shared" ca="1" si="808"/>
        <v>278.62953082000001</v>
      </c>
      <c r="Q2553" s="52">
        <f t="shared" si="797"/>
        <v>0</v>
      </c>
      <c r="R2553" s="85"/>
      <c r="S2553" s="85"/>
      <c r="T2553" s="86" t="str">
        <f t="shared" si="798"/>
        <v>A+J=</v>
      </c>
      <c r="U2553" s="149">
        <f t="shared" si="799"/>
        <v>45412</v>
      </c>
      <c r="V2553" s="57" t="str">
        <f t="shared" si="809"/>
        <v>-</v>
      </c>
      <c r="W2553" s="8"/>
      <c r="X2553" s="8"/>
      <c r="Y2553" s="8"/>
      <c r="Z2553" s="9"/>
      <c r="AA2553" s="1"/>
      <c r="AB2553" s="8"/>
      <c r="AC2553" s="9"/>
      <c r="AD2553" s="9"/>
      <c r="AE2553" s="9"/>
      <c r="AF2553" s="8"/>
      <c r="AG2553" s="10"/>
      <c r="AH2553" s="8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25">
      <c r="A2554" s="50">
        <f t="shared" si="792"/>
        <v>45397</v>
      </c>
      <c r="B2554" s="112">
        <f t="shared" ca="1" si="800"/>
        <v>52890.313340349996</v>
      </c>
      <c r="C2554" s="109">
        <f t="shared" si="801"/>
        <v>52611.683809529997</v>
      </c>
      <c r="D2554" s="13">
        <f ca="1">IF(A2554&lt;$B$1,VLOOKUP(A2554,[1]DI!$A$4:$B$15000,2,FALSE),0)</f>
        <v>0.1065</v>
      </c>
      <c r="E2554" s="52">
        <f t="shared" ca="1" si="802"/>
        <v>1.00040168</v>
      </c>
      <c r="F2554" s="52">
        <f ca="1">(TRUNC(PRODUCT($E$12:$E2553),16))</f>
        <v>1.6767517320849299</v>
      </c>
      <c r="G2554" s="52">
        <f t="shared" ca="1" si="803"/>
        <v>1.6693608626010099</v>
      </c>
      <c r="H2554" s="52">
        <f t="shared" ca="1" si="804"/>
        <v>1.00442736</v>
      </c>
      <c r="I2554" s="111">
        <f t="shared" si="793"/>
        <v>0.02</v>
      </c>
      <c r="J2554" s="149">
        <f t="shared" si="795"/>
        <v>45379</v>
      </c>
      <c r="K2554" s="54">
        <f t="shared" si="794"/>
        <v>11</v>
      </c>
      <c r="L2554" s="55">
        <f t="shared" si="805"/>
        <v>11</v>
      </c>
      <c r="M2554" s="56">
        <f t="shared" si="806"/>
        <v>1.0008647740000001</v>
      </c>
      <c r="N2554" s="56">
        <f t="shared" ca="1" si="807"/>
        <v>1.005295963</v>
      </c>
      <c r="O2554" s="55">
        <f t="shared" si="796"/>
        <v>0</v>
      </c>
      <c r="P2554" s="109">
        <f t="shared" ca="1" si="808"/>
        <v>278.62953082000001</v>
      </c>
      <c r="Q2554" s="52">
        <f t="shared" si="797"/>
        <v>0</v>
      </c>
      <c r="R2554" s="85"/>
      <c r="S2554" s="85"/>
      <c r="T2554" s="86" t="str">
        <f t="shared" si="798"/>
        <v>A+J=</v>
      </c>
      <c r="U2554" s="149">
        <f t="shared" si="799"/>
        <v>45412</v>
      </c>
      <c r="V2554" s="57" t="str">
        <f t="shared" si="809"/>
        <v>-</v>
      </c>
      <c r="W2554" s="8"/>
      <c r="X2554" s="8"/>
      <c r="Y2554" s="8"/>
      <c r="Z2554" s="9"/>
      <c r="AA2554" s="1"/>
      <c r="AB2554" s="8"/>
      <c r="AC2554" s="9"/>
      <c r="AD2554" s="9"/>
      <c r="AE2554" s="9"/>
      <c r="AF2554" s="8"/>
      <c r="AG2554" s="10"/>
      <c r="AH2554" s="8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25">
      <c r="A2555" s="50">
        <f t="shared" si="792"/>
        <v>45398</v>
      </c>
      <c r="B2555" s="112">
        <f t="shared" ca="1" si="800"/>
        <v>52915.716470979998</v>
      </c>
      <c r="C2555" s="109">
        <f t="shared" si="801"/>
        <v>52611.683809529997</v>
      </c>
      <c r="D2555" s="13">
        <f ca="1">IF(A2555&lt;$B$1,VLOOKUP(A2555,[1]DI!$A$4:$B$15000,2,FALSE),0)</f>
        <v>0.1065</v>
      </c>
      <c r="E2555" s="52">
        <f t="shared" ca="1" si="802"/>
        <v>1.00040168</v>
      </c>
      <c r="F2555" s="52">
        <f ca="1">(TRUNC(PRODUCT($E$12:$E2554),16))</f>
        <v>1.6774252497206701</v>
      </c>
      <c r="G2555" s="52">
        <f t="shared" ca="1" si="803"/>
        <v>1.6693608626010099</v>
      </c>
      <c r="H2555" s="52">
        <f t="shared" ca="1" si="804"/>
        <v>1.00483082</v>
      </c>
      <c r="I2555" s="111">
        <f t="shared" si="793"/>
        <v>0.02</v>
      </c>
      <c r="J2555" s="149">
        <f t="shared" si="795"/>
        <v>45379</v>
      </c>
      <c r="K2555" s="54">
        <f t="shared" si="794"/>
        <v>12</v>
      </c>
      <c r="L2555" s="55">
        <f t="shared" si="805"/>
        <v>12</v>
      </c>
      <c r="M2555" s="56">
        <f t="shared" si="806"/>
        <v>1.0009434269999999</v>
      </c>
      <c r="N2555" s="56">
        <f t="shared" ca="1" si="807"/>
        <v>1.0057788050000001</v>
      </c>
      <c r="O2555" s="55">
        <f t="shared" si="796"/>
        <v>0</v>
      </c>
      <c r="P2555" s="109">
        <f t="shared" ca="1" si="808"/>
        <v>304.03266144999998</v>
      </c>
      <c r="Q2555" s="52">
        <f t="shared" si="797"/>
        <v>0</v>
      </c>
      <c r="R2555" s="85"/>
      <c r="S2555" s="85"/>
      <c r="T2555" s="86" t="str">
        <f t="shared" si="798"/>
        <v>A+J=</v>
      </c>
      <c r="U2555" s="149">
        <f t="shared" si="799"/>
        <v>45412</v>
      </c>
      <c r="V2555" s="57" t="str">
        <f t="shared" si="809"/>
        <v>-</v>
      </c>
      <c r="W2555" s="8"/>
      <c r="X2555" s="8"/>
      <c r="Y2555" s="8"/>
      <c r="Z2555" s="9"/>
      <c r="AA2555" s="1"/>
      <c r="AB2555" s="8"/>
      <c r="AC2555" s="9"/>
      <c r="AD2555" s="9"/>
      <c r="AE2555" s="9"/>
      <c r="AF2555" s="8"/>
      <c r="AG2555" s="10"/>
      <c r="AH2555" s="8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25">
      <c r="A2556" s="50">
        <f t="shared" si="792"/>
        <v>45399</v>
      </c>
      <c r="B2556" s="112">
        <f t="shared" ca="1" si="800"/>
        <v>52941.131649689996</v>
      </c>
      <c r="C2556" s="109">
        <f t="shared" si="801"/>
        <v>52611.683809529997</v>
      </c>
      <c r="D2556" s="13">
        <f ca="1">IF(A2556&lt;$B$1,VLOOKUP(A2556,[1]DI!$A$4:$B$15000,2,FALSE),0)</f>
        <v>0.1065</v>
      </c>
      <c r="E2556" s="52">
        <f t="shared" ca="1" si="802"/>
        <v>1.00040168</v>
      </c>
      <c r="F2556" s="52">
        <f ca="1">(TRUNC(PRODUCT($E$12:$E2555),16))</f>
        <v>1.6780990378949801</v>
      </c>
      <c r="G2556" s="52">
        <f t="shared" ca="1" si="803"/>
        <v>1.6693608626010099</v>
      </c>
      <c r="H2556" s="52">
        <f t="shared" ca="1" si="804"/>
        <v>1.00523444</v>
      </c>
      <c r="I2556" s="111">
        <f t="shared" si="793"/>
        <v>0.02</v>
      </c>
      <c r="J2556" s="149">
        <f t="shared" si="795"/>
        <v>45379</v>
      </c>
      <c r="K2556" s="54">
        <f t="shared" si="794"/>
        <v>13</v>
      </c>
      <c r="L2556" s="55">
        <f t="shared" si="805"/>
        <v>13</v>
      </c>
      <c r="M2556" s="56">
        <f t="shared" si="806"/>
        <v>1.0010220860000001</v>
      </c>
      <c r="N2556" s="56">
        <f t="shared" ca="1" si="807"/>
        <v>1.0062618759999999</v>
      </c>
      <c r="O2556" s="55">
        <f t="shared" si="796"/>
        <v>0</v>
      </c>
      <c r="P2556" s="109">
        <f t="shared" ca="1" si="808"/>
        <v>329.44784016</v>
      </c>
      <c r="Q2556" s="52">
        <f t="shared" si="797"/>
        <v>0</v>
      </c>
      <c r="R2556" s="85"/>
      <c r="S2556" s="85"/>
      <c r="T2556" s="86" t="str">
        <f t="shared" si="798"/>
        <v>A+J=</v>
      </c>
      <c r="U2556" s="149">
        <f t="shared" si="799"/>
        <v>45412</v>
      </c>
      <c r="V2556" s="57" t="str">
        <f t="shared" si="809"/>
        <v>-</v>
      </c>
      <c r="W2556" s="8"/>
      <c r="X2556" s="8"/>
      <c r="Y2556" s="8"/>
      <c r="Z2556" s="9"/>
      <c r="AA2556" s="1"/>
      <c r="AB2556" s="8"/>
      <c r="AC2556" s="9"/>
      <c r="AD2556" s="9"/>
      <c r="AE2556" s="9"/>
      <c r="AF2556" s="8"/>
      <c r="AG2556" s="10"/>
      <c r="AH2556" s="8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25">
      <c r="A2557" s="50">
        <f t="shared" si="792"/>
        <v>45400</v>
      </c>
      <c r="B2557" s="112">
        <f t="shared" ca="1" si="800"/>
        <v>52966.559455209994</v>
      </c>
      <c r="C2557" s="109">
        <f t="shared" si="801"/>
        <v>52611.683809529997</v>
      </c>
      <c r="D2557" s="13">
        <f ca="1">IF(A2557&lt;$B$1,VLOOKUP(A2557,[1]DI!$A$4:$B$15000,2,FALSE),0)</f>
        <v>0.1065</v>
      </c>
      <c r="E2557" s="52">
        <f t="shared" ca="1" si="802"/>
        <v>1.00040168</v>
      </c>
      <c r="F2557" s="52">
        <f ca="1">(TRUNC(PRODUCT($E$12:$E2556),16))</f>
        <v>1.67877309671652</v>
      </c>
      <c r="G2557" s="52">
        <f t="shared" ca="1" si="803"/>
        <v>1.6693608626010099</v>
      </c>
      <c r="H2557" s="52">
        <f t="shared" ca="1" si="804"/>
        <v>1.00563823</v>
      </c>
      <c r="I2557" s="111">
        <f t="shared" si="793"/>
        <v>0.02</v>
      </c>
      <c r="J2557" s="149">
        <f t="shared" si="795"/>
        <v>45379</v>
      </c>
      <c r="K2557" s="54">
        <f t="shared" si="794"/>
        <v>14</v>
      </c>
      <c r="L2557" s="55">
        <f t="shared" si="805"/>
        <v>14</v>
      </c>
      <c r="M2557" s="56">
        <f t="shared" si="806"/>
        <v>1.0011007510000001</v>
      </c>
      <c r="N2557" s="56">
        <f t="shared" ca="1" si="807"/>
        <v>1.0067451869999999</v>
      </c>
      <c r="O2557" s="55">
        <f t="shared" si="796"/>
        <v>0</v>
      </c>
      <c r="P2557" s="109">
        <f t="shared" ca="1" si="808"/>
        <v>354.87564567999999</v>
      </c>
      <c r="Q2557" s="52">
        <f t="shared" si="797"/>
        <v>0</v>
      </c>
      <c r="R2557" s="85"/>
      <c r="S2557" s="85"/>
      <c r="T2557" s="86" t="str">
        <f t="shared" si="798"/>
        <v>A+J=</v>
      </c>
      <c r="U2557" s="149">
        <f t="shared" si="799"/>
        <v>45412</v>
      </c>
      <c r="V2557" s="57" t="str">
        <f t="shared" si="809"/>
        <v>-</v>
      </c>
      <c r="W2557" s="8"/>
      <c r="X2557" s="8"/>
      <c r="Y2557" s="8"/>
      <c r="Z2557" s="9"/>
      <c r="AA2557" s="1"/>
      <c r="AB2557" s="8"/>
      <c r="AC2557" s="9"/>
      <c r="AD2557" s="9"/>
      <c r="AE2557" s="9"/>
      <c r="AF2557" s="8"/>
      <c r="AG2557" s="10"/>
      <c r="AH2557" s="8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25">
      <c r="A2558" s="50">
        <f t="shared" si="792"/>
        <v>45401</v>
      </c>
      <c r="B2558" s="112">
        <f t="shared" ca="1" si="800"/>
        <v>52991.998887899994</v>
      </c>
      <c r="C2558" s="109">
        <f t="shared" si="801"/>
        <v>52611.683809529997</v>
      </c>
      <c r="D2558" s="13">
        <f ca="1">IF(A2558&lt;$B$1,VLOOKUP(A2558,[1]DI!$A$4:$B$15000,2,FALSE),0)</f>
        <v>0.1065</v>
      </c>
      <c r="E2558" s="52">
        <f t="shared" ca="1" si="802"/>
        <v>1.00040168</v>
      </c>
      <c r="F2558" s="52">
        <f ca="1">(TRUNC(PRODUCT($E$12:$E2557),16))</f>
        <v>1.67944742629401</v>
      </c>
      <c r="G2558" s="52">
        <f t="shared" ca="1" si="803"/>
        <v>1.6693608626010099</v>
      </c>
      <c r="H2558" s="52">
        <f t="shared" ca="1" si="804"/>
        <v>1.00604217</v>
      </c>
      <c r="I2558" s="111">
        <f t="shared" si="793"/>
        <v>0.02</v>
      </c>
      <c r="J2558" s="149">
        <f t="shared" si="795"/>
        <v>45379</v>
      </c>
      <c r="K2558" s="54">
        <f t="shared" si="794"/>
        <v>15</v>
      </c>
      <c r="L2558" s="55">
        <f t="shared" si="805"/>
        <v>15</v>
      </c>
      <c r="M2558" s="56">
        <f t="shared" si="806"/>
        <v>1.001179423</v>
      </c>
      <c r="N2558" s="56">
        <f t="shared" ca="1" si="807"/>
        <v>1.007228719</v>
      </c>
      <c r="O2558" s="55">
        <f t="shared" si="796"/>
        <v>0</v>
      </c>
      <c r="P2558" s="109">
        <f t="shared" ca="1" si="808"/>
        <v>380.31507836999998</v>
      </c>
      <c r="Q2558" s="52">
        <f t="shared" si="797"/>
        <v>0</v>
      </c>
      <c r="R2558" s="85"/>
      <c r="S2558" s="85"/>
      <c r="T2558" s="86" t="str">
        <f t="shared" si="798"/>
        <v>A+J=</v>
      </c>
      <c r="U2558" s="149">
        <f t="shared" si="799"/>
        <v>45412</v>
      </c>
      <c r="V2558" s="57" t="str">
        <f t="shared" si="809"/>
        <v>-</v>
      </c>
      <c r="W2558" s="8"/>
      <c r="X2558" s="8"/>
      <c r="Y2558" s="8"/>
      <c r="Z2558" s="9"/>
      <c r="AA2558" s="1"/>
      <c r="AB2558" s="8"/>
      <c r="AC2558" s="9"/>
      <c r="AD2558" s="9"/>
      <c r="AE2558" s="9"/>
      <c r="AF2558" s="8"/>
      <c r="AG2558" s="10"/>
      <c r="AH2558" s="8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25">
      <c r="A2559" s="50">
        <f t="shared" si="792"/>
        <v>45402</v>
      </c>
      <c r="B2559" s="112">
        <f t="shared" ca="1" si="800"/>
        <v>53017.450894789996</v>
      </c>
      <c r="C2559" s="109">
        <f t="shared" si="801"/>
        <v>52611.683809529997</v>
      </c>
      <c r="D2559" s="13">
        <f ca="1">IF(A2559&lt;$B$1,VLOOKUP(A2559,[1]DI!$A$4:$B$15000,2,FALSE),0)</f>
        <v>0</v>
      </c>
      <c r="E2559" s="52">
        <f t="shared" ca="1" si="802"/>
        <v>1</v>
      </c>
      <c r="F2559" s="52">
        <f ca="1">(TRUNC(PRODUCT($E$12:$E2558),16))</f>
        <v>1.6801220267362</v>
      </c>
      <c r="G2559" s="52">
        <f t="shared" ca="1" si="803"/>
        <v>1.6693608626010099</v>
      </c>
      <c r="H2559" s="52">
        <f t="shared" ca="1" si="804"/>
        <v>1.00644628</v>
      </c>
      <c r="I2559" s="111">
        <f t="shared" si="793"/>
        <v>0.02</v>
      </c>
      <c r="J2559" s="149">
        <f t="shared" si="795"/>
        <v>45379</v>
      </c>
      <c r="K2559" s="54">
        <f t="shared" si="794"/>
        <v>15</v>
      </c>
      <c r="L2559" s="55">
        <f t="shared" si="805"/>
        <v>16</v>
      </c>
      <c r="M2559" s="56">
        <f t="shared" si="806"/>
        <v>1.0012581</v>
      </c>
      <c r="N2559" s="56">
        <f t="shared" ca="1" si="807"/>
        <v>1.0077124900000001</v>
      </c>
      <c r="O2559" s="55">
        <f t="shared" si="796"/>
        <v>0</v>
      </c>
      <c r="P2559" s="109">
        <f t="shared" ca="1" si="808"/>
        <v>405.76708525999999</v>
      </c>
      <c r="Q2559" s="52">
        <f t="shared" si="797"/>
        <v>0</v>
      </c>
      <c r="R2559" s="85"/>
      <c r="S2559" s="85"/>
      <c r="T2559" s="86" t="str">
        <f t="shared" si="798"/>
        <v>A+J=</v>
      </c>
      <c r="U2559" s="149">
        <f t="shared" si="799"/>
        <v>45412</v>
      </c>
      <c r="V2559" s="57" t="str">
        <f t="shared" si="809"/>
        <v>-</v>
      </c>
      <c r="W2559" s="8"/>
      <c r="X2559" s="8"/>
      <c r="Y2559" s="8"/>
      <c r="Z2559" s="9"/>
      <c r="AA2559" s="1"/>
      <c r="AB2559" s="8"/>
      <c r="AC2559" s="9"/>
      <c r="AD2559" s="9"/>
      <c r="AE2559" s="9"/>
      <c r="AF2559" s="8"/>
      <c r="AG2559" s="10"/>
      <c r="AH2559" s="8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25">
      <c r="A2560" s="50">
        <f t="shared" si="792"/>
        <v>45403</v>
      </c>
      <c r="B2560" s="112">
        <f t="shared" ca="1" si="800"/>
        <v>53017.450894789996</v>
      </c>
      <c r="C2560" s="109">
        <f t="shared" si="801"/>
        <v>52611.683809529997</v>
      </c>
      <c r="D2560" s="13">
        <f ca="1">IF(A2560&lt;$B$1,VLOOKUP(A2560,[1]DI!$A$4:$B$15000,2,FALSE),0)</f>
        <v>0</v>
      </c>
      <c r="E2560" s="52">
        <f t="shared" ca="1" si="802"/>
        <v>1</v>
      </c>
      <c r="F2560" s="52">
        <f ca="1">(TRUNC(PRODUCT($E$12:$E2559),16))</f>
        <v>1.6801220267362</v>
      </c>
      <c r="G2560" s="52">
        <f t="shared" ca="1" si="803"/>
        <v>1.6693608626010099</v>
      </c>
      <c r="H2560" s="52">
        <f t="shared" ca="1" si="804"/>
        <v>1.00644628</v>
      </c>
      <c r="I2560" s="111">
        <f t="shared" si="793"/>
        <v>0.02</v>
      </c>
      <c r="J2560" s="149">
        <f t="shared" si="795"/>
        <v>45379</v>
      </c>
      <c r="K2560" s="54">
        <f t="shared" si="794"/>
        <v>15</v>
      </c>
      <c r="L2560" s="55">
        <f t="shared" si="805"/>
        <v>16</v>
      </c>
      <c r="M2560" s="56">
        <f t="shared" si="806"/>
        <v>1.0012581</v>
      </c>
      <c r="N2560" s="56">
        <f t="shared" ca="1" si="807"/>
        <v>1.0077124900000001</v>
      </c>
      <c r="O2560" s="55">
        <f t="shared" si="796"/>
        <v>0</v>
      </c>
      <c r="P2560" s="109">
        <f t="shared" ca="1" si="808"/>
        <v>405.76708525999999</v>
      </c>
      <c r="Q2560" s="52">
        <f t="shared" si="797"/>
        <v>0</v>
      </c>
      <c r="R2560" s="85"/>
      <c r="S2560" s="85"/>
      <c r="T2560" s="86" t="str">
        <f t="shared" si="798"/>
        <v>A+J=</v>
      </c>
      <c r="U2560" s="149">
        <f t="shared" si="799"/>
        <v>45412</v>
      </c>
      <c r="V2560" s="57" t="str">
        <f t="shared" si="809"/>
        <v>-</v>
      </c>
      <c r="W2560" s="8"/>
      <c r="X2560" s="8"/>
      <c r="Y2560" s="8"/>
      <c r="Z2560" s="9"/>
      <c r="AA2560" s="1"/>
      <c r="AB2560" s="8"/>
      <c r="AC2560" s="9"/>
      <c r="AD2560" s="9"/>
      <c r="AE2560" s="9"/>
      <c r="AF2560" s="8"/>
      <c r="AG2560" s="10"/>
      <c r="AH2560" s="8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25">
      <c r="A2561" s="50">
        <f t="shared" si="792"/>
        <v>45404</v>
      </c>
      <c r="B2561" s="112">
        <f t="shared" ca="1" si="800"/>
        <v>53017.450894789996</v>
      </c>
      <c r="C2561" s="109">
        <f t="shared" si="801"/>
        <v>52611.683809529997</v>
      </c>
      <c r="D2561" s="13">
        <f ca="1">IF(A2561&lt;$B$1,VLOOKUP(A2561,[1]DI!$A$4:$B$15000,2,FALSE),0)</f>
        <v>0.1065</v>
      </c>
      <c r="E2561" s="52">
        <f t="shared" ca="1" si="802"/>
        <v>1.00040168</v>
      </c>
      <c r="F2561" s="52">
        <f ca="1">(TRUNC(PRODUCT($E$12:$E2560),16))</f>
        <v>1.6801220267362</v>
      </c>
      <c r="G2561" s="52">
        <f t="shared" ca="1" si="803"/>
        <v>1.6693608626010099</v>
      </c>
      <c r="H2561" s="52">
        <f t="shared" ca="1" si="804"/>
        <v>1.00644628</v>
      </c>
      <c r="I2561" s="111">
        <f t="shared" si="793"/>
        <v>0.02</v>
      </c>
      <c r="J2561" s="149">
        <f t="shared" si="795"/>
        <v>45379</v>
      </c>
      <c r="K2561" s="54">
        <f t="shared" si="794"/>
        <v>16</v>
      </c>
      <c r="L2561" s="55">
        <f t="shared" si="805"/>
        <v>16</v>
      </c>
      <c r="M2561" s="56">
        <f t="shared" si="806"/>
        <v>1.0012581</v>
      </c>
      <c r="N2561" s="56">
        <f t="shared" ca="1" si="807"/>
        <v>1.0077124900000001</v>
      </c>
      <c r="O2561" s="55">
        <f t="shared" si="796"/>
        <v>0</v>
      </c>
      <c r="P2561" s="109">
        <f t="shared" ca="1" si="808"/>
        <v>405.76708525999999</v>
      </c>
      <c r="Q2561" s="52">
        <f t="shared" si="797"/>
        <v>0</v>
      </c>
      <c r="R2561" s="85"/>
      <c r="S2561" s="85"/>
      <c r="T2561" s="86" t="str">
        <f t="shared" si="798"/>
        <v>A+J=</v>
      </c>
      <c r="U2561" s="149">
        <f t="shared" si="799"/>
        <v>45412</v>
      </c>
      <c r="V2561" s="57" t="str">
        <f t="shared" si="809"/>
        <v>-</v>
      </c>
      <c r="W2561" s="8"/>
      <c r="X2561" s="8"/>
      <c r="Y2561" s="8"/>
      <c r="Z2561" s="9"/>
      <c r="AA2561" s="1"/>
      <c r="AB2561" s="8"/>
      <c r="AC2561" s="9"/>
      <c r="AD2561" s="9"/>
      <c r="AE2561" s="9"/>
      <c r="AF2561" s="8"/>
      <c r="AG2561" s="10"/>
      <c r="AH2561" s="8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25">
      <c r="A2562" s="50">
        <f t="shared" si="792"/>
        <v>45405</v>
      </c>
      <c r="B2562" s="112">
        <f t="shared" ca="1" si="800"/>
        <v>53042.915054979996</v>
      </c>
      <c r="C2562" s="109">
        <f t="shared" si="801"/>
        <v>52611.683809529997</v>
      </c>
      <c r="D2562" s="13">
        <f ca="1">IF(A2562&lt;$B$1,VLOOKUP(A2562,[1]DI!$A$4:$B$15000,2,FALSE),0)</f>
        <v>0.1065</v>
      </c>
      <c r="E2562" s="52">
        <f t="shared" ca="1" si="802"/>
        <v>1.00040168</v>
      </c>
      <c r="F2562" s="52">
        <f ca="1">(TRUNC(PRODUCT($E$12:$E2561),16))</f>
        <v>1.6807968981518999</v>
      </c>
      <c r="G2562" s="52">
        <f t="shared" ca="1" si="803"/>
        <v>1.6693608626010099</v>
      </c>
      <c r="H2562" s="52">
        <f t="shared" ca="1" si="804"/>
        <v>1.00685055</v>
      </c>
      <c r="I2562" s="111">
        <f t="shared" si="793"/>
        <v>0.02</v>
      </c>
      <c r="J2562" s="149">
        <f t="shared" si="795"/>
        <v>45379</v>
      </c>
      <c r="K2562" s="54">
        <f t="shared" si="794"/>
        <v>17</v>
      </c>
      <c r="L2562" s="55">
        <f t="shared" si="805"/>
        <v>17</v>
      </c>
      <c r="M2562" s="56">
        <f t="shared" si="806"/>
        <v>1.001336784</v>
      </c>
      <c r="N2562" s="56">
        <f t="shared" ca="1" si="807"/>
        <v>1.0081964919999999</v>
      </c>
      <c r="O2562" s="55">
        <f t="shared" si="796"/>
        <v>0</v>
      </c>
      <c r="P2562" s="109">
        <f t="shared" ca="1" si="808"/>
        <v>431.23124545000002</v>
      </c>
      <c r="Q2562" s="52">
        <f t="shared" si="797"/>
        <v>0</v>
      </c>
      <c r="R2562" s="85"/>
      <c r="S2562" s="85"/>
      <c r="T2562" s="86" t="str">
        <f t="shared" si="798"/>
        <v>A+J=</v>
      </c>
      <c r="U2562" s="149">
        <f t="shared" si="799"/>
        <v>45412</v>
      </c>
      <c r="V2562" s="57" t="str">
        <f t="shared" si="809"/>
        <v>-</v>
      </c>
      <c r="W2562" s="8"/>
      <c r="X2562" s="8"/>
      <c r="Y2562" s="8"/>
      <c r="Z2562" s="9"/>
      <c r="AA2562" s="1"/>
      <c r="AB2562" s="8"/>
      <c r="AC2562" s="9"/>
      <c r="AD2562" s="9"/>
      <c r="AE2562" s="9"/>
      <c r="AF2562" s="8"/>
      <c r="AG2562" s="10"/>
      <c r="AH2562" s="8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25">
      <c r="A2563" s="50">
        <f t="shared" si="792"/>
        <v>45406</v>
      </c>
      <c r="B2563" s="112">
        <f t="shared" ca="1" si="800"/>
        <v>53068.391263239995</v>
      </c>
      <c r="C2563" s="109">
        <f t="shared" si="801"/>
        <v>52611.683809529997</v>
      </c>
      <c r="D2563" s="13">
        <f ca="1">IF(A2563&lt;$B$1,VLOOKUP(A2563,[1]DI!$A$4:$B$15000,2,FALSE),0)</f>
        <v>0.1065</v>
      </c>
      <c r="E2563" s="52">
        <f t="shared" ca="1" si="802"/>
        <v>1.00040168</v>
      </c>
      <c r="F2563" s="52">
        <f ca="1">(TRUNC(PRODUCT($E$12:$E2562),16))</f>
        <v>1.6814720406499499</v>
      </c>
      <c r="G2563" s="52">
        <f t="shared" ca="1" si="803"/>
        <v>1.6693608626010099</v>
      </c>
      <c r="H2563" s="52">
        <f t="shared" ca="1" si="804"/>
        <v>1.0072549799999999</v>
      </c>
      <c r="I2563" s="111">
        <f t="shared" si="793"/>
        <v>0.02</v>
      </c>
      <c r="J2563" s="149">
        <f t="shared" si="795"/>
        <v>45379</v>
      </c>
      <c r="K2563" s="54">
        <f t="shared" si="794"/>
        <v>18</v>
      </c>
      <c r="L2563" s="55">
        <f t="shared" si="805"/>
        <v>18</v>
      </c>
      <c r="M2563" s="56">
        <f t="shared" si="806"/>
        <v>1.0014154740000001</v>
      </c>
      <c r="N2563" s="56">
        <f t="shared" ca="1" si="807"/>
        <v>1.0086807229999999</v>
      </c>
      <c r="O2563" s="55">
        <f t="shared" si="796"/>
        <v>0</v>
      </c>
      <c r="P2563" s="109">
        <f t="shared" ca="1" si="808"/>
        <v>456.70745370999998</v>
      </c>
      <c r="Q2563" s="52">
        <f t="shared" si="797"/>
        <v>0</v>
      </c>
      <c r="R2563" s="85"/>
      <c r="S2563" s="85"/>
      <c r="T2563" s="86" t="str">
        <f t="shared" si="798"/>
        <v>A+J=</v>
      </c>
      <c r="U2563" s="149">
        <f t="shared" si="799"/>
        <v>45412</v>
      </c>
      <c r="V2563" s="57" t="str">
        <f t="shared" si="809"/>
        <v>-</v>
      </c>
      <c r="W2563" s="8"/>
      <c r="X2563" s="8"/>
      <c r="Y2563" s="8"/>
      <c r="Z2563" s="9"/>
      <c r="AA2563" s="1"/>
      <c r="AB2563" s="8"/>
      <c r="AC2563" s="9"/>
      <c r="AD2563" s="9"/>
      <c r="AE2563" s="9"/>
      <c r="AF2563" s="8"/>
      <c r="AG2563" s="10"/>
      <c r="AH2563" s="8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25">
      <c r="A2564" s="50">
        <f t="shared" si="792"/>
        <v>45407</v>
      </c>
      <c r="B2564" s="112">
        <f t="shared" ca="1" si="800"/>
        <v>53093.8796248</v>
      </c>
      <c r="C2564" s="109">
        <f t="shared" si="801"/>
        <v>52611.683809529997</v>
      </c>
      <c r="D2564" s="13">
        <f ca="1">IF(A2564&lt;$B$1,VLOOKUP(A2564,[1]DI!$A$4:$B$15000,2,FALSE),0)</f>
        <v>0.1065</v>
      </c>
      <c r="E2564" s="52">
        <f t="shared" ca="1" si="802"/>
        <v>1.00040168</v>
      </c>
      <c r="F2564" s="52">
        <f ca="1">(TRUNC(PRODUCT($E$12:$E2563),16))</f>
        <v>1.6821474543392401</v>
      </c>
      <c r="G2564" s="52">
        <f t="shared" ca="1" si="803"/>
        <v>1.6693608626010099</v>
      </c>
      <c r="H2564" s="52">
        <f t="shared" ca="1" si="804"/>
        <v>1.0076595699999999</v>
      </c>
      <c r="I2564" s="111">
        <f t="shared" si="793"/>
        <v>0.02</v>
      </c>
      <c r="J2564" s="149">
        <f t="shared" si="795"/>
        <v>45379</v>
      </c>
      <c r="K2564" s="54">
        <f t="shared" si="794"/>
        <v>19</v>
      </c>
      <c r="L2564" s="55">
        <f t="shared" si="805"/>
        <v>19</v>
      </c>
      <c r="M2564" s="56">
        <f t="shared" si="806"/>
        <v>1.00149417</v>
      </c>
      <c r="N2564" s="56">
        <f t="shared" ca="1" si="807"/>
        <v>1.0091651850000001</v>
      </c>
      <c r="O2564" s="55">
        <f t="shared" si="796"/>
        <v>0</v>
      </c>
      <c r="P2564" s="109">
        <f t="shared" ca="1" si="808"/>
        <v>482.19581527000003</v>
      </c>
      <c r="Q2564" s="52">
        <f t="shared" si="797"/>
        <v>0</v>
      </c>
      <c r="R2564" s="85"/>
      <c r="S2564" s="85"/>
      <c r="T2564" s="86" t="str">
        <f t="shared" si="798"/>
        <v>A+J=</v>
      </c>
      <c r="U2564" s="149">
        <f t="shared" si="799"/>
        <v>45412</v>
      </c>
      <c r="V2564" s="57" t="str">
        <f t="shared" si="809"/>
        <v>-</v>
      </c>
      <c r="W2564" s="8"/>
      <c r="X2564" s="8"/>
      <c r="Y2564" s="8"/>
      <c r="Z2564" s="9"/>
      <c r="AA2564" s="1"/>
      <c r="AB2564" s="8"/>
      <c r="AC2564" s="9"/>
      <c r="AD2564" s="9"/>
      <c r="AE2564" s="9"/>
      <c r="AF2564" s="8"/>
      <c r="AG2564" s="10"/>
      <c r="AH2564" s="8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25">
      <c r="A2565" s="50">
        <f t="shared" si="792"/>
        <v>45408</v>
      </c>
      <c r="B2565" s="112">
        <f t="shared" ca="1" si="800"/>
        <v>53119.380613169997</v>
      </c>
      <c r="C2565" s="109">
        <f t="shared" si="801"/>
        <v>52611.683809529997</v>
      </c>
      <c r="D2565" s="13">
        <f ca="1">IF(A2565&lt;$B$1,VLOOKUP(A2565,[1]DI!$A$4:$B$15000,2,FALSE),0)</f>
        <v>0.1065</v>
      </c>
      <c r="E2565" s="52">
        <f t="shared" ca="1" si="802"/>
        <v>1.00040168</v>
      </c>
      <c r="F2565" s="52">
        <f ca="1">(TRUNC(PRODUCT($E$12:$E2564),16))</f>
        <v>1.6828231393287001</v>
      </c>
      <c r="G2565" s="52">
        <f t="shared" ca="1" si="803"/>
        <v>1.6693608626010099</v>
      </c>
      <c r="H2565" s="52">
        <f t="shared" ca="1" si="804"/>
        <v>1.0080643300000001</v>
      </c>
      <c r="I2565" s="111">
        <f t="shared" si="793"/>
        <v>0.02</v>
      </c>
      <c r="J2565" s="149">
        <f t="shared" si="795"/>
        <v>45379</v>
      </c>
      <c r="K2565" s="54">
        <f t="shared" si="794"/>
        <v>20</v>
      </c>
      <c r="L2565" s="55">
        <f t="shared" si="805"/>
        <v>20</v>
      </c>
      <c r="M2565" s="56">
        <f t="shared" si="806"/>
        <v>1.001572873</v>
      </c>
      <c r="N2565" s="56">
        <f t="shared" ca="1" si="807"/>
        <v>1.0096498869999999</v>
      </c>
      <c r="O2565" s="55">
        <f t="shared" si="796"/>
        <v>0</v>
      </c>
      <c r="P2565" s="109">
        <f t="shared" ca="1" si="808"/>
        <v>507.69680363999998</v>
      </c>
      <c r="Q2565" s="52">
        <f t="shared" si="797"/>
        <v>0</v>
      </c>
      <c r="R2565" s="85"/>
      <c r="S2565" s="85"/>
      <c r="T2565" s="86" t="str">
        <f t="shared" si="798"/>
        <v>A+J=</v>
      </c>
      <c r="U2565" s="149">
        <f t="shared" si="799"/>
        <v>45412</v>
      </c>
      <c r="V2565" s="57" t="str">
        <f t="shared" si="809"/>
        <v>-</v>
      </c>
      <c r="W2565" s="8"/>
      <c r="X2565" s="8"/>
      <c r="Y2565" s="8"/>
      <c r="Z2565" s="9"/>
      <c r="AA2565" s="1"/>
      <c r="AB2565" s="8"/>
      <c r="AC2565" s="9"/>
      <c r="AD2565" s="9"/>
      <c r="AE2565" s="9"/>
      <c r="AF2565" s="8"/>
      <c r="AG2565" s="10"/>
      <c r="AH2565" s="8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25">
      <c r="A2566" s="50">
        <f t="shared" si="792"/>
        <v>45409</v>
      </c>
      <c r="B2566" s="112">
        <f t="shared" ca="1" si="800"/>
        <v>53144.893702219997</v>
      </c>
      <c r="C2566" s="109">
        <f t="shared" si="801"/>
        <v>52611.683809529997</v>
      </c>
      <c r="D2566" s="13">
        <f ca="1">IF(A2566&lt;$B$1,VLOOKUP(A2566,[1]DI!$A$4:$B$15000,2,FALSE),0)</f>
        <v>0</v>
      </c>
      <c r="E2566" s="52">
        <f t="shared" ca="1" si="802"/>
        <v>1</v>
      </c>
      <c r="F2566" s="52">
        <f ca="1">(TRUNC(PRODUCT($E$12:$E2565),16))</f>
        <v>1.6834990957273099</v>
      </c>
      <c r="G2566" s="52">
        <f t="shared" ca="1" si="803"/>
        <v>1.6693608626010099</v>
      </c>
      <c r="H2566" s="52">
        <f t="shared" ca="1" si="804"/>
        <v>1.0084692500000001</v>
      </c>
      <c r="I2566" s="111">
        <f t="shared" si="793"/>
        <v>0.02</v>
      </c>
      <c r="J2566" s="149">
        <f t="shared" si="795"/>
        <v>45379</v>
      </c>
      <c r="K2566" s="54">
        <f t="shared" si="794"/>
        <v>20</v>
      </c>
      <c r="L2566" s="55">
        <f t="shared" si="805"/>
        <v>21</v>
      </c>
      <c r="M2566" s="56">
        <f t="shared" si="806"/>
        <v>1.001651581</v>
      </c>
      <c r="N2566" s="56">
        <f t="shared" ca="1" si="807"/>
        <v>1.0101348189999999</v>
      </c>
      <c r="O2566" s="55">
        <f t="shared" si="796"/>
        <v>0</v>
      </c>
      <c r="P2566" s="109">
        <f t="shared" ca="1" si="808"/>
        <v>533.20989268999995</v>
      </c>
      <c r="Q2566" s="52">
        <f t="shared" si="797"/>
        <v>0</v>
      </c>
      <c r="R2566" s="85"/>
      <c r="S2566" s="85"/>
      <c r="T2566" s="86" t="str">
        <f t="shared" si="798"/>
        <v>A+J=</v>
      </c>
      <c r="U2566" s="149">
        <f t="shared" si="799"/>
        <v>45412</v>
      </c>
      <c r="V2566" s="57" t="str">
        <f t="shared" si="809"/>
        <v>-</v>
      </c>
      <c r="W2566" s="8"/>
      <c r="X2566" s="8"/>
      <c r="Y2566" s="8"/>
      <c r="Z2566" s="9"/>
      <c r="AA2566" s="1"/>
      <c r="AB2566" s="8"/>
      <c r="AC2566" s="9"/>
      <c r="AD2566" s="9"/>
      <c r="AE2566" s="9"/>
      <c r="AF2566" s="8"/>
      <c r="AG2566" s="10"/>
      <c r="AH2566" s="8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25">
      <c r="A2567" s="50">
        <f t="shared" si="792"/>
        <v>45410</v>
      </c>
      <c r="B2567" s="112">
        <f t="shared" ca="1" si="800"/>
        <v>53144.893702219997</v>
      </c>
      <c r="C2567" s="109">
        <f t="shared" si="801"/>
        <v>52611.683809529997</v>
      </c>
      <c r="D2567" s="13">
        <f ca="1">IF(A2567&lt;$B$1,VLOOKUP(A2567,[1]DI!$A$4:$B$15000,2,FALSE),0)</f>
        <v>0</v>
      </c>
      <c r="E2567" s="52">
        <f t="shared" ca="1" si="802"/>
        <v>1</v>
      </c>
      <c r="F2567" s="52">
        <f ca="1">(TRUNC(PRODUCT($E$12:$E2566),16))</f>
        <v>1.6834990957273099</v>
      </c>
      <c r="G2567" s="52">
        <f t="shared" ca="1" si="803"/>
        <v>1.6693608626010099</v>
      </c>
      <c r="H2567" s="52">
        <f t="shared" ca="1" si="804"/>
        <v>1.0084692500000001</v>
      </c>
      <c r="I2567" s="111">
        <f t="shared" si="793"/>
        <v>0.02</v>
      </c>
      <c r="J2567" s="149">
        <f t="shared" si="795"/>
        <v>45379</v>
      </c>
      <c r="K2567" s="54">
        <f t="shared" si="794"/>
        <v>20</v>
      </c>
      <c r="L2567" s="55">
        <f t="shared" si="805"/>
        <v>21</v>
      </c>
      <c r="M2567" s="56">
        <f t="shared" si="806"/>
        <v>1.001651581</v>
      </c>
      <c r="N2567" s="56">
        <f t="shared" ca="1" si="807"/>
        <v>1.0101348189999999</v>
      </c>
      <c r="O2567" s="55">
        <f t="shared" si="796"/>
        <v>0</v>
      </c>
      <c r="P2567" s="109">
        <f t="shared" ca="1" si="808"/>
        <v>533.20989268999995</v>
      </c>
      <c r="Q2567" s="52">
        <f t="shared" si="797"/>
        <v>0</v>
      </c>
      <c r="R2567" s="85"/>
      <c r="S2567" s="85"/>
      <c r="T2567" s="86" t="str">
        <f t="shared" si="798"/>
        <v>A+J=</v>
      </c>
      <c r="U2567" s="149">
        <f t="shared" si="799"/>
        <v>45412</v>
      </c>
      <c r="V2567" s="57" t="str">
        <f t="shared" si="809"/>
        <v>-</v>
      </c>
      <c r="W2567" s="8"/>
      <c r="X2567" s="8"/>
      <c r="Y2567" s="8"/>
      <c r="Z2567" s="9"/>
      <c r="AA2567" s="1"/>
      <c r="AB2567" s="8"/>
      <c r="AC2567" s="9"/>
      <c r="AD2567" s="9"/>
      <c r="AE2567" s="9"/>
      <c r="AF2567" s="8"/>
      <c r="AG2567" s="10"/>
      <c r="AH2567" s="8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25">
      <c r="A2568" s="50">
        <f t="shared" si="792"/>
        <v>45411</v>
      </c>
      <c r="B2568" s="112">
        <f t="shared" ca="1" si="800"/>
        <v>53144.893702219997</v>
      </c>
      <c r="C2568" s="109">
        <f t="shared" si="801"/>
        <v>52611.683809529997</v>
      </c>
      <c r="D2568" s="13">
        <f ca="1">IF(A2568&lt;$B$1,VLOOKUP(A2568,[1]DI!$A$4:$B$15000,2,FALSE),0)</f>
        <v>0.1065</v>
      </c>
      <c r="E2568" s="52">
        <f t="shared" ca="1" si="802"/>
        <v>1.00040168</v>
      </c>
      <c r="F2568" s="52">
        <f ca="1">(TRUNC(PRODUCT($E$12:$E2567),16))</f>
        <v>1.6834990957273099</v>
      </c>
      <c r="G2568" s="52">
        <f t="shared" ca="1" si="803"/>
        <v>1.6693608626010099</v>
      </c>
      <c r="H2568" s="52">
        <f t="shared" ca="1" si="804"/>
        <v>1.0084692500000001</v>
      </c>
      <c r="I2568" s="111">
        <f t="shared" si="793"/>
        <v>0.02</v>
      </c>
      <c r="J2568" s="149">
        <f t="shared" si="795"/>
        <v>45379</v>
      </c>
      <c r="K2568" s="54">
        <f t="shared" si="794"/>
        <v>21</v>
      </c>
      <c r="L2568" s="55">
        <f t="shared" si="805"/>
        <v>21</v>
      </c>
      <c r="M2568" s="56">
        <f t="shared" si="806"/>
        <v>1.001651581</v>
      </c>
      <c r="N2568" s="56">
        <f t="shared" ca="1" si="807"/>
        <v>1.0101348189999999</v>
      </c>
      <c r="O2568" s="55">
        <f t="shared" si="796"/>
        <v>0</v>
      </c>
      <c r="P2568" s="109">
        <f t="shared" ca="1" si="808"/>
        <v>533.20989268999995</v>
      </c>
      <c r="Q2568" s="52">
        <f t="shared" si="797"/>
        <v>0</v>
      </c>
      <c r="R2568" s="85"/>
      <c r="S2568" s="85"/>
      <c r="T2568" s="86" t="str">
        <f t="shared" si="798"/>
        <v>A+J=</v>
      </c>
      <c r="U2568" s="149">
        <f t="shared" si="799"/>
        <v>45412</v>
      </c>
      <c r="V2568" s="57" t="str">
        <f t="shared" si="809"/>
        <v>-</v>
      </c>
      <c r="W2568" s="8"/>
      <c r="X2568" s="8"/>
      <c r="Y2568" s="8"/>
      <c r="Z2568" s="9"/>
      <c r="AA2568" s="1"/>
      <c r="AB2568" s="8"/>
      <c r="AC2568" s="9"/>
      <c r="AD2568" s="9"/>
      <c r="AE2568" s="9"/>
      <c r="AF2568" s="8"/>
      <c r="AG2568" s="10"/>
      <c r="AH2568" s="8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</row>
    <row r="2569" spans="1:149" x14ac:dyDescent="0.25">
      <c r="A2569" s="50">
        <f t="shared" si="792"/>
        <v>45412</v>
      </c>
      <c r="B2569" s="112">
        <f t="shared" ca="1" si="800"/>
        <v>53170.418891959998</v>
      </c>
      <c r="C2569" s="109">
        <f t="shared" si="801"/>
        <v>52611.683809529997</v>
      </c>
      <c r="D2569" s="13">
        <f ca="1">IF(A2569&lt;$B$1,VLOOKUP(A2569,[1]DI!$A$4:$B$15000,2,FALSE),0)</f>
        <v>0.1065</v>
      </c>
      <c r="E2569" s="52">
        <f t="shared" ca="1" si="802"/>
        <v>1.00040168</v>
      </c>
      <c r="F2569" s="52">
        <f ca="1">(TRUNC(PRODUCT($E$12:$E2568),16))</f>
        <v>1.68417532364408</v>
      </c>
      <c r="G2569" s="52">
        <f t="shared" ca="1" si="803"/>
        <v>1.6693608626010099</v>
      </c>
      <c r="H2569" s="52">
        <f t="shared" ca="1" si="804"/>
        <v>1.00887433</v>
      </c>
      <c r="I2569" s="111">
        <f t="shared" si="793"/>
        <v>0.02</v>
      </c>
      <c r="J2569" s="149">
        <f t="shared" si="795"/>
        <v>45379</v>
      </c>
      <c r="K2569" s="54">
        <f t="shared" si="794"/>
        <v>22</v>
      </c>
      <c r="L2569" s="55">
        <f t="shared" si="805"/>
        <v>22</v>
      </c>
      <c r="M2569" s="56">
        <f t="shared" si="806"/>
        <v>1.0017302960000001</v>
      </c>
      <c r="N2569" s="56">
        <f t="shared" ca="1" si="807"/>
        <v>1.0106199810000001</v>
      </c>
      <c r="O2569" s="55">
        <f t="shared" si="796"/>
        <v>73</v>
      </c>
      <c r="P2569" s="109">
        <f t="shared" ca="1" si="808"/>
        <v>558.73508243000003</v>
      </c>
      <c r="Q2569" s="52">
        <f t="shared" si="797"/>
        <v>796.05023645000006</v>
      </c>
      <c r="R2569" s="85"/>
      <c r="S2569" s="85"/>
      <c r="T2569" s="86" t="str">
        <f t="shared" si="798"/>
        <v>A+J=</v>
      </c>
      <c r="U2569" s="149">
        <f t="shared" si="799"/>
        <v>45412</v>
      </c>
      <c r="V2569" s="57">
        <f t="shared" ca="1" si="809"/>
        <v>2032177.97832</v>
      </c>
      <c r="W2569" s="8"/>
      <c r="X2569" s="8"/>
      <c r="Y2569" s="8"/>
      <c r="Z2569" s="9"/>
      <c r="AA2569" s="1"/>
      <c r="AB2569" s="8"/>
      <c r="AC2569" s="9"/>
      <c r="AD2569" s="9"/>
      <c r="AE2569" s="9"/>
      <c r="AF2569" s="8"/>
      <c r="AG2569" s="10"/>
      <c r="AH2569" s="8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</row>
    <row r="2570" spans="1:149" x14ac:dyDescent="0.25">
      <c r="A2570" s="50">
        <f t="shared" si="792"/>
        <v>45413</v>
      </c>
      <c r="B2570" s="112">
        <f t="shared" ca="1" si="800"/>
        <v>51840.520466429996</v>
      </c>
      <c r="C2570" s="109">
        <f t="shared" si="801"/>
        <v>51815.633573079998</v>
      </c>
      <c r="D2570" s="13">
        <f ca="1">IF(A2570&lt;$B$1,VLOOKUP(A2570,[1]DI!$A$4:$B$15000,2,FALSE),0)</f>
        <v>0</v>
      </c>
      <c r="E2570" s="52">
        <f t="shared" ca="1" si="802"/>
        <v>1</v>
      </c>
      <c r="F2570" s="52">
        <f ca="1">(TRUNC(PRODUCT($E$12:$E2569),16))</f>
        <v>1.68485182318808</v>
      </c>
      <c r="G2570" s="52">
        <f t="shared" ca="1" si="803"/>
        <v>1.68417532364408</v>
      </c>
      <c r="H2570" s="52">
        <f t="shared" ca="1" si="804"/>
        <v>1.00040168</v>
      </c>
      <c r="I2570" s="111">
        <f t="shared" si="793"/>
        <v>0.02</v>
      </c>
      <c r="J2570" s="149">
        <f t="shared" si="795"/>
        <v>45412</v>
      </c>
      <c r="K2570" s="54">
        <f t="shared" si="794"/>
        <v>1</v>
      </c>
      <c r="L2570" s="55">
        <f t="shared" si="805"/>
        <v>1</v>
      </c>
      <c r="M2570" s="56">
        <f t="shared" si="806"/>
        <v>1.000078585</v>
      </c>
      <c r="N2570" s="56">
        <f t="shared" ca="1" si="807"/>
        <v>1.000480297</v>
      </c>
      <c r="O2570" s="55">
        <f t="shared" si="796"/>
        <v>0</v>
      </c>
      <c r="P2570" s="109">
        <f t="shared" ca="1" si="808"/>
        <v>24.886893350000001</v>
      </c>
      <c r="Q2570" s="52">
        <f t="shared" si="797"/>
        <v>0</v>
      </c>
      <c r="R2570" s="85"/>
      <c r="S2570" s="85"/>
      <c r="T2570" s="86" t="str">
        <f t="shared" si="798"/>
        <v>A+J=</v>
      </c>
      <c r="U2570" s="149">
        <f t="shared" si="799"/>
        <v>45443</v>
      </c>
      <c r="V2570" s="57" t="str">
        <f t="shared" si="809"/>
        <v>-</v>
      </c>
      <c r="W2570" s="8"/>
      <c r="X2570" s="8"/>
      <c r="Y2570" s="8"/>
      <c r="Z2570" s="9"/>
      <c r="AA2570" s="1"/>
      <c r="AB2570" s="8"/>
      <c r="AC2570" s="9"/>
      <c r="AD2570" s="9"/>
      <c r="AE2570" s="9"/>
      <c r="AF2570" s="8"/>
      <c r="AG2570" s="10"/>
      <c r="AH2570" s="8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25">
      <c r="A2571" s="50">
        <f t="shared" si="792"/>
        <v>45414</v>
      </c>
      <c r="B2571" s="112">
        <f t="shared" ca="1" si="800"/>
        <v>51840.520466429996</v>
      </c>
      <c r="C2571" s="109">
        <f t="shared" si="801"/>
        <v>51815.633573079998</v>
      </c>
      <c r="D2571" s="13">
        <f ca="1">IF(A2571&lt;$B$1,VLOOKUP(A2571,[1]DI!$A$4:$B$15000,2,FALSE),0)</f>
        <v>0.1065</v>
      </c>
      <c r="E2571" s="52">
        <f t="shared" ca="1" si="802"/>
        <v>1.00040168</v>
      </c>
      <c r="F2571" s="52">
        <f ca="1">(TRUNC(PRODUCT($E$12:$E2570),16))</f>
        <v>1.68485182318808</v>
      </c>
      <c r="G2571" s="52">
        <f t="shared" ca="1" si="803"/>
        <v>1.68417532364408</v>
      </c>
      <c r="H2571" s="52">
        <f t="shared" ca="1" si="804"/>
        <v>1.00040168</v>
      </c>
      <c r="I2571" s="111">
        <f t="shared" si="793"/>
        <v>0.02</v>
      </c>
      <c r="J2571" s="149">
        <f t="shared" si="795"/>
        <v>45412</v>
      </c>
      <c r="K2571" s="54">
        <f t="shared" si="794"/>
        <v>1</v>
      </c>
      <c r="L2571" s="55">
        <f t="shared" si="805"/>
        <v>1</v>
      </c>
      <c r="M2571" s="56">
        <f t="shared" si="806"/>
        <v>1.000078585</v>
      </c>
      <c r="N2571" s="56">
        <f t="shared" ca="1" si="807"/>
        <v>1.000480297</v>
      </c>
      <c r="O2571" s="55">
        <f t="shared" si="796"/>
        <v>0</v>
      </c>
      <c r="P2571" s="109">
        <f t="shared" ca="1" si="808"/>
        <v>24.886893350000001</v>
      </c>
      <c r="Q2571" s="52">
        <f t="shared" si="797"/>
        <v>0</v>
      </c>
      <c r="R2571" s="85"/>
      <c r="S2571" s="85"/>
      <c r="T2571" s="86" t="str">
        <f t="shared" si="798"/>
        <v>A+J=</v>
      </c>
      <c r="U2571" s="149">
        <f t="shared" si="799"/>
        <v>45443</v>
      </c>
      <c r="V2571" s="57" t="str">
        <f t="shared" si="809"/>
        <v>-</v>
      </c>
      <c r="W2571" s="8"/>
      <c r="X2571" s="8"/>
      <c r="Y2571" s="8"/>
      <c r="Z2571" s="9"/>
      <c r="AA2571" s="1"/>
      <c r="AB2571" s="8"/>
      <c r="AC2571" s="9"/>
      <c r="AD2571" s="9"/>
      <c r="AE2571" s="9"/>
      <c r="AF2571" s="8"/>
      <c r="AG2571" s="10"/>
      <c r="AH2571" s="8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25">
      <c r="A2572" s="50">
        <f t="shared" si="792"/>
        <v>45415</v>
      </c>
      <c r="B2572" s="112">
        <f t="shared" ca="1" si="800"/>
        <v>51865.419173759998</v>
      </c>
      <c r="C2572" s="109">
        <f t="shared" si="801"/>
        <v>51815.633573079998</v>
      </c>
      <c r="D2572" s="13">
        <f ca="1">IF(A2572&lt;$B$1,VLOOKUP(A2572,[1]DI!$A$4:$B$15000,2,FALSE),0)</f>
        <v>0.1065</v>
      </c>
      <c r="E2572" s="52">
        <f t="shared" ca="1" si="802"/>
        <v>1.00040168</v>
      </c>
      <c r="F2572" s="52">
        <f ca="1">(TRUNC(PRODUCT($E$12:$E2571),16))</f>
        <v>1.68552859446842</v>
      </c>
      <c r="G2572" s="52">
        <f t="shared" ca="1" si="803"/>
        <v>1.68417532364408</v>
      </c>
      <c r="H2572" s="52">
        <f t="shared" ca="1" si="804"/>
        <v>1.0008035200000001</v>
      </c>
      <c r="I2572" s="111">
        <f t="shared" si="793"/>
        <v>0.02</v>
      </c>
      <c r="J2572" s="149">
        <f t="shared" si="795"/>
        <v>45412</v>
      </c>
      <c r="K2572" s="54">
        <f t="shared" si="794"/>
        <v>2</v>
      </c>
      <c r="L2572" s="55">
        <f t="shared" si="805"/>
        <v>2</v>
      </c>
      <c r="M2572" s="56">
        <f t="shared" si="806"/>
        <v>1.0001571760000001</v>
      </c>
      <c r="N2572" s="56">
        <f t="shared" ca="1" si="807"/>
        <v>1.0009608219999999</v>
      </c>
      <c r="O2572" s="55">
        <f t="shared" si="796"/>
        <v>0</v>
      </c>
      <c r="P2572" s="109">
        <f t="shared" ca="1" si="808"/>
        <v>49.785600680000002</v>
      </c>
      <c r="Q2572" s="52">
        <f t="shared" si="797"/>
        <v>0</v>
      </c>
      <c r="R2572" s="85"/>
      <c r="S2572" s="85"/>
      <c r="T2572" s="86" t="str">
        <f t="shared" si="798"/>
        <v>A+J=</v>
      </c>
      <c r="U2572" s="149">
        <f t="shared" si="799"/>
        <v>45443</v>
      </c>
      <c r="V2572" s="57" t="str">
        <f t="shared" si="809"/>
        <v>-</v>
      </c>
      <c r="W2572" s="8"/>
      <c r="X2572" s="8"/>
      <c r="Y2572" s="8"/>
      <c r="Z2572" s="9"/>
      <c r="AA2572" s="1"/>
      <c r="AB2572" s="8"/>
      <c r="AC2572" s="9"/>
      <c r="AD2572" s="9"/>
      <c r="AE2572" s="9"/>
      <c r="AF2572" s="8"/>
      <c r="AG2572" s="10"/>
      <c r="AH2572" s="8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25">
      <c r="A2573" s="50">
        <f t="shared" ref="A2573:A2636" si="810">(A2572+1)</f>
        <v>45416</v>
      </c>
      <c r="B2573" s="112">
        <f t="shared" ca="1" si="800"/>
        <v>51890.329798669998</v>
      </c>
      <c r="C2573" s="109">
        <f t="shared" si="801"/>
        <v>51815.633573079998</v>
      </c>
      <c r="D2573" s="13">
        <f ca="1">IF(A2573&lt;$B$1,VLOOKUP(A2573,[1]DI!$A$4:$B$15000,2,FALSE),0)</f>
        <v>0</v>
      </c>
      <c r="E2573" s="52">
        <f t="shared" ca="1" si="802"/>
        <v>1</v>
      </c>
      <c r="F2573" s="52">
        <f ca="1">(TRUNC(PRODUCT($E$12:$E2572),16))</f>
        <v>1.68620563759424</v>
      </c>
      <c r="G2573" s="52">
        <f t="shared" ca="1" si="803"/>
        <v>1.68417532364408</v>
      </c>
      <c r="H2573" s="52">
        <f t="shared" ca="1" si="804"/>
        <v>1.0012055200000001</v>
      </c>
      <c r="I2573" s="111">
        <f t="shared" ref="I2573:I2636" si="811">I2572</f>
        <v>0.02</v>
      </c>
      <c r="J2573" s="149">
        <f t="shared" si="795"/>
        <v>45412</v>
      </c>
      <c r="K2573" s="54">
        <f t="shared" ref="K2573:K2636" si="812">IF(A2573&gt;J2573,IF(NETWORKDAYS(J2573,A2573,$X$135:$X$519)-1=0,1,NETWORKDAYS(J2573,A2573,$X$135:$X$519)-1),0)</f>
        <v>2</v>
      </c>
      <c r="L2573" s="55">
        <f t="shared" si="805"/>
        <v>3</v>
      </c>
      <c r="M2573" s="56">
        <f t="shared" si="806"/>
        <v>1.000235773</v>
      </c>
      <c r="N2573" s="56">
        <f t="shared" ca="1" si="807"/>
        <v>1.001441577</v>
      </c>
      <c r="O2573" s="55">
        <f t="shared" si="796"/>
        <v>0</v>
      </c>
      <c r="P2573" s="109">
        <f t="shared" ca="1" si="808"/>
        <v>74.696225589999997</v>
      </c>
      <c r="Q2573" s="52">
        <f t="shared" si="797"/>
        <v>0</v>
      </c>
      <c r="R2573" s="85"/>
      <c r="S2573" s="85"/>
      <c r="T2573" s="86" t="str">
        <f t="shared" si="798"/>
        <v>A+J=</v>
      </c>
      <c r="U2573" s="149">
        <f t="shared" si="799"/>
        <v>45443</v>
      </c>
      <c r="V2573" s="57" t="str">
        <f t="shared" si="809"/>
        <v>-</v>
      </c>
      <c r="W2573" s="8"/>
      <c r="X2573" s="8"/>
      <c r="Y2573" s="8"/>
      <c r="Z2573" s="9"/>
      <c r="AA2573" s="1"/>
      <c r="AB2573" s="8"/>
      <c r="AC2573" s="9"/>
      <c r="AD2573" s="9"/>
      <c r="AE2573" s="9"/>
      <c r="AF2573" s="8"/>
      <c r="AG2573" s="10"/>
      <c r="AH2573" s="8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25">
      <c r="A2574" s="50">
        <f t="shared" si="810"/>
        <v>45417</v>
      </c>
      <c r="B2574" s="112">
        <f t="shared" ca="1" si="800"/>
        <v>51890.329798669998</v>
      </c>
      <c r="C2574" s="109">
        <f t="shared" si="801"/>
        <v>51815.633573079998</v>
      </c>
      <c r="D2574" s="13">
        <f ca="1">IF(A2574&lt;$B$1,VLOOKUP(A2574,[1]DI!$A$4:$B$15000,2,FALSE),0)</f>
        <v>0</v>
      </c>
      <c r="E2574" s="52">
        <f t="shared" ca="1" si="802"/>
        <v>1</v>
      </c>
      <c r="F2574" s="52">
        <f ca="1">(TRUNC(PRODUCT($E$12:$E2573),16))</f>
        <v>1.68620563759424</v>
      </c>
      <c r="G2574" s="52">
        <f t="shared" ca="1" si="803"/>
        <v>1.68417532364408</v>
      </c>
      <c r="H2574" s="52">
        <f t="shared" ca="1" si="804"/>
        <v>1.0012055200000001</v>
      </c>
      <c r="I2574" s="111">
        <f t="shared" si="811"/>
        <v>0.02</v>
      </c>
      <c r="J2574" s="149">
        <f t="shared" si="795"/>
        <v>45412</v>
      </c>
      <c r="K2574" s="54">
        <f t="shared" si="812"/>
        <v>2</v>
      </c>
      <c r="L2574" s="55">
        <f t="shared" si="805"/>
        <v>3</v>
      </c>
      <c r="M2574" s="56">
        <f t="shared" si="806"/>
        <v>1.000235773</v>
      </c>
      <c r="N2574" s="56">
        <f t="shared" ca="1" si="807"/>
        <v>1.001441577</v>
      </c>
      <c r="O2574" s="55">
        <f t="shared" si="796"/>
        <v>0</v>
      </c>
      <c r="P2574" s="109">
        <f t="shared" ca="1" si="808"/>
        <v>74.696225589999997</v>
      </c>
      <c r="Q2574" s="52">
        <f t="shared" si="797"/>
        <v>0</v>
      </c>
      <c r="R2574" s="85"/>
      <c r="S2574" s="85"/>
      <c r="T2574" s="86" t="str">
        <f t="shared" si="798"/>
        <v>A+J=</v>
      </c>
      <c r="U2574" s="149">
        <f t="shared" si="799"/>
        <v>45443</v>
      </c>
      <c r="V2574" s="57" t="str">
        <f t="shared" si="809"/>
        <v>-</v>
      </c>
      <c r="W2574" s="8"/>
      <c r="X2574" s="8"/>
      <c r="Y2574" s="8"/>
      <c r="Z2574" s="9"/>
      <c r="AA2574" s="1"/>
      <c r="AB2574" s="8"/>
      <c r="AC2574" s="9"/>
      <c r="AD2574" s="9"/>
      <c r="AE2574" s="9"/>
      <c r="AF2574" s="8"/>
      <c r="AG2574" s="10"/>
      <c r="AH2574" s="8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25">
      <c r="A2575" s="50">
        <f t="shared" si="810"/>
        <v>45418</v>
      </c>
      <c r="B2575" s="112">
        <f t="shared" ca="1" si="800"/>
        <v>51890.329798669998</v>
      </c>
      <c r="C2575" s="109">
        <f t="shared" si="801"/>
        <v>51815.633573079998</v>
      </c>
      <c r="D2575" s="13">
        <f ca="1">IF(A2575&lt;$B$1,VLOOKUP(A2575,[1]DI!$A$4:$B$15000,2,FALSE),0)</f>
        <v>0.1065</v>
      </c>
      <c r="E2575" s="52">
        <f t="shared" ca="1" si="802"/>
        <v>1.00040168</v>
      </c>
      <c r="F2575" s="52">
        <f ca="1">(TRUNC(PRODUCT($E$12:$E2574),16))</f>
        <v>1.68620563759424</v>
      </c>
      <c r="G2575" s="52">
        <f t="shared" ca="1" si="803"/>
        <v>1.68417532364408</v>
      </c>
      <c r="H2575" s="52">
        <f t="shared" ca="1" si="804"/>
        <v>1.0012055200000001</v>
      </c>
      <c r="I2575" s="111">
        <f t="shared" si="811"/>
        <v>0.02</v>
      </c>
      <c r="J2575" s="149">
        <f t="shared" si="795"/>
        <v>45412</v>
      </c>
      <c r="K2575" s="54">
        <f t="shared" si="812"/>
        <v>3</v>
      </c>
      <c r="L2575" s="55">
        <f t="shared" si="805"/>
        <v>3</v>
      </c>
      <c r="M2575" s="56">
        <f t="shared" si="806"/>
        <v>1.000235773</v>
      </c>
      <c r="N2575" s="56">
        <f t="shared" ca="1" si="807"/>
        <v>1.001441577</v>
      </c>
      <c r="O2575" s="55">
        <f t="shared" si="796"/>
        <v>0</v>
      </c>
      <c r="P2575" s="109">
        <f t="shared" ca="1" si="808"/>
        <v>74.696225589999997</v>
      </c>
      <c r="Q2575" s="52">
        <f t="shared" si="797"/>
        <v>0</v>
      </c>
      <c r="R2575" s="85"/>
      <c r="S2575" s="85"/>
      <c r="T2575" s="86" t="str">
        <f t="shared" si="798"/>
        <v>A+J=</v>
      </c>
      <c r="U2575" s="149">
        <f t="shared" si="799"/>
        <v>45443</v>
      </c>
      <c r="V2575" s="57" t="str">
        <f t="shared" si="809"/>
        <v>-</v>
      </c>
      <c r="W2575" s="8"/>
      <c r="X2575" s="8"/>
      <c r="Y2575" s="8"/>
      <c r="Z2575" s="9"/>
      <c r="AA2575" s="1"/>
      <c r="AB2575" s="8"/>
      <c r="AC2575" s="9"/>
      <c r="AD2575" s="9"/>
      <c r="AE2575" s="9"/>
      <c r="AF2575" s="8"/>
      <c r="AG2575" s="10"/>
      <c r="AH2575" s="8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25">
      <c r="A2576" s="50">
        <f t="shared" si="810"/>
        <v>45419</v>
      </c>
      <c r="B2576" s="112">
        <f t="shared" ca="1" si="800"/>
        <v>51915.252859339998</v>
      </c>
      <c r="C2576" s="109">
        <f t="shared" si="801"/>
        <v>51815.633573079998</v>
      </c>
      <c r="D2576" s="13">
        <f ca="1">IF(A2576&lt;$B$1,VLOOKUP(A2576,[1]DI!$A$4:$B$15000,2,FALSE),0)</f>
        <v>0.1065</v>
      </c>
      <c r="E2576" s="52">
        <f t="shared" ca="1" si="802"/>
        <v>1.00040168</v>
      </c>
      <c r="F2576" s="52">
        <f ca="1">(TRUNC(PRODUCT($E$12:$E2575),16))</f>
        <v>1.68688295267475</v>
      </c>
      <c r="G2576" s="52">
        <f t="shared" ca="1" si="803"/>
        <v>1.68417532364408</v>
      </c>
      <c r="H2576" s="52">
        <f t="shared" ca="1" si="804"/>
        <v>1.0016076899999999</v>
      </c>
      <c r="I2576" s="111">
        <f t="shared" si="811"/>
        <v>0.02</v>
      </c>
      <c r="J2576" s="149">
        <f t="shared" si="795"/>
        <v>45412</v>
      </c>
      <c r="K2576" s="54">
        <f t="shared" si="812"/>
        <v>4</v>
      </c>
      <c r="L2576" s="55">
        <f t="shared" si="805"/>
        <v>4</v>
      </c>
      <c r="M2576" s="56">
        <f t="shared" si="806"/>
        <v>1.000314377</v>
      </c>
      <c r="N2576" s="56">
        <f t="shared" ca="1" si="807"/>
        <v>1.001922572</v>
      </c>
      <c r="O2576" s="55">
        <f t="shared" si="796"/>
        <v>0</v>
      </c>
      <c r="P2576" s="109">
        <f t="shared" ca="1" si="808"/>
        <v>99.619286259999996</v>
      </c>
      <c r="Q2576" s="52">
        <f t="shared" si="797"/>
        <v>0</v>
      </c>
      <c r="R2576" s="85"/>
      <c r="S2576" s="85"/>
      <c r="T2576" s="86" t="str">
        <f t="shared" si="798"/>
        <v>A+J=</v>
      </c>
      <c r="U2576" s="149">
        <f t="shared" si="799"/>
        <v>45443</v>
      </c>
      <c r="V2576" s="57" t="str">
        <f t="shared" si="809"/>
        <v>-</v>
      </c>
      <c r="W2576" s="8"/>
      <c r="X2576" s="8"/>
      <c r="Y2576" s="8"/>
      <c r="Z2576" s="9"/>
      <c r="AA2576" s="1"/>
      <c r="AB2576" s="8"/>
      <c r="AC2576" s="9"/>
      <c r="AD2576" s="9"/>
      <c r="AE2576" s="9"/>
      <c r="AF2576" s="8"/>
      <c r="AG2576" s="10"/>
      <c r="AH2576" s="8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25">
      <c r="A2577" s="50">
        <f t="shared" si="810"/>
        <v>45420</v>
      </c>
      <c r="B2577" s="112">
        <f t="shared" ca="1" si="800"/>
        <v>51940.187267640002</v>
      </c>
      <c r="C2577" s="109">
        <f t="shared" si="801"/>
        <v>51815.633573079998</v>
      </c>
      <c r="D2577" s="13">
        <f ca="1">IF(A2577&lt;$B$1,VLOOKUP(A2577,[1]DI!$A$4:$B$15000,2,FALSE),0)</f>
        <v>0.1065</v>
      </c>
      <c r="E2577" s="52">
        <f t="shared" ca="1" si="802"/>
        <v>1.00040168</v>
      </c>
      <c r="F2577" s="52">
        <f ca="1">(TRUNC(PRODUCT($E$12:$E2576),16))</f>
        <v>1.68756053981918</v>
      </c>
      <c r="G2577" s="52">
        <f t="shared" ca="1" si="803"/>
        <v>1.68417532364408</v>
      </c>
      <c r="H2577" s="52">
        <f t="shared" ca="1" si="804"/>
        <v>1.00201001</v>
      </c>
      <c r="I2577" s="111">
        <f t="shared" si="811"/>
        <v>0.02</v>
      </c>
      <c r="J2577" s="149">
        <f t="shared" si="795"/>
        <v>45412</v>
      </c>
      <c r="K2577" s="54">
        <f t="shared" si="812"/>
        <v>5</v>
      </c>
      <c r="L2577" s="55">
        <f t="shared" si="805"/>
        <v>5</v>
      </c>
      <c r="M2577" s="56">
        <f t="shared" si="806"/>
        <v>1.000392986</v>
      </c>
      <c r="N2577" s="56">
        <f t="shared" ca="1" si="807"/>
        <v>1.0024037859999999</v>
      </c>
      <c r="O2577" s="55">
        <f t="shared" si="796"/>
        <v>0</v>
      </c>
      <c r="P2577" s="109">
        <f t="shared" ca="1" si="808"/>
        <v>124.55369456</v>
      </c>
      <c r="Q2577" s="52">
        <f t="shared" si="797"/>
        <v>0</v>
      </c>
      <c r="R2577" s="85"/>
      <c r="S2577" s="85"/>
      <c r="T2577" s="86" t="str">
        <f t="shared" si="798"/>
        <v>A+J=</v>
      </c>
      <c r="U2577" s="149">
        <f t="shared" si="799"/>
        <v>45443</v>
      </c>
      <c r="V2577" s="57" t="str">
        <f t="shared" si="809"/>
        <v>-</v>
      </c>
      <c r="W2577" s="8"/>
      <c r="X2577" s="8"/>
      <c r="Y2577" s="8"/>
      <c r="Z2577" s="9"/>
      <c r="AA2577" s="1"/>
      <c r="AB2577" s="8"/>
      <c r="AC2577" s="9"/>
      <c r="AD2577" s="9"/>
      <c r="AE2577" s="9"/>
      <c r="AF2577" s="8"/>
      <c r="AG2577" s="10"/>
      <c r="AH2577" s="8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25">
      <c r="A2578" s="50">
        <f t="shared" si="810"/>
        <v>45421</v>
      </c>
      <c r="B2578" s="112">
        <f t="shared" ca="1" si="800"/>
        <v>51965.13411169</v>
      </c>
      <c r="C2578" s="109">
        <f t="shared" si="801"/>
        <v>51815.633573079998</v>
      </c>
      <c r="D2578" s="13">
        <f ca="1">IF(A2578&lt;$B$1,VLOOKUP(A2578,[1]DI!$A$4:$B$15000,2,FALSE),0)</f>
        <v>0.104</v>
      </c>
      <c r="E2578" s="52">
        <f t="shared" ca="1" si="802"/>
        <v>1.0003926999999999</v>
      </c>
      <c r="F2578" s="52">
        <f ca="1">(TRUNC(PRODUCT($E$12:$E2577),16))</f>
        <v>1.6882383991368199</v>
      </c>
      <c r="G2578" s="52">
        <f t="shared" ca="1" si="803"/>
        <v>1.68417532364408</v>
      </c>
      <c r="H2578" s="52">
        <f t="shared" ca="1" si="804"/>
        <v>1.0024124999999999</v>
      </c>
      <c r="I2578" s="111">
        <f t="shared" si="811"/>
        <v>0.02</v>
      </c>
      <c r="J2578" s="149">
        <f t="shared" si="795"/>
        <v>45412</v>
      </c>
      <c r="K2578" s="54">
        <f t="shared" si="812"/>
        <v>6</v>
      </c>
      <c r="L2578" s="55">
        <f t="shared" si="805"/>
        <v>6</v>
      </c>
      <c r="M2578" s="56">
        <f t="shared" si="806"/>
        <v>1.000471602</v>
      </c>
      <c r="N2578" s="56">
        <f t="shared" ca="1" si="807"/>
        <v>1.0028852399999999</v>
      </c>
      <c r="O2578" s="55">
        <f t="shared" si="796"/>
        <v>0</v>
      </c>
      <c r="P2578" s="109">
        <f t="shared" ca="1" si="808"/>
        <v>149.50053861000001</v>
      </c>
      <c r="Q2578" s="52">
        <f t="shared" si="797"/>
        <v>0</v>
      </c>
      <c r="R2578" s="85"/>
      <c r="S2578" s="85"/>
      <c r="T2578" s="86" t="str">
        <f t="shared" si="798"/>
        <v>A+J=</v>
      </c>
      <c r="U2578" s="149">
        <f t="shared" si="799"/>
        <v>45443</v>
      </c>
      <c r="V2578" s="57" t="str">
        <f t="shared" si="809"/>
        <v>-</v>
      </c>
      <c r="W2578" s="8"/>
      <c r="X2578" s="8"/>
      <c r="Y2578" s="8"/>
      <c r="Z2578" s="9"/>
      <c r="AA2578" s="1"/>
      <c r="AB2578" s="8"/>
      <c r="AC2578" s="9"/>
      <c r="AD2578" s="9"/>
      <c r="AE2578" s="9"/>
      <c r="AF2578" s="8"/>
      <c r="AG2578" s="10"/>
      <c r="AH2578" s="8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25">
      <c r="A2579" s="50">
        <f t="shared" si="810"/>
        <v>45422</v>
      </c>
      <c r="B2579" s="112">
        <f t="shared" ca="1" si="800"/>
        <v>51989.626221729995</v>
      </c>
      <c r="C2579" s="109">
        <f t="shared" si="801"/>
        <v>51815.633573079998</v>
      </c>
      <c r="D2579" s="13">
        <f ca="1">IF(A2579&lt;$B$1,VLOOKUP(A2579,[1]DI!$A$4:$B$15000,2,FALSE),0)</f>
        <v>0.104</v>
      </c>
      <c r="E2579" s="52">
        <f t="shared" ca="1" si="802"/>
        <v>1.0003926999999999</v>
      </c>
      <c r="F2579" s="52">
        <f ca="1">(TRUNC(PRODUCT($E$12:$E2578),16))</f>
        <v>1.6889013703561599</v>
      </c>
      <c r="G2579" s="52">
        <f t="shared" ca="1" si="803"/>
        <v>1.68417532364408</v>
      </c>
      <c r="H2579" s="52">
        <f t="shared" ca="1" si="804"/>
        <v>1.0028061500000001</v>
      </c>
      <c r="I2579" s="111">
        <f t="shared" si="811"/>
        <v>0.02</v>
      </c>
      <c r="J2579" s="149">
        <f t="shared" ref="J2579:J2642" si="813">IF(O2578&gt;0,VLOOKUP(O2578,X$12:AH$125,2),J2578)</f>
        <v>45412</v>
      </c>
      <c r="K2579" s="54">
        <f t="shared" si="812"/>
        <v>7</v>
      </c>
      <c r="L2579" s="55">
        <f t="shared" si="805"/>
        <v>7</v>
      </c>
      <c r="M2579" s="56">
        <f t="shared" si="806"/>
        <v>1.0005502239999999</v>
      </c>
      <c r="N2579" s="56">
        <f t="shared" ca="1" si="807"/>
        <v>1.0033579180000001</v>
      </c>
      <c r="O2579" s="55">
        <f t="shared" ref="O2579:O2642" si="814">IF(VLOOKUP(A2579,Y$12:AF$125,8)=VLOOKUP(A2578,Y$12:AF$125,8),0,VLOOKUP(A2579,Y$12:AF$125,8))</f>
        <v>0</v>
      </c>
      <c r="P2579" s="109">
        <f t="shared" ca="1" si="808"/>
        <v>173.99264865000001</v>
      </c>
      <c r="Q2579" s="52">
        <f t="shared" ref="Q2579:Q2642" si="815">IF(O2579&gt;0,VLOOKUP(A2579,$Y$12:$AD$125,5),0)</f>
        <v>0</v>
      </c>
      <c r="R2579" s="85"/>
      <c r="S2579" s="85"/>
      <c r="T2579" s="86" t="str">
        <f t="shared" ref="T2579:T2642" si="816">IF(O2578&gt;0,VLOOKUP(O2578,X$12:AH$125,10),T2578)</f>
        <v>A+J=</v>
      </c>
      <c r="U2579" s="149">
        <f t="shared" ref="U2579:U2642" si="817">IF(O2578&gt;0,VLOOKUP(O2578,X$12:AH$125,11),U2578)</f>
        <v>45443</v>
      </c>
      <c r="V2579" s="57" t="str">
        <f t="shared" si="809"/>
        <v>-</v>
      </c>
      <c r="W2579" s="8"/>
      <c r="X2579" s="8"/>
      <c r="Y2579" s="8"/>
      <c r="Z2579" s="9"/>
      <c r="AA2579" s="1"/>
      <c r="AB2579" s="8"/>
      <c r="AC2579" s="9"/>
      <c r="AD2579" s="9"/>
      <c r="AE2579" s="9"/>
      <c r="AF2579" s="8"/>
      <c r="AG2579" s="10"/>
      <c r="AH2579" s="8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25">
      <c r="A2580" s="50">
        <f t="shared" si="810"/>
        <v>45423</v>
      </c>
      <c r="B2580" s="112">
        <f t="shared" ca="1" si="800"/>
        <v>52014.129627589995</v>
      </c>
      <c r="C2580" s="109">
        <f t="shared" si="801"/>
        <v>51815.633573079998</v>
      </c>
      <c r="D2580" s="13">
        <f ca="1">IF(A2580&lt;$B$1,VLOOKUP(A2580,[1]DI!$A$4:$B$15000,2,FALSE),0)</f>
        <v>0</v>
      </c>
      <c r="E2580" s="52">
        <f t="shared" ca="1" si="802"/>
        <v>1</v>
      </c>
      <c r="F2580" s="52">
        <f ca="1">(TRUNC(PRODUCT($E$12:$E2579),16))</f>
        <v>1.6895646019243</v>
      </c>
      <c r="G2580" s="52">
        <f t="shared" ca="1" si="803"/>
        <v>1.68417532364408</v>
      </c>
      <c r="H2580" s="52">
        <f t="shared" ca="1" si="804"/>
        <v>1.00319995</v>
      </c>
      <c r="I2580" s="111">
        <f t="shared" si="811"/>
        <v>0.02</v>
      </c>
      <c r="J2580" s="149">
        <f t="shared" si="813"/>
        <v>45412</v>
      </c>
      <c r="K2580" s="54">
        <f t="shared" si="812"/>
        <v>7</v>
      </c>
      <c r="L2580" s="55">
        <f t="shared" si="805"/>
        <v>8</v>
      </c>
      <c r="M2580" s="56">
        <f t="shared" si="806"/>
        <v>1.000628852</v>
      </c>
      <c r="N2580" s="56">
        <f t="shared" ca="1" si="807"/>
        <v>1.0038308140000001</v>
      </c>
      <c r="O2580" s="55">
        <f t="shared" si="814"/>
        <v>0</v>
      </c>
      <c r="P2580" s="109">
        <f t="shared" ca="1" si="808"/>
        <v>198.49605450999999</v>
      </c>
      <c r="Q2580" s="52">
        <f t="shared" si="815"/>
        <v>0</v>
      </c>
      <c r="R2580" s="85"/>
      <c r="S2580" s="85"/>
      <c r="T2580" s="86" t="str">
        <f t="shared" si="816"/>
        <v>A+J=</v>
      </c>
      <c r="U2580" s="149">
        <f t="shared" si="817"/>
        <v>45443</v>
      </c>
      <c r="V2580" s="57" t="str">
        <f t="shared" si="809"/>
        <v>-</v>
      </c>
      <c r="W2580" s="8"/>
      <c r="X2580" s="8"/>
      <c r="Y2580" s="8"/>
      <c r="Z2580" s="9"/>
      <c r="AA2580" s="1"/>
      <c r="AB2580" s="8"/>
      <c r="AC2580" s="9"/>
      <c r="AD2580" s="9"/>
      <c r="AE2580" s="9"/>
      <c r="AF2580" s="8"/>
      <c r="AG2580" s="10"/>
      <c r="AH2580" s="8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25">
      <c r="A2581" s="50">
        <f t="shared" si="810"/>
        <v>45424</v>
      </c>
      <c r="B2581" s="112">
        <f t="shared" ca="1" si="800"/>
        <v>52014.129627589995</v>
      </c>
      <c r="C2581" s="109">
        <f t="shared" si="801"/>
        <v>51815.633573079998</v>
      </c>
      <c r="D2581" s="13">
        <f ca="1">IF(A2581&lt;$B$1,VLOOKUP(A2581,[1]DI!$A$4:$B$15000,2,FALSE),0)</f>
        <v>0</v>
      </c>
      <c r="E2581" s="52">
        <f t="shared" ca="1" si="802"/>
        <v>1</v>
      </c>
      <c r="F2581" s="52">
        <f ca="1">(TRUNC(PRODUCT($E$12:$E2580),16))</f>
        <v>1.6895646019243</v>
      </c>
      <c r="G2581" s="52">
        <f t="shared" ca="1" si="803"/>
        <v>1.68417532364408</v>
      </c>
      <c r="H2581" s="52">
        <f t="shared" ca="1" si="804"/>
        <v>1.00319995</v>
      </c>
      <c r="I2581" s="111">
        <f t="shared" si="811"/>
        <v>0.02</v>
      </c>
      <c r="J2581" s="149">
        <f t="shared" si="813"/>
        <v>45412</v>
      </c>
      <c r="K2581" s="54">
        <f t="shared" si="812"/>
        <v>7</v>
      </c>
      <c r="L2581" s="55">
        <f t="shared" si="805"/>
        <v>8</v>
      </c>
      <c r="M2581" s="56">
        <f t="shared" si="806"/>
        <v>1.000628852</v>
      </c>
      <c r="N2581" s="56">
        <f t="shared" ca="1" si="807"/>
        <v>1.0038308140000001</v>
      </c>
      <c r="O2581" s="55">
        <f t="shared" si="814"/>
        <v>0</v>
      </c>
      <c r="P2581" s="109">
        <f t="shared" ca="1" si="808"/>
        <v>198.49605450999999</v>
      </c>
      <c r="Q2581" s="52">
        <f t="shared" si="815"/>
        <v>0</v>
      </c>
      <c r="R2581" s="85"/>
      <c r="S2581" s="85"/>
      <c r="T2581" s="86" t="str">
        <f t="shared" si="816"/>
        <v>A+J=</v>
      </c>
      <c r="U2581" s="149">
        <f t="shared" si="817"/>
        <v>45443</v>
      </c>
      <c r="V2581" s="57" t="str">
        <f t="shared" si="809"/>
        <v>-</v>
      </c>
      <c r="W2581" s="8"/>
      <c r="X2581" s="8"/>
      <c r="Y2581" s="8"/>
      <c r="Z2581" s="9"/>
      <c r="AA2581" s="1"/>
      <c r="AB2581" s="8"/>
      <c r="AC2581" s="9"/>
      <c r="AD2581" s="9"/>
      <c r="AE2581" s="9"/>
      <c r="AF2581" s="8"/>
      <c r="AG2581" s="10"/>
      <c r="AH2581" s="8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25">
      <c r="A2582" s="50">
        <f t="shared" si="810"/>
        <v>45425</v>
      </c>
      <c r="B2582" s="112">
        <f t="shared" ca="1" si="800"/>
        <v>52014.129627589995</v>
      </c>
      <c r="C2582" s="109">
        <f t="shared" si="801"/>
        <v>51815.633573079998</v>
      </c>
      <c r="D2582" s="13">
        <f ca="1">IF(A2582&lt;$B$1,VLOOKUP(A2582,[1]DI!$A$4:$B$15000,2,FALSE),0)</f>
        <v>0.104</v>
      </c>
      <c r="E2582" s="52">
        <f t="shared" ca="1" si="802"/>
        <v>1.0003926999999999</v>
      </c>
      <c r="F2582" s="52">
        <f ca="1">(TRUNC(PRODUCT($E$12:$E2581),16))</f>
        <v>1.6895646019243</v>
      </c>
      <c r="G2582" s="52">
        <f t="shared" ca="1" si="803"/>
        <v>1.68417532364408</v>
      </c>
      <c r="H2582" s="52">
        <f t="shared" ca="1" si="804"/>
        <v>1.00319995</v>
      </c>
      <c r="I2582" s="111">
        <f t="shared" si="811"/>
        <v>0.02</v>
      </c>
      <c r="J2582" s="149">
        <f t="shared" si="813"/>
        <v>45412</v>
      </c>
      <c r="K2582" s="54">
        <f t="shared" si="812"/>
        <v>8</v>
      </c>
      <c r="L2582" s="55">
        <f t="shared" si="805"/>
        <v>8</v>
      </c>
      <c r="M2582" s="56">
        <f t="shared" si="806"/>
        <v>1.000628852</v>
      </c>
      <c r="N2582" s="56">
        <f t="shared" ca="1" si="807"/>
        <v>1.0038308140000001</v>
      </c>
      <c r="O2582" s="55">
        <f t="shared" si="814"/>
        <v>0</v>
      </c>
      <c r="P2582" s="109">
        <f t="shared" ca="1" si="808"/>
        <v>198.49605450999999</v>
      </c>
      <c r="Q2582" s="52">
        <f t="shared" si="815"/>
        <v>0</v>
      </c>
      <c r="R2582" s="85"/>
      <c r="S2582" s="85"/>
      <c r="T2582" s="86" t="str">
        <f t="shared" si="816"/>
        <v>A+J=</v>
      </c>
      <c r="U2582" s="149">
        <f t="shared" si="817"/>
        <v>45443</v>
      </c>
      <c r="V2582" s="57" t="str">
        <f t="shared" si="809"/>
        <v>-</v>
      </c>
      <c r="W2582" s="8"/>
      <c r="X2582" s="8"/>
      <c r="Y2582" s="8"/>
      <c r="Z2582" s="9"/>
      <c r="AA2582" s="1"/>
      <c r="AB2582" s="8"/>
      <c r="AC2582" s="9"/>
      <c r="AD2582" s="9"/>
      <c r="AE2582" s="9"/>
      <c r="AF2582" s="8"/>
      <c r="AG2582" s="10"/>
      <c r="AH2582" s="8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25">
      <c r="A2583" s="50">
        <f t="shared" si="810"/>
        <v>45426</v>
      </c>
      <c r="B2583" s="112">
        <f t="shared" ca="1" si="800"/>
        <v>52038.644951039998</v>
      </c>
      <c r="C2583" s="109">
        <f t="shared" si="801"/>
        <v>51815.633573079998</v>
      </c>
      <c r="D2583" s="13">
        <f ca="1">IF(A2583&lt;$B$1,VLOOKUP(A2583,[1]DI!$A$4:$B$15000,2,FALSE),0)</f>
        <v>0.104</v>
      </c>
      <c r="E2583" s="52">
        <f t="shared" ca="1" si="802"/>
        <v>1.0003926999999999</v>
      </c>
      <c r="F2583" s="52">
        <f ca="1">(TRUNC(PRODUCT($E$12:$E2582),16))</f>
        <v>1.69022809394347</v>
      </c>
      <c r="G2583" s="52">
        <f t="shared" ca="1" si="803"/>
        <v>1.68417532364408</v>
      </c>
      <c r="H2583" s="52">
        <f t="shared" ca="1" si="804"/>
        <v>1.00359391</v>
      </c>
      <c r="I2583" s="111">
        <f t="shared" si="811"/>
        <v>0.02</v>
      </c>
      <c r="J2583" s="149">
        <f t="shared" si="813"/>
        <v>45412</v>
      </c>
      <c r="K2583" s="54">
        <f t="shared" si="812"/>
        <v>9</v>
      </c>
      <c r="L2583" s="55">
        <f t="shared" si="805"/>
        <v>9</v>
      </c>
      <c r="M2583" s="56">
        <f t="shared" si="806"/>
        <v>1.0007074869999999</v>
      </c>
      <c r="N2583" s="56">
        <f t="shared" ca="1" si="807"/>
        <v>1.00430394</v>
      </c>
      <c r="O2583" s="55">
        <f t="shared" si="814"/>
        <v>0</v>
      </c>
      <c r="P2583" s="109">
        <f t="shared" ca="1" si="808"/>
        <v>223.01137796</v>
      </c>
      <c r="Q2583" s="52">
        <f t="shared" si="815"/>
        <v>0</v>
      </c>
      <c r="R2583" s="85"/>
      <c r="S2583" s="85"/>
      <c r="T2583" s="86" t="str">
        <f t="shared" si="816"/>
        <v>A+J=</v>
      </c>
      <c r="U2583" s="149">
        <f t="shared" si="817"/>
        <v>45443</v>
      </c>
      <c r="V2583" s="57" t="str">
        <f t="shared" si="809"/>
        <v>-</v>
      </c>
      <c r="W2583" s="8"/>
      <c r="X2583" s="8"/>
      <c r="Y2583" s="8"/>
      <c r="Z2583" s="9"/>
      <c r="AA2583" s="1"/>
      <c r="AB2583" s="8"/>
      <c r="AC2583" s="9"/>
      <c r="AD2583" s="9"/>
      <c r="AE2583" s="9"/>
      <c r="AF2583" s="8"/>
      <c r="AG2583" s="10"/>
      <c r="AH2583" s="8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25">
      <c r="A2584" s="50">
        <f t="shared" si="810"/>
        <v>45427</v>
      </c>
      <c r="B2584" s="112">
        <f t="shared" ca="1" si="800"/>
        <v>52063.171466660002</v>
      </c>
      <c r="C2584" s="109">
        <f t="shared" si="801"/>
        <v>51815.633573079998</v>
      </c>
      <c r="D2584" s="13">
        <f ca="1">IF(A2584&lt;$B$1,VLOOKUP(A2584,[1]DI!$A$4:$B$15000,2,FALSE),0)</f>
        <v>0.104</v>
      </c>
      <c r="E2584" s="52">
        <f t="shared" ca="1" si="802"/>
        <v>1.0003926999999999</v>
      </c>
      <c r="F2584" s="52">
        <f ca="1">(TRUNC(PRODUCT($E$12:$E2583),16))</f>
        <v>1.6908918465159599</v>
      </c>
      <c r="G2584" s="52">
        <f t="shared" ca="1" si="803"/>
        <v>1.68417532364408</v>
      </c>
      <c r="H2584" s="52">
        <f t="shared" ca="1" si="804"/>
        <v>1.00398802</v>
      </c>
      <c r="I2584" s="111">
        <f t="shared" si="811"/>
        <v>0.02</v>
      </c>
      <c r="J2584" s="149">
        <f t="shared" si="813"/>
        <v>45412</v>
      </c>
      <c r="K2584" s="54">
        <f t="shared" si="812"/>
        <v>10</v>
      </c>
      <c r="L2584" s="55">
        <f t="shared" si="805"/>
        <v>10</v>
      </c>
      <c r="M2584" s="56">
        <f t="shared" si="806"/>
        <v>1.000786127</v>
      </c>
      <c r="N2584" s="56">
        <f t="shared" ca="1" si="807"/>
        <v>1.004777282</v>
      </c>
      <c r="O2584" s="55">
        <f t="shared" si="814"/>
        <v>0</v>
      </c>
      <c r="P2584" s="109">
        <f t="shared" ca="1" si="808"/>
        <v>247.53789358</v>
      </c>
      <c r="Q2584" s="52">
        <f t="shared" si="815"/>
        <v>0</v>
      </c>
      <c r="R2584" s="85"/>
      <c r="S2584" s="85"/>
      <c r="T2584" s="86" t="str">
        <f t="shared" si="816"/>
        <v>A+J=</v>
      </c>
      <c r="U2584" s="149">
        <f t="shared" si="817"/>
        <v>45443</v>
      </c>
      <c r="V2584" s="57" t="str">
        <f t="shared" si="809"/>
        <v>-</v>
      </c>
      <c r="W2584" s="8"/>
      <c r="X2584" s="8"/>
      <c r="Y2584" s="8"/>
      <c r="Z2584" s="9"/>
      <c r="AA2584" s="1"/>
      <c r="AB2584" s="8"/>
      <c r="AC2584" s="9"/>
      <c r="AD2584" s="9"/>
      <c r="AE2584" s="9"/>
      <c r="AF2584" s="8"/>
      <c r="AG2584" s="10"/>
      <c r="AH2584" s="8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25">
      <c r="A2585" s="50">
        <f t="shared" si="810"/>
        <v>45428</v>
      </c>
      <c r="B2585" s="112">
        <f t="shared" ca="1" si="800"/>
        <v>52087.709381729997</v>
      </c>
      <c r="C2585" s="109">
        <f t="shared" si="801"/>
        <v>51815.633573079998</v>
      </c>
      <c r="D2585" s="13">
        <f ca="1">IF(A2585&lt;$B$1,VLOOKUP(A2585,[1]DI!$A$4:$B$15000,2,FALSE),0)</f>
        <v>0.104</v>
      </c>
      <c r="E2585" s="52">
        <f t="shared" ca="1" si="802"/>
        <v>1.0003926999999999</v>
      </c>
      <c r="F2585" s="52">
        <f ca="1">(TRUNC(PRODUCT($E$12:$E2584),16))</f>
        <v>1.6915558597440901</v>
      </c>
      <c r="G2585" s="52">
        <f t="shared" ca="1" si="803"/>
        <v>1.68417532364408</v>
      </c>
      <c r="H2585" s="52">
        <f t="shared" ca="1" si="804"/>
        <v>1.00438228</v>
      </c>
      <c r="I2585" s="111">
        <f t="shared" si="811"/>
        <v>0.02</v>
      </c>
      <c r="J2585" s="149">
        <f t="shared" si="813"/>
        <v>45412</v>
      </c>
      <c r="K2585" s="54">
        <f t="shared" si="812"/>
        <v>11</v>
      </c>
      <c r="L2585" s="55">
        <f t="shared" si="805"/>
        <v>11</v>
      </c>
      <c r="M2585" s="56">
        <f t="shared" si="806"/>
        <v>1.0008647740000001</v>
      </c>
      <c r="N2585" s="56">
        <f t="shared" ca="1" si="807"/>
        <v>1.0052508440000001</v>
      </c>
      <c r="O2585" s="55">
        <f t="shared" si="814"/>
        <v>0</v>
      </c>
      <c r="P2585" s="109">
        <f t="shared" ca="1" si="808"/>
        <v>272.07580865</v>
      </c>
      <c r="Q2585" s="52">
        <f t="shared" si="815"/>
        <v>0</v>
      </c>
      <c r="R2585" s="85"/>
      <c r="S2585" s="85"/>
      <c r="T2585" s="86" t="str">
        <f t="shared" si="816"/>
        <v>A+J=</v>
      </c>
      <c r="U2585" s="149">
        <f t="shared" si="817"/>
        <v>45443</v>
      </c>
      <c r="V2585" s="57" t="str">
        <f t="shared" si="809"/>
        <v>-</v>
      </c>
      <c r="W2585" s="8"/>
      <c r="X2585" s="8"/>
      <c r="Y2585" s="8"/>
      <c r="Z2585" s="9"/>
      <c r="AA2585" s="1"/>
      <c r="AB2585" s="8"/>
      <c r="AC2585" s="9"/>
      <c r="AD2585" s="9"/>
      <c r="AE2585" s="9"/>
      <c r="AF2585" s="8"/>
      <c r="AG2585" s="10"/>
      <c r="AH2585" s="8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25">
      <c r="A2586" s="50">
        <f t="shared" si="810"/>
        <v>45429</v>
      </c>
      <c r="B2586" s="112">
        <f t="shared" ca="1" si="800"/>
        <v>52112.259577099998</v>
      </c>
      <c r="C2586" s="109">
        <f t="shared" si="801"/>
        <v>51815.633573079998</v>
      </c>
      <c r="D2586" s="13">
        <f ca="1">IF(A2586&lt;$B$1,VLOOKUP(A2586,[1]DI!$A$4:$B$15000,2,FALSE),0)</f>
        <v>0.104</v>
      </c>
      <c r="E2586" s="52">
        <f t="shared" ca="1" si="802"/>
        <v>1.0003926999999999</v>
      </c>
      <c r="F2586" s="52">
        <f ca="1">(TRUNC(PRODUCT($E$12:$E2585),16))</f>
        <v>1.6922201337302101</v>
      </c>
      <c r="G2586" s="52">
        <f t="shared" ca="1" si="803"/>
        <v>1.68417532364408</v>
      </c>
      <c r="H2586" s="52">
        <f t="shared" ca="1" si="804"/>
        <v>1.00477671</v>
      </c>
      <c r="I2586" s="111">
        <f t="shared" si="811"/>
        <v>0.02</v>
      </c>
      <c r="J2586" s="149">
        <f t="shared" si="813"/>
        <v>45412</v>
      </c>
      <c r="K2586" s="54">
        <f t="shared" si="812"/>
        <v>12</v>
      </c>
      <c r="L2586" s="55">
        <f t="shared" si="805"/>
        <v>12</v>
      </c>
      <c r="M2586" s="56">
        <f t="shared" si="806"/>
        <v>1.0009434269999999</v>
      </c>
      <c r="N2586" s="56">
        <f t="shared" ca="1" si="807"/>
        <v>1.005724643</v>
      </c>
      <c r="O2586" s="55">
        <f t="shared" si="814"/>
        <v>0</v>
      </c>
      <c r="P2586" s="109">
        <f t="shared" ca="1" si="808"/>
        <v>296.62600401999998</v>
      </c>
      <c r="Q2586" s="52">
        <f t="shared" si="815"/>
        <v>0</v>
      </c>
      <c r="R2586" s="85"/>
      <c r="S2586" s="85"/>
      <c r="T2586" s="86" t="str">
        <f t="shared" si="816"/>
        <v>A+J=</v>
      </c>
      <c r="U2586" s="149">
        <f t="shared" si="817"/>
        <v>45443</v>
      </c>
      <c r="V2586" s="57" t="str">
        <f t="shared" si="809"/>
        <v>-</v>
      </c>
      <c r="W2586" s="8"/>
      <c r="X2586" s="8"/>
      <c r="Y2586" s="8"/>
      <c r="Z2586" s="9"/>
      <c r="AA2586" s="1"/>
      <c r="AB2586" s="8"/>
      <c r="AC2586" s="9"/>
      <c r="AD2586" s="9"/>
      <c r="AE2586" s="9"/>
      <c r="AF2586" s="8"/>
      <c r="AG2586" s="10"/>
      <c r="AH2586" s="8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25">
      <c r="A2587" s="50">
        <f t="shared" si="810"/>
        <v>45430</v>
      </c>
      <c r="B2587" s="112">
        <f t="shared" ca="1" si="800"/>
        <v>52136.820601939995</v>
      </c>
      <c r="C2587" s="109">
        <f t="shared" si="801"/>
        <v>51815.633573079998</v>
      </c>
      <c r="D2587" s="13">
        <f ca="1">IF(A2587&lt;$B$1,VLOOKUP(A2587,[1]DI!$A$4:$B$15000,2,FALSE),0)</f>
        <v>0</v>
      </c>
      <c r="E2587" s="52">
        <f t="shared" ca="1" si="802"/>
        <v>1</v>
      </c>
      <c r="F2587" s="52">
        <f ca="1">(TRUNC(PRODUCT($E$12:$E2586),16))</f>
        <v>1.69288466857673</v>
      </c>
      <c r="G2587" s="52">
        <f t="shared" ca="1" si="803"/>
        <v>1.68417532364408</v>
      </c>
      <c r="H2587" s="52">
        <f t="shared" ca="1" si="804"/>
        <v>1.0051712799999999</v>
      </c>
      <c r="I2587" s="111">
        <f t="shared" si="811"/>
        <v>0.02</v>
      </c>
      <c r="J2587" s="149">
        <f t="shared" si="813"/>
        <v>45412</v>
      </c>
      <c r="K2587" s="54">
        <f t="shared" si="812"/>
        <v>12</v>
      </c>
      <c r="L2587" s="55">
        <f t="shared" si="805"/>
        <v>13</v>
      </c>
      <c r="M2587" s="56">
        <f t="shared" si="806"/>
        <v>1.0010220860000001</v>
      </c>
      <c r="N2587" s="56">
        <f t="shared" ca="1" si="807"/>
        <v>1.0061986510000001</v>
      </c>
      <c r="O2587" s="55">
        <f t="shared" si="814"/>
        <v>0</v>
      </c>
      <c r="P2587" s="109">
        <f t="shared" ca="1" si="808"/>
        <v>321.18702886</v>
      </c>
      <c r="Q2587" s="52">
        <f t="shared" si="815"/>
        <v>0</v>
      </c>
      <c r="R2587" s="85"/>
      <c r="S2587" s="85"/>
      <c r="T2587" s="86" t="str">
        <f t="shared" si="816"/>
        <v>A+J=</v>
      </c>
      <c r="U2587" s="149">
        <f t="shared" si="817"/>
        <v>45443</v>
      </c>
      <c r="V2587" s="57" t="str">
        <f t="shared" si="809"/>
        <v>-</v>
      </c>
      <c r="W2587" s="8"/>
      <c r="X2587" s="8"/>
      <c r="Y2587" s="8"/>
      <c r="Z2587" s="9"/>
      <c r="AA2587" s="1"/>
      <c r="AB2587" s="8"/>
      <c r="AC2587" s="9"/>
      <c r="AD2587" s="9"/>
      <c r="AE2587" s="9"/>
      <c r="AF2587" s="8"/>
      <c r="AG2587" s="10"/>
      <c r="AH2587" s="8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25">
      <c r="A2588" s="50">
        <f t="shared" si="810"/>
        <v>45431</v>
      </c>
      <c r="B2588" s="112">
        <f t="shared" ca="1" si="800"/>
        <v>52136.820601939995</v>
      </c>
      <c r="C2588" s="109">
        <f t="shared" si="801"/>
        <v>51815.633573079998</v>
      </c>
      <c r="D2588" s="13">
        <f ca="1">IF(A2588&lt;$B$1,VLOOKUP(A2588,[1]DI!$A$4:$B$15000,2,FALSE),0)</f>
        <v>0</v>
      </c>
      <c r="E2588" s="52">
        <f t="shared" ca="1" si="802"/>
        <v>1</v>
      </c>
      <c r="F2588" s="52">
        <f ca="1">(TRUNC(PRODUCT($E$12:$E2587),16))</f>
        <v>1.69288466857673</v>
      </c>
      <c r="G2588" s="52">
        <f t="shared" ca="1" si="803"/>
        <v>1.68417532364408</v>
      </c>
      <c r="H2588" s="52">
        <f t="shared" ca="1" si="804"/>
        <v>1.0051712799999999</v>
      </c>
      <c r="I2588" s="111">
        <f t="shared" si="811"/>
        <v>0.02</v>
      </c>
      <c r="J2588" s="149">
        <f t="shared" si="813"/>
        <v>45412</v>
      </c>
      <c r="K2588" s="54">
        <f t="shared" si="812"/>
        <v>12</v>
      </c>
      <c r="L2588" s="55">
        <f t="shared" si="805"/>
        <v>13</v>
      </c>
      <c r="M2588" s="56">
        <f t="shared" si="806"/>
        <v>1.0010220860000001</v>
      </c>
      <c r="N2588" s="56">
        <f t="shared" ca="1" si="807"/>
        <v>1.0061986510000001</v>
      </c>
      <c r="O2588" s="55">
        <f t="shared" si="814"/>
        <v>0</v>
      </c>
      <c r="P2588" s="109">
        <f t="shared" ca="1" si="808"/>
        <v>321.18702886</v>
      </c>
      <c r="Q2588" s="52">
        <f t="shared" si="815"/>
        <v>0</v>
      </c>
      <c r="R2588" s="85"/>
      <c r="S2588" s="85"/>
      <c r="T2588" s="86" t="str">
        <f t="shared" si="816"/>
        <v>A+J=</v>
      </c>
      <c r="U2588" s="149">
        <f t="shared" si="817"/>
        <v>45443</v>
      </c>
      <c r="V2588" s="57" t="str">
        <f t="shared" si="809"/>
        <v>-</v>
      </c>
      <c r="W2588" s="8"/>
      <c r="X2588" s="8"/>
      <c r="Y2588" s="8"/>
      <c r="Z2588" s="9"/>
      <c r="AA2588" s="1"/>
      <c r="AB2588" s="8"/>
      <c r="AC2588" s="9"/>
      <c r="AD2588" s="9"/>
      <c r="AE2588" s="9"/>
      <c r="AF2588" s="8"/>
      <c r="AG2588" s="10"/>
      <c r="AH2588" s="8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25">
      <c r="A2589" s="50">
        <f t="shared" si="810"/>
        <v>45432</v>
      </c>
      <c r="B2589" s="112">
        <f t="shared" ca="1" si="800"/>
        <v>52136.820601939995</v>
      </c>
      <c r="C2589" s="109">
        <f t="shared" si="801"/>
        <v>51815.633573079998</v>
      </c>
      <c r="D2589" s="13">
        <f ca="1">IF(A2589&lt;$B$1,VLOOKUP(A2589,[1]DI!$A$4:$B$15000,2,FALSE),0)</f>
        <v>0.104</v>
      </c>
      <c r="E2589" s="52">
        <f t="shared" ca="1" si="802"/>
        <v>1.0003926999999999</v>
      </c>
      <c r="F2589" s="52">
        <f ca="1">(TRUNC(PRODUCT($E$12:$E2588),16))</f>
        <v>1.69288466857673</v>
      </c>
      <c r="G2589" s="52">
        <f t="shared" ca="1" si="803"/>
        <v>1.68417532364408</v>
      </c>
      <c r="H2589" s="52">
        <f t="shared" ca="1" si="804"/>
        <v>1.0051712799999999</v>
      </c>
      <c r="I2589" s="111">
        <f t="shared" si="811"/>
        <v>0.02</v>
      </c>
      <c r="J2589" s="149">
        <f t="shared" si="813"/>
        <v>45412</v>
      </c>
      <c r="K2589" s="54">
        <f t="shared" si="812"/>
        <v>13</v>
      </c>
      <c r="L2589" s="55">
        <f t="shared" si="805"/>
        <v>13</v>
      </c>
      <c r="M2589" s="56">
        <f t="shared" si="806"/>
        <v>1.0010220860000001</v>
      </c>
      <c r="N2589" s="56">
        <f t="shared" ca="1" si="807"/>
        <v>1.0061986510000001</v>
      </c>
      <c r="O2589" s="55">
        <f t="shared" si="814"/>
        <v>0</v>
      </c>
      <c r="P2589" s="109">
        <f t="shared" ca="1" si="808"/>
        <v>321.18702886</v>
      </c>
      <c r="Q2589" s="52">
        <f t="shared" si="815"/>
        <v>0</v>
      </c>
      <c r="R2589" s="85"/>
      <c r="S2589" s="85"/>
      <c r="T2589" s="86" t="str">
        <f t="shared" si="816"/>
        <v>A+J=</v>
      </c>
      <c r="U2589" s="149">
        <f t="shared" si="817"/>
        <v>45443</v>
      </c>
      <c r="V2589" s="57" t="str">
        <f t="shared" si="809"/>
        <v>-</v>
      </c>
      <c r="W2589" s="8"/>
      <c r="X2589" s="8"/>
      <c r="Y2589" s="8"/>
      <c r="Z2589" s="9"/>
      <c r="AA2589" s="1"/>
      <c r="AB2589" s="8"/>
      <c r="AC2589" s="9"/>
      <c r="AD2589" s="9"/>
      <c r="AE2589" s="9"/>
      <c r="AF2589" s="8"/>
      <c r="AG2589" s="10"/>
      <c r="AH2589" s="8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25">
      <c r="A2590" s="50">
        <f t="shared" si="810"/>
        <v>45433</v>
      </c>
      <c r="B2590" s="112">
        <f t="shared" ca="1" si="800"/>
        <v>52161.393492559997</v>
      </c>
      <c r="C2590" s="109">
        <f t="shared" si="801"/>
        <v>51815.633573079998</v>
      </c>
      <c r="D2590" s="13">
        <f ca="1">IF(A2590&lt;$B$1,VLOOKUP(A2590,[1]DI!$A$4:$B$15000,2,FALSE),0)</f>
        <v>0.104</v>
      </c>
      <c r="E2590" s="52">
        <f t="shared" ca="1" si="802"/>
        <v>1.0003926999999999</v>
      </c>
      <c r="F2590" s="52">
        <f ca="1">(TRUNC(PRODUCT($E$12:$E2589),16))</f>
        <v>1.69354946438608</v>
      </c>
      <c r="G2590" s="52">
        <f t="shared" ca="1" si="803"/>
        <v>1.68417532364408</v>
      </c>
      <c r="H2590" s="52">
        <f t="shared" ca="1" si="804"/>
        <v>1.0055660099999999</v>
      </c>
      <c r="I2590" s="111">
        <f t="shared" si="811"/>
        <v>0.02</v>
      </c>
      <c r="J2590" s="149">
        <f t="shared" si="813"/>
        <v>45412</v>
      </c>
      <c r="K2590" s="54">
        <f t="shared" si="812"/>
        <v>14</v>
      </c>
      <c r="L2590" s="55">
        <f t="shared" si="805"/>
        <v>14</v>
      </c>
      <c r="M2590" s="56">
        <f t="shared" si="806"/>
        <v>1.0011007510000001</v>
      </c>
      <c r="N2590" s="56">
        <f t="shared" ca="1" si="807"/>
        <v>1.006672888</v>
      </c>
      <c r="O2590" s="55">
        <f t="shared" si="814"/>
        <v>0</v>
      </c>
      <c r="P2590" s="109">
        <f t="shared" ca="1" si="808"/>
        <v>345.75991948000001</v>
      </c>
      <c r="Q2590" s="52">
        <f t="shared" si="815"/>
        <v>0</v>
      </c>
      <c r="R2590" s="85"/>
      <c r="S2590" s="85"/>
      <c r="T2590" s="86" t="str">
        <f t="shared" si="816"/>
        <v>A+J=</v>
      </c>
      <c r="U2590" s="149">
        <f t="shared" si="817"/>
        <v>45443</v>
      </c>
      <c r="V2590" s="57" t="str">
        <f t="shared" si="809"/>
        <v>-</v>
      </c>
      <c r="W2590" s="8"/>
      <c r="X2590" s="8"/>
      <c r="Y2590" s="8"/>
      <c r="Z2590" s="9"/>
      <c r="AA2590" s="1"/>
      <c r="AB2590" s="8"/>
      <c r="AC2590" s="9"/>
      <c r="AD2590" s="9"/>
      <c r="AE2590" s="9"/>
      <c r="AF2590" s="8"/>
      <c r="AG2590" s="10"/>
      <c r="AH2590" s="8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25">
      <c r="A2591" s="50">
        <f t="shared" si="810"/>
        <v>45434</v>
      </c>
      <c r="B2591" s="112">
        <f t="shared" ca="1" si="800"/>
        <v>52185.978197140001</v>
      </c>
      <c r="C2591" s="109">
        <f t="shared" si="801"/>
        <v>51815.633573079998</v>
      </c>
      <c r="D2591" s="13">
        <f ca="1">IF(A2591&lt;$B$1,VLOOKUP(A2591,[1]DI!$A$4:$B$15000,2,FALSE),0)</f>
        <v>0.104</v>
      </c>
      <c r="E2591" s="52">
        <f t="shared" ca="1" si="802"/>
        <v>1.0003926999999999</v>
      </c>
      <c r="F2591" s="52">
        <f ca="1">(TRUNC(PRODUCT($E$12:$E2590),16))</f>
        <v>1.69421452126074</v>
      </c>
      <c r="G2591" s="52">
        <f t="shared" ca="1" si="803"/>
        <v>1.68417532364408</v>
      </c>
      <c r="H2591" s="52">
        <f t="shared" ca="1" si="804"/>
        <v>1.0059609</v>
      </c>
      <c r="I2591" s="111">
        <f t="shared" si="811"/>
        <v>0.02</v>
      </c>
      <c r="J2591" s="149">
        <f t="shared" si="813"/>
        <v>45412</v>
      </c>
      <c r="K2591" s="54">
        <f t="shared" si="812"/>
        <v>15</v>
      </c>
      <c r="L2591" s="55">
        <f t="shared" si="805"/>
        <v>15</v>
      </c>
      <c r="M2591" s="56">
        <f t="shared" si="806"/>
        <v>1.001179423</v>
      </c>
      <c r="N2591" s="56">
        <f t="shared" ca="1" si="807"/>
        <v>1.0071473529999999</v>
      </c>
      <c r="O2591" s="55">
        <f t="shared" si="814"/>
        <v>0</v>
      </c>
      <c r="P2591" s="109">
        <f t="shared" ca="1" si="808"/>
        <v>370.34462406</v>
      </c>
      <c r="Q2591" s="52">
        <f t="shared" si="815"/>
        <v>0</v>
      </c>
      <c r="R2591" s="85"/>
      <c r="S2591" s="85"/>
      <c r="T2591" s="86" t="str">
        <f t="shared" si="816"/>
        <v>A+J=</v>
      </c>
      <c r="U2591" s="149">
        <f t="shared" si="817"/>
        <v>45443</v>
      </c>
      <c r="V2591" s="57" t="str">
        <f t="shared" si="809"/>
        <v>-</v>
      </c>
      <c r="W2591" s="8"/>
      <c r="X2591" s="8"/>
      <c r="Y2591" s="8"/>
      <c r="Z2591" s="9"/>
      <c r="AA2591" s="1"/>
      <c r="AB2591" s="8"/>
      <c r="AC2591" s="9"/>
      <c r="AD2591" s="9"/>
      <c r="AE2591" s="9"/>
      <c r="AF2591" s="8"/>
      <c r="AG2591" s="10"/>
      <c r="AH2591" s="8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25">
      <c r="A2592" s="50">
        <f t="shared" si="810"/>
        <v>45435</v>
      </c>
      <c r="B2592" s="112">
        <f t="shared" ca="1" si="800"/>
        <v>52210.574197529997</v>
      </c>
      <c r="C2592" s="109">
        <f t="shared" si="801"/>
        <v>51815.633573079998</v>
      </c>
      <c r="D2592" s="13">
        <f ca="1">IF(A2592&lt;$B$1,VLOOKUP(A2592,[1]DI!$A$4:$B$15000,2,FALSE),0)</f>
        <v>0.104</v>
      </c>
      <c r="E2592" s="52">
        <f t="shared" ca="1" si="802"/>
        <v>1.0003926999999999</v>
      </c>
      <c r="F2592" s="52">
        <f ca="1">(TRUNC(PRODUCT($E$12:$E2591),16))</f>
        <v>1.69487983930324</v>
      </c>
      <c r="G2592" s="52">
        <f t="shared" ca="1" si="803"/>
        <v>1.68417532364408</v>
      </c>
      <c r="H2592" s="52">
        <f t="shared" ca="1" si="804"/>
        <v>1.0063559399999999</v>
      </c>
      <c r="I2592" s="111">
        <f t="shared" si="811"/>
        <v>0.02</v>
      </c>
      <c r="J2592" s="149">
        <f t="shared" si="813"/>
        <v>45412</v>
      </c>
      <c r="K2592" s="54">
        <f t="shared" si="812"/>
        <v>16</v>
      </c>
      <c r="L2592" s="55">
        <f t="shared" si="805"/>
        <v>16</v>
      </c>
      <c r="M2592" s="56">
        <f t="shared" si="806"/>
        <v>1.0012581</v>
      </c>
      <c r="N2592" s="56">
        <f t="shared" ca="1" si="807"/>
        <v>1.0076220360000001</v>
      </c>
      <c r="O2592" s="55">
        <f t="shared" si="814"/>
        <v>0</v>
      </c>
      <c r="P2592" s="109">
        <f t="shared" ca="1" si="808"/>
        <v>394.94062444999997</v>
      </c>
      <c r="Q2592" s="52">
        <f t="shared" si="815"/>
        <v>0</v>
      </c>
      <c r="R2592" s="85"/>
      <c r="S2592" s="85"/>
      <c r="T2592" s="86" t="str">
        <f t="shared" si="816"/>
        <v>A+J=</v>
      </c>
      <c r="U2592" s="149">
        <f t="shared" si="817"/>
        <v>45443</v>
      </c>
      <c r="V2592" s="57" t="str">
        <f t="shared" si="809"/>
        <v>-</v>
      </c>
      <c r="W2592" s="8"/>
      <c r="X2592" s="8"/>
      <c r="Y2592" s="8"/>
      <c r="Z2592" s="9"/>
      <c r="AA2592" s="1"/>
      <c r="AB2592" s="8"/>
      <c r="AC2592" s="9"/>
      <c r="AD2592" s="9"/>
      <c r="AE2592" s="9"/>
      <c r="AF2592" s="8"/>
      <c r="AG2592" s="10"/>
      <c r="AH2592" s="8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25">
      <c r="A2593" s="50">
        <f t="shared" si="810"/>
        <v>45436</v>
      </c>
      <c r="B2593" s="112">
        <f t="shared" ca="1" si="800"/>
        <v>52235.181597359995</v>
      </c>
      <c r="C2593" s="109">
        <f t="shared" si="801"/>
        <v>51815.633573079998</v>
      </c>
      <c r="D2593" s="13">
        <f ca="1">IF(A2593&lt;$B$1,VLOOKUP(A2593,[1]DI!$A$4:$B$15000,2,FALSE),0)</f>
        <v>0.104</v>
      </c>
      <c r="E2593" s="52">
        <f t="shared" ca="1" si="802"/>
        <v>1.0003926999999999</v>
      </c>
      <c r="F2593" s="52">
        <f ca="1">(TRUNC(PRODUCT($E$12:$E2592),16))</f>
        <v>1.6955454186161301</v>
      </c>
      <c r="G2593" s="52">
        <f t="shared" ca="1" si="803"/>
        <v>1.68417532364408</v>
      </c>
      <c r="H2593" s="52">
        <f t="shared" ca="1" si="804"/>
        <v>1.00675113</v>
      </c>
      <c r="I2593" s="111">
        <f t="shared" si="811"/>
        <v>0.02</v>
      </c>
      <c r="J2593" s="149">
        <f t="shared" si="813"/>
        <v>45412</v>
      </c>
      <c r="K2593" s="54">
        <f t="shared" si="812"/>
        <v>17</v>
      </c>
      <c r="L2593" s="55">
        <f t="shared" si="805"/>
        <v>17</v>
      </c>
      <c r="M2593" s="56">
        <f t="shared" si="806"/>
        <v>1.001336784</v>
      </c>
      <c r="N2593" s="56">
        <f t="shared" ca="1" si="807"/>
        <v>1.0080969390000001</v>
      </c>
      <c r="O2593" s="55">
        <f t="shared" si="814"/>
        <v>0</v>
      </c>
      <c r="P2593" s="109">
        <f t="shared" ca="1" si="808"/>
        <v>419.54802427999999</v>
      </c>
      <c r="Q2593" s="52">
        <f t="shared" si="815"/>
        <v>0</v>
      </c>
      <c r="R2593" s="85"/>
      <c r="S2593" s="85"/>
      <c r="T2593" s="86" t="str">
        <f t="shared" si="816"/>
        <v>A+J=</v>
      </c>
      <c r="U2593" s="149">
        <f t="shared" si="817"/>
        <v>45443</v>
      </c>
      <c r="V2593" s="57" t="str">
        <f t="shared" si="809"/>
        <v>-</v>
      </c>
      <c r="W2593" s="8"/>
      <c r="X2593" s="8"/>
      <c r="Y2593" s="8"/>
      <c r="Z2593" s="9"/>
      <c r="AA2593" s="1"/>
      <c r="AB2593" s="8"/>
      <c r="AC2593" s="9"/>
      <c r="AD2593" s="9"/>
      <c r="AE2593" s="9"/>
      <c r="AF2593" s="8"/>
      <c r="AG2593" s="10"/>
      <c r="AH2593" s="8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25">
      <c r="A2594" s="50">
        <f t="shared" si="810"/>
        <v>45437</v>
      </c>
      <c r="B2594" s="112">
        <f t="shared" ca="1" si="800"/>
        <v>52259.801329310001</v>
      </c>
      <c r="C2594" s="109">
        <f t="shared" si="801"/>
        <v>51815.633573079998</v>
      </c>
      <c r="D2594" s="13">
        <f ca="1">IF(A2594&lt;$B$1,VLOOKUP(A2594,[1]DI!$A$4:$B$15000,2,FALSE),0)</f>
        <v>0</v>
      </c>
      <c r="E2594" s="52">
        <f t="shared" ca="1" si="802"/>
        <v>1</v>
      </c>
      <c r="F2594" s="52">
        <f ca="1">(TRUNC(PRODUCT($E$12:$E2593),16))</f>
        <v>1.69621125930203</v>
      </c>
      <c r="G2594" s="52">
        <f t="shared" ca="1" si="803"/>
        <v>1.68417532364408</v>
      </c>
      <c r="H2594" s="52">
        <f t="shared" ca="1" si="804"/>
        <v>1.00714649</v>
      </c>
      <c r="I2594" s="111">
        <f t="shared" si="811"/>
        <v>0.02</v>
      </c>
      <c r="J2594" s="149">
        <f t="shared" si="813"/>
        <v>45412</v>
      </c>
      <c r="K2594" s="54">
        <f t="shared" si="812"/>
        <v>17</v>
      </c>
      <c r="L2594" s="55">
        <f t="shared" si="805"/>
        <v>18</v>
      </c>
      <c r="M2594" s="56">
        <f t="shared" si="806"/>
        <v>1.0014154740000001</v>
      </c>
      <c r="N2594" s="56">
        <f t="shared" ca="1" si="807"/>
        <v>1.00857208</v>
      </c>
      <c r="O2594" s="55">
        <f t="shared" si="814"/>
        <v>0</v>
      </c>
      <c r="P2594" s="109">
        <f t="shared" ca="1" si="808"/>
        <v>444.16775623000001</v>
      </c>
      <c r="Q2594" s="52">
        <f t="shared" si="815"/>
        <v>0</v>
      </c>
      <c r="R2594" s="85"/>
      <c r="S2594" s="85"/>
      <c r="T2594" s="86" t="str">
        <f t="shared" si="816"/>
        <v>A+J=</v>
      </c>
      <c r="U2594" s="149">
        <f t="shared" si="817"/>
        <v>45443</v>
      </c>
      <c r="V2594" s="57" t="str">
        <f t="shared" si="809"/>
        <v>-</v>
      </c>
      <c r="W2594" s="8"/>
      <c r="X2594" s="8"/>
      <c r="Y2594" s="8"/>
      <c r="Z2594" s="9"/>
      <c r="AA2594" s="1"/>
      <c r="AB2594" s="8"/>
      <c r="AC2594" s="9"/>
      <c r="AD2594" s="9"/>
      <c r="AE2594" s="9"/>
      <c r="AF2594" s="8"/>
      <c r="AG2594" s="10"/>
      <c r="AH2594" s="8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25">
      <c r="A2595" s="50">
        <f t="shared" si="810"/>
        <v>45438</v>
      </c>
      <c r="B2595" s="112">
        <f t="shared" ca="1" si="800"/>
        <v>52259.801329310001</v>
      </c>
      <c r="C2595" s="109">
        <f t="shared" si="801"/>
        <v>51815.633573079998</v>
      </c>
      <c r="D2595" s="13">
        <f ca="1">IF(A2595&lt;$B$1,VLOOKUP(A2595,[1]DI!$A$4:$B$15000,2,FALSE),0)</f>
        <v>0</v>
      </c>
      <c r="E2595" s="52">
        <f t="shared" ca="1" si="802"/>
        <v>1</v>
      </c>
      <c r="F2595" s="52">
        <f ca="1">(TRUNC(PRODUCT($E$12:$E2594),16))</f>
        <v>1.69621125930203</v>
      </c>
      <c r="G2595" s="52">
        <f t="shared" ca="1" si="803"/>
        <v>1.68417532364408</v>
      </c>
      <c r="H2595" s="52">
        <f t="shared" ca="1" si="804"/>
        <v>1.00714649</v>
      </c>
      <c r="I2595" s="111">
        <f t="shared" si="811"/>
        <v>0.02</v>
      </c>
      <c r="J2595" s="149">
        <f t="shared" si="813"/>
        <v>45412</v>
      </c>
      <c r="K2595" s="54">
        <f t="shared" si="812"/>
        <v>17</v>
      </c>
      <c r="L2595" s="55">
        <f t="shared" si="805"/>
        <v>18</v>
      </c>
      <c r="M2595" s="56">
        <f t="shared" si="806"/>
        <v>1.0014154740000001</v>
      </c>
      <c r="N2595" s="56">
        <f t="shared" ca="1" si="807"/>
        <v>1.00857208</v>
      </c>
      <c r="O2595" s="55">
        <f t="shared" si="814"/>
        <v>0</v>
      </c>
      <c r="P2595" s="109">
        <f t="shared" ca="1" si="808"/>
        <v>444.16775623000001</v>
      </c>
      <c r="Q2595" s="52">
        <f t="shared" si="815"/>
        <v>0</v>
      </c>
      <c r="R2595" s="85"/>
      <c r="S2595" s="85"/>
      <c r="T2595" s="86" t="str">
        <f t="shared" si="816"/>
        <v>A+J=</v>
      </c>
      <c r="U2595" s="149">
        <f t="shared" si="817"/>
        <v>45443</v>
      </c>
      <c r="V2595" s="57" t="str">
        <f t="shared" si="809"/>
        <v>-</v>
      </c>
      <c r="W2595" s="8"/>
      <c r="X2595" s="8"/>
      <c r="Y2595" s="8"/>
      <c r="Z2595" s="9"/>
      <c r="AA2595" s="1"/>
      <c r="AB2595" s="8"/>
      <c r="AC2595" s="9"/>
      <c r="AD2595" s="9"/>
      <c r="AE2595" s="9"/>
      <c r="AF2595" s="8"/>
      <c r="AG2595" s="10"/>
      <c r="AH2595" s="8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25">
      <c r="A2596" s="50">
        <f t="shared" si="810"/>
        <v>45439</v>
      </c>
      <c r="B2596" s="112">
        <f t="shared" ca="1" si="800"/>
        <v>52259.801329310001</v>
      </c>
      <c r="C2596" s="109">
        <f t="shared" si="801"/>
        <v>51815.633573079998</v>
      </c>
      <c r="D2596" s="13">
        <f ca="1">IF(A2596&lt;$B$1,VLOOKUP(A2596,[1]DI!$A$4:$B$15000,2,FALSE),0)</f>
        <v>0.104</v>
      </c>
      <c r="E2596" s="52">
        <f t="shared" ca="1" si="802"/>
        <v>1.0003926999999999</v>
      </c>
      <c r="F2596" s="52">
        <f ca="1">(TRUNC(PRODUCT($E$12:$E2595),16))</f>
        <v>1.69621125930203</v>
      </c>
      <c r="G2596" s="52">
        <f t="shared" ca="1" si="803"/>
        <v>1.68417532364408</v>
      </c>
      <c r="H2596" s="52">
        <f t="shared" ca="1" si="804"/>
        <v>1.00714649</v>
      </c>
      <c r="I2596" s="111">
        <f t="shared" si="811"/>
        <v>0.02</v>
      </c>
      <c r="J2596" s="149">
        <f t="shared" si="813"/>
        <v>45412</v>
      </c>
      <c r="K2596" s="54">
        <f t="shared" si="812"/>
        <v>18</v>
      </c>
      <c r="L2596" s="55">
        <f t="shared" si="805"/>
        <v>18</v>
      </c>
      <c r="M2596" s="56">
        <f t="shared" si="806"/>
        <v>1.0014154740000001</v>
      </c>
      <c r="N2596" s="56">
        <f t="shared" ca="1" si="807"/>
        <v>1.00857208</v>
      </c>
      <c r="O2596" s="55">
        <f t="shared" si="814"/>
        <v>0</v>
      </c>
      <c r="P2596" s="109">
        <f t="shared" ca="1" si="808"/>
        <v>444.16775623000001</v>
      </c>
      <c r="Q2596" s="52">
        <f t="shared" si="815"/>
        <v>0</v>
      </c>
      <c r="R2596" s="85"/>
      <c r="S2596" s="85"/>
      <c r="T2596" s="86" t="str">
        <f t="shared" si="816"/>
        <v>A+J=</v>
      </c>
      <c r="U2596" s="149">
        <f t="shared" si="817"/>
        <v>45443</v>
      </c>
      <c r="V2596" s="57" t="str">
        <f t="shared" si="809"/>
        <v>-</v>
      </c>
      <c r="W2596" s="8"/>
      <c r="X2596" s="8"/>
      <c r="Y2596" s="8"/>
      <c r="Z2596" s="9"/>
      <c r="AA2596" s="1"/>
      <c r="AB2596" s="8"/>
      <c r="AC2596" s="9"/>
      <c r="AD2596" s="9"/>
      <c r="AE2596" s="9"/>
      <c r="AF2596" s="8"/>
      <c r="AG2596" s="10"/>
      <c r="AH2596" s="8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25">
      <c r="A2597" s="50">
        <f t="shared" si="810"/>
        <v>45440</v>
      </c>
      <c r="B2597" s="112">
        <f t="shared" ca="1" si="800"/>
        <v>52284.431838919998</v>
      </c>
      <c r="C2597" s="109">
        <f t="shared" si="801"/>
        <v>51815.633573079998</v>
      </c>
      <c r="D2597" s="13">
        <f ca="1">IF(A2597&lt;$B$1,VLOOKUP(A2597,[1]DI!$A$4:$B$15000,2,FALSE),0)</f>
        <v>0.104</v>
      </c>
      <c r="E2597" s="52">
        <f t="shared" ca="1" si="802"/>
        <v>1.0003926999999999</v>
      </c>
      <c r="F2597" s="52">
        <f ca="1">(TRUNC(PRODUCT($E$12:$E2596),16))</f>
        <v>1.6968773614635499</v>
      </c>
      <c r="G2597" s="52">
        <f t="shared" ca="1" si="803"/>
        <v>1.68417532364408</v>
      </c>
      <c r="H2597" s="52">
        <f t="shared" ca="1" si="804"/>
        <v>1.00754199</v>
      </c>
      <c r="I2597" s="111">
        <f t="shared" si="811"/>
        <v>0.02</v>
      </c>
      <c r="J2597" s="149">
        <f t="shared" si="813"/>
        <v>45412</v>
      </c>
      <c r="K2597" s="54">
        <f t="shared" si="812"/>
        <v>19</v>
      </c>
      <c r="L2597" s="55">
        <f t="shared" si="805"/>
        <v>19</v>
      </c>
      <c r="M2597" s="56">
        <f t="shared" si="806"/>
        <v>1.00149417</v>
      </c>
      <c r="N2597" s="56">
        <f t="shared" ca="1" si="807"/>
        <v>1.009047429</v>
      </c>
      <c r="O2597" s="55">
        <f t="shared" si="814"/>
        <v>0</v>
      </c>
      <c r="P2597" s="109">
        <f t="shared" ca="1" si="808"/>
        <v>468.79826584</v>
      </c>
      <c r="Q2597" s="52">
        <f t="shared" si="815"/>
        <v>0</v>
      </c>
      <c r="R2597" s="85"/>
      <c r="S2597" s="85"/>
      <c r="T2597" s="86" t="str">
        <f t="shared" si="816"/>
        <v>A+J=</v>
      </c>
      <c r="U2597" s="149">
        <f t="shared" si="817"/>
        <v>45443</v>
      </c>
      <c r="V2597" s="57" t="str">
        <f t="shared" si="809"/>
        <v>-</v>
      </c>
      <c r="W2597" s="8"/>
      <c r="X2597" s="8"/>
      <c r="Y2597" s="8"/>
      <c r="Z2597" s="9"/>
      <c r="AA2597" s="1"/>
      <c r="AB2597" s="8"/>
      <c r="AC2597" s="9"/>
      <c r="AD2597" s="9"/>
      <c r="AE2597" s="9"/>
      <c r="AF2597" s="8"/>
      <c r="AG2597" s="10"/>
      <c r="AH2597" s="8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25">
      <c r="A2598" s="50">
        <f t="shared" si="810"/>
        <v>45441</v>
      </c>
      <c r="B2598" s="112">
        <f t="shared" ca="1" si="800"/>
        <v>52309.074266119998</v>
      </c>
      <c r="C2598" s="109">
        <f t="shared" si="801"/>
        <v>51815.633573079998</v>
      </c>
      <c r="D2598" s="13">
        <f ca="1">IF(A2598&lt;$B$1,VLOOKUP(A2598,[1]DI!$A$4:$B$15000,2,FALSE),0)</f>
        <v>0.104</v>
      </c>
      <c r="E2598" s="52">
        <f t="shared" ca="1" si="802"/>
        <v>1.0003926999999999</v>
      </c>
      <c r="F2598" s="52">
        <f ca="1">(TRUNC(PRODUCT($E$12:$E2597),16))</f>
        <v>1.6975437252034</v>
      </c>
      <c r="G2598" s="52">
        <f t="shared" ca="1" si="803"/>
        <v>1.68417532364408</v>
      </c>
      <c r="H2598" s="52">
        <f t="shared" ca="1" si="804"/>
        <v>1.0079376499999999</v>
      </c>
      <c r="I2598" s="111">
        <f t="shared" si="811"/>
        <v>0.02</v>
      </c>
      <c r="J2598" s="149">
        <f t="shared" si="813"/>
        <v>45412</v>
      </c>
      <c r="K2598" s="54">
        <f t="shared" si="812"/>
        <v>20</v>
      </c>
      <c r="L2598" s="55">
        <f t="shared" si="805"/>
        <v>20</v>
      </c>
      <c r="M2598" s="56">
        <f t="shared" si="806"/>
        <v>1.001572873</v>
      </c>
      <c r="N2598" s="56">
        <f t="shared" ca="1" si="807"/>
        <v>1.0095230079999999</v>
      </c>
      <c r="O2598" s="55">
        <f t="shared" si="814"/>
        <v>0</v>
      </c>
      <c r="P2598" s="109">
        <f t="shared" ca="1" si="808"/>
        <v>493.44069303999999</v>
      </c>
      <c r="Q2598" s="52">
        <f t="shared" si="815"/>
        <v>0</v>
      </c>
      <c r="R2598" s="85"/>
      <c r="S2598" s="85"/>
      <c r="T2598" s="86" t="str">
        <f t="shared" si="816"/>
        <v>A+J=</v>
      </c>
      <c r="U2598" s="149">
        <f t="shared" si="817"/>
        <v>45443</v>
      </c>
      <c r="V2598" s="57" t="str">
        <f t="shared" si="809"/>
        <v>-</v>
      </c>
      <c r="W2598" s="8"/>
      <c r="X2598" s="8"/>
      <c r="Y2598" s="8"/>
      <c r="Z2598" s="9"/>
      <c r="AA2598" s="1"/>
      <c r="AB2598" s="8"/>
      <c r="AC2598" s="9"/>
      <c r="AD2598" s="9"/>
      <c r="AE2598" s="9"/>
      <c r="AF2598" s="8"/>
      <c r="AG2598" s="10"/>
      <c r="AH2598" s="8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25">
      <c r="A2599" s="50">
        <f t="shared" si="810"/>
        <v>45442</v>
      </c>
      <c r="B2599" s="112">
        <f t="shared" ca="1" si="800"/>
        <v>52333.728455459997</v>
      </c>
      <c r="C2599" s="109">
        <f t="shared" si="801"/>
        <v>51815.633573079998</v>
      </c>
      <c r="D2599" s="13">
        <f ca="1">IF(A2599&lt;$B$1,VLOOKUP(A2599,[1]DI!$A$4:$B$15000,2,FALSE),0)</f>
        <v>0</v>
      </c>
      <c r="E2599" s="52">
        <f t="shared" ca="1" si="802"/>
        <v>1</v>
      </c>
      <c r="F2599" s="52">
        <f ca="1">(TRUNC(PRODUCT($E$12:$E2598),16))</f>
        <v>1.69821035062429</v>
      </c>
      <c r="G2599" s="52">
        <f t="shared" ca="1" si="803"/>
        <v>1.68417532364408</v>
      </c>
      <c r="H2599" s="52">
        <f t="shared" ca="1" si="804"/>
        <v>1.00833347</v>
      </c>
      <c r="I2599" s="111">
        <f t="shared" si="811"/>
        <v>0.02</v>
      </c>
      <c r="J2599" s="149">
        <f t="shared" si="813"/>
        <v>45412</v>
      </c>
      <c r="K2599" s="54">
        <f t="shared" si="812"/>
        <v>20</v>
      </c>
      <c r="L2599" s="55">
        <f t="shared" si="805"/>
        <v>21</v>
      </c>
      <c r="M2599" s="56">
        <f t="shared" si="806"/>
        <v>1.001651581</v>
      </c>
      <c r="N2599" s="56">
        <f t="shared" ca="1" si="807"/>
        <v>1.009998814</v>
      </c>
      <c r="O2599" s="55">
        <f t="shared" si="814"/>
        <v>0</v>
      </c>
      <c r="P2599" s="109">
        <f t="shared" ca="1" si="808"/>
        <v>518.09488237999994</v>
      </c>
      <c r="Q2599" s="52">
        <f t="shared" si="815"/>
        <v>0</v>
      </c>
      <c r="R2599" s="85"/>
      <c r="S2599" s="85"/>
      <c r="T2599" s="86" t="str">
        <f t="shared" si="816"/>
        <v>A+J=</v>
      </c>
      <c r="U2599" s="149">
        <f t="shared" si="817"/>
        <v>45443</v>
      </c>
      <c r="V2599" s="57" t="str">
        <f t="shared" si="809"/>
        <v>-</v>
      </c>
      <c r="W2599" s="8"/>
      <c r="X2599" s="8"/>
      <c r="Y2599" s="8"/>
      <c r="Z2599" s="9"/>
      <c r="AA2599" s="1"/>
      <c r="AB2599" s="8"/>
      <c r="AC2599" s="9"/>
      <c r="AD2599" s="9"/>
      <c r="AE2599" s="9"/>
      <c r="AF2599" s="8"/>
      <c r="AG2599" s="10"/>
      <c r="AH2599" s="8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25">
      <c r="A2600" s="50">
        <f t="shared" si="810"/>
        <v>45443</v>
      </c>
      <c r="B2600" s="112">
        <f t="shared" ca="1" si="800"/>
        <v>52333.728455459997</v>
      </c>
      <c r="C2600" s="109">
        <f t="shared" si="801"/>
        <v>51815.633573079998</v>
      </c>
      <c r="D2600" s="13">
        <f ca="1">IF(A2600&lt;$B$1,VLOOKUP(A2600,[1]DI!$A$4:$B$15000,2,FALSE),0)</f>
        <v>0.104</v>
      </c>
      <c r="E2600" s="52">
        <f t="shared" ca="1" si="802"/>
        <v>1.0003926999999999</v>
      </c>
      <c r="F2600" s="52">
        <f ca="1">(TRUNC(PRODUCT($E$12:$E2599),16))</f>
        <v>1.69821035062429</v>
      </c>
      <c r="G2600" s="52">
        <f t="shared" ca="1" si="803"/>
        <v>1.68417532364408</v>
      </c>
      <c r="H2600" s="52">
        <f t="shared" ca="1" si="804"/>
        <v>1.00833347</v>
      </c>
      <c r="I2600" s="111">
        <f t="shared" si="811"/>
        <v>0.02</v>
      </c>
      <c r="J2600" s="149">
        <f t="shared" si="813"/>
        <v>45412</v>
      </c>
      <c r="K2600" s="54">
        <f t="shared" si="812"/>
        <v>21</v>
      </c>
      <c r="L2600" s="55">
        <f t="shared" si="805"/>
        <v>21</v>
      </c>
      <c r="M2600" s="56">
        <f t="shared" si="806"/>
        <v>1.001651581</v>
      </c>
      <c r="N2600" s="56">
        <f t="shared" ca="1" si="807"/>
        <v>1.009998814</v>
      </c>
      <c r="O2600" s="55">
        <f t="shared" si="814"/>
        <v>74</v>
      </c>
      <c r="P2600" s="109">
        <f t="shared" ca="1" si="808"/>
        <v>518.09488237999994</v>
      </c>
      <c r="Q2600" s="52">
        <f t="shared" si="815"/>
        <v>796.05023645000006</v>
      </c>
      <c r="R2600" s="85"/>
      <c r="S2600" s="85"/>
      <c r="T2600" s="86" t="str">
        <f t="shared" si="816"/>
        <v>A+J=</v>
      </c>
      <c r="U2600" s="149">
        <f t="shared" si="817"/>
        <v>45443</v>
      </c>
      <c r="V2600" s="57">
        <f t="shared" ca="1" si="809"/>
        <v>1971217.6782450001</v>
      </c>
      <c r="W2600" s="8"/>
      <c r="X2600" s="8"/>
      <c r="Y2600" s="8"/>
      <c r="Z2600" s="9"/>
      <c r="AA2600" s="1"/>
      <c r="AB2600" s="8"/>
      <c r="AC2600" s="9"/>
      <c r="AD2600" s="9"/>
      <c r="AE2600" s="9"/>
      <c r="AF2600" s="8"/>
      <c r="AG2600" s="10"/>
      <c r="AH2600" s="8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25">
      <c r="A2601" s="50">
        <f t="shared" si="810"/>
        <v>45444</v>
      </c>
      <c r="B2601" s="112">
        <f t="shared" ca="1" si="800"/>
        <v>51043.62968256</v>
      </c>
      <c r="C2601" s="109">
        <f t="shared" si="801"/>
        <v>51019.583336629999</v>
      </c>
      <c r="D2601" s="13">
        <f ca="1">IF(A2601&lt;$B$1,VLOOKUP(A2601,[1]DI!$A$4:$B$15000,2,FALSE),0)</f>
        <v>0</v>
      </c>
      <c r="E2601" s="52">
        <f t="shared" ca="1" si="802"/>
        <v>1</v>
      </c>
      <c r="F2601" s="52">
        <f ca="1">(TRUNC(PRODUCT($E$12:$E2600),16))</f>
        <v>1.69887723782898</v>
      </c>
      <c r="G2601" s="52">
        <f t="shared" ca="1" si="803"/>
        <v>1.69821035062429</v>
      </c>
      <c r="H2601" s="52">
        <f t="shared" ca="1" si="804"/>
        <v>1.0003926999999999</v>
      </c>
      <c r="I2601" s="111">
        <f t="shared" si="811"/>
        <v>0.02</v>
      </c>
      <c r="J2601" s="149">
        <f t="shared" si="813"/>
        <v>45443</v>
      </c>
      <c r="K2601" s="54">
        <f t="shared" si="812"/>
        <v>1</v>
      </c>
      <c r="L2601" s="55">
        <f t="shared" si="805"/>
        <v>1</v>
      </c>
      <c r="M2601" s="56">
        <f t="shared" si="806"/>
        <v>1.000078585</v>
      </c>
      <c r="N2601" s="56">
        <f t="shared" ca="1" si="807"/>
        <v>1.0004713160000001</v>
      </c>
      <c r="O2601" s="55">
        <f t="shared" si="814"/>
        <v>0</v>
      </c>
      <c r="P2601" s="109">
        <f t="shared" ca="1" si="808"/>
        <v>24.046345930000001</v>
      </c>
      <c r="Q2601" s="52">
        <f t="shared" si="815"/>
        <v>0</v>
      </c>
      <c r="R2601" s="85"/>
      <c r="S2601" s="85"/>
      <c r="T2601" s="86" t="str">
        <f t="shared" si="816"/>
        <v>A+J=</v>
      </c>
      <c r="U2601" s="149">
        <f t="shared" si="817"/>
        <v>45471</v>
      </c>
      <c r="V2601" s="57" t="str">
        <f t="shared" si="809"/>
        <v>-</v>
      </c>
      <c r="W2601" s="8"/>
      <c r="X2601" s="8"/>
      <c r="Y2601" s="8"/>
      <c r="Z2601" s="9"/>
      <c r="AA2601" s="1"/>
      <c r="AB2601" s="8"/>
      <c r="AC2601" s="9"/>
      <c r="AD2601" s="9"/>
      <c r="AE2601" s="9"/>
      <c r="AF2601" s="8"/>
      <c r="AG2601" s="10"/>
      <c r="AH2601" s="8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25">
      <c r="A2602" s="50">
        <f t="shared" si="810"/>
        <v>45445</v>
      </c>
      <c r="B2602" s="112">
        <f t="shared" ca="1" si="800"/>
        <v>51043.62968256</v>
      </c>
      <c r="C2602" s="109">
        <f t="shared" si="801"/>
        <v>51019.583336629999</v>
      </c>
      <c r="D2602" s="13">
        <f ca="1">IF(A2602&lt;$B$1,VLOOKUP(A2602,[1]DI!$A$4:$B$15000,2,FALSE),0)</f>
        <v>0</v>
      </c>
      <c r="E2602" s="52">
        <f t="shared" ca="1" si="802"/>
        <v>1</v>
      </c>
      <c r="F2602" s="52">
        <f ca="1">(TRUNC(PRODUCT($E$12:$E2601),16))</f>
        <v>1.69887723782898</v>
      </c>
      <c r="G2602" s="52">
        <f t="shared" ca="1" si="803"/>
        <v>1.69821035062429</v>
      </c>
      <c r="H2602" s="52">
        <f t="shared" ca="1" si="804"/>
        <v>1.0003926999999999</v>
      </c>
      <c r="I2602" s="111">
        <f t="shared" si="811"/>
        <v>0.02</v>
      </c>
      <c r="J2602" s="149">
        <f t="shared" si="813"/>
        <v>45443</v>
      </c>
      <c r="K2602" s="54">
        <f t="shared" si="812"/>
        <v>1</v>
      </c>
      <c r="L2602" s="55">
        <f t="shared" si="805"/>
        <v>1</v>
      </c>
      <c r="M2602" s="56">
        <f t="shared" si="806"/>
        <v>1.000078585</v>
      </c>
      <c r="N2602" s="56">
        <f t="shared" ca="1" si="807"/>
        <v>1.0004713160000001</v>
      </c>
      <c r="O2602" s="55">
        <f t="shared" si="814"/>
        <v>0</v>
      </c>
      <c r="P2602" s="109">
        <f t="shared" ca="1" si="808"/>
        <v>24.046345930000001</v>
      </c>
      <c r="Q2602" s="52">
        <f t="shared" si="815"/>
        <v>0</v>
      </c>
      <c r="R2602" s="85"/>
      <c r="S2602" s="85"/>
      <c r="T2602" s="86" t="str">
        <f t="shared" si="816"/>
        <v>A+J=</v>
      </c>
      <c r="U2602" s="149">
        <f t="shared" si="817"/>
        <v>45471</v>
      </c>
      <c r="V2602" s="57" t="str">
        <f t="shared" si="809"/>
        <v>-</v>
      </c>
      <c r="W2602" s="8"/>
      <c r="X2602" s="8"/>
      <c r="Y2602" s="8"/>
      <c r="Z2602" s="9"/>
      <c r="AA2602" s="1"/>
      <c r="AB2602" s="8"/>
      <c r="AC2602" s="9"/>
      <c r="AD2602" s="9"/>
      <c r="AE2602" s="9"/>
      <c r="AF2602" s="8"/>
      <c r="AG2602" s="10"/>
      <c r="AH2602" s="8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25">
      <c r="A2603" s="50">
        <f t="shared" si="810"/>
        <v>45446</v>
      </c>
      <c r="B2603" s="112">
        <f t="shared" ca="1" si="800"/>
        <v>51043.62968256</v>
      </c>
      <c r="C2603" s="109">
        <f t="shared" si="801"/>
        <v>51019.583336629999</v>
      </c>
      <c r="D2603" s="13">
        <f ca="1">IF(A2603&lt;$B$1,VLOOKUP(A2603,[1]DI!$A$4:$B$15000,2,FALSE),0)</f>
        <v>0.104</v>
      </c>
      <c r="E2603" s="52">
        <f t="shared" ca="1" si="802"/>
        <v>1.0003926999999999</v>
      </c>
      <c r="F2603" s="52">
        <f ca="1">(TRUNC(PRODUCT($E$12:$E2602),16))</f>
        <v>1.69887723782898</v>
      </c>
      <c r="G2603" s="52">
        <f t="shared" ca="1" si="803"/>
        <v>1.69821035062429</v>
      </c>
      <c r="H2603" s="52">
        <f t="shared" ca="1" si="804"/>
        <v>1.0003926999999999</v>
      </c>
      <c r="I2603" s="111">
        <f t="shared" si="811"/>
        <v>0.02</v>
      </c>
      <c r="J2603" s="149">
        <f t="shared" si="813"/>
        <v>45443</v>
      </c>
      <c r="K2603" s="54">
        <f t="shared" si="812"/>
        <v>1</v>
      </c>
      <c r="L2603" s="55">
        <f t="shared" si="805"/>
        <v>1</v>
      </c>
      <c r="M2603" s="56">
        <f t="shared" si="806"/>
        <v>1.000078585</v>
      </c>
      <c r="N2603" s="56">
        <f t="shared" ca="1" si="807"/>
        <v>1.0004713160000001</v>
      </c>
      <c r="O2603" s="55">
        <f t="shared" si="814"/>
        <v>0</v>
      </c>
      <c r="P2603" s="109">
        <f t="shared" ca="1" si="808"/>
        <v>24.046345930000001</v>
      </c>
      <c r="Q2603" s="52">
        <f t="shared" si="815"/>
        <v>0</v>
      </c>
      <c r="R2603" s="85"/>
      <c r="S2603" s="85"/>
      <c r="T2603" s="86" t="str">
        <f t="shared" si="816"/>
        <v>A+J=</v>
      </c>
      <c r="U2603" s="149">
        <f t="shared" si="817"/>
        <v>45471</v>
      </c>
      <c r="V2603" s="57" t="str">
        <f t="shared" si="809"/>
        <v>-</v>
      </c>
      <c r="W2603" s="8"/>
      <c r="X2603" s="8"/>
      <c r="Y2603" s="8"/>
      <c r="Z2603" s="9"/>
      <c r="AA2603" s="1"/>
      <c r="AB2603" s="8"/>
      <c r="AC2603" s="9"/>
      <c r="AD2603" s="9"/>
      <c r="AE2603" s="9"/>
      <c r="AF2603" s="8"/>
      <c r="AG2603" s="10"/>
      <c r="AH2603" s="8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25">
      <c r="A2604" s="50">
        <f t="shared" si="810"/>
        <v>45447</v>
      </c>
      <c r="B2604" s="112">
        <f t="shared" ca="1" si="800"/>
        <v>51067.687099750001</v>
      </c>
      <c r="C2604" s="109">
        <f t="shared" si="801"/>
        <v>51019.583336629999</v>
      </c>
      <c r="D2604" s="13">
        <f ca="1">IF(A2604&lt;$B$1,VLOOKUP(A2604,[1]DI!$A$4:$B$15000,2,FALSE),0)</f>
        <v>0.104</v>
      </c>
      <c r="E2604" s="52">
        <f t="shared" ca="1" si="802"/>
        <v>1.0003926999999999</v>
      </c>
      <c r="F2604" s="52">
        <f ca="1">(TRUNC(PRODUCT($E$12:$E2603),16))</f>
        <v>1.69954438692027</v>
      </c>
      <c r="G2604" s="52">
        <f t="shared" ca="1" si="803"/>
        <v>1.69821035062429</v>
      </c>
      <c r="H2604" s="52">
        <f t="shared" ca="1" si="804"/>
        <v>1.00078555</v>
      </c>
      <c r="I2604" s="111">
        <f t="shared" si="811"/>
        <v>0.02</v>
      </c>
      <c r="J2604" s="149">
        <f t="shared" si="813"/>
        <v>45443</v>
      </c>
      <c r="K2604" s="54">
        <f t="shared" si="812"/>
        <v>2</v>
      </c>
      <c r="L2604" s="55">
        <f t="shared" si="805"/>
        <v>2</v>
      </c>
      <c r="M2604" s="56">
        <f t="shared" si="806"/>
        <v>1.0001571760000001</v>
      </c>
      <c r="N2604" s="56">
        <f t="shared" ca="1" si="807"/>
        <v>1.0009428490000001</v>
      </c>
      <c r="O2604" s="55">
        <f t="shared" si="814"/>
        <v>0</v>
      </c>
      <c r="P2604" s="109">
        <f t="shared" ca="1" si="808"/>
        <v>48.103763120000004</v>
      </c>
      <c r="Q2604" s="52">
        <f t="shared" si="815"/>
        <v>0</v>
      </c>
      <c r="R2604" s="85"/>
      <c r="S2604" s="85"/>
      <c r="T2604" s="86" t="str">
        <f t="shared" si="816"/>
        <v>A+J=</v>
      </c>
      <c r="U2604" s="149">
        <f t="shared" si="817"/>
        <v>45471</v>
      </c>
      <c r="V2604" s="57" t="str">
        <f t="shared" si="809"/>
        <v>-</v>
      </c>
      <c r="W2604" s="8"/>
      <c r="X2604" s="8"/>
      <c r="Y2604" s="8"/>
      <c r="Z2604" s="9"/>
      <c r="AA2604" s="1"/>
      <c r="AB2604" s="8"/>
      <c r="AC2604" s="9"/>
      <c r="AD2604" s="9"/>
      <c r="AE2604" s="9"/>
      <c r="AF2604" s="8"/>
      <c r="AG2604" s="10"/>
      <c r="AH2604" s="8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25">
      <c r="A2605" s="50">
        <f t="shared" si="810"/>
        <v>45448</v>
      </c>
      <c r="B2605" s="112">
        <f t="shared" ca="1" si="800"/>
        <v>51091.756200429998</v>
      </c>
      <c r="C2605" s="109">
        <f t="shared" si="801"/>
        <v>51019.583336629999</v>
      </c>
      <c r="D2605" s="13">
        <f ca="1">IF(A2605&lt;$B$1,VLOOKUP(A2605,[1]DI!$A$4:$B$15000,2,FALSE),0)</f>
        <v>0.104</v>
      </c>
      <c r="E2605" s="52">
        <f t="shared" ca="1" si="802"/>
        <v>1.0003926999999999</v>
      </c>
      <c r="F2605" s="52">
        <f ca="1">(TRUNC(PRODUCT($E$12:$E2604),16))</f>
        <v>1.7002117980010201</v>
      </c>
      <c r="G2605" s="52">
        <f t="shared" ca="1" si="803"/>
        <v>1.69821035062429</v>
      </c>
      <c r="H2605" s="52">
        <f t="shared" ca="1" si="804"/>
        <v>1.0011785600000001</v>
      </c>
      <c r="I2605" s="111">
        <f t="shared" si="811"/>
        <v>0.02</v>
      </c>
      <c r="J2605" s="149">
        <f t="shared" si="813"/>
        <v>45443</v>
      </c>
      <c r="K2605" s="54">
        <f t="shared" si="812"/>
        <v>3</v>
      </c>
      <c r="L2605" s="55">
        <f t="shared" si="805"/>
        <v>3</v>
      </c>
      <c r="M2605" s="56">
        <f t="shared" si="806"/>
        <v>1.000235773</v>
      </c>
      <c r="N2605" s="56">
        <f t="shared" ca="1" si="807"/>
        <v>1.001414611</v>
      </c>
      <c r="O2605" s="55">
        <f t="shared" si="814"/>
        <v>0</v>
      </c>
      <c r="P2605" s="109">
        <f t="shared" ca="1" si="808"/>
        <v>72.172863800000002</v>
      </c>
      <c r="Q2605" s="52">
        <f t="shared" si="815"/>
        <v>0</v>
      </c>
      <c r="R2605" s="85"/>
      <c r="S2605" s="85"/>
      <c r="T2605" s="86" t="str">
        <f t="shared" si="816"/>
        <v>A+J=</v>
      </c>
      <c r="U2605" s="149">
        <f t="shared" si="817"/>
        <v>45471</v>
      </c>
      <c r="V2605" s="57" t="str">
        <f t="shared" si="809"/>
        <v>-</v>
      </c>
      <c r="W2605" s="8"/>
      <c r="X2605" s="8"/>
      <c r="Y2605" s="8"/>
      <c r="Z2605" s="9"/>
      <c r="AA2605" s="1"/>
      <c r="AB2605" s="8"/>
      <c r="AC2605" s="9"/>
      <c r="AD2605" s="9"/>
      <c r="AE2605" s="9"/>
      <c r="AF2605" s="8"/>
      <c r="AG2605" s="10"/>
      <c r="AH2605" s="8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25">
      <c r="A2606" s="50">
        <f t="shared" si="810"/>
        <v>45449</v>
      </c>
      <c r="B2606" s="112">
        <f t="shared" ref="B2606:B2669" ca="1" si="818">IF(A2606&lt;=TODAY(),C2606+P2606,IF(AND(A2606&gt;TODAY(),A2606&lt;=$B$1),IF(VLOOKUP(TODAY(),$A$12:$D$10000,4,FALSE)=0,"n.d",C2606+P2606),"n.d"))</f>
        <v>51115.836933569997</v>
      </c>
      <c r="C2606" s="109">
        <f t="shared" ref="C2606:C2669" si="819">TRUNC(C2605-Q2605,8)</f>
        <v>51019.583336629999</v>
      </c>
      <c r="D2606" s="13">
        <f ca="1">IF(A2606&lt;$B$1,VLOOKUP(A2606,[1]DI!$A$4:$B$15000,2,FALSE),0)</f>
        <v>0.104</v>
      </c>
      <c r="E2606" s="52">
        <f t="shared" ref="E2606:E2669" ca="1" si="820">IF(A2606&lt;A$10,1,ROUND(((1+D2606)^(1/252)),8))</f>
        <v>1.0003926999999999</v>
      </c>
      <c r="F2606" s="52">
        <f ca="1">(TRUNC(PRODUCT($E$12:$E2605),16))</f>
        <v>1.70087947117409</v>
      </c>
      <c r="G2606" s="52">
        <f t="shared" ref="G2606:G2669" ca="1" si="821">IF(O2605&gt;0,F2605,G2605)</f>
        <v>1.69821035062429</v>
      </c>
      <c r="H2606" s="52">
        <f t="shared" ref="H2606:H2669" ca="1" si="822">ROUND(F2606/G2606,8)</f>
        <v>1.00157173</v>
      </c>
      <c r="I2606" s="111">
        <f t="shared" si="811"/>
        <v>0.02</v>
      </c>
      <c r="J2606" s="149">
        <f t="shared" si="813"/>
        <v>45443</v>
      </c>
      <c r="K2606" s="54">
        <f t="shared" si="812"/>
        <v>4</v>
      </c>
      <c r="L2606" s="55">
        <f t="shared" ref="L2606:L2669" si="823">IF(AND(K2606=1,K2605=1),1,IF(K2606&gt;0,IF(K2606=K2605,K2606+1,K2606),0))</f>
        <v>4</v>
      </c>
      <c r="M2606" s="56">
        <f t="shared" ref="M2606:M2669" si="824">ROUND((I2606+1)^(L2606/252),9)</f>
        <v>1.000314377</v>
      </c>
      <c r="N2606" s="56">
        <f t="shared" ref="N2606:N2669" ca="1" si="825">ROUND(H2606*M2606,9)</f>
        <v>1.001886601</v>
      </c>
      <c r="O2606" s="55">
        <f t="shared" si="814"/>
        <v>0</v>
      </c>
      <c r="P2606" s="109">
        <f t="shared" ref="P2606:P2669" ca="1" si="826">TRUNC(((N2606-1)*C2606),8)</f>
        <v>96.253596939999994</v>
      </c>
      <c r="Q2606" s="52">
        <f t="shared" si="815"/>
        <v>0</v>
      </c>
      <c r="R2606" s="85"/>
      <c r="S2606" s="85"/>
      <c r="T2606" s="86" t="str">
        <f t="shared" si="816"/>
        <v>A+J=</v>
      </c>
      <c r="U2606" s="149">
        <f t="shared" si="817"/>
        <v>45471</v>
      </c>
      <c r="V2606" s="57" t="str">
        <f t="shared" ref="V2606:V2669" si="827">IF(O2606&gt;0,(P2606+Q2606)*V$9,"-")</f>
        <v>-</v>
      </c>
      <c r="W2606" s="8"/>
      <c r="X2606" s="8"/>
      <c r="Y2606" s="8"/>
      <c r="Z2606" s="9"/>
      <c r="AA2606" s="1"/>
      <c r="AB2606" s="8"/>
      <c r="AC2606" s="9"/>
      <c r="AD2606" s="9"/>
      <c r="AE2606" s="9"/>
      <c r="AF2606" s="8"/>
      <c r="AG2606" s="10"/>
      <c r="AH2606" s="8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25">
      <c r="A2607" s="50">
        <f t="shared" si="810"/>
        <v>45450</v>
      </c>
      <c r="B2607" s="112">
        <f t="shared" ca="1" si="818"/>
        <v>51139.92822776</v>
      </c>
      <c r="C2607" s="109">
        <f t="shared" si="819"/>
        <v>51019.583336629999</v>
      </c>
      <c r="D2607" s="13">
        <f ca="1">IF(A2607&lt;$B$1,VLOOKUP(A2607,[1]DI!$A$4:$B$15000,2,FALSE),0)</f>
        <v>0.104</v>
      </c>
      <c r="E2607" s="52">
        <f t="shared" ca="1" si="820"/>
        <v>1.0003926999999999</v>
      </c>
      <c r="F2607" s="52">
        <f ca="1">(TRUNC(PRODUCT($E$12:$E2606),16))</f>
        <v>1.7015474065424201</v>
      </c>
      <c r="G2607" s="52">
        <f t="shared" ca="1" si="821"/>
        <v>1.69821035062429</v>
      </c>
      <c r="H2607" s="52">
        <f t="shared" ca="1" si="822"/>
        <v>1.00196504</v>
      </c>
      <c r="I2607" s="111">
        <f t="shared" si="811"/>
        <v>0.02</v>
      </c>
      <c r="J2607" s="149">
        <f t="shared" si="813"/>
        <v>45443</v>
      </c>
      <c r="K2607" s="54">
        <f t="shared" si="812"/>
        <v>5</v>
      </c>
      <c r="L2607" s="55">
        <f t="shared" si="823"/>
        <v>5</v>
      </c>
      <c r="M2607" s="56">
        <f t="shared" si="824"/>
        <v>1.000392986</v>
      </c>
      <c r="N2607" s="56">
        <f t="shared" ca="1" si="825"/>
        <v>1.0023587979999999</v>
      </c>
      <c r="O2607" s="55">
        <f t="shared" si="814"/>
        <v>0</v>
      </c>
      <c r="P2607" s="109">
        <f t="shared" ca="1" si="826"/>
        <v>120.34489112999999</v>
      </c>
      <c r="Q2607" s="52">
        <f t="shared" si="815"/>
        <v>0</v>
      </c>
      <c r="R2607" s="85"/>
      <c r="S2607" s="85"/>
      <c r="T2607" s="86" t="str">
        <f t="shared" si="816"/>
        <v>A+J=</v>
      </c>
      <c r="U2607" s="149">
        <f t="shared" si="817"/>
        <v>45471</v>
      </c>
      <c r="V2607" s="57" t="str">
        <f t="shared" si="827"/>
        <v>-</v>
      </c>
      <c r="W2607" s="8"/>
      <c r="X2607" s="8"/>
      <c r="Y2607" s="8"/>
      <c r="Z2607" s="9"/>
      <c r="AA2607" s="1"/>
      <c r="AB2607" s="8"/>
      <c r="AC2607" s="9"/>
      <c r="AD2607" s="9"/>
      <c r="AE2607" s="9"/>
      <c r="AF2607" s="8"/>
      <c r="AG2607" s="10"/>
      <c r="AH2607" s="8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25">
      <c r="A2608" s="50">
        <f t="shared" si="810"/>
        <v>45451</v>
      </c>
      <c r="B2608" s="112">
        <f t="shared" ca="1" si="818"/>
        <v>51164.031205439998</v>
      </c>
      <c r="C2608" s="109">
        <f t="shared" si="819"/>
        <v>51019.583336629999</v>
      </c>
      <c r="D2608" s="13">
        <f ca="1">IF(A2608&lt;$B$1,VLOOKUP(A2608,[1]DI!$A$4:$B$15000,2,FALSE),0)</f>
        <v>0</v>
      </c>
      <c r="E2608" s="52">
        <f t="shared" ca="1" si="820"/>
        <v>1</v>
      </c>
      <c r="F2608" s="52">
        <f ca="1">(TRUNC(PRODUCT($E$12:$E2607),16))</f>
        <v>1.70221560420897</v>
      </c>
      <c r="G2608" s="52">
        <f t="shared" ca="1" si="821"/>
        <v>1.69821035062429</v>
      </c>
      <c r="H2608" s="52">
        <f t="shared" ca="1" si="822"/>
        <v>1.0023585100000001</v>
      </c>
      <c r="I2608" s="111">
        <f t="shared" si="811"/>
        <v>0.02</v>
      </c>
      <c r="J2608" s="149">
        <f t="shared" si="813"/>
        <v>45443</v>
      </c>
      <c r="K2608" s="54">
        <f t="shared" si="812"/>
        <v>5</v>
      </c>
      <c r="L2608" s="55">
        <f t="shared" si="823"/>
        <v>6</v>
      </c>
      <c r="M2608" s="56">
        <f t="shared" si="824"/>
        <v>1.000471602</v>
      </c>
      <c r="N2608" s="56">
        <f t="shared" ca="1" si="825"/>
        <v>1.0028312239999999</v>
      </c>
      <c r="O2608" s="55">
        <f t="shared" si="814"/>
        <v>0</v>
      </c>
      <c r="P2608" s="109">
        <f t="shared" ca="1" si="826"/>
        <v>144.44786880999999</v>
      </c>
      <c r="Q2608" s="52">
        <f t="shared" si="815"/>
        <v>0</v>
      </c>
      <c r="R2608" s="85"/>
      <c r="S2608" s="85"/>
      <c r="T2608" s="86" t="str">
        <f t="shared" si="816"/>
        <v>A+J=</v>
      </c>
      <c r="U2608" s="149">
        <f t="shared" si="817"/>
        <v>45471</v>
      </c>
      <c r="V2608" s="57" t="str">
        <f t="shared" si="827"/>
        <v>-</v>
      </c>
      <c r="W2608" s="8"/>
      <c r="X2608" s="8"/>
      <c r="Y2608" s="8"/>
      <c r="Z2608" s="9"/>
      <c r="AA2608" s="1"/>
      <c r="AB2608" s="8"/>
      <c r="AC2608" s="9"/>
      <c r="AD2608" s="9"/>
      <c r="AE2608" s="9"/>
      <c r="AF2608" s="8"/>
      <c r="AG2608" s="10"/>
      <c r="AH2608" s="8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25">
      <c r="A2609" s="50">
        <f t="shared" si="810"/>
        <v>45452</v>
      </c>
      <c r="B2609" s="112">
        <f t="shared" ca="1" si="818"/>
        <v>51164.031205439998</v>
      </c>
      <c r="C2609" s="109">
        <f t="shared" si="819"/>
        <v>51019.583336629999</v>
      </c>
      <c r="D2609" s="13">
        <f ca="1">IF(A2609&lt;$B$1,VLOOKUP(A2609,[1]DI!$A$4:$B$15000,2,FALSE),0)</f>
        <v>0</v>
      </c>
      <c r="E2609" s="52">
        <f t="shared" ca="1" si="820"/>
        <v>1</v>
      </c>
      <c r="F2609" s="52">
        <f ca="1">(TRUNC(PRODUCT($E$12:$E2608),16))</f>
        <v>1.70221560420897</v>
      </c>
      <c r="G2609" s="52">
        <f t="shared" ca="1" si="821"/>
        <v>1.69821035062429</v>
      </c>
      <c r="H2609" s="52">
        <f t="shared" ca="1" si="822"/>
        <v>1.0023585100000001</v>
      </c>
      <c r="I2609" s="111">
        <f t="shared" si="811"/>
        <v>0.02</v>
      </c>
      <c r="J2609" s="149">
        <f t="shared" si="813"/>
        <v>45443</v>
      </c>
      <c r="K2609" s="54">
        <f t="shared" si="812"/>
        <v>5</v>
      </c>
      <c r="L2609" s="55">
        <f t="shared" si="823"/>
        <v>6</v>
      </c>
      <c r="M2609" s="56">
        <f t="shared" si="824"/>
        <v>1.000471602</v>
      </c>
      <c r="N2609" s="56">
        <f t="shared" ca="1" si="825"/>
        <v>1.0028312239999999</v>
      </c>
      <c r="O2609" s="55">
        <f t="shared" si="814"/>
        <v>0</v>
      </c>
      <c r="P2609" s="109">
        <f t="shared" ca="1" si="826"/>
        <v>144.44786880999999</v>
      </c>
      <c r="Q2609" s="52">
        <f t="shared" si="815"/>
        <v>0</v>
      </c>
      <c r="R2609" s="85"/>
      <c r="S2609" s="85"/>
      <c r="T2609" s="86" t="str">
        <f t="shared" si="816"/>
        <v>A+J=</v>
      </c>
      <c r="U2609" s="149">
        <f t="shared" si="817"/>
        <v>45471</v>
      </c>
      <c r="V2609" s="57" t="str">
        <f t="shared" si="827"/>
        <v>-</v>
      </c>
      <c r="W2609" s="8"/>
      <c r="X2609" s="8"/>
      <c r="Y2609" s="8"/>
      <c r="Z2609" s="9"/>
      <c r="AA2609" s="1"/>
      <c r="AB2609" s="8"/>
      <c r="AC2609" s="9"/>
      <c r="AD2609" s="9"/>
      <c r="AE2609" s="9"/>
      <c r="AF2609" s="8"/>
      <c r="AG2609" s="10"/>
      <c r="AH2609" s="8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25">
      <c r="A2610" s="50">
        <f t="shared" si="810"/>
        <v>45453</v>
      </c>
      <c r="B2610" s="112">
        <f t="shared" ca="1" si="818"/>
        <v>51164.031205439998</v>
      </c>
      <c r="C2610" s="109">
        <f t="shared" si="819"/>
        <v>51019.583336629999</v>
      </c>
      <c r="D2610" s="13">
        <f ca="1">IF(A2610&lt;$B$1,VLOOKUP(A2610,[1]DI!$A$4:$B$15000,2,FALSE),0)</f>
        <v>0.104</v>
      </c>
      <c r="E2610" s="52">
        <f t="shared" ca="1" si="820"/>
        <v>1.0003926999999999</v>
      </c>
      <c r="F2610" s="52">
        <f ca="1">(TRUNC(PRODUCT($E$12:$E2609),16))</f>
        <v>1.70221560420897</v>
      </c>
      <c r="G2610" s="52">
        <f t="shared" ca="1" si="821"/>
        <v>1.69821035062429</v>
      </c>
      <c r="H2610" s="52">
        <f t="shared" ca="1" si="822"/>
        <v>1.0023585100000001</v>
      </c>
      <c r="I2610" s="111">
        <f t="shared" si="811"/>
        <v>0.02</v>
      </c>
      <c r="J2610" s="149">
        <f t="shared" si="813"/>
        <v>45443</v>
      </c>
      <c r="K2610" s="54">
        <f t="shared" si="812"/>
        <v>6</v>
      </c>
      <c r="L2610" s="55">
        <f t="shared" si="823"/>
        <v>6</v>
      </c>
      <c r="M2610" s="56">
        <f t="shared" si="824"/>
        <v>1.000471602</v>
      </c>
      <c r="N2610" s="56">
        <f t="shared" ca="1" si="825"/>
        <v>1.0028312239999999</v>
      </c>
      <c r="O2610" s="55">
        <f t="shared" si="814"/>
        <v>0</v>
      </c>
      <c r="P2610" s="109">
        <f t="shared" ca="1" si="826"/>
        <v>144.44786880999999</v>
      </c>
      <c r="Q2610" s="52">
        <f t="shared" si="815"/>
        <v>0</v>
      </c>
      <c r="R2610" s="85"/>
      <c r="S2610" s="85"/>
      <c r="T2610" s="86" t="str">
        <f t="shared" si="816"/>
        <v>A+J=</v>
      </c>
      <c r="U2610" s="149">
        <f t="shared" si="817"/>
        <v>45471</v>
      </c>
      <c r="V2610" s="57" t="str">
        <f t="shared" si="827"/>
        <v>-</v>
      </c>
      <c r="W2610" s="8"/>
      <c r="X2610" s="8"/>
      <c r="Y2610" s="8"/>
      <c r="Z2610" s="9"/>
      <c r="AA2610" s="1"/>
      <c r="AB2610" s="8"/>
      <c r="AC2610" s="9"/>
      <c r="AD2610" s="9"/>
      <c r="AE2610" s="9"/>
      <c r="AF2610" s="8"/>
      <c r="AG2610" s="10"/>
      <c r="AH2610" s="8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25">
      <c r="A2611" s="50">
        <f t="shared" si="810"/>
        <v>45454</v>
      </c>
      <c r="B2611" s="112">
        <f t="shared" ca="1" si="818"/>
        <v>51188.145815579999</v>
      </c>
      <c r="C2611" s="109">
        <f t="shared" si="819"/>
        <v>51019.583336629999</v>
      </c>
      <c r="D2611" s="13">
        <f ca="1">IF(A2611&lt;$B$1,VLOOKUP(A2611,[1]DI!$A$4:$B$15000,2,FALSE),0)</f>
        <v>0.104</v>
      </c>
      <c r="E2611" s="52">
        <f t="shared" ca="1" si="820"/>
        <v>1.0003926999999999</v>
      </c>
      <c r="F2611" s="52">
        <f ca="1">(TRUNC(PRODUCT($E$12:$E2610),16))</f>
        <v>1.70288406427674</v>
      </c>
      <c r="G2611" s="52">
        <f t="shared" ca="1" si="821"/>
        <v>1.69821035062429</v>
      </c>
      <c r="H2611" s="52">
        <f t="shared" ca="1" si="822"/>
        <v>1.0027521399999999</v>
      </c>
      <c r="I2611" s="111">
        <f t="shared" si="811"/>
        <v>0.02</v>
      </c>
      <c r="J2611" s="149">
        <f t="shared" si="813"/>
        <v>45443</v>
      </c>
      <c r="K2611" s="54">
        <f t="shared" si="812"/>
        <v>7</v>
      </c>
      <c r="L2611" s="55">
        <f t="shared" si="823"/>
        <v>7</v>
      </c>
      <c r="M2611" s="56">
        <f t="shared" si="824"/>
        <v>1.0005502239999999</v>
      </c>
      <c r="N2611" s="56">
        <f t="shared" ca="1" si="825"/>
        <v>1.0033038780000001</v>
      </c>
      <c r="O2611" s="55">
        <f t="shared" si="814"/>
        <v>0</v>
      </c>
      <c r="P2611" s="109">
        <f t="shared" ca="1" si="826"/>
        <v>168.56247895000001</v>
      </c>
      <c r="Q2611" s="52">
        <f t="shared" si="815"/>
        <v>0</v>
      </c>
      <c r="R2611" s="85"/>
      <c r="S2611" s="85"/>
      <c r="T2611" s="86" t="str">
        <f t="shared" si="816"/>
        <v>A+J=</v>
      </c>
      <c r="U2611" s="149">
        <f t="shared" si="817"/>
        <v>45471</v>
      </c>
      <c r="V2611" s="57" t="str">
        <f t="shared" si="827"/>
        <v>-</v>
      </c>
      <c r="W2611" s="8"/>
      <c r="X2611" s="8"/>
      <c r="Y2611" s="8"/>
      <c r="Z2611" s="9"/>
      <c r="AA2611" s="1"/>
      <c r="AB2611" s="8"/>
      <c r="AC2611" s="9"/>
      <c r="AD2611" s="9"/>
      <c r="AE2611" s="9"/>
      <c r="AF2611" s="8"/>
      <c r="AG2611" s="10"/>
      <c r="AH2611" s="8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25">
      <c r="A2612" s="50">
        <f t="shared" si="810"/>
        <v>45455</v>
      </c>
      <c r="B2612" s="112">
        <f t="shared" ca="1" si="818"/>
        <v>51212.27154799</v>
      </c>
      <c r="C2612" s="109">
        <f t="shared" si="819"/>
        <v>51019.583336629999</v>
      </c>
      <c r="D2612" s="13">
        <f ca="1">IF(A2612&lt;$B$1,VLOOKUP(A2612,[1]DI!$A$4:$B$15000,2,FALSE),0)</f>
        <v>0.104</v>
      </c>
      <c r="E2612" s="52">
        <f t="shared" ca="1" si="820"/>
        <v>1.0003926999999999</v>
      </c>
      <c r="F2612" s="52">
        <f ca="1">(TRUNC(PRODUCT($E$12:$E2611),16))</f>
        <v>1.7035527868487801</v>
      </c>
      <c r="G2612" s="52">
        <f t="shared" ca="1" si="821"/>
        <v>1.69821035062429</v>
      </c>
      <c r="H2612" s="52">
        <f t="shared" ca="1" si="822"/>
        <v>1.0031459199999999</v>
      </c>
      <c r="I2612" s="111">
        <f t="shared" si="811"/>
        <v>0.02</v>
      </c>
      <c r="J2612" s="149">
        <f t="shared" si="813"/>
        <v>45443</v>
      </c>
      <c r="K2612" s="54">
        <f t="shared" si="812"/>
        <v>8</v>
      </c>
      <c r="L2612" s="55">
        <f t="shared" si="823"/>
        <v>8</v>
      </c>
      <c r="M2612" s="56">
        <f t="shared" si="824"/>
        <v>1.000628852</v>
      </c>
      <c r="N2612" s="56">
        <f t="shared" ca="1" si="825"/>
        <v>1.0037767500000001</v>
      </c>
      <c r="O2612" s="55">
        <f t="shared" si="814"/>
        <v>0</v>
      </c>
      <c r="P2612" s="109">
        <f t="shared" ca="1" si="826"/>
        <v>192.68821136</v>
      </c>
      <c r="Q2612" s="52">
        <f t="shared" si="815"/>
        <v>0</v>
      </c>
      <c r="R2612" s="85"/>
      <c r="S2612" s="85"/>
      <c r="T2612" s="86" t="str">
        <f t="shared" si="816"/>
        <v>A+J=</v>
      </c>
      <c r="U2612" s="149">
        <f t="shared" si="817"/>
        <v>45471</v>
      </c>
      <c r="V2612" s="57" t="str">
        <f t="shared" si="827"/>
        <v>-</v>
      </c>
      <c r="W2612" s="8"/>
      <c r="X2612" s="8"/>
      <c r="Y2612" s="8"/>
      <c r="Z2612" s="9"/>
      <c r="AA2612" s="1"/>
      <c r="AB2612" s="8"/>
      <c r="AC2612" s="9"/>
      <c r="AD2612" s="9"/>
      <c r="AE2612" s="9"/>
      <c r="AF2612" s="8"/>
      <c r="AG2612" s="10"/>
      <c r="AH2612" s="8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25">
      <c r="A2613" s="50">
        <f t="shared" si="810"/>
        <v>45456</v>
      </c>
      <c r="B2613" s="112">
        <f t="shared" ca="1" si="818"/>
        <v>51236.408963889997</v>
      </c>
      <c r="C2613" s="109">
        <f t="shared" si="819"/>
        <v>51019.583336629999</v>
      </c>
      <c r="D2613" s="13">
        <f ca="1">IF(A2613&lt;$B$1,VLOOKUP(A2613,[1]DI!$A$4:$B$15000,2,FALSE),0)</f>
        <v>0.104</v>
      </c>
      <c r="E2613" s="52">
        <f t="shared" ca="1" si="820"/>
        <v>1.0003926999999999</v>
      </c>
      <c r="F2613" s="52">
        <f ca="1">(TRUNC(PRODUCT($E$12:$E2612),16))</f>
        <v>1.70422177202818</v>
      </c>
      <c r="G2613" s="52">
        <f t="shared" ca="1" si="821"/>
        <v>1.69821035062429</v>
      </c>
      <c r="H2613" s="52">
        <f t="shared" ca="1" si="822"/>
        <v>1.0035398600000001</v>
      </c>
      <c r="I2613" s="111">
        <f t="shared" si="811"/>
        <v>0.02</v>
      </c>
      <c r="J2613" s="149">
        <f t="shared" si="813"/>
        <v>45443</v>
      </c>
      <c r="K2613" s="54">
        <f t="shared" si="812"/>
        <v>9</v>
      </c>
      <c r="L2613" s="55">
        <f t="shared" si="823"/>
        <v>9</v>
      </c>
      <c r="M2613" s="56">
        <f t="shared" si="824"/>
        <v>1.0007074869999999</v>
      </c>
      <c r="N2613" s="56">
        <f t="shared" ca="1" si="825"/>
        <v>1.004249851</v>
      </c>
      <c r="O2613" s="55">
        <f t="shared" si="814"/>
        <v>0</v>
      </c>
      <c r="P2613" s="109">
        <f t="shared" ca="1" si="826"/>
        <v>216.82562726</v>
      </c>
      <c r="Q2613" s="52">
        <f t="shared" si="815"/>
        <v>0</v>
      </c>
      <c r="R2613" s="85"/>
      <c r="S2613" s="85"/>
      <c r="T2613" s="86" t="str">
        <f t="shared" si="816"/>
        <v>A+J=</v>
      </c>
      <c r="U2613" s="149">
        <f t="shared" si="817"/>
        <v>45471</v>
      </c>
      <c r="V2613" s="57" t="str">
        <f t="shared" si="827"/>
        <v>-</v>
      </c>
      <c r="W2613" s="8"/>
      <c r="X2613" s="8"/>
      <c r="Y2613" s="8"/>
      <c r="Z2613" s="9"/>
      <c r="AA2613" s="1"/>
      <c r="AB2613" s="8"/>
      <c r="AC2613" s="9"/>
      <c r="AD2613" s="9"/>
      <c r="AE2613" s="9"/>
      <c r="AF2613" s="8"/>
      <c r="AG2613" s="10"/>
      <c r="AH2613" s="8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25">
      <c r="A2614" s="50">
        <f t="shared" si="810"/>
        <v>45457</v>
      </c>
      <c r="B2614" s="112">
        <f t="shared" ca="1" si="818"/>
        <v>51260.557502049996</v>
      </c>
      <c r="C2614" s="109">
        <f t="shared" si="819"/>
        <v>51019.583336629999</v>
      </c>
      <c r="D2614" s="13">
        <f ca="1">IF(A2614&lt;$B$1,VLOOKUP(A2614,[1]DI!$A$4:$B$15000,2,FALSE),0)</f>
        <v>0.104</v>
      </c>
      <c r="E2614" s="52">
        <f t="shared" ca="1" si="820"/>
        <v>1.0003926999999999</v>
      </c>
      <c r="F2614" s="52">
        <f ca="1">(TRUNC(PRODUCT($E$12:$E2613),16))</f>
        <v>1.70489101991805</v>
      </c>
      <c r="G2614" s="52">
        <f t="shared" ca="1" si="821"/>
        <v>1.69821035062429</v>
      </c>
      <c r="H2614" s="52">
        <f t="shared" ca="1" si="822"/>
        <v>1.00393395</v>
      </c>
      <c r="I2614" s="111">
        <f t="shared" si="811"/>
        <v>0.02</v>
      </c>
      <c r="J2614" s="149">
        <f t="shared" si="813"/>
        <v>45443</v>
      </c>
      <c r="K2614" s="54">
        <f t="shared" si="812"/>
        <v>10</v>
      </c>
      <c r="L2614" s="55">
        <f t="shared" si="823"/>
        <v>10</v>
      </c>
      <c r="M2614" s="56">
        <f t="shared" si="824"/>
        <v>1.000786127</v>
      </c>
      <c r="N2614" s="56">
        <f t="shared" ca="1" si="825"/>
        <v>1.0047231700000001</v>
      </c>
      <c r="O2614" s="55">
        <f t="shared" si="814"/>
        <v>0</v>
      </c>
      <c r="P2614" s="109">
        <f t="shared" ca="1" si="826"/>
        <v>240.97416541999999</v>
      </c>
      <c r="Q2614" s="52">
        <f t="shared" si="815"/>
        <v>0</v>
      </c>
      <c r="R2614" s="85"/>
      <c r="S2614" s="85"/>
      <c r="T2614" s="86" t="str">
        <f t="shared" si="816"/>
        <v>A+J=</v>
      </c>
      <c r="U2614" s="149">
        <f t="shared" si="817"/>
        <v>45471</v>
      </c>
      <c r="V2614" s="57" t="str">
        <f t="shared" si="827"/>
        <v>-</v>
      </c>
      <c r="W2614" s="8"/>
      <c r="X2614" s="8"/>
      <c r="Y2614" s="8"/>
      <c r="Z2614" s="9"/>
      <c r="AA2614" s="1"/>
      <c r="AB2614" s="8"/>
      <c r="AC2614" s="9"/>
      <c r="AD2614" s="9"/>
      <c r="AE2614" s="9"/>
      <c r="AF2614" s="8"/>
      <c r="AG2614" s="10"/>
      <c r="AH2614" s="8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25">
      <c r="A2615" s="50">
        <f t="shared" si="810"/>
        <v>45458</v>
      </c>
      <c r="B2615" s="112">
        <f t="shared" ca="1" si="818"/>
        <v>51284.71716249</v>
      </c>
      <c r="C2615" s="109">
        <f t="shared" si="819"/>
        <v>51019.583336629999</v>
      </c>
      <c r="D2615" s="13">
        <f ca="1">IF(A2615&lt;$B$1,VLOOKUP(A2615,[1]DI!$A$4:$B$15000,2,FALSE),0)</f>
        <v>0</v>
      </c>
      <c r="E2615" s="52">
        <f t="shared" ca="1" si="820"/>
        <v>1</v>
      </c>
      <c r="F2615" s="52">
        <f ca="1">(TRUNC(PRODUCT($E$12:$E2614),16))</f>
        <v>1.70556053062158</v>
      </c>
      <c r="G2615" s="52">
        <f t="shared" ca="1" si="821"/>
        <v>1.69821035062429</v>
      </c>
      <c r="H2615" s="52">
        <f t="shared" ca="1" si="822"/>
        <v>1.0043281900000001</v>
      </c>
      <c r="I2615" s="111">
        <f t="shared" si="811"/>
        <v>0.02</v>
      </c>
      <c r="J2615" s="149">
        <f t="shared" si="813"/>
        <v>45443</v>
      </c>
      <c r="K2615" s="54">
        <f t="shared" si="812"/>
        <v>10</v>
      </c>
      <c r="L2615" s="55">
        <f t="shared" si="823"/>
        <v>11</v>
      </c>
      <c r="M2615" s="56">
        <f t="shared" si="824"/>
        <v>1.0008647740000001</v>
      </c>
      <c r="N2615" s="56">
        <f t="shared" ca="1" si="825"/>
        <v>1.0051967070000001</v>
      </c>
      <c r="O2615" s="55">
        <f t="shared" si="814"/>
        <v>0</v>
      </c>
      <c r="P2615" s="109">
        <f t="shared" ca="1" si="826"/>
        <v>265.13382586</v>
      </c>
      <c r="Q2615" s="52">
        <f t="shared" si="815"/>
        <v>0</v>
      </c>
      <c r="R2615" s="85"/>
      <c r="S2615" s="85"/>
      <c r="T2615" s="86" t="str">
        <f t="shared" si="816"/>
        <v>A+J=</v>
      </c>
      <c r="U2615" s="149">
        <f t="shared" si="817"/>
        <v>45471</v>
      </c>
      <c r="V2615" s="57" t="str">
        <f t="shared" si="827"/>
        <v>-</v>
      </c>
      <c r="W2615" s="8"/>
      <c r="X2615" s="8"/>
      <c r="Y2615" s="8"/>
      <c r="Z2615" s="9"/>
      <c r="AA2615" s="1"/>
      <c r="AB2615" s="8"/>
      <c r="AC2615" s="9"/>
      <c r="AD2615" s="9"/>
      <c r="AE2615" s="9"/>
      <c r="AF2615" s="8"/>
      <c r="AG2615" s="10"/>
      <c r="AH2615" s="8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25">
      <c r="A2616" s="50">
        <f t="shared" si="810"/>
        <v>45459</v>
      </c>
      <c r="B2616" s="112">
        <f t="shared" ca="1" si="818"/>
        <v>51284.71716249</v>
      </c>
      <c r="C2616" s="109">
        <f t="shared" si="819"/>
        <v>51019.583336629999</v>
      </c>
      <c r="D2616" s="13">
        <f ca="1">IF(A2616&lt;$B$1,VLOOKUP(A2616,[1]DI!$A$4:$B$15000,2,FALSE),0)</f>
        <v>0</v>
      </c>
      <c r="E2616" s="52">
        <f t="shared" ca="1" si="820"/>
        <v>1</v>
      </c>
      <c r="F2616" s="52">
        <f ca="1">(TRUNC(PRODUCT($E$12:$E2615),16))</f>
        <v>1.70556053062158</v>
      </c>
      <c r="G2616" s="52">
        <f t="shared" ca="1" si="821"/>
        <v>1.69821035062429</v>
      </c>
      <c r="H2616" s="52">
        <f t="shared" ca="1" si="822"/>
        <v>1.0043281900000001</v>
      </c>
      <c r="I2616" s="111">
        <f t="shared" si="811"/>
        <v>0.02</v>
      </c>
      <c r="J2616" s="149">
        <f t="shared" si="813"/>
        <v>45443</v>
      </c>
      <c r="K2616" s="54">
        <f t="shared" si="812"/>
        <v>10</v>
      </c>
      <c r="L2616" s="55">
        <f t="shared" si="823"/>
        <v>11</v>
      </c>
      <c r="M2616" s="56">
        <f t="shared" si="824"/>
        <v>1.0008647740000001</v>
      </c>
      <c r="N2616" s="56">
        <f t="shared" ca="1" si="825"/>
        <v>1.0051967070000001</v>
      </c>
      <c r="O2616" s="55">
        <f t="shared" si="814"/>
        <v>0</v>
      </c>
      <c r="P2616" s="109">
        <f t="shared" ca="1" si="826"/>
        <v>265.13382586</v>
      </c>
      <c r="Q2616" s="52">
        <f t="shared" si="815"/>
        <v>0</v>
      </c>
      <c r="R2616" s="85"/>
      <c r="S2616" s="85"/>
      <c r="T2616" s="86" t="str">
        <f t="shared" si="816"/>
        <v>A+J=</v>
      </c>
      <c r="U2616" s="149">
        <f t="shared" si="817"/>
        <v>45471</v>
      </c>
      <c r="V2616" s="57" t="str">
        <f t="shared" si="827"/>
        <v>-</v>
      </c>
      <c r="W2616" s="8"/>
      <c r="X2616" s="8"/>
      <c r="Y2616" s="8"/>
      <c r="Z2616" s="9"/>
      <c r="AA2616" s="1"/>
      <c r="AB2616" s="8"/>
      <c r="AC2616" s="9"/>
      <c r="AD2616" s="9"/>
      <c r="AE2616" s="9"/>
      <c r="AF2616" s="8"/>
      <c r="AG2616" s="10"/>
      <c r="AH2616" s="8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25">
      <c r="A2617" s="50">
        <f t="shared" si="810"/>
        <v>45460</v>
      </c>
      <c r="B2617" s="112">
        <f t="shared" ca="1" si="818"/>
        <v>51284.71716249</v>
      </c>
      <c r="C2617" s="109">
        <f t="shared" si="819"/>
        <v>51019.583336629999</v>
      </c>
      <c r="D2617" s="13">
        <f ca="1">IF(A2617&lt;$B$1,VLOOKUP(A2617,[1]DI!$A$4:$B$15000,2,FALSE),0)</f>
        <v>0.104</v>
      </c>
      <c r="E2617" s="52">
        <f t="shared" ca="1" si="820"/>
        <v>1.0003926999999999</v>
      </c>
      <c r="F2617" s="52">
        <f ca="1">(TRUNC(PRODUCT($E$12:$E2616),16))</f>
        <v>1.70556053062158</v>
      </c>
      <c r="G2617" s="52">
        <f t="shared" ca="1" si="821"/>
        <v>1.69821035062429</v>
      </c>
      <c r="H2617" s="52">
        <f t="shared" ca="1" si="822"/>
        <v>1.0043281900000001</v>
      </c>
      <c r="I2617" s="111">
        <f t="shared" si="811"/>
        <v>0.02</v>
      </c>
      <c r="J2617" s="149">
        <f t="shared" si="813"/>
        <v>45443</v>
      </c>
      <c r="K2617" s="54">
        <f t="shared" si="812"/>
        <v>11</v>
      </c>
      <c r="L2617" s="55">
        <f t="shared" si="823"/>
        <v>11</v>
      </c>
      <c r="M2617" s="56">
        <f t="shared" si="824"/>
        <v>1.0008647740000001</v>
      </c>
      <c r="N2617" s="56">
        <f t="shared" ca="1" si="825"/>
        <v>1.0051967070000001</v>
      </c>
      <c r="O2617" s="55">
        <f t="shared" si="814"/>
        <v>0</v>
      </c>
      <c r="P2617" s="109">
        <f t="shared" ca="1" si="826"/>
        <v>265.13382586</v>
      </c>
      <c r="Q2617" s="52">
        <f t="shared" si="815"/>
        <v>0</v>
      </c>
      <c r="R2617" s="85"/>
      <c r="S2617" s="85"/>
      <c r="T2617" s="86" t="str">
        <f t="shared" si="816"/>
        <v>A+J=</v>
      </c>
      <c r="U2617" s="149">
        <f t="shared" si="817"/>
        <v>45471</v>
      </c>
      <c r="V2617" s="57" t="str">
        <f t="shared" si="827"/>
        <v>-</v>
      </c>
      <c r="W2617" s="8"/>
      <c r="X2617" s="8"/>
      <c r="Y2617" s="8"/>
      <c r="Z2617" s="9"/>
      <c r="AA2617" s="1"/>
      <c r="AB2617" s="8"/>
      <c r="AC2617" s="9"/>
      <c r="AD2617" s="9"/>
      <c r="AE2617" s="9"/>
      <c r="AF2617" s="8"/>
      <c r="AG2617" s="10"/>
      <c r="AH2617" s="8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25">
      <c r="A2618" s="50">
        <f t="shared" si="810"/>
        <v>45461</v>
      </c>
      <c r="B2618" s="112">
        <f t="shared" ca="1" si="818"/>
        <v>51308.888455389999</v>
      </c>
      <c r="C2618" s="109">
        <f t="shared" si="819"/>
        <v>51019.583336629999</v>
      </c>
      <c r="D2618" s="13">
        <f ca="1">IF(A2618&lt;$B$1,VLOOKUP(A2618,[1]DI!$A$4:$B$15000,2,FALSE),0)</f>
        <v>0.104</v>
      </c>
      <c r="E2618" s="52">
        <f t="shared" ca="1" si="820"/>
        <v>1.0003926999999999</v>
      </c>
      <c r="F2618" s="52">
        <f ca="1">(TRUNC(PRODUCT($E$12:$E2617),16))</f>
        <v>1.70623030424195</v>
      </c>
      <c r="G2618" s="52">
        <f t="shared" ca="1" si="821"/>
        <v>1.69821035062429</v>
      </c>
      <c r="H2618" s="52">
        <f t="shared" ca="1" si="822"/>
        <v>1.0047225900000001</v>
      </c>
      <c r="I2618" s="111">
        <f t="shared" si="811"/>
        <v>0.02</v>
      </c>
      <c r="J2618" s="149">
        <f t="shared" si="813"/>
        <v>45443</v>
      </c>
      <c r="K2618" s="54">
        <f t="shared" si="812"/>
        <v>12</v>
      </c>
      <c r="L2618" s="55">
        <f t="shared" si="823"/>
        <v>12</v>
      </c>
      <c r="M2618" s="56">
        <f t="shared" si="824"/>
        <v>1.0009434269999999</v>
      </c>
      <c r="N2618" s="56">
        <f t="shared" ca="1" si="825"/>
        <v>1.005670472</v>
      </c>
      <c r="O2618" s="55">
        <f t="shared" si="814"/>
        <v>0</v>
      </c>
      <c r="P2618" s="109">
        <f t="shared" ca="1" si="826"/>
        <v>289.30511876000003</v>
      </c>
      <c r="Q2618" s="52">
        <f t="shared" si="815"/>
        <v>0</v>
      </c>
      <c r="R2618" s="85"/>
      <c r="S2618" s="85"/>
      <c r="T2618" s="86" t="str">
        <f t="shared" si="816"/>
        <v>A+J=</v>
      </c>
      <c r="U2618" s="149">
        <f t="shared" si="817"/>
        <v>45471</v>
      </c>
      <c r="V2618" s="57" t="str">
        <f t="shared" si="827"/>
        <v>-</v>
      </c>
      <c r="W2618" s="8"/>
      <c r="X2618" s="8"/>
      <c r="Y2618" s="8"/>
      <c r="Z2618" s="9"/>
      <c r="AA2618" s="1"/>
      <c r="AB2618" s="8"/>
      <c r="AC2618" s="9"/>
      <c r="AD2618" s="9"/>
      <c r="AE2618" s="9"/>
      <c r="AF2618" s="8"/>
      <c r="AG2618" s="10"/>
      <c r="AH2618" s="8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25">
      <c r="A2619" s="50">
        <f t="shared" si="810"/>
        <v>45462</v>
      </c>
      <c r="B2619" s="112">
        <f t="shared" ca="1" si="818"/>
        <v>51333.071431769997</v>
      </c>
      <c r="C2619" s="109">
        <f t="shared" si="819"/>
        <v>51019.583336629999</v>
      </c>
      <c r="D2619" s="13">
        <f ca="1">IF(A2619&lt;$B$1,VLOOKUP(A2619,[1]DI!$A$4:$B$15000,2,FALSE),0)</f>
        <v>0.104</v>
      </c>
      <c r="E2619" s="52">
        <f t="shared" ca="1" si="820"/>
        <v>1.0003926999999999</v>
      </c>
      <c r="F2619" s="52">
        <f ca="1">(TRUNC(PRODUCT($E$12:$E2618),16))</f>
        <v>1.7069003408824299</v>
      </c>
      <c r="G2619" s="52">
        <f t="shared" ca="1" si="821"/>
        <v>1.69821035062429</v>
      </c>
      <c r="H2619" s="52">
        <f t="shared" ca="1" si="822"/>
        <v>1.00511715</v>
      </c>
      <c r="I2619" s="111">
        <f t="shared" si="811"/>
        <v>0.02</v>
      </c>
      <c r="J2619" s="149">
        <f t="shared" si="813"/>
        <v>45443</v>
      </c>
      <c r="K2619" s="54">
        <f t="shared" si="812"/>
        <v>13</v>
      </c>
      <c r="L2619" s="55">
        <f t="shared" si="823"/>
        <v>13</v>
      </c>
      <c r="M2619" s="56">
        <f t="shared" si="824"/>
        <v>1.0010220860000001</v>
      </c>
      <c r="N2619" s="56">
        <f t="shared" ca="1" si="825"/>
        <v>1.0061444660000001</v>
      </c>
      <c r="O2619" s="55">
        <f t="shared" si="814"/>
        <v>0</v>
      </c>
      <c r="P2619" s="109">
        <f t="shared" ca="1" si="826"/>
        <v>313.48809513999998</v>
      </c>
      <c r="Q2619" s="52">
        <f t="shared" si="815"/>
        <v>0</v>
      </c>
      <c r="R2619" s="85"/>
      <c r="S2619" s="85"/>
      <c r="T2619" s="86" t="str">
        <f t="shared" si="816"/>
        <v>A+J=</v>
      </c>
      <c r="U2619" s="149">
        <f t="shared" si="817"/>
        <v>45471</v>
      </c>
      <c r="V2619" s="57" t="str">
        <f t="shared" si="827"/>
        <v>-</v>
      </c>
      <c r="W2619" s="8"/>
      <c r="X2619" s="8"/>
      <c r="Y2619" s="8"/>
      <c r="Z2619" s="9"/>
      <c r="AA2619" s="1"/>
      <c r="AB2619" s="8"/>
      <c r="AC2619" s="9"/>
      <c r="AD2619" s="9"/>
      <c r="AE2619" s="9"/>
      <c r="AF2619" s="8"/>
      <c r="AG2619" s="10"/>
      <c r="AH2619" s="8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25">
      <c r="A2620" s="50">
        <f t="shared" si="810"/>
        <v>45463</v>
      </c>
      <c r="B2620" s="112">
        <f t="shared" ca="1" si="818"/>
        <v>51357.265530420002</v>
      </c>
      <c r="C2620" s="109">
        <f t="shared" si="819"/>
        <v>51019.583336629999</v>
      </c>
      <c r="D2620" s="13">
        <f ca="1">IF(A2620&lt;$B$1,VLOOKUP(A2620,[1]DI!$A$4:$B$15000,2,FALSE),0)</f>
        <v>0.104</v>
      </c>
      <c r="E2620" s="52">
        <f t="shared" ca="1" si="820"/>
        <v>1.0003926999999999</v>
      </c>
      <c r="F2620" s="52">
        <f ca="1">(TRUNC(PRODUCT($E$12:$E2619),16))</f>
        <v>1.70757064064629</v>
      </c>
      <c r="G2620" s="52">
        <f t="shared" ca="1" si="821"/>
        <v>1.69821035062429</v>
      </c>
      <c r="H2620" s="52">
        <f t="shared" ca="1" si="822"/>
        <v>1.0055118599999999</v>
      </c>
      <c r="I2620" s="111">
        <f t="shared" si="811"/>
        <v>0.02</v>
      </c>
      <c r="J2620" s="149">
        <f t="shared" si="813"/>
        <v>45443</v>
      </c>
      <c r="K2620" s="54">
        <f t="shared" si="812"/>
        <v>14</v>
      </c>
      <c r="L2620" s="55">
        <f t="shared" si="823"/>
        <v>14</v>
      </c>
      <c r="M2620" s="56">
        <f t="shared" si="824"/>
        <v>1.0011007510000001</v>
      </c>
      <c r="N2620" s="56">
        <f t="shared" ca="1" si="825"/>
        <v>1.0066186779999999</v>
      </c>
      <c r="O2620" s="55">
        <f t="shared" si="814"/>
        <v>0</v>
      </c>
      <c r="P2620" s="109">
        <f t="shared" ca="1" si="826"/>
        <v>337.68219378999999</v>
      </c>
      <c r="Q2620" s="52">
        <f t="shared" si="815"/>
        <v>0</v>
      </c>
      <c r="R2620" s="85"/>
      <c r="S2620" s="85"/>
      <c r="T2620" s="86" t="str">
        <f t="shared" si="816"/>
        <v>A+J=</v>
      </c>
      <c r="U2620" s="149">
        <f t="shared" si="817"/>
        <v>45471</v>
      </c>
      <c r="V2620" s="57" t="str">
        <f t="shared" si="827"/>
        <v>-</v>
      </c>
      <c r="W2620" s="8"/>
      <c r="X2620" s="8"/>
      <c r="Y2620" s="8"/>
      <c r="Z2620" s="9"/>
      <c r="AA2620" s="1"/>
      <c r="AB2620" s="8"/>
      <c r="AC2620" s="9"/>
      <c r="AD2620" s="9"/>
      <c r="AE2620" s="9"/>
      <c r="AF2620" s="8"/>
      <c r="AG2620" s="10"/>
      <c r="AH2620" s="8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25">
      <c r="A2621" s="50">
        <f t="shared" si="810"/>
        <v>45464</v>
      </c>
      <c r="B2621" s="112">
        <f t="shared" ca="1" si="818"/>
        <v>51381.470853389998</v>
      </c>
      <c r="C2621" s="109">
        <f t="shared" si="819"/>
        <v>51019.583336629999</v>
      </c>
      <c r="D2621" s="13">
        <f ca="1">IF(A2621&lt;$B$1,VLOOKUP(A2621,[1]DI!$A$4:$B$15000,2,FALSE),0)</f>
        <v>0.104</v>
      </c>
      <c r="E2621" s="52">
        <f t="shared" ca="1" si="820"/>
        <v>1.0003926999999999</v>
      </c>
      <c r="F2621" s="52">
        <f ca="1">(TRUNC(PRODUCT($E$12:$E2620),16))</f>
        <v>1.7082412036368699</v>
      </c>
      <c r="G2621" s="52">
        <f t="shared" ca="1" si="821"/>
        <v>1.69821035062429</v>
      </c>
      <c r="H2621" s="52">
        <f t="shared" ca="1" si="822"/>
        <v>1.00590672</v>
      </c>
      <c r="I2621" s="111">
        <f t="shared" si="811"/>
        <v>0.02</v>
      </c>
      <c r="J2621" s="149">
        <f t="shared" si="813"/>
        <v>45443</v>
      </c>
      <c r="K2621" s="54">
        <f t="shared" si="812"/>
        <v>15</v>
      </c>
      <c r="L2621" s="55">
        <f t="shared" si="823"/>
        <v>15</v>
      </c>
      <c r="M2621" s="56">
        <f t="shared" si="824"/>
        <v>1.001179423</v>
      </c>
      <c r="N2621" s="56">
        <f t="shared" ca="1" si="825"/>
        <v>1.00709311</v>
      </c>
      <c r="O2621" s="55">
        <f t="shared" si="814"/>
        <v>0</v>
      </c>
      <c r="P2621" s="109">
        <f t="shared" ca="1" si="826"/>
        <v>361.88751675999998</v>
      </c>
      <c r="Q2621" s="52">
        <f t="shared" si="815"/>
        <v>0</v>
      </c>
      <c r="R2621" s="85"/>
      <c r="S2621" s="85"/>
      <c r="T2621" s="86" t="str">
        <f t="shared" si="816"/>
        <v>A+J=</v>
      </c>
      <c r="U2621" s="149">
        <f t="shared" si="817"/>
        <v>45471</v>
      </c>
      <c r="V2621" s="57" t="str">
        <f t="shared" si="827"/>
        <v>-</v>
      </c>
      <c r="W2621" s="8"/>
      <c r="X2621" s="8"/>
      <c r="Y2621" s="8"/>
      <c r="Z2621" s="9"/>
      <c r="AA2621" s="1"/>
      <c r="AB2621" s="8"/>
      <c r="AC2621" s="9"/>
      <c r="AD2621" s="9"/>
      <c r="AE2621" s="9"/>
      <c r="AF2621" s="8"/>
      <c r="AG2621" s="10"/>
      <c r="AH2621" s="8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25">
      <c r="A2622" s="50">
        <f t="shared" si="810"/>
        <v>45465</v>
      </c>
      <c r="B2622" s="112">
        <f t="shared" ca="1" si="818"/>
        <v>51405.687706769997</v>
      </c>
      <c r="C2622" s="109">
        <f t="shared" si="819"/>
        <v>51019.583336629999</v>
      </c>
      <c r="D2622" s="13">
        <f ca="1">IF(A2622&lt;$B$1,VLOOKUP(A2622,[1]DI!$A$4:$B$15000,2,FALSE),0)</f>
        <v>0</v>
      </c>
      <c r="E2622" s="52">
        <f t="shared" ca="1" si="820"/>
        <v>1</v>
      </c>
      <c r="F2622" s="52">
        <f ca="1">(TRUNC(PRODUCT($E$12:$E2621),16))</f>
        <v>1.70891202995754</v>
      </c>
      <c r="G2622" s="52">
        <f t="shared" ca="1" si="821"/>
        <v>1.69821035062429</v>
      </c>
      <c r="H2622" s="52">
        <f t="shared" ca="1" si="822"/>
        <v>1.0063017400000001</v>
      </c>
      <c r="I2622" s="111">
        <f t="shared" si="811"/>
        <v>0.02</v>
      </c>
      <c r="J2622" s="149">
        <f t="shared" si="813"/>
        <v>45443</v>
      </c>
      <c r="K2622" s="54">
        <f t="shared" si="812"/>
        <v>15</v>
      </c>
      <c r="L2622" s="55">
        <f t="shared" si="823"/>
        <v>16</v>
      </c>
      <c r="M2622" s="56">
        <f t="shared" si="824"/>
        <v>1.0012581</v>
      </c>
      <c r="N2622" s="56">
        <f t="shared" ca="1" si="825"/>
        <v>1.0075677679999999</v>
      </c>
      <c r="O2622" s="55">
        <f t="shared" si="814"/>
        <v>0</v>
      </c>
      <c r="P2622" s="109">
        <f t="shared" ca="1" si="826"/>
        <v>386.10437014000001</v>
      </c>
      <c r="Q2622" s="52">
        <f t="shared" si="815"/>
        <v>0</v>
      </c>
      <c r="R2622" s="85"/>
      <c r="S2622" s="85"/>
      <c r="T2622" s="86" t="str">
        <f t="shared" si="816"/>
        <v>A+J=</v>
      </c>
      <c r="U2622" s="149">
        <f t="shared" si="817"/>
        <v>45471</v>
      </c>
      <c r="V2622" s="57" t="str">
        <f t="shared" si="827"/>
        <v>-</v>
      </c>
      <c r="W2622" s="8"/>
      <c r="X2622" s="8"/>
      <c r="Y2622" s="8"/>
      <c r="Z2622" s="9"/>
      <c r="AA2622" s="1"/>
      <c r="AB2622" s="8"/>
      <c r="AC2622" s="9"/>
      <c r="AD2622" s="9"/>
      <c r="AE2622" s="9"/>
      <c r="AF2622" s="8"/>
      <c r="AG2622" s="10"/>
      <c r="AH2622" s="8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25">
      <c r="A2623" s="50">
        <f t="shared" si="810"/>
        <v>45466</v>
      </c>
      <c r="B2623" s="112">
        <f t="shared" ca="1" si="818"/>
        <v>51405.687706769997</v>
      </c>
      <c r="C2623" s="109">
        <f t="shared" si="819"/>
        <v>51019.583336629999</v>
      </c>
      <c r="D2623" s="13">
        <f ca="1">IF(A2623&lt;$B$1,VLOOKUP(A2623,[1]DI!$A$4:$B$15000,2,FALSE),0)</f>
        <v>0</v>
      </c>
      <c r="E2623" s="52">
        <f t="shared" ca="1" si="820"/>
        <v>1</v>
      </c>
      <c r="F2623" s="52">
        <f ca="1">(TRUNC(PRODUCT($E$12:$E2622),16))</f>
        <v>1.70891202995754</v>
      </c>
      <c r="G2623" s="52">
        <f t="shared" ca="1" si="821"/>
        <v>1.69821035062429</v>
      </c>
      <c r="H2623" s="52">
        <f t="shared" ca="1" si="822"/>
        <v>1.0063017400000001</v>
      </c>
      <c r="I2623" s="111">
        <f t="shared" si="811"/>
        <v>0.02</v>
      </c>
      <c r="J2623" s="149">
        <f t="shared" si="813"/>
        <v>45443</v>
      </c>
      <c r="K2623" s="54">
        <f t="shared" si="812"/>
        <v>15</v>
      </c>
      <c r="L2623" s="55">
        <f t="shared" si="823"/>
        <v>16</v>
      </c>
      <c r="M2623" s="56">
        <f t="shared" si="824"/>
        <v>1.0012581</v>
      </c>
      <c r="N2623" s="56">
        <f t="shared" ca="1" si="825"/>
        <v>1.0075677679999999</v>
      </c>
      <c r="O2623" s="55">
        <f t="shared" si="814"/>
        <v>0</v>
      </c>
      <c r="P2623" s="109">
        <f t="shared" ca="1" si="826"/>
        <v>386.10437014000001</v>
      </c>
      <c r="Q2623" s="52">
        <f t="shared" si="815"/>
        <v>0</v>
      </c>
      <c r="R2623" s="85"/>
      <c r="S2623" s="85"/>
      <c r="T2623" s="86" t="str">
        <f t="shared" si="816"/>
        <v>A+J=</v>
      </c>
      <c r="U2623" s="149">
        <f t="shared" si="817"/>
        <v>45471</v>
      </c>
      <c r="V2623" s="57" t="str">
        <f t="shared" si="827"/>
        <v>-</v>
      </c>
      <c r="W2623" s="8"/>
      <c r="X2623" s="8"/>
      <c r="Y2623" s="8"/>
      <c r="Z2623" s="9"/>
      <c r="AA2623" s="1"/>
      <c r="AB2623" s="8"/>
      <c r="AC2623" s="9"/>
      <c r="AD2623" s="9"/>
      <c r="AE2623" s="9"/>
      <c r="AF2623" s="8"/>
      <c r="AG2623" s="10"/>
      <c r="AH2623" s="8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25">
      <c r="A2624" s="50">
        <f t="shared" si="810"/>
        <v>45467</v>
      </c>
      <c r="B2624" s="112">
        <f t="shared" ca="1" si="818"/>
        <v>51405.687706769997</v>
      </c>
      <c r="C2624" s="109">
        <f t="shared" si="819"/>
        <v>51019.583336629999</v>
      </c>
      <c r="D2624" s="13">
        <f ca="1">IF(A2624&lt;$B$1,VLOOKUP(A2624,[1]DI!$A$4:$B$15000,2,FALSE),0)</f>
        <v>0.104</v>
      </c>
      <c r="E2624" s="52">
        <f t="shared" ca="1" si="820"/>
        <v>1.0003926999999999</v>
      </c>
      <c r="F2624" s="52">
        <f ca="1">(TRUNC(PRODUCT($E$12:$E2623),16))</f>
        <v>1.70891202995754</v>
      </c>
      <c r="G2624" s="52">
        <f t="shared" ca="1" si="821"/>
        <v>1.69821035062429</v>
      </c>
      <c r="H2624" s="52">
        <f t="shared" ca="1" si="822"/>
        <v>1.0063017400000001</v>
      </c>
      <c r="I2624" s="111">
        <f t="shared" si="811"/>
        <v>0.02</v>
      </c>
      <c r="J2624" s="149">
        <f t="shared" si="813"/>
        <v>45443</v>
      </c>
      <c r="K2624" s="54">
        <f t="shared" si="812"/>
        <v>16</v>
      </c>
      <c r="L2624" s="55">
        <f t="shared" si="823"/>
        <v>16</v>
      </c>
      <c r="M2624" s="56">
        <f t="shared" si="824"/>
        <v>1.0012581</v>
      </c>
      <c r="N2624" s="56">
        <f t="shared" ca="1" si="825"/>
        <v>1.0075677679999999</v>
      </c>
      <c r="O2624" s="55">
        <f t="shared" si="814"/>
        <v>0</v>
      </c>
      <c r="P2624" s="109">
        <f t="shared" ca="1" si="826"/>
        <v>386.10437014000001</v>
      </c>
      <c r="Q2624" s="52">
        <f t="shared" si="815"/>
        <v>0</v>
      </c>
      <c r="R2624" s="85"/>
      <c r="S2624" s="85"/>
      <c r="T2624" s="86" t="str">
        <f t="shared" si="816"/>
        <v>A+J=</v>
      </c>
      <c r="U2624" s="149">
        <f t="shared" si="817"/>
        <v>45471</v>
      </c>
      <c r="V2624" s="57" t="str">
        <f t="shared" si="827"/>
        <v>-</v>
      </c>
      <c r="W2624" s="8"/>
      <c r="X2624" s="8"/>
      <c r="Y2624" s="8"/>
      <c r="Z2624" s="9"/>
      <c r="AA2624" s="1"/>
      <c r="AB2624" s="8"/>
      <c r="AC2624" s="9"/>
      <c r="AD2624" s="9"/>
      <c r="AE2624" s="9"/>
      <c r="AF2624" s="8"/>
      <c r="AG2624" s="10"/>
      <c r="AH2624" s="8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25">
      <c r="A2625" s="50">
        <f t="shared" si="810"/>
        <v>45468</v>
      </c>
      <c r="B2625" s="112">
        <f t="shared" ca="1" si="818"/>
        <v>51429.915784470002</v>
      </c>
      <c r="C2625" s="109">
        <f t="shared" si="819"/>
        <v>51019.583336629999</v>
      </c>
      <c r="D2625" s="13">
        <f ca="1">IF(A2625&lt;$B$1,VLOOKUP(A2625,[1]DI!$A$4:$B$15000,2,FALSE),0)</f>
        <v>0.104</v>
      </c>
      <c r="E2625" s="52">
        <f t="shared" ca="1" si="820"/>
        <v>1.0003926999999999</v>
      </c>
      <c r="F2625" s="52">
        <f ca="1">(TRUNC(PRODUCT($E$12:$E2624),16))</f>
        <v>1.7095831197117</v>
      </c>
      <c r="G2625" s="52">
        <f t="shared" ca="1" si="821"/>
        <v>1.69821035062429</v>
      </c>
      <c r="H2625" s="52">
        <f t="shared" ca="1" si="822"/>
        <v>1.0066969100000001</v>
      </c>
      <c r="I2625" s="111">
        <f t="shared" si="811"/>
        <v>0.02</v>
      </c>
      <c r="J2625" s="149">
        <f t="shared" si="813"/>
        <v>45443</v>
      </c>
      <c r="K2625" s="54">
        <f t="shared" si="812"/>
        <v>17</v>
      </c>
      <c r="L2625" s="55">
        <f t="shared" si="823"/>
        <v>17</v>
      </c>
      <c r="M2625" s="56">
        <f t="shared" si="824"/>
        <v>1.001336784</v>
      </c>
      <c r="N2625" s="56">
        <f t="shared" ca="1" si="825"/>
        <v>1.008042646</v>
      </c>
      <c r="O2625" s="55">
        <f t="shared" si="814"/>
        <v>0</v>
      </c>
      <c r="P2625" s="109">
        <f t="shared" ca="1" si="826"/>
        <v>410.33244783999999</v>
      </c>
      <c r="Q2625" s="52">
        <f t="shared" si="815"/>
        <v>0</v>
      </c>
      <c r="R2625" s="85"/>
      <c r="S2625" s="85"/>
      <c r="T2625" s="86" t="str">
        <f t="shared" si="816"/>
        <v>A+J=</v>
      </c>
      <c r="U2625" s="149">
        <f t="shared" si="817"/>
        <v>45471</v>
      </c>
      <c r="V2625" s="57" t="str">
        <f t="shared" si="827"/>
        <v>-</v>
      </c>
      <c r="W2625" s="8"/>
      <c r="X2625" s="8"/>
      <c r="Y2625" s="8"/>
      <c r="Z2625" s="9"/>
      <c r="AA2625" s="1"/>
      <c r="AB2625" s="8"/>
      <c r="AC2625" s="9"/>
      <c r="AD2625" s="9"/>
      <c r="AE2625" s="9"/>
      <c r="AF2625" s="8"/>
      <c r="AG2625" s="10"/>
      <c r="AH2625" s="8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25">
      <c r="A2626" s="50">
        <f t="shared" si="810"/>
        <v>45469</v>
      </c>
      <c r="B2626" s="112">
        <f t="shared" ca="1" si="818"/>
        <v>51454.155545649999</v>
      </c>
      <c r="C2626" s="109">
        <f t="shared" si="819"/>
        <v>51019.583336629999</v>
      </c>
      <c r="D2626" s="13">
        <f ca="1">IF(A2626&lt;$B$1,VLOOKUP(A2626,[1]DI!$A$4:$B$15000,2,FALSE),0)</f>
        <v>0.104</v>
      </c>
      <c r="E2626" s="52">
        <f t="shared" ca="1" si="820"/>
        <v>1.0003926999999999</v>
      </c>
      <c r="F2626" s="52">
        <f ca="1">(TRUNC(PRODUCT($E$12:$E2625),16))</f>
        <v>1.71025447300281</v>
      </c>
      <c r="G2626" s="52">
        <f t="shared" ca="1" si="821"/>
        <v>1.69821035062429</v>
      </c>
      <c r="H2626" s="52">
        <f t="shared" ca="1" si="822"/>
        <v>1.00709224</v>
      </c>
      <c r="I2626" s="111">
        <f t="shared" si="811"/>
        <v>0.02</v>
      </c>
      <c r="J2626" s="149">
        <f t="shared" si="813"/>
        <v>45443</v>
      </c>
      <c r="K2626" s="54">
        <f t="shared" si="812"/>
        <v>18</v>
      </c>
      <c r="L2626" s="55">
        <f t="shared" si="823"/>
        <v>18</v>
      </c>
      <c r="M2626" s="56">
        <f t="shared" si="824"/>
        <v>1.0014154740000001</v>
      </c>
      <c r="N2626" s="56">
        <f t="shared" ca="1" si="825"/>
        <v>1.008517753</v>
      </c>
      <c r="O2626" s="55">
        <f t="shared" si="814"/>
        <v>0</v>
      </c>
      <c r="P2626" s="109">
        <f t="shared" ca="1" si="826"/>
        <v>434.57220902</v>
      </c>
      <c r="Q2626" s="52">
        <f t="shared" si="815"/>
        <v>0</v>
      </c>
      <c r="R2626" s="85"/>
      <c r="S2626" s="85"/>
      <c r="T2626" s="86" t="str">
        <f t="shared" si="816"/>
        <v>A+J=</v>
      </c>
      <c r="U2626" s="149">
        <f t="shared" si="817"/>
        <v>45471</v>
      </c>
      <c r="V2626" s="57" t="str">
        <f t="shared" si="827"/>
        <v>-</v>
      </c>
      <c r="W2626" s="8"/>
      <c r="X2626" s="8"/>
      <c r="Y2626" s="8"/>
      <c r="Z2626" s="9"/>
      <c r="AA2626" s="1"/>
      <c r="AB2626" s="8"/>
      <c r="AC2626" s="9"/>
      <c r="AD2626" s="9"/>
      <c r="AE2626" s="9"/>
      <c r="AF2626" s="8"/>
      <c r="AG2626" s="10"/>
      <c r="AH2626" s="8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25">
      <c r="A2627" s="50">
        <f t="shared" si="810"/>
        <v>45470</v>
      </c>
      <c r="B2627" s="112">
        <f t="shared" ca="1" si="818"/>
        <v>51478.406939289998</v>
      </c>
      <c r="C2627" s="109">
        <f t="shared" si="819"/>
        <v>51019.583336629999</v>
      </c>
      <c r="D2627" s="13">
        <f ca="1">IF(A2627&lt;$B$1,VLOOKUP(A2627,[1]DI!$A$4:$B$15000,2,FALSE),0)</f>
        <v>0.104</v>
      </c>
      <c r="E2627" s="52">
        <f t="shared" ca="1" si="820"/>
        <v>1.0003926999999999</v>
      </c>
      <c r="F2627" s="52">
        <f ca="1">(TRUNC(PRODUCT($E$12:$E2626),16))</f>
        <v>1.7109260899343599</v>
      </c>
      <c r="G2627" s="52">
        <f t="shared" ca="1" si="821"/>
        <v>1.69821035062429</v>
      </c>
      <c r="H2627" s="52">
        <f t="shared" ca="1" si="822"/>
        <v>1.00748773</v>
      </c>
      <c r="I2627" s="111">
        <f t="shared" si="811"/>
        <v>0.02</v>
      </c>
      <c r="J2627" s="149">
        <f t="shared" si="813"/>
        <v>45443</v>
      </c>
      <c r="K2627" s="54">
        <f t="shared" si="812"/>
        <v>19</v>
      </c>
      <c r="L2627" s="55">
        <f t="shared" si="823"/>
        <v>19</v>
      </c>
      <c r="M2627" s="56">
        <f t="shared" si="824"/>
        <v>1.00149417</v>
      </c>
      <c r="N2627" s="56">
        <f t="shared" ca="1" si="825"/>
        <v>1.008993088</v>
      </c>
      <c r="O2627" s="55">
        <f t="shared" si="814"/>
        <v>0</v>
      </c>
      <c r="P2627" s="109">
        <f t="shared" ca="1" si="826"/>
        <v>458.82360266000001</v>
      </c>
      <c r="Q2627" s="52">
        <f t="shared" si="815"/>
        <v>0</v>
      </c>
      <c r="R2627" s="85"/>
      <c r="S2627" s="85"/>
      <c r="T2627" s="86" t="str">
        <f t="shared" si="816"/>
        <v>A+J=</v>
      </c>
      <c r="U2627" s="149">
        <f t="shared" si="817"/>
        <v>45471</v>
      </c>
      <c r="V2627" s="57" t="str">
        <f t="shared" si="827"/>
        <v>-</v>
      </c>
      <c r="W2627" s="8"/>
      <c r="X2627" s="8"/>
      <c r="Y2627" s="8"/>
      <c r="Z2627" s="9"/>
      <c r="AA2627" s="1"/>
      <c r="AB2627" s="8"/>
      <c r="AC2627" s="9"/>
      <c r="AD2627" s="9"/>
      <c r="AE2627" s="9"/>
      <c r="AF2627" s="8"/>
      <c r="AG2627" s="10"/>
      <c r="AH2627" s="8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25">
      <c r="A2628" s="50">
        <f t="shared" si="810"/>
        <v>45471</v>
      </c>
      <c r="B2628" s="112">
        <f t="shared" ca="1" si="818"/>
        <v>51502.669557250003</v>
      </c>
      <c r="C2628" s="109">
        <f t="shared" si="819"/>
        <v>51019.583336629999</v>
      </c>
      <c r="D2628" s="13">
        <f ca="1">IF(A2628&lt;$B$1,VLOOKUP(A2628,[1]DI!$A$4:$B$15000,2,FALSE),0)</f>
        <v>0.104</v>
      </c>
      <c r="E2628" s="52">
        <f t="shared" ca="1" si="820"/>
        <v>1.0003926999999999</v>
      </c>
      <c r="F2628" s="52">
        <f ca="1">(TRUNC(PRODUCT($E$12:$E2627),16))</f>
        <v>1.7115979706098801</v>
      </c>
      <c r="G2628" s="52">
        <f t="shared" ca="1" si="821"/>
        <v>1.69821035062429</v>
      </c>
      <c r="H2628" s="52">
        <f t="shared" ca="1" si="822"/>
        <v>1.0078833700000001</v>
      </c>
      <c r="I2628" s="111">
        <f t="shared" si="811"/>
        <v>0.02</v>
      </c>
      <c r="J2628" s="149">
        <f t="shared" si="813"/>
        <v>45443</v>
      </c>
      <c r="K2628" s="54">
        <f t="shared" si="812"/>
        <v>20</v>
      </c>
      <c r="L2628" s="55">
        <f t="shared" si="823"/>
        <v>20</v>
      </c>
      <c r="M2628" s="56">
        <f t="shared" si="824"/>
        <v>1.001572873</v>
      </c>
      <c r="N2628" s="56">
        <f t="shared" ca="1" si="825"/>
        <v>1.0094686429999999</v>
      </c>
      <c r="O2628" s="55">
        <f t="shared" si="814"/>
        <v>75</v>
      </c>
      <c r="P2628" s="109">
        <f t="shared" ca="1" si="826"/>
        <v>483.08622062000001</v>
      </c>
      <c r="Q2628" s="52">
        <f t="shared" si="815"/>
        <v>796.05023645000006</v>
      </c>
      <c r="R2628" s="85"/>
      <c r="S2628" s="85"/>
      <c r="T2628" s="86" t="str">
        <f t="shared" si="816"/>
        <v>A+J=</v>
      </c>
      <c r="U2628" s="149">
        <f t="shared" si="817"/>
        <v>45471</v>
      </c>
      <c r="V2628" s="57">
        <f t="shared" ca="1" si="827"/>
        <v>1918704.685605</v>
      </c>
      <c r="W2628" s="8"/>
      <c r="X2628" s="8"/>
      <c r="Y2628" s="8"/>
      <c r="Z2628" s="9"/>
      <c r="AA2628" s="1"/>
      <c r="AB2628" s="8"/>
      <c r="AC2628" s="9"/>
      <c r="AD2628" s="9"/>
      <c r="AE2628" s="9"/>
      <c r="AF2628" s="8"/>
      <c r="AG2628" s="10"/>
      <c r="AH2628" s="8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25">
      <c r="A2629" s="50">
        <f t="shared" si="810"/>
        <v>45472</v>
      </c>
      <c r="B2629" s="112">
        <f t="shared" ca="1" si="818"/>
        <v>50247.204254900003</v>
      </c>
      <c r="C2629" s="109">
        <f t="shared" si="819"/>
        <v>50223.53310018</v>
      </c>
      <c r="D2629" s="13">
        <f ca="1">IF(A2629&lt;$B$1,VLOOKUP(A2629,[1]DI!$A$4:$B$15000,2,FALSE),0)</f>
        <v>0</v>
      </c>
      <c r="E2629" s="52">
        <f t="shared" ca="1" si="820"/>
        <v>1</v>
      </c>
      <c r="F2629" s="52">
        <f ca="1">(TRUNC(PRODUCT($E$12:$E2628),16))</f>
        <v>1.71227011513294</v>
      </c>
      <c r="G2629" s="52">
        <f t="shared" ca="1" si="821"/>
        <v>1.7115979706098801</v>
      </c>
      <c r="H2629" s="52">
        <f t="shared" ca="1" si="822"/>
        <v>1.0003926999999999</v>
      </c>
      <c r="I2629" s="111">
        <f t="shared" si="811"/>
        <v>0.02</v>
      </c>
      <c r="J2629" s="149">
        <f t="shared" si="813"/>
        <v>45471</v>
      </c>
      <c r="K2629" s="54">
        <f t="shared" si="812"/>
        <v>1</v>
      </c>
      <c r="L2629" s="55">
        <f t="shared" si="823"/>
        <v>1</v>
      </c>
      <c r="M2629" s="56">
        <f t="shared" si="824"/>
        <v>1.000078585</v>
      </c>
      <c r="N2629" s="56">
        <f t="shared" ca="1" si="825"/>
        <v>1.0004713160000001</v>
      </c>
      <c r="O2629" s="55">
        <f t="shared" si="814"/>
        <v>0</v>
      </c>
      <c r="P2629" s="109">
        <f t="shared" ca="1" si="826"/>
        <v>23.671154720000001</v>
      </c>
      <c r="Q2629" s="52">
        <f t="shared" si="815"/>
        <v>0</v>
      </c>
      <c r="R2629" s="85"/>
      <c r="S2629" s="85"/>
      <c r="T2629" s="86" t="str">
        <f t="shared" si="816"/>
        <v>A+J=</v>
      </c>
      <c r="U2629" s="149">
        <f t="shared" si="817"/>
        <v>45504</v>
      </c>
      <c r="V2629" s="57" t="str">
        <f t="shared" si="827"/>
        <v>-</v>
      </c>
      <c r="W2629" s="8"/>
      <c r="X2629" s="8"/>
      <c r="Y2629" s="8"/>
      <c r="Z2629" s="9"/>
      <c r="AA2629" s="1"/>
      <c r="AB2629" s="8"/>
      <c r="AC2629" s="9"/>
      <c r="AD2629" s="9"/>
      <c r="AE2629" s="9"/>
      <c r="AF2629" s="8"/>
      <c r="AG2629" s="10"/>
      <c r="AH2629" s="8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25">
      <c r="A2630" s="50">
        <f t="shared" si="810"/>
        <v>45473</v>
      </c>
      <c r="B2630" s="112">
        <f t="shared" ca="1" si="818"/>
        <v>50247.204254900003</v>
      </c>
      <c r="C2630" s="109">
        <f t="shared" si="819"/>
        <v>50223.53310018</v>
      </c>
      <c r="D2630" s="13">
        <f ca="1">IF(A2630&lt;$B$1,VLOOKUP(A2630,[1]DI!$A$4:$B$15000,2,FALSE),0)</f>
        <v>0</v>
      </c>
      <c r="E2630" s="52">
        <f t="shared" ca="1" si="820"/>
        <v>1</v>
      </c>
      <c r="F2630" s="52">
        <f ca="1">(TRUNC(PRODUCT($E$12:$E2629),16))</f>
        <v>1.71227011513294</v>
      </c>
      <c r="G2630" s="52">
        <f t="shared" ca="1" si="821"/>
        <v>1.7115979706098801</v>
      </c>
      <c r="H2630" s="52">
        <f t="shared" ca="1" si="822"/>
        <v>1.0003926999999999</v>
      </c>
      <c r="I2630" s="111">
        <f t="shared" si="811"/>
        <v>0.02</v>
      </c>
      <c r="J2630" s="149">
        <f t="shared" si="813"/>
        <v>45471</v>
      </c>
      <c r="K2630" s="54">
        <f t="shared" si="812"/>
        <v>1</v>
      </c>
      <c r="L2630" s="55">
        <f t="shared" si="823"/>
        <v>1</v>
      </c>
      <c r="M2630" s="56">
        <f t="shared" si="824"/>
        <v>1.000078585</v>
      </c>
      <c r="N2630" s="56">
        <f t="shared" ca="1" si="825"/>
        <v>1.0004713160000001</v>
      </c>
      <c r="O2630" s="55">
        <f t="shared" si="814"/>
        <v>0</v>
      </c>
      <c r="P2630" s="109">
        <f t="shared" ca="1" si="826"/>
        <v>23.671154720000001</v>
      </c>
      <c r="Q2630" s="52">
        <f t="shared" si="815"/>
        <v>0</v>
      </c>
      <c r="R2630" s="85"/>
      <c r="S2630" s="85"/>
      <c r="T2630" s="86" t="str">
        <f t="shared" si="816"/>
        <v>A+J=</v>
      </c>
      <c r="U2630" s="149">
        <f t="shared" si="817"/>
        <v>45504</v>
      </c>
      <c r="V2630" s="57" t="str">
        <f t="shared" si="827"/>
        <v>-</v>
      </c>
      <c r="W2630" s="8"/>
      <c r="X2630" s="8"/>
      <c r="Y2630" s="8"/>
      <c r="Z2630" s="9"/>
      <c r="AA2630" s="1"/>
      <c r="AB2630" s="8"/>
      <c r="AC2630" s="9"/>
      <c r="AD2630" s="9"/>
      <c r="AE2630" s="9"/>
      <c r="AF2630" s="8"/>
      <c r="AG2630" s="10"/>
      <c r="AH2630" s="8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25">
      <c r="A2631" s="50">
        <f t="shared" si="810"/>
        <v>45474</v>
      </c>
      <c r="B2631" s="112">
        <f t="shared" ca="1" si="818"/>
        <v>50247.204254900003</v>
      </c>
      <c r="C2631" s="109">
        <f t="shared" si="819"/>
        <v>50223.53310018</v>
      </c>
      <c r="D2631" s="13">
        <f ca="1">IF(A2631&lt;$B$1,VLOOKUP(A2631,[1]DI!$A$4:$B$15000,2,FALSE),0)</f>
        <v>0.104</v>
      </c>
      <c r="E2631" s="52">
        <f t="shared" ca="1" si="820"/>
        <v>1.0003926999999999</v>
      </c>
      <c r="F2631" s="52">
        <f ca="1">(TRUNC(PRODUCT($E$12:$E2630),16))</f>
        <v>1.71227011513294</v>
      </c>
      <c r="G2631" s="52">
        <f t="shared" ca="1" si="821"/>
        <v>1.7115979706098801</v>
      </c>
      <c r="H2631" s="52">
        <f t="shared" ca="1" si="822"/>
        <v>1.0003926999999999</v>
      </c>
      <c r="I2631" s="111">
        <f t="shared" si="811"/>
        <v>0.02</v>
      </c>
      <c r="J2631" s="149">
        <f t="shared" si="813"/>
        <v>45471</v>
      </c>
      <c r="K2631" s="54">
        <f t="shared" si="812"/>
        <v>1</v>
      </c>
      <c r="L2631" s="55">
        <f t="shared" si="823"/>
        <v>1</v>
      </c>
      <c r="M2631" s="56">
        <f t="shared" si="824"/>
        <v>1.000078585</v>
      </c>
      <c r="N2631" s="56">
        <f t="shared" ca="1" si="825"/>
        <v>1.0004713160000001</v>
      </c>
      <c r="O2631" s="55">
        <f t="shared" si="814"/>
        <v>0</v>
      </c>
      <c r="P2631" s="109">
        <f t="shared" ca="1" si="826"/>
        <v>23.671154720000001</v>
      </c>
      <c r="Q2631" s="52">
        <f t="shared" si="815"/>
        <v>0</v>
      </c>
      <c r="R2631" s="85"/>
      <c r="S2631" s="85"/>
      <c r="T2631" s="86" t="str">
        <f t="shared" si="816"/>
        <v>A+J=</v>
      </c>
      <c r="U2631" s="149">
        <f t="shared" si="817"/>
        <v>45504</v>
      </c>
      <c r="V2631" s="57" t="str">
        <f t="shared" si="827"/>
        <v>-</v>
      </c>
      <c r="W2631" s="8"/>
      <c r="X2631" s="8"/>
      <c r="Y2631" s="8"/>
      <c r="Z2631" s="9"/>
      <c r="AA2631" s="1"/>
      <c r="AB2631" s="8"/>
      <c r="AC2631" s="9"/>
      <c r="AD2631" s="9"/>
      <c r="AE2631" s="9"/>
      <c r="AF2631" s="8"/>
      <c r="AG2631" s="10"/>
      <c r="AH2631" s="8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25">
      <c r="A2632" s="50">
        <f t="shared" si="810"/>
        <v>45475</v>
      </c>
      <c r="B2632" s="112">
        <f t="shared" ca="1" si="818"/>
        <v>50270.886308130001</v>
      </c>
      <c r="C2632" s="109">
        <f t="shared" si="819"/>
        <v>50223.53310018</v>
      </c>
      <c r="D2632" s="13">
        <f ca="1">IF(A2632&lt;$B$1,VLOOKUP(A2632,[1]DI!$A$4:$B$15000,2,FALSE),0)</f>
        <v>0.104</v>
      </c>
      <c r="E2632" s="52">
        <f t="shared" ca="1" si="820"/>
        <v>1.0003926999999999</v>
      </c>
      <c r="F2632" s="52">
        <f ca="1">(TRUNC(PRODUCT($E$12:$E2631),16))</f>
        <v>1.71294252360715</v>
      </c>
      <c r="G2632" s="52">
        <f t="shared" ca="1" si="821"/>
        <v>1.7115979706098801</v>
      </c>
      <c r="H2632" s="52">
        <f t="shared" ca="1" si="822"/>
        <v>1.00078555</v>
      </c>
      <c r="I2632" s="111">
        <f t="shared" si="811"/>
        <v>0.02</v>
      </c>
      <c r="J2632" s="149">
        <f t="shared" si="813"/>
        <v>45471</v>
      </c>
      <c r="K2632" s="54">
        <f t="shared" si="812"/>
        <v>2</v>
      </c>
      <c r="L2632" s="55">
        <f t="shared" si="823"/>
        <v>2</v>
      </c>
      <c r="M2632" s="56">
        <f t="shared" si="824"/>
        <v>1.0001571760000001</v>
      </c>
      <c r="N2632" s="56">
        <f t="shared" ca="1" si="825"/>
        <v>1.0009428490000001</v>
      </c>
      <c r="O2632" s="55">
        <f t="shared" si="814"/>
        <v>0</v>
      </c>
      <c r="P2632" s="109">
        <f t="shared" ca="1" si="826"/>
        <v>47.353207949999998</v>
      </c>
      <c r="Q2632" s="52">
        <f t="shared" si="815"/>
        <v>0</v>
      </c>
      <c r="R2632" s="85"/>
      <c r="S2632" s="85"/>
      <c r="T2632" s="86" t="str">
        <f t="shared" si="816"/>
        <v>A+J=</v>
      </c>
      <c r="U2632" s="149">
        <f t="shared" si="817"/>
        <v>45504</v>
      </c>
      <c r="V2632" s="57" t="str">
        <f t="shared" si="827"/>
        <v>-</v>
      </c>
      <c r="W2632" s="8"/>
      <c r="X2632" s="8"/>
      <c r="Y2632" s="8"/>
      <c r="Z2632" s="9"/>
      <c r="AA2632" s="1"/>
      <c r="AB2632" s="8"/>
      <c r="AC2632" s="9"/>
      <c r="AD2632" s="9"/>
      <c r="AE2632" s="9"/>
      <c r="AF2632" s="8"/>
      <c r="AG2632" s="10"/>
      <c r="AH2632" s="8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25">
      <c r="A2633" s="50">
        <f t="shared" si="810"/>
        <v>45476</v>
      </c>
      <c r="B2633" s="112">
        <f t="shared" ca="1" si="818"/>
        <v>50294.57986256</v>
      </c>
      <c r="C2633" s="109">
        <f t="shared" si="819"/>
        <v>50223.53310018</v>
      </c>
      <c r="D2633" s="13">
        <f ca="1">IF(A2633&lt;$B$1,VLOOKUP(A2633,[1]DI!$A$4:$B$15000,2,FALSE),0)</f>
        <v>0.104</v>
      </c>
      <c r="E2633" s="52">
        <f t="shared" ca="1" si="820"/>
        <v>1.0003926999999999</v>
      </c>
      <c r="F2633" s="52">
        <f ca="1">(TRUNC(PRODUCT($E$12:$E2632),16))</f>
        <v>1.7136151961361701</v>
      </c>
      <c r="G2633" s="52">
        <f t="shared" ca="1" si="821"/>
        <v>1.7115979706098801</v>
      </c>
      <c r="H2633" s="52">
        <f t="shared" ca="1" si="822"/>
        <v>1.0011785600000001</v>
      </c>
      <c r="I2633" s="111">
        <f t="shared" si="811"/>
        <v>0.02</v>
      </c>
      <c r="J2633" s="149">
        <f t="shared" si="813"/>
        <v>45471</v>
      </c>
      <c r="K2633" s="54">
        <f t="shared" si="812"/>
        <v>3</v>
      </c>
      <c r="L2633" s="55">
        <f t="shared" si="823"/>
        <v>3</v>
      </c>
      <c r="M2633" s="56">
        <f t="shared" si="824"/>
        <v>1.000235773</v>
      </c>
      <c r="N2633" s="56">
        <f t="shared" ca="1" si="825"/>
        <v>1.001414611</v>
      </c>
      <c r="O2633" s="55">
        <f t="shared" si="814"/>
        <v>0</v>
      </c>
      <c r="P2633" s="109">
        <f t="shared" ca="1" si="826"/>
        <v>71.046762380000004</v>
      </c>
      <c r="Q2633" s="52">
        <f t="shared" si="815"/>
        <v>0</v>
      </c>
      <c r="R2633" s="85"/>
      <c r="S2633" s="85"/>
      <c r="T2633" s="86" t="str">
        <f t="shared" si="816"/>
        <v>A+J=</v>
      </c>
      <c r="U2633" s="149">
        <f t="shared" si="817"/>
        <v>45504</v>
      </c>
      <c r="V2633" s="57" t="str">
        <f t="shared" si="827"/>
        <v>-</v>
      </c>
      <c r="W2633" s="8"/>
      <c r="X2633" s="8"/>
      <c r="Y2633" s="8"/>
      <c r="Z2633" s="9"/>
      <c r="AA2633" s="1"/>
      <c r="AB2633" s="8"/>
      <c r="AC2633" s="9"/>
      <c r="AD2633" s="9"/>
      <c r="AE2633" s="9"/>
      <c r="AF2633" s="8"/>
      <c r="AG2633" s="10"/>
      <c r="AH2633" s="8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25">
      <c r="A2634" s="50">
        <f t="shared" si="810"/>
        <v>45477</v>
      </c>
      <c r="B2634" s="112">
        <f t="shared" ca="1" si="818"/>
        <v>50318.284867950002</v>
      </c>
      <c r="C2634" s="109">
        <f t="shared" si="819"/>
        <v>50223.53310018</v>
      </c>
      <c r="D2634" s="13">
        <f ca="1">IF(A2634&lt;$B$1,VLOOKUP(A2634,[1]DI!$A$4:$B$15000,2,FALSE),0)</f>
        <v>0.104</v>
      </c>
      <c r="E2634" s="52">
        <f t="shared" ca="1" si="820"/>
        <v>1.0003926999999999</v>
      </c>
      <c r="F2634" s="52">
        <f ca="1">(TRUNC(PRODUCT($E$12:$E2633),16))</f>
        <v>1.7142881328236901</v>
      </c>
      <c r="G2634" s="52">
        <f t="shared" ca="1" si="821"/>
        <v>1.7115979706098801</v>
      </c>
      <c r="H2634" s="52">
        <f t="shared" ca="1" si="822"/>
        <v>1.00157173</v>
      </c>
      <c r="I2634" s="111">
        <f t="shared" si="811"/>
        <v>0.02</v>
      </c>
      <c r="J2634" s="149">
        <f t="shared" si="813"/>
        <v>45471</v>
      </c>
      <c r="K2634" s="54">
        <f t="shared" si="812"/>
        <v>4</v>
      </c>
      <c r="L2634" s="55">
        <f t="shared" si="823"/>
        <v>4</v>
      </c>
      <c r="M2634" s="56">
        <f t="shared" si="824"/>
        <v>1.000314377</v>
      </c>
      <c r="N2634" s="56">
        <f t="shared" ca="1" si="825"/>
        <v>1.001886601</v>
      </c>
      <c r="O2634" s="55">
        <f t="shared" si="814"/>
        <v>0</v>
      </c>
      <c r="P2634" s="109">
        <f t="shared" ca="1" si="826"/>
        <v>94.751767770000001</v>
      </c>
      <c r="Q2634" s="52">
        <f t="shared" si="815"/>
        <v>0</v>
      </c>
      <c r="R2634" s="85"/>
      <c r="S2634" s="85"/>
      <c r="T2634" s="86" t="str">
        <f t="shared" si="816"/>
        <v>A+J=</v>
      </c>
      <c r="U2634" s="149">
        <f t="shared" si="817"/>
        <v>45504</v>
      </c>
      <c r="V2634" s="57" t="str">
        <f t="shared" si="827"/>
        <v>-</v>
      </c>
      <c r="W2634" s="8"/>
      <c r="X2634" s="8"/>
      <c r="Y2634" s="8"/>
      <c r="Z2634" s="9"/>
      <c r="AA2634" s="1"/>
      <c r="AB2634" s="8"/>
      <c r="AC2634" s="9"/>
      <c r="AD2634" s="9"/>
      <c r="AE2634" s="9"/>
      <c r="AF2634" s="8"/>
      <c r="AG2634" s="10"/>
      <c r="AH2634" s="8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25">
      <c r="A2635" s="50">
        <f t="shared" si="810"/>
        <v>45478</v>
      </c>
      <c r="B2635" s="112">
        <f t="shared" ca="1" si="818"/>
        <v>50342.000269600001</v>
      </c>
      <c r="C2635" s="109">
        <f t="shared" si="819"/>
        <v>50223.53310018</v>
      </c>
      <c r="D2635" s="13">
        <f ca="1">IF(A2635&lt;$B$1,VLOOKUP(A2635,[1]DI!$A$4:$B$15000,2,FALSE),0)</f>
        <v>0.104</v>
      </c>
      <c r="E2635" s="52">
        <f t="shared" ca="1" si="820"/>
        <v>1.0003926999999999</v>
      </c>
      <c r="F2635" s="52">
        <f ca="1">(TRUNC(PRODUCT($E$12:$E2634),16))</f>
        <v>1.7149613337734499</v>
      </c>
      <c r="G2635" s="52">
        <f t="shared" ca="1" si="821"/>
        <v>1.7115979706098801</v>
      </c>
      <c r="H2635" s="52">
        <f t="shared" ca="1" si="822"/>
        <v>1.00196504</v>
      </c>
      <c r="I2635" s="111">
        <f t="shared" si="811"/>
        <v>0.02</v>
      </c>
      <c r="J2635" s="149">
        <f t="shared" si="813"/>
        <v>45471</v>
      </c>
      <c r="K2635" s="54">
        <f t="shared" si="812"/>
        <v>5</v>
      </c>
      <c r="L2635" s="55">
        <f t="shared" si="823"/>
        <v>5</v>
      </c>
      <c r="M2635" s="56">
        <f t="shared" si="824"/>
        <v>1.000392986</v>
      </c>
      <c r="N2635" s="56">
        <f t="shared" ca="1" si="825"/>
        <v>1.0023587979999999</v>
      </c>
      <c r="O2635" s="55">
        <f t="shared" si="814"/>
        <v>0</v>
      </c>
      <c r="P2635" s="109">
        <f t="shared" ca="1" si="826"/>
        <v>118.46716942</v>
      </c>
      <c r="Q2635" s="52">
        <f t="shared" si="815"/>
        <v>0</v>
      </c>
      <c r="R2635" s="85"/>
      <c r="S2635" s="85"/>
      <c r="T2635" s="86" t="str">
        <f t="shared" si="816"/>
        <v>A+J=</v>
      </c>
      <c r="U2635" s="149">
        <f t="shared" si="817"/>
        <v>45504</v>
      </c>
      <c r="V2635" s="57" t="str">
        <f t="shared" si="827"/>
        <v>-</v>
      </c>
      <c r="W2635" s="8"/>
      <c r="X2635" s="8"/>
      <c r="Y2635" s="8"/>
      <c r="Z2635" s="9"/>
      <c r="AA2635" s="1"/>
      <c r="AB2635" s="8"/>
      <c r="AC2635" s="9"/>
      <c r="AD2635" s="9"/>
      <c r="AE2635" s="9"/>
      <c r="AF2635" s="8"/>
      <c r="AG2635" s="10"/>
      <c r="AH2635" s="8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25">
      <c r="A2636" s="50">
        <f t="shared" si="810"/>
        <v>45479</v>
      </c>
      <c r="B2636" s="112">
        <f t="shared" ca="1" si="818"/>
        <v>50365.727172450002</v>
      </c>
      <c r="C2636" s="109">
        <f t="shared" si="819"/>
        <v>50223.53310018</v>
      </c>
      <c r="D2636" s="13">
        <f ca="1">IF(A2636&lt;$B$1,VLOOKUP(A2636,[1]DI!$A$4:$B$15000,2,FALSE),0)</f>
        <v>0</v>
      </c>
      <c r="E2636" s="52">
        <f t="shared" ca="1" si="820"/>
        <v>1</v>
      </c>
      <c r="F2636" s="52">
        <f ca="1">(TRUNC(PRODUCT($E$12:$E2635),16))</f>
        <v>1.71563479908923</v>
      </c>
      <c r="G2636" s="52">
        <f t="shared" ca="1" si="821"/>
        <v>1.7115979706098801</v>
      </c>
      <c r="H2636" s="52">
        <f t="shared" ca="1" si="822"/>
        <v>1.0023585100000001</v>
      </c>
      <c r="I2636" s="111">
        <f t="shared" si="811"/>
        <v>0.02</v>
      </c>
      <c r="J2636" s="149">
        <f t="shared" si="813"/>
        <v>45471</v>
      </c>
      <c r="K2636" s="54">
        <f t="shared" si="812"/>
        <v>5</v>
      </c>
      <c r="L2636" s="55">
        <f t="shared" si="823"/>
        <v>6</v>
      </c>
      <c r="M2636" s="56">
        <f t="shared" si="824"/>
        <v>1.000471602</v>
      </c>
      <c r="N2636" s="56">
        <f t="shared" ca="1" si="825"/>
        <v>1.0028312239999999</v>
      </c>
      <c r="O2636" s="55">
        <f t="shared" si="814"/>
        <v>0</v>
      </c>
      <c r="P2636" s="109">
        <f t="shared" ca="1" si="826"/>
        <v>142.19407226999999</v>
      </c>
      <c r="Q2636" s="52">
        <f t="shared" si="815"/>
        <v>0</v>
      </c>
      <c r="R2636" s="85"/>
      <c r="S2636" s="85"/>
      <c r="T2636" s="86" t="str">
        <f t="shared" si="816"/>
        <v>A+J=</v>
      </c>
      <c r="U2636" s="149">
        <f t="shared" si="817"/>
        <v>45504</v>
      </c>
      <c r="V2636" s="57" t="str">
        <f t="shared" si="827"/>
        <v>-</v>
      </c>
      <c r="W2636" s="8"/>
      <c r="X2636" s="8"/>
      <c r="Y2636" s="8"/>
      <c r="Z2636" s="9"/>
      <c r="AA2636" s="1"/>
      <c r="AB2636" s="8"/>
      <c r="AC2636" s="9"/>
      <c r="AD2636" s="9"/>
      <c r="AE2636" s="9"/>
      <c r="AF2636" s="8"/>
      <c r="AG2636" s="10"/>
      <c r="AH2636" s="8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25">
      <c r="A2637" s="50">
        <f t="shared" ref="A2637:A2700" si="828">(A2636+1)</f>
        <v>45480</v>
      </c>
      <c r="B2637" s="112">
        <f t="shared" ca="1" si="818"/>
        <v>50365.727172450002</v>
      </c>
      <c r="C2637" s="109">
        <f t="shared" si="819"/>
        <v>50223.53310018</v>
      </c>
      <c r="D2637" s="13">
        <f ca="1">IF(A2637&lt;$B$1,VLOOKUP(A2637,[1]DI!$A$4:$B$15000,2,FALSE),0)</f>
        <v>0</v>
      </c>
      <c r="E2637" s="52">
        <f t="shared" ca="1" si="820"/>
        <v>1</v>
      </c>
      <c r="F2637" s="52">
        <f ca="1">(TRUNC(PRODUCT($E$12:$E2636),16))</f>
        <v>1.71563479908923</v>
      </c>
      <c r="G2637" s="52">
        <f t="shared" ca="1" si="821"/>
        <v>1.7115979706098801</v>
      </c>
      <c r="H2637" s="52">
        <f t="shared" ca="1" si="822"/>
        <v>1.0023585100000001</v>
      </c>
      <c r="I2637" s="111">
        <f t="shared" ref="I2637:I2700" si="829">I2636</f>
        <v>0.02</v>
      </c>
      <c r="J2637" s="149">
        <f t="shared" si="813"/>
        <v>45471</v>
      </c>
      <c r="K2637" s="54">
        <f t="shared" ref="K2637:K2700" si="830">IF(A2637&gt;J2637,IF(NETWORKDAYS(J2637,A2637,$X$135:$X$519)-1=0,1,NETWORKDAYS(J2637,A2637,$X$135:$X$519)-1),0)</f>
        <v>5</v>
      </c>
      <c r="L2637" s="55">
        <f t="shared" si="823"/>
        <v>6</v>
      </c>
      <c r="M2637" s="56">
        <f t="shared" si="824"/>
        <v>1.000471602</v>
      </c>
      <c r="N2637" s="56">
        <f t="shared" ca="1" si="825"/>
        <v>1.0028312239999999</v>
      </c>
      <c r="O2637" s="55">
        <f t="shared" si="814"/>
        <v>0</v>
      </c>
      <c r="P2637" s="109">
        <f t="shared" ca="1" si="826"/>
        <v>142.19407226999999</v>
      </c>
      <c r="Q2637" s="52">
        <f t="shared" si="815"/>
        <v>0</v>
      </c>
      <c r="R2637" s="85"/>
      <c r="S2637" s="85"/>
      <c r="T2637" s="86" t="str">
        <f t="shared" si="816"/>
        <v>A+J=</v>
      </c>
      <c r="U2637" s="149">
        <f t="shared" si="817"/>
        <v>45504</v>
      </c>
      <c r="V2637" s="57" t="str">
        <f t="shared" si="827"/>
        <v>-</v>
      </c>
      <c r="W2637" s="8"/>
      <c r="X2637" s="8"/>
      <c r="Y2637" s="8"/>
      <c r="Z2637" s="9"/>
      <c r="AA2637" s="1"/>
      <c r="AB2637" s="8"/>
      <c r="AC2637" s="9"/>
      <c r="AD2637" s="9"/>
      <c r="AE2637" s="9"/>
      <c r="AF2637" s="8"/>
      <c r="AG2637" s="10"/>
      <c r="AH2637" s="8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25">
      <c r="A2638" s="50">
        <f t="shared" si="828"/>
        <v>45481</v>
      </c>
      <c r="B2638" s="112">
        <f t="shared" ca="1" si="818"/>
        <v>50365.727172450002</v>
      </c>
      <c r="C2638" s="109">
        <f t="shared" si="819"/>
        <v>50223.53310018</v>
      </c>
      <c r="D2638" s="13">
        <f ca="1">IF(A2638&lt;$B$1,VLOOKUP(A2638,[1]DI!$A$4:$B$15000,2,FALSE),0)</f>
        <v>0.104</v>
      </c>
      <c r="E2638" s="52">
        <f t="shared" ca="1" si="820"/>
        <v>1.0003926999999999</v>
      </c>
      <c r="F2638" s="52">
        <f ca="1">(TRUNC(PRODUCT($E$12:$E2637),16))</f>
        <v>1.71563479908923</v>
      </c>
      <c r="G2638" s="52">
        <f t="shared" ca="1" si="821"/>
        <v>1.7115979706098801</v>
      </c>
      <c r="H2638" s="52">
        <f t="shared" ca="1" si="822"/>
        <v>1.0023585100000001</v>
      </c>
      <c r="I2638" s="111">
        <f t="shared" si="829"/>
        <v>0.02</v>
      </c>
      <c r="J2638" s="149">
        <f t="shared" si="813"/>
        <v>45471</v>
      </c>
      <c r="K2638" s="54">
        <f t="shared" si="830"/>
        <v>6</v>
      </c>
      <c r="L2638" s="55">
        <f t="shared" si="823"/>
        <v>6</v>
      </c>
      <c r="M2638" s="56">
        <f t="shared" si="824"/>
        <v>1.000471602</v>
      </c>
      <c r="N2638" s="56">
        <f t="shared" ca="1" si="825"/>
        <v>1.0028312239999999</v>
      </c>
      <c r="O2638" s="55">
        <f t="shared" si="814"/>
        <v>0</v>
      </c>
      <c r="P2638" s="109">
        <f t="shared" ca="1" si="826"/>
        <v>142.19407226999999</v>
      </c>
      <c r="Q2638" s="52">
        <f t="shared" si="815"/>
        <v>0</v>
      </c>
      <c r="R2638" s="85"/>
      <c r="S2638" s="85"/>
      <c r="T2638" s="86" t="str">
        <f t="shared" si="816"/>
        <v>A+J=</v>
      </c>
      <c r="U2638" s="149">
        <f t="shared" si="817"/>
        <v>45504</v>
      </c>
      <c r="V2638" s="57" t="str">
        <f t="shared" si="827"/>
        <v>-</v>
      </c>
      <c r="W2638" s="8"/>
      <c r="X2638" s="8"/>
      <c r="Y2638" s="8"/>
      <c r="Z2638" s="9"/>
      <c r="AA2638" s="1"/>
      <c r="AB2638" s="8"/>
      <c r="AC2638" s="9"/>
      <c r="AD2638" s="9"/>
      <c r="AE2638" s="9"/>
      <c r="AF2638" s="8"/>
      <c r="AG2638" s="10"/>
      <c r="AH2638" s="8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25">
      <c r="A2639" s="50">
        <f t="shared" si="828"/>
        <v>45482</v>
      </c>
      <c r="B2639" s="112">
        <f t="shared" ca="1" si="818"/>
        <v>50389.465526270003</v>
      </c>
      <c r="C2639" s="109">
        <f t="shared" si="819"/>
        <v>50223.53310018</v>
      </c>
      <c r="D2639" s="13">
        <f ca="1">IF(A2639&lt;$B$1,VLOOKUP(A2639,[1]DI!$A$4:$B$15000,2,FALSE),0)</f>
        <v>0.104</v>
      </c>
      <c r="E2639" s="52">
        <f t="shared" ca="1" si="820"/>
        <v>1.0003926999999999</v>
      </c>
      <c r="F2639" s="52">
        <f ca="1">(TRUNC(PRODUCT($E$12:$E2638),16))</f>
        <v>1.7163085288748301</v>
      </c>
      <c r="G2639" s="52">
        <f t="shared" ca="1" si="821"/>
        <v>1.7115979706098801</v>
      </c>
      <c r="H2639" s="52">
        <f t="shared" ca="1" si="822"/>
        <v>1.0027521399999999</v>
      </c>
      <c r="I2639" s="111">
        <f t="shared" si="829"/>
        <v>0.02</v>
      </c>
      <c r="J2639" s="149">
        <f t="shared" si="813"/>
        <v>45471</v>
      </c>
      <c r="K2639" s="54">
        <f t="shared" si="830"/>
        <v>7</v>
      </c>
      <c r="L2639" s="55">
        <f t="shared" si="823"/>
        <v>7</v>
      </c>
      <c r="M2639" s="56">
        <f t="shared" si="824"/>
        <v>1.0005502239999999</v>
      </c>
      <c r="N2639" s="56">
        <f t="shared" ca="1" si="825"/>
        <v>1.0033038780000001</v>
      </c>
      <c r="O2639" s="55">
        <f t="shared" si="814"/>
        <v>0</v>
      </c>
      <c r="P2639" s="109">
        <f t="shared" ca="1" si="826"/>
        <v>165.93242609000001</v>
      </c>
      <c r="Q2639" s="52">
        <f t="shared" si="815"/>
        <v>0</v>
      </c>
      <c r="R2639" s="85"/>
      <c r="S2639" s="85"/>
      <c r="T2639" s="86" t="str">
        <f t="shared" si="816"/>
        <v>A+J=</v>
      </c>
      <c r="U2639" s="149">
        <f t="shared" si="817"/>
        <v>45504</v>
      </c>
      <c r="V2639" s="57" t="str">
        <f t="shared" si="827"/>
        <v>-</v>
      </c>
      <c r="W2639" s="8"/>
      <c r="X2639" s="8"/>
      <c r="Y2639" s="8"/>
      <c r="Z2639" s="9"/>
      <c r="AA2639" s="1"/>
      <c r="AB2639" s="8"/>
      <c r="AC2639" s="9"/>
      <c r="AD2639" s="9"/>
      <c r="AE2639" s="9"/>
      <c r="AF2639" s="8"/>
      <c r="AG2639" s="10"/>
      <c r="AH2639" s="8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25">
      <c r="A2640" s="50">
        <f t="shared" si="828"/>
        <v>45483</v>
      </c>
      <c r="B2640" s="112">
        <f t="shared" ca="1" si="818"/>
        <v>50413.21482881</v>
      </c>
      <c r="C2640" s="109">
        <f t="shared" si="819"/>
        <v>50223.53310018</v>
      </c>
      <c r="D2640" s="13">
        <f ca="1">IF(A2640&lt;$B$1,VLOOKUP(A2640,[1]DI!$A$4:$B$15000,2,FALSE),0)</f>
        <v>0.104</v>
      </c>
      <c r="E2640" s="52">
        <f t="shared" ca="1" si="820"/>
        <v>1.0003926999999999</v>
      </c>
      <c r="F2640" s="52">
        <f ca="1">(TRUNC(PRODUCT($E$12:$E2639),16))</f>
        <v>1.71698252323412</v>
      </c>
      <c r="G2640" s="52">
        <f t="shared" ca="1" si="821"/>
        <v>1.7115979706098801</v>
      </c>
      <c r="H2640" s="52">
        <f t="shared" ca="1" si="822"/>
        <v>1.0031459199999999</v>
      </c>
      <c r="I2640" s="111">
        <f t="shared" si="829"/>
        <v>0.02</v>
      </c>
      <c r="J2640" s="149">
        <f t="shared" si="813"/>
        <v>45471</v>
      </c>
      <c r="K2640" s="54">
        <f t="shared" si="830"/>
        <v>8</v>
      </c>
      <c r="L2640" s="55">
        <f t="shared" si="823"/>
        <v>8</v>
      </c>
      <c r="M2640" s="56">
        <f t="shared" si="824"/>
        <v>1.000628852</v>
      </c>
      <c r="N2640" s="56">
        <f t="shared" ca="1" si="825"/>
        <v>1.0037767500000001</v>
      </c>
      <c r="O2640" s="55">
        <f t="shared" si="814"/>
        <v>0</v>
      </c>
      <c r="P2640" s="109">
        <f t="shared" ca="1" si="826"/>
        <v>189.68172863000001</v>
      </c>
      <c r="Q2640" s="52">
        <f t="shared" si="815"/>
        <v>0</v>
      </c>
      <c r="R2640" s="85"/>
      <c r="S2640" s="85"/>
      <c r="T2640" s="86" t="str">
        <f t="shared" si="816"/>
        <v>A+J=</v>
      </c>
      <c r="U2640" s="149">
        <f t="shared" si="817"/>
        <v>45504</v>
      </c>
      <c r="V2640" s="57" t="str">
        <f t="shared" si="827"/>
        <v>-</v>
      </c>
      <c r="W2640" s="8"/>
      <c r="X2640" s="8"/>
      <c r="Y2640" s="8"/>
      <c r="Z2640" s="9"/>
      <c r="AA2640" s="1"/>
      <c r="AB2640" s="8"/>
      <c r="AC2640" s="9"/>
      <c r="AD2640" s="9"/>
      <c r="AE2640" s="9"/>
      <c r="AF2640" s="8"/>
      <c r="AG2640" s="10"/>
      <c r="AH2640" s="8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25">
      <c r="A2641" s="50">
        <f t="shared" si="828"/>
        <v>45484</v>
      </c>
      <c r="B2641" s="112">
        <f t="shared" ca="1" si="818"/>
        <v>50436.975632540001</v>
      </c>
      <c r="C2641" s="109">
        <f t="shared" si="819"/>
        <v>50223.53310018</v>
      </c>
      <c r="D2641" s="13">
        <f ca="1">IF(A2641&lt;$B$1,VLOOKUP(A2641,[1]DI!$A$4:$B$15000,2,FALSE),0)</f>
        <v>0.104</v>
      </c>
      <c r="E2641" s="52">
        <f t="shared" ca="1" si="820"/>
        <v>1.0003926999999999</v>
      </c>
      <c r="F2641" s="52">
        <f ca="1">(TRUNC(PRODUCT($E$12:$E2640),16))</f>
        <v>1.7176567822709901</v>
      </c>
      <c r="G2641" s="52">
        <f t="shared" ca="1" si="821"/>
        <v>1.7115979706098801</v>
      </c>
      <c r="H2641" s="52">
        <f t="shared" ca="1" si="822"/>
        <v>1.0035398600000001</v>
      </c>
      <c r="I2641" s="111">
        <f t="shared" si="829"/>
        <v>0.02</v>
      </c>
      <c r="J2641" s="149">
        <f t="shared" si="813"/>
        <v>45471</v>
      </c>
      <c r="K2641" s="54">
        <f t="shared" si="830"/>
        <v>9</v>
      </c>
      <c r="L2641" s="55">
        <f t="shared" si="823"/>
        <v>9</v>
      </c>
      <c r="M2641" s="56">
        <f t="shared" si="824"/>
        <v>1.0007074869999999</v>
      </c>
      <c r="N2641" s="56">
        <f t="shared" ca="1" si="825"/>
        <v>1.004249851</v>
      </c>
      <c r="O2641" s="55">
        <f t="shared" si="814"/>
        <v>0</v>
      </c>
      <c r="P2641" s="109">
        <f t="shared" ca="1" si="826"/>
        <v>213.44253236</v>
      </c>
      <c r="Q2641" s="52">
        <f t="shared" si="815"/>
        <v>0</v>
      </c>
      <c r="R2641" s="85"/>
      <c r="S2641" s="85"/>
      <c r="T2641" s="86" t="str">
        <f t="shared" si="816"/>
        <v>A+J=</v>
      </c>
      <c r="U2641" s="149">
        <f t="shared" si="817"/>
        <v>45504</v>
      </c>
      <c r="V2641" s="57" t="str">
        <f t="shared" si="827"/>
        <v>-</v>
      </c>
      <c r="W2641" s="8"/>
      <c r="X2641" s="8"/>
      <c r="Y2641" s="8"/>
      <c r="Z2641" s="9"/>
      <c r="AA2641" s="1"/>
      <c r="AB2641" s="8"/>
      <c r="AC2641" s="9"/>
      <c r="AD2641" s="9"/>
      <c r="AE2641" s="9"/>
      <c r="AF2641" s="8"/>
      <c r="AG2641" s="10"/>
      <c r="AH2641" s="8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25">
      <c r="A2642" s="50">
        <f t="shared" si="828"/>
        <v>45485</v>
      </c>
      <c r="B2642" s="112">
        <f t="shared" ca="1" si="818"/>
        <v>50460.74738501</v>
      </c>
      <c r="C2642" s="109">
        <f t="shared" si="819"/>
        <v>50223.53310018</v>
      </c>
      <c r="D2642" s="13">
        <f ca="1">IF(A2642&lt;$B$1,VLOOKUP(A2642,[1]DI!$A$4:$B$15000,2,FALSE),0)</f>
        <v>0.104</v>
      </c>
      <c r="E2642" s="52">
        <f t="shared" ca="1" si="820"/>
        <v>1.0003926999999999</v>
      </c>
      <c r="F2642" s="52">
        <f ca="1">(TRUNC(PRODUCT($E$12:$E2641),16))</f>
        <v>1.7183313060893901</v>
      </c>
      <c r="G2642" s="52">
        <f t="shared" ca="1" si="821"/>
        <v>1.7115979706098801</v>
      </c>
      <c r="H2642" s="52">
        <f t="shared" ca="1" si="822"/>
        <v>1.00393395</v>
      </c>
      <c r="I2642" s="111">
        <f t="shared" si="829"/>
        <v>0.02</v>
      </c>
      <c r="J2642" s="149">
        <f t="shared" si="813"/>
        <v>45471</v>
      </c>
      <c r="K2642" s="54">
        <f t="shared" si="830"/>
        <v>10</v>
      </c>
      <c r="L2642" s="55">
        <f t="shared" si="823"/>
        <v>10</v>
      </c>
      <c r="M2642" s="56">
        <f t="shared" si="824"/>
        <v>1.000786127</v>
      </c>
      <c r="N2642" s="56">
        <f t="shared" ca="1" si="825"/>
        <v>1.0047231700000001</v>
      </c>
      <c r="O2642" s="55">
        <f t="shared" si="814"/>
        <v>0</v>
      </c>
      <c r="P2642" s="109">
        <f t="shared" ca="1" si="826"/>
        <v>237.21428483</v>
      </c>
      <c r="Q2642" s="52">
        <f t="shared" si="815"/>
        <v>0</v>
      </c>
      <c r="R2642" s="85"/>
      <c r="S2642" s="85"/>
      <c r="T2642" s="86" t="str">
        <f t="shared" si="816"/>
        <v>A+J=</v>
      </c>
      <c r="U2642" s="149">
        <f t="shared" si="817"/>
        <v>45504</v>
      </c>
      <c r="V2642" s="57" t="str">
        <f t="shared" si="827"/>
        <v>-</v>
      </c>
      <c r="W2642" s="8"/>
      <c r="X2642" s="8"/>
      <c r="Y2642" s="8"/>
      <c r="Z2642" s="9"/>
      <c r="AA2642" s="1"/>
      <c r="AB2642" s="8"/>
      <c r="AC2642" s="9"/>
      <c r="AD2642" s="9"/>
      <c r="AE2642" s="9"/>
      <c r="AF2642" s="8"/>
      <c r="AG2642" s="10"/>
      <c r="AH2642" s="8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25">
      <c r="A2643" s="50">
        <f t="shared" si="828"/>
        <v>45486</v>
      </c>
      <c r="B2643" s="112">
        <f t="shared" ca="1" si="818"/>
        <v>50484.5300862</v>
      </c>
      <c r="C2643" s="109">
        <f t="shared" si="819"/>
        <v>50223.53310018</v>
      </c>
      <c r="D2643" s="13">
        <f ca="1">IF(A2643&lt;$B$1,VLOOKUP(A2643,[1]DI!$A$4:$B$15000,2,FALSE),0)</f>
        <v>0</v>
      </c>
      <c r="E2643" s="52">
        <f t="shared" ca="1" si="820"/>
        <v>1</v>
      </c>
      <c r="F2643" s="52">
        <f ca="1">(TRUNC(PRODUCT($E$12:$E2642),16))</f>
        <v>1.7190060947932899</v>
      </c>
      <c r="G2643" s="52">
        <f t="shared" ca="1" si="821"/>
        <v>1.7115979706098801</v>
      </c>
      <c r="H2643" s="52">
        <f t="shared" ca="1" si="822"/>
        <v>1.0043281900000001</v>
      </c>
      <c r="I2643" s="111">
        <f t="shared" si="829"/>
        <v>0.02</v>
      </c>
      <c r="J2643" s="149">
        <f t="shared" ref="J2643:J2706" si="831">IF(O2642&gt;0,VLOOKUP(O2642,X$12:AH$125,2),J2642)</f>
        <v>45471</v>
      </c>
      <c r="K2643" s="54">
        <f t="shared" si="830"/>
        <v>10</v>
      </c>
      <c r="L2643" s="55">
        <f t="shared" si="823"/>
        <v>11</v>
      </c>
      <c r="M2643" s="56">
        <f t="shared" si="824"/>
        <v>1.0008647740000001</v>
      </c>
      <c r="N2643" s="56">
        <f t="shared" ca="1" si="825"/>
        <v>1.0051967070000001</v>
      </c>
      <c r="O2643" s="55">
        <f t="shared" ref="O2643:O2706" si="832">IF(VLOOKUP(A2643,Y$12:AF$125,8)=VLOOKUP(A2642,Y$12:AF$125,8),0,VLOOKUP(A2643,Y$12:AF$125,8))</f>
        <v>0</v>
      </c>
      <c r="P2643" s="109">
        <f t="shared" ca="1" si="826"/>
        <v>260.99698602000001</v>
      </c>
      <c r="Q2643" s="52">
        <f t="shared" ref="Q2643:Q2706" si="833">IF(O2643&gt;0,VLOOKUP(A2643,$Y$12:$AD$125,5),0)</f>
        <v>0</v>
      </c>
      <c r="R2643" s="85"/>
      <c r="S2643" s="85"/>
      <c r="T2643" s="86" t="str">
        <f t="shared" ref="T2643:T2706" si="834">IF(O2642&gt;0,VLOOKUP(O2642,X$12:AH$125,10),T2642)</f>
        <v>A+J=</v>
      </c>
      <c r="U2643" s="149">
        <f t="shared" ref="U2643:U2706" si="835">IF(O2642&gt;0,VLOOKUP(O2642,X$12:AH$125,11),U2642)</f>
        <v>45504</v>
      </c>
      <c r="V2643" s="57" t="str">
        <f t="shared" si="827"/>
        <v>-</v>
      </c>
      <c r="W2643" s="8"/>
      <c r="X2643" s="8"/>
      <c r="Y2643" s="8"/>
      <c r="Z2643" s="9"/>
      <c r="AA2643" s="1"/>
      <c r="AB2643" s="8"/>
      <c r="AC2643" s="9"/>
      <c r="AD2643" s="9"/>
      <c r="AE2643" s="9"/>
      <c r="AF2643" s="8"/>
      <c r="AG2643" s="10"/>
      <c r="AH2643" s="8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25">
      <c r="A2644" s="50">
        <f t="shared" si="828"/>
        <v>45487</v>
      </c>
      <c r="B2644" s="112">
        <f t="shared" ca="1" si="818"/>
        <v>50484.5300862</v>
      </c>
      <c r="C2644" s="109">
        <f t="shared" si="819"/>
        <v>50223.53310018</v>
      </c>
      <c r="D2644" s="13">
        <f ca="1">IF(A2644&lt;$B$1,VLOOKUP(A2644,[1]DI!$A$4:$B$15000,2,FALSE),0)</f>
        <v>0</v>
      </c>
      <c r="E2644" s="52">
        <f t="shared" ca="1" si="820"/>
        <v>1</v>
      </c>
      <c r="F2644" s="52">
        <f ca="1">(TRUNC(PRODUCT($E$12:$E2643),16))</f>
        <v>1.7190060947932899</v>
      </c>
      <c r="G2644" s="52">
        <f t="shared" ca="1" si="821"/>
        <v>1.7115979706098801</v>
      </c>
      <c r="H2644" s="52">
        <f t="shared" ca="1" si="822"/>
        <v>1.0043281900000001</v>
      </c>
      <c r="I2644" s="111">
        <f t="shared" si="829"/>
        <v>0.02</v>
      </c>
      <c r="J2644" s="149">
        <f t="shared" si="831"/>
        <v>45471</v>
      </c>
      <c r="K2644" s="54">
        <f t="shared" si="830"/>
        <v>10</v>
      </c>
      <c r="L2644" s="55">
        <f t="shared" si="823"/>
        <v>11</v>
      </c>
      <c r="M2644" s="56">
        <f t="shared" si="824"/>
        <v>1.0008647740000001</v>
      </c>
      <c r="N2644" s="56">
        <f t="shared" ca="1" si="825"/>
        <v>1.0051967070000001</v>
      </c>
      <c r="O2644" s="55">
        <f t="shared" si="832"/>
        <v>0</v>
      </c>
      <c r="P2644" s="109">
        <f t="shared" ca="1" si="826"/>
        <v>260.99698602000001</v>
      </c>
      <c r="Q2644" s="52">
        <f t="shared" si="833"/>
        <v>0</v>
      </c>
      <c r="R2644" s="85"/>
      <c r="S2644" s="85"/>
      <c r="T2644" s="86" t="str">
        <f t="shared" si="834"/>
        <v>A+J=</v>
      </c>
      <c r="U2644" s="149">
        <f t="shared" si="835"/>
        <v>45504</v>
      </c>
      <c r="V2644" s="57" t="str">
        <f t="shared" si="827"/>
        <v>-</v>
      </c>
      <c r="W2644" s="8"/>
      <c r="X2644" s="8"/>
      <c r="Y2644" s="8"/>
      <c r="Z2644" s="9"/>
      <c r="AA2644" s="1"/>
      <c r="AB2644" s="8"/>
      <c r="AC2644" s="9"/>
      <c r="AD2644" s="9"/>
      <c r="AE2644" s="9"/>
      <c r="AF2644" s="8"/>
      <c r="AG2644" s="10"/>
      <c r="AH2644" s="8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25">
      <c r="A2645" s="50">
        <f t="shared" si="828"/>
        <v>45488</v>
      </c>
      <c r="B2645" s="112">
        <f t="shared" ca="1" si="818"/>
        <v>50484.5300862</v>
      </c>
      <c r="C2645" s="109">
        <f t="shared" si="819"/>
        <v>50223.53310018</v>
      </c>
      <c r="D2645" s="13">
        <f ca="1">IF(A2645&lt;$B$1,VLOOKUP(A2645,[1]DI!$A$4:$B$15000,2,FALSE),0)</f>
        <v>0.104</v>
      </c>
      <c r="E2645" s="52">
        <f t="shared" ca="1" si="820"/>
        <v>1.0003926999999999</v>
      </c>
      <c r="F2645" s="52">
        <f ca="1">(TRUNC(PRODUCT($E$12:$E2644),16))</f>
        <v>1.7190060947932899</v>
      </c>
      <c r="G2645" s="52">
        <f t="shared" ca="1" si="821"/>
        <v>1.7115979706098801</v>
      </c>
      <c r="H2645" s="52">
        <f t="shared" ca="1" si="822"/>
        <v>1.0043281900000001</v>
      </c>
      <c r="I2645" s="111">
        <f t="shared" si="829"/>
        <v>0.02</v>
      </c>
      <c r="J2645" s="149">
        <f t="shared" si="831"/>
        <v>45471</v>
      </c>
      <c r="K2645" s="54">
        <f t="shared" si="830"/>
        <v>11</v>
      </c>
      <c r="L2645" s="55">
        <f t="shared" si="823"/>
        <v>11</v>
      </c>
      <c r="M2645" s="56">
        <f t="shared" si="824"/>
        <v>1.0008647740000001</v>
      </c>
      <c r="N2645" s="56">
        <f t="shared" ca="1" si="825"/>
        <v>1.0051967070000001</v>
      </c>
      <c r="O2645" s="55">
        <f t="shared" si="832"/>
        <v>0</v>
      </c>
      <c r="P2645" s="109">
        <f t="shared" ca="1" si="826"/>
        <v>260.99698602000001</v>
      </c>
      <c r="Q2645" s="52">
        <f t="shared" si="833"/>
        <v>0</v>
      </c>
      <c r="R2645" s="85"/>
      <c r="S2645" s="85"/>
      <c r="T2645" s="86" t="str">
        <f t="shared" si="834"/>
        <v>A+J=</v>
      </c>
      <c r="U2645" s="149">
        <f t="shared" si="835"/>
        <v>45504</v>
      </c>
      <c r="V2645" s="57" t="str">
        <f t="shared" si="827"/>
        <v>-</v>
      </c>
      <c r="W2645" s="8"/>
      <c r="X2645" s="8"/>
      <c r="Y2645" s="8"/>
      <c r="Z2645" s="9"/>
      <c r="AA2645" s="1"/>
      <c r="AB2645" s="8"/>
      <c r="AC2645" s="9"/>
      <c r="AD2645" s="9"/>
      <c r="AE2645" s="9"/>
      <c r="AF2645" s="8"/>
      <c r="AG2645" s="10"/>
      <c r="AH2645" s="8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25">
      <c r="A2646" s="50">
        <f t="shared" si="828"/>
        <v>45489</v>
      </c>
      <c r="B2646" s="112">
        <f t="shared" ca="1" si="818"/>
        <v>50508.324238360001</v>
      </c>
      <c r="C2646" s="109">
        <f t="shared" si="819"/>
        <v>50223.53310018</v>
      </c>
      <c r="D2646" s="13">
        <f ca="1">IF(A2646&lt;$B$1,VLOOKUP(A2646,[1]DI!$A$4:$B$15000,2,FALSE),0)</f>
        <v>0.104</v>
      </c>
      <c r="E2646" s="52">
        <f t="shared" ca="1" si="820"/>
        <v>1.0003926999999999</v>
      </c>
      <c r="F2646" s="52">
        <f ca="1">(TRUNC(PRODUCT($E$12:$E2645),16))</f>
        <v>1.71968114848672</v>
      </c>
      <c r="G2646" s="52">
        <f t="shared" ca="1" si="821"/>
        <v>1.7115979706098801</v>
      </c>
      <c r="H2646" s="52">
        <f t="shared" ca="1" si="822"/>
        <v>1.0047225900000001</v>
      </c>
      <c r="I2646" s="111">
        <f t="shared" si="829"/>
        <v>0.02</v>
      </c>
      <c r="J2646" s="149">
        <f t="shared" si="831"/>
        <v>45471</v>
      </c>
      <c r="K2646" s="54">
        <f t="shared" si="830"/>
        <v>12</v>
      </c>
      <c r="L2646" s="55">
        <f t="shared" si="823"/>
        <v>12</v>
      </c>
      <c r="M2646" s="56">
        <f t="shared" si="824"/>
        <v>1.0009434269999999</v>
      </c>
      <c r="N2646" s="56">
        <f t="shared" ca="1" si="825"/>
        <v>1.005670472</v>
      </c>
      <c r="O2646" s="55">
        <f t="shared" si="832"/>
        <v>0</v>
      </c>
      <c r="P2646" s="109">
        <f t="shared" ca="1" si="826"/>
        <v>284.79113818000002</v>
      </c>
      <c r="Q2646" s="52">
        <f t="shared" si="833"/>
        <v>0</v>
      </c>
      <c r="R2646" s="85"/>
      <c r="S2646" s="85"/>
      <c r="T2646" s="86" t="str">
        <f t="shared" si="834"/>
        <v>A+J=</v>
      </c>
      <c r="U2646" s="149">
        <f t="shared" si="835"/>
        <v>45504</v>
      </c>
      <c r="V2646" s="57" t="str">
        <f t="shared" si="827"/>
        <v>-</v>
      </c>
      <c r="W2646" s="8"/>
      <c r="X2646" s="8"/>
      <c r="Y2646" s="8"/>
      <c r="Z2646" s="9"/>
      <c r="AA2646" s="1"/>
      <c r="AB2646" s="8"/>
      <c r="AC2646" s="9"/>
      <c r="AD2646" s="9"/>
      <c r="AE2646" s="9"/>
      <c r="AF2646" s="8"/>
      <c r="AG2646" s="10"/>
      <c r="AH2646" s="8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25">
      <c r="A2647" s="50">
        <f t="shared" si="828"/>
        <v>45490</v>
      </c>
      <c r="B2647" s="112">
        <f t="shared" ca="1" si="818"/>
        <v>50532.129891709999</v>
      </c>
      <c r="C2647" s="109">
        <f t="shared" si="819"/>
        <v>50223.53310018</v>
      </c>
      <c r="D2647" s="13">
        <f ca="1">IF(A2647&lt;$B$1,VLOOKUP(A2647,[1]DI!$A$4:$B$15000,2,FALSE),0)</f>
        <v>0.104</v>
      </c>
      <c r="E2647" s="52">
        <f t="shared" ca="1" si="820"/>
        <v>1.0003926999999999</v>
      </c>
      <c r="F2647" s="52">
        <f ca="1">(TRUNC(PRODUCT($E$12:$E2646),16))</f>
        <v>1.7203564672737299</v>
      </c>
      <c r="G2647" s="52">
        <f t="shared" ca="1" si="821"/>
        <v>1.7115979706098801</v>
      </c>
      <c r="H2647" s="52">
        <f t="shared" ca="1" si="822"/>
        <v>1.00511715</v>
      </c>
      <c r="I2647" s="111">
        <f t="shared" si="829"/>
        <v>0.02</v>
      </c>
      <c r="J2647" s="149">
        <f t="shared" si="831"/>
        <v>45471</v>
      </c>
      <c r="K2647" s="54">
        <f t="shared" si="830"/>
        <v>13</v>
      </c>
      <c r="L2647" s="55">
        <f t="shared" si="823"/>
        <v>13</v>
      </c>
      <c r="M2647" s="56">
        <f t="shared" si="824"/>
        <v>1.0010220860000001</v>
      </c>
      <c r="N2647" s="56">
        <f t="shared" ca="1" si="825"/>
        <v>1.0061444660000001</v>
      </c>
      <c r="O2647" s="55">
        <f t="shared" si="832"/>
        <v>0</v>
      </c>
      <c r="P2647" s="109">
        <f t="shared" ca="1" si="826"/>
        <v>308.59679153000002</v>
      </c>
      <c r="Q2647" s="52">
        <f t="shared" si="833"/>
        <v>0</v>
      </c>
      <c r="R2647" s="85"/>
      <c r="S2647" s="85"/>
      <c r="T2647" s="86" t="str">
        <f t="shared" si="834"/>
        <v>A+J=</v>
      </c>
      <c r="U2647" s="149">
        <f t="shared" si="835"/>
        <v>45504</v>
      </c>
      <c r="V2647" s="57" t="str">
        <f t="shared" si="827"/>
        <v>-</v>
      </c>
      <c r="W2647" s="8"/>
      <c r="X2647" s="8"/>
      <c r="Y2647" s="8"/>
      <c r="Z2647" s="9"/>
      <c r="AA2647" s="1"/>
      <c r="AB2647" s="8"/>
      <c r="AC2647" s="9"/>
      <c r="AD2647" s="9"/>
      <c r="AE2647" s="9"/>
      <c r="AF2647" s="8"/>
      <c r="AG2647" s="10"/>
      <c r="AH2647" s="8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25">
      <c r="A2648" s="50">
        <f t="shared" si="828"/>
        <v>45491</v>
      </c>
      <c r="B2648" s="112">
        <f t="shared" ca="1" si="818"/>
        <v>50555.946493789997</v>
      </c>
      <c r="C2648" s="109">
        <f t="shared" si="819"/>
        <v>50223.53310018</v>
      </c>
      <c r="D2648" s="13">
        <f ca="1">IF(A2648&lt;$B$1,VLOOKUP(A2648,[1]DI!$A$4:$B$15000,2,FALSE),0)</f>
        <v>0.104</v>
      </c>
      <c r="E2648" s="52">
        <f t="shared" ca="1" si="820"/>
        <v>1.0003926999999999</v>
      </c>
      <c r="F2648" s="52">
        <f ca="1">(TRUNC(PRODUCT($E$12:$E2647),16))</f>
        <v>1.7210320512584201</v>
      </c>
      <c r="G2648" s="52">
        <f t="shared" ca="1" si="821"/>
        <v>1.7115979706098801</v>
      </c>
      <c r="H2648" s="52">
        <f t="shared" ca="1" si="822"/>
        <v>1.0055118599999999</v>
      </c>
      <c r="I2648" s="111">
        <f t="shared" si="829"/>
        <v>0.02</v>
      </c>
      <c r="J2648" s="149">
        <f t="shared" si="831"/>
        <v>45471</v>
      </c>
      <c r="K2648" s="54">
        <f t="shared" si="830"/>
        <v>14</v>
      </c>
      <c r="L2648" s="55">
        <f t="shared" si="823"/>
        <v>14</v>
      </c>
      <c r="M2648" s="56">
        <f t="shared" si="824"/>
        <v>1.0011007510000001</v>
      </c>
      <c r="N2648" s="56">
        <f t="shared" ca="1" si="825"/>
        <v>1.0066186779999999</v>
      </c>
      <c r="O2648" s="55">
        <f t="shared" si="832"/>
        <v>0</v>
      </c>
      <c r="P2648" s="109">
        <f t="shared" ca="1" si="826"/>
        <v>332.41339361000001</v>
      </c>
      <c r="Q2648" s="52">
        <f t="shared" si="833"/>
        <v>0</v>
      </c>
      <c r="R2648" s="85"/>
      <c r="S2648" s="85"/>
      <c r="T2648" s="86" t="str">
        <f t="shared" si="834"/>
        <v>A+J=</v>
      </c>
      <c r="U2648" s="149">
        <f t="shared" si="835"/>
        <v>45504</v>
      </c>
      <c r="V2648" s="57" t="str">
        <f t="shared" si="827"/>
        <v>-</v>
      </c>
      <c r="W2648" s="8"/>
      <c r="X2648" s="8"/>
      <c r="Y2648" s="8"/>
      <c r="Z2648" s="9"/>
      <c r="AA2648" s="1"/>
      <c r="AB2648" s="8"/>
      <c r="AC2648" s="9"/>
      <c r="AD2648" s="9"/>
      <c r="AE2648" s="9"/>
      <c r="AF2648" s="8"/>
      <c r="AG2648" s="10"/>
      <c r="AH2648" s="8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25">
      <c r="A2649" s="50">
        <f t="shared" si="828"/>
        <v>45492</v>
      </c>
      <c r="B2649" s="112">
        <f t="shared" ca="1" si="818"/>
        <v>50579.774145039999</v>
      </c>
      <c r="C2649" s="109">
        <f t="shared" si="819"/>
        <v>50223.53310018</v>
      </c>
      <c r="D2649" s="13">
        <f ca="1">IF(A2649&lt;$B$1,VLOOKUP(A2649,[1]DI!$A$4:$B$15000,2,FALSE),0)</f>
        <v>0.104</v>
      </c>
      <c r="E2649" s="52">
        <f t="shared" ca="1" si="820"/>
        <v>1.0003926999999999</v>
      </c>
      <c r="F2649" s="52">
        <f ca="1">(TRUNC(PRODUCT($E$12:$E2648),16))</f>
        <v>1.72170790054495</v>
      </c>
      <c r="G2649" s="52">
        <f t="shared" ca="1" si="821"/>
        <v>1.7115979706098801</v>
      </c>
      <c r="H2649" s="52">
        <f t="shared" ca="1" si="822"/>
        <v>1.00590672</v>
      </c>
      <c r="I2649" s="111">
        <f t="shared" si="829"/>
        <v>0.02</v>
      </c>
      <c r="J2649" s="149">
        <f t="shared" si="831"/>
        <v>45471</v>
      </c>
      <c r="K2649" s="54">
        <f t="shared" si="830"/>
        <v>15</v>
      </c>
      <c r="L2649" s="55">
        <f t="shared" si="823"/>
        <v>15</v>
      </c>
      <c r="M2649" s="56">
        <f t="shared" si="824"/>
        <v>1.001179423</v>
      </c>
      <c r="N2649" s="56">
        <f t="shared" ca="1" si="825"/>
        <v>1.00709311</v>
      </c>
      <c r="O2649" s="55">
        <f t="shared" si="832"/>
        <v>0</v>
      </c>
      <c r="P2649" s="109">
        <f t="shared" ca="1" si="826"/>
        <v>356.24104485999999</v>
      </c>
      <c r="Q2649" s="52">
        <f t="shared" si="833"/>
        <v>0</v>
      </c>
      <c r="R2649" s="85"/>
      <c r="S2649" s="85"/>
      <c r="T2649" s="86" t="str">
        <f t="shared" si="834"/>
        <v>A+J=</v>
      </c>
      <c r="U2649" s="149">
        <f t="shared" si="835"/>
        <v>45504</v>
      </c>
      <c r="V2649" s="57" t="str">
        <f t="shared" si="827"/>
        <v>-</v>
      </c>
      <c r="W2649" s="8"/>
      <c r="X2649" s="8"/>
      <c r="Y2649" s="8"/>
      <c r="Z2649" s="9"/>
      <c r="AA2649" s="1"/>
      <c r="AB2649" s="8"/>
      <c r="AC2649" s="9"/>
      <c r="AD2649" s="9"/>
      <c r="AE2649" s="9"/>
      <c r="AF2649" s="8"/>
      <c r="AG2649" s="10"/>
      <c r="AH2649" s="8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25">
      <c r="A2650" s="50">
        <f t="shared" si="828"/>
        <v>45493</v>
      </c>
      <c r="B2650" s="112">
        <f t="shared" ca="1" si="818"/>
        <v>50603.613146820004</v>
      </c>
      <c r="C2650" s="109">
        <f t="shared" si="819"/>
        <v>50223.53310018</v>
      </c>
      <c r="D2650" s="13">
        <f ca="1">IF(A2650&lt;$B$1,VLOOKUP(A2650,[1]DI!$A$4:$B$15000,2,FALSE),0)</f>
        <v>0</v>
      </c>
      <c r="E2650" s="52">
        <f t="shared" ca="1" si="820"/>
        <v>1</v>
      </c>
      <c r="F2650" s="52">
        <f ca="1">(TRUNC(PRODUCT($E$12:$E2649),16))</f>
        <v>1.7223840152375001</v>
      </c>
      <c r="G2650" s="52">
        <f t="shared" ca="1" si="821"/>
        <v>1.7115979706098801</v>
      </c>
      <c r="H2650" s="52">
        <f t="shared" ca="1" si="822"/>
        <v>1.0063017400000001</v>
      </c>
      <c r="I2650" s="111">
        <f t="shared" si="829"/>
        <v>0.02</v>
      </c>
      <c r="J2650" s="149">
        <f t="shared" si="831"/>
        <v>45471</v>
      </c>
      <c r="K2650" s="54">
        <f t="shared" si="830"/>
        <v>15</v>
      </c>
      <c r="L2650" s="55">
        <f t="shared" si="823"/>
        <v>16</v>
      </c>
      <c r="M2650" s="56">
        <f t="shared" si="824"/>
        <v>1.0012581</v>
      </c>
      <c r="N2650" s="56">
        <f t="shared" ca="1" si="825"/>
        <v>1.0075677679999999</v>
      </c>
      <c r="O2650" s="55">
        <f t="shared" si="832"/>
        <v>0</v>
      </c>
      <c r="P2650" s="109">
        <f t="shared" ca="1" si="826"/>
        <v>380.08004663999998</v>
      </c>
      <c r="Q2650" s="52">
        <f t="shared" si="833"/>
        <v>0</v>
      </c>
      <c r="R2650" s="85"/>
      <c r="S2650" s="85"/>
      <c r="T2650" s="86" t="str">
        <f t="shared" si="834"/>
        <v>A+J=</v>
      </c>
      <c r="U2650" s="149">
        <f t="shared" si="835"/>
        <v>45504</v>
      </c>
      <c r="V2650" s="57" t="str">
        <f t="shared" si="827"/>
        <v>-</v>
      </c>
      <c r="W2650" s="8"/>
      <c r="X2650" s="8"/>
      <c r="Y2650" s="8"/>
      <c r="Z2650" s="9"/>
      <c r="AA2650" s="1"/>
      <c r="AB2650" s="8"/>
      <c r="AC2650" s="9"/>
      <c r="AD2650" s="9"/>
      <c r="AE2650" s="9"/>
      <c r="AF2650" s="8"/>
      <c r="AG2650" s="10"/>
      <c r="AH2650" s="8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25">
      <c r="A2651" s="50">
        <f t="shared" si="828"/>
        <v>45494</v>
      </c>
      <c r="B2651" s="112">
        <f t="shared" ca="1" si="818"/>
        <v>50603.613146820004</v>
      </c>
      <c r="C2651" s="109">
        <f t="shared" si="819"/>
        <v>50223.53310018</v>
      </c>
      <c r="D2651" s="13">
        <f ca="1">IF(A2651&lt;$B$1,VLOOKUP(A2651,[1]DI!$A$4:$B$15000,2,FALSE),0)</f>
        <v>0</v>
      </c>
      <c r="E2651" s="52">
        <f t="shared" ca="1" si="820"/>
        <v>1</v>
      </c>
      <c r="F2651" s="52">
        <f ca="1">(TRUNC(PRODUCT($E$12:$E2650),16))</f>
        <v>1.7223840152375001</v>
      </c>
      <c r="G2651" s="52">
        <f t="shared" ca="1" si="821"/>
        <v>1.7115979706098801</v>
      </c>
      <c r="H2651" s="52">
        <f t="shared" ca="1" si="822"/>
        <v>1.0063017400000001</v>
      </c>
      <c r="I2651" s="111">
        <f t="shared" si="829"/>
        <v>0.02</v>
      </c>
      <c r="J2651" s="149">
        <f t="shared" si="831"/>
        <v>45471</v>
      </c>
      <c r="K2651" s="54">
        <f t="shared" si="830"/>
        <v>15</v>
      </c>
      <c r="L2651" s="55">
        <f t="shared" si="823"/>
        <v>16</v>
      </c>
      <c r="M2651" s="56">
        <f t="shared" si="824"/>
        <v>1.0012581</v>
      </c>
      <c r="N2651" s="56">
        <f t="shared" ca="1" si="825"/>
        <v>1.0075677679999999</v>
      </c>
      <c r="O2651" s="55">
        <f t="shared" si="832"/>
        <v>0</v>
      </c>
      <c r="P2651" s="109">
        <f t="shared" ca="1" si="826"/>
        <v>380.08004663999998</v>
      </c>
      <c r="Q2651" s="52">
        <f t="shared" si="833"/>
        <v>0</v>
      </c>
      <c r="R2651" s="85"/>
      <c r="S2651" s="85"/>
      <c r="T2651" s="86" t="str">
        <f t="shared" si="834"/>
        <v>A+J=</v>
      </c>
      <c r="U2651" s="149">
        <f t="shared" si="835"/>
        <v>45504</v>
      </c>
      <c r="V2651" s="57" t="str">
        <f t="shared" si="827"/>
        <v>-</v>
      </c>
      <c r="W2651" s="8"/>
      <c r="X2651" s="8"/>
      <c r="Y2651" s="8"/>
      <c r="Z2651" s="9"/>
      <c r="AA2651" s="1"/>
      <c r="AB2651" s="8"/>
      <c r="AC2651" s="9"/>
      <c r="AD2651" s="9"/>
      <c r="AE2651" s="9"/>
      <c r="AF2651" s="8"/>
      <c r="AG2651" s="10"/>
      <c r="AH2651" s="8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25">
      <c r="A2652" s="50">
        <f t="shared" si="828"/>
        <v>45495</v>
      </c>
      <c r="B2652" s="112">
        <f t="shared" ca="1" si="818"/>
        <v>50603.613146820004</v>
      </c>
      <c r="C2652" s="109">
        <f t="shared" si="819"/>
        <v>50223.53310018</v>
      </c>
      <c r="D2652" s="13">
        <f ca="1">IF(A2652&lt;$B$1,VLOOKUP(A2652,[1]DI!$A$4:$B$15000,2,FALSE),0)</f>
        <v>0.104</v>
      </c>
      <c r="E2652" s="52">
        <f t="shared" ca="1" si="820"/>
        <v>1.0003926999999999</v>
      </c>
      <c r="F2652" s="52">
        <f ca="1">(TRUNC(PRODUCT($E$12:$E2651),16))</f>
        <v>1.7223840152375001</v>
      </c>
      <c r="G2652" s="52">
        <f t="shared" ca="1" si="821"/>
        <v>1.7115979706098801</v>
      </c>
      <c r="H2652" s="52">
        <f t="shared" ca="1" si="822"/>
        <v>1.0063017400000001</v>
      </c>
      <c r="I2652" s="111">
        <f t="shared" si="829"/>
        <v>0.02</v>
      </c>
      <c r="J2652" s="149">
        <f t="shared" si="831"/>
        <v>45471</v>
      </c>
      <c r="K2652" s="54">
        <f t="shared" si="830"/>
        <v>16</v>
      </c>
      <c r="L2652" s="55">
        <f t="shared" si="823"/>
        <v>16</v>
      </c>
      <c r="M2652" s="56">
        <f t="shared" si="824"/>
        <v>1.0012581</v>
      </c>
      <c r="N2652" s="56">
        <f t="shared" ca="1" si="825"/>
        <v>1.0075677679999999</v>
      </c>
      <c r="O2652" s="55">
        <f t="shared" si="832"/>
        <v>0</v>
      </c>
      <c r="P2652" s="109">
        <f t="shared" ca="1" si="826"/>
        <v>380.08004663999998</v>
      </c>
      <c r="Q2652" s="52">
        <f t="shared" si="833"/>
        <v>0</v>
      </c>
      <c r="R2652" s="85"/>
      <c r="S2652" s="85"/>
      <c r="T2652" s="86" t="str">
        <f t="shared" si="834"/>
        <v>A+J=</v>
      </c>
      <c r="U2652" s="149">
        <f t="shared" si="835"/>
        <v>45504</v>
      </c>
      <c r="V2652" s="57" t="str">
        <f t="shared" si="827"/>
        <v>-</v>
      </c>
      <c r="W2652" s="8"/>
      <c r="X2652" s="8"/>
      <c r="Y2652" s="8"/>
      <c r="Z2652" s="9"/>
      <c r="AA2652" s="1"/>
      <c r="AB2652" s="8"/>
      <c r="AC2652" s="9"/>
      <c r="AD2652" s="9"/>
      <c r="AE2652" s="9"/>
      <c r="AF2652" s="8"/>
      <c r="AG2652" s="10"/>
      <c r="AH2652" s="8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25">
      <c r="A2653" s="50">
        <f t="shared" si="828"/>
        <v>45496</v>
      </c>
      <c r="B2653" s="112">
        <f t="shared" ca="1" si="818"/>
        <v>50627.463197769997</v>
      </c>
      <c r="C2653" s="109">
        <f t="shared" si="819"/>
        <v>50223.53310018</v>
      </c>
      <c r="D2653" s="13">
        <f ca="1">IF(A2653&lt;$B$1,VLOOKUP(A2653,[1]DI!$A$4:$B$15000,2,FALSE),0)</f>
        <v>0.104</v>
      </c>
      <c r="E2653" s="52">
        <f t="shared" ca="1" si="820"/>
        <v>1.0003926999999999</v>
      </c>
      <c r="F2653" s="52">
        <f ca="1">(TRUNC(PRODUCT($E$12:$E2652),16))</f>
        <v>1.7230603954402799</v>
      </c>
      <c r="G2653" s="52">
        <f t="shared" ca="1" si="821"/>
        <v>1.7115979706098801</v>
      </c>
      <c r="H2653" s="52">
        <f t="shared" ca="1" si="822"/>
        <v>1.0066969100000001</v>
      </c>
      <c r="I2653" s="111">
        <f t="shared" si="829"/>
        <v>0.02</v>
      </c>
      <c r="J2653" s="149">
        <f t="shared" si="831"/>
        <v>45471</v>
      </c>
      <c r="K2653" s="54">
        <f t="shared" si="830"/>
        <v>17</v>
      </c>
      <c r="L2653" s="55">
        <f t="shared" si="823"/>
        <v>17</v>
      </c>
      <c r="M2653" s="56">
        <f t="shared" si="824"/>
        <v>1.001336784</v>
      </c>
      <c r="N2653" s="56">
        <f t="shared" ca="1" si="825"/>
        <v>1.008042646</v>
      </c>
      <c r="O2653" s="55">
        <f t="shared" si="832"/>
        <v>0</v>
      </c>
      <c r="P2653" s="109">
        <f t="shared" ca="1" si="826"/>
        <v>403.93009759</v>
      </c>
      <c r="Q2653" s="52">
        <f t="shared" si="833"/>
        <v>0</v>
      </c>
      <c r="R2653" s="85"/>
      <c r="S2653" s="85"/>
      <c r="T2653" s="86" t="str">
        <f t="shared" si="834"/>
        <v>A+J=</v>
      </c>
      <c r="U2653" s="149">
        <f t="shared" si="835"/>
        <v>45504</v>
      </c>
      <c r="V2653" s="57" t="str">
        <f t="shared" si="827"/>
        <v>-</v>
      </c>
      <c r="W2653" s="8"/>
      <c r="X2653" s="8"/>
      <c r="Y2653" s="8"/>
      <c r="Z2653" s="9"/>
      <c r="AA2653" s="1"/>
      <c r="AB2653" s="8"/>
      <c r="AC2653" s="9"/>
      <c r="AD2653" s="9"/>
      <c r="AE2653" s="9"/>
      <c r="AF2653" s="8"/>
      <c r="AG2653" s="10"/>
      <c r="AH2653" s="8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25">
      <c r="A2654" s="50">
        <f t="shared" si="828"/>
        <v>45497</v>
      </c>
      <c r="B2654" s="112">
        <f t="shared" ca="1" si="818"/>
        <v>50651.324749910003</v>
      </c>
      <c r="C2654" s="109">
        <f t="shared" si="819"/>
        <v>50223.53310018</v>
      </c>
      <c r="D2654" s="13">
        <f ca="1">IF(A2654&lt;$B$1,VLOOKUP(A2654,[1]DI!$A$4:$B$15000,2,FALSE),0)</f>
        <v>0.104</v>
      </c>
      <c r="E2654" s="52">
        <f t="shared" ca="1" si="820"/>
        <v>1.0003926999999999</v>
      </c>
      <c r="F2654" s="52">
        <f ca="1">(TRUNC(PRODUCT($E$12:$E2653),16))</f>
        <v>1.7237370412575701</v>
      </c>
      <c r="G2654" s="52">
        <f t="shared" ca="1" si="821"/>
        <v>1.7115979706098801</v>
      </c>
      <c r="H2654" s="52">
        <f t="shared" ca="1" si="822"/>
        <v>1.00709224</v>
      </c>
      <c r="I2654" s="111">
        <f t="shared" si="829"/>
        <v>0.02</v>
      </c>
      <c r="J2654" s="149">
        <f t="shared" si="831"/>
        <v>45471</v>
      </c>
      <c r="K2654" s="54">
        <f t="shared" si="830"/>
        <v>18</v>
      </c>
      <c r="L2654" s="55">
        <f t="shared" si="823"/>
        <v>18</v>
      </c>
      <c r="M2654" s="56">
        <f t="shared" si="824"/>
        <v>1.0014154740000001</v>
      </c>
      <c r="N2654" s="56">
        <f t="shared" ca="1" si="825"/>
        <v>1.008517753</v>
      </c>
      <c r="O2654" s="55">
        <f t="shared" si="832"/>
        <v>0</v>
      </c>
      <c r="P2654" s="109">
        <f t="shared" ca="1" si="826"/>
        <v>427.79164973000002</v>
      </c>
      <c r="Q2654" s="52">
        <f t="shared" si="833"/>
        <v>0</v>
      </c>
      <c r="R2654" s="85"/>
      <c r="S2654" s="85"/>
      <c r="T2654" s="86" t="str">
        <f t="shared" si="834"/>
        <v>A+J=</v>
      </c>
      <c r="U2654" s="149">
        <f t="shared" si="835"/>
        <v>45504</v>
      </c>
      <c r="V2654" s="57" t="str">
        <f t="shared" si="827"/>
        <v>-</v>
      </c>
      <c r="W2654" s="8"/>
      <c r="X2654" s="8"/>
      <c r="Y2654" s="8"/>
      <c r="Z2654" s="9"/>
      <c r="AA2654" s="1"/>
      <c r="AB2654" s="8"/>
      <c r="AC2654" s="9"/>
      <c r="AD2654" s="9"/>
      <c r="AE2654" s="9"/>
      <c r="AF2654" s="8"/>
      <c r="AG2654" s="10"/>
      <c r="AH2654" s="8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25">
      <c r="A2655" s="50">
        <f t="shared" si="828"/>
        <v>45498</v>
      </c>
      <c r="B2655" s="112">
        <f t="shared" ca="1" si="818"/>
        <v>50675.197753020002</v>
      </c>
      <c r="C2655" s="109">
        <f t="shared" si="819"/>
        <v>50223.53310018</v>
      </c>
      <c r="D2655" s="13">
        <f ca="1">IF(A2655&lt;$B$1,VLOOKUP(A2655,[1]DI!$A$4:$B$15000,2,FALSE),0)</f>
        <v>0.104</v>
      </c>
      <c r="E2655" s="52">
        <f t="shared" ca="1" si="820"/>
        <v>1.0003926999999999</v>
      </c>
      <c r="F2655" s="52">
        <f ca="1">(TRUNC(PRODUCT($E$12:$E2654),16))</f>
        <v>1.7244139527936699</v>
      </c>
      <c r="G2655" s="52">
        <f t="shared" ca="1" si="821"/>
        <v>1.7115979706098801</v>
      </c>
      <c r="H2655" s="52">
        <f t="shared" ca="1" si="822"/>
        <v>1.00748773</v>
      </c>
      <c r="I2655" s="111">
        <f t="shared" si="829"/>
        <v>0.02</v>
      </c>
      <c r="J2655" s="149">
        <f t="shared" si="831"/>
        <v>45471</v>
      </c>
      <c r="K2655" s="54">
        <f t="shared" si="830"/>
        <v>19</v>
      </c>
      <c r="L2655" s="55">
        <f t="shared" si="823"/>
        <v>19</v>
      </c>
      <c r="M2655" s="56">
        <f t="shared" si="824"/>
        <v>1.00149417</v>
      </c>
      <c r="N2655" s="56">
        <f t="shared" ca="1" si="825"/>
        <v>1.008993088</v>
      </c>
      <c r="O2655" s="55">
        <f t="shared" si="832"/>
        <v>0</v>
      </c>
      <c r="P2655" s="109">
        <f t="shared" ca="1" si="826"/>
        <v>451.66465283999997</v>
      </c>
      <c r="Q2655" s="52">
        <f t="shared" si="833"/>
        <v>0</v>
      </c>
      <c r="R2655" s="85"/>
      <c r="S2655" s="85"/>
      <c r="T2655" s="86" t="str">
        <f t="shared" si="834"/>
        <v>A+J=</v>
      </c>
      <c r="U2655" s="149">
        <f t="shared" si="835"/>
        <v>45504</v>
      </c>
      <c r="V2655" s="57" t="str">
        <f t="shared" si="827"/>
        <v>-</v>
      </c>
      <c r="W2655" s="8"/>
      <c r="X2655" s="8"/>
      <c r="Y2655" s="8"/>
      <c r="Z2655" s="9"/>
      <c r="AA2655" s="1"/>
      <c r="AB2655" s="8"/>
      <c r="AC2655" s="9"/>
      <c r="AD2655" s="9"/>
      <c r="AE2655" s="9"/>
      <c r="AF2655" s="8"/>
      <c r="AG2655" s="10"/>
      <c r="AH2655" s="8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25">
      <c r="A2656" s="50">
        <f t="shared" si="828"/>
        <v>45499</v>
      </c>
      <c r="B2656" s="112">
        <f t="shared" ca="1" si="818"/>
        <v>50699.081805300004</v>
      </c>
      <c r="C2656" s="109">
        <f t="shared" si="819"/>
        <v>50223.53310018</v>
      </c>
      <c r="D2656" s="13">
        <f ca="1">IF(A2656&lt;$B$1,VLOOKUP(A2656,[1]DI!$A$4:$B$15000,2,FALSE),0)</f>
        <v>0.104</v>
      </c>
      <c r="E2656" s="52">
        <f t="shared" ca="1" si="820"/>
        <v>1.0003926999999999</v>
      </c>
      <c r="F2656" s="52">
        <f ca="1">(TRUNC(PRODUCT($E$12:$E2655),16))</f>
        <v>1.7250911301529299</v>
      </c>
      <c r="G2656" s="52">
        <f t="shared" ca="1" si="821"/>
        <v>1.7115979706098801</v>
      </c>
      <c r="H2656" s="52">
        <f t="shared" ca="1" si="822"/>
        <v>1.0078833700000001</v>
      </c>
      <c r="I2656" s="111">
        <f t="shared" si="829"/>
        <v>0.02</v>
      </c>
      <c r="J2656" s="149">
        <f t="shared" si="831"/>
        <v>45471</v>
      </c>
      <c r="K2656" s="54">
        <f t="shared" si="830"/>
        <v>20</v>
      </c>
      <c r="L2656" s="55">
        <f t="shared" si="823"/>
        <v>20</v>
      </c>
      <c r="M2656" s="56">
        <f t="shared" si="824"/>
        <v>1.001572873</v>
      </c>
      <c r="N2656" s="56">
        <f t="shared" ca="1" si="825"/>
        <v>1.0094686429999999</v>
      </c>
      <c r="O2656" s="55">
        <f t="shared" si="832"/>
        <v>0</v>
      </c>
      <c r="P2656" s="109">
        <f t="shared" ca="1" si="826"/>
        <v>475.54870512000002</v>
      </c>
      <c r="Q2656" s="52">
        <f t="shared" si="833"/>
        <v>0</v>
      </c>
      <c r="R2656" s="85"/>
      <c r="S2656" s="85"/>
      <c r="T2656" s="86" t="str">
        <f t="shared" si="834"/>
        <v>A+J=</v>
      </c>
      <c r="U2656" s="149">
        <f t="shared" si="835"/>
        <v>45504</v>
      </c>
      <c r="V2656" s="57" t="str">
        <f t="shared" si="827"/>
        <v>-</v>
      </c>
      <c r="W2656" s="8"/>
      <c r="X2656" s="8"/>
      <c r="Y2656" s="8"/>
      <c r="Z2656" s="9"/>
      <c r="AA2656" s="1"/>
      <c r="AB2656" s="8"/>
      <c r="AC2656" s="9"/>
      <c r="AD2656" s="9"/>
      <c r="AE2656" s="9"/>
      <c r="AF2656" s="8"/>
      <c r="AG2656" s="10"/>
      <c r="AH2656" s="8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25">
      <c r="A2657" s="50">
        <f t="shared" si="828"/>
        <v>45500</v>
      </c>
      <c r="B2657" s="112">
        <f t="shared" ca="1" si="818"/>
        <v>50722.977258320003</v>
      </c>
      <c r="C2657" s="109">
        <f t="shared" si="819"/>
        <v>50223.53310018</v>
      </c>
      <c r="D2657" s="13">
        <f ca="1">IF(A2657&lt;$B$1,VLOOKUP(A2657,[1]DI!$A$4:$B$15000,2,FALSE),0)</f>
        <v>0</v>
      </c>
      <c r="E2657" s="52">
        <f t="shared" ca="1" si="820"/>
        <v>1</v>
      </c>
      <c r="F2657" s="52">
        <f ca="1">(TRUNC(PRODUCT($E$12:$E2656),16))</f>
        <v>1.7257685734397401</v>
      </c>
      <c r="G2657" s="52">
        <f t="shared" ca="1" si="821"/>
        <v>1.7115979706098801</v>
      </c>
      <c r="H2657" s="52">
        <f t="shared" ca="1" si="822"/>
        <v>1.00827917</v>
      </c>
      <c r="I2657" s="111">
        <f t="shared" si="829"/>
        <v>0.02</v>
      </c>
      <c r="J2657" s="149">
        <f t="shared" si="831"/>
        <v>45471</v>
      </c>
      <c r="K2657" s="54">
        <f t="shared" si="830"/>
        <v>20</v>
      </c>
      <c r="L2657" s="55">
        <f t="shared" si="823"/>
        <v>21</v>
      </c>
      <c r="M2657" s="56">
        <f t="shared" si="824"/>
        <v>1.001651581</v>
      </c>
      <c r="N2657" s="56">
        <f t="shared" ca="1" si="825"/>
        <v>1.009944425</v>
      </c>
      <c r="O2657" s="55">
        <f t="shared" si="832"/>
        <v>0</v>
      </c>
      <c r="P2657" s="109">
        <f t="shared" ca="1" si="826"/>
        <v>499.44415814000001</v>
      </c>
      <c r="Q2657" s="52">
        <f t="shared" si="833"/>
        <v>0</v>
      </c>
      <c r="R2657" s="85"/>
      <c r="S2657" s="85"/>
      <c r="T2657" s="86" t="str">
        <f t="shared" si="834"/>
        <v>A+J=</v>
      </c>
      <c r="U2657" s="149">
        <f t="shared" si="835"/>
        <v>45504</v>
      </c>
      <c r="V2657" s="57" t="str">
        <f t="shared" si="827"/>
        <v>-</v>
      </c>
      <c r="W2657" s="8"/>
      <c r="X2657" s="8"/>
      <c r="Y2657" s="8"/>
      <c r="Z2657" s="9"/>
      <c r="AA2657" s="1"/>
      <c r="AB2657" s="8"/>
      <c r="AC2657" s="9"/>
      <c r="AD2657" s="9"/>
      <c r="AE2657" s="9"/>
      <c r="AF2657" s="8"/>
      <c r="AG2657" s="10"/>
      <c r="AH2657" s="8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25">
      <c r="A2658" s="50">
        <f t="shared" si="828"/>
        <v>45501</v>
      </c>
      <c r="B2658" s="112">
        <f t="shared" ca="1" si="818"/>
        <v>50722.977258320003</v>
      </c>
      <c r="C2658" s="109">
        <f t="shared" si="819"/>
        <v>50223.53310018</v>
      </c>
      <c r="D2658" s="13">
        <f ca="1">IF(A2658&lt;$B$1,VLOOKUP(A2658,[1]DI!$A$4:$B$15000,2,FALSE),0)</f>
        <v>0</v>
      </c>
      <c r="E2658" s="52">
        <f t="shared" ca="1" si="820"/>
        <v>1</v>
      </c>
      <c r="F2658" s="52">
        <f ca="1">(TRUNC(PRODUCT($E$12:$E2657),16))</f>
        <v>1.7257685734397401</v>
      </c>
      <c r="G2658" s="52">
        <f t="shared" ca="1" si="821"/>
        <v>1.7115979706098801</v>
      </c>
      <c r="H2658" s="52">
        <f t="shared" ca="1" si="822"/>
        <v>1.00827917</v>
      </c>
      <c r="I2658" s="111">
        <f t="shared" si="829"/>
        <v>0.02</v>
      </c>
      <c r="J2658" s="149">
        <f t="shared" si="831"/>
        <v>45471</v>
      </c>
      <c r="K2658" s="54">
        <f t="shared" si="830"/>
        <v>20</v>
      </c>
      <c r="L2658" s="55">
        <f t="shared" si="823"/>
        <v>21</v>
      </c>
      <c r="M2658" s="56">
        <f t="shared" si="824"/>
        <v>1.001651581</v>
      </c>
      <c r="N2658" s="56">
        <f t="shared" ca="1" si="825"/>
        <v>1.009944425</v>
      </c>
      <c r="O2658" s="55">
        <f t="shared" si="832"/>
        <v>0</v>
      </c>
      <c r="P2658" s="109">
        <f t="shared" ca="1" si="826"/>
        <v>499.44415814000001</v>
      </c>
      <c r="Q2658" s="52">
        <f t="shared" si="833"/>
        <v>0</v>
      </c>
      <c r="R2658" s="85"/>
      <c r="S2658" s="85"/>
      <c r="T2658" s="86" t="str">
        <f t="shared" si="834"/>
        <v>A+J=</v>
      </c>
      <c r="U2658" s="149">
        <f t="shared" si="835"/>
        <v>45504</v>
      </c>
      <c r="V2658" s="57" t="str">
        <f t="shared" si="827"/>
        <v>-</v>
      </c>
      <c r="W2658" s="8"/>
      <c r="X2658" s="8"/>
      <c r="Y2658" s="8"/>
      <c r="Z2658" s="9"/>
      <c r="AA2658" s="1"/>
      <c r="AB2658" s="8"/>
      <c r="AC2658" s="9"/>
      <c r="AD2658" s="9"/>
      <c r="AE2658" s="9"/>
      <c r="AF2658" s="8"/>
      <c r="AG2658" s="10"/>
      <c r="AH2658" s="8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25">
      <c r="A2659" s="50">
        <f t="shared" si="828"/>
        <v>45502</v>
      </c>
      <c r="B2659" s="112">
        <f t="shared" ca="1" si="818"/>
        <v>50722.977258320003</v>
      </c>
      <c r="C2659" s="109">
        <f t="shared" si="819"/>
        <v>50223.53310018</v>
      </c>
      <c r="D2659" s="13">
        <f ca="1">IF(A2659&lt;$B$1,VLOOKUP(A2659,[1]DI!$A$4:$B$15000,2,FALSE),0)</f>
        <v>0.104</v>
      </c>
      <c r="E2659" s="52">
        <f t="shared" ca="1" si="820"/>
        <v>1.0003926999999999</v>
      </c>
      <c r="F2659" s="52">
        <f ca="1">(TRUNC(PRODUCT($E$12:$E2658),16))</f>
        <v>1.7257685734397401</v>
      </c>
      <c r="G2659" s="52">
        <f t="shared" ca="1" si="821"/>
        <v>1.7115979706098801</v>
      </c>
      <c r="H2659" s="52">
        <f t="shared" ca="1" si="822"/>
        <v>1.00827917</v>
      </c>
      <c r="I2659" s="111">
        <f t="shared" si="829"/>
        <v>0.02</v>
      </c>
      <c r="J2659" s="149">
        <f t="shared" si="831"/>
        <v>45471</v>
      </c>
      <c r="K2659" s="54">
        <f t="shared" si="830"/>
        <v>21</v>
      </c>
      <c r="L2659" s="55">
        <f t="shared" si="823"/>
        <v>21</v>
      </c>
      <c r="M2659" s="56">
        <f t="shared" si="824"/>
        <v>1.001651581</v>
      </c>
      <c r="N2659" s="56">
        <f t="shared" ca="1" si="825"/>
        <v>1.009944425</v>
      </c>
      <c r="O2659" s="55">
        <f t="shared" si="832"/>
        <v>0</v>
      </c>
      <c r="P2659" s="109">
        <f t="shared" ca="1" si="826"/>
        <v>499.44415814000001</v>
      </c>
      <c r="Q2659" s="52">
        <f t="shared" si="833"/>
        <v>0</v>
      </c>
      <c r="R2659" s="85"/>
      <c r="S2659" s="85"/>
      <c r="T2659" s="86" t="str">
        <f t="shared" si="834"/>
        <v>A+J=</v>
      </c>
      <c r="U2659" s="149">
        <f t="shared" si="835"/>
        <v>45504</v>
      </c>
      <c r="V2659" s="57" t="str">
        <f t="shared" si="827"/>
        <v>-</v>
      </c>
      <c r="W2659" s="8"/>
      <c r="X2659" s="8"/>
      <c r="Y2659" s="8"/>
      <c r="Z2659" s="9"/>
      <c r="AA2659" s="1"/>
      <c r="AB2659" s="8"/>
      <c r="AC2659" s="9"/>
      <c r="AD2659" s="9"/>
      <c r="AE2659" s="9"/>
      <c r="AF2659" s="8"/>
      <c r="AG2659" s="10"/>
      <c r="AH2659" s="8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25">
      <c r="A2660" s="50">
        <f t="shared" si="828"/>
        <v>45503</v>
      </c>
      <c r="B2660" s="112">
        <f t="shared" ca="1" si="818"/>
        <v>50746.88376053</v>
      </c>
      <c r="C2660" s="109">
        <f t="shared" si="819"/>
        <v>50223.53310018</v>
      </c>
      <c r="D2660" s="13">
        <f ca="1">IF(A2660&lt;$B$1,VLOOKUP(A2660,[1]DI!$A$4:$B$15000,2,FALSE),0)</f>
        <v>0.104</v>
      </c>
      <c r="E2660" s="52">
        <f t="shared" ca="1" si="820"/>
        <v>1.0003926999999999</v>
      </c>
      <c r="F2660" s="52">
        <f ca="1">(TRUNC(PRODUCT($E$12:$E2659),16))</f>
        <v>1.7264462827585301</v>
      </c>
      <c r="G2660" s="52">
        <f t="shared" ca="1" si="821"/>
        <v>1.7115979706098801</v>
      </c>
      <c r="H2660" s="52">
        <f t="shared" ca="1" si="822"/>
        <v>1.0086751199999999</v>
      </c>
      <c r="I2660" s="111">
        <f t="shared" si="829"/>
        <v>0.02</v>
      </c>
      <c r="J2660" s="149">
        <f t="shared" si="831"/>
        <v>45471</v>
      </c>
      <c r="K2660" s="54">
        <f t="shared" si="830"/>
        <v>22</v>
      </c>
      <c r="L2660" s="55">
        <f t="shared" si="823"/>
        <v>22</v>
      </c>
      <c r="M2660" s="56">
        <f t="shared" si="824"/>
        <v>1.0017302960000001</v>
      </c>
      <c r="N2660" s="56">
        <f t="shared" ca="1" si="825"/>
        <v>1.0104204269999999</v>
      </c>
      <c r="O2660" s="55">
        <f t="shared" si="832"/>
        <v>0</v>
      </c>
      <c r="P2660" s="109">
        <f t="shared" ca="1" si="826"/>
        <v>523.35066035</v>
      </c>
      <c r="Q2660" s="52">
        <f t="shared" si="833"/>
        <v>0</v>
      </c>
      <c r="R2660" s="85"/>
      <c r="S2660" s="85"/>
      <c r="T2660" s="86" t="str">
        <f t="shared" si="834"/>
        <v>A+J=</v>
      </c>
      <c r="U2660" s="149">
        <f t="shared" si="835"/>
        <v>45504</v>
      </c>
      <c r="V2660" s="57" t="str">
        <f t="shared" si="827"/>
        <v>-</v>
      </c>
      <c r="W2660" s="8"/>
      <c r="X2660" s="8"/>
      <c r="Y2660" s="8"/>
      <c r="Z2660" s="9"/>
      <c r="AA2660" s="1"/>
      <c r="AB2660" s="8"/>
      <c r="AC2660" s="9"/>
      <c r="AD2660" s="9"/>
      <c r="AE2660" s="9"/>
      <c r="AF2660" s="8"/>
      <c r="AG2660" s="10"/>
      <c r="AH2660" s="8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25">
      <c r="A2661" s="50">
        <f t="shared" si="828"/>
        <v>45504</v>
      </c>
      <c r="B2661" s="112">
        <f t="shared" ca="1" si="818"/>
        <v>50770.801211459999</v>
      </c>
      <c r="C2661" s="109">
        <f t="shared" si="819"/>
        <v>50223.53310018</v>
      </c>
      <c r="D2661" s="13">
        <f ca="1">IF(A2661&lt;$B$1,VLOOKUP(A2661,[1]DI!$A$4:$B$15000,2,FALSE),0)</f>
        <v>0.104</v>
      </c>
      <c r="E2661" s="52">
        <f t="shared" ca="1" si="820"/>
        <v>1.0003926999999999</v>
      </c>
      <c r="F2661" s="52">
        <f ca="1">(TRUNC(PRODUCT($E$12:$E2660),16))</f>
        <v>1.72712425821377</v>
      </c>
      <c r="G2661" s="52">
        <f t="shared" ca="1" si="821"/>
        <v>1.7115979706098801</v>
      </c>
      <c r="H2661" s="52">
        <f t="shared" ca="1" si="822"/>
        <v>1.00907122</v>
      </c>
      <c r="I2661" s="111">
        <f t="shared" si="829"/>
        <v>0.02</v>
      </c>
      <c r="J2661" s="149">
        <f t="shared" si="831"/>
        <v>45471</v>
      </c>
      <c r="K2661" s="54">
        <f t="shared" si="830"/>
        <v>23</v>
      </c>
      <c r="L2661" s="55">
        <f t="shared" si="823"/>
        <v>23</v>
      </c>
      <c r="M2661" s="56">
        <f t="shared" si="824"/>
        <v>1.001809017</v>
      </c>
      <c r="N2661" s="56">
        <f t="shared" ca="1" si="825"/>
        <v>1.010896647</v>
      </c>
      <c r="O2661" s="55">
        <f t="shared" si="832"/>
        <v>76</v>
      </c>
      <c r="P2661" s="109">
        <f t="shared" ca="1" si="826"/>
        <v>547.26811127999997</v>
      </c>
      <c r="Q2661" s="52">
        <f t="shared" si="833"/>
        <v>796.05023645000006</v>
      </c>
      <c r="R2661" s="85"/>
      <c r="S2661" s="85"/>
      <c r="T2661" s="86" t="str">
        <f t="shared" si="834"/>
        <v>A+J=</v>
      </c>
      <c r="U2661" s="149">
        <f t="shared" si="835"/>
        <v>45504</v>
      </c>
      <c r="V2661" s="57">
        <f t="shared" ca="1" si="827"/>
        <v>2014977.5215949998</v>
      </c>
      <c r="W2661" s="8"/>
      <c r="X2661" s="8"/>
      <c r="Y2661" s="8"/>
      <c r="Z2661" s="9"/>
      <c r="AA2661" s="1"/>
      <c r="AB2661" s="8"/>
      <c r="AC2661" s="9"/>
      <c r="AD2661" s="9"/>
      <c r="AE2661" s="9"/>
      <c r="AF2661" s="8"/>
      <c r="AG2661" s="10"/>
      <c r="AH2661" s="8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25">
      <c r="A2662" s="50">
        <f t="shared" si="828"/>
        <v>45505</v>
      </c>
      <c r="B2662" s="112">
        <f t="shared" ca="1" si="818"/>
        <v>49450.778827239999</v>
      </c>
      <c r="C2662" s="109">
        <f t="shared" si="819"/>
        <v>49427.482863730002</v>
      </c>
      <c r="D2662" s="13">
        <f ca="1">IF(A2662&lt;$B$1,VLOOKUP(A2662,[1]DI!$A$4:$B$15000,2,FALSE),0)</f>
        <v>0.104</v>
      </c>
      <c r="E2662" s="52">
        <f t="shared" ca="1" si="820"/>
        <v>1.0003926999999999</v>
      </c>
      <c r="F2662" s="52">
        <f ca="1">(TRUNC(PRODUCT($E$12:$E2661),16))</f>
        <v>1.7278024999099699</v>
      </c>
      <c r="G2662" s="52">
        <f t="shared" ca="1" si="821"/>
        <v>1.72712425821377</v>
      </c>
      <c r="H2662" s="52">
        <f t="shared" ca="1" si="822"/>
        <v>1.0003926999999999</v>
      </c>
      <c r="I2662" s="111">
        <f t="shared" si="829"/>
        <v>0.02</v>
      </c>
      <c r="J2662" s="149">
        <f t="shared" si="831"/>
        <v>45504</v>
      </c>
      <c r="K2662" s="54">
        <f t="shared" si="830"/>
        <v>1</v>
      </c>
      <c r="L2662" s="55">
        <f t="shared" si="823"/>
        <v>1</v>
      </c>
      <c r="M2662" s="56">
        <f t="shared" si="824"/>
        <v>1.000078585</v>
      </c>
      <c r="N2662" s="56">
        <f t="shared" ca="1" si="825"/>
        <v>1.0004713160000001</v>
      </c>
      <c r="O2662" s="55">
        <f t="shared" si="832"/>
        <v>0</v>
      </c>
      <c r="P2662" s="109">
        <f t="shared" ca="1" si="826"/>
        <v>23.29596351</v>
      </c>
      <c r="Q2662" s="52">
        <f t="shared" si="833"/>
        <v>0</v>
      </c>
      <c r="R2662" s="85"/>
      <c r="S2662" s="85"/>
      <c r="T2662" s="86" t="str">
        <f t="shared" si="834"/>
        <v>A+J=</v>
      </c>
      <c r="U2662" s="149">
        <f t="shared" si="835"/>
        <v>45534</v>
      </c>
      <c r="V2662" s="57" t="str">
        <f t="shared" si="827"/>
        <v>-</v>
      </c>
      <c r="W2662" s="8"/>
      <c r="X2662" s="8"/>
      <c r="Y2662" s="8"/>
      <c r="Z2662" s="9"/>
      <c r="AA2662" s="1"/>
      <c r="AB2662" s="8"/>
      <c r="AC2662" s="9"/>
      <c r="AD2662" s="9"/>
      <c r="AE2662" s="9"/>
      <c r="AF2662" s="8"/>
      <c r="AG2662" s="10"/>
      <c r="AH2662" s="8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25">
      <c r="A2663" s="50">
        <f t="shared" si="828"/>
        <v>45506</v>
      </c>
      <c r="B2663" s="112">
        <f t="shared" ca="1" si="818"/>
        <v>49474.085516520005</v>
      </c>
      <c r="C2663" s="109">
        <f t="shared" si="819"/>
        <v>49427.482863730002</v>
      </c>
      <c r="D2663" s="13">
        <f ca="1">IF(A2663&lt;$B$1,VLOOKUP(A2663,[1]DI!$A$4:$B$15000,2,FALSE),0)</f>
        <v>0.104</v>
      </c>
      <c r="E2663" s="52">
        <f t="shared" ca="1" si="820"/>
        <v>1.0003926999999999</v>
      </c>
      <c r="F2663" s="52">
        <f ca="1">(TRUNC(PRODUCT($E$12:$E2662),16))</f>
        <v>1.7284810079516899</v>
      </c>
      <c r="G2663" s="52">
        <f t="shared" ca="1" si="821"/>
        <v>1.72712425821377</v>
      </c>
      <c r="H2663" s="52">
        <f t="shared" ca="1" si="822"/>
        <v>1.00078555</v>
      </c>
      <c r="I2663" s="111">
        <f t="shared" si="829"/>
        <v>0.02</v>
      </c>
      <c r="J2663" s="149">
        <f t="shared" si="831"/>
        <v>45504</v>
      </c>
      <c r="K2663" s="54">
        <f t="shared" si="830"/>
        <v>2</v>
      </c>
      <c r="L2663" s="55">
        <f t="shared" si="823"/>
        <v>2</v>
      </c>
      <c r="M2663" s="56">
        <f t="shared" si="824"/>
        <v>1.0001571760000001</v>
      </c>
      <c r="N2663" s="56">
        <f t="shared" ca="1" si="825"/>
        <v>1.0009428490000001</v>
      </c>
      <c r="O2663" s="55">
        <f t="shared" si="832"/>
        <v>0</v>
      </c>
      <c r="P2663" s="109">
        <f t="shared" ca="1" si="826"/>
        <v>46.60265279</v>
      </c>
      <c r="Q2663" s="52">
        <f t="shared" si="833"/>
        <v>0</v>
      </c>
      <c r="R2663" s="85"/>
      <c r="S2663" s="85"/>
      <c r="T2663" s="86" t="str">
        <f t="shared" si="834"/>
        <v>A+J=</v>
      </c>
      <c r="U2663" s="149">
        <f t="shared" si="835"/>
        <v>45534</v>
      </c>
      <c r="V2663" s="57" t="str">
        <f t="shared" si="827"/>
        <v>-</v>
      </c>
      <c r="W2663" s="8"/>
      <c r="X2663" s="8"/>
      <c r="Y2663" s="8"/>
      <c r="Z2663" s="9"/>
      <c r="AA2663" s="1"/>
      <c r="AB2663" s="8"/>
      <c r="AC2663" s="9"/>
      <c r="AD2663" s="9"/>
      <c r="AE2663" s="9"/>
      <c r="AF2663" s="8"/>
      <c r="AG2663" s="10"/>
      <c r="AH2663" s="8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25">
      <c r="A2664" s="50">
        <f t="shared" si="828"/>
        <v>45507</v>
      </c>
      <c r="B2664" s="112">
        <f t="shared" ca="1" si="818"/>
        <v>49497.403524690002</v>
      </c>
      <c r="C2664" s="109">
        <f t="shared" si="819"/>
        <v>49427.482863730002</v>
      </c>
      <c r="D2664" s="13">
        <f ca="1">IF(A2664&lt;$B$1,VLOOKUP(A2664,[1]DI!$A$4:$B$15000,2,FALSE),0)</f>
        <v>0</v>
      </c>
      <c r="E2664" s="52">
        <f t="shared" ca="1" si="820"/>
        <v>1</v>
      </c>
      <c r="F2664" s="52">
        <f ca="1">(TRUNC(PRODUCT($E$12:$E2663),16))</f>
        <v>1.7291597824435101</v>
      </c>
      <c r="G2664" s="52">
        <f t="shared" ca="1" si="821"/>
        <v>1.72712425821377</v>
      </c>
      <c r="H2664" s="52">
        <f t="shared" ca="1" si="822"/>
        <v>1.0011785600000001</v>
      </c>
      <c r="I2664" s="111">
        <f t="shared" si="829"/>
        <v>0.02</v>
      </c>
      <c r="J2664" s="149">
        <f t="shared" si="831"/>
        <v>45504</v>
      </c>
      <c r="K2664" s="54">
        <f t="shared" si="830"/>
        <v>2</v>
      </c>
      <c r="L2664" s="55">
        <f t="shared" si="823"/>
        <v>3</v>
      </c>
      <c r="M2664" s="56">
        <f t="shared" si="824"/>
        <v>1.000235773</v>
      </c>
      <c r="N2664" s="56">
        <f t="shared" ca="1" si="825"/>
        <v>1.001414611</v>
      </c>
      <c r="O2664" s="55">
        <f t="shared" si="832"/>
        <v>0</v>
      </c>
      <c r="P2664" s="109">
        <f t="shared" ca="1" si="826"/>
        <v>69.920660960000006</v>
      </c>
      <c r="Q2664" s="52">
        <f t="shared" si="833"/>
        <v>0</v>
      </c>
      <c r="R2664" s="85"/>
      <c r="S2664" s="85"/>
      <c r="T2664" s="86" t="str">
        <f t="shared" si="834"/>
        <v>A+J=</v>
      </c>
      <c r="U2664" s="149">
        <f t="shared" si="835"/>
        <v>45534</v>
      </c>
      <c r="V2664" s="57" t="str">
        <f t="shared" si="827"/>
        <v>-</v>
      </c>
      <c r="W2664" s="8"/>
      <c r="X2664" s="8"/>
      <c r="Y2664" s="8"/>
      <c r="Z2664" s="9"/>
      <c r="AA2664" s="1"/>
      <c r="AB2664" s="8"/>
      <c r="AC2664" s="9"/>
      <c r="AD2664" s="9"/>
      <c r="AE2664" s="9"/>
      <c r="AF2664" s="8"/>
      <c r="AG2664" s="10"/>
      <c r="AH2664" s="8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25">
      <c r="A2665" s="50">
        <f t="shared" si="828"/>
        <v>45508</v>
      </c>
      <c r="B2665" s="112">
        <f t="shared" ca="1" si="818"/>
        <v>49497.403524690002</v>
      </c>
      <c r="C2665" s="109">
        <f t="shared" si="819"/>
        <v>49427.482863730002</v>
      </c>
      <c r="D2665" s="13">
        <f ca="1">IF(A2665&lt;$B$1,VLOOKUP(A2665,[1]DI!$A$4:$B$15000,2,FALSE),0)</f>
        <v>0</v>
      </c>
      <c r="E2665" s="52">
        <f t="shared" ca="1" si="820"/>
        <v>1</v>
      </c>
      <c r="F2665" s="52">
        <f ca="1">(TRUNC(PRODUCT($E$12:$E2664),16))</f>
        <v>1.7291597824435101</v>
      </c>
      <c r="G2665" s="52">
        <f t="shared" ca="1" si="821"/>
        <v>1.72712425821377</v>
      </c>
      <c r="H2665" s="52">
        <f t="shared" ca="1" si="822"/>
        <v>1.0011785600000001</v>
      </c>
      <c r="I2665" s="111">
        <f t="shared" si="829"/>
        <v>0.02</v>
      </c>
      <c r="J2665" s="149">
        <f t="shared" si="831"/>
        <v>45504</v>
      </c>
      <c r="K2665" s="54">
        <f t="shared" si="830"/>
        <v>2</v>
      </c>
      <c r="L2665" s="55">
        <f t="shared" si="823"/>
        <v>3</v>
      </c>
      <c r="M2665" s="56">
        <f t="shared" si="824"/>
        <v>1.000235773</v>
      </c>
      <c r="N2665" s="56">
        <f t="shared" ca="1" si="825"/>
        <v>1.001414611</v>
      </c>
      <c r="O2665" s="55">
        <f t="shared" si="832"/>
        <v>0</v>
      </c>
      <c r="P2665" s="109">
        <f t="shared" ca="1" si="826"/>
        <v>69.920660960000006</v>
      </c>
      <c r="Q2665" s="52">
        <f t="shared" si="833"/>
        <v>0</v>
      </c>
      <c r="R2665" s="85"/>
      <c r="S2665" s="85"/>
      <c r="T2665" s="86" t="str">
        <f t="shared" si="834"/>
        <v>A+J=</v>
      </c>
      <c r="U2665" s="149">
        <f t="shared" si="835"/>
        <v>45534</v>
      </c>
      <c r="V2665" s="57" t="str">
        <f t="shared" si="827"/>
        <v>-</v>
      </c>
      <c r="W2665" s="8"/>
      <c r="X2665" s="8"/>
      <c r="Y2665" s="8"/>
      <c r="Z2665" s="9"/>
      <c r="AA2665" s="1"/>
      <c r="AB2665" s="8"/>
      <c r="AC2665" s="9"/>
      <c r="AD2665" s="9"/>
      <c r="AE2665" s="9"/>
      <c r="AF2665" s="8"/>
      <c r="AG2665" s="10"/>
      <c r="AH2665" s="8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25">
      <c r="A2666" s="50">
        <f t="shared" si="828"/>
        <v>45509</v>
      </c>
      <c r="B2666" s="112">
        <f t="shared" ca="1" si="818"/>
        <v>49497.403524690002</v>
      </c>
      <c r="C2666" s="109">
        <f t="shared" si="819"/>
        <v>49427.482863730002</v>
      </c>
      <c r="D2666" s="13">
        <f ca="1">IF(A2666&lt;$B$1,VLOOKUP(A2666,[1]DI!$A$4:$B$15000,2,FALSE),0)</f>
        <v>0.104</v>
      </c>
      <c r="E2666" s="52">
        <f t="shared" ca="1" si="820"/>
        <v>1.0003926999999999</v>
      </c>
      <c r="F2666" s="52">
        <f ca="1">(TRUNC(PRODUCT($E$12:$E2665),16))</f>
        <v>1.7291597824435101</v>
      </c>
      <c r="G2666" s="52">
        <f t="shared" ca="1" si="821"/>
        <v>1.72712425821377</v>
      </c>
      <c r="H2666" s="52">
        <f t="shared" ca="1" si="822"/>
        <v>1.0011785600000001</v>
      </c>
      <c r="I2666" s="111">
        <f t="shared" si="829"/>
        <v>0.02</v>
      </c>
      <c r="J2666" s="149">
        <f t="shared" si="831"/>
        <v>45504</v>
      </c>
      <c r="K2666" s="54">
        <f t="shared" si="830"/>
        <v>3</v>
      </c>
      <c r="L2666" s="55">
        <f t="shared" si="823"/>
        <v>3</v>
      </c>
      <c r="M2666" s="56">
        <f t="shared" si="824"/>
        <v>1.000235773</v>
      </c>
      <c r="N2666" s="56">
        <f t="shared" ca="1" si="825"/>
        <v>1.001414611</v>
      </c>
      <c r="O2666" s="55">
        <f t="shared" si="832"/>
        <v>0</v>
      </c>
      <c r="P2666" s="109">
        <f t="shared" ca="1" si="826"/>
        <v>69.920660960000006</v>
      </c>
      <c r="Q2666" s="52">
        <f t="shared" si="833"/>
        <v>0</v>
      </c>
      <c r="R2666" s="85"/>
      <c r="S2666" s="85"/>
      <c r="T2666" s="86" t="str">
        <f t="shared" si="834"/>
        <v>A+J=</v>
      </c>
      <c r="U2666" s="149">
        <f t="shared" si="835"/>
        <v>45534</v>
      </c>
      <c r="V2666" s="57" t="str">
        <f t="shared" si="827"/>
        <v>-</v>
      </c>
      <c r="W2666" s="8"/>
      <c r="X2666" s="8"/>
      <c r="Y2666" s="8"/>
      <c r="Z2666" s="9"/>
      <c r="AA2666" s="1"/>
      <c r="AB2666" s="8"/>
      <c r="AC2666" s="9"/>
      <c r="AD2666" s="9"/>
      <c r="AE2666" s="9"/>
      <c r="AF2666" s="8"/>
      <c r="AG2666" s="10"/>
      <c r="AH2666" s="8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25">
      <c r="A2667" s="50">
        <f t="shared" si="828"/>
        <v>45510</v>
      </c>
      <c r="B2667" s="112">
        <f t="shared" ca="1" si="818"/>
        <v>49520.732802320003</v>
      </c>
      <c r="C2667" s="109">
        <f t="shared" si="819"/>
        <v>49427.482863730002</v>
      </c>
      <c r="D2667" s="13">
        <f ca="1">IF(A2667&lt;$B$1,VLOOKUP(A2667,[1]DI!$A$4:$B$15000,2,FALSE),0)</f>
        <v>0.104</v>
      </c>
      <c r="E2667" s="52">
        <f t="shared" ca="1" si="820"/>
        <v>1.0003926999999999</v>
      </c>
      <c r="F2667" s="52">
        <f ca="1">(TRUNC(PRODUCT($E$12:$E2666),16))</f>
        <v>1.7298388234900799</v>
      </c>
      <c r="G2667" s="52">
        <f t="shared" ca="1" si="821"/>
        <v>1.72712425821377</v>
      </c>
      <c r="H2667" s="52">
        <f t="shared" ca="1" si="822"/>
        <v>1.00157173</v>
      </c>
      <c r="I2667" s="111">
        <f t="shared" si="829"/>
        <v>0.02</v>
      </c>
      <c r="J2667" s="149">
        <f t="shared" si="831"/>
        <v>45504</v>
      </c>
      <c r="K2667" s="54">
        <f t="shared" si="830"/>
        <v>4</v>
      </c>
      <c r="L2667" s="55">
        <f t="shared" si="823"/>
        <v>4</v>
      </c>
      <c r="M2667" s="56">
        <f t="shared" si="824"/>
        <v>1.000314377</v>
      </c>
      <c r="N2667" s="56">
        <f t="shared" ca="1" si="825"/>
        <v>1.001886601</v>
      </c>
      <c r="O2667" s="55">
        <f t="shared" si="832"/>
        <v>0</v>
      </c>
      <c r="P2667" s="109">
        <f t="shared" ca="1" si="826"/>
        <v>93.249938589999999</v>
      </c>
      <c r="Q2667" s="52">
        <f t="shared" si="833"/>
        <v>0</v>
      </c>
      <c r="R2667" s="85"/>
      <c r="S2667" s="85"/>
      <c r="T2667" s="86" t="str">
        <f t="shared" si="834"/>
        <v>A+J=</v>
      </c>
      <c r="U2667" s="149">
        <f t="shared" si="835"/>
        <v>45534</v>
      </c>
      <c r="V2667" s="57" t="str">
        <f t="shared" si="827"/>
        <v>-</v>
      </c>
      <c r="W2667" s="8"/>
      <c r="X2667" s="8"/>
      <c r="Y2667" s="8"/>
      <c r="Z2667" s="9"/>
      <c r="AA2667" s="1"/>
      <c r="AB2667" s="8"/>
      <c r="AC2667" s="9"/>
      <c r="AD2667" s="9"/>
      <c r="AE2667" s="9"/>
      <c r="AF2667" s="8"/>
      <c r="AG2667" s="10"/>
      <c r="AH2667" s="8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25">
      <c r="A2668" s="50">
        <f t="shared" si="828"/>
        <v>45511</v>
      </c>
      <c r="B2668" s="112">
        <f t="shared" ca="1" si="818"/>
        <v>49544.07231145</v>
      </c>
      <c r="C2668" s="109">
        <f t="shared" si="819"/>
        <v>49427.482863730002</v>
      </c>
      <c r="D2668" s="13">
        <f ca="1">IF(A2668&lt;$B$1,VLOOKUP(A2668,[1]DI!$A$4:$B$15000,2,FALSE),0)</f>
        <v>0.104</v>
      </c>
      <c r="E2668" s="52">
        <f t="shared" ca="1" si="820"/>
        <v>1.0003926999999999</v>
      </c>
      <c r="F2668" s="52">
        <f ca="1">(TRUNC(PRODUCT($E$12:$E2667),16))</f>
        <v>1.73051813119606</v>
      </c>
      <c r="G2668" s="52">
        <f t="shared" ca="1" si="821"/>
        <v>1.72712425821377</v>
      </c>
      <c r="H2668" s="52">
        <f t="shared" ca="1" si="822"/>
        <v>1.00196504</v>
      </c>
      <c r="I2668" s="111">
        <f t="shared" si="829"/>
        <v>0.02</v>
      </c>
      <c r="J2668" s="149">
        <f t="shared" si="831"/>
        <v>45504</v>
      </c>
      <c r="K2668" s="54">
        <f t="shared" si="830"/>
        <v>5</v>
      </c>
      <c r="L2668" s="55">
        <f t="shared" si="823"/>
        <v>5</v>
      </c>
      <c r="M2668" s="56">
        <f t="shared" si="824"/>
        <v>1.000392986</v>
      </c>
      <c r="N2668" s="56">
        <f t="shared" ca="1" si="825"/>
        <v>1.0023587979999999</v>
      </c>
      <c r="O2668" s="55">
        <f t="shared" si="832"/>
        <v>0</v>
      </c>
      <c r="P2668" s="109">
        <f t="shared" ca="1" si="826"/>
        <v>116.58944772</v>
      </c>
      <c r="Q2668" s="52">
        <f t="shared" si="833"/>
        <v>0</v>
      </c>
      <c r="R2668" s="85"/>
      <c r="S2668" s="85"/>
      <c r="T2668" s="86" t="str">
        <f t="shared" si="834"/>
        <v>A+J=</v>
      </c>
      <c r="U2668" s="149">
        <f t="shared" si="835"/>
        <v>45534</v>
      </c>
      <c r="V2668" s="57" t="str">
        <f t="shared" si="827"/>
        <v>-</v>
      </c>
      <c r="W2668" s="8"/>
      <c r="X2668" s="8"/>
      <c r="Y2668" s="8"/>
      <c r="Z2668" s="9"/>
      <c r="AA2668" s="1"/>
      <c r="AB2668" s="8"/>
      <c r="AC2668" s="9"/>
      <c r="AD2668" s="9"/>
      <c r="AE2668" s="9"/>
      <c r="AF2668" s="8"/>
      <c r="AG2668" s="10"/>
      <c r="AH2668" s="8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25">
      <c r="A2669" s="50">
        <f t="shared" si="828"/>
        <v>45512</v>
      </c>
      <c r="B2669" s="112">
        <f t="shared" ca="1" si="818"/>
        <v>49567.423139470004</v>
      </c>
      <c r="C2669" s="109">
        <f t="shared" si="819"/>
        <v>49427.482863730002</v>
      </c>
      <c r="D2669" s="13">
        <f ca="1">IF(A2669&lt;$B$1,VLOOKUP(A2669,[1]DI!$A$4:$B$15000,2,FALSE),0)</f>
        <v>0.104</v>
      </c>
      <c r="E2669" s="52">
        <f t="shared" ca="1" si="820"/>
        <v>1.0003926999999999</v>
      </c>
      <c r="F2669" s="52">
        <f ca="1">(TRUNC(PRODUCT($E$12:$E2668),16))</f>
        <v>1.73119770566618</v>
      </c>
      <c r="G2669" s="52">
        <f t="shared" ca="1" si="821"/>
        <v>1.72712425821377</v>
      </c>
      <c r="H2669" s="52">
        <f t="shared" ca="1" si="822"/>
        <v>1.0023585100000001</v>
      </c>
      <c r="I2669" s="111">
        <f t="shared" si="829"/>
        <v>0.02</v>
      </c>
      <c r="J2669" s="149">
        <f t="shared" si="831"/>
        <v>45504</v>
      </c>
      <c r="K2669" s="54">
        <f t="shared" si="830"/>
        <v>6</v>
      </c>
      <c r="L2669" s="55">
        <f t="shared" si="823"/>
        <v>6</v>
      </c>
      <c r="M2669" s="56">
        <f t="shared" si="824"/>
        <v>1.000471602</v>
      </c>
      <c r="N2669" s="56">
        <f t="shared" ca="1" si="825"/>
        <v>1.0028312239999999</v>
      </c>
      <c r="O2669" s="55">
        <f t="shared" si="832"/>
        <v>0</v>
      </c>
      <c r="P2669" s="109">
        <f t="shared" ca="1" si="826"/>
        <v>139.94027574</v>
      </c>
      <c r="Q2669" s="52">
        <f t="shared" si="833"/>
        <v>0</v>
      </c>
      <c r="R2669" s="85"/>
      <c r="S2669" s="85"/>
      <c r="T2669" s="86" t="str">
        <f t="shared" si="834"/>
        <v>A+J=</v>
      </c>
      <c r="U2669" s="149">
        <f t="shared" si="835"/>
        <v>45534</v>
      </c>
      <c r="V2669" s="57" t="str">
        <f t="shared" si="827"/>
        <v>-</v>
      </c>
      <c r="W2669" s="8"/>
      <c r="X2669" s="8"/>
      <c r="Y2669" s="8"/>
      <c r="Z2669" s="9"/>
      <c r="AA2669" s="1"/>
      <c r="AB2669" s="8"/>
      <c r="AC2669" s="9"/>
      <c r="AD2669" s="9"/>
      <c r="AE2669" s="9"/>
      <c r="AF2669" s="8"/>
      <c r="AG2669" s="10"/>
      <c r="AH2669" s="8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25">
      <c r="A2670" s="50">
        <f t="shared" si="828"/>
        <v>45513</v>
      </c>
      <c r="B2670" s="112">
        <f t="shared" ref="B2670:B2733" ca="1" si="836">IF(A2670&lt;=TODAY(),C2670+P2670,IF(AND(A2670&gt;TODAY(),A2670&lt;=$B$1),IF(VLOOKUP(TODAY(),$A$12:$D$10000,4,FALSE)=0,"n.d",C2670+P2670),"n.d"))</f>
        <v>49590.785236950003</v>
      </c>
      <c r="C2670" s="109">
        <f t="shared" ref="C2670:C2733" si="837">TRUNC(C2669-Q2669,8)</f>
        <v>49427.482863730002</v>
      </c>
      <c r="D2670" s="13">
        <f ca="1">IF(A2670&lt;$B$1,VLOOKUP(A2670,[1]DI!$A$4:$B$15000,2,FALSE),0)</f>
        <v>0.104</v>
      </c>
      <c r="E2670" s="52">
        <f t="shared" ref="E2670:E2733" ca="1" si="838">IF(A2670&lt;A$10,1,ROUND(((1+D2670)^(1/252)),8))</f>
        <v>1.0003926999999999</v>
      </c>
      <c r="F2670" s="52">
        <f ca="1">(TRUNC(PRODUCT($E$12:$E2669),16))</f>
        <v>1.7318775470051999</v>
      </c>
      <c r="G2670" s="52">
        <f t="shared" ref="G2670:G2733" ca="1" si="839">IF(O2669&gt;0,F2669,G2669)</f>
        <v>1.72712425821377</v>
      </c>
      <c r="H2670" s="52">
        <f t="shared" ref="H2670:H2733" ca="1" si="840">ROUND(F2670/G2670,8)</f>
        <v>1.0027521399999999</v>
      </c>
      <c r="I2670" s="111">
        <f t="shared" si="829"/>
        <v>0.02</v>
      </c>
      <c r="J2670" s="149">
        <f t="shared" si="831"/>
        <v>45504</v>
      </c>
      <c r="K2670" s="54">
        <f t="shared" si="830"/>
        <v>7</v>
      </c>
      <c r="L2670" s="55">
        <f t="shared" ref="L2670:L2733" si="841">IF(AND(K2670=1,K2669=1),1,IF(K2670&gt;0,IF(K2670=K2669,K2670+1,K2670),0))</f>
        <v>7</v>
      </c>
      <c r="M2670" s="56">
        <f t="shared" ref="M2670:M2733" si="842">ROUND((I2670+1)^(L2670/252),9)</f>
        <v>1.0005502239999999</v>
      </c>
      <c r="N2670" s="56">
        <f t="shared" ref="N2670:N2733" ca="1" si="843">ROUND(H2670*M2670,9)</f>
        <v>1.0033038780000001</v>
      </c>
      <c r="O2670" s="55">
        <f t="shared" si="832"/>
        <v>0</v>
      </c>
      <c r="P2670" s="109">
        <f t="shared" ref="P2670:P2733" ca="1" si="844">TRUNC(((N2670-1)*C2670),8)</f>
        <v>163.30237321999999</v>
      </c>
      <c r="Q2670" s="52">
        <f t="shared" si="833"/>
        <v>0</v>
      </c>
      <c r="R2670" s="85"/>
      <c r="S2670" s="85"/>
      <c r="T2670" s="86" t="str">
        <f t="shared" si="834"/>
        <v>A+J=</v>
      </c>
      <c r="U2670" s="149">
        <f t="shared" si="835"/>
        <v>45534</v>
      </c>
      <c r="V2670" s="57" t="str">
        <f t="shared" ref="V2670:V2733" si="845">IF(O2670&gt;0,(P2670+Q2670)*V$9,"-")</f>
        <v>-</v>
      </c>
      <c r="W2670" s="8"/>
      <c r="X2670" s="8"/>
      <c r="Y2670" s="8"/>
      <c r="Z2670" s="9"/>
      <c r="AA2670" s="1"/>
      <c r="AB2670" s="8"/>
      <c r="AC2670" s="9"/>
      <c r="AD2670" s="9"/>
      <c r="AE2670" s="9"/>
      <c r="AF2670" s="8"/>
      <c r="AG2670" s="10"/>
      <c r="AH2670" s="8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25">
      <c r="A2671" s="50">
        <f t="shared" si="828"/>
        <v>45514</v>
      </c>
      <c r="B2671" s="112">
        <f t="shared" ca="1" si="836"/>
        <v>49614.15810963</v>
      </c>
      <c r="C2671" s="109">
        <f t="shared" si="837"/>
        <v>49427.482863730002</v>
      </c>
      <c r="D2671" s="13">
        <f ca="1">IF(A2671&lt;$B$1,VLOOKUP(A2671,[1]DI!$A$4:$B$15000,2,FALSE),0)</f>
        <v>0</v>
      </c>
      <c r="E2671" s="52">
        <f t="shared" ca="1" si="838"/>
        <v>1</v>
      </c>
      <c r="F2671" s="52">
        <f ca="1">(TRUNC(PRODUCT($E$12:$E2670),16))</f>
        <v>1.7325576553179001</v>
      </c>
      <c r="G2671" s="52">
        <f t="shared" ca="1" si="839"/>
        <v>1.72712425821377</v>
      </c>
      <c r="H2671" s="52">
        <f t="shared" ca="1" si="840"/>
        <v>1.0031459199999999</v>
      </c>
      <c r="I2671" s="111">
        <f t="shared" si="829"/>
        <v>0.02</v>
      </c>
      <c r="J2671" s="149">
        <f t="shared" si="831"/>
        <v>45504</v>
      </c>
      <c r="K2671" s="54">
        <f t="shared" si="830"/>
        <v>7</v>
      </c>
      <c r="L2671" s="55">
        <f t="shared" si="841"/>
        <v>8</v>
      </c>
      <c r="M2671" s="56">
        <f t="shared" si="842"/>
        <v>1.000628852</v>
      </c>
      <c r="N2671" s="56">
        <f t="shared" ca="1" si="843"/>
        <v>1.0037767500000001</v>
      </c>
      <c r="O2671" s="55">
        <f t="shared" si="832"/>
        <v>0</v>
      </c>
      <c r="P2671" s="109">
        <f t="shared" ca="1" si="844"/>
        <v>186.67524589999999</v>
      </c>
      <c r="Q2671" s="52">
        <f t="shared" si="833"/>
        <v>0</v>
      </c>
      <c r="R2671" s="85"/>
      <c r="S2671" s="85"/>
      <c r="T2671" s="86" t="str">
        <f t="shared" si="834"/>
        <v>A+J=</v>
      </c>
      <c r="U2671" s="149">
        <f t="shared" si="835"/>
        <v>45534</v>
      </c>
      <c r="V2671" s="57" t="str">
        <f t="shared" si="845"/>
        <v>-</v>
      </c>
      <c r="W2671" s="8"/>
      <c r="X2671" s="8"/>
      <c r="Y2671" s="8"/>
      <c r="Z2671" s="9"/>
      <c r="AA2671" s="1"/>
      <c r="AB2671" s="8"/>
      <c r="AC2671" s="9"/>
      <c r="AD2671" s="9"/>
      <c r="AE2671" s="9"/>
      <c r="AF2671" s="8"/>
      <c r="AG2671" s="10"/>
      <c r="AH2671" s="8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25">
      <c r="A2672" s="50">
        <f t="shared" si="828"/>
        <v>45515</v>
      </c>
      <c r="B2672" s="112">
        <f t="shared" ca="1" si="836"/>
        <v>49614.15810963</v>
      </c>
      <c r="C2672" s="109">
        <f t="shared" si="837"/>
        <v>49427.482863730002</v>
      </c>
      <c r="D2672" s="13">
        <f ca="1">IF(A2672&lt;$B$1,VLOOKUP(A2672,[1]DI!$A$4:$B$15000,2,FALSE),0)</f>
        <v>0</v>
      </c>
      <c r="E2672" s="52">
        <f t="shared" ca="1" si="838"/>
        <v>1</v>
      </c>
      <c r="F2672" s="52">
        <f ca="1">(TRUNC(PRODUCT($E$12:$E2671),16))</f>
        <v>1.7325576553179001</v>
      </c>
      <c r="G2672" s="52">
        <f t="shared" ca="1" si="839"/>
        <v>1.72712425821377</v>
      </c>
      <c r="H2672" s="52">
        <f t="shared" ca="1" si="840"/>
        <v>1.0031459199999999</v>
      </c>
      <c r="I2672" s="111">
        <f t="shared" si="829"/>
        <v>0.02</v>
      </c>
      <c r="J2672" s="149">
        <f t="shared" si="831"/>
        <v>45504</v>
      </c>
      <c r="K2672" s="54">
        <f t="shared" si="830"/>
        <v>7</v>
      </c>
      <c r="L2672" s="55">
        <f t="shared" si="841"/>
        <v>8</v>
      </c>
      <c r="M2672" s="56">
        <f t="shared" si="842"/>
        <v>1.000628852</v>
      </c>
      <c r="N2672" s="56">
        <f t="shared" ca="1" si="843"/>
        <v>1.0037767500000001</v>
      </c>
      <c r="O2672" s="55">
        <f t="shared" si="832"/>
        <v>0</v>
      </c>
      <c r="P2672" s="109">
        <f t="shared" ca="1" si="844"/>
        <v>186.67524589999999</v>
      </c>
      <c r="Q2672" s="52">
        <f t="shared" si="833"/>
        <v>0</v>
      </c>
      <c r="R2672" s="85"/>
      <c r="S2672" s="85"/>
      <c r="T2672" s="86" t="str">
        <f t="shared" si="834"/>
        <v>A+J=</v>
      </c>
      <c r="U2672" s="149">
        <f t="shared" si="835"/>
        <v>45534</v>
      </c>
      <c r="V2672" s="57" t="str">
        <f t="shared" si="845"/>
        <v>-</v>
      </c>
      <c r="W2672" s="8"/>
      <c r="X2672" s="8"/>
      <c r="Y2672" s="8"/>
      <c r="Z2672" s="9"/>
      <c r="AA2672" s="1"/>
      <c r="AB2672" s="8"/>
      <c r="AC2672" s="9"/>
      <c r="AD2672" s="9"/>
      <c r="AE2672" s="9"/>
      <c r="AF2672" s="8"/>
      <c r="AG2672" s="10"/>
      <c r="AH2672" s="8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25">
      <c r="A2673" s="50">
        <f t="shared" si="828"/>
        <v>45516</v>
      </c>
      <c r="B2673" s="112">
        <f t="shared" ca="1" si="836"/>
        <v>49614.15810963</v>
      </c>
      <c r="C2673" s="109">
        <f t="shared" si="837"/>
        <v>49427.482863730002</v>
      </c>
      <c r="D2673" s="13">
        <f ca="1">IF(A2673&lt;$B$1,VLOOKUP(A2673,[1]DI!$A$4:$B$15000,2,FALSE),0)</f>
        <v>0.104</v>
      </c>
      <c r="E2673" s="52">
        <f t="shared" ca="1" si="838"/>
        <v>1.0003926999999999</v>
      </c>
      <c r="F2673" s="52">
        <f ca="1">(TRUNC(PRODUCT($E$12:$E2672),16))</f>
        <v>1.7325576553179001</v>
      </c>
      <c r="G2673" s="52">
        <f t="shared" ca="1" si="839"/>
        <v>1.72712425821377</v>
      </c>
      <c r="H2673" s="52">
        <f t="shared" ca="1" si="840"/>
        <v>1.0031459199999999</v>
      </c>
      <c r="I2673" s="111">
        <f t="shared" si="829"/>
        <v>0.02</v>
      </c>
      <c r="J2673" s="149">
        <f t="shared" si="831"/>
        <v>45504</v>
      </c>
      <c r="K2673" s="54">
        <f t="shared" si="830"/>
        <v>8</v>
      </c>
      <c r="L2673" s="55">
        <f t="shared" si="841"/>
        <v>8</v>
      </c>
      <c r="M2673" s="56">
        <f t="shared" si="842"/>
        <v>1.000628852</v>
      </c>
      <c r="N2673" s="56">
        <f t="shared" ca="1" si="843"/>
        <v>1.0037767500000001</v>
      </c>
      <c r="O2673" s="55">
        <f t="shared" si="832"/>
        <v>0</v>
      </c>
      <c r="P2673" s="109">
        <f t="shared" ca="1" si="844"/>
        <v>186.67524589999999</v>
      </c>
      <c r="Q2673" s="52">
        <f t="shared" si="833"/>
        <v>0</v>
      </c>
      <c r="R2673" s="85"/>
      <c r="S2673" s="85"/>
      <c r="T2673" s="86" t="str">
        <f t="shared" si="834"/>
        <v>A+J=</v>
      </c>
      <c r="U2673" s="149">
        <f t="shared" si="835"/>
        <v>45534</v>
      </c>
      <c r="V2673" s="57" t="str">
        <f t="shared" si="845"/>
        <v>-</v>
      </c>
      <c r="W2673" s="8"/>
      <c r="X2673" s="8"/>
      <c r="Y2673" s="8"/>
      <c r="Z2673" s="9"/>
      <c r="AA2673" s="1"/>
      <c r="AB2673" s="8"/>
      <c r="AC2673" s="9"/>
      <c r="AD2673" s="9"/>
      <c r="AE2673" s="9"/>
      <c r="AF2673" s="8"/>
      <c r="AG2673" s="10"/>
      <c r="AH2673" s="8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25">
      <c r="A2674" s="50">
        <f t="shared" si="828"/>
        <v>45517</v>
      </c>
      <c r="B2674" s="112">
        <f t="shared" ca="1" si="836"/>
        <v>49637.542301200003</v>
      </c>
      <c r="C2674" s="109">
        <f t="shared" si="837"/>
        <v>49427.482863730002</v>
      </c>
      <c r="D2674" s="13">
        <f ca="1">IF(A2674&lt;$B$1,VLOOKUP(A2674,[1]DI!$A$4:$B$15000,2,FALSE),0)</f>
        <v>0.104</v>
      </c>
      <c r="E2674" s="52">
        <f t="shared" ca="1" si="838"/>
        <v>1.0003926999999999</v>
      </c>
      <c r="F2674" s="52">
        <f ca="1">(TRUNC(PRODUCT($E$12:$E2673),16))</f>
        <v>1.7332380307091499</v>
      </c>
      <c r="G2674" s="52">
        <f t="shared" ca="1" si="839"/>
        <v>1.72712425821377</v>
      </c>
      <c r="H2674" s="52">
        <f t="shared" ca="1" si="840"/>
        <v>1.0035398600000001</v>
      </c>
      <c r="I2674" s="111">
        <f t="shared" si="829"/>
        <v>0.02</v>
      </c>
      <c r="J2674" s="149">
        <f t="shared" si="831"/>
        <v>45504</v>
      </c>
      <c r="K2674" s="54">
        <f t="shared" si="830"/>
        <v>9</v>
      </c>
      <c r="L2674" s="55">
        <f t="shared" si="841"/>
        <v>9</v>
      </c>
      <c r="M2674" s="56">
        <f t="shared" si="842"/>
        <v>1.0007074869999999</v>
      </c>
      <c r="N2674" s="56">
        <f t="shared" ca="1" si="843"/>
        <v>1.004249851</v>
      </c>
      <c r="O2674" s="55">
        <f t="shared" si="832"/>
        <v>0</v>
      </c>
      <c r="P2674" s="109">
        <f t="shared" ca="1" si="844"/>
        <v>210.05943747000001</v>
      </c>
      <c r="Q2674" s="52">
        <f t="shared" si="833"/>
        <v>0</v>
      </c>
      <c r="R2674" s="85"/>
      <c r="S2674" s="85"/>
      <c r="T2674" s="86" t="str">
        <f t="shared" si="834"/>
        <v>A+J=</v>
      </c>
      <c r="U2674" s="149">
        <f t="shared" si="835"/>
        <v>45534</v>
      </c>
      <c r="V2674" s="57" t="str">
        <f t="shared" si="845"/>
        <v>-</v>
      </c>
      <c r="W2674" s="8"/>
      <c r="X2674" s="8"/>
      <c r="Y2674" s="8"/>
      <c r="Z2674" s="9"/>
      <c r="AA2674" s="1"/>
      <c r="AB2674" s="8"/>
      <c r="AC2674" s="9"/>
      <c r="AD2674" s="9"/>
      <c r="AE2674" s="9"/>
      <c r="AF2674" s="8"/>
      <c r="AG2674" s="10"/>
      <c r="AH2674" s="8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25">
      <c r="A2675" s="50">
        <f t="shared" si="828"/>
        <v>45518</v>
      </c>
      <c r="B2675" s="112">
        <f t="shared" ca="1" si="836"/>
        <v>49660.937267959998</v>
      </c>
      <c r="C2675" s="109">
        <f t="shared" si="837"/>
        <v>49427.482863730002</v>
      </c>
      <c r="D2675" s="13">
        <f ca="1">IF(A2675&lt;$B$1,VLOOKUP(A2675,[1]DI!$A$4:$B$15000,2,FALSE),0)</f>
        <v>0.104</v>
      </c>
      <c r="E2675" s="52">
        <f t="shared" ca="1" si="838"/>
        <v>1.0003926999999999</v>
      </c>
      <c r="F2675" s="52">
        <f ca="1">(TRUNC(PRODUCT($E$12:$E2674),16))</f>
        <v>1.7339186732838101</v>
      </c>
      <c r="G2675" s="52">
        <f t="shared" ca="1" si="839"/>
        <v>1.72712425821377</v>
      </c>
      <c r="H2675" s="52">
        <f t="shared" ca="1" si="840"/>
        <v>1.00393395</v>
      </c>
      <c r="I2675" s="111">
        <f t="shared" si="829"/>
        <v>0.02</v>
      </c>
      <c r="J2675" s="149">
        <f t="shared" si="831"/>
        <v>45504</v>
      </c>
      <c r="K2675" s="54">
        <f t="shared" si="830"/>
        <v>10</v>
      </c>
      <c r="L2675" s="55">
        <f t="shared" si="841"/>
        <v>10</v>
      </c>
      <c r="M2675" s="56">
        <f t="shared" si="842"/>
        <v>1.000786127</v>
      </c>
      <c r="N2675" s="56">
        <f t="shared" ca="1" si="843"/>
        <v>1.0047231700000001</v>
      </c>
      <c r="O2675" s="55">
        <f t="shared" si="832"/>
        <v>0</v>
      </c>
      <c r="P2675" s="109">
        <f t="shared" ca="1" si="844"/>
        <v>233.45440422999999</v>
      </c>
      <c r="Q2675" s="52">
        <f t="shared" si="833"/>
        <v>0</v>
      </c>
      <c r="R2675" s="85"/>
      <c r="S2675" s="85"/>
      <c r="T2675" s="86" t="str">
        <f t="shared" si="834"/>
        <v>A+J=</v>
      </c>
      <c r="U2675" s="149">
        <f t="shared" si="835"/>
        <v>45534</v>
      </c>
      <c r="V2675" s="57" t="str">
        <f t="shared" si="845"/>
        <v>-</v>
      </c>
      <c r="W2675" s="8"/>
      <c r="X2675" s="8"/>
      <c r="Y2675" s="8"/>
      <c r="Z2675" s="9"/>
      <c r="AA2675" s="1"/>
      <c r="AB2675" s="8"/>
      <c r="AC2675" s="9"/>
      <c r="AD2675" s="9"/>
      <c r="AE2675" s="9"/>
      <c r="AF2675" s="8"/>
      <c r="AG2675" s="10"/>
      <c r="AH2675" s="8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25">
      <c r="A2676" s="50">
        <f t="shared" si="828"/>
        <v>45519</v>
      </c>
      <c r="B2676" s="112">
        <f t="shared" ca="1" si="836"/>
        <v>49684.343009920005</v>
      </c>
      <c r="C2676" s="109">
        <f t="shared" si="837"/>
        <v>49427.482863730002</v>
      </c>
      <c r="D2676" s="13">
        <f ca="1">IF(A2676&lt;$B$1,VLOOKUP(A2676,[1]DI!$A$4:$B$15000,2,FALSE),0)</f>
        <v>0.104</v>
      </c>
      <c r="E2676" s="52">
        <f t="shared" ca="1" si="838"/>
        <v>1.0003926999999999</v>
      </c>
      <c r="F2676" s="52">
        <f ca="1">(TRUNC(PRODUCT($E$12:$E2675),16))</f>
        <v>1.7345995831468</v>
      </c>
      <c r="G2676" s="52">
        <f t="shared" ca="1" si="839"/>
        <v>1.72712425821377</v>
      </c>
      <c r="H2676" s="52">
        <f t="shared" ca="1" si="840"/>
        <v>1.0043281900000001</v>
      </c>
      <c r="I2676" s="111">
        <f t="shared" si="829"/>
        <v>0.02</v>
      </c>
      <c r="J2676" s="149">
        <f t="shared" si="831"/>
        <v>45504</v>
      </c>
      <c r="K2676" s="54">
        <f t="shared" si="830"/>
        <v>11</v>
      </c>
      <c r="L2676" s="55">
        <f t="shared" si="841"/>
        <v>11</v>
      </c>
      <c r="M2676" s="56">
        <f t="shared" si="842"/>
        <v>1.0008647740000001</v>
      </c>
      <c r="N2676" s="56">
        <f t="shared" ca="1" si="843"/>
        <v>1.0051967070000001</v>
      </c>
      <c r="O2676" s="55">
        <f t="shared" si="832"/>
        <v>0</v>
      </c>
      <c r="P2676" s="109">
        <f t="shared" ca="1" si="844"/>
        <v>256.86014619000002</v>
      </c>
      <c r="Q2676" s="52">
        <f t="shared" si="833"/>
        <v>0</v>
      </c>
      <c r="R2676" s="85"/>
      <c r="S2676" s="85"/>
      <c r="T2676" s="86" t="str">
        <f t="shared" si="834"/>
        <v>A+J=</v>
      </c>
      <c r="U2676" s="149">
        <f t="shared" si="835"/>
        <v>45534</v>
      </c>
      <c r="V2676" s="57" t="str">
        <f t="shared" si="845"/>
        <v>-</v>
      </c>
      <c r="W2676" s="8"/>
      <c r="X2676" s="8"/>
      <c r="Y2676" s="8"/>
      <c r="Z2676" s="9"/>
      <c r="AA2676" s="1"/>
      <c r="AB2676" s="8"/>
      <c r="AC2676" s="9"/>
      <c r="AD2676" s="9"/>
      <c r="AE2676" s="9"/>
      <c r="AF2676" s="8"/>
      <c r="AG2676" s="10"/>
      <c r="AH2676" s="8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25">
      <c r="A2677" s="50">
        <f t="shared" si="828"/>
        <v>45520</v>
      </c>
      <c r="B2677" s="112">
        <f t="shared" ca="1" si="836"/>
        <v>49707.760021330003</v>
      </c>
      <c r="C2677" s="109">
        <f t="shared" si="837"/>
        <v>49427.482863730002</v>
      </c>
      <c r="D2677" s="13">
        <f ca="1">IF(A2677&lt;$B$1,VLOOKUP(A2677,[1]DI!$A$4:$B$15000,2,FALSE),0)</f>
        <v>0.104</v>
      </c>
      <c r="E2677" s="52">
        <f t="shared" ca="1" si="838"/>
        <v>1.0003926999999999</v>
      </c>
      <c r="F2677" s="52">
        <f ca="1">(TRUNC(PRODUCT($E$12:$E2676),16))</f>
        <v>1.73528076040311</v>
      </c>
      <c r="G2677" s="52">
        <f t="shared" ca="1" si="839"/>
        <v>1.72712425821377</v>
      </c>
      <c r="H2677" s="52">
        <f t="shared" ca="1" si="840"/>
        <v>1.0047225900000001</v>
      </c>
      <c r="I2677" s="111">
        <f t="shared" si="829"/>
        <v>0.02</v>
      </c>
      <c r="J2677" s="149">
        <f t="shared" si="831"/>
        <v>45504</v>
      </c>
      <c r="K2677" s="54">
        <f t="shared" si="830"/>
        <v>12</v>
      </c>
      <c r="L2677" s="55">
        <f t="shared" si="841"/>
        <v>12</v>
      </c>
      <c r="M2677" s="56">
        <f t="shared" si="842"/>
        <v>1.0009434269999999</v>
      </c>
      <c r="N2677" s="56">
        <f t="shared" ca="1" si="843"/>
        <v>1.005670472</v>
      </c>
      <c r="O2677" s="55">
        <f t="shared" si="832"/>
        <v>0</v>
      </c>
      <c r="P2677" s="109">
        <f t="shared" ca="1" si="844"/>
        <v>280.27715760000001</v>
      </c>
      <c r="Q2677" s="52">
        <f t="shared" si="833"/>
        <v>0</v>
      </c>
      <c r="R2677" s="85"/>
      <c r="S2677" s="85"/>
      <c r="T2677" s="86" t="str">
        <f t="shared" si="834"/>
        <v>A+J=</v>
      </c>
      <c r="U2677" s="149">
        <f t="shared" si="835"/>
        <v>45534</v>
      </c>
      <c r="V2677" s="57" t="str">
        <f t="shared" si="845"/>
        <v>-</v>
      </c>
      <c r="W2677" s="8"/>
      <c r="X2677" s="8"/>
      <c r="Y2677" s="8"/>
      <c r="Z2677" s="9"/>
      <c r="AA2677" s="1"/>
      <c r="AB2677" s="8"/>
      <c r="AC2677" s="9"/>
      <c r="AD2677" s="9"/>
      <c r="AE2677" s="9"/>
      <c r="AF2677" s="8"/>
      <c r="AG2677" s="10"/>
      <c r="AH2677" s="8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25">
      <c r="A2678" s="50">
        <f t="shared" si="828"/>
        <v>45521</v>
      </c>
      <c r="B2678" s="112">
        <f t="shared" ca="1" si="836"/>
        <v>49731.188351650002</v>
      </c>
      <c r="C2678" s="109">
        <f t="shared" si="837"/>
        <v>49427.482863730002</v>
      </c>
      <c r="D2678" s="13">
        <f ca="1">IF(A2678&lt;$B$1,VLOOKUP(A2678,[1]DI!$A$4:$B$15000,2,FALSE),0)</f>
        <v>0</v>
      </c>
      <c r="E2678" s="52">
        <f t="shared" ca="1" si="838"/>
        <v>1</v>
      </c>
      <c r="F2678" s="52">
        <f ca="1">(TRUNC(PRODUCT($E$12:$E2677),16))</f>
        <v>1.7359622051577199</v>
      </c>
      <c r="G2678" s="52">
        <f t="shared" ca="1" si="839"/>
        <v>1.72712425821377</v>
      </c>
      <c r="H2678" s="52">
        <f t="shared" ca="1" si="840"/>
        <v>1.00511715</v>
      </c>
      <c r="I2678" s="111">
        <f t="shared" si="829"/>
        <v>0.02</v>
      </c>
      <c r="J2678" s="149">
        <f t="shared" si="831"/>
        <v>45504</v>
      </c>
      <c r="K2678" s="54">
        <f t="shared" si="830"/>
        <v>12</v>
      </c>
      <c r="L2678" s="55">
        <f t="shared" si="841"/>
        <v>13</v>
      </c>
      <c r="M2678" s="56">
        <f t="shared" si="842"/>
        <v>1.0010220860000001</v>
      </c>
      <c r="N2678" s="56">
        <f t="shared" ca="1" si="843"/>
        <v>1.0061444660000001</v>
      </c>
      <c r="O2678" s="55">
        <f t="shared" si="832"/>
        <v>0</v>
      </c>
      <c r="P2678" s="109">
        <f t="shared" ca="1" si="844"/>
        <v>303.70548792</v>
      </c>
      <c r="Q2678" s="52">
        <f t="shared" si="833"/>
        <v>0</v>
      </c>
      <c r="R2678" s="85"/>
      <c r="S2678" s="85"/>
      <c r="T2678" s="86" t="str">
        <f t="shared" si="834"/>
        <v>A+J=</v>
      </c>
      <c r="U2678" s="149">
        <f t="shared" si="835"/>
        <v>45534</v>
      </c>
      <c r="V2678" s="57" t="str">
        <f t="shared" si="845"/>
        <v>-</v>
      </c>
      <c r="W2678" s="8"/>
      <c r="X2678" s="8"/>
      <c r="Y2678" s="8"/>
      <c r="Z2678" s="9"/>
      <c r="AA2678" s="1"/>
      <c r="AB2678" s="8"/>
      <c r="AC2678" s="9"/>
      <c r="AD2678" s="9"/>
      <c r="AE2678" s="9"/>
      <c r="AF2678" s="8"/>
      <c r="AG2678" s="10"/>
      <c r="AH2678" s="8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25">
      <c r="A2679" s="50">
        <f t="shared" si="828"/>
        <v>45522</v>
      </c>
      <c r="B2679" s="112">
        <f t="shared" ca="1" si="836"/>
        <v>49731.188351650002</v>
      </c>
      <c r="C2679" s="109">
        <f t="shared" si="837"/>
        <v>49427.482863730002</v>
      </c>
      <c r="D2679" s="13">
        <f ca="1">IF(A2679&lt;$B$1,VLOOKUP(A2679,[1]DI!$A$4:$B$15000,2,FALSE),0)</f>
        <v>0</v>
      </c>
      <c r="E2679" s="52">
        <f t="shared" ca="1" si="838"/>
        <v>1</v>
      </c>
      <c r="F2679" s="52">
        <f ca="1">(TRUNC(PRODUCT($E$12:$E2678),16))</f>
        <v>1.7359622051577199</v>
      </c>
      <c r="G2679" s="52">
        <f t="shared" ca="1" si="839"/>
        <v>1.72712425821377</v>
      </c>
      <c r="H2679" s="52">
        <f t="shared" ca="1" si="840"/>
        <v>1.00511715</v>
      </c>
      <c r="I2679" s="111">
        <f t="shared" si="829"/>
        <v>0.02</v>
      </c>
      <c r="J2679" s="149">
        <f t="shared" si="831"/>
        <v>45504</v>
      </c>
      <c r="K2679" s="54">
        <f t="shared" si="830"/>
        <v>12</v>
      </c>
      <c r="L2679" s="55">
        <f t="shared" si="841"/>
        <v>13</v>
      </c>
      <c r="M2679" s="56">
        <f t="shared" si="842"/>
        <v>1.0010220860000001</v>
      </c>
      <c r="N2679" s="56">
        <f t="shared" ca="1" si="843"/>
        <v>1.0061444660000001</v>
      </c>
      <c r="O2679" s="55">
        <f t="shared" si="832"/>
        <v>0</v>
      </c>
      <c r="P2679" s="109">
        <f t="shared" ca="1" si="844"/>
        <v>303.70548792</v>
      </c>
      <c r="Q2679" s="52">
        <f t="shared" si="833"/>
        <v>0</v>
      </c>
      <c r="R2679" s="85"/>
      <c r="S2679" s="85"/>
      <c r="T2679" s="86" t="str">
        <f t="shared" si="834"/>
        <v>A+J=</v>
      </c>
      <c r="U2679" s="149">
        <f t="shared" si="835"/>
        <v>45534</v>
      </c>
      <c r="V2679" s="57" t="str">
        <f t="shared" si="845"/>
        <v>-</v>
      </c>
      <c r="W2679" s="8"/>
      <c r="X2679" s="8"/>
      <c r="Y2679" s="8"/>
      <c r="Z2679" s="9"/>
      <c r="AA2679" s="1"/>
      <c r="AB2679" s="8"/>
      <c r="AC2679" s="9"/>
      <c r="AD2679" s="9"/>
      <c r="AE2679" s="9"/>
      <c r="AF2679" s="8"/>
      <c r="AG2679" s="10"/>
      <c r="AH2679" s="8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25">
      <c r="A2680" s="50">
        <f t="shared" si="828"/>
        <v>45523</v>
      </c>
      <c r="B2680" s="112">
        <f t="shared" ca="1" si="836"/>
        <v>49731.188351650002</v>
      </c>
      <c r="C2680" s="109">
        <f t="shared" si="837"/>
        <v>49427.482863730002</v>
      </c>
      <c r="D2680" s="13">
        <f ca="1">IF(A2680&lt;$B$1,VLOOKUP(A2680,[1]DI!$A$4:$B$15000,2,FALSE),0)</f>
        <v>0.104</v>
      </c>
      <c r="E2680" s="52">
        <f t="shared" ca="1" si="838"/>
        <v>1.0003926999999999</v>
      </c>
      <c r="F2680" s="52">
        <f ca="1">(TRUNC(PRODUCT($E$12:$E2679),16))</f>
        <v>1.7359622051577199</v>
      </c>
      <c r="G2680" s="52">
        <f t="shared" ca="1" si="839"/>
        <v>1.72712425821377</v>
      </c>
      <c r="H2680" s="52">
        <f t="shared" ca="1" si="840"/>
        <v>1.00511715</v>
      </c>
      <c r="I2680" s="111">
        <f t="shared" si="829"/>
        <v>0.02</v>
      </c>
      <c r="J2680" s="149">
        <f t="shared" si="831"/>
        <v>45504</v>
      </c>
      <c r="K2680" s="54">
        <f t="shared" si="830"/>
        <v>13</v>
      </c>
      <c r="L2680" s="55">
        <f t="shared" si="841"/>
        <v>13</v>
      </c>
      <c r="M2680" s="56">
        <f t="shared" si="842"/>
        <v>1.0010220860000001</v>
      </c>
      <c r="N2680" s="56">
        <f t="shared" ca="1" si="843"/>
        <v>1.0061444660000001</v>
      </c>
      <c r="O2680" s="55">
        <f t="shared" si="832"/>
        <v>0</v>
      </c>
      <c r="P2680" s="109">
        <f t="shared" ca="1" si="844"/>
        <v>303.70548792</v>
      </c>
      <c r="Q2680" s="52">
        <f t="shared" si="833"/>
        <v>0</v>
      </c>
      <c r="R2680" s="85"/>
      <c r="S2680" s="85"/>
      <c r="T2680" s="86" t="str">
        <f t="shared" si="834"/>
        <v>A+J=</v>
      </c>
      <c r="U2680" s="149">
        <f t="shared" si="835"/>
        <v>45534</v>
      </c>
      <c r="V2680" s="57" t="str">
        <f t="shared" si="845"/>
        <v>-</v>
      </c>
      <c r="W2680" s="8"/>
      <c r="X2680" s="8"/>
      <c r="Y2680" s="8"/>
      <c r="Z2680" s="9"/>
      <c r="AA2680" s="1"/>
      <c r="AB2680" s="8"/>
      <c r="AC2680" s="9"/>
      <c r="AD2680" s="9"/>
      <c r="AE2680" s="9"/>
      <c r="AF2680" s="8"/>
      <c r="AG2680" s="10"/>
      <c r="AH2680" s="8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25">
      <c r="A2681" s="50">
        <f t="shared" si="828"/>
        <v>45524</v>
      </c>
      <c r="B2681" s="112">
        <f t="shared" ca="1" si="836"/>
        <v>49754.627457150003</v>
      </c>
      <c r="C2681" s="109">
        <f t="shared" si="837"/>
        <v>49427.482863730002</v>
      </c>
      <c r="D2681" s="13">
        <f ca="1">IF(A2681&lt;$B$1,VLOOKUP(A2681,[1]DI!$A$4:$B$15000,2,FALSE),0)</f>
        <v>0.104</v>
      </c>
      <c r="E2681" s="52">
        <f t="shared" ca="1" si="838"/>
        <v>1.0003926999999999</v>
      </c>
      <c r="F2681" s="52">
        <f ca="1">(TRUNC(PRODUCT($E$12:$E2680),16))</f>
        <v>1.73664391751568</v>
      </c>
      <c r="G2681" s="52">
        <f t="shared" ca="1" si="839"/>
        <v>1.72712425821377</v>
      </c>
      <c r="H2681" s="52">
        <f t="shared" ca="1" si="840"/>
        <v>1.0055118599999999</v>
      </c>
      <c r="I2681" s="111">
        <f t="shared" si="829"/>
        <v>0.02</v>
      </c>
      <c r="J2681" s="149">
        <f t="shared" si="831"/>
        <v>45504</v>
      </c>
      <c r="K2681" s="54">
        <f t="shared" si="830"/>
        <v>14</v>
      </c>
      <c r="L2681" s="55">
        <f t="shared" si="841"/>
        <v>14</v>
      </c>
      <c r="M2681" s="56">
        <f t="shared" si="842"/>
        <v>1.0011007510000001</v>
      </c>
      <c r="N2681" s="56">
        <f t="shared" ca="1" si="843"/>
        <v>1.0066186779999999</v>
      </c>
      <c r="O2681" s="55">
        <f t="shared" si="832"/>
        <v>0</v>
      </c>
      <c r="P2681" s="109">
        <f t="shared" ca="1" si="844"/>
        <v>327.14459341999998</v>
      </c>
      <c r="Q2681" s="52">
        <f t="shared" si="833"/>
        <v>0</v>
      </c>
      <c r="R2681" s="85"/>
      <c r="S2681" s="85"/>
      <c r="T2681" s="86" t="str">
        <f t="shared" si="834"/>
        <v>A+J=</v>
      </c>
      <c r="U2681" s="149">
        <f t="shared" si="835"/>
        <v>45534</v>
      </c>
      <c r="V2681" s="57" t="str">
        <f t="shared" si="845"/>
        <v>-</v>
      </c>
      <c r="W2681" s="8"/>
      <c r="X2681" s="8"/>
      <c r="Y2681" s="8"/>
      <c r="Z2681" s="9"/>
      <c r="AA2681" s="1"/>
      <c r="AB2681" s="8"/>
      <c r="AC2681" s="9"/>
      <c r="AD2681" s="9"/>
      <c r="AE2681" s="9"/>
      <c r="AF2681" s="8"/>
      <c r="AG2681" s="10"/>
      <c r="AH2681" s="8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25">
      <c r="A2682" s="50">
        <f t="shared" si="828"/>
        <v>45525</v>
      </c>
      <c r="B2682" s="112">
        <f t="shared" ca="1" si="836"/>
        <v>49778.077436700005</v>
      </c>
      <c r="C2682" s="109">
        <f t="shared" si="837"/>
        <v>49427.482863730002</v>
      </c>
      <c r="D2682" s="13">
        <f ca="1">IF(A2682&lt;$B$1,VLOOKUP(A2682,[1]DI!$A$4:$B$15000,2,FALSE),0)</f>
        <v>0.104</v>
      </c>
      <c r="E2682" s="52">
        <f t="shared" ca="1" si="838"/>
        <v>1.0003926999999999</v>
      </c>
      <c r="F2682" s="52">
        <f ca="1">(TRUNC(PRODUCT($E$12:$E2681),16))</f>
        <v>1.73732589758209</v>
      </c>
      <c r="G2682" s="52">
        <f t="shared" ca="1" si="839"/>
        <v>1.72712425821377</v>
      </c>
      <c r="H2682" s="52">
        <f t="shared" ca="1" si="840"/>
        <v>1.00590672</v>
      </c>
      <c r="I2682" s="111">
        <f t="shared" si="829"/>
        <v>0.02</v>
      </c>
      <c r="J2682" s="149">
        <f t="shared" si="831"/>
        <v>45504</v>
      </c>
      <c r="K2682" s="54">
        <f t="shared" si="830"/>
        <v>15</v>
      </c>
      <c r="L2682" s="55">
        <f t="shared" si="841"/>
        <v>15</v>
      </c>
      <c r="M2682" s="56">
        <f t="shared" si="842"/>
        <v>1.001179423</v>
      </c>
      <c r="N2682" s="56">
        <f t="shared" ca="1" si="843"/>
        <v>1.00709311</v>
      </c>
      <c r="O2682" s="55">
        <f t="shared" si="832"/>
        <v>0</v>
      </c>
      <c r="P2682" s="109">
        <f t="shared" ca="1" si="844"/>
        <v>350.59457297</v>
      </c>
      <c r="Q2682" s="52">
        <f t="shared" si="833"/>
        <v>0</v>
      </c>
      <c r="R2682" s="85"/>
      <c r="S2682" s="85"/>
      <c r="T2682" s="86" t="str">
        <f t="shared" si="834"/>
        <v>A+J=</v>
      </c>
      <c r="U2682" s="149">
        <f t="shared" si="835"/>
        <v>45534</v>
      </c>
      <c r="V2682" s="57" t="str">
        <f t="shared" si="845"/>
        <v>-</v>
      </c>
      <c r="W2682" s="8"/>
      <c r="X2682" s="8"/>
      <c r="Y2682" s="8"/>
      <c r="Z2682" s="9"/>
      <c r="AA2682" s="1"/>
      <c r="AB2682" s="8"/>
      <c r="AC2682" s="9"/>
      <c r="AD2682" s="9"/>
      <c r="AE2682" s="9"/>
      <c r="AF2682" s="8"/>
      <c r="AG2682" s="10"/>
      <c r="AH2682" s="8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25">
      <c r="A2683" s="50">
        <f t="shared" si="828"/>
        <v>45526</v>
      </c>
      <c r="B2683" s="112">
        <f t="shared" ca="1" si="836"/>
        <v>49801.538586859999</v>
      </c>
      <c r="C2683" s="109">
        <f t="shared" si="837"/>
        <v>49427.482863730002</v>
      </c>
      <c r="D2683" s="13">
        <f ca="1">IF(A2683&lt;$B$1,VLOOKUP(A2683,[1]DI!$A$4:$B$15000,2,FALSE),0)</f>
        <v>0.104</v>
      </c>
      <c r="E2683" s="52">
        <f t="shared" ca="1" si="838"/>
        <v>1.0003926999999999</v>
      </c>
      <c r="F2683" s="52">
        <f ca="1">(TRUNC(PRODUCT($E$12:$E2682),16))</f>
        <v>1.7380081454620699</v>
      </c>
      <c r="G2683" s="52">
        <f t="shared" ca="1" si="839"/>
        <v>1.72712425821377</v>
      </c>
      <c r="H2683" s="52">
        <f t="shared" ca="1" si="840"/>
        <v>1.0063017400000001</v>
      </c>
      <c r="I2683" s="111">
        <f t="shared" si="829"/>
        <v>0.02</v>
      </c>
      <c r="J2683" s="149">
        <f t="shared" si="831"/>
        <v>45504</v>
      </c>
      <c r="K2683" s="54">
        <f t="shared" si="830"/>
        <v>16</v>
      </c>
      <c r="L2683" s="55">
        <f t="shared" si="841"/>
        <v>16</v>
      </c>
      <c r="M2683" s="56">
        <f t="shared" si="842"/>
        <v>1.0012581</v>
      </c>
      <c r="N2683" s="56">
        <f t="shared" ca="1" si="843"/>
        <v>1.0075677679999999</v>
      </c>
      <c r="O2683" s="55">
        <f t="shared" si="832"/>
        <v>0</v>
      </c>
      <c r="P2683" s="109">
        <f t="shared" ca="1" si="844"/>
        <v>374.05572312999999</v>
      </c>
      <c r="Q2683" s="52">
        <f t="shared" si="833"/>
        <v>0</v>
      </c>
      <c r="R2683" s="85"/>
      <c r="S2683" s="85"/>
      <c r="T2683" s="86" t="str">
        <f t="shared" si="834"/>
        <v>A+J=</v>
      </c>
      <c r="U2683" s="149">
        <f t="shared" si="835"/>
        <v>45534</v>
      </c>
      <c r="V2683" s="57" t="str">
        <f t="shared" si="845"/>
        <v>-</v>
      </c>
      <c r="W2683" s="8"/>
      <c r="X2683" s="8"/>
      <c r="Y2683" s="8"/>
      <c r="Z2683" s="9"/>
      <c r="AA2683" s="1"/>
      <c r="AB2683" s="8"/>
      <c r="AC2683" s="9"/>
      <c r="AD2683" s="9"/>
      <c r="AE2683" s="9"/>
      <c r="AF2683" s="8"/>
      <c r="AG2683" s="10"/>
      <c r="AH2683" s="8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25">
      <c r="A2684" s="50">
        <f t="shared" si="828"/>
        <v>45527</v>
      </c>
      <c r="B2684" s="112">
        <f t="shared" ca="1" si="836"/>
        <v>49825.01061107</v>
      </c>
      <c r="C2684" s="109">
        <f t="shared" si="837"/>
        <v>49427.482863730002</v>
      </c>
      <c r="D2684" s="13">
        <f ca="1">IF(A2684&lt;$B$1,VLOOKUP(A2684,[1]DI!$A$4:$B$15000,2,FALSE),0)</f>
        <v>0.104</v>
      </c>
      <c r="E2684" s="52">
        <f t="shared" ca="1" si="838"/>
        <v>1.0003926999999999</v>
      </c>
      <c r="F2684" s="52">
        <f ca="1">(TRUNC(PRODUCT($E$12:$E2683),16))</f>
        <v>1.73869066126079</v>
      </c>
      <c r="G2684" s="52">
        <f t="shared" ca="1" si="839"/>
        <v>1.72712425821377</v>
      </c>
      <c r="H2684" s="52">
        <f t="shared" ca="1" si="840"/>
        <v>1.0066969100000001</v>
      </c>
      <c r="I2684" s="111">
        <f t="shared" si="829"/>
        <v>0.02</v>
      </c>
      <c r="J2684" s="149">
        <f t="shared" si="831"/>
        <v>45504</v>
      </c>
      <c r="K2684" s="54">
        <f t="shared" si="830"/>
        <v>17</v>
      </c>
      <c r="L2684" s="55">
        <f t="shared" si="841"/>
        <v>17</v>
      </c>
      <c r="M2684" s="56">
        <f t="shared" si="842"/>
        <v>1.001336784</v>
      </c>
      <c r="N2684" s="56">
        <f t="shared" ca="1" si="843"/>
        <v>1.008042646</v>
      </c>
      <c r="O2684" s="55">
        <f t="shared" si="832"/>
        <v>0</v>
      </c>
      <c r="P2684" s="109">
        <f t="shared" ca="1" si="844"/>
        <v>397.52774734000002</v>
      </c>
      <c r="Q2684" s="52">
        <f t="shared" si="833"/>
        <v>0</v>
      </c>
      <c r="R2684" s="85"/>
      <c r="S2684" s="85"/>
      <c r="T2684" s="86" t="str">
        <f t="shared" si="834"/>
        <v>A+J=</v>
      </c>
      <c r="U2684" s="149">
        <f t="shared" si="835"/>
        <v>45534</v>
      </c>
      <c r="V2684" s="57" t="str">
        <f t="shared" si="845"/>
        <v>-</v>
      </c>
      <c r="W2684" s="8"/>
      <c r="X2684" s="8"/>
      <c r="Y2684" s="8"/>
      <c r="Z2684" s="9"/>
      <c r="AA2684" s="1"/>
      <c r="AB2684" s="8"/>
      <c r="AC2684" s="9"/>
      <c r="AD2684" s="9"/>
      <c r="AE2684" s="9"/>
      <c r="AF2684" s="8"/>
      <c r="AG2684" s="10"/>
      <c r="AH2684" s="8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25">
      <c r="A2685" s="50">
        <f t="shared" si="828"/>
        <v>45528</v>
      </c>
      <c r="B2685" s="112">
        <f t="shared" ca="1" si="836"/>
        <v>49848.493954170001</v>
      </c>
      <c r="C2685" s="109">
        <f t="shared" si="837"/>
        <v>49427.482863730002</v>
      </c>
      <c r="D2685" s="13">
        <f ca="1">IF(A2685&lt;$B$1,VLOOKUP(A2685,[1]DI!$A$4:$B$15000,2,FALSE),0)</f>
        <v>0</v>
      </c>
      <c r="E2685" s="52">
        <f t="shared" ca="1" si="838"/>
        <v>1</v>
      </c>
      <c r="F2685" s="52">
        <f ca="1">(TRUNC(PRODUCT($E$12:$E2684),16))</f>
        <v>1.7393734450834699</v>
      </c>
      <c r="G2685" s="52">
        <f t="shared" ca="1" si="839"/>
        <v>1.72712425821377</v>
      </c>
      <c r="H2685" s="52">
        <f t="shared" ca="1" si="840"/>
        <v>1.00709224</v>
      </c>
      <c r="I2685" s="111">
        <f t="shared" si="829"/>
        <v>0.02</v>
      </c>
      <c r="J2685" s="149">
        <f t="shared" si="831"/>
        <v>45504</v>
      </c>
      <c r="K2685" s="54">
        <f t="shared" si="830"/>
        <v>17</v>
      </c>
      <c r="L2685" s="55">
        <f t="shared" si="841"/>
        <v>18</v>
      </c>
      <c r="M2685" s="56">
        <f t="shared" si="842"/>
        <v>1.0014154740000001</v>
      </c>
      <c r="N2685" s="56">
        <f t="shared" ca="1" si="843"/>
        <v>1.008517753</v>
      </c>
      <c r="O2685" s="55">
        <f t="shared" si="832"/>
        <v>0</v>
      </c>
      <c r="P2685" s="109">
        <f t="shared" ca="1" si="844"/>
        <v>421.01109043999998</v>
      </c>
      <c r="Q2685" s="52">
        <f t="shared" si="833"/>
        <v>0</v>
      </c>
      <c r="R2685" s="85"/>
      <c r="S2685" s="85"/>
      <c r="T2685" s="86" t="str">
        <f t="shared" si="834"/>
        <v>A+J=</v>
      </c>
      <c r="U2685" s="149">
        <f t="shared" si="835"/>
        <v>45534</v>
      </c>
      <c r="V2685" s="57" t="str">
        <f t="shared" si="845"/>
        <v>-</v>
      </c>
      <c r="W2685" s="8"/>
      <c r="X2685" s="8"/>
      <c r="Y2685" s="8"/>
      <c r="Z2685" s="9"/>
      <c r="AA2685" s="1"/>
      <c r="AB2685" s="8"/>
      <c r="AC2685" s="9"/>
      <c r="AD2685" s="9"/>
      <c r="AE2685" s="9"/>
      <c r="AF2685" s="8"/>
      <c r="AG2685" s="10"/>
      <c r="AH2685" s="8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25">
      <c r="A2686" s="50">
        <f t="shared" si="828"/>
        <v>45529</v>
      </c>
      <c r="B2686" s="112">
        <f t="shared" ca="1" si="836"/>
        <v>49848.493954170001</v>
      </c>
      <c r="C2686" s="109">
        <f t="shared" si="837"/>
        <v>49427.482863730002</v>
      </c>
      <c r="D2686" s="13">
        <f ca="1">IF(A2686&lt;$B$1,VLOOKUP(A2686,[1]DI!$A$4:$B$15000,2,FALSE),0)</f>
        <v>0</v>
      </c>
      <c r="E2686" s="52">
        <f t="shared" ca="1" si="838"/>
        <v>1</v>
      </c>
      <c r="F2686" s="52">
        <f ca="1">(TRUNC(PRODUCT($E$12:$E2685),16))</f>
        <v>1.7393734450834699</v>
      </c>
      <c r="G2686" s="52">
        <f t="shared" ca="1" si="839"/>
        <v>1.72712425821377</v>
      </c>
      <c r="H2686" s="52">
        <f t="shared" ca="1" si="840"/>
        <v>1.00709224</v>
      </c>
      <c r="I2686" s="111">
        <f t="shared" si="829"/>
        <v>0.02</v>
      </c>
      <c r="J2686" s="149">
        <f t="shared" si="831"/>
        <v>45504</v>
      </c>
      <c r="K2686" s="54">
        <f t="shared" si="830"/>
        <v>17</v>
      </c>
      <c r="L2686" s="55">
        <f t="shared" si="841"/>
        <v>18</v>
      </c>
      <c r="M2686" s="56">
        <f t="shared" si="842"/>
        <v>1.0014154740000001</v>
      </c>
      <c r="N2686" s="56">
        <f t="shared" ca="1" si="843"/>
        <v>1.008517753</v>
      </c>
      <c r="O2686" s="55">
        <f t="shared" si="832"/>
        <v>0</v>
      </c>
      <c r="P2686" s="109">
        <f t="shared" ca="1" si="844"/>
        <v>421.01109043999998</v>
      </c>
      <c r="Q2686" s="52">
        <f t="shared" si="833"/>
        <v>0</v>
      </c>
      <c r="R2686" s="85"/>
      <c r="S2686" s="85"/>
      <c r="T2686" s="86" t="str">
        <f t="shared" si="834"/>
        <v>A+J=</v>
      </c>
      <c r="U2686" s="149">
        <f t="shared" si="835"/>
        <v>45534</v>
      </c>
      <c r="V2686" s="57" t="str">
        <f t="shared" si="845"/>
        <v>-</v>
      </c>
      <c r="W2686" s="8"/>
      <c r="X2686" s="8"/>
      <c r="Y2686" s="8"/>
      <c r="Z2686" s="9"/>
      <c r="AA2686" s="1"/>
      <c r="AB2686" s="8"/>
      <c r="AC2686" s="9"/>
      <c r="AD2686" s="9"/>
      <c r="AE2686" s="9"/>
      <c r="AF2686" s="8"/>
      <c r="AG2686" s="10"/>
      <c r="AH2686" s="8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25">
      <c r="A2687" s="50">
        <f t="shared" si="828"/>
        <v>45530</v>
      </c>
      <c r="B2687" s="112">
        <f t="shared" ca="1" si="836"/>
        <v>49848.493954170001</v>
      </c>
      <c r="C2687" s="109">
        <f t="shared" si="837"/>
        <v>49427.482863730002</v>
      </c>
      <c r="D2687" s="13">
        <f ca="1">IF(A2687&lt;$B$1,VLOOKUP(A2687,[1]DI!$A$4:$B$15000,2,FALSE),0)</f>
        <v>0.104</v>
      </c>
      <c r="E2687" s="52">
        <f t="shared" ca="1" si="838"/>
        <v>1.0003926999999999</v>
      </c>
      <c r="F2687" s="52">
        <f ca="1">(TRUNC(PRODUCT($E$12:$E2686),16))</f>
        <v>1.7393734450834699</v>
      </c>
      <c r="G2687" s="52">
        <f t="shared" ca="1" si="839"/>
        <v>1.72712425821377</v>
      </c>
      <c r="H2687" s="52">
        <f t="shared" ca="1" si="840"/>
        <v>1.00709224</v>
      </c>
      <c r="I2687" s="111">
        <f t="shared" si="829"/>
        <v>0.02</v>
      </c>
      <c r="J2687" s="149">
        <f t="shared" si="831"/>
        <v>45504</v>
      </c>
      <c r="K2687" s="54">
        <f t="shared" si="830"/>
        <v>18</v>
      </c>
      <c r="L2687" s="55">
        <f t="shared" si="841"/>
        <v>18</v>
      </c>
      <c r="M2687" s="56">
        <f t="shared" si="842"/>
        <v>1.0014154740000001</v>
      </c>
      <c r="N2687" s="56">
        <f t="shared" ca="1" si="843"/>
        <v>1.008517753</v>
      </c>
      <c r="O2687" s="55">
        <f t="shared" si="832"/>
        <v>0</v>
      </c>
      <c r="P2687" s="109">
        <f t="shared" ca="1" si="844"/>
        <v>421.01109043999998</v>
      </c>
      <c r="Q2687" s="52">
        <f t="shared" si="833"/>
        <v>0</v>
      </c>
      <c r="R2687" s="85"/>
      <c r="S2687" s="85"/>
      <c r="T2687" s="86" t="str">
        <f t="shared" si="834"/>
        <v>A+J=</v>
      </c>
      <c r="U2687" s="149">
        <f t="shared" si="835"/>
        <v>45534</v>
      </c>
      <c r="V2687" s="57" t="str">
        <f t="shared" si="845"/>
        <v>-</v>
      </c>
      <c r="W2687" s="8"/>
      <c r="X2687" s="8"/>
      <c r="Y2687" s="8"/>
      <c r="Z2687" s="9"/>
      <c r="AA2687" s="1"/>
      <c r="AB2687" s="8"/>
      <c r="AC2687" s="9"/>
      <c r="AD2687" s="9"/>
      <c r="AE2687" s="9"/>
      <c r="AF2687" s="8"/>
      <c r="AG2687" s="10"/>
      <c r="AH2687" s="8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25">
      <c r="A2688" s="50">
        <f t="shared" si="828"/>
        <v>45531</v>
      </c>
      <c r="B2688" s="112">
        <f t="shared" ca="1" si="836"/>
        <v>49871.988566740001</v>
      </c>
      <c r="C2688" s="109">
        <f t="shared" si="837"/>
        <v>49427.482863730002</v>
      </c>
      <c r="D2688" s="13">
        <f ca="1">IF(A2688&lt;$B$1,VLOOKUP(A2688,[1]DI!$A$4:$B$15000,2,FALSE),0)</f>
        <v>0.104</v>
      </c>
      <c r="E2688" s="52">
        <f t="shared" ca="1" si="838"/>
        <v>1.0003926999999999</v>
      </c>
      <c r="F2688" s="52">
        <f ca="1">(TRUNC(PRODUCT($E$12:$E2687),16))</f>
        <v>1.74005649703535</v>
      </c>
      <c r="G2688" s="52">
        <f t="shared" ca="1" si="839"/>
        <v>1.72712425821377</v>
      </c>
      <c r="H2688" s="52">
        <f t="shared" ca="1" si="840"/>
        <v>1.00748773</v>
      </c>
      <c r="I2688" s="111">
        <f t="shared" si="829"/>
        <v>0.02</v>
      </c>
      <c r="J2688" s="149">
        <f t="shared" si="831"/>
        <v>45504</v>
      </c>
      <c r="K2688" s="54">
        <f t="shared" si="830"/>
        <v>19</v>
      </c>
      <c r="L2688" s="55">
        <f t="shared" si="841"/>
        <v>19</v>
      </c>
      <c r="M2688" s="56">
        <f t="shared" si="842"/>
        <v>1.00149417</v>
      </c>
      <c r="N2688" s="56">
        <f t="shared" ca="1" si="843"/>
        <v>1.008993088</v>
      </c>
      <c r="O2688" s="55">
        <f t="shared" si="832"/>
        <v>0</v>
      </c>
      <c r="P2688" s="109">
        <f t="shared" ca="1" si="844"/>
        <v>444.50570300999999</v>
      </c>
      <c r="Q2688" s="52">
        <f t="shared" si="833"/>
        <v>0</v>
      </c>
      <c r="R2688" s="85"/>
      <c r="S2688" s="85"/>
      <c r="T2688" s="86" t="str">
        <f t="shared" si="834"/>
        <v>A+J=</v>
      </c>
      <c r="U2688" s="149">
        <f t="shared" si="835"/>
        <v>45534</v>
      </c>
      <c r="V2688" s="57" t="str">
        <f t="shared" si="845"/>
        <v>-</v>
      </c>
      <c r="W2688" s="8"/>
      <c r="X2688" s="8"/>
      <c r="Y2688" s="8"/>
      <c r="Z2688" s="9"/>
      <c r="AA2688" s="1"/>
      <c r="AB2688" s="8"/>
      <c r="AC2688" s="9"/>
      <c r="AD2688" s="9"/>
      <c r="AE2688" s="9"/>
      <c r="AF2688" s="8"/>
      <c r="AG2688" s="10"/>
      <c r="AH2688" s="8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25">
      <c r="A2689" s="50">
        <f t="shared" si="828"/>
        <v>45532</v>
      </c>
      <c r="B2689" s="112">
        <f t="shared" ca="1" si="836"/>
        <v>49895.494053350005</v>
      </c>
      <c r="C2689" s="109">
        <f t="shared" si="837"/>
        <v>49427.482863730002</v>
      </c>
      <c r="D2689" s="13">
        <f ca="1">IF(A2689&lt;$B$1,VLOOKUP(A2689,[1]DI!$A$4:$B$15000,2,FALSE),0)</f>
        <v>0.104</v>
      </c>
      <c r="E2689" s="52">
        <f t="shared" ca="1" si="838"/>
        <v>1.0003926999999999</v>
      </c>
      <c r="F2689" s="52">
        <f ca="1">(TRUNC(PRODUCT($E$12:$E2688),16))</f>
        <v>1.7407398172217401</v>
      </c>
      <c r="G2689" s="52">
        <f t="shared" ca="1" si="839"/>
        <v>1.72712425821377</v>
      </c>
      <c r="H2689" s="52">
        <f t="shared" ca="1" si="840"/>
        <v>1.0078833700000001</v>
      </c>
      <c r="I2689" s="111">
        <f t="shared" si="829"/>
        <v>0.02</v>
      </c>
      <c r="J2689" s="149">
        <f t="shared" si="831"/>
        <v>45504</v>
      </c>
      <c r="K2689" s="54">
        <f t="shared" si="830"/>
        <v>20</v>
      </c>
      <c r="L2689" s="55">
        <f t="shared" si="841"/>
        <v>20</v>
      </c>
      <c r="M2689" s="56">
        <f t="shared" si="842"/>
        <v>1.001572873</v>
      </c>
      <c r="N2689" s="56">
        <f t="shared" ca="1" si="843"/>
        <v>1.0094686429999999</v>
      </c>
      <c r="O2689" s="55">
        <f t="shared" si="832"/>
        <v>0</v>
      </c>
      <c r="P2689" s="109">
        <f t="shared" ca="1" si="844"/>
        <v>468.01118961999998</v>
      </c>
      <c r="Q2689" s="52">
        <f t="shared" si="833"/>
        <v>0</v>
      </c>
      <c r="R2689" s="85"/>
      <c r="S2689" s="85"/>
      <c r="T2689" s="86" t="str">
        <f t="shared" si="834"/>
        <v>A+J=</v>
      </c>
      <c r="U2689" s="149">
        <f t="shared" si="835"/>
        <v>45534</v>
      </c>
      <c r="V2689" s="57" t="str">
        <f t="shared" si="845"/>
        <v>-</v>
      </c>
      <c r="W2689" s="8"/>
      <c r="X2689" s="8"/>
      <c r="Y2689" s="8"/>
      <c r="Z2689" s="9"/>
      <c r="AA2689" s="1"/>
      <c r="AB2689" s="8"/>
      <c r="AC2689" s="9"/>
      <c r="AD2689" s="9"/>
      <c r="AE2689" s="9"/>
      <c r="AF2689" s="8"/>
      <c r="AG2689" s="10"/>
      <c r="AH2689" s="8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25">
      <c r="A2690" s="50">
        <f t="shared" si="828"/>
        <v>45533</v>
      </c>
      <c r="B2690" s="112">
        <f t="shared" ca="1" si="836"/>
        <v>49919.010760000005</v>
      </c>
      <c r="C2690" s="109">
        <f t="shared" si="837"/>
        <v>49427.482863730002</v>
      </c>
      <c r="D2690" s="13">
        <f ca="1">IF(A2690&lt;$B$1,VLOOKUP(A2690,[1]DI!$A$4:$B$15000,2,FALSE),0)</f>
        <v>0.104</v>
      </c>
      <c r="E2690" s="52">
        <f t="shared" ca="1" si="838"/>
        <v>1.0003926999999999</v>
      </c>
      <c r="F2690" s="52">
        <f ca="1">(TRUNC(PRODUCT($E$12:$E2689),16))</f>
        <v>1.7414234057479601</v>
      </c>
      <c r="G2690" s="52">
        <f t="shared" ca="1" si="839"/>
        <v>1.72712425821377</v>
      </c>
      <c r="H2690" s="52">
        <f t="shared" ca="1" si="840"/>
        <v>1.00827917</v>
      </c>
      <c r="I2690" s="111">
        <f t="shared" si="829"/>
        <v>0.02</v>
      </c>
      <c r="J2690" s="149">
        <f t="shared" si="831"/>
        <v>45504</v>
      </c>
      <c r="K2690" s="54">
        <f t="shared" si="830"/>
        <v>21</v>
      </c>
      <c r="L2690" s="55">
        <f t="shared" si="841"/>
        <v>21</v>
      </c>
      <c r="M2690" s="56">
        <f t="shared" si="842"/>
        <v>1.001651581</v>
      </c>
      <c r="N2690" s="56">
        <f t="shared" ca="1" si="843"/>
        <v>1.009944425</v>
      </c>
      <c r="O2690" s="55">
        <f t="shared" si="832"/>
        <v>0</v>
      </c>
      <c r="P2690" s="109">
        <f t="shared" ca="1" si="844"/>
        <v>491.52789626999999</v>
      </c>
      <c r="Q2690" s="52">
        <f t="shared" si="833"/>
        <v>0</v>
      </c>
      <c r="R2690" s="85"/>
      <c r="S2690" s="85"/>
      <c r="T2690" s="86" t="str">
        <f t="shared" si="834"/>
        <v>A+J=</v>
      </c>
      <c r="U2690" s="149">
        <f t="shared" si="835"/>
        <v>45534</v>
      </c>
      <c r="V2690" s="57" t="str">
        <f t="shared" si="845"/>
        <v>-</v>
      </c>
      <c r="W2690" s="8"/>
      <c r="X2690" s="8"/>
      <c r="Y2690" s="8"/>
      <c r="Z2690" s="9"/>
      <c r="AA2690" s="1"/>
      <c r="AB2690" s="8"/>
      <c r="AC2690" s="9"/>
      <c r="AD2690" s="9"/>
      <c r="AE2690" s="9"/>
      <c r="AF2690" s="8"/>
      <c r="AG2690" s="10"/>
      <c r="AH2690" s="8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25">
      <c r="A2691" s="50">
        <f t="shared" si="828"/>
        <v>45534</v>
      </c>
      <c r="B2691" s="112">
        <f t="shared" ca="1" si="836"/>
        <v>49942.538340700004</v>
      </c>
      <c r="C2691" s="109">
        <f t="shared" si="837"/>
        <v>49427.482863730002</v>
      </c>
      <c r="D2691" s="13">
        <f ca="1">IF(A2691&lt;$B$1,VLOOKUP(A2691,[1]DI!$A$4:$B$15000,2,FALSE),0)</f>
        <v>0.104</v>
      </c>
      <c r="E2691" s="52">
        <f t="shared" ca="1" si="838"/>
        <v>1.0003926999999999</v>
      </c>
      <c r="F2691" s="52">
        <f ca="1">(TRUNC(PRODUCT($E$12:$E2690),16))</f>
        <v>1.7421072627194001</v>
      </c>
      <c r="G2691" s="52">
        <f t="shared" ca="1" si="839"/>
        <v>1.72712425821377</v>
      </c>
      <c r="H2691" s="52">
        <f t="shared" ca="1" si="840"/>
        <v>1.0086751199999999</v>
      </c>
      <c r="I2691" s="111">
        <f t="shared" si="829"/>
        <v>0.02</v>
      </c>
      <c r="J2691" s="149">
        <f t="shared" si="831"/>
        <v>45504</v>
      </c>
      <c r="K2691" s="54">
        <f t="shared" si="830"/>
        <v>22</v>
      </c>
      <c r="L2691" s="55">
        <f t="shared" si="841"/>
        <v>22</v>
      </c>
      <c r="M2691" s="56">
        <f t="shared" si="842"/>
        <v>1.0017302960000001</v>
      </c>
      <c r="N2691" s="56">
        <f t="shared" ca="1" si="843"/>
        <v>1.0104204269999999</v>
      </c>
      <c r="O2691" s="55">
        <f t="shared" si="832"/>
        <v>77</v>
      </c>
      <c r="P2691" s="109">
        <f t="shared" ca="1" si="844"/>
        <v>515.05547696999997</v>
      </c>
      <c r="Q2691" s="52">
        <f t="shared" si="833"/>
        <v>796.05023645000006</v>
      </c>
      <c r="R2691" s="85"/>
      <c r="S2691" s="85"/>
      <c r="T2691" s="86" t="str">
        <f t="shared" si="834"/>
        <v>A+J=</v>
      </c>
      <c r="U2691" s="149">
        <f t="shared" si="835"/>
        <v>45534</v>
      </c>
      <c r="V2691" s="57">
        <f t="shared" ca="1" si="845"/>
        <v>1966658.5701300001</v>
      </c>
      <c r="W2691" s="8"/>
      <c r="X2691" s="8"/>
      <c r="Y2691" s="8"/>
      <c r="Z2691" s="9"/>
      <c r="AA2691" s="1"/>
      <c r="AB2691" s="8"/>
      <c r="AC2691" s="9"/>
      <c r="AD2691" s="9"/>
      <c r="AE2691" s="9"/>
      <c r="AF2691" s="8"/>
      <c r="AG2691" s="10"/>
      <c r="AH2691" s="8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25">
      <c r="A2692" s="50">
        <f t="shared" si="828"/>
        <v>45535</v>
      </c>
      <c r="B2692" s="112">
        <f t="shared" ca="1" si="836"/>
        <v>48654.353399580003</v>
      </c>
      <c r="C2692" s="109">
        <f t="shared" si="837"/>
        <v>48631.432627280003</v>
      </c>
      <c r="D2692" s="13">
        <f ca="1">IF(A2692&lt;$B$1,VLOOKUP(A2692,[1]DI!$A$4:$B$15000,2,FALSE),0)</f>
        <v>0</v>
      </c>
      <c r="E2692" s="52">
        <f t="shared" ca="1" si="838"/>
        <v>1</v>
      </c>
      <c r="F2692" s="52">
        <f ca="1">(TRUNC(PRODUCT($E$12:$E2691),16))</f>
        <v>1.7427913882414701</v>
      </c>
      <c r="G2692" s="52">
        <f t="shared" ca="1" si="839"/>
        <v>1.7421072627194001</v>
      </c>
      <c r="H2692" s="52">
        <f t="shared" ca="1" si="840"/>
        <v>1.0003926999999999</v>
      </c>
      <c r="I2692" s="111">
        <f t="shared" si="829"/>
        <v>0.02</v>
      </c>
      <c r="J2692" s="149">
        <f t="shared" si="831"/>
        <v>45534</v>
      </c>
      <c r="K2692" s="54">
        <f t="shared" si="830"/>
        <v>1</v>
      </c>
      <c r="L2692" s="55">
        <f t="shared" si="841"/>
        <v>1</v>
      </c>
      <c r="M2692" s="56">
        <f t="shared" si="842"/>
        <v>1.000078585</v>
      </c>
      <c r="N2692" s="56">
        <f t="shared" ca="1" si="843"/>
        <v>1.0004713160000001</v>
      </c>
      <c r="O2692" s="55">
        <f t="shared" si="832"/>
        <v>0</v>
      </c>
      <c r="P2692" s="109">
        <f t="shared" ca="1" si="844"/>
        <v>22.920772299999999</v>
      </c>
      <c r="Q2692" s="52">
        <f t="shared" si="833"/>
        <v>0</v>
      </c>
      <c r="R2692" s="85"/>
      <c r="S2692" s="85"/>
      <c r="T2692" s="86" t="str">
        <f t="shared" si="834"/>
        <v>A+J=</v>
      </c>
      <c r="U2692" s="149">
        <f t="shared" si="835"/>
        <v>45565</v>
      </c>
      <c r="V2692" s="57" t="str">
        <f t="shared" si="845"/>
        <v>-</v>
      </c>
      <c r="W2692" s="8"/>
      <c r="X2692" s="8"/>
      <c r="Y2692" s="8"/>
      <c r="Z2692" s="9"/>
      <c r="AA2692" s="1"/>
      <c r="AB2692" s="8"/>
      <c r="AC2692" s="9"/>
      <c r="AD2692" s="9"/>
      <c r="AE2692" s="9"/>
      <c r="AF2692" s="8"/>
      <c r="AG2692" s="10"/>
      <c r="AH2692" s="8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25">
      <c r="A2693" s="50">
        <f t="shared" si="828"/>
        <v>45536</v>
      </c>
      <c r="B2693" s="112">
        <f t="shared" ca="1" si="836"/>
        <v>48654.353399580003</v>
      </c>
      <c r="C2693" s="109">
        <f t="shared" si="837"/>
        <v>48631.432627280003</v>
      </c>
      <c r="D2693" s="13">
        <f ca="1">IF(A2693&lt;$B$1,VLOOKUP(A2693,[1]DI!$A$4:$B$15000,2,FALSE),0)</f>
        <v>0</v>
      </c>
      <c r="E2693" s="52">
        <f t="shared" ca="1" si="838"/>
        <v>1</v>
      </c>
      <c r="F2693" s="52">
        <f ca="1">(TRUNC(PRODUCT($E$12:$E2692),16))</f>
        <v>1.7427913882414701</v>
      </c>
      <c r="G2693" s="52">
        <f t="shared" ca="1" si="839"/>
        <v>1.7421072627194001</v>
      </c>
      <c r="H2693" s="52">
        <f t="shared" ca="1" si="840"/>
        <v>1.0003926999999999</v>
      </c>
      <c r="I2693" s="111">
        <f t="shared" si="829"/>
        <v>0.02</v>
      </c>
      <c r="J2693" s="149">
        <f t="shared" si="831"/>
        <v>45534</v>
      </c>
      <c r="K2693" s="54">
        <f t="shared" si="830"/>
        <v>1</v>
      </c>
      <c r="L2693" s="55">
        <f t="shared" si="841"/>
        <v>1</v>
      </c>
      <c r="M2693" s="56">
        <f t="shared" si="842"/>
        <v>1.000078585</v>
      </c>
      <c r="N2693" s="56">
        <f t="shared" ca="1" si="843"/>
        <v>1.0004713160000001</v>
      </c>
      <c r="O2693" s="55">
        <f t="shared" si="832"/>
        <v>0</v>
      </c>
      <c r="P2693" s="109">
        <f t="shared" ca="1" si="844"/>
        <v>22.920772299999999</v>
      </c>
      <c r="Q2693" s="52">
        <f t="shared" si="833"/>
        <v>0</v>
      </c>
      <c r="R2693" s="85"/>
      <c r="S2693" s="85"/>
      <c r="T2693" s="86" t="str">
        <f t="shared" si="834"/>
        <v>A+J=</v>
      </c>
      <c r="U2693" s="149">
        <f t="shared" si="835"/>
        <v>45565</v>
      </c>
      <c r="V2693" s="57" t="str">
        <f t="shared" si="845"/>
        <v>-</v>
      </c>
      <c r="W2693" s="8"/>
      <c r="X2693" s="8"/>
      <c r="Y2693" s="8"/>
      <c r="Z2693" s="9"/>
      <c r="AA2693" s="1"/>
      <c r="AB2693" s="8"/>
      <c r="AC2693" s="9"/>
      <c r="AD2693" s="9"/>
      <c r="AE2693" s="9"/>
      <c r="AF2693" s="8"/>
      <c r="AG2693" s="10"/>
      <c r="AH2693" s="8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25">
      <c r="A2694" s="50">
        <f t="shared" si="828"/>
        <v>45537</v>
      </c>
      <c r="B2694" s="112">
        <f t="shared" ca="1" si="836"/>
        <v>48654.353399580003</v>
      </c>
      <c r="C2694" s="109">
        <f t="shared" si="837"/>
        <v>48631.432627280003</v>
      </c>
      <c r="D2694" s="13">
        <f ca="1">IF(A2694&lt;$B$1,VLOOKUP(A2694,[1]DI!$A$4:$B$15000,2,FALSE),0)</f>
        <v>0.104</v>
      </c>
      <c r="E2694" s="52">
        <f t="shared" ca="1" si="838"/>
        <v>1.0003926999999999</v>
      </c>
      <c r="F2694" s="52">
        <f ca="1">(TRUNC(PRODUCT($E$12:$E2693),16))</f>
        <v>1.7427913882414701</v>
      </c>
      <c r="G2694" s="52">
        <f t="shared" ca="1" si="839"/>
        <v>1.7421072627194001</v>
      </c>
      <c r="H2694" s="52">
        <f t="shared" ca="1" si="840"/>
        <v>1.0003926999999999</v>
      </c>
      <c r="I2694" s="111">
        <f t="shared" si="829"/>
        <v>0.02</v>
      </c>
      <c r="J2694" s="149">
        <f t="shared" si="831"/>
        <v>45534</v>
      </c>
      <c r="K2694" s="54">
        <f t="shared" si="830"/>
        <v>1</v>
      </c>
      <c r="L2694" s="55">
        <f t="shared" si="841"/>
        <v>1</v>
      </c>
      <c r="M2694" s="56">
        <f t="shared" si="842"/>
        <v>1.000078585</v>
      </c>
      <c r="N2694" s="56">
        <f t="shared" ca="1" si="843"/>
        <v>1.0004713160000001</v>
      </c>
      <c r="O2694" s="55">
        <f t="shared" si="832"/>
        <v>0</v>
      </c>
      <c r="P2694" s="109">
        <f t="shared" ca="1" si="844"/>
        <v>22.920772299999999</v>
      </c>
      <c r="Q2694" s="52">
        <f t="shared" si="833"/>
        <v>0</v>
      </c>
      <c r="R2694" s="85"/>
      <c r="S2694" s="85"/>
      <c r="T2694" s="86" t="str">
        <f t="shared" si="834"/>
        <v>A+J=</v>
      </c>
      <c r="U2694" s="149">
        <f t="shared" si="835"/>
        <v>45565</v>
      </c>
      <c r="V2694" s="57" t="str">
        <f t="shared" si="845"/>
        <v>-</v>
      </c>
      <c r="W2694" s="8"/>
      <c r="X2694" s="8"/>
      <c r="Y2694" s="8"/>
      <c r="Z2694" s="9"/>
      <c r="AA2694" s="1"/>
      <c r="AB2694" s="8"/>
      <c r="AC2694" s="9"/>
      <c r="AD2694" s="9"/>
      <c r="AE2694" s="9"/>
      <c r="AF2694" s="8"/>
      <c r="AG2694" s="10"/>
      <c r="AH2694" s="8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25">
      <c r="A2695" s="50">
        <f t="shared" si="828"/>
        <v>45538</v>
      </c>
      <c r="B2695" s="112">
        <f t="shared" ca="1" si="836"/>
        <v>48677.284724900004</v>
      </c>
      <c r="C2695" s="109">
        <f t="shared" si="837"/>
        <v>48631.432627280003</v>
      </c>
      <c r="D2695" s="13">
        <f ca="1">IF(A2695&lt;$B$1,VLOOKUP(A2695,[1]DI!$A$4:$B$15000,2,FALSE),0)</f>
        <v>0.104</v>
      </c>
      <c r="E2695" s="52">
        <f t="shared" ca="1" si="838"/>
        <v>1.0003926999999999</v>
      </c>
      <c r="F2695" s="52">
        <f ca="1">(TRUNC(PRODUCT($E$12:$E2694),16))</f>
        <v>1.7434757824196301</v>
      </c>
      <c r="G2695" s="52">
        <f t="shared" ca="1" si="839"/>
        <v>1.7421072627194001</v>
      </c>
      <c r="H2695" s="52">
        <f t="shared" ca="1" si="840"/>
        <v>1.00078555</v>
      </c>
      <c r="I2695" s="111">
        <f t="shared" si="829"/>
        <v>0.02</v>
      </c>
      <c r="J2695" s="149">
        <f t="shared" si="831"/>
        <v>45534</v>
      </c>
      <c r="K2695" s="54">
        <f t="shared" si="830"/>
        <v>2</v>
      </c>
      <c r="L2695" s="55">
        <f t="shared" si="841"/>
        <v>2</v>
      </c>
      <c r="M2695" s="56">
        <f t="shared" si="842"/>
        <v>1.0001571760000001</v>
      </c>
      <c r="N2695" s="56">
        <f t="shared" ca="1" si="843"/>
        <v>1.0009428490000001</v>
      </c>
      <c r="O2695" s="55">
        <f t="shared" si="832"/>
        <v>0</v>
      </c>
      <c r="P2695" s="109">
        <f t="shared" ca="1" si="844"/>
        <v>45.852097620000002</v>
      </c>
      <c r="Q2695" s="52">
        <f t="shared" si="833"/>
        <v>0</v>
      </c>
      <c r="R2695" s="85"/>
      <c r="S2695" s="85"/>
      <c r="T2695" s="86" t="str">
        <f t="shared" si="834"/>
        <v>A+J=</v>
      </c>
      <c r="U2695" s="149">
        <f t="shared" si="835"/>
        <v>45565</v>
      </c>
      <c r="V2695" s="57" t="str">
        <f t="shared" si="845"/>
        <v>-</v>
      </c>
      <c r="W2695" s="8"/>
      <c r="X2695" s="8"/>
      <c r="Y2695" s="8"/>
      <c r="Z2695" s="9"/>
      <c r="AA2695" s="1"/>
      <c r="AB2695" s="8"/>
      <c r="AC2695" s="9"/>
      <c r="AD2695" s="9"/>
      <c r="AE2695" s="9"/>
      <c r="AF2695" s="8"/>
      <c r="AG2695" s="10"/>
      <c r="AH2695" s="8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25">
      <c r="A2696" s="50">
        <f t="shared" si="828"/>
        <v>45539</v>
      </c>
      <c r="B2696" s="112">
        <f t="shared" ca="1" si="836"/>
        <v>48700.227186820004</v>
      </c>
      <c r="C2696" s="109">
        <f t="shared" si="837"/>
        <v>48631.432627280003</v>
      </c>
      <c r="D2696" s="13">
        <f ca="1">IF(A2696&lt;$B$1,VLOOKUP(A2696,[1]DI!$A$4:$B$15000,2,FALSE),0)</f>
        <v>0.104</v>
      </c>
      <c r="E2696" s="52">
        <f t="shared" ca="1" si="838"/>
        <v>1.0003926999999999</v>
      </c>
      <c r="F2696" s="52">
        <f ca="1">(TRUNC(PRODUCT($E$12:$E2695),16))</f>
        <v>1.74416044535939</v>
      </c>
      <c r="G2696" s="52">
        <f t="shared" ca="1" si="839"/>
        <v>1.7421072627194001</v>
      </c>
      <c r="H2696" s="52">
        <f t="shared" ca="1" si="840"/>
        <v>1.0011785600000001</v>
      </c>
      <c r="I2696" s="111">
        <f t="shared" si="829"/>
        <v>0.02</v>
      </c>
      <c r="J2696" s="149">
        <f t="shared" si="831"/>
        <v>45534</v>
      </c>
      <c r="K2696" s="54">
        <f t="shared" si="830"/>
        <v>3</v>
      </c>
      <c r="L2696" s="55">
        <f t="shared" si="841"/>
        <v>3</v>
      </c>
      <c r="M2696" s="56">
        <f t="shared" si="842"/>
        <v>1.000235773</v>
      </c>
      <c r="N2696" s="56">
        <f t="shared" ca="1" si="843"/>
        <v>1.001414611</v>
      </c>
      <c r="O2696" s="55">
        <f t="shared" si="832"/>
        <v>0</v>
      </c>
      <c r="P2696" s="109">
        <f t="shared" ca="1" si="844"/>
        <v>68.794559539999995</v>
      </c>
      <c r="Q2696" s="52">
        <f t="shared" si="833"/>
        <v>0</v>
      </c>
      <c r="R2696" s="85"/>
      <c r="S2696" s="85"/>
      <c r="T2696" s="86" t="str">
        <f t="shared" si="834"/>
        <v>A+J=</v>
      </c>
      <c r="U2696" s="149">
        <f t="shared" si="835"/>
        <v>45565</v>
      </c>
      <c r="V2696" s="57" t="str">
        <f t="shared" si="845"/>
        <v>-</v>
      </c>
      <c r="W2696" s="8"/>
      <c r="X2696" s="8"/>
      <c r="Y2696" s="8"/>
      <c r="Z2696" s="9"/>
      <c r="AA2696" s="1"/>
      <c r="AB2696" s="8"/>
      <c r="AC2696" s="9"/>
      <c r="AD2696" s="9"/>
      <c r="AE2696" s="9"/>
      <c r="AF2696" s="8"/>
      <c r="AG2696" s="10"/>
      <c r="AH2696" s="8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25">
      <c r="A2697" s="50">
        <f t="shared" si="828"/>
        <v>45540</v>
      </c>
      <c r="B2697" s="112">
        <f t="shared" ca="1" si="836"/>
        <v>48723.1807367</v>
      </c>
      <c r="C2697" s="109">
        <f t="shared" si="837"/>
        <v>48631.432627280003</v>
      </c>
      <c r="D2697" s="13">
        <f ca="1">IF(A2697&lt;$B$1,VLOOKUP(A2697,[1]DI!$A$4:$B$15000,2,FALSE),0)</f>
        <v>0.104</v>
      </c>
      <c r="E2697" s="52">
        <f t="shared" ca="1" si="838"/>
        <v>1.0003926999999999</v>
      </c>
      <c r="F2697" s="52">
        <f ca="1">(TRUNC(PRODUCT($E$12:$E2696),16))</f>
        <v>1.74484537716628</v>
      </c>
      <c r="G2697" s="52">
        <f t="shared" ca="1" si="839"/>
        <v>1.7421072627194001</v>
      </c>
      <c r="H2697" s="52">
        <f t="shared" ca="1" si="840"/>
        <v>1.00157173</v>
      </c>
      <c r="I2697" s="111">
        <f t="shared" si="829"/>
        <v>0.02</v>
      </c>
      <c r="J2697" s="149">
        <f t="shared" si="831"/>
        <v>45534</v>
      </c>
      <c r="K2697" s="54">
        <f t="shared" si="830"/>
        <v>4</v>
      </c>
      <c r="L2697" s="55">
        <f t="shared" si="841"/>
        <v>4</v>
      </c>
      <c r="M2697" s="56">
        <f t="shared" si="842"/>
        <v>1.000314377</v>
      </c>
      <c r="N2697" s="56">
        <f t="shared" ca="1" si="843"/>
        <v>1.001886601</v>
      </c>
      <c r="O2697" s="55">
        <f t="shared" si="832"/>
        <v>0</v>
      </c>
      <c r="P2697" s="109">
        <f t="shared" ca="1" si="844"/>
        <v>91.748109420000006</v>
      </c>
      <c r="Q2697" s="52">
        <f t="shared" si="833"/>
        <v>0</v>
      </c>
      <c r="R2697" s="85"/>
      <c r="S2697" s="85"/>
      <c r="T2697" s="86" t="str">
        <f t="shared" si="834"/>
        <v>A+J=</v>
      </c>
      <c r="U2697" s="149">
        <f t="shared" si="835"/>
        <v>45565</v>
      </c>
      <c r="V2697" s="57" t="str">
        <f t="shared" si="845"/>
        <v>-</v>
      </c>
      <c r="W2697" s="8"/>
      <c r="X2697" s="8"/>
      <c r="Y2697" s="8"/>
      <c r="Z2697" s="9"/>
      <c r="AA2697" s="1"/>
      <c r="AB2697" s="8"/>
      <c r="AC2697" s="9"/>
      <c r="AD2697" s="9"/>
      <c r="AE2697" s="9"/>
      <c r="AF2697" s="8"/>
      <c r="AG2697" s="10"/>
      <c r="AH2697" s="8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25">
      <c r="A2698" s="50">
        <f t="shared" si="828"/>
        <v>45541</v>
      </c>
      <c r="B2698" s="112">
        <f t="shared" ca="1" si="836"/>
        <v>48746.144353290001</v>
      </c>
      <c r="C2698" s="109">
        <f t="shared" si="837"/>
        <v>48631.432627280003</v>
      </c>
      <c r="D2698" s="13">
        <f ca="1">IF(A2698&lt;$B$1,VLOOKUP(A2698,[1]DI!$A$4:$B$15000,2,FALSE),0)</f>
        <v>0.104</v>
      </c>
      <c r="E2698" s="52">
        <f t="shared" ca="1" si="838"/>
        <v>1.0003926999999999</v>
      </c>
      <c r="F2698" s="52">
        <f ca="1">(TRUNC(PRODUCT($E$12:$E2697),16))</f>
        <v>1.7455305779458901</v>
      </c>
      <c r="G2698" s="52">
        <f t="shared" ca="1" si="839"/>
        <v>1.7421072627194001</v>
      </c>
      <c r="H2698" s="52">
        <f t="shared" ca="1" si="840"/>
        <v>1.00196504</v>
      </c>
      <c r="I2698" s="111">
        <f t="shared" si="829"/>
        <v>0.02</v>
      </c>
      <c r="J2698" s="149">
        <f t="shared" si="831"/>
        <v>45534</v>
      </c>
      <c r="K2698" s="54">
        <f t="shared" si="830"/>
        <v>5</v>
      </c>
      <c r="L2698" s="55">
        <f t="shared" si="841"/>
        <v>5</v>
      </c>
      <c r="M2698" s="56">
        <f t="shared" si="842"/>
        <v>1.000392986</v>
      </c>
      <c r="N2698" s="56">
        <f t="shared" ca="1" si="843"/>
        <v>1.0023587979999999</v>
      </c>
      <c r="O2698" s="55">
        <f t="shared" si="832"/>
        <v>0</v>
      </c>
      <c r="P2698" s="109">
        <f t="shared" ca="1" si="844"/>
        <v>114.71172601000001</v>
      </c>
      <c r="Q2698" s="52">
        <f t="shared" si="833"/>
        <v>0</v>
      </c>
      <c r="R2698" s="85"/>
      <c r="S2698" s="85"/>
      <c r="T2698" s="86" t="str">
        <f t="shared" si="834"/>
        <v>A+J=</v>
      </c>
      <c r="U2698" s="149">
        <f t="shared" si="835"/>
        <v>45565</v>
      </c>
      <c r="V2698" s="57" t="str">
        <f t="shared" si="845"/>
        <v>-</v>
      </c>
      <c r="W2698" s="8"/>
      <c r="X2698" s="8"/>
      <c r="Y2698" s="8"/>
      <c r="Z2698" s="9"/>
      <c r="AA2698" s="1"/>
      <c r="AB2698" s="8"/>
      <c r="AC2698" s="9"/>
      <c r="AD2698" s="9"/>
      <c r="AE2698" s="9"/>
      <c r="AF2698" s="8"/>
      <c r="AG2698" s="10"/>
      <c r="AH2698" s="8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25">
      <c r="A2699" s="50">
        <f t="shared" si="828"/>
        <v>45542</v>
      </c>
      <c r="B2699" s="112">
        <f t="shared" ca="1" si="836"/>
        <v>48769.11910648</v>
      </c>
      <c r="C2699" s="109">
        <f t="shared" si="837"/>
        <v>48631.432627280003</v>
      </c>
      <c r="D2699" s="13">
        <f ca="1">IF(A2699&lt;$B$1,VLOOKUP(A2699,[1]DI!$A$4:$B$15000,2,FALSE),0)</f>
        <v>0</v>
      </c>
      <c r="E2699" s="52">
        <f t="shared" ca="1" si="838"/>
        <v>1</v>
      </c>
      <c r="F2699" s="52">
        <f ca="1">(TRUNC(PRODUCT($E$12:$E2698),16))</f>
        <v>1.74621604780385</v>
      </c>
      <c r="G2699" s="52">
        <f t="shared" ca="1" si="839"/>
        <v>1.7421072627194001</v>
      </c>
      <c r="H2699" s="52">
        <f t="shared" ca="1" si="840"/>
        <v>1.0023585100000001</v>
      </c>
      <c r="I2699" s="111">
        <f t="shared" si="829"/>
        <v>0.02</v>
      </c>
      <c r="J2699" s="149">
        <f t="shared" si="831"/>
        <v>45534</v>
      </c>
      <c r="K2699" s="54">
        <f t="shared" si="830"/>
        <v>5</v>
      </c>
      <c r="L2699" s="55">
        <f t="shared" si="841"/>
        <v>6</v>
      </c>
      <c r="M2699" s="56">
        <f t="shared" si="842"/>
        <v>1.000471602</v>
      </c>
      <c r="N2699" s="56">
        <f t="shared" ca="1" si="843"/>
        <v>1.0028312239999999</v>
      </c>
      <c r="O2699" s="55">
        <f t="shared" si="832"/>
        <v>0</v>
      </c>
      <c r="P2699" s="109">
        <f t="shared" ca="1" si="844"/>
        <v>137.68647920000001</v>
      </c>
      <c r="Q2699" s="52">
        <f t="shared" si="833"/>
        <v>0</v>
      </c>
      <c r="R2699" s="85"/>
      <c r="S2699" s="85"/>
      <c r="T2699" s="86" t="str">
        <f t="shared" si="834"/>
        <v>A+J=</v>
      </c>
      <c r="U2699" s="149">
        <f t="shared" si="835"/>
        <v>45565</v>
      </c>
      <c r="V2699" s="57" t="str">
        <f t="shared" si="845"/>
        <v>-</v>
      </c>
      <c r="W2699" s="8"/>
      <c r="X2699" s="8"/>
      <c r="Y2699" s="8"/>
      <c r="Z2699" s="9"/>
      <c r="AA2699" s="1"/>
      <c r="AB2699" s="8"/>
      <c r="AC2699" s="9"/>
      <c r="AD2699" s="9"/>
      <c r="AE2699" s="9"/>
      <c r="AF2699" s="8"/>
      <c r="AG2699" s="10"/>
      <c r="AH2699" s="8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25">
      <c r="A2700" s="50">
        <f t="shared" si="828"/>
        <v>45543</v>
      </c>
      <c r="B2700" s="112">
        <f t="shared" ca="1" si="836"/>
        <v>48769.11910648</v>
      </c>
      <c r="C2700" s="109">
        <f t="shared" si="837"/>
        <v>48631.432627280003</v>
      </c>
      <c r="D2700" s="13">
        <f ca="1">IF(A2700&lt;$B$1,VLOOKUP(A2700,[1]DI!$A$4:$B$15000,2,FALSE),0)</f>
        <v>0</v>
      </c>
      <c r="E2700" s="52">
        <f t="shared" ca="1" si="838"/>
        <v>1</v>
      </c>
      <c r="F2700" s="52">
        <f ca="1">(TRUNC(PRODUCT($E$12:$E2699),16))</f>
        <v>1.74621604780385</v>
      </c>
      <c r="G2700" s="52">
        <f t="shared" ca="1" si="839"/>
        <v>1.7421072627194001</v>
      </c>
      <c r="H2700" s="52">
        <f t="shared" ca="1" si="840"/>
        <v>1.0023585100000001</v>
      </c>
      <c r="I2700" s="111">
        <f t="shared" si="829"/>
        <v>0.02</v>
      </c>
      <c r="J2700" s="149">
        <f t="shared" si="831"/>
        <v>45534</v>
      </c>
      <c r="K2700" s="54">
        <f t="shared" si="830"/>
        <v>5</v>
      </c>
      <c r="L2700" s="55">
        <f t="shared" si="841"/>
        <v>6</v>
      </c>
      <c r="M2700" s="56">
        <f t="shared" si="842"/>
        <v>1.000471602</v>
      </c>
      <c r="N2700" s="56">
        <f t="shared" ca="1" si="843"/>
        <v>1.0028312239999999</v>
      </c>
      <c r="O2700" s="55">
        <f t="shared" si="832"/>
        <v>0</v>
      </c>
      <c r="P2700" s="109">
        <f t="shared" ca="1" si="844"/>
        <v>137.68647920000001</v>
      </c>
      <c r="Q2700" s="52">
        <f t="shared" si="833"/>
        <v>0</v>
      </c>
      <c r="R2700" s="85"/>
      <c r="S2700" s="85"/>
      <c r="T2700" s="86" t="str">
        <f t="shared" si="834"/>
        <v>A+J=</v>
      </c>
      <c r="U2700" s="149">
        <f t="shared" si="835"/>
        <v>45565</v>
      </c>
      <c r="V2700" s="57" t="str">
        <f t="shared" si="845"/>
        <v>-</v>
      </c>
      <c r="W2700" s="8"/>
      <c r="X2700" s="8"/>
      <c r="Y2700" s="8"/>
      <c r="Z2700" s="9"/>
      <c r="AA2700" s="1"/>
      <c r="AB2700" s="8"/>
      <c r="AC2700" s="9"/>
      <c r="AD2700" s="9"/>
      <c r="AE2700" s="9"/>
      <c r="AF2700" s="8"/>
      <c r="AG2700" s="10"/>
      <c r="AH2700" s="8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25">
      <c r="A2701" s="50">
        <f t="shared" ref="A2701:A2764" si="846">(A2700+1)</f>
        <v>45544</v>
      </c>
      <c r="B2701" s="112">
        <f t="shared" ca="1" si="836"/>
        <v>48769.11910648</v>
      </c>
      <c r="C2701" s="109">
        <f t="shared" si="837"/>
        <v>48631.432627280003</v>
      </c>
      <c r="D2701" s="13">
        <f ca="1">IF(A2701&lt;$B$1,VLOOKUP(A2701,[1]DI!$A$4:$B$15000,2,FALSE),0)</f>
        <v>0.104</v>
      </c>
      <c r="E2701" s="52">
        <f t="shared" ca="1" si="838"/>
        <v>1.0003926999999999</v>
      </c>
      <c r="F2701" s="52">
        <f ca="1">(TRUNC(PRODUCT($E$12:$E2700),16))</f>
        <v>1.74621604780385</v>
      </c>
      <c r="G2701" s="52">
        <f t="shared" ca="1" si="839"/>
        <v>1.7421072627194001</v>
      </c>
      <c r="H2701" s="52">
        <f t="shared" ca="1" si="840"/>
        <v>1.0023585100000001</v>
      </c>
      <c r="I2701" s="111">
        <f t="shared" ref="I2701:I2764" si="847">I2700</f>
        <v>0.02</v>
      </c>
      <c r="J2701" s="149">
        <f t="shared" si="831"/>
        <v>45534</v>
      </c>
      <c r="K2701" s="54">
        <f t="shared" ref="K2701:K2764" si="848">IF(A2701&gt;J2701,IF(NETWORKDAYS(J2701,A2701,$X$135:$X$519)-1=0,1,NETWORKDAYS(J2701,A2701,$X$135:$X$519)-1),0)</f>
        <v>6</v>
      </c>
      <c r="L2701" s="55">
        <f t="shared" si="841"/>
        <v>6</v>
      </c>
      <c r="M2701" s="56">
        <f t="shared" si="842"/>
        <v>1.000471602</v>
      </c>
      <c r="N2701" s="56">
        <f t="shared" ca="1" si="843"/>
        <v>1.0028312239999999</v>
      </c>
      <c r="O2701" s="55">
        <f t="shared" si="832"/>
        <v>0</v>
      </c>
      <c r="P2701" s="109">
        <f t="shared" ca="1" si="844"/>
        <v>137.68647920000001</v>
      </c>
      <c r="Q2701" s="52">
        <f t="shared" si="833"/>
        <v>0</v>
      </c>
      <c r="R2701" s="85"/>
      <c r="S2701" s="85"/>
      <c r="T2701" s="86" t="str">
        <f t="shared" si="834"/>
        <v>A+J=</v>
      </c>
      <c r="U2701" s="149">
        <f t="shared" si="835"/>
        <v>45565</v>
      </c>
      <c r="V2701" s="57" t="str">
        <f t="shared" si="845"/>
        <v>-</v>
      </c>
      <c r="W2701" s="8"/>
      <c r="X2701" s="8"/>
      <c r="Y2701" s="8"/>
      <c r="Z2701" s="9"/>
      <c r="AA2701" s="1"/>
      <c r="AB2701" s="8"/>
      <c r="AC2701" s="9"/>
      <c r="AD2701" s="9"/>
      <c r="AE2701" s="9"/>
      <c r="AF2701" s="8"/>
      <c r="AG2701" s="10"/>
      <c r="AH2701" s="8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25">
      <c r="A2702" s="50">
        <f t="shared" si="846"/>
        <v>45545</v>
      </c>
      <c r="B2702" s="112">
        <f t="shared" ca="1" si="836"/>
        <v>48792.10494764</v>
      </c>
      <c r="C2702" s="109">
        <f t="shared" si="837"/>
        <v>48631.432627280003</v>
      </c>
      <c r="D2702" s="13">
        <f ca="1">IF(A2702&lt;$B$1,VLOOKUP(A2702,[1]DI!$A$4:$B$15000,2,FALSE),0)</f>
        <v>0.104</v>
      </c>
      <c r="E2702" s="52">
        <f t="shared" ca="1" si="838"/>
        <v>1.0003926999999999</v>
      </c>
      <c r="F2702" s="52">
        <f ca="1">(TRUNC(PRODUCT($E$12:$E2701),16))</f>
        <v>1.7469017868458201</v>
      </c>
      <c r="G2702" s="52">
        <f t="shared" ca="1" si="839"/>
        <v>1.7421072627194001</v>
      </c>
      <c r="H2702" s="52">
        <f t="shared" ca="1" si="840"/>
        <v>1.0027521399999999</v>
      </c>
      <c r="I2702" s="111">
        <f t="shared" si="847"/>
        <v>0.02</v>
      </c>
      <c r="J2702" s="149">
        <f t="shared" si="831"/>
        <v>45534</v>
      </c>
      <c r="K2702" s="54">
        <f t="shared" si="848"/>
        <v>7</v>
      </c>
      <c r="L2702" s="55">
        <f t="shared" si="841"/>
        <v>7</v>
      </c>
      <c r="M2702" s="56">
        <f t="shared" si="842"/>
        <v>1.0005502239999999</v>
      </c>
      <c r="N2702" s="56">
        <f t="shared" ca="1" si="843"/>
        <v>1.0033038780000001</v>
      </c>
      <c r="O2702" s="55">
        <f t="shared" si="832"/>
        <v>0</v>
      </c>
      <c r="P2702" s="109">
        <f t="shared" ca="1" si="844"/>
        <v>160.67232035999999</v>
      </c>
      <c r="Q2702" s="52">
        <f t="shared" si="833"/>
        <v>0</v>
      </c>
      <c r="R2702" s="85"/>
      <c r="S2702" s="85"/>
      <c r="T2702" s="86" t="str">
        <f t="shared" si="834"/>
        <v>A+J=</v>
      </c>
      <c r="U2702" s="149">
        <f t="shared" si="835"/>
        <v>45565</v>
      </c>
      <c r="V2702" s="57" t="str">
        <f t="shared" si="845"/>
        <v>-</v>
      </c>
      <c r="W2702" s="8"/>
      <c r="X2702" s="8"/>
      <c r="Y2702" s="8"/>
      <c r="Z2702" s="9"/>
      <c r="AA2702" s="1"/>
      <c r="AB2702" s="8"/>
      <c r="AC2702" s="9"/>
      <c r="AD2702" s="9"/>
      <c r="AE2702" s="9"/>
      <c r="AF2702" s="8"/>
      <c r="AG2702" s="10"/>
      <c r="AH2702" s="8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25">
      <c r="A2703" s="50">
        <f t="shared" si="846"/>
        <v>45546</v>
      </c>
      <c r="B2703" s="112">
        <f t="shared" ca="1" si="836"/>
        <v>48815.10139045</v>
      </c>
      <c r="C2703" s="109">
        <f t="shared" si="837"/>
        <v>48631.432627280003</v>
      </c>
      <c r="D2703" s="13">
        <f ca="1">IF(A2703&lt;$B$1,VLOOKUP(A2703,[1]DI!$A$4:$B$15000,2,FALSE),0)</f>
        <v>0.104</v>
      </c>
      <c r="E2703" s="52">
        <f t="shared" ca="1" si="838"/>
        <v>1.0003926999999999</v>
      </c>
      <c r="F2703" s="52">
        <f ca="1">(TRUNC(PRODUCT($E$12:$E2702),16))</f>
        <v>1.7475877951775201</v>
      </c>
      <c r="G2703" s="52">
        <f t="shared" ca="1" si="839"/>
        <v>1.7421072627194001</v>
      </c>
      <c r="H2703" s="52">
        <f t="shared" ca="1" si="840"/>
        <v>1.0031459199999999</v>
      </c>
      <c r="I2703" s="111">
        <f t="shared" si="847"/>
        <v>0.02</v>
      </c>
      <c r="J2703" s="149">
        <f t="shared" si="831"/>
        <v>45534</v>
      </c>
      <c r="K2703" s="54">
        <f t="shared" si="848"/>
        <v>8</v>
      </c>
      <c r="L2703" s="55">
        <f t="shared" si="841"/>
        <v>8</v>
      </c>
      <c r="M2703" s="56">
        <f t="shared" si="842"/>
        <v>1.000628852</v>
      </c>
      <c r="N2703" s="56">
        <f t="shared" ca="1" si="843"/>
        <v>1.0037767500000001</v>
      </c>
      <c r="O2703" s="55">
        <f t="shared" si="832"/>
        <v>0</v>
      </c>
      <c r="P2703" s="109">
        <f t="shared" ca="1" si="844"/>
        <v>183.66876317000001</v>
      </c>
      <c r="Q2703" s="52">
        <f t="shared" si="833"/>
        <v>0</v>
      </c>
      <c r="R2703" s="85"/>
      <c r="S2703" s="85"/>
      <c r="T2703" s="86" t="str">
        <f t="shared" si="834"/>
        <v>A+J=</v>
      </c>
      <c r="U2703" s="149">
        <f t="shared" si="835"/>
        <v>45565</v>
      </c>
      <c r="V2703" s="57" t="str">
        <f t="shared" si="845"/>
        <v>-</v>
      </c>
      <c r="W2703" s="8"/>
      <c r="X2703" s="8"/>
      <c r="Y2703" s="8"/>
      <c r="Z2703" s="9"/>
      <c r="AA2703" s="1"/>
      <c r="AB2703" s="8"/>
      <c r="AC2703" s="9"/>
      <c r="AD2703" s="9"/>
      <c r="AE2703" s="9"/>
      <c r="AF2703" s="8"/>
      <c r="AG2703" s="10"/>
      <c r="AH2703" s="8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25">
      <c r="A2704" s="50">
        <f t="shared" si="846"/>
        <v>45547</v>
      </c>
      <c r="B2704" s="112">
        <f t="shared" ca="1" si="836"/>
        <v>48838.108969860004</v>
      </c>
      <c r="C2704" s="109">
        <f t="shared" si="837"/>
        <v>48631.432627280003</v>
      </c>
      <c r="D2704" s="13">
        <f ca="1">IF(A2704&lt;$B$1,VLOOKUP(A2704,[1]DI!$A$4:$B$15000,2,FALSE),0)</f>
        <v>0.104</v>
      </c>
      <c r="E2704" s="52">
        <f t="shared" ca="1" si="838"/>
        <v>1.0003926999999999</v>
      </c>
      <c r="F2704" s="52">
        <f ca="1">(TRUNC(PRODUCT($E$12:$E2703),16))</f>
        <v>1.7482740729046899</v>
      </c>
      <c r="G2704" s="52">
        <f t="shared" ca="1" si="839"/>
        <v>1.7421072627194001</v>
      </c>
      <c r="H2704" s="52">
        <f t="shared" ca="1" si="840"/>
        <v>1.0035398600000001</v>
      </c>
      <c r="I2704" s="111">
        <f t="shared" si="847"/>
        <v>0.02</v>
      </c>
      <c r="J2704" s="149">
        <f t="shared" si="831"/>
        <v>45534</v>
      </c>
      <c r="K2704" s="54">
        <f t="shared" si="848"/>
        <v>9</v>
      </c>
      <c r="L2704" s="55">
        <f t="shared" si="841"/>
        <v>9</v>
      </c>
      <c r="M2704" s="56">
        <f t="shared" si="842"/>
        <v>1.0007074869999999</v>
      </c>
      <c r="N2704" s="56">
        <f t="shared" ca="1" si="843"/>
        <v>1.004249851</v>
      </c>
      <c r="O2704" s="55">
        <f t="shared" si="832"/>
        <v>0</v>
      </c>
      <c r="P2704" s="109">
        <f t="shared" ca="1" si="844"/>
        <v>206.67634258000001</v>
      </c>
      <c r="Q2704" s="52">
        <f t="shared" si="833"/>
        <v>0</v>
      </c>
      <c r="R2704" s="85"/>
      <c r="S2704" s="85"/>
      <c r="T2704" s="86" t="str">
        <f t="shared" si="834"/>
        <v>A+J=</v>
      </c>
      <c r="U2704" s="149">
        <f t="shared" si="835"/>
        <v>45565</v>
      </c>
      <c r="V2704" s="57" t="str">
        <f t="shared" si="845"/>
        <v>-</v>
      </c>
      <c r="W2704" s="8"/>
      <c r="X2704" s="8"/>
      <c r="Y2704" s="8"/>
      <c r="Z2704" s="9"/>
      <c r="AA2704" s="1"/>
      <c r="AB2704" s="8"/>
      <c r="AC2704" s="9"/>
      <c r="AD2704" s="9"/>
      <c r="AE2704" s="9"/>
      <c r="AF2704" s="8"/>
      <c r="AG2704" s="10"/>
      <c r="AH2704" s="8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25">
      <c r="A2705" s="50">
        <f t="shared" si="846"/>
        <v>45548</v>
      </c>
      <c r="B2705" s="112">
        <f t="shared" ca="1" si="836"/>
        <v>48861.127150920001</v>
      </c>
      <c r="C2705" s="109">
        <f t="shared" si="837"/>
        <v>48631.432627280003</v>
      </c>
      <c r="D2705" s="13">
        <f ca="1">IF(A2705&lt;$B$1,VLOOKUP(A2705,[1]DI!$A$4:$B$15000,2,FALSE),0)</f>
        <v>0.104</v>
      </c>
      <c r="E2705" s="52">
        <f t="shared" ca="1" si="838"/>
        <v>1.0003926999999999</v>
      </c>
      <c r="F2705" s="52">
        <f ca="1">(TRUNC(PRODUCT($E$12:$E2704),16))</f>
        <v>1.74896062013311</v>
      </c>
      <c r="G2705" s="52">
        <f t="shared" ca="1" si="839"/>
        <v>1.7421072627194001</v>
      </c>
      <c r="H2705" s="52">
        <f t="shared" ca="1" si="840"/>
        <v>1.00393395</v>
      </c>
      <c r="I2705" s="111">
        <f t="shared" si="847"/>
        <v>0.02</v>
      </c>
      <c r="J2705" s="149">
        <f t="shared" si="831"/>
        <v>45534</v>
      </c>
      <c r="K2705" s="54">
        <f t="shared" si="848"/>
        <v>10</v>
      </c>
      <c r="L2705" s="55">
        <f t="shared" si="841"/>
        <v>10</v>
      </c>
      <c r="M2705" s="56">
        <f t="shared" si="842"/>
        <v>1.000786127</v>
      </c>
      <c r="N2705" s="56">
        <f t="shared" ca="1" si="843"/>
        <v>1.0047231700000001</v>
      </c>
      <c r="O2705" s="55">
        <f t="shared" si="832"/>
        <v>0</v>
      </c>
      <c r="P2705" s="109">
        <f t="shared" ca="1" si="844"/>
        <v>229.69452364</v>
      </c>
      <c r="Q2705" s="52">
        <f t="shared" si="833"/>
        <v>0</v>
      </c>
      <c r="R2705" s="85"/>
      <c r="S2705" s="85"/>
      <c r="T2705" s="86" t="str">
        <f t="shared" si="834"/>
        <v>A+J=</v>
      </c>
      <c r="U2705" s="149">
        <f t="shared" si="835"/>
        <v>45565</v>
      </c>
      <c r="V2705" s="57" t="str">
        <f t="shared" si="845"/>
        <v>-</v>
      </c>
      <c r="W2705" s="8"/>
      <c r="X2705" s="8"/>
      <c r="Y2705" s="8"/>
      <c r="Z2705" s="9"/>
      <c r="AA2705" s="1"/>
      <c r="AB2705" s="8"/>
      <c r="AC2705" s="9"/>
      <c r="AD2705" s="9"/>
      <c r="AE2705" s="9"/>
      <c r="AF2705" s="8"/>
      <c r="AG2705" s="10"/>
      <c r="AH2705" s="8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25">
      <c r="A2706" s="50">
        <f t="shared" si="846"/>
        <v>45549</v>
      </c>
      <c r="B2706" s="112">
        <f t="shared" ca="1" si="836"/>
        <v>48884.155933630005</v>
      </c>
      <c r="C2706" s="109">
        <f t="shared" si="837"/>
        <v>48631.432627280003</v>
      </c>
      <c r="D2706" s="13">
        <f ca="1">IF(A2706&lt;$B$1,VLOOKUP(A2706,[1]DI!$A$4:$B$15000,2,FALSE),0)</f>
        <v>0</v>
      </c>
      <c r="E2706" s="52">
        <f t="shared" ca="1" si="838"/>
        <v>1</v>
      </c>
      <c r="F2706" s="52">
        <f ca="1">(TRUNC(PRODUCT($E$12:$E2705),16))</f>
        <v>1.7496474369686399</v>
      </c>
      <c r="G2706" s="52">
        <f t="shared" ca="1" si="839"/>
        <v>1.7421072627194001</v>
      </c>
      <c r="H2706" s="52">
        <f t="shared" ca="1" si="840"/>
        <v>1.0043281900000001</v>
      </c>
      <c r="I2706" s="111">
        <f t="shared" si="847"/>
        <v>0.02</v>
      </c>
      <c r="J2706" s="149">
        <f t="shared" si="831"/>
        <v>45534</v>
      </c>
      <c r="K2706" s="54">
        <f t="shared" si="848"/>
        <v>10</v>
      </c>
      <c r="L2706" s="55">
        <f t="shared" si="841"/>
        <v>11</v>
      </c>
      <c r="M2706" s="56">
        <f t="shared" si="842"/>
        <v>1.0008647740000001</v>
      </c>
      <c r="N2706" s="56">
        <f t="shared" ca="1" si="843"/>
        <v>1.0051967070000001</v>
      </c>
      <c r="O2706" s="55">
        <f t="shared" si="832"/>
        <v>0</v>
      </c>
      <c r="P2706" s="109">
        <f t="shared" ca="1" si="844"/>
        <v>252.72330635</v>
      </c>
      <c r="Q2706" s="52">
        <f t="shared" si="833"/>
        <v>0</v>
      </c>
      <c r="R2706" s="85"/>
      <c r="S2706" s="85"/>
      <c r="T2706" s="86" t="str">
        <f t="shared" si="834"/>
        <v>A+J=</v>
      </c>
      <c r="U2706" s="149">
        <f t="shared" si="835"/>
        <v>45565</v>
      </c>
      <c r="V2706" s="57" t="str">
        <f t="shared" si="845"/>
        <v>-</v>
      </c>
      <c r="W2706" s="8"/>
      <c r="X2706" s="8"/>
      <c r="Y2706" s="8"/>
      <c r="Z2706" s="9"/>
      <c r="AA2706" s="1"/>
      <c r="AB2706" s="8"/>
      <c r="AC2706" s="9"/>
      <c r="AD2706" s="9"/>
      <c r="AE2706" s="9"/>
      <c r="AF2706" s="8"/>
      <c r="AG2706" s="10"/>
      <c r="AH2706" s="8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25">
      <c r="A2707" s="50">
        <f t="shared" si="846"/>
        <v>45550</v>
      </c>
      <c r="B2707" s="112">
        <f t="shared" ca="1" si="836"/>
        <v>48884.155933630005</v>
      </c>
      <c r="C2707" s="109">
        <f t="shared" si="837"/>
        <v>48631.432627280003</v>
      </c>
      <c r="D2707" s="13">
        <f ca="1">IF(A2707&lt;$B$1,VLOOKUP(A2707,[1]DI!$A$4:$B$15000,2,FALSE),0)</f>
        <v>0</v>
      </c>
      <c r="E2707" s="52">
        <f t="shared" ca="1" si="838"/>
        <v>1</v>
      </c>
      <c r="F2707" s="52">
        <f ca="1">(TRUNC(PRODUCT($E$12:$E2706),16))</f>
        <v>1.7496474369686399</v>
      </c>
      <c r="G2707" s="52">
        <f t="shared" ca="1" si="839"/>
        <v>1.7421072627194001</v>
      </c>
      <c r="H2707" s="52">
        <f t="shared" ca="1" si="840"/>
        <v>1.0043281900000001</v>
      </c>
      <c r="I2707" s="111">
        <f t="shared" si="847"/>
        <v>0.02</v>
      </c>
      <c r="J2707" s="149">
        <f t="shared" ref="J2707:J2770" si="849">IF(O2706&gt;0,VLOOKUP(O2706,X$12:AH$125,2),J2706)</f>
        <v>45534</v>
      </c>
      <c r="K2707" s="54">
        <f t="shared" si="848"/>
        <v>10</v>
      </c>
      <c r="L2707" s="55">
        <f t="shared" si="841"/>
        <v>11</v>
      </c>
      <c r="M2707" s="56">
        <f t="shared" si="842"/>
        <v>1.0008647740000001</v>
      </c>
      <c r="N2707" s="56">
        <f t="shared" ca="1" si="843"/>
        <v>1.0051967070000001</v>
      </c>
      <c r="O2707" s="55">
        <f t="shared" ref="O2707:O2770" si="850">IF(VLOOKUP(A2707,Y$12:AF$125,8)=VLOOKUP(A2706,Y$12:AF$125,8),0,VLOOKUP(A2707,Y$12:AF$125,8))</f>
        <v>0</v>
      </c>
      <c r="P2707" s="109">
        <f t="shared" ca="1" si="844"/>
        <v>252.72330635</v>
      </c>
      <c r="Q2707" s="52">
        <f t="shared" ref="Q2707:Q2770" si="851">IF(O2707&gt;0,VLOOKUP(A2707,$Y$12:$AD$125,5),0)</f>
        <v>0</v>
      </c>
      <c r="R2707" s="85"/>
      <c r="S2707" s="85"/>
      <c r="T2707" s="86" t="str">
        <f t="shared" ref="T2707:T2770" si="852">IF(O2706&gt;0,VLOOKUP(O2706,X$12:AH$125,10),T2706)</f>
        <v>A+J=</v>
      </c>
      <c r="U2707" s="149">
        <f t="shared" ref="U2707:U2770" si="853">IF(O2706&gt;0,VLOOKUP(O2706,X$12:AH$125,11),U2706)</f>
        <v>45565</v>
      </c>
      <c r="V2707" s="57" t="str">
        <f t="shared" si="845"/>
        <v>-</v>
      </c>
      <c r="W2707" s="8"/>
      <c r="X2707" s="8"/>
      <c r="Y2707" s="8"/>
      <c r="Z2707" s="9"/>
      <c r="AA2707" s="1"/>
      <c r="AB2707" s="8"/>
      <c r="AC2707" s="9"/>
      <c r="AD2707" s="9"/>
      <c r="AE2707" s="9"/>
      <c r="AF2707" s="8"/>
      <c r="AG2707" s="10"/>
      <c r="AH2707" s="8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25">
      <c r="A2708" s="50">
        <f t="shared" si="846"/>
        <v>45551</v>
      </c>
      <c r="B2708" s="112">
        <f t="shared" ca="1" si="836"/>
        <v>48884.155933630005</v>
      </c>
      <c r="C2708" s="109">
        <f t="shared" si="837"/>
        <v>48631.432627280003</v>
      </c>
      <c r="D2708" s="13">
        <f ca="1">IF(A2708&lt;$B$1,VLOOKUP(A2708,[1]DI!$A$4:$B$15000,2,FALSE),0)</f>
        <v>0.104</v>
      </c>
      <c r="E2708" s="52">
        <f t="shared" ca="1" si="838"/>
        <v>1.0003926999999999</v>
      </c>
      <c r="F2708" s="52">
        <f ca="1">(TRUNC(PRODUCT($E$12:$E2707),16))</f>
        <v>1.7496474369686399</v>
      </c>
      <c r="G2708" s="52">
        <f t="shared" ca="1" si="839"/>
        <v>1.7421072627194001</v>
      </c>
      <c r="H2708" s="52">
        <f t="shared" ca="1" si="840"/>
        <v>1.0043281900000001</v>
      </c>
      <c r="I2708" s="111">
        <f t="shared" si="847"/>
        <v>0.02</v>
      </c>
      <c r="J2708" s="149">
        <f t="shared" si="849"/>
        <v>45534</v>
      </c>
      <c r="K2708" s="54">
        <f t="shared" si="848"/>
        <v>11</v>
      </c>
      <c r="L2708" s="55">
        <f t="shared" si="841"/>
        <v>11</v>
      </c>
      <c r="M2708" s="56">
        <f t="shared" si="842"/>
        <v>1.0008647740000001</v>
      </c>
      <c r="N2708" s="56">
        <f t="shared" ca="1" si="843"/>
        <v>1.0051967070000001</v>
      </c>
      <c r="O2708" s="55">
        <f t="shared" si="850"/>
        <v>0</v>
      </c>
      <c r="P2708" s="109">
        <f t="shared" ca="1" si="844"/>
        <v>252.72330635</v>
      </c>
      <c r="Q2708" s="52">
        <f t="shared" si="851"/>
        <v>0</v>
      </c>
      <c r="R2708" s="85"/>
      <c r="S2708" s="85"/>
      <c r="T2708" s="86" t="str">
        <f t="shared" si="852"/>
        <v>A+J=</v>
      </c>
      <c r="U2708" s="149">
        <f t="shared" si="853"/>
        <v>45565</v>
      </c>
      <c r="V2708" s="57" t="str">
        <f t="shared" si="845"/>
        <v>-</v>
      </c>
      <c r="W2708" s="8"/>
      <c r="X2708" s="8"/>
      <c r="Y2708" s="8"/>
      <c r="Z2708" s="9"/>
      <c r="AA2708" s="1"/>
      <c r="AB2708" s="8"/>
      <c r="AC2708" s="9"/>
      <c r="AD2708" s="9"/>
      <c r="AE2708" s="9"/>
      <c r="AF2708" s="8"/>
      <c r="AG2708" s="10"/>
      <c r="AH2708" s="8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25">
      <c r="A2709" s="50">
        <f t="shared" si="846"/>
        <v>45552</v>
      </c>
      <c r="B2709" s="112">
        <f t="shared" ca="1" si="836"/>
        <v>48907.195804310002</v>
      </c>
      <c r="C2709" s="109">
        <f t="shared" si="837"/>
        <v>48631.432627280003</v>
      </c>
      <c r="D2709" s="13">
        <f ca="1">IF(A2709&lt;$B$1,VLOOKUP(A2709,[1]DI!$A$4:$B$15000,2,FALSE),0)</f>
        <v>0.104</v>
      </c>
      <c r="E2709" s="52">
        <f t="shared" ca="1" si="838"/>
        <v>1.0003926999999999</v>
      </c>
      <c r="F2709" s="52">
        <f ca="1">(TRUNC(PRODUCT($E$12:$E2708),16))</f>
        <v>1.7503345235171399</v>
      </c>
      <c r="G2709" s="52">
        <f t="shared" ca="1" si="839"/>
        <v>1.7421072627194001</v>
      </c>
      <c r="H2709" s="52">
        <f t="shared" ca="1" si="840"/>
        <v>1.0047225900000001</v>
      </c>
      <c r="I2709" s="111">
        <f t="shared" si="847"/>
        <v>0.02</v>
      </c>
      <c r="J2709" s="149">
        <f t="shared" si="849"/>
        <v>45534</v>
      </c>
      <c r="K2709" s="54">
        <f t="shared" si="848"/>
        <v>12</v>
      </c>
      <c r="L2709" s="55">
        <f t="shared" si="841"/>
        <v>12</v>
      </c>
      <c r="M2709" s="56">
        <f t="shared" si="842"/>
        <v>1.0009434269999999</v>
      </c>
      <c r="N2709" s="56">
        <f t="shared" ca="1" si="843"/>
        <v>1.005670472</v>
      </c>
      <c r="O2709" s="55">
        <f t="shared" si="850"/>
        <v>0</v>
      </c>
      <c r="P2709" s="109">
        <f t="shared" ca="1" si="844"/>
        <v>275.76317703000001</v>
      </c>
      <c r="Q2709" s="52">
        <f t="shared" si="851"/>
        <v>0</v>
      </c>
      <c r="R2709" s="85"/>
      <c r="S2709" s="85"/>
      <c r="T2709" s="86" t="str">
        <f t="shared" si="852"/>
        <v>A+J=</v>
      </c>
      <c r="U2709" s="149">
        <f t="shared" si="853"/>
        <v>45565</v>
      </c>
      <c r="V2709" s="57" t="str">
        <f t="shared" si="845"/>
        <v>-</v>
      </c>
      <c r="W2709" s="8"/>
      <c r="X2709" s="8"/>
      <c r="Y2709" s="8"/>
      <c r="Z2709" s="9"/>
      <c r="AA2709" s="1"/>
      <c r="AB2709" s="8"/>
      <c r="AC2709" s="9"/>
      <c r="AD2709" s="9"/>
      <c r="AE2709" s="9"/>
      <c r="AF2709" s="8"/>
      <c r="AG2709" s="10"/>
      <c r="AH2709" s="8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25">
      <c r="A2710" s="50">
        <f t="shared" si="846"/>
        <v>45553</v>
      </c>
      <c r="B2710" s="112">
        <f t="shared" ca="1" si="836"/>
        <v>48930.24681158</v>
      </c>
      <c r="C2710" s="109">
        <f t="shared" si="837"/>
        <v>48631.432627280003</v>
      </c>
      <c r="D2710" s="13">
        <f ca="1">IF(A2710&lt;$B$1,VLOOKUP(A2710,[1]DI!$A$4:$B$15000,2,FALSE),0)</f>
        <v>0.104</v>
      </c>
      <c r="E2710" s="52">
        <f t="shared" ca="1" si="838"/>
        <v>1.0003926999999999</v>
      </c>
      <c r="F2710" s="52">
        <f ca="1">(TRUNC(PRODUCT($E$12:$E2709),16))</f>
        <v>1.7510218798845201</v>
      </c>
      <c r="G2710" s="52">
        <f t="shared" ca="1" si="839"/>
        <v>1.7421072627194001</v>
      </c>
      <c r="H2710" s="52">
        <f t="shared" ca="1" si="840"/>
        <v>1.00511715</v>
      </c>
      <c r="I2710" s="111">
        <f t="shared" si="847"/>
        <v>0.02</v>
      </c>
      <c r="J2710" s="149">
        <f t="shared" si="849"/>
        <v>45534</v>
      </c>
      <c r="K2710" s="54">
        <f t="shared" si="848"/>
        <v>13</v>
      </c>
      <c r="L2710" s="55">
        <f t="shared" si="841"/>
        <v>13</v>
      </c>
      <c r="M2710" s="56">
        <f t="shared" si="842"/>
        <v>1.0010220860000001</v>
      </c>
      <c r="N2710" s="56">
        <f t="shared" ca="1" si="843"/>
        <v>1.0061444660000001</v>
      </c>
      <c r="O2710" s="55">
        <f t="shared" si="850"/>
        <v>0</v>
      </c>
      <c r="P2710" s="109">
        <f t="shared" ca="1" si="844"/>
        <v>298.81418430000002</v>
      </c>
      <c r="Q2710" s="52">
        <f t="shared" si="851"/>
        <v>0</v>
      </c>
      <c r="R2710" s="85"/>
      <c r="S2710" s="85"/>
      <c r="T2710" s="86" t="str">
        <f t="shared" si="852"/>
        <v>A+J=</v>
      </c>
      <c r="U2710" s="149">
        <f t="shared" si="853"/>
        <v>45565</v>
      </c>
      <c r="V2710" s="57" t="str">
        <f t="shared" si="845"/>
        <v>-</v>
      </c>
      <c r="W2710" s="8"/>
      <c r="X2710" s="8"/>
      <c r="Y2710" s="8"/>
      <c r="Z2710" s="9"/>
      <c r="AA2710" s="1"/>
      <c r="AB2710" s="8"/>
      <c r="AC2710" s="9"/>
      <c r="AD2710" s="9"/>
      <c r="AE2710" s="9"/>
      <c r="AF2710" s="8"/>
      <c r="AG2710" s="10"/>
      <c r="AH2710" s="8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25">
      <c r="A2711" s="50">
        <f t="shared" si="846"/>
        <v>45554</v>
      </c>
      <c r="B2711" s="112">
        <f t="shared" ca="1" si="836"/>
        <v>48953.308420510002</v>
      </c>
      <c r="C2711" s="109">
        <f t="shared" si="837"/>
        <v>48631.432627280003</v>
      </c>
      <c r="D2711" s="13">
        <f ca="1">IF(A2711&lt;$B$1,VLOOKUP(A2711,[1]DI!$A$4:$B$15000,2,FALSE),0)</f>
        <v>0.1065</v>
      </c>
      <c r="E2711" s="52">
        <f t="shared" ca="1" si="838"/>
        <v>1.00040168</v>
      </c>
      <c r="F2711" s="52">
        <f ca="1">(TRUNC(PRODUCT($E$12:$E2710),16))</f>
        <v>1.75170950617675</v>
      </c>
      <c r="G2711" s="52">
        <f t="shared" ca="1" si="839"/>
        <v>1.7421072627194001</v>
      </c>
      <c r="H2711" s="52">
        <f t="shared" ca="1" si="840"/>
        <v>1.0055118599999999</v>
      </c>
      <c r="I2711" s="111">
        <f t="shared" si="847"/>
        <v>0.02</v>
      </c>
      <c r="J2711" s="149">
        <f t="shared" si="849"/>
        <v>45534</v>
      </c>
      <c r="K2711" s="54">
        <f t="shared" si="848"/>
        <v>14</v>
      </c>
      <c r="L2711" s="55">
        <f t="shared" si="841"/>
        <v>14</v>
      </c>
      <c r="M2711" s="56">
        <f t="shared" si="842"/>
        <v>1.0011007510000001</v>
      </c>
      <c r="N2711" s="56">
        <f t="shared" ca="1" si="843"/>
        <v>1.0066186779999999</v>
      </c>
      <c r="O2711" s="55">
        <f t="shared" si="850"/>
        <v>0</v>
      </c>
      <c r="P2711" s="109">
        <f t="shared" ca="1" si="844"/>
        <v>321.87579323</v>
      </c>
      <c r="Q2711" s="52">
        <f t="shared" si="851"/>
        <v>0</v>
      </c>
      <c r="R2711" s="85"/>
      <c r="S2711" s="85"/>
      <c r="T2711" s="86" t="str">
        <f t="shared" si="852"/>
        <v>A+J=</v>
      </c>
      <c r="U2711" s="149">
        <f t="shared" si="853"/>
        <v>45565</v>
      </c>
      <c r="V2711" s="57" t="str">
        <f t="shared" si="845"/>
        <v>-</v>
      </c>
      <c r="W2711" s="8"/>
      <c r="X2711" s="8"/>
      <c r="Y2711" s="8"/>
      <c r="Z2711" s="9"/>
      <c r="AA2711" s="1"/>
      <c r="AB2711" s="8"/>
      <c r="AC2711" s="9"/>
      <c r="AD2711" s="9"/>
      <c r="AE2711" s="9"/>
      <c r="AF2711" s="8"/>
      <c r="AG2711" s="10"/>
      <c r="AH2711" s="8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25">
      <c r="A2712" s="50">
        <f t="shared" si="846"/>
        <v>45555</v>
      </c>
      <c r="B2712" s="112">
        <f t="shared" ca="1" si="836"/>
        <v>48976.820356510005</v>
      </c>
      <c r="C2712" s="109">
        <f t="shared" si="837"/>
        <v>48631.432627280003</v>
      </c>
      <c r="D2712" s="13">
        <f ca="1">IF(A2712&lt;$B$1,VLOOKUP(A2712,[1]DI!$A$4:$B$15000,2,FALSE),0)</f>
        <v>0.1065</v>
      </c>
      <c r="E2712" s="52">
        <f t="shared" ca="1" si="838"/>
        <v>1.00040168</v>
      </c>
      <c r="F2712" s="52">
        <f ca="1">(TRUNC(PRODUCT($E$12:$E2711),16))</f>
        <v>1.75241313285119</v>
      </c>
      <c r="G2712" s="52">
        <f t="shared" ca="1" si="839"/>
        <v>1.7421072627194001</v>
      </c>
      <c r="H2712" s="52">
        <f t="shared" ca="1" si="840"/>
        <v>1.00591575</v>
      </c>
      <c r="I2712" s="111">
        <f t="shared" si="847"/>
        <v>0.02</v>
      </c>
      <c r="J2712" s="149">
        <f t="shared" si="849"/>
        <v>45534</v>
      </c>
      <c r="K2712" s="54">
        <f t="shared" si="848"/>
        <v>15</v>
      </c>
      <c r="L2712" s="55">
        <f t="shared" si="841"/>
        <v>15</v>
      </c>
      <c r="M2712" s="56">
        <f t="shared" si="842"/>
        <v>1.001179423</v>
      </c>
      <c r="N2712" s="56">
        <f t="shared" ca="1" si="843"/>
        <v>1.0071021499999999</v>
      </c>
      <c r="O2712" s="55">
        <f t="shared" si="850"/>
        <v>0</v>
      </c>
      <c r="P2712" s="109">
        <f t="shared" ca="1" si="844"/>
        <v>345.38772922999999</v>
      </c>
      <c r="Q2712" s="52">
        <f t="shared" si="851"/>
        <v>0</v>
      </c>
      <c r="R2712" s="85"/>
      <c r="S2712" s="85"/>
      <c r="T2712" s="86" t="str">
        <f t="shared" si="852"/>
        <v>A+J=</v>
      </c>
      <c r="U2712" s="149">
        <f t="shared" si="853"/>
        <v>45565</v>
      </c>
      <c r="V2712" s="57" t="str">
        <f t="shared" si="845"/>
        <v>-</v>
      </c>
      <c r="W2712" s="8"/>
      <c r="X2712" s="8"/>
      <c r="Y2712" s="8"/>
      <c r="Z2712" s="9"/>
      <c r="AA2712" s="1"/>
      <c r="AB2712" s="8"/>
      <c r="AC2712" s="9"/>
      <c r="AD2712" s="9"/>
      <c r="AE2712" s="9"/>
      <c r="AF2712" s="8"/>
      <c r="AG2712" s="10"/>
      <c r="AH2712" s="8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25">
      <c r="A2713" s="50">
        <f t="shared" si="846"/>
        <v>45556</v>
      </c>
      <c r="B2713" s="112">
        <f t="shared" ca="1" si="836"/>
        <v>49000.343915420002</v>
      </c>
      <c r="C2713" s="109">
        <f t="shared" si="837"/>
        <v>48631.432627280003</v>
      </c>
      <c r="D2713" s="13">
        <f ca="1">IF(A2713&lt;$B$1,VLOOKUP(A2713,[1]DI!$A$4:$B$15000,2,FALSE),0)</f>
        <v>0</v>
      </c>
      <c r="E2713" s="52">
        <f t="shared" ca="1" si="838"/>
        <v>1</v>
      </c>
      <c r="F2713" s="52">
        <f ca="1">(TRUNC(PRODUCT($E$12:$E2712),16))</f>
        <v>1.7531170421583999</v>
      </c>
      <c r="G2713" s="52">
        <f t="shared" ca="1" si="839"/>
        <v>1.7421072627194001</v>
      </c>
      <c r="H2713" s="52">
        <f t="shared" ca="1" si="840"/>
        <v>1.0063198099999999</v>
      </c>
      <c r="I2713" s="111">
        <f t="shared" si="847"/>
        <v>0.02</v>
      </c>
      <c r="J2713" s="149">
        <f t="shared" si="849"/>
        <v>45534</v>
      </c>
      <c r="K2713" s="54">
        <f t="shared" si="848"/>
        <v>15</v>
      </c>
      <c r="L2713" s="55">
        <f t="shared" si="841"/>
        <v>16</v>
      </c>
      <c r="M2713" s="56">
        <f t="shared" si="842"/>
        <v>1.0012581</v>
      </c>
      <c r="N2713" s="56">
        <f t="shared" ca="1" si="843"/>
        <v>1.0075858609999999</v>
      </c>
      <c r="O2713" s="55">
        <f t="shared" si="850"/>
        <v>0</v>
      </c>
      <c r="P2713" s="109">
        <f t="shared" ca="1" si="844"/>
        <v>368.91128814000001</v>
      </c>
      <c r="Q2713" s="52">
        <f t="shared" si="851"/>
        <v>0</v>
      </c>
      <c r="R2713" s="85"/>
      <c r="S2713" s="85"/>
      <c r="T2713" s="86" t="str">
        <f t="shared" si="852"/>
        <v>A+J=</v>
      </c>
      <c r="U2713" s="149">
        <f t="shared" si="853"/>
        <v>45565</v>
      </c>
      <c r="V2713" s="57" t="str">
        <f t="shared" si="845"/>
        <v>-</v>
      </c>
      <c r="W2713" s="8"/>
      <c r="X2713" s="8"/>
      <c r="Y2713" s="8"/>
      <c r="Z2713" s="9"/>
      <c r="AA2713" s="1"/>
      <c r="AB2713" s="8"/>
      <c r="AC2713" s="9"/>
      <c r="AD2713" s="9"/>
      <c r="AE2713" s="9"/>
      <c r="AF2713" s="8"/>
      <c r="AG2713" s="10"/>
      <c r="AH2713" s="8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25">
      <c r="A2714" s="50">
        <f t="shared" si="846"/>
        <v>45557</v>
      </c>
      <c r="B2714" s="112">
        <f t="shared" ca="1" si="836"/>
        <v>49000.343915420002</v>
      </c>
      <c r="C2714" s="109">
        <f t="shared" si="837"/>
        <v>48631.432627280003</v>
      </c>
      <c r="D2714" s="13">
        <f ca="1">IF(A2714&lt;$B$1,VLOOKUP(A2714,[1]DI!$A$4:$B$15000,2,FALSE),0)</f>
        <v>0</v>
      </c>
      <c r="E2714" s="52">
        <f t="shared" ca="1" si="838"/>
        <v>1</v>
      </c>
      <c r="F2714" s="52">
        <f ca="1">(TRUNC(PRODUCT($E$12:$E2713),16))</f>
        <v>1.7531170421583999</v>
      </c>
      <c r="G2714" s="52">
        <f t="shared" ca="1" si="839"/>
        <v>1.7421072627194001</v>
      </c>
      <c r="H2714" s="52">
        <f t="shared" ca="1" si="840"/>
        <v>1.0063198099999999</v>
      </c>
      <c r="I2714" s="111">
        <f t="shared" si="847"/>
        <v>0.02</v>
      </c>
      <c r="J2714" s="149">
        <f t="shared" si="849"/>
        <v>45534</v>
      </c>
      <c r="K2714" s="54">
        <f t="shared" si="848"/>
        <v>15</v>
      </c>
      <c r="L2714" s="55">
        <f t="shared" si="841"/>
        <v>16</v>
      </c>
      <c r="M2714" s="56">
        <f t="shared" si="842"/>
        <v>1.0012581</v>
      </c>
      <c r="N2714" s="56">
        <f t="shared" ca="1" si="843"/>
        <v>1.0075858609999999</v>
      </c>
      <c r="O2714" s="55">
        <f t="shared" si="850"/>
        <v>0</v>
      </c>
      <c r="P2714" s="109">
        <f t="shared" ca="1" si="844"/>
        <v>368.91128814000001</v>
      </c>
      <c r="Q2714" s="52">
        <f t="shared" si="851"/>
        <v>0</v>
      </c>
      <c r="R2714" s="85"/>
      <c r="S2714" s="85"/>
      <c r="T2714" s="86" t="str">
        <f t="shared" si="852"/>
        <v>A+J=</v>
      </c>
      <c r="U2714" s="149">
        <f t="shared" si="853"/>
        <v>45565</v>
      </c>
      <c r="V2714" s="57" t="str">
        <f t="shared" si="845"/>
        <v>-</v>
      </c>
      <c r="W2714" s="8"/>
      <c r="X2714" s="8"/>
      <c r="Y2714" s="8"/>
      <c r="Z2714" s="9"/>
      <c r="AA2714" s="1"/>
      <c r="AB2714" s="8"/>
      <c r="AC2714" s="9"/>
      <c r="AD2714" s="9"/>
      <c r="AE2714" s="9"/>
      <c r="AF2714" s="8"/>
      <c r="AG2714" s="10"/>
      <c r="AH2714" s="8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25">
      <c r="A2715" s="50">
        <f t="shared" si="846"/>
        <v>45558</v>
      </c>
      <c r="B2715" s="112">
        <f t="shared" ca="1" si="836"/>
        <v>49000.343915420002</v>
      </c>
      <c r="C2715" s="109">
        <f t="shared" si="837"/>
        <v>48631.432627280003</v>
      </c>
      <c r="D2715" s="13">
        <f ca="1">IF(A2715&lt;$B$1,VLOOKUP(A2715,[1]DI!$A$4:$B$15000,2,FALSE),0)</f>
        <v>0.1065</v>
      </c>
      <c r="E2715" s="52">
        <f t="shared" ca="1" si="838"/>
        <v>1.00040168</v>
      </c>
      <c r="F2715" s="52">
        <f ca="1">(TRUNC(PRODUCT($E$12:$E2714),16))</f>
        <v>1.7531170421583999</v>
      </c>
      <c r="G2715" s="52">
        <f t="shared" ca="1" si="839"/>
        <v>1.7421072627194001</v>
      </c>
      <c r="H2715" s="52">
        <f t="shared" ca="1" si="840"/>
        <v>1.0063198099999999</v>
      </c>
      <c r="I2715" s="111">
        <f t="shared" si="847"/>
        <v>0.02</v>
      </c>
      <c r="J2715" s="149">
        <f t="shared" si="849"/>
        <v>45534</v>
      </c>
      <c r="K2715" s="54">
        <f t="shared" si="848"/>
        <v>16</v>
      </c>
      <c r="L2715" s="55">
        <f t="shared" si="841"/>
        <v>16</v>
      </c>
      <c r="M2715" s="56">
        <f t="shared" si="842"/>
        <v>1.0012581</v>
      </c>
      <c r="N2715" s="56">
        <f t="shared" ca="1" si="843"/>
        <v>1.0075858609999999</v>
      </c>
      <c r="O2715" s="55">
        <f t="shared" si="850"/>
        <v>0</v>
      </c>
      <c r="P2715" s="109">
        <f t="shared" ca="1" si="844"/>
        <v>368.91128814000001</v>
      </c>
      <c r="Q2715" s="52">
        <f t="shared" si="851"/>
        <v>0</v>
      </c>
      <c r="R2715" s="85"/>
      <c r="S2715" s="85"/>
      <c r="T2715" s="86" t="str">
        <f t="shared" si="852"/>
        <v>A+J=</v>
      </c>
      <c r="U2715" s="149">
        <f t="shared" si="853"/>
        <v>45565</v>
      </c>
      <c r="V2715" s="57" t="str">
        <f t="shared" si="845"/>
        <v>-</v>
      </c>
      <c r="W2715" s="8"/>
      <c r="X2715" s="8"/>
      <c r="Y2715" s="8"/>
      <c r="Z2715" s="9"/>
      <c r="AA2715" s="1"/>
      <c r="AB2715" s="8"/>
      <c r="AC2715" s="9"/>
      <c r="AD2715" s="9"/>
      <c r="AE2715" s="9"/>
      <c r="AF2715" s="8"/>
      <c r="AG2715" s="10"/>
      <c r="AH2715" s="8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25">
      <c r="A2716" s="50">
        <f t="shared" si="846"/>
        <v>45559</v>
      </c>
      <c r="B2716" s="112">
        <f t="shared" ca="1" si="836"/>
        <v>49023.87822187</v>
      </c>
      <c r="C2716" s="109">
        <f t="shared" si="837"/>
        <v>48631.432627280003</v>
      </c>
      <c r="D2716" s="13">
        <f ca="1">IF(A2716&lt;$B$1,VLOOKUP(A2716,[1]DI!$A$4:$B$15000,2,FALSE),0)</f>
        <v>0.1065</v>
      </c>
      <c r="E2716" s="52">
        <f t="shared" ca="1" si="838"/>
        <v>1.00040168</v>
      </c>
      <c r="F2716" s="52">
        <f ca="1">(TRUNC(PRODUCT($E$12:$E2715),16))</f>
        <v>1.75382123421189</v>
      </c>
      <c r="G2716" s="52">
        <f t="shared" ca="1" si="839"/>
        <v>1.7421072627194001</v>
      </c>
      <c r="H2716" s="52">
        <f t="shared" ca="1" si="840"/>
        <v>1.0067240200000001</v>
      </c>
      <c r="I2716" s="111">
        <f t="shared" si="847"/>
        <v>0.02</v>
      </c>
      <c r="J2716" s="149">
        <f t="shared" si="849"/>
        <v>45534</v>
      </c>
      <c r="K2716" s="54">
        <f t="shared" si="848"/>
        <v>17</v>
      </c>
      <c r="L2716" s="55">
        <f t="shared" si="841"/>
        <v>17</v>
      </c>
      <c r="M2716" s="56">
        <f t="shared" si="842"/>
        <v>1.001336784</v>
      </c>
      <c r="N2716" s="56">
        <f t="shared" ca="1" si="843"/>
        <v>1.008069793</v>
      </c>
      <c r="O2716" s="55">
        <f t="shared" si="850"/>
        <v>0</v>
      </c>
      <c r="P2716" s="109">
        <f t="shared" ca="1" si="844"/>
        <v>392.44559458999998</v>
      </c>
      <c r="Q2716" s="52">
        <f t="shared" si="851"/>
        <v>0</v>
      </c>
      <c r="R2716" s="85"/>
      <c r="S2716" s="85"/>
      <c r="T2716" s="86" t="str">
        <f t="shared" si="852"/>
        <v>A+J=</v>
      </c>
      <c r="U2716" s="149">
        <f t="shared" si="853"/>
        <v>45565</v>
      </c>
      <c r="V2716" s="57" t="str">
        <f t="shared" si="845"/>
        <v>-</v>
      </c>
      <c r="W2716" s="8"/>
      <c r="X2716" s="8"/>
      <c r="Y2716" s="8"/>
      <c r="Z2716" s="9"/>
      <c r="AA2716" s="1"/>
      <c r="AB2716" s="8"/>
      <c r="AC2716" s="9"/>
      <c r="AD2716" s="9"/>
      <c r="AE2716" s="9"/>
      <c r="AF2716" s="8"/>
      <c r="AG2716" s="10"/>
      <c r="AH2716" s="8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25">
      <c r="A2717" s="50">
        <f t="shared" si="846"/>
        <v>45560</v>
      </c>
      <c r="B2717" s="112">
        <f t="shared" ca="1" si="836"/>
        <v>49047.424637550001</v>
      </c>
      <c r="C2717" s="109">
        <f t="shared" si="837"/>
        <v>48631.432627280003</v>
      </c>
      <c r="D2717" s="13">
        <f ca="1">IF(A2717&lt;$B$1,VLOOKUP(A2717,[1]DI!$A$4:$B$15000,2,FALSE),0)</f>
        <v>0.1065</v>
      </c>
      <c r="E2717" s="52">
        <f t="shared" ca="1" si="838"/>
        <v>1.00040168</v>
      </c>
      <c r="F2717" s="52">
        <f ca="1">(TRUNC(PRODUCT($E$12:$E2716),16))</f>
        <v>1.75452570912525</v>
      </c>
      <c r="G2717" s="52">
        <f t="shared" ca="1" si="839"/>
        <v>1.7421072627194001</v>
      </c>
      <c r="H2717" s="52">
        <f t="shared" ca="1" si="840"/>
        <v>1.00712841</v>
      </c>
      <c r="I2717" s="111">
        <f t="shared" si="847"/>
        <v>0.02</v>
      </c>
      <c r="J2717" s="149">
        <f t="shared" si="849"/>
        <v>45534</v>
      </c>
      <c r="K2717" s="54">
        <f t="shared" si="848"/>
        <v>18</v>
      </c>
      <c r="L2717" s="55">
        <f t="shared" si="841"/>
        <v>18</v>
      </c>
      <c r="M2717" s="56">
        <f t="shared" si="842"/>
        <v>1.0014154740000001</v>
      </c>
      <c r="N2717" s="56">
        <f t="shared" ca="1" si="843"/>
        <v>1.008553974</v>
      </c>
      <c r="O2717" s="55">
        <f t="shared" si="850"/>
        <v>0</v>
      </c>
      <c r="P2717" s="109">
        <f t="shared" ca="1" si="844"/>
        <v>415.99201026999998</v>
      </c>
      <c r="Q2717" s="52">
        <f t="shared" si="851"/>
        <v>0</v>
      </c>
      <c r="R2717" s="85"/>
      <c r="S2717" s="85"/>
      <c r="T2717" s="86" t="str">
        <f t="shared" si="852"/>
        <v>A+J=</v>
      </c>
      <c r="U2717" s="149">
        <f t="shared" si="853"/>
        <v>45565</v>
      </c>
      <c r="V2717" s="57" t="str">
        <f t="shared" si="845"/>
        <v>-</v>
      </c>
      <c r="W2717" s="8"/>
      <c r="X2717" s="8"/>
      <c r="Y2717" s="8"/>
      <c r="Z2717" s="9"/>
      <c r="AA2717" s="1"/>
      <c r="AB2717" s="8"/>
      <c r="AC2717" s="9"/>
      <c r="AD2717" s="9"/>
      <c r="AE2717" s="9"/>
      <c r="AF2717" s="8"/>
      <c r="AG2717" s="10"/>
      <c r="AH2717" s="8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25">
      <c r="A2718" s="50">
        <f t="shared" si="846"/>
        <v>45561</v>
      </c>
      <c r="B2718" s="112">
        <f t="shared" ca="1" si="836"/>
        <v>49070.981800780006</v>
      </c>
      <c r="C2718" s="109">
        <f t="shared" si="837"/>
        <v>48631.432627280003</v>
      </c>
      <c r="D2718" s="13">
        <f ca="1">IF(A2718&lt;$B$1,VLOOKUP(A2718,[1]DI!$A$4:$B$15000,2,FALSE),0)</f>
        <v>0.1065</v>
      </c>
      <c r="E2718" s="52">
        <f t="shared" ca="1" si="838"/>
        <v>1.00040168</v>
      </c>
      <c r="F2718" s="52">
        <f ca="1">(TRUNC(PRODUCT($E$12:$E2717),16))</f>
        <v>1.75523046701209</v>
      </c>
      <c r="G2718" s="52">
        <f t="shared" ca="1" si="839"/>
        <v>1.7421072627194001</v>
      </c>
      <c r="H2718" s="52">
        <f t="shared" ca="1" si="840"/>
        <v>1.0075329500000001</v>
      </c>
      <c r="I2718" s="111">
        <f t="shared" si="847"/>
        <v>0.02</v>
      </c>
      <c r="J2718" s="149">
        <f t="shared" si="849"/>
        <v>45534</v>
      </c>
      <c r="K2718" s="54">
        <f t="shared" si="848"/>
        <v>19</v>
      </c>
      <c r="L2718" s="55">
        <f t="shared" si="841"/>
        <v>19</v>
      </c>
      <c r="M2718" s="56">
        <f t="shared" si="842"/>
        <v>1.00149417</v>
      </c>
      <c r="N2718" s="56">
        <f t="shared" ca="1" si="843"/>
        <v>1.0090383759999999</v>
      </c>
      <c r="O2718" s="55">
        <f t="shared" si="850"/>
        <v>0</v>
      </c>
      <c r="P2718" s="109">
        <f t="shared" ca="1" si="844"/>
        <v>439.54917349999999</v>
      </c>
      <c r="Q2718" s="52">
        <f t="shared" si="851"/>
        <v>0</v>
      </c>
      <c r="R2718" s="85"/>
      <c r="S2718" s="85"/>
      <c r="T2718" s="86" t="str">
        <f t="shared" si="852"/>
        <v>A+J=</v>
      </c>
      <c r="U2718" s="149">
        <f t="shared" si="853"/>
        <v>45565</v>
      </c>
      <c r="V2718" s="57" t="str">
        <f t="shared" si="845"/>
        <v>-</v>
      </c>
      <c r="W2718" s="8"/>
      <c r="X2718" s="8"/>
      <c r="Y2718" s="8"/>
      <c r="Z2718" s="9"/>
      <c r="AA2718" s="1"/>
      <c r="AB2718" s="8"/>
      <c r="AC2718" s="9"/>
      <c r="AD2718" s="9"/>
      <c r="AE2718" s="9"/>
      <c r="AF2718" s="8"/>
      <c r="AG2718" s="10"/>
      <c r="AH2718" s="8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25">
      <c r="A2719" s="50">
        <f t="shared" si="846"/>
        <v>45562</v>
      </c>
      <c r="B2719" s="112">
        <f t="shared" ca="1" si="836"/>
        <v>49094.55014924</v>
      </c>
      <c r="C2719" s="109">
        <f t="shared" si="837"/>
        <v>48631.432627280003</v>
      </c>
      <c r="D2719" s="13">
        <f ca="1">IF(A2719&lt;$B$1,VLOOKUP(A2719,[1]DI!$A$4:$B$15000,2,FALSE),0)</f>
        <v>0.1065</v>
      </c>
      <c r="E2719" s="52">
        <f t="shared" ca="1" si="838"/>
        <v>1.00040168</v>
      </c>
      <c r="F2719" s="52">
        <f ca="1">(TRUNC(PRODUCT($E$12:$E2718),16))</f>
        <v>1.7559355079860799</v>
      </c>
      <c r="G2719" s="52">
        <f t="shared" ca="1" si="839"/>
        <v>1.7421072627194001</v>
      </c>
      <c r="H2719" s="52">
        <f t="shared" ca="1" si="840"/>
        <v>1.0079376499999999</v>
      </c>
      <c r="I2719" s="111">
        <f t="shared" si="847"/>
        <v>0.02</v>
      </c>
      <c r="J2719" s="149">
        <f t="shared" si="849"/>
        <v>45534</v>
      </c>
      <c r="K2719" s="54">
        <f t="shared" si="848"/>
        <v>20</v>
      </c>
      <c r="L2719" s="55">
        <f t="shared" si="841"/>
        <v>20</v>
      </c>
      <c r="M2719" s="56">
        <f t="shared" si="842"/>
        <v>1.001572873</v>
      </c>
      <c r="N2719" s="56">
        <f t="shared" ca="1" si="843"/>
        <v>1.0095230079999999</v>
      </c>
      <c r="O2719" s="55">
        <f t="shared" si="850"/>
        <v>0</v>
      </c>
      <c r="P2719" s="109">
        <f t="shared" ca="1" si="844"/>
        <v>463.11752195999998</v>
      </c>
      <c r="Q2719" s="52">
        <f t="shared" si="851"/>
        <v>0</v>
      </c>
      <c r="R2719" s="85"/>
      <c r="S2719" s="85"/>
      <c r="T2719" s="86" t="str">
        <f t="shared" si="852"/>
        <v>A+J=</v>
      </c>
      <c r="U2719" s="149">
        <f t="shared" si="853"/>
        <v>45565</v>
      </c>
      <c r="V2719" s="57" t="str">
        <f t="shared" si="845"/>
        <v>-</v>
      </c>
      <c r="W2719" s="8"/>
      <c r="X2719" s="8"/>
      <c r="Y2719" s="8"/>
      <c r="Z2719" s="9"/>
      <c r="AA2719" s="1"/>
      <c r="AB2719" s="8"/>
      <c r="AC2719" s="9"/>
      <c r="AD2719" s="9"/>
      <c r="AE2719" s="9"/>
      <c r="AF2719" s="8"/>
      <c r="AG2719" s="10"/>
      <c r="AH2719" s="8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25">
      <c r="A2720" s="50">
        <f t="shared" si="846"/>
        <v>45563</v>
      </c>
      <c r="B2720" s="112">
        <f t="shared" ca="1" si="836"/>
        <v>49118.130120610003</v>
      </c>
      <c r="C2720" s="109">
        <f t="shared" si="837"/>
        <v>48631.432627280003</v>
      </c>
      <c r="D2720" s="13">
        <f ca="1">IF(A2720&lt;$B$1,VLOOKUP(A2720,[1]DI!$A$4:$B$15000,2,FALSE),0)</f>
        <v>0</v>
      </c>
      <c r="E2720" s="52">
        <f t="shared" ca="1" si="838"/>
        <v>1</v>
      </c>
      <c r="F2720" s="52">
        <f ca="1">(TRUNC(PRODUCT($E$12:$E2719),16))</f>
        <v>1.7566408321609299</v>
      </c>
      <c r="G2720" s="52">
        <f t="shared" ca="1" si="839"/>
        <v>1.7421072627194001</v>
      </c>
      <c r="H2720" s="52">
        <f t="shared" ca="1" si="840"/>
        <v>1.00834252</v>
      </c>
      <c r="I2720" s="111">
        <f t="shared" si="847"/>
        <v>0.02</v>
      </c>
      <c r="J2720" s="149">
        <f t="shared" si="849"/>
        <v>45534</v>
      </c>
      <c r="K2720" s="54">
        <f t="shared" si="848"/>
        <v>20</v>
      </c>
      <c r="L2720" s="55">
        <f t="shared" si="841"/>
        <v>21</v>
      </c>
      <c r="M2720" s="56">
        <f t="shared" si="842"/>
        <v>1.001651581</v>
      </c>
      <c r="N2720" s="56">
        <f t="shared" ca="1" si="843"/>
        <v>1.010007879</v>
      </c>
      <c r="O2720" s="55">
        <f t="shared" si="850"/>
        <v>0</v>
      </c>
      <c r="P2720" s="109">
        <f t="shared" ca="1" si="844"/>
        <v>486.69749332999999</v>
      </c>
      <c r="Q2720" s="52">
        <f t="shared" si="851"/>
        <v>0</v>
      </c>
      <c r="R2720" s="85"/>
      <c r="S2720" s="85"/>
      <c r="T2720" s="86" t="str">
        <f t="shared" si="852"/>
        <v>A+J=</v>
      </c>
      <c r="U2720" s="149">
        <f t="shared" si="853"/>
        <v>45565</v>
      </c>
      <c r="V2720" s="57" t="str">
        <f t="shared" si="845"/>
        <v>-</v>
      </c>
      <c r="W2720" s="8"/>
      <c r="X2720" s="8"/>
      <c r="Y2720" s="8"/>
      <c r="Z2720" s="9"/>
      <c r="AA2720" s="1"/>
      <c r="AB2720" s="8"/>
      <c r="AC2720" s="9"/>
      <c r="AD2720" s="9"/>
      <c r="AE2720" s="9"/>
      <c r="AF2720" s="8"/>
      <c r="AG2720" s="10"/>
      <c r="AH2720" s="8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25">
      <c r="A2721" s="50">
        <f t="shared" si="846"/>
        <v>45564</v>
      </c>
      <c r="B2721" s="112">
        <f t="shared" ca="1" si="836"/>
        <v>49118.130120610003</v>
      </c>
      <c r="C2721" s="109">
        <f t="shared" si="837"/>
        <v>48631.432627280003</v>
      </c>
      <c r="D2721" s="13">
        <f ca="1">IF(A2721&lt;$B$1,VLOOKUP(A2721,[1]DI!$A$4:$B$15000,2,FALSE),0)</f>
        <v>0</v>
      </c>
      <c r="E2721" s="52">
        <f t="shared" ca="1" si="838"/>
        <v>1</v>
      </c>
      <c r="F2721" s="52">
        <f ca="1">(TRUNC(PRODUCT($E$12:$E2720),16))</f>
        <v>1.7566408321609299</v>
      </c>
      <c r="G2721" s="52">
        <f t="shared" ca="1" si="839"/>
        <v>1.7421072627194001</v>
      </c>
      <c r="H2721" s="52">
        <f t="shared" ca="1" si="840"/>
        <v>1.00834252</v>
      </c>
      <c r="I2721" s="111">
        <f t="shared" si="847"/>
        <v>0.02</v>
      </c>
      <c r="J2721" s="149">
        <f t="shared" si="849"/>
        <v>45534</v>
      </c>
      <c r="K2721" s="54">
        <f t="shared" si="848"/>
        <v>20</v>
      </c>
      <c r="L2721" s="55">
        <f t="shared" si="841"/>
        <v>21</v>
      </c>
      <c r="M2721" s="56">
        <f t="shared" si="842"/>
        <v>1.001651581</v>
      </c>
      <c r="N2721" s="56">
        <f t="shared" ca="1" si="843"/>
        <v>1.010007879</v>
      </c>
      <c r="O2721" s="55">
        <f t="shared" si="850"/>
        <v>0</v>
      </c>
      <c r="P2721" s="109">
        <f t="shared" ca="1" si="844"/>
        <v>486.69749332999999</v>
      </c>
      <c r="Q2721" s="52">
        <f t="shared" si="851"/>
        <v>0</v>
      </c>
      <c r="R2721" s="85"/>
      <c r="S2721" s="85"/>
      <c r="T2721" s="86" t="str">
        <f t="shared" si="852"/>
        <v>A+J=</v>
      </c>
      <c r="U2721" s="149">
        <f t="shared" si="853"/>
        <v>45565</v>
      </c>
      <c r="V2721" s="57" t="str">
        <f t="shared" si="845"/>
        <v>-</v>
      </c>
      <c r="W2721" s="8"/>
      <c r="X2721" s="8"/>
      <c r="Y2721" s="8"/>
      <c r="Z2721" s="9"/>
      <c r="AA2721" s="1"/>
      <c r="AB2721" s="8"/>
      <c r="AC2721" s="9"/>
      <c r="AD2721" s="9"/>
      <c r="AE2721" s="9"/>
      <c r="AF2721" s="8"/>
      <c r="AG2721" s="10"/>
      <c r="AH2721" s="8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25">
      <c r="A2722" s="50">
        <f t="shared" si="846"/>
        <v>45565</v>
      </c>
      <c r="B2722" s="112">
        <f t="shared" ca="1" si="836"/>
        <v>49118.130120610003</v>
      </c>
      <c r="C2722" s="109">
        <f t="shared" si="837"/>
        <v>48631.432627280003</v>
      </c>
      <c r="D2722" s="13">
        <f ca="1">IF(A2722&lt;$B$1,VLOOKUP(A2722,[1]DI!$A$4:$B$15000,2,FALSE),0)</f>
        <v>0.1065</v>
      </c>
      <c r="E2722" s="52">
        <f t="shared" ca="1" si="838"/>
        <v>1.00040168</v>
      </c>
      <c r="F2722" s="52">
        <f ca="1">(TRUNC(PRODUCT($E$12:$E2721),16))</f>
        <v>1.7566408321609299</v>
      </c>
      <c r="G2722" s="52">
        <f t="shared" ca="1" si="839"/>
        <v>1.7421072627194001</v>
      </c>
      <c r="H2722" s="52">
        <f t="shared" ca="1" si="840"/>
        <v>1.00834252</v>
      </c>
      <c r="I2722" s="111">
        <f t="shared" si="847"/>
        <v>0.02</v>
      </c>
      <c r="J2722" s="149">
        <f t="shared" si="849"/>
        <v>45534</v>
      </c>
      <c r="K2722" s="54">
        <f t="shared" si="848"/>
        <v>21</v>
      </c>
      <c r="L2722" s="55">
        <f t="shared" si="841"/>
        <v>21</v>
      </c>
      <c r="M2722" s="56">
        <f t="shared" si="842"/>
        <v>1.001651581</v>
      </c>
      <c r="N2722" s="56">
        <f t="shared" ca="1" si="843"/>
        <v>1.010007879</v>
      </c>
      <c r="O2722" s="55">
        <f t="shared" si="850"/>
        <v>78</v>
      </c>
      <c r="P2722" s="109">
        <f t="shared" ca="1" si="844"/>
        <v>486.69749332999999</v>
      </c>
      <c r="Q2722" s="52">
        <f t="shared" si="851"/>
        <v>796.05023645000006</v>
      </c>
      <c r="R2722" s="85"/>
      <c r="S2722" s="85"/>
      <c r="T2722" s="86" t="str">
        <f t="shared" si="852"/>
        <v>A+J=</v>
      </c>
      <c r="U2722" s="149">
        <f t="shared" si="853"/>
        <v>45565</v>
      </c>
      <c r="V2722" s="57">
        <f t="shared" ca="1" si="845"/>
        <v>1924121.5946700003</v>
      </c>
      <c r="W2722" s="8"/>
      <c r="X2722" s="8"/>
      <c r="Y2722" s="8"/>
      <c r="Z2722" s="9"/>
      <c r="AA2722" s="1"/>
      <c r="AB2722" s="8"/>
      <c r="AC2722" s="9"/>
      <c r="AD2722" s="9"/>
      <c r="AE2722" s="9"/>
      <c r="AF2722" s="8"/>
      <c r="AG2722" s="10"/>
      <c r="AH2722" s="8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25">
      <c r="A2723" s="50">
        <f t="shared" si="846"/>
        <v>45566</v>
      </c>
      <c r="B2723" s="112">
        <f t="shared" ca="1" si="836"/>
        <v>47858.357581479999</v>
      </c>
      <c r="C2723" s="109">
        <f t="shared" si="837"/>
        <v>47835.382390829996</v>
      </c>
      <c r="D2723" s="13">
        <f ca="1">IF(A2723&lt;$B$1,VLOOKUP(A2723,[1]DI!$A$4:$B$15000,2,FALSE),0)</f>
        <v>0.1065</v>
      </c>
      <c r="E2723" s="52">
        <f t="shared" ca="1" si="838"/>
        <v>1.00040168</v>
      </c>
      <c r="F2723" s="52">
        <f ca="1">(TRUNC(PRODUCT($E$12:$E2722),16))</f>
        <v>1.7573464396503899</v>
      </c>
      <c r="G2723" s="52">
        <f t="shared" ca="1" si="839"/>
        <v>1.7566408321609299</v>
      </c>
      <c r="H2723" s="52">
        <f t="shared" ca="1" si="840"/>
        <v>1.00040168</v>
      </c>
      <c r="I2723" s="111">
        <f t="shared" si="847"/>
        <v>0.02</v>
      </c>
      <c r="J2723" s="149">
        <f t="shared" si="849"/>
        <v>45565</v>
      </c>
      <c r="K2723" s="54">
        <f t="shared" si="848"/>
        <v>1</v>
      </c>
      <c r="L2723" s="55">
        <f t="shared" si="841"/>
        <v>1</v>
      </c>
      <c r="M2723" s="56">
        <f t="shared" si="842"/>
        <v>1.000078585</v>
      </c>
      <c r="N2723" s="56">
        <f t="shared" ca="1" si="843"/>
        <v>1.000480297</v>
      </c>
      <c r="O2723" s="55">
        <f t="shared" si="850"/>
        <v>0</v>
      </c>
      <c r="P2723" s="109">
        <f t="shared" ca="1" si="844"/>
        <v>22.975190649999998</v>
      </c>
      <c r="Q2723" s="52">
        <f t="shared" si="851"/>
        <v>0</v>
      </c>
      <c r="R2723" s="85"/>
      <c r="S2723" s="85"/>
      <c r="T2723" s="86" t="str">
        <f t="shared" si="852"/>
        <v>A+J=</v>
      </c>
      <c r="U2723" s="149">
        <f t="shared" si="853"/>
        <v>45596</v>
      </c>
      <c r="V2723" s="57" t="str">
        <f t="shared" si="845"/>
        <v>-</v>
      </c>
      <c r="W2723" s="8"/>
      <c r="X2723" s="8"/>
      <c r="Y2723" s="8"/>
      <c r="Z2723" s="9"/>
      <c r="AA2723" s="1"/>
      <c r="AB2723" s="8"/>
      <c r="AC2723" s="9"/>
      <c r="AD2723" s="9"/>
      <c r="AE2723" s="9"/>
      <c r="AF2723" s="8"/>
      <c r="AG2723" s="10"/>
      <c r="AH2723" s="8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25">
      <c r="A2724" s="50">
        <f t="shared" si="846"/>
        <v>45567</v>
      </c>
      <c r="B2724" s="112">
        <f t="shared" ca="1" si="836"/>
        <v>47881.343678599995</v>
      </c>
      <c r="C2724" s="109">
        <f t="shared" si="837"/>
        <v>47835.382390829996</v>
      </c>
      <c r="D2724" s="13">
        <f ca="1">IF(A2724&lt;$B$1,VLOOKUP(A2724,[1]DI!$A$4:$B$15000,2,FALSE),0)</f>
        <v>0.1065</v>
      </c>
      <c r="E2724" s="52">
        <f t="shared" ca="1" si="838"/>
        <v>1.00040168</v>
      </c>
      <c r="F2724" s="52">
        <f ca="1">(TRUNC(PRODUCT($E$12:$E2723),16))</f>
        <v>1.75805233056827</v>
      </c>
      <c r="G2724" s="52">
        <f t="shared" ca="1" si="839"/>
        <v>1.7566408321609299</v>
      </c>
      <c r="H2724" s="52">
        <f t="shared" ca="1" si="840"/>
        <v>1.0008035200000001</v>
      </c>
      <c r="I2724" s="111">
        <f t="shared" si="847"/>
        <v>0.02</v>
      </c>
      <c r="J2724" s="149">
        <f t="shared" si="849"/>
        <v>45565</v>
      </c>
      <c r="K2724" s="54">
        <f t="shared" si="848"/>
        <v>2</v>
      </c>
      <c r="L2724" s="55">
        <f t="shared" si="841"/>
        <v>2</v>
      </c>
      <c r="M2724" s="56">
        <f t="shared" si="842"/>
        <v>1.0001571760000001</v>
      </c>
      <c r="N2724" s="56">
        <f t="shared" ca="1" si="843"/>
        <v>1.0009608219999999</v>
      </c>
      <c r="O2724" s="55">
        <f t="shared" si="850"/>
        <v>0</v>
      </c>
      <c r="P2724" s="109">
        <f t="shared" ca="1" si="844"/>
        <v>45.961287769999998</v>
      </c>
      <c r="Q2724" s="52">
        <f t="shared" si="851"/>
        <v>0</v>
      </c>
      <c r="R2724" s="85"/>
      <c r="S2724" s="85"/>
      <c r="T2724" s="86" t="str">
        <f t="shared" si="852"/>
        <v>A+J=</v>
      </c>
      <c r="U2724" s="149">
        <f t="shared" si="853"/>
        <v>45596</v>
      </c>
      <c r="V2724" s="57" t="str">
        <f t="shared" si="845"/>
        <v>-</v>
      </c>
      <c r="W2724" s="8"/>
      <c r="X2724" s="8"/>
      <c r="Y2724" s="8"/>
      <c r="Z2724" s="9"/>
      <c r="AA2724" s="1"/>
      <c r="AB2724" s="8"/>
      <c r="AC2724" s="9"/>
      <c r="AD2724" s="9"/>
      <c r="AE2724" s="9"/>
      <c r="AF2724" s="8"/>
      <c r="AG2724" s="10"/>
      <c r="AH2724" s="8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25">
      <c r="A2725" s="50">
        <f t="shared" si="846"/>
        <v>45568</v>
      </c>
      <c r="B2725" s="112">
        <f t="shared" ca="1" si="836"/>
        <v>47904.340777869998</v>
      </c>
      <c r="C2725" s="109">
        <f t="shared" si="837"/>
        <v>47835.382390829996</v>
      </c>
      <c r="D2725" s="13">
        <f ca="1">IF(A2725&lt;$B$1,VLOOKUP(A2725,[1]DI!$A$4:$B$15000,2,FALSE),0)</f>
        <v>0.1065</v>
      </c>
      <c r="E2725" s="52">
        <f t="shared" ca="1" si="838"/>
        <v>1.00040168</v>
      </c>
      <c r="F2725" s="52">
        <f ca="1">(TRUNC(PRODUCT($E$12:$E2724),16))</f>
        <v>1.75875850502841</v>
      </c>
      <c r="G2725" s="52">
        <f t="shared" ca="1" si="839"/>
        <v>1.7566408321609299</v>
      </c>
      <c r="H2725" s="52">
        <f t="shared" ca="1" si="840"/>
        <v>1.0012055200000001</v>
      </c>
      <c r="I2725" s="111">
        <f t="shared" si="847"/>
        <v>0.02</v>
      </c>
      <c r="J2725" s="149">
        <f t="shared" si="849"/>
        <v>45565</v>
      </c>
      <c r="K2725" s="54">
        <f t="shared" si="848"/>
        <v>3</v>
      </c>
      <c r="L2725" s="55">
        <f t="shared" si="841"/>
        <v>3</v>
      </c>
      <c r="M2725" s="56">
        <f t="shared" si="842"/>
        <v>1.000235773</v>
      </c>
      <c r="N2725" s="56">
        <f t="shared" ca="1" si="843"/>
        <v>1.001441577</v>
      </c>
      <c r="O2725" s="55">
        <f t="shared" si="850"/>
        <v>0</v>
      </c>
      <c r="P2725" s="109">
        <f t="shared" ca="1" si="844"/>
        <v>68.958387040000005</v>
      </c>
      <c r="Q2725" s="52">
        <f t="shared" si="851"/>
        <v>0</v>
      </c>
      <c r="R2725" s="85"/>
      <c r="S2725" s="85"/>
      <c r="T2725" s="86" t="str">
        <f t="shared" si="852"/>
        <v>A+J=</v>
      </c>
      <c r="U2725" s="149">
        <f t="shared" si="853"/>
        <v>45596</v>
      </c>
      <c r="V2725" s="57" t="str">
        <f t="shared" si="845"/>
        <v>-</v>
      </c>
      <c r="W2725" s="8"/>
      <c r="X2725" s="8"/>
      <c r="Y2725" s="8"/>
      <c r="Z2725" s="9"/>
      <c r="AA2725" s="1"/>
      <c r="AB2725" s="8"/>
      <c r="AC2725" s="9"/>
      <c r="AD2725" s="9"/>
      <c r="AE2725" s="9"/>
      <c r="AF2725" s="8"/>
      <c r="AG2725" s="10"/>
      <c r="AH2725" s="8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25">
      <c r="A2726" s="50">
        <f t="shared" si="846"/>
        <v>45569</v>
      </c>
      <c r="B2726" s="112">
        <f t="shared" ca="1" si="836"/>
        <v>47927.349357619998</v>
      </c>
      <c r="C2726" s="109">
        <f t="shared" si="837"/>
        <v>47835.382390829996</v>
      </c>
      <c r="D2726" s="13">
        <f ca="1">IF(A2726&lt;$B$1,VLOOKUP(A2726,[1]DI!$A$4:$B$15000,2,FALSE),0)</f>
        <v>0.1065</v>
      </c>
      <c r="E2726" s="52">
        <f t="shared" ca="1" si="838"/>
        <v>1.00040168</v>
      </c>
      <c r="F2726" s="52">
        <f ca="1">(TRUNC(PRODUCT($E$12:$E2725),16))</f>
        <v>1.7594649631447099</v>
      </c>
      <c r="G2726" s="52">
        <f t="shared" ca="1" si="839"/>
        <v>1.7566408321609299</v>
      </c>
      <c r="H2726" s="52">
        <f t="shared" ca="1" si="840"/>
        <v>1.0016076899999999</v>
      </c>
      <c r="I2726" s="111">
        <f t="shared" si="847"/>
        <v>0.02</v>
      </c>
      <c r="J2726" s="149">
        <f t="shared" si="849"/>
        <v>45565</v>
      </c>
      <c r="K2726" s="54">
        <f t="shared" si="848"/>
        <v>4</v>
      </c>
      <c r="L2726" s="55">
        <f t="shared" si="841"/>
        <v>4</v>
      </c>
      <c r="M2726" s="56">
        <f t="shared" si="842"/>
        <v>1.000314377</v>
      </c>
      <c r="N2726" s="56">
        <f t="shared" ca="1" si="843"/>
        <v>1.001922572</v>
      </c>
      <c r="O2726" s="55">
        <f t="shared" si="850"/>
        <v>0</v>
      </c>
      <c r="P2726" s="109">
        <f t="shared" ca="1" si="844"/>
        <v>91.966966790000001</v>
      </c>
      <c r="Q2726" s="52">
        <f t="shared" si="851"/>
        <v>0</v>
      </c>
      <c r="R2726" s="85"/>
      <c r="S2726" s="85"/>
      <c r="T2726" s="86" t="str">
        <f t="shared" si="852"/>
        <v>A+J=</v>
      </c>
      <c r="U2726" s="149">
        <f t="shared" si="853"/>
        <v>45596</v>
      </c>
      <c r="V2726" s="57" t="str">
        <f t="shared" si="845"/>
        <v>-</v>
      </c>
      <c r="W2726" s="8"/>
      <c r="X2726" s="8"/>
      <c r="Y2726" s="8"/>
      <c r="Z2726" s="9"/>
      <c r="AA2726" s="1"/>
      <c r="AB2726" s="8"/>
      <c r="AC2726" s="9"/>
      <c r="AD2726" s="9"/>
      <c r="AE2726" s="9"/>
      <c r="AF2726" s="8"/>
      <c r="AG2726" s="10"/>
      <c r="AH2726" s="8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25">
      <c r="A2727" s="50">
        <f t="shared" si="846"/>
        <v>45570</v>
      </c>
      <c r="B2727" s="112">
        <f t="shared" ca="1" si="836"/>
        <v>47950.368413319993</v>
      </c>
      <c r="C2727" s="109">
        <f t="shared" si="837"/>
        <v>47835.382390829996</v>
      </c>
      <c r="D2727" s="13">
        <f ca="1">IF(A2727&lt;$B$1,VLOOKUP(A2727,[1]DI!$A$4:$B$15000,2,FALSE),0)</f>
        <v>0</v>
      </c>
      <c r="E2727" s="52">
        <f t="shared" ca="1" si="838"/>
        <v>1</v>
      </c>
      <c r="F2727" s="52">
        <f ca="1">(TRUNC(PRODUCT($E$12:$E2726),16))</f>
        <v>1.7601717050311101</v>
      </c>
      <c r="G2727" s="52">
        <f t="shared" ca="1" si="839"/>
        <v>1.7566408321609299</v>
      </c>
      <c r="H2727" s="52">
        <f t="shared" ca="1" si="840"/>
        <v>1.00201001</v>
      </c>
      <c r="I2727" s="111">
        <f t="shared" si="847"/>
        <v>0.02</v>
      </c>
      <c r="J2727" s="149">
        <f t="shared" si="849"/>
        <v>45565</v>
      </c>
      <c r="K2727" s="54">
        <f t="shared" si="848"/>
        <v>4</v>
      </c>
      <c r="L2727" s="55">
        <f t="shared" si="841"/>
        <v>5</v>
      </c>
      <c r="M2727" s="56">
        <f t="shared" si="842"/>
        <v>1.000392986</v>
      </c>
      <c r="N2727" s="56">
        <f t="shared" ca="1" si="843"/>
        <v>1.0024037859999999</v>
      </c>
      <c r="O2727" s="55">
        <f t="shared" si="850"/>
        <v>0</v>
      </c>
      <c r="P2727" s="109">
        <f t="shared" ca="1" si="844"/>
        <v>114.98602249</v>
      </c>
      <c r="Q2727" s="52">
        <f t="shared" si="851"/>
        <v>0</v>
      </c>
      <c r="R2727" s="85"/>
      <c r="S2727" s="85"/>
      <c r="T2727" s="86" t="str">
        <f t="shared" si="852"/>
        <v>A+J=</v>
      </c>
      <c r="U2727" s="149">
        <f t="shared" si="853"/>
        <v>45596</v>
      </c>
      <c r="V2727" s="57" t="str">
        <f t="shared" si="845"/>
        <v>-</v>
      </c>
      <c r="W2727" s="8"/>
      <c r="X2727" s="8"/>
      <c r="Y2727" s="8"/>
      <c r="Z2727" s="9"/>
      <c r="AA2727" s="1"/>
      <c r="AB2727" s="8"/>
      <c r="AC2727" s="9"/>
      <c r="AD2727" s="9"/>
      <c r="AE2727" s="9"/>
      <c r="AF2727" s="8"/>
      <c r="AG2727" s="10"/>
      <c r="AH2727" s="8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25">
      <c r="A2728" s="50">
        <f t="shared" si="846"/>
        <v>45571</v>
      </c>
      <c r="B2728" s="112">
        <f t="shared" ca="1" si="836"/>
        <v>47950.368413319993</v>
      </c>
      <c r="C2728" s="109">
        <f t="shared" si="837"/>
        <v>47835.382390829996</v>
      </c>
      <c r="D2728" s="13">
        <f ca="1">IF(A2728&lt;$B$1,VLOOKUP(A2728,[1]DI!$A$4:$B$15000,2,FALSE),0)</f>
        <v>0</v>
      </c>
      <c r="E2728" s="52">
        <f t="shared" ca="1" si="838"/>
        <v>1</v>
      </c>
      <c r="F2728" s="52">
        <f ca="1">(TRUNC(PRODUCT($E$12:$E2727),16))</f>
        <v>1.7601717050311101</v>
      </c>
      <c r="G2728" s="52">
        <f t="shared" ca="1" si="839"/>
        <v>1.7566408321609299</v>
      </c>
      <c r="H2728" s="52">
        <f t="shared" ca="1" si="840"/>
        <v>1.00201001</v>
      </c>
      <c r="I2728" s="111">
        <f t="shared" si="847"/>
        <v>0.02</v>
      </c>
      <c r="J2728" s="149">
        <f t="shared" si="849"/>
        <v>45565</v>
      </c>
      <c r="K2728" s="54">
        <f t="shared" si="848"/>
        <v>4</v>
      </c>
      <c r="L2728" s="55">
        <f t="shared" si="841"/>
        <v>5</v>
      </c>
      <c r="M2728" s="56">
        <f t="shared" si="842"/>
        <v>1.000392986</v>
      </c>
      <c r="N2728" s="56">
        <f t="shared" ca="1" si="843"/>
        <v>1.0024037859999999</v>
      </c>
      <c r="O2728" s="55">
        <f t="shared" si="850"/>
        <v>0</v>
      </c>
      <c r="P2728" s="109">
        <f t="shared" ca="1" si="844"/>
        <v>114.98602249</v>
      </c>
      <c r="Q2728" s="52">
        <f t="shared" si="851"/>
        <v>0</v>
      </c>
      <c r="R2728" s="85"/>
      <c r="S2728" s="85"/>
      <c r="T2728" s="86" t="str">
        <f t="shared" si="852"/>
        <v>A+J=</v>
      </c>
      <c r="U2728" s="149">
        <f t="shared" si="853"/>
        <v>45596</v>
      </c>
      <c r="V2728" s="57" t="str">
        <f t="shared" si="845"/>
        <v>-</v>
      </c>
      <c r="W2728" s="8"/>
      <c r="X2728" s="8"/>
      <c r="Y2728" s="8"/>
      <c r="Z2728" s="9"/>
      <c r="AA2728" s="1"/>
      <c r="AB2728" s="8"/>
      <c r="AC2728" s="9"/>
      <c r="AD2728" s="9"/>
      <c r="AE2728" s="9"/>
      <c r="AF2728" s="8"/>
      <c r="AG2728" s="10"/>
      <c r="AH2728" s="8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25">
      <c r="A2729" s="50">
        <f t="shared" si="846"/>
        <v>45572</v>
      </c>
      <c r="B2729" s="112">
        <f t="shared" ca="1" si="836"/>
        <v>47950.368413319993</v>
      </c>
      <c r="C2729" s="109">
        <f t="shared" si="837"/>
        <v>47835.382390829996</v>
      </c>
      <c r="D2729" s="13">
        <f ca="1">IF(A2729&lt;$B$1,VLOOKUP(A2729,[1]DI!$A$4:$B$15000,2,FALSE),0)</f>
        <v>0.1065</v>
      </c>
      <c r="E2729" s="52">
        <f t="shared" ca="1" si="838"/>
        <v>1.00040168</v>
      </c>
      <c r="F2729" s="52">
        <f ca="1">(TRUNC(PRODUCT($E$12:$E2728),16))</f>
        <v>1.7601717050311101</v>
      </c>
      <c r="G2729" s="52">
        <f t="shared" ca="1" si="839"/>
        <v>1.7566408321609299</v>
      </c>
      <c r="H2729" s="52">
        <f t="shared" ca="1" si="840"/>
        <v>1.00201001</v>
      </c>
      <c r="I2729" s="111">
        <f t="shared" si="847"/>
        <v>0.02</v>
      </c>
      <c r="J2729" s="149">
        <f t="shared" si="849"/>
        <v>45565</v>
      </c>
      <c r="K2729" s="54">
        <f t="shared" si="848"/>
        <v>5</v>
      </c>
      <c r="L2729" s="55">
        <f t="shared" si="841"/>
        <v>5</v>
      </c>
      <c r="M2729" s="56">
        <f t="shared" si="842"/>
        <v>1.000392986</v>
      </c>
      <c r="N2729" s="56">
        <f t="shared" ca="1" si="843"/>
        <v>1.0024037859999999</v>
      </c>
      <c r="O2729" s="55">
        <f t="shared" si="850"/>
        <v>0</v>
      </c>
      <c r="P2729" s="109">
        <f t="shared" ca="1" si="844"/>
        <v>114.98602249</v>
      </c>
      <c r="Q2729" s="52">
        <f t="shared" si="851"/>
        <v>0</v>
      </c>
      <c r="R2729" s="85"/>
      <c r="S2729" s="85"/>
      <c r="T2729" s="86" t="str">
        <f t="shared" si="852"/>
        <v>A+J=</v>
      </c>
      <c r="U2729" s="149">
        <f t="shared" si="853"/>
        <v>45596</v>
      </c>
      <c r="V2729" s="57" t="str">
        <f t="shared" si="845"/>
        <v>-</v>
      </c>
      <c r="W2729" s="8"/>
      <c r="X2729" s="8"/>
      <c r="Y2729" s="8"/>
      <c r="Z2729" s="9"/>
      <c r="AA2729" s="1"/>
      <c r="AB2729" s="8"/>
      <c r="AC2729" s="9"/>
      <c r="AD2729" s="9"/>
      <c r="AE2729" s="9"/>
      <c r="AF2729" s="8"/>
      <c r="AG2729" s="10"/>
      <c r="AH2729" s="8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25">
      <c r="A2730" s="50">
        <f t="shared" si="846"/>
        <v>45573</v>
      </c>
      <c r="B2730" s="112">
        <f t="shared" ca="1" si="836"/>
        <v>47973.398949509996</v>
      </c>
      <c r="C2730" s="109">
        <f t="shared" si="837"/>
        <v>47835.382390829996</v>
      </c>
      <c r="D2730" s="13">
        <f ca="1">IF(A2730&lt;$B$1,VLOOKUP(A2730,[1]DI!$A$4:$B$15000,2,FALSE),0)</f>
        <v>0.1065</v>
      </c>
      <c r="E2730" s="52">
        <f t="shared" ca="1" si="838"/>
        <v>1.00040168</v>
      </c>
      <c r="F2730" s="52">
        <f ca="1">(TRUNC(PRODUCT($E$12:$E2729),16))</f>
        <v>1.7608787308015801</v>
      </c>
      <c r="G2730" s="52">
        <f t="shared" ca="1" si="839"/>
        <v>1.7566408321609299</v>
      </c>
      <c r="H2730" s="52">
        <f t="shared" ca="1" si="840"/>
        <v>1.0024124999999999</v>
      </c>
      <c r="I2730" s="111">
        <f t="shared" si="847"/>
        <v>0.02</v>
      </c>
      <c r="J2730" s="149">
        <f t="shared" si="849"/>
        <v>45565</v>
      </c>
      <c r="K2730" s="54">
        <f t="shared" si="848"/>
        <v>6</v>
      </c>
      <c r="L2730" s="55">
        <f t="shared" si="841"/>
        <v>6</v>
      </c>
      <c r="M2730" s="56">
        <f t="shared" si="842"/>
        <v>1.000471602</v>
      </c>
      <c r="N2730" s="56">
        <f t="shared" ca="1" si="843"/>
        <v>1.0028852399999999</v>
      </c>
      <c r="O2730" s="55">
        <f t="shared" si="850"/>
        <v>0</v>
      </c>
      <c r="P2730" s="109">
        <f t="shared" ca="1" si="844"/>
        <v>138.01655868</v>
      </c>
      <c r="Q2730" s="52">
        <f t="shared" si="851"/>
        <v>0</v>
      </c>
      <c r="R2730" s="85"/>
      <c r="S2730" s="85"/>
      <c r="T2730" s="86" t="str">
        <f t="shared" si="852"/>
        <v>A+J=</v>
      </c>
      <c r="U2730" s="149">
        <f t="shared" si="853"/>
        <v>45596</v>
      </c>
      <c r="V2730" s="57" t="str">
        <f t="shared" si="845"/>
        <v>-</v>
      </c>
      <c r="W2730" s="8"/>
      <c r="X2730" s="8"/>
      <c r="Y2730" s="8"/>
      <c r="Z2730" s="9"/>
      <c r="AA2730" s="1"/>
      <c r="AB2730" s="8"/>
      <c r="AC2730" s="9"/>
      <c r="AD2730" s="9"/>
      <c r="AE2730" s="9"/>
      <c r="AF2730" s="8"/>
      <c r="AG2730" s="10"/>
      <c r="AH2730" s="8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25">
      <c r="A2731" s="50">
        <f t="shared" si="846"/>
        <v>45574</v>
      </c>
      <c r="B2731" s="112">
        <f t="shared" ca="1" si="836"/>
        <v>47996.440440009996</v>
      </c>
      <c r="C2731" s="109">
        <f t="shared" si="837"/>
        <v>47835.382390829996</v>
      </c>
      <c r="D2731" s="13">
        <f ca="1">IF(A2731&lt;$B$1,VLOOKUP(A2731,[1]DI!$A$4:$B$15000,2,FALSE),0)</f>
        <v>0.1065</v>
      </c>
      <c r="E2731" s="52">
        <f t="shared" ca="1" si="838"/>
        <v>1.00040168</v>
      </c>
      <c r="F2731" s="52">
        <f ca="1">(TRUNC(PRODUCT($E$12:$E2730),16))</f>
        <v>1.76158604057017</v>
      </c>
      <c r="G2731" s="52">
        <f t="shared" ca="1" si="839"/>
        <v>1.7566408321609299</v>
      </c>
      <c r="H2731" s="52">
        <f t="shared" ca="1" si="840"/>
        <v>1.00281515</v>
      </c>
      <c r="I2731" s="111">
        <f t="shared" si="847"/>
        <v>0.02</v>
      </c>
      <c r="J2731" s="149">
        <f t="shared" si="849"/>
        <v>45565</v>
      </c>
      <c r="K2731" s="54">
        <f t="shared" si="848"/>
        <v>7</v>
      </c>
      <c r="L2731" s="55">
        <f t="shared" si="841"/>
        <v>7</v>
      </c>
      <c r="M2731" s="56">
        <f t="shared" si="842"/>
        <v>1.0005502239999999</v>
      </c>
      <c r="N2731" s="56">
        <f t="shared" ca="1" si="843"/>
        <v>1.003366923</v>
      </c>
      <c r="O2731" s="55">
        <f t="shared" si="850"/>
        <v>0</v>
      </c>
      <c r="P2731" s="109">
        <f t="shared" ca="1" si="844"/>
        <v>161.05804918000001</v>
      </c>
      <c r="Q2731" s="52">
        <f t="shared" si="851"/>
        <v>0</v>
      </c>
      <c r="R2731" s="85"/>
      <c r="S2731" s="85"/>
      <c r="T2731" s="86" t="str">
        <f t="shared" si="852"/>
        <v>A+J=</v>
      </c>
      <c r="U2731" s="149">
        <f t="shared" si="853"/>
        <v>45596</v>
      </c>
      <c r="V2731" s="57" t="str">
        <f t="shared" si="845"/>
        <v>-</v>
      </c>
      <c r="W2731" s="8"/>
      <c r="X2731" s="8"/>
      <c r="Y2731" s="8"/>
      <c r="Z2731" s="9"/>
      <c r="AA2731" s="1"/>
      <c r="AB2731" s="8"/>
      <c r="AC2731" s="9"/>
      <c r="AD2731" s="9"/>
      <c r="AE2731" s="9"/>
      <c r="AF2731" s="8"/>
      <c r="AG2731" s="10"/>
      <c r="AH2731" s="8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25">
      <c r="A2732" s="50">
        <f t="shared" si="846"/>
        <v>45575</v>
      </c>
      <c r="B2732" s="112">
        <f t="shared" ca="1" si="836"/>
        <v>48019.492932639994</v>
      </c>
      <c r="C2732" s="109">
        <f t="shared" si="837"/>
        <v>47835.382390829996</v>
      </c>
      <c r="D2732" s="13">
        <f ca="1">IF(A2732&lt;$B$1,VLOOKUP(A2732,[1]DI!$A$4:$B$15000,2,FALSE),0)</f>
        <v>0.1065</v>
      </c>
      <c r="E2732" s="52">
        <f t="shared" ca="1" si="838"/>
        <v>1.00040168</v>
      </c>
      <c r="F2732" s="52">
        <f ca="1">(TRUNC(PRODUCT($E$12:$E2731),16))</f>
        <v>1.7622936344509501</v>
      </c>
      <c r="G2732" s="52">
        <f t="shared" ca="1" si="839"/>
        <v>1.7566408321609299</v>
      </c>
      <c r="H2732" s="52">
        <f t="shared" ca="1" si="840"/>
        <v>1.00321796</v>
      </c>
      <c r="I2732" s="111">
        <f t="shared" si="847"/>
        <v>0.02</v>
      </c>
      <c r="J2732" s="149">
        <f t="shared" si="849"/>
        <v>45565</v>
      </c>
      <c r="K2732" s="54">
        <f t="shared" si="848"/>
        <v>8</v>
      </c>
      <c r="L2732" s="55">
        <f t="shared" si="841"/>
        <v>8</v>
      </c>
      <c r="M2732" s="56">
        <f t="shared" si="842"/>
        <v>1.000628852</v>
      </c>
      <c r="N2732" s="56">
        <f t="shared" ca="1" si="843"/>
        <v>1.003848836</v>
      </c>
      <c r="O2732" s="55">
        <f t="shared" si="850"/>
        <v>0</v>
      </c>
      <c r="P2732" s="109">
        <f t="shared" ca="1" si="844"/>
        <v>184.11054181</v>
      </c>
      <c r="Q2732" s="52">
        <f t="shared" si="851"/>
        <v>0</v>
      </c>
      <c r="R2732" s="85"/>
      <c r="S2732" s="85"/>
      <c r="T2732" s="86" t="str">
        <f t="shared" si="852"/>
        <v>A+J=</v>
      </c>
      <c r="U2732" s="149">
        <f t="shared" si="853"/>
        <v>45596</v>
      </c>
      <c r="V2732" s="57" t="str">
        <f t="shared" si="845"/>
        <v>-</v>
      </c>
      <c r="W2732" s="8"/>
      <c r="X2732" s="8"/>
      <c r="Y2732" s="8"/>
      <c r="Z2732" s="9"/>
      <c r="AA2732" s="1"/>
      <c r="AB2732" s="8"/>
      <c r="AC2732" s="9"/>
      <c r="AD2732" s="9"/>
      <c r="AE2732" s="9"/>
      <c r="AF2732" s="8"/>
      <c r="AG2732" s="10"/>
      <c r="AH2732" s="8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25">
      <c r="A2733" s="50">
        <f t="shared" si="846"/>
        <v>45576</v>
      </c>
      <c r="B2733" s="112">
        <f t="shared" ca="1" si="836"/>
        <v>48042.556427419993</v>
      </c>
      <c r="C2733" s="109">
        <f t="shared" si="837"/>
        <v>47835.382390829996</v>
      </c>
      <c r="D2733" s="13">
        <f ca="1">IF(A2733&lt;$B$1,VLOOKUP(A2733,[1]DI!$A$4:$B$15000,2,FALSE),0)</f>
        <v>0.1065</v>
      </c>
      <c r="E2733" s="52">
        <f t="shared" ca="1" si="838"/>
        <v>1.00040168</v>
      </c>
      <c r="F2733" s="52">
        <f ca="1">(TRUNC(PRODUCT($E$12:$E2732),16))</f>
        <v>1.7630015125580401</v>
      </c>
      <c r="G2733" s="52">
        <f t="shared" ca="1" si="839"/>
        <v>1.7566408321609299</v>
      </c>
      <c r="H2733" s="52">
        <f t="shared" ca="1" si="840"/>
        <v>1.0036209300000001</v>
      </c>
      <c r="I2733" s="111">
        <f t="shared" si="847"/>
        <v>0.02</v>
      </c>
      <c r="J2733" s="149">
        <f t="shared" si="849"/>
        <v>45565</v>
      </c>
      <c r="K2733" s="54">
        <f t="shared" si="848"/>
        <v>9</v>
      </c>
      <c r="L2733" s="55">
        <f t="shared" si="841"/>
        <v>9</v>
      </c>
      <c r="M2733" s="56">
        <f t="shared" si="842"/>
        <v>1.0007074869999999</v>
      </c>
      <c r="N2733" s="56">
        <f t="shared" ca="1" si="843"/>
        <v>1.0043309789999999</v>
      </c>
      <c r="O2733" s="55">
        <f t="shared" si="850"/>
        <v>0</v>
      </c>
      <c r="P2733" s="109">
        <f t="shared" ca="1" si="844"/>
        <v>207.17403658999999</v>
      </c>
      <c r="Q2733" s="52">
        <f t="shared" si="851"/>
        <v>0</v>
      </c>
      <c r="R2733" s="85"/>
      <c r="S2733" s="85"/>
      <c r="T2733" s="86" t="str">
        <f t="shared" si="852"/>
        <v>A+J=</v>
      </c>
      <c r="U2733" s="149">
        <f t="shared" si="853"/>
        <v>45596</v>
      </c>
      <c r="V2733" s="57" t="str">
        <f t="shared" si="845"/>
        <v>-</v>
      </c>
      <c r="W2733" s="8"/>
      <c r="X2733" s="8"/>
      <c r="Y2733" s="8"/>
      <c r="Z2733" s="9"/>
      <c r="AA2733" s="1"/>
      <c r="AB2733" s="8"/>
      <c r="AC2733" s="9"/>
      <c r="AD2733" s="9"/>
      <c r="AE2733" s="9"/>
      <c r="AF2733" s="8"/>
      <c r="AG2733" s="10"/>
      <c r="AH2733" s="8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25">
      <c r="A2734" s="50">
        <f t="shared" si="846"/>
        <v>45577</v>
      </c>
      <c r="B2734" s="112">
        <f t="shared" ref="B2734:B2797" ca="1" si="854">IF(A2734&lt;=TODAY(),C2734+P2734,IF(AND(A2734&gt;TODAY(),A2734&lt;=$B$1),IF(VLOOKUP(TODAY(),$A$12:$D$10000,4,FALSE)=0,"n.d",C2734+P2734),"n.d"))</f>
        <v>48065.631307009993</v>
      </c>
      <c r="C2734" s="109">
        <f t="shared" ref="C2734:C2797" si="855">TRUNC(C2733-Q2733,8)</f>
        <v>47835.382390829996</v>
      </c>
      <c r="D2734" s="13">
        <f ca="1">IF(A2734&lt;$B$1,VLOOKUP(A2734,[1]DI!$A$4:$B$15000,2,FALSE),0)</f>
        <v>0</v>
      </c>
      <c r="E2734" s="52">
        <f t="shared" ref="E2734:E2797" ca="1" si="856">IF(A2734&lt;A$10,1,ROUND(((1+D2734)^(1/252)),8))</f>
        <v>1</v>
      </c>
      <c r="F2734" s="52">
        <f ca="1">(TRUNC(PRODUCT($E$12:$E2733),16))</f>
        <v>1.7637096750056001</v>
      </c>
      <c r="G2734" s="52">
        <f t="shared" ref="G2734:G2797" ca="1" si="857">IF(O2733&gt;0,F2733,G2733)</f>
        <v>1.7566408321609299</v>
      </c>
      <c r="H2734" s="52">
        <f t="shared" ref="H2734:H2797" ca="1" si="858">ROUND(F2734/G2734,8)</f>
        <v>1.00402407</v>
      </c>
      <c r="I2734" s="111">
        <f t="shared" si="847"/>
        <v>0.02</v>
      </c>
      <c r="J2734" s="149">
        <f t="shared" si="849"/>
        <v>45565</v>
      </c>
      <c r="K2734" s="54">
        <f t="shared" si="848"/>
        <v>9</v>
      </c>
      <c r="L2734" s="55">
        <f t="shared" ref="L2734:L2797" si="859">IF(AND(K2734=1,K2733=1),1,IF(K2734&gt;0,IF(K2734=K2733,K2734+1,K2734),0))</f>
        <v>10</v>
      </c>
      <c r="M2734" s="56">
        <f t="shared" ref="M2734:M2797" si="860">ROUND((I2734+1)^(L2734/252),9)</f>
        <v>1.000786127</v>
      </c>
      <c r="N2734" s="56">
        <f t="shared" ref="N2734:N2797" ca="1" si="861">ROUND(H2734*M2734,9)</f>
        <v>1.00481336</v>
      </c>
      <c r="O2734" s="55">
        <f t="shared" si="850"/>
        <v>0</v>
      </c>
      <c r="P2734" s="109">
        <f t="shared" ref="P2734:P2797" ca="1" si="862">TRUNC(((N2734-1)*C2734),8)</f>
        <v>230.24891618000001</v>
      </c>
      <c r="Q2734" s="52">
        <f t="shared" si="851"/>
        <v>0</v>
      </c>
      <c r="R2734" s="85"/>
      <c r="S2734" s="85"/>
      <c r="T2734" s="86" t="str">
        <f t="shared" si="852"/>
        <v>A+J=</v>
      </c>
      <c r="U2734" s="149">
        <f t="shared" si="853"/>
        <v>45596</v>
      </c>
      <c r="V2734" s="57" t="str">
        <f t="shared" ref="V2734:V2797" si="863">IF(O2734&gt;0,(P2734+Q2734)*V$9,"-")</f>
        <v>-</v>
      </c>
      <c r="W2734" s="8"/>
      <c r="X2734" s="8"/>
      <c r="Y2734" s="8"/>
      <c r="Z2734" s="9"/>
      <c r="AA2734" s="1"/>
      <c r="AB2734" s="8"/>
      <c r="AC2734" s="9"/>
      <c r="AD2734" s="9"/>
      <c r="AE2734" s="9"/>
      <c r="AF2734" s="8"/>
      <c r="AG2734" s="10"/>
      <c r="AH2734" s="8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25">
      <c r="A2735" s="50">
        <f t="shared" si="846"/>
        <v>45578</v>
      </c>
      <c r="B2735" s="112">
        <f t="shared" ca="1" si="854"/>
        <v>48065.631307009993</v>
      </c>
      <c r="C2735" s="109">
        <f t="shared" si="855"/>
        <v>47835.382390829996</v>
      </c>
      <c r="D2735" s="13">
        <f ca="1">IF(A2735&lt;$B$1,VLOOKUP(A2735,[1]DI!$A$4:$B$15000,2,FALSE),0)</f>
        <v>0</v>
      </c>
      <c r="E2735" s="52">
        <f t="shared" ca="1" si="856"/>
        <v>1</v>
      </c>
      <c r="F2735" s="52">
        <f ca="1">(TRUNC(PRODUCT($E$12:$E2734),16))</f>
        <v>1.7637096750056001</v>
      </c>
      <c r="G2735" s="52">
        <f t="shared" ca="1" si="857"/>
        <v>1.7566408321609299</v>
      </c>
      <c r="H2735" s="52">
        <f t="shared" ca="1" si="858"/>
        <v>1.00402407</v>
      </c>
      <c r="I2735" s="111">
        <f t="shared" si="847"/>
        <v>0.02</v>
      </c>
      <c r="J2735" s="149">
        <f t="shared" si="849"/>
        <v>45565</v>
      </c>
      <c r="K2735" s="54">
        <f t="shared" si="848"/>
        <v>9</v>
      </c>
      <c r="L2735" s="55">
        <f t="shared" si="859"/>
        <v>10</v>
      </c>
      <c r="M2735" s="56">
        <f t="shared" si="860"/>
        <v>1.000786127</v>
      </c>
      <c r="N2735" s="56">
        <f t="shared" ca="1" si="861"/>
        <v>1.00481336</v>
      </c>
      <c r="O2735" s="55">
        <f t="shared" si="850"/>
        <v>0</v>
      </c>
      <c r="P2735" s="109">
        <f t="shared" ca="1" si="862"/>
        <v>230.24891618000001</v>
      </c>
      <c r="Q2735" s="52">
        <f t="shared" si="851"/>
        <v>0</v>
      </c>
      <c r="R2735" s="85"/>
      <c r="S2735" s="85"/>
      <c r="T2735" s="86" t="str">
        <f t="shared" si="852"/>
        <v>A+J=</v>
      </c>
      <c r="U2735" s="149">
        <f t="shared" si="853"/>
        <v>45596</v>
      </c>
      <c r="V2735" s="57" t="str">
        <f t="shared" si="863"/>
        <v>-</v>
      </c>
      <c r="W2735" s="8"/>
      <c r="X2735" s="8"/>
      <c r="Y2735" s="8"/>
      <c r="Z2735" s="9"/>
      <c r="AA2735" s="1"/>
      <c r="AB2735" s="8"/>
      <c r="AC2735" s="9"/>
      <c r="AD2735" s="9"/>
      <c r="AE2735" s="9"/>
      <c r="AF2735" s="8"/>
      <c r="AG2735" s="10"/>
      <c r="AH2735" s="8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25">
      <c r="A2736" s="50">
        <f t="shared" si="846"/>
        <v>45579</v>
      </c>
      <c r="B2736" s="112">
        <f t="shared" ca="1" si="854"/>
        <v>48065.631307009993</v>
      </c>
      <c r="C2736" s="109">
        <f t="shared" si="855"/>
        <v>47835.382390829996</v>
      </c>
      <c r="D2736" s="13">
        <f ca="1">IF(A2736&lt;$B$1,VLOOKUP(A2736,[1]DI!$A$4:$B$15000,2,FALSE),0)</f>
        <v>0.1065</v>
      </c>
      <c r="E2736" s="52">
        <f t="shared" ca="1" si="856"/>
        <v>1.00040168</v>
      </c>
      <c r="F2736" s="52">
        <f ca="1">(TRUNC(PRODUCT($E$12:$E2735),16))</f>
        <v>1.7637096750056001</v>
      </c>
      <c r="G2736" s="52">
        <f t="shared" ca="1" si="857"/>
        <v>1.7566408321609299</v>
      </c>
      <c r="H2736" s="52">
        <f t="shared" ca="1" si="858"/>
        <v>1.00402407</v>
      </c>
      <c r="I2736" s="111">
        <f t="shared" si="847"/>
        <v>0.02</v>
      </c>
      <c r="J2736" s="149">
        <f t="shared" si="849"/>
        <v>45565</v>
      </c>
      <c r="K2736" s="54">
        <f t="shared" si="848"/>
        <v>10</v>
      </c>
      <c r="L2736" s="55">
        <f t="shared" si="859"/>
        <v>10</v>
      </c>
      <c r="M2736" s="56">
        <f t="shared" si="860"/>
        <v>1.000786127</v>
      </c>
      <c r="N2736" s="56">
        <f t="shared" ca="1" si="861"/>
        <v>1.00481336</v>
      </c>
      <c r="O2736" s="55">
        <f t="shared" si="850"/>
        <v>0</v>
      </c>
      <c r="P2736" s="109">
        <f t="shared" ca="1" si="862"/>
        <v>230.24891618000001</v>
      </c>
      <c r="Q2736" s="52">
        <f t="shared" si="851"/>
        <v>0</v>
      </c>
      <c r="R2736" s="85"/>
      <c r="S2736" s="85"/>
      <c r="T2736" s="86" t="str">
        <f t="shared" si="852"/>
        <v>A+J=</v>
      </c>
      <c r="U2736" s="149">
        <f t="shared" si="853"/>
        <v>45596</v>
      </c>
      <c r="V2736" s="57" t="str">
        <f t="shared" si="863"/>
        <v>-</v>
      </c>
      <c r="W2736" s="8"/>
      <c r="X2736" s="8"/>
      <c r="Y2736" s="8"/>
      <c r="Z2736" s="9"/>
      <c r="AA2736" s="1"/>
      <c r="AB2736" s="8"/>
      <c r="AC2736" s="9"/>
      <c r="AD2736" s="9"/>
      <c r="AE2736" s="9"/>
      <c r="AF2736" s="8"/>
      <c r="AG2736" s="10"/>
      <c r="AH2736" s="8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25">
      <c r="A2737" s="50">
        <f t="shared" si="846"/>
        <v>45580</v>
      </c>
      <c r="B2737" s="112">
        <f t="shared" ca="1" si="854"/>
        <v>48088.716806059994</v>
      </c>
      <c r="C2737" s="109">
        <f t="shared" si="855"/>
        <v>47835.382390829996</v>
      </c>
      <c r="D2737" s="13">
        <f ca="1">IF(A2737&lt;$B$1,VLOOKUP(A2737,[1]DI!$A$4:$B$15000,2,FALSE),0)</f>
        <v>0.1065</v>
      </c>
      <c r="E2737" s="52">
        <f t="shared" ca="1" si="856"/>
        <v>1.00040168</v>
      </c>
      <c r="F2737" s="52">
        <f ca="1">(TRUNC(PRODUCT($E$12:$E2736),16))</f>
        <v>1.7644181219078601</v>
      </c>
      <c r="G2737" s="52">
        <f t="shared" ca="1" si="857"/>
        <v>1.7566408321609299</v>
      </c>
      <c r="H2737" s="52">
        <f t="shared" ca="1" si="858"/>
        <v>1.00442736</v>
      </c>
      <c r="I2737" s="111">
        <f t="shared" si="847"/>
        <v>0.02</v>
      </c>
      <c r="J2737" s="149">
        <f t="shared" si="849"/>
        <v>45565</v>
      </c>
      <c r="K2737" s="54">
        <f t="shared" si="848"/>
        <v>11</v>
      </c>
      <c r="L2737" s="55">
        <f t="shared" si="859"/>
        <v>11</v>
      </c>
      <c r="M2737" s="56">
        <f t="shared" si="860"/>
        <v>1.0008647740000001</v>
      </c>
      <c r="N2737" s="56">
        <f t="shared" ca="1" si="861"/>
        <v>1.005295963</v>
      </c>
      <c r="O2737" s="55">
        <f t="shared" si="850"/>
        <v>0</v>
      </c>
      <c r="P2737" s="109">
        <f t="shared" ca="1" si="862"/>
        <v>253.33441522999999</v>
      </c>
      <c r="Q2737" s="52">
        <f t="shared" si="851"/>
        <v>0</v>
      </c>
      <c r="R2737" s="85"/>
      <c r="S2737" s="85"/>
      <c r="T2737" s="86" t="str">
        <f t="shared" si="852"/>
        <v>A+J=</v>
      </c>
      <c r="U2737" s="149">
        <f t="shared" si="853"/>
        <v>45596</v>
      </c>
      <c r="V2737" s="57" t="str">
        <f t="shared" si="863"/>
        <v>-</v>
      </c>
      <c r="W2737" s="8"/>
      <c r="X2737" s="8"/>
      <c r="Y2737" s="8"/>
      <c r="Z2737" s="9"/>
      <c r="AA2737" s="1"/>
      <c r="AB2737" s="8"/>
      <c r="AC2737" s="9"/>
      <c r="AD2737" s="9"/>
      <c r="AE2737" s="9"/>
      <c r="AF2737" s="8"/>
      <c r="AG2737" s="10"/>
      <c r="AH2737" s="8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25">
      <c r="A2738" s="50">
        <f t="shared" si="846"/>
        <v>45581</v>
      </c>
      <c r="B2738" s="112">
        <f t="shared" ca="1" si="854"/>
        <v>48111.81373776</v>
      </c>
      <c r="C2738" s="109">
        <f t="shared" si="855"/>
        <v>47835.382390829996</v>
      </c>
      <c r="D2738" s="13">
        <f ca="1">IF(A2738&lt;$B$1,VLOOKUP(A2738,[1]DI!$A$4:$B$15000,2,FALSE),0)</f>
        <v>0.1065</v>
      </c>
      <c r="E2738" s="52">
        <f t="shared" ca="1" si="856"/>
        <v>1.00040168</v>
      </c>
      <c r="F2738" s="52">
        <f ca="1">(TRUNC(PRODUCT($E$12:$E2737),16))</f>
        <v>1.7651268533790601</v>
      </c>
      <c r="G2738" s="52">
        <f t="shared" ca="1" si="857"/>
        <v>1.7566408321609299</v>
      </c>
      <c r="H2738" s="52">
        <f t="shared" ca="1" si="858"/>
        <v>1.00483082</v>
      </c>
      <c r="I2738" s="111">
        <f t="shared" si="847"/>
        <v>0.02</v>
      </c>
      <c r="J2738" s="149">
        <f t="shared" si="849"/>
        <v>45565</v>
      </c>
      <c r="K2738" s="54">
        <f t="shared" si="848"/>
        <v>12</v>
      </c>
      <c r="L2738" s="55">
        <f t="shared" si="859"/>
        <v>12</v>
      </c>
      <c r="M2738" s="56">
        <f t="shared" si="860"/>
        <v>1.0009434269999999</v>
      </c>
      <c r="N2738" s="56">
        <f t="shared" ca="1" si="861"/>
        <v>1.0057788050000001</v>
      </c>
      <c r="O2738" s="55">
        <f t="shared" si="850"/>
        <v>0</v>
      </c>
      <c r="P2738" s="109">
        <f t="shared" ca="1" si="862"/>
        <v>276.43134693000002</v>
      </c>
      <c r="Q2738" s="52">
        <f t="shared" si="851"/>
        <v>0</v>
      </c>
      <c r="R2738" s="85"/>
      <c r="S2738" s="85"/>
      <c r="T2738" s="86" t="str">
        <f t="shared" si="852"/>
        <v>A+J=</v>
      </c>
      <c r="U2738" s="149">
        <f t="shared" si="853"/>
        <v>45596</v>
      </c>
      <c r="V2738" s="57" t="str">
        <f t="shared" si="863"/>
        <v>-</v>
      </c>
      <c r="W2738" s="8"/>
      <c r="X2738" s="8"/>
      <c r="Y2738" s="8"/>
      <c r="Z2738" s="9"/>
      <c r="AA2738" s="1"/>
      <c r="AB2738" s="8"/>
      <c r="AC2738" s="9"/>
      <c r="AD2738" s="9"/>
      <c r="AE2738" s="9"/>
      <c r="AF2738" s="8"/>
      <c r="AG2738" s="10"/>
      <c r="AH2738" s="8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25">
      <c r="A2739" s="50">
        <f t="shared" si="846"/>
        <v>45582</v>
      </c>
      <c r="B2739" s="112">
        <f t="shared" ca="1" si="854"/>
        <v>48134.921623769995</v>
      </c>
      <c r="C2739" s="109">
        <f t="shared" si="855"/>
        <v>47835.382390829996</v>
      </c>
      <c r="D2739" s="13">
        <f ca="1">IF(A2739&lt;$B$1,VLOOKUP(A2739,[1]DI!$A$4:$B$15000,2,FALSE),0)</f>
        <v>0.1065</v>
      </c>
      <c r="E2739" s="52">
        <f t="shared" ca="1" si="856"/>
        <v>1.00040168</v>
      </c>
      <c r="F2739" s="52">
        <f ca="1">(TRUNC(PRODUCT($E$12:$E2738),16))</f>
        <v>1.7658358695335299</v>
      </c>
      <c r="G2739" s="52">
        <f t="shared" ca="1" si="857"/>
        <v>1.7566408321609299</v>
      </c>
      <c r="H2739" s="52">
        <f t="shared" ca="1" si="858"/>
        <v>1.00523444</v>
      </c>
      <c r="I2739" s="111">
        <f t="shared" si="847"/>
        <v>0.02</v>
      </c>
      <c r="J2739" s="149">
        <f t="shared" si="849"/>
        <v>45565</v>
      </c>
      <c r="K2739" s="54">
        <f t="shared" si="848"/>
        <v>13</v>
      </c>
      <c r="L2739" s="55">
        <f t="shared" si="859"/>
        <v>13</v>
      </c>
      <c r="M2739" s="56">
        <f t="shared" si="860"/>
        <v>1.0010220860000001</v>
      </c>
      <c r="N2739" s="56">
        <f t="shared" ca="1" si="861"/>
        <v>1.0062618759999999</v>
      </c>
      <c r="O2739" s="55">
        <f t="shared" si="850"/>
        <v>0</v>
      </c>
      <c r="P2739" s="109">
        <f t="shared" ca="1" si="862"/>
        <v>299.53923293999998</v>
      </c>
      <c r="Q2739" s="52">
        <f t="shared" si="851"/>
        <v>0</v>
      </c>
      <c r="R2739" s="85"/>
      <c r="S2739" s="85"/>
      <c r="T2739" s="86" t="str">
        <f t="shared" si="852"/>
        <v>A+J=</v>
      </c>
      <c r="U2739" s="149">
        <f t="shared" si="853"/>
        <v>45596</v>
      </c>
      <c r="V2739" s="57" t="str">
        <f t="shared" si="863"/>
        <v>-</v>
      </c>
      <c r="W2739" s="8"/>
      <c r="X2739" s="8"/>
      <c r="Y2739" s="8"/>
      <c r="Z2739" s="9"/>
      <c r="AA2739" s="1"/>
      <c r="AB2739" s="8"/>
      <c r="AC2739" s="9"/>
      <c r="AD2739" s="9"/>
      <c r="AE2739" s="9"/>
      <c r="AF2739" s="8"/>
      <c r="AG2739" s="10"/>
      <c r="AH2739" s="8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25">
      <c r="A2740" s="50">
        <f t="shared" si="846"/>
        <v>45583</v>
      </c>
      <c r="B2740" s="112">
        <f t="shared" ca="1" si="854"/>
        <v>48158.040990269998</v>
      </c>
      <c r="C2740" s="109">
        <f t="shared" si="855"/>
        <v>47835.382390829996</v>
      </c>
      <c r="D2740" s="13">
        <f ca="1">IF(A2740&lt;$B$1,VLOOKUP(A2740,[1]DI!$A$4:$B$15000,2,FALSE),0)</f>
        <v>0.1065</v>
      </c>
      <c r="E2740" s="52">
        <f t="shared" ca="1" si="856"/>
        <v>1.00040168</v>
      </c>
      <c r="F2740" s="52">
        <f ca="1">(TRUNC(PRODUCT($E$12:$E2739),16))</f>
        <v>1.7665451704855999</v>
      </c>
      <c r="G2740" s="52">
        <f t="shared" ca="1" si="857"/>
        <v>1.7566408321609299</v>
      </c>
      <c r="H2740" s="52">
        <f t="shared" ca="1" si="858"/>
        <v>1.00563823</v>
      </c>
      <c r="I2740" s="111">
        <f t="shared" si="847"/>
        <v>0.02</v>
      </c>
      <c r="J2740" s="149">
        <f t="shared" si="849"/>
        <v>45565</v>
      </c>
      <c r="K2740" s="54">
        <f t="shared" si="848"/>
        <v>14</v>
      </c>
      <c r="L2740" s="55">
        <f t="shared" si="859"/>
        <v>14</v>
      </c>
      <c r="M2740" s="56">
        <f t="shared" si="860"/>
        <v>1.0011007510000001</v>
      </c>
      <c r="N2740" s="56">
        <f t="shared" ca="1" si="861"/>
        <v>1.0067451869999999</v>
      </c>
      <c r="O2740" s="55">
        <f t="shared" si="850"/>
        <v>0</v>
      </c>
      <c r="P2740" s="109">
        <f t="shared" ca="1" si="862"/>
        <v>322.65859943999999</v>
      </c>
      <c r="Q2740" s="52">
        <f t="shared" si="851"/>
        <v>0</v>
      </c>
      <c r="R2740" s="85"/>
      <c r="S2740" s="85"/>
      <c r="T2740" s="86" t="str">
        <f t="shared" si="852"/>
        <v>A+J=</v>
      </c>
      <c r="U2740" s="149">
        <f t="shared" si="853"/>
        <v>45596</v>
      </c>
      <c r="V2740" s="57" t="str">
        <f t="shared" si="863"/>
        <v>-</v>
      </c>
      <c r="W2740" s="8"/>
      <c r="X2740" s="8"/>
      <c r="Y2740" s="8"/>
      <c r="Z2740" s="9"/>
      <c r="AA2740" s="1"/>
      <c r="AB2740" s="8"/>
      <c r="AC2740" s="9"/>
      <c r="AD2740" s="9"/>
      <c r="AE2740" s="9"/>
      <c r="AF2740" s="8"/>
      <c r="AG2740" s="10"/>
      <c r="AH2740" s="8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25">
      <c r="A2741" s="50">
        <f t="shared" si="846"/>
        <v>45584</v>
      </c>
      <c r="B2741" s="112">
        <f t="shared" ca="1" si="854"/>
        <v>48181.170928389998</v>
      </c>
      <c r="C2741" s="109">
        <f t="shared" si="855"/>
        <v>47835.382390829996</v>
      </c>
      <c r="D2741" s="13">
        <f ca="1">IF(A2741&lt;$B$1,VLOOKUP(A2741,[1]DI!$A$4:$B$15000,2,FALSE),0)</f>
        <v>0</v>
      </c>
      <c r="E2741" s="52">
        <f t="shared" ca="1" si="856"/>
        <v>1</v>
      </c>
      <c r="F2741" s="52">
        <f ca="1">(TRUNC(PRODUCT($E$12:$E2740),16))</f>
        <v>1.7672547563496801</v>
      </c>
      <c r="G2741" s="52">
        <f t="shared" ca="1" si="857"/>
        <v>1.7566408321609299</v>
      </c>
      <c r="H2741" s="52">
        <f t="shared" ca="1" si="858"/>
        <v>1.00604217</v>
      </c>
      <c r="I2741" s="111">
        <f t="shared" si="847"/>
        <v>0.02</v>
      </c>
      <c r="J2741" s="149">
        <f t="shared" si="849"/>
        <v>45565</v>
      </c>
      <c r="K2741" s="54">
        <f t="shared" si="848"/>
        <v>14</v>
      </c>
      <c r="L2741" s="55">
        <f t="shared" si="859"/>
        <v>15</v>
      </c>
      <c r="M2741" s="56">
        <f t="shared" si="860"/>
        <v>1.001179423</v>
      </c>
      <c r="N2741" s="56">
        <f t="shared" ca="1" si="861"/>
        <v>1.007228719</v>
      </c>
      <c r="O2741" s="55">
        <f t="shared" si="850"/>
        <v>0</v>
      </c>
      <c r="P2741" s="109">
        <f t="shared" ca="1" si="862"/>
        <v>345.78853756000001</v>
      </c>
      <c r="Q2741" s="52">
        <f t="shared" si="851"/>
        <v>0</v>
      </c>
      <c r="R2741" s="85"/>
      <c r="S2741" s="85"/>
      <c r="T2741" s="86" t="str">
        <f t="shared" si="852"/>
        <v>A+J=</v>
      </c>
      <c r="U2741" s="149">
        <f t="shared" si="853"/>
        <v>45596</v>
      </c>
      <c r="V2741" s="57" t="str">
        <f t="shared" si="863"/>
        <v>-</v>
      </c>
      <c r="W2741" s="8"/>
      <c r="X2741" s="8"/>
      <c r="Y2741" s="8"/>
      <c r="Z2741" s="9"/>
      <c r="AA2741" s="1"/>
      <c r="AB2741" s="8"/>
      <c r="AC2741" s="9"/>
      <c r="AD2741" s="9"/>
      <c r="AE2741" s="9"/>
      <c r="AF2741" s="8"/>
      <c r="AG2741" s="10"/>
      <c r="AH2741" s="8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25">
      <c r="A2742" s="50">
        <f t="shared" si="846"/>
        <v>45585</v>
      </c>
      <c r="B2742" s="112">
        <f t="shared" ca="1" si="854"/>
        <v>48181.170928389998</v>
      </c>
      <c r="C2742" s="109">
        <f t="shared" si="855"/>
        <v>47835.382390829996</v>
      </c>
      <c r="D2742" s="13">
        <f ca="1">IF(A2742&lt;$B$1,VLOOKUP(A2742,[1]DI!$A$4:$B$15000,2,FALSE),0)</f>
        <v>0</v>
      </c>
      <c r="E2742" s="52">
        <f t="shared" ca="1" si="856"/>
        <v>1</v>
      </c>
      <c r="F2742" s="52">
        <f ca="1">(TRUNC(PRODUCT($E$12:$E2741),16))</f>
        <v>1.7672547563496801</v>
      </c>
      <c r="G2742" s="52">
        <f t="shared" ca="1" si="857"/>
        <v>1.7566408321609299</v>
      </c>
      <c r="H2742" s="52">
        <f t="shared" ca="1" si="858"/>
        <v>1.00604217</v>
      </c>
      <c r="I2742" s="111">
        <f t="shared" si="847"/>
        <v>0.02</v>
      </c>
      <c r="J2742" s="149">
        <f t="shared" si="849"/>
        <v>45565</v>
      </c>
      <c r="K2742" s="54">
        <f t="shared" si="848"/>
        <v>14</v>
      </c>
      <c r="L2742" s="55">
        <f t="shared" si="859"/>
        <v>15</v>
      </c>
      <c r="M2742" s="56">
        <f t="shared" si="860"/>
        <v>1.001179423</v>
      </c>
      <c r="N2742" s="56">
        <f t="shared" ca="1" si="861"/>
        <v>1.007228719</v>
      </c>
      <c r="O2742" s="55">
        <f t="shared" si="850"/>
        <v>0</v>
      </c>
      <c r="P2742" s="109">
        <f t="shared" ca="1" si="862"/>
        <v>345.78853756000001</v>
      </c>
      <c r="Q2742" s="52">
        <f t="shared" si="851"/>
        <v>0</v>
      </c>
      <c r="R2742" s="85"/>
      <c r="S2742" s="85"/>
      <c r="T2742" s="86" t="str">
        <f t="shared" si="852"/>
        <v>A+J=</v>
      </c>
      <c r="U2742" s="149">
        <f t="shared" si="853"/>
        <v>45596</v>
      </c>
      <c r="V2742" s="57" t="str">
        <f t="shared" si="863"/>
        <v>-</v>
      </c>
      <c r="W2742" s="8"/>
      <c r="X2742" s="8"/>
      <c r="Y2742" s="8"/>
      <c r="Z2742" s="9"/>
      <c r="AA2742" s="1"/>
      <c r="AB2742" s="8"/>
      <c r="AC2742" s="9"/>
      <c r="AD2742" s="9"/>
      <c r="AE2742" s="9"/>
      <c r="AF2742" s="8"/>
      <c r="AG2742" s="10"/>
      <c r="AH2742" s="8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25">
      <c r="A2743" s="50">
        <f t="shared" si="846"/>
        <v>45586</v>
      </c>
      <c r="B2743" s="112">
        <f t="shared" ca="1" si="854"/>
        <v>48181.170928389998</v>
      </c>
      <c r="C2743" s="109">
        <f t="shared" si="855"/>
        <v>47835.382390829996</v>
      </c>
      <c r="D2743" s="13">
        <f ca="1">IF(A2743&lt;$B$1,VLOOKUP(A2743,[1]DI!$A$4:$B$15000,2,FALSE),0)</f>
        <v>0.1065</v>
      </c>
      <c r="E2743" s="52">
        <f t="shared" ca="1" si="856"/>
        <v>1.00040168</v>
      </c>
      <c r="F2743" s="52">
        <f ca="1">(TRUNC(PRODUCT($E$12:$E2742),16))</f>
        <v>1.7672547563496801</v>
      </c>
      <c r="G2743" s="52">
        <f t="shared" ca="1" si="857"/>
        <v>1.7566408321609299</v>
      </c>
      <c r="H2743" s="52">
        <f t="shared" ca="1" si="858"/>
        <v>1.00604217</v>
      </c>
      <c r="I2743" s="111">
        <f t="shared" si="847"/>
        <v>0.02</v>
      </c>
      <c r="J2743" s="149">
        <f t="shared" si="849"/>
        <v>45565</v>
      </c>
      <c r="K2743" s="54">
        <f t="shared" si="848"/>
        <v>15</v>
      </c>
      <c r="L2743" s="55">
        <f t="shared" si="859"/>
        <v>15</v>
      </c>
      <c r="M2743" s="56">
        <f t="shared" si="860"/>
        <v>1.001179423</v>
      </c>
      <c r="N2743" s="56">
        <f t="shared" ca="1" si="861"/>
        <v>1.007228719</v>
      </c>
      <c r="O2743" s="55">
        <f t="shared" si="850"/>
        <v>0</v>
      </c>
      <c r="P2743" s="109">
        <f t="shared" ca="1" si="862"/>
        <v>345.78853756000001</v>
      </c>
      <c r="Q2743" s="52">
        <f t="shared" si="851"/>
        <v>0</v>
      </c>
      <c r="R2743" s="85"/>
      <c r="S2743" s="85"/>
      <c r="T2743" s="86" t="str">
        <f t="shared" si="852"/>
        <v>A+J=</v>
      </c>
      <c r="U2743" s="149">
        <f t="shared" si="853"/>
        <v>45596</v>
      </c>
      <c r="V2743" s="57" t="str">
        <f t="shared" si="863"/>
        <v>-</v>
      </c>
      <c r="W2743" s="8"/>
      <c r="X2743" s="8"/>
      <c r="Y2743" s="8"/>
      <c r="Z2743" s="9"/>
      <c r="AA2743" s="1"/>
      <c r="AB2743" s="8"/>
      <c r="AC2743" s="9"/>
      <c r="AD2743" s="9"/>
      <c r="AE2743" s="9"/>
      <c r="AF2743" s="8"/>
      <c r="AG2743" s="10"/>
      <c r="AH2743" s="8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25">
      <c r="A2744" s="50">
        <f t="shared" si="846"/>
        <v>45587</v>
      </c>
      <c r="B2744" s="112">
        <f t="shared" ca="1" si="854"/>
        <v>48204.312299159996</v>
      </c>
      <c r="C2744" s="109">
        <f t="shared" si="855"/>
        <v>47835.382390829996</v>
      </c>
      <c r="D2744" s="13">
        <f ca="1">IF(A2744&lt;$B$1,VLOOKUP(A2744,[1]DI!$A$4:$B$15000,2,FALSE),0)</f>
        <v>0.1065</v>
      </c>
      <c r="E2744" s="52">
        <f t="shared" ca="1" si="856"/>
        <v>1.00040168</v>
      </c>
      <c r="F2744" s="52">
        <f ca="1">(TRUNC(PRODUCT($E$12:$E2743),16))</f>
        <v>1.7679646272402101</v>
      </c>
      <c r="G2744" s="52">
        <f t="shared" ca="1" si="857"/>
        <v>1.7566408321609299</v>
      </c>
      <c r="H2744" s="52">
        <f t="shared" ca="1" si="858"/>
        <v>1.00644628</v>
      </c>
      <c r="I2744" s="111">
        <f t="shared" si="847"/>
        <v>0.02</v>
      </c>
      <c r="J2744" s="149">
        <f t="shared" si="849"/>
        <v>45565</v>
      </c>
      <c r="K2744" s="54">
        <f t="shared" si="848"/>
        <v>16</v>
      </c>
      <c r="L2744" s="55">
        <f t="shared" si="859"/>
        <v>16</v>
      </c>
      <c r="M2744" s="56">
        <f t="shared" si="860"/>
        <v>1.0012581</v>
      </c>
      <c r="N2744" s="56">
        <f t="shared" ca="1" si="861"/>
        <v>1.0077124900000001</v>
      </c>
      <c r="O2744" s="55">
        <f t="shared" si="850"/>
        <v>0</v>
      </c>
      <c r="P2744" s="109">
        <f t="shared" ca="1" si="862"/>
        <v>368.92990832999999</v>
      </c>
      <c r="Q2744" s="52">
        <f t="shared" si="851"/>
        <v>0</v>
      </c>
      <c r="R2744" s="85"/>
      <c r="S2744" s="85"/>
      <c r="T2744" s="86" t="str">
        <f t="shared" si="852"/>
        <v>A+J=</v>
      </c>
      <c r="U2744" s="149">
        <f t="shared" si="853"/>
        <v>45596</v>
      </c>
      <c r="V2744" s="57" t="str">
        <f t="shared" si="863"/>
        <v>-</v>
      </c>
      <c r="W2744" s="8"/>
      <c r="X2744" s="8"/>
      <c r="Y2744" s="8"/>
      <c r="Z2744" s="9"/>
      <c r="AA2744" s="1"/>
      <c r="AB2744" s="8"/>
      <c r="AC2744" s="9"/>
      <c r="AD2744" s="9"/>
      <c r="AE2744" s="9"/>
      <c r="AF2744" s="8"/>
      <c r="AG2744" s="10"/>
      <c r="AH2744" s="8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25">
      <c r="A2745" s="50">
        <f t="shared" si="846"/>
        <v>45588</v>
      </c>
      <c r="B2745" s="112">
        <f t="shared" ca="1" si="854"/>
        <v>48227.46471991</v>
      </c>
      <c r="C2745" s="109">
        <f t="shared" si="855"/>
        <v>47835.382390829996</v>
      </c>
      <c r="D2745" s="13">
        <f ca="1">IF(A2745&lt;$B$1,VLOOKUP(A2745,[1]DI!$A$4:$B$15000,2,FALSE),0)</f>
        <v>0.1065</v>
      </c>
      <c r="E2745" s="52">
        <f t="shared" ca="1" si="856"/>
        <v>1.00040168</v>
      </c>
      <c r="F2745" s="52">
        <f ca="1">(TRUNC(PRODUCT($E$12:$E2744),16))</f>
        <v>1.76867478327168</v>
      </c>
      <c r="G2745" s="52">
        <f t="shared" ca="1" si="857"/>
        <v>1.7566408321609299</v>
      </c>
      <c r="H2745" s="52">
        <f t="shared" ca="1" si="858"/>
        <v>1.00685055</v>
      </c>
      <c r="I2745" s="111">
        <f t="shared" si="847"/>
        <v>0.02</v>
      </c>
      <c r="J2745" s="149">
        <f t="shared" si="849"/>
        <v>45565</v>
      </c>
      <c r="K2745" s="54">
        <f t="shared" si="848"/>
        <v>17</v>
      </c>
      <c r="L2745" s="55">
        <f t="shared" si="859"/>
        <v>17</v>
      </c>
      <c r="M2745" s="56">
        <f t="shared" si="860"/>
        <v>1.001336784</v>
      </c>
      <c r="N2745" s="56">
        <f t="shared" ca="1" si="861"/>
        <v>1.0081964919999999</v>
      </c>
      <c r="O2745" s="55">
        <f t="shared" si="850"/>
        <v>0</v>
      </c>
      <c r="P2745" s="109">
        <f t="shared" ca="1" si="862"/>
        <v>392.08232908000002</v>
      </c>
      <c r="Q2745" s="52">
        <f t="shared" si="851"/>
        <v>0</v>
      </c>
      <c r="R2745" s="85"/>
      <c r="S2745" s="85"/>
      <c r="T2745" s="86" t="str">
        <f t="shared" si="852"/>
        <v>A+J=</v>
      </c>
      <c r="U2745" s="149">
        <f t="shared" si="853"/>
        <v>45596</v>
      </c>
      <c r="V2745" s="57" t="str">
        <f t="shared" si="863"/>
        <v>-</v>
      </c>
      <c r="W2745" s="8"/>
      <c r="X2745" s="8"/>
      <c r="Y2745" s="8"/>
      <c r="Z2745" s="9"/>
      <c r="AA2745" s="1"/>
      <c r="AB2745" s="8"/>
      <c r="AC2745" s="9"/>
      <c r="AD2745" s="9"/>
      <c r="AE2745" s="9"/>
      <c r="AF2745" s="8"/>
      <c r="AG2745" s="10"/>
      <c r="AH2745" s="8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25">
      <c r="A2746" s="50">
        <f t="shared" si="846"/>
        <v>45589</v>
      </c>
      <c r="B2746" s="112">
        <f t="shared" ca="1" si="854"/>
        <v>48250.628094959997</v>
      </c>
      <c r="C2746" s="109">
        <f t="shared" si="855"/>
        <v>47835.382390829996</v>
      </c>
      <c r="D2746" s="13">
        <f ca="1">IF(A2746&lt;$B$1,VLOOKUP(A2746,[1]DI!$A$4:$B$15000,2,FALSE),0)</f>
        <v>0.1065</v>
      </c>
      <c r="E2746" s="52">
        <f t="shared" ca="1" si="856"/>
        <v>1.00040168</v>
      </c>
      <c r="F2746" s="52">
        <f ca="1">(TRUNC(PRODUCT($E$12:$E2745),16))</f>
        <v>1.7693852245586299</v>
      </c>
      <c r="G2746" s="52">
        <f t="shared" ca="1" si="857"/>
        <v>1.7566408321609299</v>
      </c>
      <c r="H2746" s="52">
        <f t="shared" ca="1" si="858"/>
        <v>1.0072549799999999</v>
      </c>
      <c r="I2746" s="111">
        <f t="shared" si="847"/>
        <v>0.02</v>
      </c>
      <c r="J2746" s="149">
        <f t="shared" si="849"/>
        <v>45565</v>
      </c>
      <c r="K2746" s="54">
        <f t="shared" si="848"/>
        <v>18</v>
      </c>
      <c r="L2746" s="55">
        <f t="shared" si="859"/>
        <v>18</v>
      </c>
      <c r="M2746" s="56">
        <f t="shared" si="860"/>
        <v>1.0014154740000001</v>
      </c>
      <c r="N2746" s="56">
        <f t="shared" ca="1" si="861"/>
        <v>1.0086807229999999</v>
      </c>
      <c r="O2746" s="55">
        <f t="shared" si="850"/>
        <v>0</v>
      </c>
      <c r="P2746" s="109">
        <f t="shared" ca="1" si="862"/>
        <v>415.24570412999998</v>
      </c>
      <c r="Q2746" s="52">
        <f t="shared" si="851"/>
        <v>0</v>
      </c>
      <c r="R2746" s="85"/>
      <c r="S2746" s="85"/>
      <c r="T2746" s="86" t="str">
        <f t="shared" si="852"/>
        <v>A+J=</v>
      </c>
      <c r="U2746" s="149">
        <f t="shared" si="853"/>
        <v>45596</v>
      </c>
      <c r="V2746" s="57" t="str">
        <f t="shared" si="863"/>
        <v>-</v>
      </c>
      <c r="W2746" s="8"/>
      <c r="X2746" s="8"/>
      <c r="Y2746" s="8"/>
      <c r="Z2746" s="9"/>
      <c r="AA2746" s="1"/>
      <c r="AB2746" s="8"/>
      <c r="AC2746" s="9"/>
      <c r="AD2746" s="9"/>
      <c r="AE2746" s="9"/>
      <c r="AF2746" s="8"/>
      <c r="AG2746" s="10"/>
      <c r="AH2746" s="8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25">
      <c r="A2747" s="50">
        <f t="shared" si="846"/>
        <v>45590</v>
      </c>
      <c r="B2747" s="112">
        <f t="shared" ca="1" si="854"/>
        <v>48273.802519979996</v>
      </c>
      <c r="C2747" s="109">
        <f t="shared" si="855"/>
        <v>47835.382390829996</v>
      </c>
      <c r="D2747" s="13">
        <f ca="1">IF(A2747&lt;$B$1,VLOOKUP(A2747,[1]DI!$A$4:$B$15000,2,FALSE),0)</f>
        <v>0.1065</v>
      </c>
      <c r="E2747" s="52">
        <f t="shared" ca="1" si="856"/>
        <v>1.00040168</v>
      </c>
      <c r="F2747" s="52">
        <f ca="1">(TRUNC(PRODUCT($E$12:$E2746),16))</f>
        <v>1.77009595121563</v>
      </c>
      <c r="G2747" s="52">
        <f t="shared" ca="1" si="857"/>
        <v>1.7566408321609299</v>
      </c>
      <c r="H2747" s="52">
        <f t="shared" ca="1" si="858"/>
        <v>1.0076595699999999</v>
      </c>
      <c r="I2747" s="111">
        <f t="shared" si="847"/>
        <v>0.02</v>
      </c>
      <c r="J2747" s="149">
        <f t="shared" si="849"/>
        <v>45565</v>
      </c>
      <c r="K2747" s="54">
        <f t="shared" si="848"/>
        <v>19</v>
      </c>
      <c r="L2747" s="55">
        <f t="shared" si="859"/>
        <v>19</v>
      </c>
      <c r="M2747" s="56">
        <f t="shared" si="860"/>
        <v>1.00149417</v>
      </c>
      <c r="N2747" s="56">
        <f t="shared" ca="1" si="861"/>
        <v>1.0091651850000001</v>
      </c>
      <c r="O2747" s="55">
        <f t="shared" si="850"/>
        <v>0</v>
      </c>
      <c r="P2747" s="109">
        <f t="shared" ca="1" si="862"/>
        <v>438.42012914999998</v>
      </c>
      <c r="Q2747" s="52">
        <f t="shared" si="851"/>
        <v>0</v>
      </c>
      <c r="R2747" s="85"/>
      <c r="S2747" s="85"/>
      <c r="T2747" s="86" t="str">
        <f t="shared" si="852"/>
        <v>A+J=</v>
      </c>
      <c r="U2747" s="149">
        <f t="shared" si="853"/>
        <v>45596</v>
      </c>
      <c r="V2747" s="57" t="str">
        <f t="shared" si="863"/>
        <v>-</v>
      </c>
      <c r="W2747" s="8"/>
      <c r="X2747" s="8"/>
      <c r="Y2747" s="8"/>
      <c r="Z2747" s="9"/>
      <c r="AA2747" s="1"/>
      <c r="AB2747" s="8"/>
      <c r="AC2747" s="9"/>
      <c r="AD2747" s="9"/>
      <c r="AE2747" s="9"/>
      <c r="AF2747" s="8"/>
      <c r="AG2747" s="10"/>
      <c r="AH2747" s="8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25">
      <c r="A2748" s="50">
        <f t="shared" si="846"/>
        <v>45591</v>
      </c>
      <c r="B2748" s="112">
        <f t="shared" ca="1" si="854"/>
        <v>48296.9884255</v>
      </c>
      <c r="C2748" s="109">
        <f t="shared" si="855"/>
        <v>47835.382390829996</v>
      </c>
      <c r="D2748" s="13">
        <f ca="1">IF(A2748&lt;$B$1,VLOOKUP(A2748,[1]DI!$A$4:$B$15000,2,FALSE),0)</f>
        <v>0</v>
      </c>
      <c r="E2748" s="52">
        <f t="shared" ca="1" si="856"/>
        <v>1</v>
      </c>
      <c r="F2748" s="52">
        <f ca="1">(TRUNC(PRODUCT($E$12:$E2747),16))</f>
        <v>1.77080696335731</v>
      </c>
      <c r="G2748" s="52">
        <f t="shared" ca="1" si="857"/>
        <v>1.7566408321609299</v>
      </c>
      <c r="H2748" s="52">
        <f t="shared" ca="1" si="858"/>
        <v>1.0080643300000001</v>
      </c>
      <c r="I2748" s="111">
        <f t="shared" si="847"/>
        <v>0.02</v>
      </c>
      <c r="J2748" s="149">
        <f t="shared" si="849"/>
        <v>45565</v>
      </c>
      <c r="K2748" s="54">
        <f t="shared" si="848"/>
        <v>19</v>
      </c>
      <c r="L2748" s="55">
        <f t="shared" si="859"/>
        <v>20</v>
      </c>
      <c r="M2748" s="56">
        <f t="shared" si="860"/>
        <v>1.001572873</v>
      </c>
      <c r="N2748" s="56">
        <f t="shared" ca="1" si="861"/>
        <v>1.0096498869999999</v>
      </c>
      <c r="O2748" s="55">
        <f t="shared" si="850"/>
        <v>0</v>
      </c>
      <c r="P2748" s="109">
        <f t="shared" ca="1" si="862"/>
        <v>461.60603466999999</v>
      </c>
      <c r="Q2748" s="52">
        <f t="shared" si="851"/>
        <v>0</v>
      </c>
      <c r="R2748" s="85"/>
      <c r="S2748" s="85"/>
      <c r="T2748" s="86" t="str">
        <f t="shared" si="852"/>
        <v>A+J=</v>
      </c>
      <c r="U2748" s="149">
        <f t="shared" si="853"/>
        <v>45596</v>
      </c>
      <c r="V2748" s="57" t="str">
        <f t="shared" si="863"/>
        <v>-</v>
      </c>
      <c r="W2748" s="8"/>
      <c r="X2748" s="8"/>
      <c r="Y2748" s="8"/>
      <c r="Z2748" s="9"/>
      <c r="AA2748" s="1"/>
      <c r="AB2748" s="8"/>
      <c r="AC2748" s="9"/>
      <c r="AD2748" s="9"/>
      <c r="AE2748" s="9"/>
      <c r="AF2748" s="8"/>
      <c r="AG2748" s="10"/>
      <c r="AH2748" s="8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25">
      <c r="A2749" s="50">
        <f t="shared" si="846"/>
        <v>45592</v>
      </c>
      <c r="B2749" s="112">
        <f t="shared" ca="1" si="854"/>
        <v>48296.9884255</v>
      </c>
      <c r="C2749" s="109">
        <f t="shared" si="855"/>
        <v>47835.382390829996</v>
      </c>
      <c r="D2749" s="13">
        <f ca="1">IF(A2749&lt;$B$1,VLOOKUP(A2749,[1]DI!$A$4:$B$15000,2,FALSE),0)</f>
        <v>0</v>
      </c>
      <c r="E2749" s="52">
        <f t="shared" ca="1" si="856"/>
        <v>1</v>
      </c>
      <c r="F2749" s="52">
        <f ca="1">(TRUNC(PRODUCT($E$12:$E2748),16))</f>
        <v>1.77080696335731</v>
      </c>
      <c r="G2749" s="52">
        <f t="shared" ca="1" si="857"/>
        <v>1.7566408321609299</v>
      </c>
      <c r="H2749" s="52">
        <f t="shared" ca="1" si="858"/>
        <v>1.0080643300000001</v>
      </c>
      <c r="I2749" s="111">
        <f t="shared" si="847"/>
        <v>0.02</v>
      </c>
      <c r="J2749" s="149">
        <f t="shared" si="849"/>
        <v>45565</v>
      </c>
      <c r="K2749" s="54">
        <f t="shared" si="848"/>
        <v>19</v>
      </c>
      <c r="L2749" s="55">
        <f t="shared" si="859"/>
        <v>20</v>
      </c>
      <c r="M2749" s="56">
        <f t="shared" si="860"/>
        <v>1.001572873</v>
      </c>
      <c r="N2749" s="56">
        <f t="shared" ca="1" si="861"/>
        <v>1.0096498869999999</v>
      </c>
      <c r="O2749" s="55">
        <f t="shared" si="850"/>
        <v>0</v>
      </c>
      <c r="P2749" s="109">
        <f t="shared" ca="1" si="862"/>
        <v>461.60603466999999</v>
      </c>
      <c r="Q2749" s="52">
        <f t="shared" si="851"/>
        <v>0</v>
      </c>
      <c r="R2749" s="85"/>
      <c r="S2749" s="85"/>
      <c r="T2749" s="86" t="str">
        <f t="shared" si="852"/>
        <v>A+J=</v>
      </c>
      <c r="U2749" s="149">
        <f t="shared" si="853"/>
        <v>45596</v>
      </c>
      <c r="V2749" s="57" t="str">
        <f t="shared" si="863"/>
        <v>-</v>
      </c>
      <c r="W2749" s="8"/>
      <c r="X2749" s="8"/>
      <c r="Y2749" s="8"/>
      <c r="Z2749" s="9"/>
      <c r="AA2749" s="1"/>
      <c r="AB2749" s="8"/>
      <c r="AC2749" s="9"/>
      <c r="AD2749" s="9"/>
      <c r="AE2749" s="9"/>
      <c r="AF2749" s="8"/>
      <c r="AG2749" s="10"/>
      <c r="AH2749" s="8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25">
      <c r="A2750" s="50">
        <f t="shared" si="846"/>
        <v>45593</v>
      </c>
      <c r="B2750" s="112">
        <f t="shared" ca="1" si="854"/>
        <v>48296.9884255</v>
      </c>
      <c r="C2750" s="109">
        <f t="shared" si="855"/>
        <v>47835.382390829996</v>
      </c>
      <c r="D2750" s="13">
        <f ca="1">IF(A2750&lt;$B$1,VLOOKUP(A2750,[1]DI!$A$4:$B$15000,2,FALSE),0)</f>
        <v>0.1065</v>
      </c>
      <c r="E2750" s="52">
        <f t="shared" ca="1" si="856"/>
        <v>1.00040168</v>
      </c>
      <c r="F2750" s="52">
        <f ca="1">(TRUNC(PRODUCT($E$12:$E2749),16))</f>
        <v>1.77080696335731</v>
      </c>
      <c r="G2750" s="52">
        <f t="shared" ca="1" si="857"/>
        <v>1.7566408321609299</v>
      </c>
      <c r="H2750" s="52">
        <f t="shared" ca="1" si="858"/>
        <v>1.0080643300000001</v>
      </c>
      <c r="I2750" s="111">
        <f t="shared" si="847"/>
        <v>0.02</v>
      </c>
      <c r="J2750" s="149">
        <f t="shared" si="849"/>
        <v>45565</v>
      </c>
      <c r="K2750" s="54">
        <f t="shared" si="848"/>
        <v>20</v>
      </c>
      <c r="L2750" s="55">
        <f t="shared" si="859"/>
        <v>20</v>
      </c>
      <c r="M2750" s="56">
        <f t="shared" si="860"/>
        <v>1.001572873</v>
      </c>
      <c r="N2750" s="56">
        <f t="shared" ca="1" si="861"/>
        <v>1.0096498869999999</v>
      </c>
      <c r="O2750" s="55">
        <f t="shared" si="850"/>
        <v>0</v>
      </c>
      <c r="P2750" s="109">
        <f t="shared" ca="1" si="862"/>
        <v>461.60603466999999</v>
      </c>
      <c r="Q2750" s="52">
        <f t="shared" si="851"/>
        <v>0</v>
      </c>
      <c r="R2750" s="85"/>
      <c r="S2750" s="85"/>
      <c r="T2750" s="86" t="str">
        <f t="shared" si="852"/>
        <v>A+J=</v>
      </c>
      <c r="U2750" s="149">
        <f t="shared" si="853"/>
        <v>45596</v>
      </c>
      <c r="V2750" s="57" t="str">
        <f t="shared" si="863"/>
        <v>-</v>
      </c>
      <c r="W2750" s="8"/>
      <c r="X2750" s="8"/>
      <c r="Y2750" s="8"/>
      <c r="Z2750" s="9"/>
      <c r="AA2750" s="1"/>
      <c r="AB2750" s="8"/>
      <c r="AC2750" s="9"/>
      <c r="AD2750" s="9"/>
      <c r="AE2750" s="9"/>
      <c r="AF2750" s="8"/>
      <c r="AG2750" s="10"/>
      <c r="AH2750" s="8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</row>
    <row r="2751" spans="1:149" x14ac:dyDescent="0.25">
      <c r="A2751" s="50">
        <f t="shared" si="846"/>
        <v>45594</v>
      </c>
      <c r="B2751" s="112">
        <f t="shared" ca="1" si="854"/>
        <v>48320.185333149995</v>
      </c>
      <c r="C2751" s="109">
        <f t="shared" si="855"/>
        <v>47835.382390829996</v>
      </c>
      <c r="D2751" s="13">
        <f ca="1">IF(A2751&lt;$B$1,VLOOKUP(A2751,[1]DI!$A$4:$B$15000,2,FALSE),0)</f>
        <v>0.1065</v>
      </c>
      <c r="E2751" s="52">
        <f t="shared" ca="1" si="856"/>
        <v>1.00040168</v>
      </c>
      <c r="F2751" s="52">
        <f ca="1">(TRUNC(PRODUCT($E$12:$E2750),16))</f>
        <v>1.77151826109835</v>
      </c>
      <c r="G2751" s="52">
        <f t="shared" ca="1" si="857"/>
        <v>1.7566408321609299</v>
      </c>
      <c r="H2751" s="52">
        <f t="shared" ca="1" si="858"/>
        <v>1.0084692500000001</v>
      </c>
      <c r="I2751" s="111">
        <f t="shared" si="847"/>
        <v>0.02</v>
      </c>
      <c r="J2751" s="149">
        <f t="shared" si="849"/>
        <v>45565</v>
      </c>
      <c r="K2751" s="54">
        <f t="shared" si="848"/>
        <v>21</v>
      </c>
      <c r="L2751" s="55">
        <f t="shared" si="859"/>
        <v>21</v>
      </c>
      <c r="M2751" s="56">
        <f t="shared" si="860"/>
        <v>1.001651581</v>
      </c>
      <c r="N2751" s="56">
        <f t="shared" ca="1" si="861"/>
        <v>1.0101348189999999</v>
      </c>
      <c r="O2751" s="55">
        <f t="shared" si="850"/>
        <v>0</v>
      </c>
      <c r="P2751" s="109">
        <f t="shared" ca="1" si="862"/>
        <v>484.80294232</v>
      </c>
      <c r="Q2751" s="52">
        <f t="shared" si="851"/>
        <v>0</v>
      </c>
      <c r="R2751" s="85"/>
      <c r="S2751" s="85"/>
      <c r="T2751" s="86" t="str">
        <f t="shared" si="852"/>
        <v>A+J=</v>
      </c>
      <c r="U2751" s="149">
        <f t="shared" si="853"/>
        <v>45596</v>
      </c>
      <c r="V2751" s="57" t="str">
        <f t="shared" si="863"/>
        <v>-</v>
      </c>
      <c r="W2751" s="8"/>
      <c r="X2751" s="8"/>
      <c r="Y2751" s="8"/>
      <c r="Z2751" s="9"/>
      <c r="AA2751" s="1"/>
      <c r="AB2751" s="8"/>
      <c r="AC2751" s="9"/>
      <c r="AD2751" s="9"/>
      <c r="AE2751" s="9"/>
      <c r="AF2751" s="8"/>
      <c r="AG2751" s="10"/>
      <c r="AH2751" s="8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</row>
    <row r="2752" spans="1:149" x14ac:dyDescent="0.25">
      <c r="A2752" s="50">
        <f t="shared" si="846"/>
        <v>45595</v>
      </c>
      <c r="B2752" s="112">
        <f t="shared" ca="1" si="854"/>
        <v>48343.393242939994</v>
      </c>
      <c r="C2752" s="109">
        <f t="shared" si="855"/>
        <v>47835.382390829996</v>
      </c>
      <c r="D2752" s="13">
        <f ca="1">IF(A2752&lt;$B$1,VLOOKUP(A2752,[1]DI!$A$4:$B$15000,2,FALSE),0)</f>
        <v>0.1065</v>
      </c>
      <c r="E2752" s="52">
        <f t="shared" ca="1" si="856"/>
        <v>1.00040168</v>
      </c>
      <c r="F2752" s="52">
        <f ca="1">(TRUNC(PRODUCT($E$12:$E2751),16))</f>
        <v>1.7722298445534701</v>
      </c>
      <c r="G2752" s="52">
        <f t="shared" ca="1" si="857"/>
        <v>1.7566408321609299</v>
      </c>
      <c r="H2752" s="52">
        <f t="shared" ca="1" si="858"/>
        <v>1.00887433</v>
      </c>
      <c r="I2752" s="111">
        <f t="shared" si="847"/>
        <v>0.02</v>
      </c>
      <c r="J2752" s="149">
        <f t="shared" si="849"/>
        <v>45565</v>
      </c>
      <c r="K2752" s="54">
        <f t="shared" si="848"/>
        <v>22</v>
      </c>
      <c r="L2752" s="55">
        <f t="shared" si="859"/>
        <v>22</v>
      </c>
      <c r="M2752" s="56">
        <f t="shared" si="860"/>
        <v>1.0017302960000001</v>
      </c>
      <c r="N2752" s="56">
        <f t="shared" ca="1" si="861"/>
        <v>1.0106199810000001</v>
      </c>
      <c r="O2752" s="55">
        <f t="shared" si="850"/>
        <v>0</v>
      </c>
      <c r="P2752" s="109">
        <f t="shared" ca="1" si="862"/>
        <v>508.01085210999997</v>
      </c>
      <c r="Q2752" s="52">
        <f t="shared" si="851"/>
        <v>0</v>
      </c>
      <c r="R2752" s="85"/>
      <c r="S2752" s="85"/>
      <c r="T2752" s="86" t="str">
        <f t="shared" si="852"/>
        <v>A+J=</v>
      </c>
      <c r="U2752" s="149">
        <f t="shared" si="853"/>
        <v>45596</v>
      </c>
      <c r="V2752" s="57" t="str">
        <f t="shared" si="863"/>
        <v>-</v>
      </c>
      <c r="W2752" s="8"/>
      <c r="X2752" s="8"/>
      <c r="Y2752" s="8"/>
      <c r="Z2752" s="9"/>
      <c r="AA2752" s="1"/>
      <c r="AB2752" s="8"/>
      <c r="AC2752" s="9"/>
      <c r="AD2752" s="9"/>
      <c r="AE2752" s="9"/>
      <c r="AF2752" s="8"/>
      <c r="AG2752" s="10"/>
      <c r="AH2752" s="8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25">
      <c r="A2753" s="50">
        <f t="shared" si="846"/>
        <v>45596</v>
      </c>
      <c r="B2753" s="112">
        <f t="shared" ca="1" si="854"/>
        <v>48366.612681059996</v>
      </c>
      <c r="C2753" s="109">
        <f t="shared" si="855"/>
        <v>47835.382390829996</v>
      </c>
      <c r="D2753" s="13">
        <f ca="1">IF(A2753&lt;$B$1,VLOOKUP(A2753,[1]DI!$A$4:$B$15000,2,FALSE),0)</f>
        <v>0.1065</v>
      </c>
      <c r="E2753" s="52">
        <f t="shared" ca="1" si="856"/>
        <v>1.00040168</v>
      </c>
      <c r="F2753" s="52">
        <f ca="1">(TRUNC(PRODUCT($E$12:$E2752),16))</f>
        <v>1.7729417138374299</v>
      </c>
      <c r="G2753" s="52">
        <f t="shared" ca="1" si="857"/>
        <v>1.7566408321609299</v>
      </c>
      <c r="H2753" s="52">
        <f t="shared" ca="1" si="858"/>
        <v>1.0092795800000001</v>
      </c>
      <c r="I2753" s="111">
        <f t="shared" si="847"/>
        <v>0.02</v>
      </c>
      <c r="J2753" s="149">
        <f t="shared" si="849"/>
        <v>45565</v>
      </c>
      <c r="K2753" s="54">
        <f t="shared" si="848"/>
        <v>23</v>
      </c>
      <c r="L2753" s="55">
        <f t="shared" si="859"/>
        <v>23</v>
      </c>
      <c r="M2753" s="56">
        <f t="shared" si="860"/>
        <v>1.001809017</v>
      </c>
      <c r="N2753" s="56">
        <f t="shared" ca="1" si="861"/>
        <v>1.0111053839999999</v>
      </c>
      <c r="O2753" s="55">
        <f t="shared" si="850"/>
        <v>79</v>
      </c>
      <c r="P2753" s="109">
        <f t="shared" ca="1" si="862"/>
        <v>531.23029023000004</v>
      </c>
      <c r="Q2753" s="52">
        <f t="shared" si="851"/>
        <v>796.05023645000006</v>
      </c>
      <c r="R2753" s="85"/>
      <c r="S2753" s="85"/>
      <c r="T2753" s="86" t="str">
        <f t="shared" si="852"/>
        <v>A+J=</v>
      </c>
      <c r="U2753" s="149">
        <f t="shared" si="853"/>
        <v>45596</v>
      </c>
      <c r="V2753" s="57">
        <f t="shared" ca="1" si="863"/>
        <v>1990920.7900200002</v>
      </c>
      <c r="W2753" s="8"/>
      <c r="X2753" s="8"/>
      <c r="Y2753" s="8"/>
      <c r="Z2753" s="9"/>
      <c r="AA2753" s="1"/>
      <c r="AB2753" s="8"/>
      <c r="AC2753" s="9"/>
      <c r="AD2753" s="9"/>
      <c r="AE2753" s="9"/>
      <c r="AF2753" s="8"/>
      <c r="AG2753" s="10"/>
      <c r="AH2753" s="8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25">
      <c r="A2754" s="50">
        <f t="shared" si="846"/>
        <v>45597</v>
      </c>
      <c r="B2754" s="112">
        <f t="shared" ca="1" si="854"/>
        <v>47061.925004489996</v>
      </c>
      <c r="C2754" s="109">
        <f t="shared" si="855"/>
        <v>47039.332154379998</v>
      </c>
      <c r="D2754" s="13">
        <f ca="1">IF(A2754&lt;$B$1,VLOOKUP(A2754,[1]DI!$A$4:$B$15000,2,FALSE),0)</f>
        <v>0.1065</v>
      </c>
      <c r="E2754" s="52">
        <f t="shared" ca="1" si="856"/>
        <v>1.00040168</v>
      </c>
      <c r="F2754" s="52">
        <f ca="1">(TRUNC(PRODUCT($E$12:$E2753),16))</f>
        <v>1.7736538690650501</v>
      </c>
      <c r="G2754" s="52">
        <f t="shared" ca="1" si="857"/>
        <v>1.7729417138374299</v>
      </c>
      <c r="H2754" s="52">
        <f t="shared" ca="1" si="858"/>
        <v>1.00040168</v>
      </c>
      <c r="I2754" s="111">
        <f t="shared" si="847"/>
        <v>0.02</v>
      </c>
      <c r="J2754" s="149">
        <f t="shared" si="849"/>
        <v>45596</v>
      </c>
      <c r="K2754" s="54">
        <f t="shared" si="848"/>
        <v>1</v>
      </c>
      <c r="L2754" s="55">
        <f t="shared" si="859"/>
        <v>1</v>
      </c>
      <c r="M2754" s="56">
        <f t="shared" si="860"/>
        <v>1.000078585</v>
      </c>
      <c r="N2754" s="56">
        <f t="shared" ca="1" si="861"/>
        <v>1.000480297</v>
      </c>
      <c r="O2754" s="55">
        <f t="shared" si="850"/>
        <v>0</v>
      </c>
      <c r="P2754" s="109">
        <f t="shared" ca="1" si="862"/>
        <v>22.592850110000001</v>
      </c>
      <c r="Q2754" s="52">
        <f t="shared" si="851"/>
        <v>0</v>
      </c>
      <c r="R2754" s="85"/>
      <c r="S2754" s="85"/>
      <c r="T2754" s="86" t="str">
        <f t="shared" si="852"/>
        <v>A+J=</v>
      </c>
      <c r="U2754" s="149">
        <f t="shared" si="853"/>
        <v>45625</v>
      </c>
      <c r="V2754" s="57" t="str">
        <f t="shared" si="863"/>
        <v>-</v>
      </c>
      <c r="W2754" s="8"/>
      <c r="X2754" s="8"/>
      <c r="Y2754" s="8"/>
      <c r="Z2754" s="9"/>
      <c r="AA2754" s="1"/>
      <c r="AB2754" s="8"/>
      <c r="AC2754" s="9"/>
      <c r="AD2754" s="9"/>
      <c r="AE2754" s="9"/>
      <c r="AF2754" s="8"/>
      <c r="AG2754" s="10"/>
      <c r="AH2754" s="8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</row>
    <row r="2755" spans="1:149" x14ac:dyDescent="0.25">
      <c r="A2755" s="50">
        <f t="shared" si="846"/>
        <v>45598</v>
      </c>
      <c r="B2755" s="112">
        <f t="shared" ca="1" si="854"/>
        <v>47080.828747939995</v>
      </c>
      <c r="C2755" s="109">
        <f t="shared" si="855"/>
        <v>47039.332154379998</v>
      </c>
      <c r="D2755" s="13">
        <f ca="1">IF(A2755&lt;$B$1,VLOOKUP(A2755,[1]DI!$A$4:$B$15000,2,FALSE),0)</f>
        <v>0</v>
      </c>
      <c r="E2755" s="52">
        <f t="shared" ca="1" si="856"/>
        <v>1</v>
      </c>
      <c r="F2755" s="52">
        <f ca="1">(TRUNC(PRODUCT($E$12:$E2754),16))</f>
        <v>1.77436631035117</v>
      </c>
      <c r="G2755" s="52">
        <f t="shared" ca="1" si="857"/>
        <v>1.7729417138374299</v>
      </c>
      <c r="H2755" s="52">
        <f t="shared" ca="1" si="858"/>
        <v>1.0008035200000001</v>
      </c>
      <c r="I2755" s="111">
        <f t="shared" si="847"/>
        <v>0.02</v>
      </c>
      <c r="J2755" s="149">
        <f t="shared" si="849"/>
        <v>45596</v>
      </c>
      <c r="K2755" s="54">
        <f t="shared" si="848"/>
        <v>1</v>
      </c>
      <c r="L2755" s="55">
        <f t="shared" si="859"/>
        <v>1</v>
      </c>
      <c r="M2755" s="56">
        <f t="shared" si="860"/>
        <v>1.000078585</v>
      </c>
      <c r="N2755" s="56">
        <f t="shared" ca="1" si="861"/>
        <v>1.000882168</v>
      </c>
      <c r="O2755" s="55">
        <f t="shared" si="850"/>
        <v>0</v>
      </c>
      <c r="P2755" s="109">
        <f t="shared" ca="1" si="862"/>
        <v>41.496593560000001</v>
      </c>
      <c r="Q2755" s="52">
        <f t="shared" si="851"/>
        <v>0</v>
      </c>
      <c r="R2755" s="85"/>
      <c r="S2755" s="85"/>
      <c r="T2755" s="86" t="str">
        <f t="shared" si="852"/>
        <v>A+J=</v>
      </c>
      <c r="U2755" s="149">
        <f t="shared" si="853"/>
        <v>45625</v>
      </c>
      <c r="V2755" s="57" t="str">
        <f t="shared" si="863"/>
        <v>-</v>
      </c>
      <c r="W2755" s="8"/>
      <c r="X2755" s="8"/>
      <c r="Y2755" s="8"/>
      <c r="Z2755" s="9"/>
      <c r="AA2755" s="1"/>
      <c r="AB2755" s="8"/>
      <c r="AC2755" s="9"/>
      <c r="AD2755" s="9"/>
      <c r="AE2755" s="9"/>
      <c r="AF2755" s="8"/>
      <c r="AG2755" s="10"/>
      <c r="AH2755" s="8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25">
      <c r="A2756" s="50">
        <f t="shared" si="846"/>
        <v>45599</v>
      </c>
      <c r="B2756" s="112">
        <f t="shared" ca="1" si="854"/>
        <v>47080.828747939995</v>
      </c>
      <c r="C2756" s="109">
        <f t="shared" si="855"/>
        <v>47039.332154379998</v>
      </c>
      <c r="D2756" s="13">
        <f ca="1">IF(A2756&lt;$B$1,VLOOKUP(A2756,[1]DI!$A$4:$B$15000,2,FALSE),0)</f>
        <v>0</v>
      </c>
      <c r="E2756" s="52">
        <f t="shared" ca="1" si="856"/>
        <v>1</v>
      </c>
      <c r="F2756" s="52">
        <f ca="1">(TRUNC(PRODUCT($E$12:$E2755),16))</f>
        <v>1.77436631035117</v>
      </c>
      <c r="G2756" s="52">
        <f t="shared" ca="1" si="857"/>
        <v>1.7729417138374299</v>
      </c>
      <c r="H2756" s="52">
        <f t="shared" ca="1" si="858"/>
        <v>1.0008035200000001</v>
      </c>
      <c r="I2756" s="111">
        <f t="shared" si="847"/>
        <v>0.02</v>
      </c>
      <c r="J2756" s="149">
        <f t="shared" si="849"/>
        <v>45596</v>
      </c>
      <c r="K2756" s="54">
        <f t="shared" si="848"/>
        <v>1</v>
      </c>
      <c r="L2756" s="55">
        <f t="shared" si="859"/>
        <v>1</v>
      </c>
      <c r="M2756" s="56">
        <f t="shared" si="860"/>
        <v>1.000078585</v>
      </c>
      <c r="N2756" s="56">
        <f t="shared" ca="1" si="861"/>
        <v>1.000882168</v>
      </c>
      <c r="O2756" s="55">
        <f t="shared" si="850"/>
        <v>0</v>
      </c>
      <c r="P2756" s="109">
        <f t="shared" ca="1" si="862"/>
        <v>41.496593560000001</v>
      </c>
      <c r="Q2756" s="52">
        <f t="shared" si="851"/>
        <v>0</v>
      </c>
      <c r="R2756" s="85"/>
      <c r="S2756" s="85"/>
      <c r="T2756" s="86" t="str">
        <f t="shared" si="852"/>
        <v>A+J=</v>
      </c>
      <c r="U2756" s="149">
        <f t="shared" si="853"/>
        <v>45625</v>
      </c>
      <c r="V2756" s="57" t="str">
        <f t="shared" si="863"/>
        <v>-</v>
      </c>
      <c r="W2756" s="8"/>
      <c r="X2756" s="8"/>
      <c r="Y2756" s="8"/>
      <c r="Z2756" s="9"/>
      <c r="AA2756" s="1"/>
      <c r="AB2756" s="8"/>
      <c r="AC2756" s="9"/>
      <c r="AD2756" s="9"/>
      <c r="AE2756" s="9"/>
      <c r="AF2756" s="8"/>
      <c r="AG2756" s="10"/>
      <c r="AH2756" s="8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25">
      <c r="A2757" s="50">
        <f t="shared" si="846"/>
        <v>45600</v>
      </c>
      <c r="B2757" s="112">
        <f t="shared" ca="1" si="854"/>
        <v>47084.528579569997</v>
      </c>
      <c r="C2757" s="109">
        <f t="shared" si="855"/>
        <v>47039.332154379998</v>
      </c>
      <c r="D2757" s="13">
        <f ca="1">IF(A2757&lt;$B$1,VLOOKUP(A2757,[1]DI!$A$4:$B$15000,2,FALSE),0)</f>
        <v>0.1065</v>
      </c>
      <c r="E2757" s="52">
        <f t="shared" ca="1" si="856"/>
        <v>1.00040168</v>
      </c>
      <c r="F2757" s="52">
        <f ca="1">(TRUNC(PRODUCT($E$12:$E2756),16))</f>
        <v>1.77436631035117</v>
      </c>
      <c r="G2757" s="52">
        <f t="shared" ca="1" si="857"/>
        <v>1.7729417138374299</v>
      </c>
      <c r="H2757" s="52">
        <f t="shared" ca="1" si="858"/>
        <v>1.0008035200000001</v>
      </c>
      <c r="I2757" s="111">
        <f t="shared" si="847"/>
        <v>0.02</v>
      </c>
      <c r="J2757" s="149">
        <f t="shared" si="849"/>
        <v>45596</v>
      </c>
      <c r="K2757" s="54">
        <f t="shared" si="848"/>
        <v>2</v>
      </c>
      <c r="L2757" s="55">
        <f t="shared" si="859"/>
        <v>2</v>
      </c>
      <c r="M2757" s="56">
        <f t="shared" si="860"/>
        <v>1.0001571760000001</v>
      </c>
      <c r="N2757" s="56">
        <f t="shared" ca="1" si="861"/>
        <v>1.0009608219999999</v>
      </c>
      <c r="O2757" s="55">
        <f t="shared" si="850"/>
        <v>0</v>
      </c>
      <c r="P2757" s="109">
        <f t="shared" ca="1" si="862"/>
        <v>45.196425189999999</v>
      </c>
      <c r="Q2757" s="52">
        <f t="shared" si="851"/>
        <v>0</v>
      </c>
      <c r="R2757" s="85"/>
      <c r="S2757" s="85"/>
      <c r="T2757" s="86" t="str">
        <f t="shared" si="852"/>
        <v>A+J=</v>
      </c>
      <c r="U2757" s="149">
        <f t="shared" si="853"/>
        <v>45625</v>
      </c>
      <c r="V2757" s="57" t="str">
        <f t="shared" si="863"/>
        <v>-</v>
      </c>
      <c r="W2757" s="8"/>
      <c r="X2757" s="8"/>
      <c r="Y2757" s="8"/>
      <c r="Z2757" s="9"/>
      <c r="AA2757" s="1"/>
      <c r="AB2757" s="8"/>
      <c r="AC2757" s="9"/>
      <c r="AD2757" s="9"/>
      <c r="AE2757" s="9"/>
      <c r="AF2757" s="8"/>
      <c r="AG2757" s="10"/>
      <c r="AH2757" s="8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25">
      <c r="A2758" s="50">
        <f t="shared" si="846"/>
        <v>45601</v>
      </c>
      <c r="B2758" s="112">
        <f t="shared" ca="1" si="854"/>
        <v>47107.1429737</v>
      </c>
      <c r="C2758" s="109">
        <f t="shared" si="855"/>
        <v>47039.332154379998</v>
      </c>
      <c r="D2758" s="13">
        <f ca="1">IF(A2758&lt;$B$1,VLOOKUP(A2758,[1]DI!$A$4:$B$15000,2,FALSE),0)</f>
        <v>0.1065</v>
      </c>
      <c r="E2758" s="52">
        <f t="shared" ca="1" si="856"/>
        <v>1.00040168</v>
      </c>
      <c r="F2758" s="52">
        <f ca="1">(TRUNC(PRODUCT($E$12:$E2757),16))</f>
        <v>1.77507903781071</v>
      </c>
      <c r="G2758" s="52">
        <f t="shared" ca="1" si="857"/>
        <v>1.7729417138374299</v>
      </c>
      <c r="H2758" s="52">
        <f t="shared" ca="1" si="858"/>
        <v>1.0012055200000001</v>
      </c>
      <c r="I2758" s="111">
        <f t="shared" si="847"/>
        <v>0.02</v>
      </c>
      <c r="J2758" s="149">
        <f t="shared" si="849"/>
        <v>45596</v>
      </c>
      <c r="K2758" s="54">
        <f t="shared" si="848"/>
        <v>3</v>
      </c>
      <c r="L2758" s="55">
        <f t="shared" si="859"/>
        <v>3</v>
      </c>
      <c r="M2758" s="56">
        <f t="shared" si="860"/>
        <v>1.000235773</v>
      </c>
      <c r="N2758" s="56">
        <f t="shared" ca="1" si="861"/>
        <v>1.001441577</v>
      </c>
      <c r="O2758" s="55">
        <f t="shared" si="850"/>
        <v>0</v>
      </c>
      <c r="P2758" s="109">
        <f t="shared" ca="1" si="862"/>
        <v>67.810819319999993</v>
      </c>
      <c r="Q2758" s="52">
        <f t="shared" si="851"/>
        <v>0</v>
      </c>
      <c r="R2758" s="85"/>
      <c r="S2758" s="85"/>
      <c r="T2758" s="86" t="str">
        <f t="shared" si="852"/>
        <v>A+J=</v>
      </c>
      <c r="U2758" s="149">
        <f t="shared" si="853"/>
        <v>45625</v>
      </c>
      <c r="V2758" s="57" t="str">
        <f t="shared" si="863"/>
        <v>-</v>
      </c>
      <c r="W2758" s="8"/>
      <c r="X2758" s="8"/>
      <c r="Y2758" s="8"/>
      <c r="Z2758" s="9"/>
      <c r="AA2758" s="1"/>
      <c r="AB2758" s="8"/>
      <c r="AC2758" s="9"/>
      <c r="AD2758" s="9"/>
      <c r="AE2758" s="9"/>
      <c r="AF2758" s="8"/>
      <c r="AG2758" s="10"/>
      <c r="AH2758" s="8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25">
      <c r="A2759" s="50">
        <f t="shared" si="846"/>
        <v>45602</v>
      </c>
      <c r="B2759" s="112">
        <f t="shared" ca="1" si="854"/>
        <v>47129.768657269997</v>
      </c>
      <c r="C2759" s="109">
        <f t="shared" si="855"/>
        <v>47039.332154379998</v>
      </c>
      <c r="D2759" s="13">
        <f ca="1">IF(A2759&lt;$B$1,VLOOKUP(A2759,[1]DI!$A$4:$B$15000,2,FALSE),0)</f>
        <v>0.1065</v>
      </c>
      <c r="E2759" s="52">
        <f t="shared" ca="1" si="856"/>
        <v>1.00040168</v>
      </c>
      <c r="F2759" s="52">
        <f ca="1">(TRUNC(PRODUCT($E$12:$E2758),16))</f>
        <v>1.7757920515586201</v>
      </c>
      <c r="G2759" s="52">
        <f t="shared" ca="1" si="857"/>
        <v>1.7729417138374299</v>
      </c>
      <c r="H2759" s="52">
        <f t="shared" ca="1" si="858"/>
        <v>1.0016076899999999</v>
      </c>
      <c r="I2759" s="111">
        <f t="shared" si="847"/>
        <v>0.02</v>
      </c>
      <c r="J2759" s="149">
        <f t="shared" si="849"/>
        <v>45596</v>
      </c>
      <c r="K2759" s="54">
        <f t="shared" si="848"/>
        <v>4</v>
      </c>
      <c r="L2759" s="55">
        <f t="shared" si="859"/>
        <v>4</v>
      </c>
      <c r="M2759" s="56">
        <f t="shared" si="860"/>
        <v>1.000314377</v>
      </c>
      <c r="N2759" s="56">
        <f t="shared" ca="1" si="861"/>
        <v>1.001922572</v>
      </c>
      <c r="O2759" s="55">
        <f t="shared" si="850"/>
        <v>0</v>
      </c>
      <c r="P2759" s="109">
        <f t="shared" ca="1" si="862"/>
        <v>90.43650289</v>
      </c>
      <c r="Q2759" s="52">
        <f t="shared" si="851"/>
        <v>0</v>
      </c>
      <c r="R2759" s="85"/>
      <c r="S2759" s="85"/>
      <c r="T2759" s="86" t="str">
        <f t="shared" si="852"/>
        <v>A+J=</v>
      </c>
      <c r="U2759" s="149">
        <f t="shared" si="853"/>
        <v>45625</v>
      </c>
      <c r="V2759" s="57" t="str">
        <f t="shared" si="863"/>
        <v>-</v>
      </c>
      <c r="W2759" s="8"/>
      <c r="X2759" s="8"/>
      <c r="Y2759" s="8"/>
      <c r="Z2759" s="9"/>
      <c r="AA2759" s="1"/>
      <c r="AB2759" s="8"/>
      <c r="AC2759" s="9"/>
      <c r="AD2759" s="9"/>
      <c r="AE2759" s="9"/>
      <c r="AF2759" s="8"/>
      <c r="AG2759" s="10"/>
      <c r="AH2759" s="8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25">
      <c r="A2760" s="50">
        <f t="shared" si="846"/>
        <v>45603</v>
      </c>
      <c r="B2760" s="112">
        <f t="shared" ca="1" si="854"/>
        <v>47152.404642459995</v>
      </c>
      <c r="C2760" s="109">
        <f t="shared" si="855"/>
        <v>47039.332154379998</v>
      </c>
      <c r="D2760" s="13">
        <f ca="1">IF(A2760&lt;$B$1,VLOOKUP(A2760,[1]DI!$A$4:$B$15000,2,FALSE),0)</f>
        <v>0.1115</v>
      </c>
      <c r="E2760" s="52">
        <f t="shared" ca="1" si="856"/>
        <v>1.00041957</v>
      </c>
      <c r="F2760" s="52">
        <f ca="1">(TRUNC(PRODUCT($E$12:$E2759),16))</f>
        <v>1.7765053517098901</v>
      </c>
      <c r="G2760" s="52">
        <f t="shared" ca="1" si="857"/>
        <v>1.7729417138374299</v>
      </c>
      <c r="H2760" s="52">
        <f t="shared" ca="1" si="858"/>
        <v>1.00201001</v>
      </c>
      <c r="I2760" s="111">
        <f t="shared" si="847"/>
        <v>0.02</v>
      </c>
      <c r="J2760" s="149">
        <f t="shared" si="849"/>
        <v>45596</v>
      </c>
      <c r="K2760" s="54">
        <f t="shared" si="848"/>
        <v>5</v>
      </c>
      <c r="L2760" s="55">
        <f t="shared" si="859"/>
        <v>5</v>
      </c>
      <c r="M2760" s="56">
        <f t="shared" si="860"/>
        <v>1.000392986</v>
      </c>
      <c r="N2760" s="56">
        <f t="shared" ca="1" si="861"/>
        <v>1.0024037859999999</v>
      </c>
      <c r="O2760" s="55">
        <f t="shared" si="850"/>
        <v>0</v>
      </c>
      <c r="P2760" s="109">
        <f t="shared" ca="1" si="862"/>
        <v>113.07248808</v>
      </c>
      <c r="Q2760" s="52">
        <f t="shared" si="851"/>
        <v>0</v>
      </c>
      <c r="R2760" s="85"/>
      <c r="S2760" s="85"/>
      <c r="T2760" s="86" t="str">
        <f t="shared" si="852"/>
        <v>A+J=</v>
      </c>
      <c r="U2760" s="149">
        <f t="shared" si="853"/>
        <v>45625</v>
      </c>
      <c r="V2760" s="57" t="str">
        <f t="shared" si="863"/>
        <v>-</v>
      </c>
      <c r="W2760" s="8"/>
      <c r="X2760" s="8"/>
      <c r="Y2760" s="8"/>
      <c r="Z2760" s="9"/>
      <c r="AA2760" s="1"/>
      <c r="AB2760" s="8"/>
      <c r="AC2760" s="9"/>
      <c r="AD2760" s="9"/>
      <c r="AE2760" s="9"/>
      <c r="AF2760" s="8"/>
      <c r="AG2760" s="10"/>
      <c r="AH2760" s="8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25">
      <c r="A2761" s="50">
        <f t="shared" si="846"/>
        <v>45604</v>
      </c>
      <c r="B2761" s="112">
        <f t="shared" ca="1" si="854"/>
        <v>47175.895708619995</v>
      </c>
      <c r="C2761" s="109">
        <f t="shared" si="855"/>
        <v>47039.332154379998</v>
      </c>
      <c r="D2761" s="13">
        <f ca="1">IF(A2761&lt;$B$1,VLOOKUP(A2761,[1]DI!$A$4:$B$15000,2,FALSE),0)</f>
        <v>0.1115</v>
      </c>
      <c r="E2761" s="52">
        <f t="shared" ca="1" si="856"/>
        <v>1.00041957</v>
      </c>
      <c r="F2761" s="52">
        <f ca="1">(TRUNC(PRODUCT($E$12:$E2760),16))</f>
        <v>1.77725072006031</v>
      </c>
      <c r="G2761" s="52">
        <f t="shared" ca="1" si="857"/>
        <v>1.7729417138374299</v>
      </c>
      <c r="H2761" s="52">
        <f t="shared" ca="1" si="858"/>
        <v>1.00243043</v>
      </c>
      <c r="I2761" s="111">
        <f t="shared" si="847"/>
        <v>0.02</v>
      </c>
      <c r="J2761" s="149">
        <f t="shared" si="849"/>
        <v>45596</v>
      </c>
      <c r="K2761" s="54">
        <f t="shared" si="848"/>
        <v>6</v>
      </c>
      <c r="L2761" s="55">
        <f t="shared" si="859"/>
        <v>6</v>
      </c>
      <c r="M2761" s="56">
        <f t="shared" si="860"/>
        <v>1.000471602</v>
      </c>
      <c r="N2761" s="56">
        <f t="shared" ca="1" si="861"/>
        <v>1.002903178</v>
      </c>
      <c r="O2761" s="55">
        <f t="shared" si="850"/>
        <v>0</v>
      </c>
      <c r="P2761" s="109">
        <f t="shared" ca="1" si="862"/>
        <v>136.56355424</v>
      </c>
      <c r="Q2761" s="52">
        <f t="shared" si="851"/>
        <v>0</v>
      </c>
      <c r="R2761" s="85"/>
      <c r="S2761" s="85"/>
      <c r="T2761" s="86" t="str">
        <f t="shared" si="852"/>
        <v>A+J=</v>
      </c>
      <c r="U2761" s="149">
        <f t="shared" si="853"/>
        <v>45625</v>
      </c>
      <c r="V2761" s="57" t="str">
        <f t="shared" si="863"/>
        <v>-</v>
      </c>
      <c r="W2761" s="8"/>
      <c r="X2761" s="8"/>
      <c r="Y2761" s="8"/>
      <c r="Z2761" s="9"/>
      <c r="AA2761" s="1"/>
      <c r="AB2761" s="8"/>
      <c r="AC2761" s="9"/>
      <c r="AD2761" s="9"/>
      <c r="AE2761" s="9"/>
      <c r="AF2761" s="8"/>
      <c r="AG2761" s="10"/>
      <c r="AH2761" s="8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25">
      <c r="A2762" s="50">
        <f t="shared" si="846"/>
        <v>45605</v>
      </c>
      <c r="B2762" s="112">
        <f t="shared" ca="1" si="854"/>
        <v>47199.398205339996</v>
      </c>
      <c r="C2762" s="109">
        <f t="shared" si="855"/>
        <v>47039.332154379998</v>
      </c>
      <c r="D2762" s="13">
        <f ca="1">IF(A2762&lt;$B$1,VLOOKUP(A2762,[1]DI!$A$4:$B$15000,2,FALSE),0)</f>
        <v>0</v>
      </c>
      <c r="E2762" s="52">
        <f t="shared" ca="1" si="856"/>
        <v>1</v>
      </c>
      <c r="F2762" s="52">
        <f ca="1">(TRUNC(PRODUCT($E$12:$E2761),16))</f>
        <v>1.7779964011449301</v>
      </c>
      <c r="G2762" s="52">
        <f t="shared" ca="1" si="857"/>
        <v>1.7729417138374299</v>
      </c>
      <c r="H2762" s="52">
        <f t="shared" ca="1" si="858"/>
        <v>1.00285102</v>
      </c>
      <c r="I2762" s="111">
        <f t="shared" si="847"/>
        <v>0.02</v>
      </c>
      <c r="J2762" s="149">
        <f t="shared" si="849"/>
        <v>45596</v>
      </c>
      <c r="K2762" s="54">
        <f t="shared" si="848"/>
        <v>6</v>
      </c>
      <c r="L2762" s="55">
        <f t="shared" si="859"/>
        <v>7</v>
      </c>
      <c r="M2762" s="56">
        <f t="shared" si="860"/>
        <v>1.0005502239999999</v>
      </c>
      <c r="N2762" s="56">
        <f t="shared" ca="1" si="861"/>
        <v>1.0034028129999999</v>
      </c>
      <c r="O2762" s="55">
        <f t="shared" si="850"/>
        <v>0</v>
      </c>
      <c r="P2762" s="109">
        <f t="shared" ca="1" si="862"/>
        <v>160.06605096000001</v>
      </c>
      <c r="Q2762" s="52">
        <f t="shared" si="851"/>
        <v>0</v>
      </c>
      <c r="R2762" s="85"/>
      <c r="S2762" s="85"/>
      <c r="T2762" s="86" t="str">
        <f t="shared" si="852"/>
        <v>A+J=</v>
      </c>
      <c r="U2762" s="149">
        <f t="shared" si="853"/>
        <v>45625</v>
      </c>
      <c r="V2762" s="57" t="str">
        <f t="shared" si="863"/>
        <v>-</v>
      </c>
      <c r="W2762" s="8"/>
      <c r="X2762" s="8"/>
      <c r="Y2762" s="8"/>
      <c r="Z2762" s="9"/>
      <c r="AA2762" s="1"/>
      <c r="AB2762" s="8"/>
      <c r="AC2762" s="9"/>
      <c r="AD2762" s="9"/>
      <c r="AE2762" s="9"/>
      <c r="AF2762" s="8"/>
      <c r="AG2762" s="10"/>
      <c r="AH2762" s="8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25">
      <c r="A2763" s="50">
        <f t="shared" si="846"/>
        <v>45606</v>
      </c>
      <c r="B2763" s="112">
        <f t="shared" ca="1" si="854"/>
        <v>47199.398205339996</v>
      </c>
      <c r="C2763" s="109">
        <f t="shared" si="855"/>
        <v>47039.332154379998</v>
      </c>
      <c r="D2763" s="13">
        <f ca="1">IF(A2763&lt;$B$1,VLOOKUP(A2763,[1]DI!$A$4:$B$15000,2,FALSE),0)</f>
        <v>0</v>
      </c>
      <c r="E2763" s="52">
        <f t="shared" ca="1" si="856"/>
        <v>1</v>
      </c>
      <c r="F2763" s="52">
        <f ca="1">(TRUNC(PRODUCT($E$12:$E2762),16))</f>
        <v>1.7779964011449301</v>
      </c>
      <c r="G2763" s="52">
        <f t="shared" ca="1" si="857"/>
        <v>1.7729417138374299</v>
      </c>
      <c r="H2763" s="52">
        <f t="shared" ca="1" si="858"/>
        <v>1.00285102</v>
      </c>
      <c r="I2763" s="111">
        <f t="shared" si="847"/>
        <v>0.02</v>
      </c>
      <c r="J2763" s="149">
        <f t="shared" si="849"/>
        <v>45596</v>
      </c>
      <c r="K2763" s="54">
        <f t="shared" si="848"/>
        <v>6</v>
      </c>
      <c r="L2763" s="55">
        <f t="shared" si="859"/>
        <v>7</v>
      </c>
      <c r="M2763" s="56">
        <f t="shared" si="860"/>
        <v>1.0005502239999999</v>
      </c>
      <c r="N2763" s="56">
        <f t="shared" ca="1" si="861"/>
        <v>1.0034028129999999</v>
      </c>
      <c r="O2763" s="55">
        <f t="shared" si="850"/>
        <v>0</v>
      </c>
      <c r="P2763" s="109">
        <f t="shared" ca="1" si="862"/>
        <v>160.06605096000001</v>
      </c>
      <c r="Q2763" s="52">
        <f t="shared" si="851"/>
        <v>0</v>
      </c>
      <c r="R2763" s="85"/>
      <c r="S2763" s="85"/>
      <c r="T2763" s="86" t="str">
        <f t="shared" si="852"/>
        <v>A+J=</v>
      </c>
      <c r="U2763" s="149">
        <f t="shared" si="853"/>
        <v>45625</v>
      </c>
      <c r="V2763" s="57" t="str">
        <f t="shared" si="863"/>
        <v>-</v>
      </c>
      <c r="W2763" s="8"/>
      <c r="X2763" s="8"/>
      <c r="Y2763" s="8"/>
      <c r="Z2763" s="9"/>
      <c r="AA2763" s="1"/>
      <c r="AB2763" s="8"/>
      <c r="AC2763" s="9"/>
      <c r="AD2763" s="9"/>
      <c r="AE2763" s="9"/>
      <c r="AF2763" s="8"/>
      <c r="AG2763" s="10"/>
      <c r="AH2763" s="8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25">
      <c r="A2764" s="50">
        <f t="shared" si="846"/>
        <v>45607</v>
      </c>
      <c r="B2764" s="112">
        <f t="shared" ca="1" si="854"/>
        <v>47199.398205339996</v>
      </c>
      <c r="C2764" s="109">
        <f t="shared" si="855"/>
        <v>47039.332154379998</v>
      </c>
      <c r="D2764" s="13">
        <f ca="1">IF(A2764&lt;$B$1,VLOOKUP(A2764,[1]DI!$A$4:$B$15000,2,FALSE),0)</f>
        <v>0.1115</v>
      </c>
      <c r="E2764" s="52">
        <f t="shared" ca="1" si="856"/>
        <v>1.00041957</v>
      </c>
      <c r="F2764" s="52">
        <f ca="1">(TRUNC(PRODUCT($E$12:$E2763),16))</f>
        <v>1.7779964011449301</v>
      </c>
      <c r="G2764" s="52">
        <f t="shared" ca="1" si="857"/>
        <v>1.7729417138374299</v>
      </c>
      <c r="H2764" s="52">
        <f t="shared" ca="1" si="858"/>
        <v>1.00285102</v>
      </c>
      <c r="I2764" s="111">
        <f t="shared" si="847"/>
        <v>0.02</v>
      </c>
      <c r="J2764" s="149">
        <f t="shared" si="849"/>
        <v>45596</v>
      </c>
      <c r="K2764" s="54">
        <f t="shared" si="848"/>
        <v>7</v>
      </c>
      <c r="L2764" s="55">
        <f t="shared" si="859"/>
        <v>7</v>
      </c>
      <c r="M2764" s="56">
        <f t="shared" si="860"/>
        <v>1.0005502239999999</v>
      </c>
      <c r="N2764" s="56">
        <f t="shared" ca="1" si="861"/>
        <v>1.0034028129999999</v>
      </c>
      <c r="O2764" s="55">
        <f t="shared" si="850"/>
        <v>0</v>
      </c>
      <c r="P2764" s="109">
        <f t="shared" ca="1" si="862"/>
        <v>160.06605096000001</v>
      </c>
      <c r="Q2764" s="52">
        <f t="shared" si="851"/>
        <v>0</v>
      </c>
      <c r="R2764" s="85"/>
      <c r="S2764" s="85"/>
      <c r="T2764" s="86" t="str">
        <f t="shared" si="852"/>
        <v>A+J=</v>
      </c>
      <c r="U2764" s="149">
        <f t="shared" si="853"/>
        <v>45625</v>
      </c>
      <c r="V2764" s="57" t="str">
        <f t="shared" si="863"/>
        <v>-</v>
      </c>
      <c r="W2764" s="8"/>
      <c r="X2764" s="8"/>
      <c r="Y2764" s="8"/>
      <c r="Z2764" s="9"/>
      <c r="AA2764" s="1"/>
      <c r="AB2764" s="8"/>
      <c r="AC2764" s="9"/>
      <c r="AD2764" s="9"/>
      <c r="AE2764" s="9"/>
      <c r="AF2764" s="8"/>
      <c r="AG2764" s="10"/>
      <c r="AH2764" s="8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25">
      <c r="A2765" s="50">
        <f t="shared" ref="A2765:A2828" si="864">(A2764+1)</f>
        <v>45608</v>
      </c>
      <c r="B2765" s="112">
        <f t="shared" ca="1" si="854"/>
        <v>47222.912038539995</v>
      </c>
      <c r="C2765" s="109">
        <f t="shared" si="855"/>
        <v>47039.332154379998</v>
      </c>
      <c r="D2765" s="13">
        <f ca="1">IF(A2765&lt;$B$1,VLOOKUP(A2765,[1]DI!$A$4:$B$15000,2,FALSE),0)</f>
        <v>0.1115</v>
      </c>
      <c r="E2765" s="52">
        <f t="shared" ca="1" si="856"/>
        <v>1.00041957</v>
      </c>
      <c r="F2765" s="52">
        <f ca="1">(TRUNC(PRODUCT($E$12:$E2764),16))</f>
        <v>1.7787423950949499</v>
      </c>
      <c r="G2765" s="52">
        <f t="shared" ca="1" si="857"/>
        <v>1.7729417138374299</v>
      </c>
      <c r="H2765" s="52">
        <f t="shared" ca="1" si="858"/>
        <v>1.0032717799999999</v>
      </c>
      <c r="I2765" s="111">
        <f t="shared" ref="I2765:I2828" si="865">I2764</f>
        <v>0.02</v>
      </c>
      <c r="J2765" s="149">
        <f t="shared" si="849"/>
        <v>45596</v>
      </c>
      <c r="K2765" s="54">
        <f t="shared" ref="K2765:K2828" si="866">IF(A2765&gt;J2765,IF(NETWORKDAYS(J2765,A2765,$X$135:$X$519)-1=0,1,NETWORKDAYS(J2765,A2765,$X$135:$X$519)-1),0)</f>
        <v>8</v>
      </c>
      <c r="L2765" s="55">
        <f t="shared" si="859"/>
        <v>8</v>
      </c>
      <c r="M2765" s="56">
        <f t="shared" si="860"/>
        <v>1.000628852</v>
      </c>
      <c r="N2765" s="56">
        <f t="shared" ca="1" si="861"/>
        <v>1.003902689</v>
      </c>
      <c r="O2765" s="55">
        <f t="shared" si="850"/>
        <v>0</v>
      </c>
      <c r="P2765" s="109">
        <f t="shared" ca="1" si="862"/>
        <v>183.57988416000001</v>
      </c>
      <c r="Q2765" s="52">
        <f t="shared" si="851"/>
        <v>0</v>
      </c>
      <c r="R2765" s="85"/>
      <c r="S2765" s="85"/>
      <c r="T2765" s="86" t="str">
        <f t="shared" si="852"/>
        <v>A+J=</v>
      </c>
      <c r="U2765" s="149">
        <f t="shared" si="853"/>
        <v>45625</v>
      </c>
      <c r="V2765" s="57" t="str">
        <f t="shared" si="863"/>
        <v>-</v>
      </c>
      <c r="W2765" s="8"/>
      <c r="X2765" s="8"/>
      <c r="Y2765" s="8"/>
      <c r="Z2765" s="9"/>
      <c r="AA2765" s="1"/>
      <c r="AB2765" s="8"/>
      <c r="AC2765" s="9"/>
      <c r="AD2765" s="9"/>
      <c r="AE2765" s="9"/>
      <c r="AF2765" s="8"/>
      <c r="AG2765" s="10"/>
      <c r="AH2765" s="8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25">
      <c r="A2766" s="50">
        <f t="shared" si="864"/>
        <v>45609</v>
      </c>
      <c r="B2766" s="112">
        <f t="shared" ca="1" si="854"/>
        <v>47246.438337159998</v>
      </c>
      <c r="C2766" s="109">
        <f t="shared" si="855"/>
        <v>47039.332154379998</v>
      </c>
      <c r="D2766" s="13">
        <f ca="1">IF(A2766&lt;$B$1,VLOOKUP(A2766,[1]DI!$A$4:$B$15000,2,FALSE),0)</f>
        <v>0.1115</v>
      </c>
      <c r="E2766" s="52">
        <f t="shared" ca="1" si="856"/>
        <v>1.00041957</v>
      </c>
      <c r="F2766" s="52">
        <f ca="1">(TRUNC(PRODUCT($E$12:$E2765),16))</f>
        <v>1.7794887020416601</v>
      </c>
      <c r="G2766" s="52">
        <f t="shared" ca="1" si="857"/>
        <v>1.7729417138374299</v>
      </c>
      <c r="H2766" s="52">
        <f t="shared" ca="1" si="858"/>
        <v>1.00369273</v>
      </c>
      <c r="I2766" s="111">
        <f t="shared" si="865"/>
        <v>0.02</v>
      </c>
      <c r="J2766" s="149">
        <f t="shared" si="849"/>
        <v>45596</v>
      </c>
      <c r="K2766" s="54">
        <f t="shared" si="866"/>
        <v>9</v>
      </c>
      <c r="L2766" s="55">
        <f t="shared" si="859"/>
        <v>9</v>
      </c>
      <c r="M2766" s="56">
        <f t="shared" si="860"/>
        <v>1.0007074869999999</v>
      </c>
      <c r="N2766" s="56">
        <f t="shared" ca="1" si="861"/>
        <v>1.0044028300000001</v>
      </c>
      <c r="O2766" s="55">
        <f t="shared" si="850"/>
        <v>0</v>
      </c>
      <c r="P2766" s="109">
        <f t="shared" ca="1" si="862"/>
        <v>207.10618278000001</v>
      </c>
      <c r="Q2766" s="52">
        <f t="shared" si="851"/>
        <v>0</v>
      </c>
      <c r="R2766" s="85"/>
      <c r="S2766" s="85"/>
      <c r="T2766" s="86" t="str">
        <f t="shared" si="852"/>
        <v>A+J=</v>
      </c>
      <c r="U2766" s="149">
        <f t="shared" si="853"/>
        <v>45625</v>
      </c>
      <c r="V2766" s="57" t="str">
        <f t="shared" si="863"/>
        <v>-</v>
      </c>
      <c r="W2766" s="8"/>
      <c r="X2766" s="8"/>
      <c r="Y2766" s="8"/>
      <c r="Z2766" s="9"/>
      <c r="AA2766" s="1"/>
      <c r="AB2766" s="8"/>
      <c r="AC2766" s="9"/>
      <c r="AD2766" s="9"/>
      <c r="AE2766" s="9"/>
      <c r="AF2766" s="8"/>
      <c r="AG2766" s="10"/>
      <c r="AH2766" s="8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25">
      <c r="A2767" s="50">
        <f t="shared" si="864"/>
        <v>45610</v>
      </c>
      <c r="B2767" s="112">
        <f t="shared" ca="1" si="854"/>
        <v>47269.975925229999</v>
      </c>
      <c r="C2767" s="109">
        <f t="shared" si="855"/>
        <v>47039.332154379998</v>
      </c>
      <c r="D2767" s="13">
        <f ca="1">IF(A2767&lt;$B$1,VLOOKUP(A2767,[1]DI!$A$4:$B$15000,2,FALSE),0)</f>
        <v>0.1115</v>
      </c>
      <c r="E2767" s="52">
        <f t="shared" ca="1" si="856"/>
        <v>1.00041957</v>
      </c>
      <c r="F2767" s="52">
        <f ca="1">(TRUNC(PRODUCT($E$12:$E2766),16))</f>
        <v>1.78023532211638</v>
      </c>
      <c r="G2767" s="52">
        <f t="shared" ca="1" si="857"/>
        <v>1.7729417138374299</v>
      </c>
      <c r="H2767" s="52">
        <f t="shared" ca="1" si="858"/>
        <v>1.00411385</v>
      </c>
      <c r="I2767" s="111">
        <f t="shared" si="865"/>
        <v>0.02</v>
      </c>
      <c r="J2767" s="149">
        <f t="shared" si="849"/>
        <v>45596</v>
      </c>
      <c r="K2767" s="54">
        <f t="shared" si="866"/>
        <v>10</v>
      </c>
      <c r="L2767" s="55">
        <f t="shared" si="859"/>
        <v>10</v>
      </c>
      <c r="M2767" s="56">
        <f t="shared" si="860"/>
        <v>1.000786127</v>
      </c>
      <c r="N2767" s="56">
        <f t="shared" ca="1" si="861"/>
        <v>1.004903211</v>
      </c>
      <c r="O2767" s="55">
        <f t="shared" si="850"/>
        <v>0</v>
      </c>
      <c r="P2767" s="109">
        <f t="shared" ca="1" si="862"/>
        <v>230.64377085000001</v>
      </c>
      <c r="Q2767" s="52">
        <f t="shared" si="851"/>
        <v>0</v>
      </c>
      <c r="R2767" s="85"/>
      <c r="S2767" s="85"/>
      <c r="T2767" s="86" t="str">
        <f t="shared" si="852"/>
        <v>A+J=</v>
      </c>
      <c r="U2767" s="149">
        <f t="shared" si="853"/>
        <v>45625</v>
      </c>
      <c r="V2767" s="57" t="str">
        <f t="shared" si="863"/>
        <v>-</v>
      </c>
      <c r="W2767" s="8"/>
      <c r="X2767" s="8"/>
      <c r="Y2767" s="8"/>
      <c r="Z2767" s="9"/>
      <c r="AA2767" s="1"/>
      <c r="AB2767" s="8"/>
      <c r="AC2767" s="9"/>
      <c r="AD2767" s="9"/>
      <c r="AE2767" s="9"/>
      <c r="AF2767" s="8"/>
      <c r="AG2767" s="10"/>
      <c r="AH2767" s="8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25">
      <c r="A2768" s="50">
        <f t="shared" si="864"/>
        <v>45611</v>
      </c>
      <c r="B2768" s="112">
        <f t="shared" ca="1" si="854"/>
        <v>47293.52499089</v>
      </c>
      <c r="C2768" s="109">
        <f t="shared" si="855"/>
        <v>47039.332154379998</v>
      </c>
      <c r="D2768" s="13">
        <f ca="1">IF(A2768&lt;$B$1,VLOOKUP(A2768,[1]DI!$A$4:$B$15000,2,FALSE),0)</f>
        <v>0</v>
      </c>
      <c r="E2768" s="52">
        <f t="shared" ca="1" si="856"/>
        <v>1</v>
      </c>
      <c r="F2768" s="52">
        <f ca="1">(TRUNC(PRODUCT($E$12:$E2767),16))</f>
        <v>1.7809822554504799</v>
      </c>
      <c r="G2768" s="52">
        <f t="shared" ca="1" si="857"/>
        <v>1.7729417138374299</v>
      </c>
      <c r="H2768" s="52">
        <f t="shared" ca="1" si="858"/>
        <v>1.00453514</v>
      </c>
      <c r="I2768" s="111">
        <f t="shared" si="865"/>
        <v>0.02</v>
      </c>
      <c r="J2768" s="149">
        <f t="shared" si="849"/>
        <v>45596</v>
      </c>
      <c r="K2768" s="54">
        <f t="shared" si="866"/>
        <v>10</v>
      </c>
      <c r="L2768" s="55">
        <f t="shared" si="859"/>
        <v>11</v>
      </c>
      <c r="M2768" s="56">
        <f t="shared" si="860"/>
        <v>1.0008647740000001</v>
      </c>
      <c r="N2768" s="56">
        <f t="shared" ca="1" si="861"/>
        <v>1.0054038359999999</v>
      </c>
      <c r="O2768" s="55">
        <f t="shared" si="850"/>
        <v>0</v>
      </c>
      <c r="P2768" s="109">
        <f t="shared" ca="1" si="862"/>
        <v>254.19283651000001</v>
      </c>
      <c r="Q2768" s="52">
        <f t="shared" si="851"/>
        <v>0</v>
      </c>
      <c r="R2768" s="85"/>
      <c r="S2768" s="85"/>
      <c r="T2768" s="86" t="str">
        <f t="shared" si="852"/>
        <v>A+J=</v>
      </c>
      <c r="U2768" s="149">
        <f t="shared" si="853"/>
        <v>45625</v>
      </c>
      <c r="V2768" s="57" t="str">
        <f t="shared" si="863"/>
        <v>-</v>
      </c>
      <c r="W2768" s="8"/>
      <c r="X2768" s="8"/>
      <c r="Y2768" s="8"/>
      <c r="Z2768" s="9"/>
      <c r="AA2768" s="1"/>
      <c r="AB2768" s="8"/>
      <c r="AC2768" s="9"/>
      <c r="AD2768" s="9"/>
      <c r="AE2768" s="9"/>
      <c r="AF2768" s="8"/>
      <c r="AG2768" s="10"/>
      <c r="AH2768" s="8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25">
      <c r="A2769" s="50">
        <f t="shared" si="864"/>
        <v>45612</v>
      </c>
      <c r="B2769" s="112">
        <f t="shared" ca="1" si="854"/>
        <v>47293.52499089</v>
      </c>
      <c r="C2769" s="109">
        <f t="shared" si="855"/>
        <v>47039.332154379998</v>
      </c>
      <c r="D2769" s="13">
        <f ca="1">IF(A2769&lt;$B$1,VLOOKUP(A2769,[1]DI!$A$4:$B$15000,2,FALSE),0)</f>
        <v>0</v>
      </c>
      <c r="E2769" s="52">
        <f t="shared" ca="1" si="856"/>
        <v>1</v>
      </c>
      <c r="F2769" s="52">
        <f ca="1">(TRUNC(PRODUCT($E$12:$E2768),16))</f>
        <v>1.7809822554504799</v>
      </c>
      <c r="G2769" s="52">
        <f t="shared" ca="1" si="857"/>
        <v>1.7729417138374299</v>
      </c>
      <c r="H2769" s="52">
        <f t="shared" ca="1" si="858"/>
        <v>1.00453514</v>
      </c>
      <c r="I2769" s="111">
        <f t="shared" si="865"/>
        <v>0.02</v>
      </c>
      <c r="J2769" s="149">
        <f t="shared" si="849"/>
        <v>45596</v>
      </c>
      <c r="K2769" s="54">
        <f t="shared" si="866"/>
        <v>10</v>
      </c>
      <c r="L2769" s="55">
        <f t="shared" si="859"/>
        <v>11</v>
      </c>
      <c r="M2769" s="56">
        <f t="shared" si="860"/>
        <v>1.0008647740000001</v>
      </c>
      <c r="N2769" s="56">
        <f t="shared" ca="1" si="861"/>
        <v>1.0054038359999999</v>
      </c>
      <c r="O2769" s="55">
        <f t="shared" si="850"/>
        <v>0</v>
      </c>
      <c r="P2769" s="109">
        <f t="shared" ca="1" si="862"/>
        <v>254.19283651000001</v>
      </c>
      <c r="Q2769" s="52">
        <f t="shared" si="851"/>
        <v>0</v>
      </c>
      <c r="R2769" s="85"/>
      <c r="S2769" s="85"/>
      <c r="T2769" s="86" t="str">
        <f t="shared" si="852"/>
        <v>A+J=</v>
      </c>
      <c r="U2769" s="149">
        <f t="shared" si="853"/>
        <v>45625</v>
      </c>
      <c r="V2769" s="57" t="str">
        <f t="shared" si="863"/>
        <v>-</v>
      </c>
      <c r="W2769" s="8"/>
      <c r="X2769" s="8"/>
      <c r="Y2769" s="8"/>
      <c r="Z2769" s="9"/>
      <c r="AA2769" s="1"/>
      <c r="AB2769" s="8"/>
      <c r="AC2769" s="9"/>
      <c r="AD2769" s="9"/>
      <c r="AE2769" s="9"/>
      <c r="AF2769" s="8"/>
      <c r="AG2769" s="10"/>
      <c r="AH2769" s="8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25">
      <c r="A2770" s="50">
        <f t="shared" si="864"/>
        <v>45613</v>
      </c>
      <c r="B2770" s="112">
        <f t="shared" ca="1" si="854"/>
        <v>47293.52499089</v>
      </c>
      <c r="C2770" s="109">
        <f t="shared" si="855"/>
        <v>47039.332154379998</v>
      </c>
      <c r="D2770" s="13">
        <f ca="1">IF(A2770&lt;$B$1,VLOOKUP(A2770,[1]DI!$A$4:$B$15000,2,FALSE),0)</f>
        <v>0</v>
      </c>
      <c r="E2770" s="52">
        <f t="shared" ca="1" si="856"/>
        <v>1</v>
      </c>
      <c r="F2770" s="52">
        <f ca="1">(TRUNC(PRODUCT($E$12:$E2769),16))</f>
        <v>1.7809822554504799</v>
      </c>
      <c r="G2770" s="52">
        <f t="shared" ca="1" si="857"/>
        <v>1.7729417138374299</v>
      </c>
      <c r="H2770" s="52">
        <f t="shared" ca="1" si="858"/>
        <v>1.00453514</v>
      </c>
      <c r="I2770" s="111">
        <f t="shared" si="865"/>
        <v>0.02</v>
      </c>
      <c r="J2770" s="149">
        <f t="shared" si="849"/>
        <v>45596</v>
      </c>
      <c r="K2770" s="54">
        <f t="shared" si="866"/>
        <v>10</v>
      </c>
      <c r="L2770" s="55">
        <f t="shared" si="859"/>
        <v>11</v>
      </c>
      <c r="M2770" s="56">
        <f t="shared" si="860"/>
        <v>1.0008647740000001</v>
      </c>
      <c r="N2770" s="56">
        <f t="shared" ca="1" si="861"/>
        <v>1.0054038359999999</v>
      </c>
      <c r="O2770" s="55">
        <f t="shared" si="850"/>
        <v>0</v>
      </c>
      <c r="P2770" s="109">
        <f t="shared" ca="1" si="862"/>
        <v>254.19283651000001</v>
      </c>
      <c r="Q2770" s="52">
        <f t="shared" si="851"/>
        <v>0</v>
      </c>
      <c r="R2770" s="85"/>
      <c r="S2770" s="85"/>
      <c r="T2770" s="86" t="str">
        <f t="shared" si="852"/>
        <v>A+J=</v>
      </c>
      <c r="U2770" s="149">
        <f t="shared" si="853"/>
        <v>45625</v>
      </c>
      <c r="V2770" s="57" t="str">
        <f t="shared" si="863"/>
        <v>-</v>
      </c>
      <c r="W2770" s="8"/>
      <c r="X2770" s="8"/>
      <c r="Y2770" s="8"/>
      <c r="Z2770" s="9"/>
      <c r="AA2770" s="1"/>
      <c r="AB2770" s="8"/>
      <c r="AC2770" s="9"/>
      <c r="AD2770" s="9"/>
      <c r="AE2770" s="9"/>
      <c r="AF2770" s="8"/>
      <c r="AG2770" s="10"/>
      <c r="AH2770" s="8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25">
      <c r="A2771" s="50">
        <f t="shared" si="864"/>
        <v>45614</v>
      </c>
      <c r="B2771" s="112">
        <f t="shared" ca="1" si="854"/>
        <v>47293.52499089</v>
      </c>
      <c r="C2771" s="109">
        <f t="shared" si="855"/>
        <v>47039.332154379998</v>
      </c>
      <c r="D2771" s="13">
        <f ca="1">IF(A2771&lt;$B$1,VLOOKUP(A2771,[1]DI!$A$4:$B$15000,2,FALSE),0)</f>
        <v>0.1115</v>
      </c>
      <c r="E2771" s="52">
        <f t="shared" ca="1" si="856"/>
        <v>1.00041957</v>
      </c>
      <c r="F2771" s="52">
        <f ca="1">(TRUNC(PRODUCT($E$12:$E2770),16))</f>
        <v>1.7809822554504799</v>
      </c>
      <c r="G2771" s="52">
        <f t="shared" ca="1" si="857"/>
        <v>1.7729417138374299</v>
      </c>
      <c r="H2771" s="52">
        <f t="shared" ca="1" si="858"/>
        <v>1.00453514</v>
      </c>
      <c r="I2771" s="111">
        <f t="shared" si="865"/>
        <v>0.02</v>
      </c>
      <c r="J2771" s="149">
        <f t="shared" ref="J2771:J2834" si="867">IF(O2770&gt;0,VLOOKUP(O2770,X$12:AH$125,2),J2770)</f>
        <v>45596</v>
      </c>
      <c r="K2771" s="54">
        <f t="shared" si="866"/>
        <v>11</v>
      </c>
      <c r="L2771" s="55">
        <f t="shared" si="859"/>
        <v>11</v>
      </c>
      <c r="M2771" s="56">
        <f t="shared" si="860"/>
        <v>1.0008647740000001</v>
      </c>
      <c r="N2771" s="56">
        <f t="shared" ca="1" si="861"/>
        <v>1.0054038359999999</v>
      </c>
      <c r="O2771" s="55">
        <f t="shared" ref="O2771:O2834" si="868">IF(VLOOKUP(A2771,Y$12:AF$125,8)=VLOOKUP(A2770,Y$12:AF$125,8),0,VLOOKUP(A2771,Y$12:AF$125,8))</f>
        <v>0</v>
      </c>
      <c r="P2771" s="109">
        <f t="shared" ca="1" si="862"/>
        <v>254.19283651000001</v>
      </c>
      <c r="Q2771" s="52">
        <f t="shared" ref="Q2771:Q2834" si="869">IF(O2771&gt;0,VLOOKUP(A2771,$Y$12:$AD$125,5),0)</f>
        <v>0</v>
      </c>
      <c r="R2771" s="85"/>
      <c r="S2771" s="85"/>
      <c r="T2771" s="86" t="str">
        <f t="shared" ref="T2771:T2834" si="870">IF(O2770&gt;0,VLOOKUP(O2770,X$12:AH$125,10),T2770)</f>
        <v>A+J=</v>
      </c>
      <c r="U2771" s="149">
        <f t="shared" ref="U2771:U2834" si="871">IF(O2770&gt;0,VLOOKUP(O2770,X$12:AH$125,11),U2770)</f>
        <v>45625</v>
      </c>
      <c r="V2771" s="57" t="str">
        <f t="shared" si="863"/>
        <v>-</v>
      </c>
      <c r="W2771" s="8"/>
      <c r="X2771" s="8"/>
      <c r="Y2771" s="8"/>
      <c r="Z2771" s="9"/>
      <c r="AA2771" s="1"/>
      <c r="AB2771" s="8"/>
      <c r="AC2771" s="9"/>
      <c r="AD2771" s="9"/>
      <c r="AE2771" s="9"/>
      <c r="AF2771" s="8"/>
      <c r="AG2771" s="10"/>
      <c r="AH2771" s="8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25">
      <c r="A2772" s="50">
        <f t="shared" si="864"/>
        <v>45615</v>
      </c>
      <c r="B2772" s="112">
        <f t="shared" ca="1" si="854"/>
        <v>47317.085910459995</v>
      </c>
      <c r="C2772" s="109">
        <f t="shared" si="855"/>
        <v>47039.332154379998</v>
      </c>
      <c r="D2772" s="13">
        <f ca="1">IF(A2772&lt;$B$1,VLOOKUP(A2772,[1]DI!$A$4:$B$15000,2,FALSE),0)</f>
        <v>0.1115</v>
      </c>
      <c r="E2772" s="52">
        <f t="shared" ca="1" si="856"/>
        <v>1.00041957</v>
      </c>
      <c r="F2772" s="52">
        <f ca="1">(TRUNC(PRODUCT($E$12:$E2771),16))</f>
        <v>1.7817295021754</v>
      </c>
      <c r="G2772" s="52">
        <f t="shared" ca="1" si="857"/>
        <v>1.7729417138374299</v>
      </c>
      <c r="H2772" s="52">
        <f t="shared" ca="1" si="858"/>
        <v>1.00495661</v>
      </c>
      <c r="I2772" s="111">
        <f t="shared" si="865"/>
        <v>0.02</v>
      </c>
      <c r="J2772" s="149">
        <f t="shared" si="867"/>
        <v>45596</v>
      </c>
      <c r="K2772" s="54">
        <f t="shared" si="866"/>
        <v>12</v>
      </c>
      <c r="L2772" s="55">
        <f t="shared" si="859"/>
        <v>12</v>
      </c>
      <c r="M2772" s="56">
        <f t="shared" si="860"/>
        <v>1.0009434269999999</v>
      </c>
      <c r="N2772" s="56">
        <f t="shared" ca="1" si="861"/>
        <v>1.0059047130000001</v>
      </c>
      <c r="O2772" s="55">
        <f t="shared" si="868"/>
        <v>0</v>
      </c>
      <c r="P2772" s="109">
        <f t="shared" ca="1" si="862"/>
        <v>277.75375608000002</v>
      </c>
      <c r="Q2772" s="52">
        <f t="shared" si="869"/>
        <v>0</v>
      </c>
      <c r="R2772" s="85"/>
      <c r="S2772" s="85"/>
      <c r="T2772" s="86" t="str">
        <f t="shared" si="870"/>
        <v>A+J=</v>
      </c>
      <c r="U2772" s="149">
        <f t="shared" si="871"/>
        <v>45625</v>
      </c>
      <c r="V2772" s="57" t="str">
        <f t="shared" si="863"/>
        <v>-</v>
      </c>
      <c r="W2772" s="8"/>
      <c r="X2772" s="8"/>
      <c r="Y2772" s="8"/>
      <c r="Z2772" s="9"/>
      <c r="AA2772" s="1"/>
      <c r="AB2772" s="8"/>
      <c r="AC2772" s="9"/>
      <c r="AD2772" s="9"/>
      <c r="AE2772" s="9"/>
      <c r="AF2772" s="8"/>
      <c r="AG2772" s="10"/>
      <c r="AH2772" s="8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25">
      <c r="A2773" s="50">
        <f t="shared" si="864"/>
        <v>45616</v>
      </c>
      <c r="B2773" s="112">
        <f t="shared" ca="1" si="854"/>
        <v>47340.658730979994</v>
      </c>
      <c r="C2773" s="109">
        <f t="shared" si="855"/>
        <v>47039.332154379998</v>
      </c>
      <c r="D2773" s="13">
        <f ca="1">IF(A2773&lt;$B$1,VLOOKUP(A2773,[1]DI!$A$4:$B$15000,2,FALSE),0)</f>
        <v>0</v>
      </c>
      <c r="E2773" s="52">
        <f t="shared" ca="1" si="856"/>
        <v>1</v>
      </c>
      <c r="F2773" s="52">
        <f ca="1">(TRUNC(PRODUCT($E$12:$E2772),16))</f>
        <v>1.78247706242263</v>
      </c>
      <c r="G2773" s="52">
        <f t="shared" ca="1" si="857"/>
        <v>1.7729417138374299</v>
      </c>
      <c r="H2773" s="52">
        <f t="shared" ca="1" si="858"/>
        <v>1.0053782600000001</v>
      </c>
      <c r="I2773" s="111">
        <f t="shared" si="865"/>
        <v>0.02</v>
      </c>
      <c r="J2773" s="149">
        <f t="shared" si="867"/>
        <v>45596</v>
      </c>
      <c r="K2773" s="54">
        <f t="shared" si="866"/>
        <v>12</v>
      </c>
      <c r="L2773" s="55">
        <f t="shared" si="859"/>
        <v>13</v>
      </c>
      <c r="M2773" s="56">
        <f t="shared" si="860"/>
        <v>1.0010220860000001</v>
      </c>
      <c r="N2773" s="56">
        <f t="shared" ca="1" si="861"/>
        <v>1.006405843</v>
      </c>
      <c r="O2773" s="55">
        <f t="shared" si="868"/>
        <v>0</v>
      </c>
      <c r="P2773" s="109">
        <f t="shared" ca="1" si="862"/>
        <v>301.32657660000001</v>
      </c>
      <c r="Q2773" s="52">
        <f t="shared" si="869"/>
        <v>0</v>
      </c>
      <c r="R2773" s="85"/>
      <c r="S2773" s="85"/>
      <c r="T2773" s="86" t="str">
        <f t="shared" si="870"/>
        <v>A+J=</v>
      </c>
      <c r="U2773" s="149">
        <f t="shared" si="871"/>
        <v>45625</v>
      </c>
      <c r="V2773" s="57" t="str">
        <f t="shared" si="863"/>
        <v>-</v>
      </c>
      <c r="W2773" s="8"/>
      <c r="X2773" s="8"/>
      <c r="Y2773" s="8"/>
      <c r="Z2773" s="9"/>
      <c r="AA2773" s="1"/>
      <c r="AB2773" s="8"/>
      <c r="AC2773" s="9"/>
      <c r="AD2773" s="9"/>
      <c r="AE2773" s="9"/>
      <c r="AF2773" s="8"/>
      <c r="AG2773" s="10"/>
      <c r="AH2773" s="8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25">
      <c r="A2774" s="50">
        <f t="shared" si="864"/>
        <v>45617</v>
      </c>
      <c r="B2774" s="112">
        <f t="shared" ca="1" si="854"/>
        <v>47340.658730979994</v>
      </c>
      <c r="C2774" s="109">
        <f t="shared" si="855"/>
        <v>47039.332154379998</v>
      </c>
      <c r="D2774" s="13">
        <f ca="1">IF(A2774&lt;$B$1,VLOOKUP(A2774,[1]DI!$A$4:$B$15000,2,FALSE),0)</f>
        <v>0.1115</v>
      </c>
      <c r="E2774" s="52">
        <f t="shared" ca="1" si="856"/>
        <v>1.00041957</v>
      </c>
      <c r="F2774" s="52">
        <f ca="1">(TRUNC(PRODUCT($E$12:$E2773),16))</f>
        <v>1.78247706242263</v>
      </c>
      <c r="G2774" s="52">
        <f t="shared" ca="1" si="857"/>
        <v>1.7729417138374299</v>
      </c>
      <c r="H2774" s="52">
        <f t="shared" ca="1" si="858"/>
        <v>1.0053782600000001</v>
      </c>
      <c r="I2774" s="111">
        <f t="shared" si="865"/>
        <v>0.02</v>
      </c>
      <c r="J2774" s="149">
        <f t="shared" si="867"/>
        <v>45596</v>
      </c>
      <c r="K2774" s="54">
        <f t="shared" si="866"/>
        <v>13</v>
      </c>
      <c r="L2774" s="55">
        <f t="shared" si="859"/>
        <v>13</v>
      </c>
      <c r="M2774" s="56">
        <f t="shared" si="860"/>
        <v>1.0010220860000001</v>
      </c>
      <c r="N2774" s="56">
        <f t="shared" ca="1" si="861"/>
        <v>1.006405843</v>
      </c>
      <c r="O2774" s="55">
        <f t="shared" si="868"/>
        <v>0</v>
      </c>
      <c r="P2774" s="109">
        <f t="shared" ca="1" si="862"/>
        <v>301.32657660000001</v>
      </c>
      <c r="Q2774" s="52">
        <f t="shared" si="869"/>
        <v>0</v>
      </c>
      <c r="R2774" s="85"/>
      <c r="S2774" s="85"/>
      <c r="T2774" s="86" t="str">
        <f t="shared" si="870"/>
        <v>A+J=</v>
      </c>
      <c r="U2774" s="149">
        <f t="shared" si="871"/>
        <v>45625</v>
      </c>
      <c r="V2774" s="57" t="str">
        <f t="shared" si="863"/>
        <v>-</v>
      </c>
      <c r="W2774" s="8"/>
      <c r="X2774" s="8"/>
      <c r="Y2774" s="8"/>
      <c r="Z2774" s="9"/>
      <c r="AA2774" s="1"/>
      <c r="AB2774" s="8"/>
      <c r="AC2774" s="9"/>
      <c r="AD2774" s="9"/>
      <c r="AE2774" s="9"/>
      <c r="AF2774" s="8"/>
      <c r="AG2774" s="10"/>
      <c r="AH2774" s="8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25">
      <c r="A2775" s="50">
        <f t="shared" si="864"/>
        <v>45618</v>
      </c>
      <c r="B2775" s="112">
        <f t="shared" ca="1" si="854"/>
        <v>47364.243405419998</v>
      </c>
      <c r="C2775" s="109">
        <f t="shared" si="855"/>
        <v>47039.332154379998</v>
      </c>
      <c r="D2775" s="13">
        <f ca="1">IF(A2775&lt;$B$1,VLOOKUP(A2775,[1]DI!$A$4:$B$15000,2,FALSE),0)</f>
        <v>0.1115</v>
      </c>
      <c r="E2775" s="52">
        <f t="shared" ca="1" si="856"/>
        <v>1.00041957</v>
      </c>
      <c r="F2775" s="52">
        <f ca="1">(TRUNC(PRODUCT($E$12:$E2774),16))</f>
        <v>1.78322493632371</v>
      </c>
      <c r="G2775" s="52">
        <f t="shared" ca="1" si="857"/>
        <v>1.7729417138374299</v>
      </c>
      <c r="H2775" s="52">
        <f t="shared" ca="1" si="858"/>
        <v>1.0058000899999999</v>
      </c>
      <c r="I2775" s="111">
        <f t="shared" si="865"/>
        <v>0.02</v>
      </c>
      <c r="J2775" s="149">
        <f t="shared" si="867"/>
        <v>45596</v>
      </c>
      <c r="K2775" s="54">
        <f t="shared" si="866"/>
        <v>14</v>
      </c>
      <c r="L2775" s="55">
        <f t="shared" si="859"/>
        <v>14</v>
      </c>
      <c r="M2775" s="56">
        <f t="shared" si="860"/>
        <v>1.0011007510000001</v>
      </c>
      <c r="N2775" s="56">
        <f t="shared" ca="1" si="861"/>
        <v>1.006907225</v>
      </c>
      <c r="O2775" s="55">
        <f t="shared" si="868"/>
        <v>0</v>
      </c>
      <c r="P2775" s="109">
        <f t="shared" ca="1" si="862"/>
        <v>324.91125104000002</v>
      </c>
      <c r="Q2775" s="52">
        <f t="shared" si="869"/>
        <v>0</v>
      </c>
      <c r="R2775" s="85"/>
      <c r="S2775" s="85"/>
      <c r="T2775" s="86" t="str">
        <f t="shared" si="870"/>
        <v>A+J=</v>
      </c>
      <c r="U2775" s="149">
        <f t="shared" si="871"/>
        <v>45625</v>
      </c>
      <c r="V2775" s="57" t="str">
        <f t="shared" si="863"/>
        <v>-</v>
      </c>
      <c r="W2775" s="8"/>
      <c r="X2775" s="8"/>
      <c r="Y2775" s="8"/>
      <c r="Z2775" s="9"/>
      <c r="AA2775" s="1"/>
      <c r="AB2775" s="8"/>
      <c r="AC2775" s="9"/>
      <c r="AD2775" s="9"/>
      <c r="AE2775" s="9"/>
      <c r="AF2775" s="8"/>
      <c r="AG2775" s="10"/>
      <c r="AH2775" s="8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25">
      <c r="A2776" s="50">
        <f t="shared" si="864"/>
        <v>45619</v>
      </c>
      <c r="B2776" s="112">
        <f t="shared" ca="1" si="854"/>
        <v>47387.839557449995</v>
      </c>
      <c r="C2776" s="109">
        <f t="shared" si="855"/>
        <v>47039.332154379998</v>
      </c>
      <c r="D2776" s="13">
        <f ca="1">IF(A2776&lt;$B$1,VLOOKUP(A2776,[1]DI!$A$4:$B$15000,2,FALSE),0)</f>
        <v>0</v>
      </c>
      <c r="E2776" s="52">
        <f t="shared" ca="1" si="856"/>
        <v>1</v>
      </c>
      <c r="F2776" s="52">
        <f ca="1">(TRUNC(PRODUCT($E$12:$E2775),16))</f>
        <v>1.7839731240102401</v>
      </c>
      <c r="G2776" s="52">
        <f t="shared" ca="1" si="857"/>
        <v>1.7729417138374299</v>
      </c>
      <c r="H2776" s="52">
        <f t="shared" ca="1" si="858"/>
        <v>1.0062220900000001</v>
      </c>
      <c r="I2776" s="111">
        <f t="shared" si="865"/>
        <v>0.02</v>
      </c>
      <c r="J2776" s="149">
        <f t="shared" si="867"/>
        <v>45596</v>
      </c>
      <c r="K2776" s="54">
        <f t="shared" si="866"/>
        <v>14</v>
      </c>
      <c r="L2776" s="55">
        <f t="shared" si="859"/>
        <v>15</v>
      </c>
      <c r="M2776" s="56">
        <f t="shared" si="860"/>
        <v>1.001179423</v>
      </c>
      <c r="N2776" s="56">
        <f t="shared" ca="1" si="861"/>
        <v>1.0074088510000001</v>
      </c>
      <c r="O2776" s="55">
        <f t="shared" si="868"/>
        <v>0</v>
      </c>
      <c r="P2776" s="109">
        <f t="shared" ca="1" si="862"/>
        <v>348.50740307000001</v>
      </c>
      <c r="Q2776" s="52">
        <f t="shared" si="869"/>
        <v>0</v>
      </c>
      <c r="R2776" s="85"/>
      <c r="S2776" s="85"/>
      <c r="T2776" s="86" t="str">
        <f t="shared" si="870"/>
        <v>A+J=</v>
      </c>
      <c r="U2776" s="149">
        <f t="shared" si="871"/>
        <v>45625</v>
      </c>
      <c r="V2776" s="57" t="str">
        <f t="shared" si="863"/>
        <v>-</v>
      </c>
      <c r="W2776" s="8"/>
      <c r="X2776" s="8"/>
      <c r="Y2776" s="8"/>
      <c r="Z2776" s="9"/>
      <c r="AA2776" s="1"/>
      <c r="AB2776" s="8"/>
      <c r="AC2776" s="9"/>
      <c r="AD2776" s="9"/>
      <c r="AE2776" s="9"/>
      <c r="AF2776" s="8"/>
      <c r="AG2776" s="10"/>
      <c r="AH2776" s="8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25">
      <c r="A2777" s="50">
        <f t="shared" si="864"/>
        <v>45620</v>
      </c>
      <c r="B2777" s="112">
        <f t="shared" ca="1" si="854"/>
        <v>47387.839557449995</v>
      </c>
      <c r="C2777" s="109">
        <f t="shared" si="855"/>
        <v>47039.332154379998</v>
      </c>
      <c r="D2777" s="13">
        <f ca="1">IF(A2777&lt;$B$1,VLOOKUP(A2777,[1]DI!$A$4:$B$15000,2,FALSE),0)</f>
        <v>0</v>
      </c>
      <c r="E2777" s="52">
        <f t="shared" ca="1" si="856"/>
        <v>1</v>
      </c>
      <c r="F2777" s="52">
        <f ca="1">(TRUNC(PRODUCT($E$12:$E2776),16))</f>
        <v>1.7839731240102401</v>
      </c>
      <c r="G2777" s="52">
        <f t="shared" ca="1" si="857"/>
        <v>1.7729417138374299</v>
      </c>
      <c r="H2777" s="52">
        <f t="shared" ca="1" si="858"/>
        <v>1.0062220900000001</v>
      </c>
      <c r="I2777" s="111">
        <f t="shared" si="865"/>
        <v>0.02</v>
      </c>
      <c r="J2777" s="149">
        <f t="shared" si="867"/>
        <v>45596</v>
      </c>
      <c r="K2777" s="54">
        <f t="shared" si="866"/>
        <v>14</v>
      </c>
      <c r="L2777" s="55">
        <f t="shared" si="859"/>
        <v>15</v>
      </c>
      <c r="M2777" s="56">
        <f t="shared" si="860"/>
        <v>1.001179423</v>
      </c>
      <c r="N2777" s="56">
        <f t="shared" ca="1" si="861"/>
        <v>1.0074088510000001</v>
      </c>
      <c r="O2777" s="55">
        <f t="shared" si="868"/>
        <v>0</v>
      </c>
      <c r="P2777" s="109">
        <f t="shared" ca="1" si="862"/>
        <v>348.50740307000001</v>
      </c>
      <c r="Q2777" s="52">
        <f t="shared" si="869"/>
        <v>0</v>
      </c>
      <c r="R2777" s="85"/>
      <c r="S2777" s="85"/>
      <c r="T2777" s="86" t="str">
        <f t="shared" si="870"/>
        <v>A+J=</v>
      </c>
      <c r="U2777" s="149">
        <f t="shared" si="871"/>
        <v>45625</v>
      </c>
      <c r="V2777" s="57" t="str">
        <f t="shared" si="863"/>
        <v>-</v>
      </c>
      <c r="W2777" s="8"/>
      <c r="X2777" s="8"/>
      <c r="Y2777" s="8"/>
      <c r="Z2777" s="9"/>
      <c r="AA2777" s="1"/>
      <c r="AB2777" s="8"/>
      <c r="AC2777" s="9"/>
      <c r="AD2777" s="9"/>
      <c r="AE2777" s="9"/>
      <c r="AF2777" s="8"/>
      <c r="AG2777" s="10"/>
      <c r="AH2777" s="8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25">
      <c r="A2778" s="50">
        <f t="shared" si="864"/>
        <v>45621</v>
      </c>
      <c r="B2778" s="112">
        <f t="shared" ca="1" si="854"/>
        <v>47387.839557449995</v>
      </c>
      <c r="C2778" s="109">
        <f t="shared" si="855"/>
        <v>47039.332154379998</v>
      </c>
      <c r="D2778" s="13">
        <f ca="1">IF(A2778&lt;$B$1,VLOOKUP(A2778,[1]DI!$A$4:$B$15000,2,FALSE),0)</f>
        <v>0.1115</v>
      </c>
      <c r="E2778" s="52">
        <f t="shared" ca="1" si="856"/>
        <v>1.00041957</v>
      </c>
      <c r="F2778" s="52">
        <f ca="1">(TRUNC(PRODUCT($E$12:$E2777),16))</f>
        <v>1.7839731240102401</v>
      </c>
      <c r="G2778" s="52">
        <f t="shared" ca="1" si="857"/>
        <v>1.7729417138374299</v>
      </c>
      <c r="H2778" s="52">
        <f t="shared" ca="1" si="858"/>
        <v>1.0062220900000001</v>
      </c>
      <c r="I2778" s="111">
        <f t="shared" si="865"/>
        <v>0.02</v>
      </c>
      <c r="J2778" s="149">
        <f t="shared" si="867"/>
        <v>45596</v>
      </c>
      <c r="K2778" s="54">
        <f t="shared" si="866"/>
        <v>15</v>
      </c>
      <c r="L2778" s="55">
        <f t="shared" si="859"/>
        <v>15</v>
      </c>
      <c r="M2778" s="56">
        <f t="shared" si="860"/>
        <v>1.001179423</v>
      </c>
      <c r="N2778" s="56">
        <f t="shared" ca="1" si="861"/>
        <v>1.0074088510000001</v>
      </c>
      <c r="O2778" s="55">
        <f t="shared" si="868"/>
        <v>0</v>
      </c>
      <c r="P2778" s="109">
        <f t="shared" ca="1" si="862"/>
        <v>348.50740307000001</v>
      </c>
      <c r="Q2778" s="52">
        <f t="shared" si="869"/>
        <v>0</v>
      </c>
      <c r="R2778" s="85"/>
      <c r="S2778" s="85"/>
      <c r="T2778" s="86" t="str">
        <f t="shared" si="870"/>
        <v>A+J=</v>
      </c>
      <c r="U2778" s="149">
        <f t="shared" si="871"/>
        <v>45625</v>
      </c>
      <c r="V2778" s="57" t="str">
        <f t="shared" si="863"/>
        <v>-</v>
      </c>
      <c r="W2778" s="8"/>
      <c r="X2778" s="8"/>
      <c r="Y2778" s="8"/>
      <c r="Z2778" s="9"/>
      <c r="AA2778" s="1"/>
      <c r="AB2778" s="8"/>
      <c r="AC2778" s="9"/>
      <c r="AD2778" s="9"/>
      <c r="AE2778" s="9"/>
      <c r="AF2778" s="8"/>
      <c r="AG2778" s="10"/>
      <c r="AH2778" s="8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25">
      <c r="A2779" s="50">
        <f t="shared" si="864"/>
        <v>45622</v>
      </c>
      <c r="B2779" s="112">
        <f t="shared" ca="1" si="854"/>
        <v>47411.44756339</v>
      </c>
      <c r="C2779" s="109">
        <f t="shared" si="855"/>
        <v>47039.332154379998</v>
      </c>
      <c r="D2779" s="13">
        <f ca="1">IF(A2779&lt;$B$1,VLOOKUP(A2779,[1]DI!$A$4:$B$15000,2,FALSE),0)</f>
        <v>0.1115</v>
      </c>
      <c r="E2779" s="52">
        <f t="shared" ca="1" si="856"/>
        <v>1.00041957</v>
      </c>
      <c r="F2779" s="52">
        <f ca="1">(TRUNC(PRODUCT($E$12:$E2778),16))</f>
        <v>1.78472162561388</v>
      </c>
      <c r="G2779" s="52">
        <f t="shared" ca="1" si="857"/>
        <v>1.7729417138374299</v>
      </c>
      <c r="H2779" s="52">
        <f t="shared" ca="1" si="858"/>
        <v>1.00664427</v>
      </c>
      <c r="I2779" s="111">
        <f t="shared" si="865"/>
        <v>0.02</v>
      </c>
      <c r="J2779" s="149">
        <f t="shared" si="867"/>
        <v>45596</v>
      </c>
      <c r="K2779" s="54">
        <f t="shared" si="866"/>
        <v>16</v>
      </c>
      <c r="L2779" s="55">
        <f t="shared" si="859"/>
        <v>16</v>
      </c>
      <c r="M2779" s="56">
        <f t="shared" si="860"/>
        <v>1.0012581</v>
      </c>
      <c r="N2779" s="56">
        <f t="shared" ca="1" si="861"/>
        <v>1.007910729</v>
      </c>
      <c r="O2779" s="55">
        <f t="shared" si="868"/>
        <v>0</v>
      </c>
      <c r="P2779" s="109">
        <f t="shared" ca="1" si="862"/>
        <v>372.11540901000001</v>
      </c>
      <c r="Q2779" s="52">
        <f t="shared" si="869"/>
        <v>0</v>
      </c>
      <c r="R2779" s="85"/>
      <c r="S2779" s="85"/>
      <c r="T2779" s="86" t="str">
        <f t="shared" si="870"/>
        <v>A+J=</v>
      </c>
      <c r="U2779" s="149">
        <f t="shared" si="871"/>
        <v>45625</v>
      </c>
      <c r="V2779" s="57" t="str">
        <f t="shared" si="863"/>
        <v>-</v>
      </c>
      <c r="W2779" s="8"/>
      <c r="X2779" s="8"/>
      <c r="Y2779" s="8"/>
      <c r="Z2779" s="9"/>
      <c r="AA2779" s="1"/>
      <c r="AB2779" s="8"/>
      <c r="AC2779" s="9"/>
      <c r="AD2779" s="9"/>
      <c r="AE2779" s="9"/>
      <c r="AF2779" s="8"/>
      <c r="AG2779" s="10"/>
      <c r="AH2779" s="8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25">
      <c r="A2780" s="50">
        <f t="shared" si="864"/>
        <v>45623</v>
      </c>
      <c r="B2780" s="112">
        <f t="shared" ca="1" si="854"/>
        <v>47435.06751732</v>
      </c>
      <c r="C2780" s="109">
        <f t="shared" si="855"/>
        <v>47039.332154379998</v>
      </c>
      <c r="D2780" s="13">
        <f ca="1">IF(A2780&lt;$B$1,VLOOKUP(A2780,[1]DI!$A$4:$B$15000,2,FALSE),0)</f>
        <v>0.1115</v>
      </c>
      <c r="E2780" s="52">
        <f t="shared" ca="1" si="856"/>
        <v>1.00041957</v>
      </c>
      <c r="F2780" s="52">
        <f ca="1">(TRUNC(PRODUCT($E$12:$E2779),16))</f>
        <v>1.78547044126634</v>
      </c>
      <c r="G2780" s="52">
        <f t="shared" ca="1" si="857"/>
        <v>1.7729417138374299</v>
      </c>
      <c r="H2780" s="52">
        <f t="shared" ca="1" si="858"/>
        <v>1.00706663</v>
      </c>
      <c r="I2780" s="111">
        <f t="shared" si="865"/>
        <v>0.02</v>
      </c>
      <c r="J2780" s="149">
        <f t="shared" si="867"/>
        <v>45596</v>
      </c>
      <c r="K2780" s="54">
        <f t="shared" si="866"/>
        <v>17</v>
      </c>
      <c r="L2780" s="55">
        <f t="shared" si="859"/>
        <v>17</v>
      </c>
      <c r="M2780" s="56">
        <f t="shared" si="860"/>
        <v>1.001336784</v>
      </c>
      <c r="N2780" s="56">
        <f t="shared" ca="1" si="861"/>
        <v>1.008412861</v>
      </c>
      <c r="O2780" s="55">
        <f t="shared" si="868"/>
        <v>0</v>
      </c>
      <c r="P2780" s="109">
        <f t="shared" ca="1" si="862"/>
        <v>395.73536294000002</v>
      </c>
      <c r="Q2780" s="52">
        <f t="shared" si="869"/>
        <v>0</v>
      </c>
      <c r="R2780" s="85"/>
      <c r="S2780" s="85"/>
      <c r="T2780" s="86" t="str">
        <f t="shared" si="870"/>
        <v>A+J=</v>
      </c>
      <c r="U2780" s="149">
        <f t="shared" si="871"/>
        <v>45625</v>
      </c>
      <c r="V2780" s="57" t="str">
        <f t="shared" si="863"/>
        <v>-</v>
      </c>
      <c r="W2780" s="8"/>
      <c r="X2780" s="8"/>
      <c r="Y2780" s="8"/>
      <c r="Z2780" s="9"/>
      <c r="AA2780" s="1"/>
      <c r="AB2780" s="8"/>
      <c r="AC2780" s="9"/>
      <c r="AD2780" s="9"/>
      <c r="AE2780" s="9"/>
      <c r="AF2780" s="8"/>
      <c r="AG2780" s="10"/>
      <c r="AH2780" s="8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25">
      <c r="A2781" s="50">
        <f t="shared" si="864"/>
        <v>45624</v>
      </c>
      <c r="B2781" s="112">
        <f t="shared" ca="1" si="854"/>
        <v>47458.699325169997</v>
      </c>
      <c r="C2781" s="109">
        <f t="shared" si="855"/>
        <v>47039.332154379998</v>
      </c>
      <c r="D2781" s="13">
        <f ca="1">IF(A2781&lt;$B$1,VLOOKUP(A2781,[1]DI!$A$4:$B$15000,2,FALSE),0)</f>
        <v>0.1115</v>
      </c>
      <c r="E2781" s="52">
        <f t="shared" ca="1" si="856"/>
        <v>1.00041957</v>
      </c>
      <c r="F2781" s="52">
        <f ca="1">(TRUNC(PRODUCT($E$12:$E2780),16))</f>
        <v>1.78621957109938</v>
      </c>
      <c r="G2781" s="52">
        <f t="shared" ca="1" si="857"/>
        <v>1.7729417138374299</v>
      </c>
      <c r="H2781" s="52">
        <f t="shared" ca="1" si="858"/>
        <v>1.0074891699999999</v>
      </c>
      <c r="I2781" s="111">
        <f t="shared" si="865"/>
        <v>0.02</v>
      </c>
      <c r="J2781" s="149">
        <f t="shared" si="867"/>
        <v>45596</v>
      </c>
      <c r="K2781" s="54">
        <f t="shared" si="866"/>
        <v>18</v>
      </c>
      <c r="L2781" s="55">
        <f t="shared" si="859"/>
        <v>18</v>
      </c>
      <c r="M2781" s="56">
        <f t="shared" si="860"/>
        <v>1.0014154740000001</v>
      </c>
      <c r="N2781" s="56">
        <f t="shared" ca="1" si="861"/>
        <v>1.0089152450000001</v>
      </c>
      <c r="O2781" s="55">
        <f t="shared" si="868"/>
        <v>0</v>
      </c>
      <c r="P2781" s="109">
        <f t="shared" ca="1" si="862"/>
        <v>419.36717078999999</v>
      </c>
      <c r="Q2781" s="52">
        <f t="shared" si="869"/>
        <v>0</v>
      </c>
      <c r="R2781" s="85"/>
      <c r="S2781" s="85"/>
      <c r="T2781" s="86" t="str">
        <f t="shared" si="870"/>
        <v>A+J=</v>
      </c>
      <c r="U2781" s="149">
        <f t="shared" si="871"/>
        <v>45625</v>
      </c>
      <c r="V2781" s="57" t="str">
        <f t="shared" si="863"/>
        <v>-</v>
      </c>
      <c r="W2781" s="8"/>
      <c r="X2781" s="8"/>
      <c r="Y2781" s="8"/>
      <c r="Z2781" s="9"/>
      <c r="AA2781" s="1"/>
      <c r="AB2781" s="8"/>
      <c r="AC2781" s="9"/>
      <c r="AD2781" s="9"/>
      <c r="AE2781" s="9"/>
      <c r="AF2781" s="8"/>
      <c r="AG2781" s="10"/>
      <c r="AH2781" s="8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25">
      <c r="A2782" s="50">
        <f t="shared" si="864"/>
        <v>45625</v>
      </c>
      <c r="B2782" s="112">
        <f t="shared" ca="1" si="854"/>
        <v>47482.342563569997</v>
      </c>
      <c r="C2782" s="109">
        <f t="shared" si="855"/>
        <v>47039.332154379998</v>
      </c>
      <c r="D2782" s="13">
        <f ca="1">IF(A2782&lt;$B$1,VLOOKUP(A2782,[1]DI!$A$4:$B$15000,2,FALSE),0)</f>
        <v>0.1115</v>
      </c>
      <c r="E2782" s="52">
        <f t="shared" ca="1" si="856"/>
        <v>1.00041957</v>
      </c>
      <c r="F2782" s="52">
        <f ca="1">(TRUNC(PRODUCT($E$12:$E2781),16))</f>
        <v>1.7869690152448301</v>
      </c>
      <c r="G2782" s="52">
        <f t="shared" ca="1" si="857"/>
        <v>1.7729417138374299</v>
      </c>
      <c r="H2782" s="52">
        <f t="shared" ca="1" si="858"/>
        <v>1.00791188</v>
      </c>
      <c r="I2782" s="111">
        <f t="shared" si="865"/>
        <v>0.02</v>
      </c>
      <c r="J2782" s="149">
        <f t="shared" si="867"/>
        <v>45596</v>
      </c>
      <c r="K2782" s="54">
        <f t="shared" si="866"/>
        <v>19</v>
      </c>
      <c r="L2782" s="55">
        <f t="shared" si="859"/>
        <v>19</v>
      </c>
      <c r="M2782" s="56">
        <f t="shared" si="860"/>
        <v>1.00149417</v>
      </c>
      <c r="N2782" s="56">
        <f t="shared" ca="1" si="861"/>
        <v>1.009417872</v>
      </c>
      <c r="O2782" s="55">
        <f t="shared" si="868"/>
        <v>80</v>
      </c>
      <c r="P2782" s="109">
        <f t="shared" ca="1" si="862"/>
        <v>443.01040919000002</v>
      </c>
      <c r="Q2782" s="52">
        <f t="shared" si="869"/>
        <v>796.05023645000006</v>
      </c>
      <c r="R2782" s="85"/>
      <c r="S2782" s="85"/>
      <c r="T2782" s="86" t="str">
        <f t="shared" si="870"/>
        <v>A+J=</v>
      </c>
      <c r="U2782" s="149">
        <f t="shared" si="871"/>
        <v>45625</v>
      </c>
      <c r="V2782" s="57">
        <f t="shared" ca="1" si="863"/>
        <v>1858590.9684600001</v>
      </c>
      <c r="W2782" s="8"/>
      <c r="X2782" s="8"/>
      <c r="Y2782" s="8"/>
      <c r="Z2782" s="9"/>
      <c r="AA2782" s="1"/>
      <c r="AB2782" s="8"/>
      <c r="AC2782" s="9"/>
      <c r="AD2782" s="9"/>
      <c r="AE2782" s="9"/>
      <c r="AF2782" s="8"/>
      <c r="AG2782" s="10"/>
      <c r="AH2782" s="8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25">
      <c r="A2783" s="50">
        <f t="shared" si="864"/>
        <v>45626</v>
      </c>
      <c r="B2783" s="112">
        <f t="shared" ca="1" si="854"/>
        <v>46266.319766059998</v>
      </c>
      <c r="C2783" s="109">
        <f t="shared" si="855"/>
        <v>46243.281917929999</v>
      </c>
      <c r="D2783" s="13">
        <f ca="1">IF(A2783&lt;$B$1,VLOOKUP(A2783,[1]DI!$A$4:$B$15000,2,FALSE),0)</f>
        <v>0</v>
      </c>
      <c r="E2783" s="52">
        <f t="shared" ca="1" si="856"/>
        <v>1</v>
      </c>
      <c r="F2783" s="52">
        <f ca="1">(TRUNC(PRODUCT($E$12:$E2782),16))</f>
        <v>1.7877187738345599</v>
      </c>
      <c r="G2783" s="52">
        <f t="shared" ca="1" si="857"/>
        <v>1.7869690152448301</v>
      </c>
      <c r="H2783" s="52">
        <f t="shared" ca="1" si="858"/>
        <v>1.00041957</v>
      </c>
      <c r="I2783" s="111">
        <f t="shared" si="865"/>
        <v>0.02</v>
      </c>
      <c r="J2783" s="149">
        <f t="shared" si="867"/>
        <v>45625</v>
      </c>
      <c r="K2783" s="54">
        <f t="shared" si="866"/>
        <v>1</v>
      </c>
      <c r="L2783" s="55">
        <f t="shared" si="859"/>
        <v>1</v>
      </c>
      <c r="M2783" s="56">
        <f t="shared" si="860"/>
        <v>1.000078585</v>
      </c>
      <c r="N2783" s="56">
        <f t="shared" ca="1" si="861"/>
        <v>1.0004981879999999</v>
      </c>
      <c r="O2783" s="55">
        <f t="shared" si="868"/>
        <v>0</v>
      </c>
      <c r="P2783" s="109">
        <f t="shared" ca="1" si="862"/>
        <v>23.03784813</v>
      </c>
      <c r="Q2783" s="52">
        <f t="shared" si="869"/>
        <v>0</v>
      </c>
      <c r="R2783" s="85"/>
      <c r="S2783" s="85"/>
      <c r="T2783" s="86" t="str">
        <f t="shared" si="870"/>
        <v>A+J=</v>
      </c>
      <c r="U2783" s="149">
        <f t="shared" si="871"/>
        <v>45657</v>
      </c>
      <c r="V2783" s="57" t="str">
        <f t="shared" si="863"/>
        <v>-</v>
      </c>
      <c r="W2783" s="8"/>
      <c r="X2783" s="8"/>
      <c r="Y2783" s="8"/>
      <c r="Z2783" s="9"/>
      <c r="AA2783" s="1"/>
      <c r="AB2783" s="8"/>
      <c r="AC2783" s="9"/>
      <c r="AD2783" s="9"/>
      <c r="AE2783" s="9"/>
      <c r="AF2783" s="8"/>
      <c r="AG2783" s="10"/>
      <c r="AH2783" s="8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25">
      <c r="A2784" s="50">
        <f t="shared" si="864"/>
        <v>45627</v>
      </c>
      <c r="B2784" s="112">
        <f t="shared" ca="1" si="854"/>
        <v>46266.319766059998</v>
      </c>
      <c r="C2784" s="109">
        <f t="shared" si="855"/>
        <v>46243.281917929999</v>
      </c>
      <c r="D2784" s="13">
        <f ca="1">IF(A2784&lt;$B$1,VLOOKUP(A2784,[1]DI!$A$4:$B$15000,2,FALSE),0)</f>
        <v>0</v>
      </c>
      <c r="E2784" s="52">
        <f t="shared" ca="1" si="856"/>
        <v>1</v>
      </c>
      <c r="F2784" s="52">
        <f ca="1">(TRUNC(PRODUCT($E$12:$E2783),16))</f>
        <v>1.7877187738345599</v>
      </c>
      <c r="G2784" s="52">
        <f t="shared" ca="1" si="857"/>
        <v>1.7869690152448301</v>
      </c>
      <c r="H2784" s="52">
        <f t="shared" ca="1" si="858"/>
        <v>1.00041957</v>
      </c>
      <c r="I2784" s="111">
        <f t="shared" si="865"/>
        <v>0.02</v>
      </c>
      <c r="J2784" s="149">
        <f t="shared" si="867"/>
        <v>45625</v>
      </c>
      <c r="K2784" s="54">
        <f t="shared" si="866"/>
        <v>1</v>
      </c>
      <c r="L2784" s="55">
        <f t="shared" si="859"/>
        <v>1</v>
      </c>
      <c r="M2784" s="56">
        <f t="shared" si="860"/>
        <v>1.000078585</v>
      </c>
      <c r="N2784" s="56">
        <f t="shared" ca="1" si="861"/>
        <v>1.0004981879999999</v>
      </c>
      <c r="O2784" s="55">
        <f t="shared" si="868"/>
        <v>0</v>
      </c>
      <c r="P2784" s="109">
        <f t="shared" ca="1" si="862"/>
        <v>23.03784813</v>
      </c>
      <c r="Q2784" s="52">
        <f t="shared" si="869"/>
        <v>0</v>
      </c>
      <c r="R2784" s="85"/>
      <c r="S2784" s="85"/>
      <c r="T2784" s="86" t="str">
        <f t="shared" si="870"/>
        <v>A+J=</v>
      </c>
      <c r="U2784" s="149">
        <f t="shared" si="871"/>
        <v>45657</v>
      </c>
      <c r="V2784" s="57" t="str">
        <f t="shared" si="863"/>
        <v>-</v>
      </c>
      <c r="W2784" s="8"/>
      <c r="X2784" s="8"/>
      <c r="Y2784" s="8"/>
      <c r="Z2784" s="9"/>
      <c r="AA2784" s="1"/>
      <c r="AB2784" s="8"/>
      <c r="AC2784" s="9"/>
      <c r="AD2784" s="9"/>
      <c r="AE2784" s="9"/>
      <c r="AF2784" s="8"/>
      <c r="AG2784" s="10"/>
      <c r="AH2784" s="8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25">
      <c r="A2785" s="50">
        <f t="shared" si="864"/>
        <v>45628</v>
      </c>
      <c r="B2785" s="112">
        <f t="shared" ca="1" si="854"/>
        <v>46266.319766059998</v>
      </c>
      <c r="C2785" s="109">
        <f t="shared" si="855"/>
        <v>46243.281917929999</v>
      </c>
      <c r="D2785" s="13">
        <f ca="1">IF(A2785&lt;$B$1,VLOOKUP(A2785,[1]DI!$A$4:$B$15000,2,FALSE),0)</f>
        <v>0.1115</v>
      </c>
      <c r="E2785" s="52">
        <f t="shared" ca="1" si="856"/>
        <v>1.00041957</v>
      </c>
      <c r="F2785" s="52">
        <f ca="1">(TRUNC(PRODUCT($E$12:$E2784),16))</f>
        <v>1.7877187738345599</v>
      </c>
      <c r="G2785" s="52">
        <f t="shared" ca="1" si="857"/>
        <v>1.7869690152448301</v>
      </c>
      <c r="H2785" s="52">
        <f t="shared" ca="1" si="858"/>
        <v>1.00041957</v>
      </c>
      <c r="I2785" s="111">
        <f t="shared" si="865"/>
        <v>0.02</v>
      </c>
      <c r="J2785" s="149">
        <f t="shared" si="867"/>
        <v>45625</v>
      </c>
      <c r="K2785" s="54">
        <f t="shared" si="866"/>
        <v>1</v>
      </c>
      <c r="L2785" s="55">
        <f t="shared" si="859"/>
        <v>1</v>
      </c>
      <c r="M2785" s="56">
        <f t="shared" si="860"/>
        <v>1.000078585</v>
      </c>
      <c r="N2785" s="56">
        <f t="shared" ca="1" si="861"/>
        <v>1.0004981879999999</v>
      </c>
      <c r="O2785" s="55">
        <f t="shared" si="868"/>
        <v>0</v>
      </c>
      <c r="P2785" s="109">
        <f t="shared" ca="1" si="862"/>
        <v>23.03784813</v>
      </c>
      <c r="Q2785" s="52">
        <f t="shared" si="869"/>
        <v>0</v>
      </c>
      <c r="R2785" s="85"/>
      <c r="S2785" s="85"/>
      <c r="T2785" s="86" t="str">
        <f t="shared" si="870"/>
        <v>A+J=</v>
      </c>
      <c r="U2785" s="149">
        <f t="shared" si="871"/>
        <v>45657</v>
      </c>
      <c r="V2785" s="57" t="str">
        <f t="shared" si="863"/>
        <v>-</v>
      </c>
      <c r="W2785" s="8"/>
      <c r="X2785" s="8"/>
      <c r="Y2785" s="8"/>
      <c r="Z2785" s="9"/>
      <c r="AA2785" s="1"/>
      <c r="AB2785" s="8"/>
      <c r="AC2785" s="9"/>
      <c r="AD2785" s="9"/>
      <c r="AE2785" s="9"/>
      <c r="AF2785" s="8"/>
      <c r="AG2785" s="10"/>
      <c r="AH2785" s="8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25">
      <c r="A2786" s="50">
        <f t="shared" si="864"/>
        <v>45629</v>
      </c>
      <c r="B2786" s="112">
        <f t="shared" ca="1" si="854"/>
        <v>46289.369267499998</v>
      </c>
      <c r="C2786" s="109">
        <f t="shared" si="855"/>
        <v>46243.281917929999</v>
      </c>
      <c r="D2786" s="13">
        <f ca="1">IF(A2786&lt;$B$1,VLOOKUP(A2786,[1]DI!$A$4:$B$15000,2,FALSE),0)</f>
        <v>0.1115</v>
      </c>
      <c r="E2786" s="52">
        <f t="shared" ca="1" si="856"/>
        <v>1.00041957</v>
      </c>
      <c r="F2786" s="52">
        <f ca="1">(TRUNC(PRODUCT($E$12:$E2785),16))</f>
        <v>1.7884688470004899</v>
      </c>
      <c r="G2786" s="52">
        <f t="shared" ca="1" si="857"/>
        <v>1.7869690152448301</v>
      </c>
      <c r="H2786" s="52">
        <f t="shared" ca="1" si="858"/>
        <v>1.0008393200000001</v>
      </c>
      <c r="I2786" s="111">
        <f t="shared" si="865"/>
        <v>0.02</v>
      </c>
      <c r="J2786" s="149">
        <f t="shared" si="867"/>
        <v>45625</v>
      </c>
      <c r="K2786" s="54">
        <f t="shared" si="866"/>
        <v>2</v>
      </c>
      <c r="L2786" s="55">
        <f t="shared" si="859"/>
        <v>2</v>
      </c>
      <c r="M2786" s="56">
        <f t="shared" si="860"/>
        <v>1.0001571760000001</v>
      </c>
      <c r="N2786" s="56">
        <f t="shared" ca="1" si="861"/>
        <v>1.000996628</v>
      </c>
      <c r="O2786" s="55">
        <f t="shared" si="868"/>
        <v>0</v>
      </c>
      <c r="P2786" s="109">
        <f t="shared" ca="1" si="862"/>
        <v>46.087349570000001</v>
      </c>
      <c r="Q2786" s="52">
        <f t="shared" si="869"/>
        <v>0</v>
      </c>
      <c r="R2786" s="85"/>
      <c r="S2786" s="85"/>
      <c r="T2786" s="86" t="str">
        <f t="shared" si="870"/>
        <v>A+J=</v>
      </c>
      <c r="U2786" s="149">
        <f t="shared" si="871"/>
        <v>45657</v>
      </c>
      <c r="V2786" s="57" t="str">
        <f t="shared" si="863"/>
        <v>-</v>
      </c>
      <c r="W2786" s="8"/>
      <c r="X2786" s="8"/>
      <c r="Y2786" s="8"/>
      <c r="Z2786" s="9"/>
      <c r="AA2786" s="1"/>
      <c r="AB2786" s="8"/>
      <c r="AC2786" s="9"/>
      <c r="AD2786" s="9"/>
      <c r="AE2786" s="9"/>
      <c r="AF2786" s="8"/>
      <c r="AG2786" s="10"/>
      <c r="AH2786" s="8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25">
      <c r="A2787" s="50">
        <f t="shared" si="864"/>
        <v>45630</v>
      </c>
      <c r="B2787" s="112">
        <f t="shared" ca="1" si="854"/>
        <v>46312.429959809997</v>
      </c>
      <c r="C2787" s="109">
        <f t="shared" si="855"/>
        <v>46243.281917929999</v>
      </c>
      <c r="D2787" s="13">
        <f ca="1">IF(A2787&lt;$B$1,VLOOKUP(A2787,[1]DI!$A$4:$B$15000,2,FALSE),0)</f>
        <v>0.1115</v>
      </c>
      <c r="E2787" s="52">
        <f t="shared" ca="1" si="856"/>
        <v>1.00041957</v>
      </c>
      <c r="F2787" s="52">
        <f ca="1">(TRUNC(PRODUCT($E$12:$E2786),16))</f>
        <v>1.7892192348746301</v>
      </c>
      <c r="G2787" s="52">
        <f t="shared" ca="1" si="857"/>
        <v>1.7869690152448301</v>
      </c>
      <c r="H2787" s="52">
        <f t="shared" ca="1" si="858"/>
        <v>1.00125924</v>
      </c>
      <c r="I2787" s="111">
        <f t="shared" si="865"/>
        <v>0.02</v>
      </c>
      <c r="J2787" s="149">
        <f t="shared" si="867"/>
        <v>45625</v>
      </c>
      <c r="K2787" s="54">
        <f t="shared" si="866"/>
        <v>3</v>
      </c>
      <c r="L2787" s="55">
        <f t="shared" si="859"/>
        <v>3</v>
      </c>
      <c r="M2787" s="56">
        <f t="shared" si="860"/>
        <v>1.000235773</v>
      </c>
      <c r="N2787" s="56">
        <f t="shared" ca="1" si="861"/>
        <v>1.0014953099999999</v>
      </c>
      <c r="O2787" s="55">
        <f t="shared" si="868"/>
        <v>0</v>
      </c>
      <c r="P2787" s="109">
        <f t="shared" ca="1" si="862"/>
        <v>69.148041879999994</v>
      </c>
      <c r="Q2787" s="52">
        <f t="shared" si="869"/>
        <v>0</v>
      </c>
      <c r="R2787" s="85"/>
      <c r="S2787" s="85"/>
      <c r="T2787" s="86" t="str">
        <f t="shared" si="870"/>
        <v>A+J=</v>
      </c>
      <c r="U2787" s="149">
        <f t="shared" si="871"/>
        <v>45657</v>
      </c>
      <c r="V2787" s="57" t="str">
        <f t="shared" si="863"/>
        <v>-</v>
      </c>
      <c r="W2787" s="8"/>
      <c r="X2787" s="8"/>
      <c r="Y2787" s="8"/>
      <c r="Z2787" s="9"/>
      <c r="AA2787" s="1"/>
      <c r="AB2787" s="8"/>
      <c r="AC2787" s="9"/>
      <c r="AD2787" s="9"/>
      <c r="AE2787" s="9"/>
      <c r="AF2787" s="8"/>
      <c r="AG2787" s="10"/>
      <c r="AH2787" s="8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25">
      <c r="A2788" s="50">
        <f t="shared" si="864"/>
        <v>45631</v>
      </c>
      <c r="B2788" s="112">
        <f t="shared" ca="1" si="854"/>
        <v>46335.502351670002</v>
      </c>
      <c r="C2788" s="109">
        <f t="shared" si="855"/>
        <v>46243.281917929999</v>
      </c>
      <c r="D2788" s="13">
        <f ca="1">IF(A2788&lt;$B$1,VLOOKUP(A2788,[1]DI!$A$4:$B$15000,2,FALSE),0)</f>
        <v>0.1115</v>
      </c>
      <c r="E2788" s="52">
        <f t="shared" ca="1" si="856"/>
        <v>1.00041957</v>
      </c>
      <c r="F2788" s="52">
        <f ca="1">(TRUNC(PRODUCT($E$12:$E2787),16))</f>
        <v>1.7899699375890099</v>
      </c>
      <c r="G2788" s="52">
        <f t="shared" ca="1" si="857"/>
        <v>1.7869690152448301</v>
      </c>
      <c r="H2788" s="52">
        <f t="shared" ca="1" si="858"/>
        <v>1.0016793399999999</v>
      </c>
      <c r="I2788" s="111">
        <f t="shared" si="865"/>
        <v>0.02</v>
      </c>
      <c r="J2788" s="149">
        <f t="shared" si="867"/>
        <v>45625</v>
      </c>
      <c r="K2788" s="54">
        <f t="shared" si="866"/>
        <v>4</v>
      </c>
      <c r="L2788" s="55">
        <f t="shared" si="859"/>
        <v>4</v>
      </c>
      <c r="M2788" s="56">
        <f t="shared" si="860"/>
        <v>1.000314377</v>
      </c>
      <c r="N2788" s="56">
        <f t="shared" ca="1" si="861"/>
        <v>1.0019942449999999</v>
      </c>
      <c r="O2788" s="55">
        <f t="shared" si="868"/>
        <v>0</v>
      </c>
      <c r="P2788" s="109">
        <f t="shared" ca="1" si="862"/>
        <v>92.220433740000004</v>
      </c>
      <c r="Q2788" s="52">
        <f t="shared" si="869"/>
        <v>0</v>
      </c>
      <c r="R2788" s="85"/>
      <c r="S2788" s="85"/>
      <c r="T2788" s="86" t="str">
        <f t="shared" si="870"/>
        <v>A+J=</v>
      </c>
      <c r="U2788" s="149">
        <f t="shared" si="871"/>
        <v>45657</v>
      </c>
      <c r="V2788" s="57" t="str">
        <f t="shared" si="863"/>
        <v>-</v>
      </c>
      <c r="W2788" s="8"/>
      <c r="X2788" s="8"/>
      <c r="Y2788" s="8"/>
      <c r="Z2788" s="9"/>
      <c r="AA2788" s="1"/>
      <c r="AB2788" s="8"/>
      <c r="AC2788" s="9"/>
      <c r="AD2788" s="9"/>
      <c r="AE2788" s="9"/>
      <c r="AF2788" s="8"/>
      <c r="AG2788" s="10"/>
      <c r="AH2788" s="8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25">
      <c r="A2789" s="50">
        <f t="shared" si="864"/>
        <v>45632</v>
      </c>
      <c r="B2789" s="112">
        <f t="shared" ca="1" si="854"/>
        <v>46358.585888169997</v>
      </c>
      <c r="C2789" s="109">
        <f t="shared" si="855"/>
        <v>46243.281917929999</v>
      </c>
      <c r="D2789" s="13">
        <f ca="1">IF(A2789&lt;$B$1,VLOOKUP(A2789,[1]DI!$A$4:$B$15000,2,FALSE),0)</f>
        <v>0.1115</v>
      </c>
      <c r="E2789" s="52">
        <f t="shared" ca="1" si="856"/>
        <v>1.00041957</v>
      </c>
      <c r="F2789" s="52">
        <f ca="1">(TRUNC(PRODUCT($E$12:$E2788),16))</f>
        <v>1.7907209552757199</v>
      </c>
      <c r="G2789" s="52">
        <f t="shared" ca="1" si="857"/>
        <v>1.7869690152448301</v>
      </c>
      <c r="H2789" s="52">
        <f t="shared" ca="1" si="858"/>
        <v>1.0020996099999999</v>
      </c>
      <c r="I2789" s="111">
        <f t="shared" si="865"/>
        <v>0.02</v>
      </c>
      <c r="J2789" s="149">
        <f t="shared" si="867"/>
        <v>45625</v>
      </c>
      <c r="K2789" s="54">
        <f t="shared" si="866"/>
        <v>5</v>
      </c>
      <c r="L2789" s="55">
        <f t="shared" si="859"/>
        <v>5</v>
      </c>
      <c r="M2789" s="56">
        <f t="shared" si="860"/>
        <v>1.000392986</v>
      </c>
      <c r="N2789" s="56">
        <f t="shared" ca="1" si="861"/>
        <v>1.0024934210000001</v>
      </c>
      <c r="O2789" s="55">
        <f t="shared" si="868"/>
        <v>0</v>
      </c>
      <c r="P2789" s="109">
        <f t="shared" ca="1" si="862"/>
        <v>115.30397024</v>
      </c>
      <c r="Q2789" s="52">
        <f t="shared" si="869"/>
        <v>0</v>
      </c>
      <c r="R2789" s="85"/>
      <c r="S2789" s="85"/>
      <c r="T2789" s="86" t="str">
        <f t="shared" si="870"/>
        <v>A+J=</v>
      </c>
      <c r="U2789" s="149">
        <f t="shared" si="871"/>
        <v>45657</v>
      </c>
      <c r="V2789" s="57" t="str">
        <f t="shared" si="863"/>
        <v>-</v>
      </c>
      <c r="W2789" s="8"/>
      <c r="X2789" s="8"/>
      <c r="Y2789" s="8"/>
      <c r="Z2789" s="9"/>
      <c r="AA2789" s="1"/>
      <c r="AB2789" s="8"/>
      <c r="AC2789" s="9"/>
      <c r="AD2789" s="9"/>
      <c r="AE2789" s="9"/>
      <c r="AF2789" s="8"/>
      <c r="AG2789" s="10"/>
      <c r="AH2789" s="8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25">
      <c r="A2790" s="50">
        <f t="shared" si="864"/>
        <v>45633</v>
      </c>
      <c r="B2790" s="112">
        <f t="shared" ca="1" si="854"/>
        <v>46381.681124210001</v>
      </c>
      <c r="C2790" s="109">
        <f t="shared" si="855"/>
        <v>46243.281917929999</v>
      </c>
      <c r="D2790" s="13">
        <f ca="1">IF(A2790&lt;$B$1,VLOOKUP(A2790,[1]DI!$A$4:$B$15000,2,FALSE),0)</f>
        <v>0</v>
      </c>
      <c r="E2790" s="52">
        <f t="shared" ca="1" si="856"/>
        <v>1</v>
      </c>
      <c r="F2790" s="52">
        <f ca="1">(TRUNC(PRODUCT($E$12:$E2789),16))</f>
        <v>1.79147228806693</v>
      </c>
      <c r="G2790" s="52">
        <f t="shared" ca="1" si="857"/>
        <v>1.7869690152448301</v>
      </c>
      <c r="H2790" s="52">
        <f t="shared" ca="1" si="858"/>
        <v>1.0025200599999999</v>
      </c>
      <c r="I2790" s="111">
        <f t="shared" si="865"/>
        <v>0.02</v>
      </c>
      <c r="J2790" s="149">
        <f t="shared" si="867"/>
        <v>45625</v>
      </c>
      <c r="K2790" s="54">
        <f t="shared" si="866"/>
        <v>5</v>
      </c>
      <c r="L2790" s="55">
        <f t="shared" si="859"/>
        <v>6</v>
      </c>
      <c r="M2790" s="56">
        <f t="shared" si="860"/>
        <v>1.000471602</v>
      </c>
      <c r="N2790" s="56">
        <f t="shared" ca="1" si="861"/>
        <v>1.00299285</v>
      </c>
      <c r="O2790" s="55">
        <f t="shared" si="868"/>
        <v>0</v>
      </c>
      <c r="P2790" s="109">
        <f t="shared" ca="1" si="862"/>
        <v>138.39920627999999</v>
      </c>
      <c r="Q2790" s="52">
        <f t="shared" si="869"/>
        <v>0</v>
      </c>
      <c r="R2790" s="85"/>
      <c r="S2790" s="85"/>
      <c r="T2790" s="86" t="str">
        <f t="shared" si="870"/>
        <v>A+J=</v>
      </c>
      <c r="U2790" s="149">
        <f t="shared" si="871"/>
        <v>45657</v>
      </c>
      <c r="V2790" s="57" t="str">
        <f t="shared" si="863"/>
        <v>-</v>
      </c>
      <c r="W2790" s="8"/>
      <c r="X2790" s="8"/>
      <c r="Y2790" s="8"/>
      <c r="Z2790" s="9"/>
      <c r="AA2790" s="1"/>
      <c r="AB2790" s="8"/>
      <c r="AC2790" s="9"/>
      <c r="AD2790" s="9"/>
      <c r="AE2790" s="9"/>
      <c r="AF2790" s="8"/>
      <c r="AG2790" s="10"/>
      <c r="AH2790" s="8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25">
      <c r="A2791" s="50">
        <f t="shared" si="864"/>
        <v>45634</v>
      </c>
      <c r="B2791" s="112">
        <f t="shared" ca="1" si="854"/>
        <v>46381.681124210001</v>
      </c>
      <c r="C2791" s="109">
        <f t="shared" si="855"/>
        <v>46243.281917929999</v>
      </c>
      <c r="D2791" s="13">
        <f ca="1">IF(A2791&lt;$B$1,VLOOKUP(A2791,[1]DI!$A$4:$B$15000,2,FALSE),0)</f>
        <v>0</v>
      </c>
      <c r="E2791" s="52">
        <f t="shared" ca="1" si="856"/>
        <v>1</v>
      </c>
      <c r="F2791" s="52">
        <f ca="1">(TRUNC(PRODUCT($E$12:$E2790),16))</f>
        <v>1.79147228806693</v>
      </c>
      <c r="G2791" s="52">
        <f t="shared" ca="1" si="857"/>
        <v>1.7869690152448301</v>
      </c>
      <c r="H2791" s="52">
        <f t="shared" ca="1" si="858"/>
        <v>1.0025200599999999</v>
      </c>
      <c r="I2791" s="111">
        <f t="shared" si="865"/>
        <v>0.02</v>
      </c>
      <c r="J2791" s="149">
        <f t="shared" si="867"/>
        <v>45625</v>
      </c>
      <c r="K2791" s="54">
        <f t="shared" si="866"/>
        <v>5</v>
      </c>
      <c r="L2791" s="55">
        <f t="shared" si="859"/>
        <v>6</v>
      </c>
      <c r="M2791" s="56">
        <f t="shared" si="860"/>
        <v>1.000471602</v>
      </c>
      <c r="N2791" s="56">
        <f t="shared" ca="1" si="861"/>
        <v>1.00299285</v>
      </c>
      <c r="O2791" s="55">
        <f t="shared" si="868"/>
        <v>0</v>
      </c>
      <c r="P2791" s="109">
        <f t="shared" ca="1" si="862"/>
        <v>138.39920627999999</v>
      </c>
      <c r="Q2791" s="52">
        <f t="shared" si="869"/>
        <v>0</v>
      </c>
      <c r="R2791" s="85"/>
      <c r="S2791" s="85"/>
      <c r="T2791" s="86" t="str">
        <f t="shared" si="870"/>
        <v>A+J=</v>
      </c>
      <c r="U2791" s="149">
        <f t="shared" si="871"/>
        <v>45657</v>
      </c>
      <c r="V2791" s="57" t="str">
        <f t="shared" si="863"/>
        <v>-</v>
      </c>
      <c r="W2791" s="8"/>
      <c r="X2791" s="8"/>
      <c r="Y2791" s="8"/>
      <c r="Z2791" s="9"/>
      <c r="AA2791" s="1"/>
      <c r="AB2791" s="8"/>
      <c r="AC2791" s="9"/>
      <c r="AD2791" s="9"/>
      <c r="AE2791" s="9"/>
      <c r="AF2791" s="8"/>
      <c r="AG2791" s="10"/>
      <c r="AH2791" s="8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25">
      <c r="A2792" s="50">
        <f t="shared" si="864"/>
        <v>45635</v>
      </c>
      <c r="B2792" s="112">
        <f t="shared" ca="1" si="854"/>
        <v>46381.681124210001</v>
      </c>
      <c r="C2792" s="109">
        <f t="shared" si="855"/>
        <v>46243.281917929999</v>
      </c>
      <c r="D2792" s="13">
        <f ca="1">IF(A2792&lt;$B$1,VLOOKUP(A2792,[1]DI!$A$4:$B$15000,2,FALSE),0)</f>
        <v>0.1115</v>
      </c>
      <c r="E2792" s="52">
        <f t="shared" ca="1" si="856"/>
        <v>1.00041957</v>
      </c>
      <c r="F2792" s="52">
        <f ca="1">(TRUNC(PRODUCT($E$12:$E2791),16))</f>
        <v>1.79147228806693</v>
      </c>
      <c r="G2792" s="52">
        <f t="shared" ca="1" si="857"/>
        <v>1.7869690152448301</v>
      </c>
      <c r="H2792" s="52">
        <f t="shared" ca="1" si="858"/>
        <v>1.0025200599999999</v>
      </c>
      <c r="I2792" s="111">
        <f t="shared" si="865"/>
        <v>0.02</v>
      </c>
      <c r="J2792" s="149">
        <f t="shared" si="867"/>
        <v>45625</v>
      </c>
      <c r="K2792" s="54">
        <f t="shared" si="866"/>
        <v>6</v>
      </c>
      <c r="L2792" s="55">
        <f t="shared" si="859"/>
        <v>6</v>
      </c>
      <c r="M2792" s="56">
        <f t="shared" si="860"/>
        <v>1.000471602</v>
      </c>
      <c r="N2792" s="56">
        <f t="shared" ca="1" si="861"/>
        <v>1.00299285</v>
      </c>
      <c r="O2792" s="55">
        <f t="shared" si="868"/>
        <v>0</v>
      </c>
      <c r="P2792" s="109">
        <f t="shared" ca="1" si="862"/>
        <v>138.39920627999999</v>
      </c>
      <c r="Q2792" s="52">
        <f t="shared" si="869"/>
        <v>0</v>
      </c>
      <c r="R2792" s="85"/>
      <c r="S2792" s="85"/>
      <c r="T2792" s="86" t="str">
        <f t="shared" si="870"/>
        <v>A+J=</v>
      </c>
      <c r="U2792" s="149">
        <f t="shared" si="871"/>
        <v>45657</v>
      </c>
      <c r="V2792" s="57" t="str">
        <f t="shared" si="863"/>
        <v>-</v>
      </c>
      <c r="W2792" s="8"/>
      <c r="X2792" s="8"/>
      <c r="Y2792" s="8"/>
      <c r="Z2792" s="9"/>
      <c r="AA2792" s="1"/>
      <c r="AB2792" s="8"/>
      <c r="AC2792" s="9"/>
      <c r="AD2792" s="9"/>
      <c r="AE2792" s="9"/>
      <c r="AF2792" s="8"/>
      <c r="AG2792" s="10"/>
      <c r="AH2792" s="8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25">
      <c r="A2793" s="50">
        <f t="shared" si="864"/>
        <v>45636</v>
      </c>
      <c r="B2793" s="112">
        <f t="shared" ca="1" si="854"/>
        <v>46404.788059810002</v>
      </c>
      <c r="C2793" s="109">
        <f t="shared" si="855"/>
        <v>46243.281917929999</v>
      </c>
      <c r="D2793" s="13">
        <f ca="1">IF(A2793&lt;$B$1,VLOOKUP(A2793,[1]DI!$A$4:$B$15000,2,FALSE),0)</f>
        <v>0.1115</v>
      </c>
      <c r="E2793" s="52">
        <f t="shared" ca="1" si="856"/>
        <v>1.00041957</v>
      </c>
      <c r="F2793" s="52">
        <f ca="1">(TRUNC(PRODUCT($E$12:$E2792),16))</f>
        <v>1.79222393609483</v>
      </c>
      <c r="G2793" s="52">
        <f t="shared" ca="1" si="857"/>
        <v>1.7869690152448301</v>
      </c>
      <c r="H2793" s="52">
        <f t="shared" ca="1" si="858"/>
        <v>1.00294069</v>
      </c>
      <c r="I2793" s="111">
        <f t="shared" si="865"/>
        <v>0.02</v>
      </c>
      <c r="J2793" s="149">
        <f t="shared" si="867"/>
        <v>45625</v>
      </c>
      <c r="K2793" s="54">
        <f t="shared" si="866"/>
        <v>7</v>
      </c>
      <c r="L2793" s="55">
        <f t="shared" si="859"/>
        <v>7</v>
      </c>
      <c r="M2793" s="56">
        <f t="shared" si="860"/>
        <v>1.0005502239999999</v>
      </c>
      <c r="N2793" s="56">
        <f t="shared" ca="1" si="861"/>
        <v>1.0034925320000001</v>
      </c>
      <c r="O2793" s="55">
        <f t="shared" si="868"/>
        <v>0</v>
      </c>
      <c r="P2793" s="109">
        <f t="shared" ca="1" si="862"/>
        <v>161.50614188</v>
      </c>
      <c r="Q2793" s="52">
        <f t="shared" si="869"/>
        <v>0</v>
      </c>
      <c r="R2793" s="85"/>
      <c r="S2793" s="85"/>
      <c r="T2793" s="86" t="str">
        <f t="shared" si="870"/>
        <v>A+J=</v>
      </c>
      <c r="U2793" s="149">
        <f t="shared" si="871"/>
        <v>45657</v>
      </c>
      <c r="V2793" s="57" t="str">
        <f t="shared" si="863"/>
        <v>-</v>
      </c>
      <c r="W2793" s="8"/>
      <c r="X2793" s="8"/>
      <c r="Y2793" s="8"/>
      <c r="Z2793" s="9"/>
      <c r="AA2793" s="1"/>
      <c r="AB2793" s="8"/>
      <c r="AC2793" s="9"/>
      <c r="AD2793" s="9"/>
      <c r="AE2793" s="9"/>
      <c r="AF2793" s="8"/>
      <c r="AG2793" s="10"/>
      <c r="AH2793" s="8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25">
      <c r="A2794" s="50">
        <f t="shared" si="864"/>
        <v>45637</v>
      </c>
      <c r="B2794" s="112">
        <f t="shared" ca="1" si="854"/>
        <v>46427.906186280001</v>
      </c>
      <c r="C2794" s="109">
        <f t="shared" si="855"/>
        <v>46243.281917929999</v>
      </c>
      <c r="D2794" s="13">
        <f ca="1">IF(A2794&lt;$B$1,VLOOKUP(A2794,[1]DI!$A$4:$B$15000,2,FALSE),0)</f>
        <v>0.1115</v>
      </c>
      <c r="E2794" s="52">
        <f t="shared" ca="1" si="856"/>
        <v>1.00041957</v>
      </c>
      <c r="F2794" s="52">
        <f ca="1">(TRUNC(PRODUCT($E$12:$E2793),16))</f>
        <v>1.7929758994917</v>
      </c>
      <c r="G2794" s="52">
        <f t="shared" ca="1" si="857"/>
        <v>1.7869690152448301</v>
      </c>
      <c r="H2794" s="52">
        <f t="shared" ca="1" si="858"/>
        <v>1.0033614900000001</v>
      </c>
      <c r="I2794" s="111">
        <f t="shared" si="865"/>
        <v>0.02</v>
      </c>
      <c r="J2794" s="149">
        <f t="shared" si="867"/>
        <v>45625</v>
      </c>
      <c r="K2794" s="54">
        <f t="shared" si="866"/>
        <v>8</v>
      </c>
      <c r="L2794" s="55">
        <f t="shared" si="859"/>
        <v>8</v>
      </c>
      <c r="M2794" s="56">
        <f t="shared" si="860"/>
        <v>1.000628852</v>
      </c>
      <c r="N2794" s="56">
        <f t="shared" ca="1" si="861"/>
        <v>1.003992456</v>
      </c>
      <c r="O2794" s="55">
        <f t="shared" si="868"/>
        <v>0</v>
      </c>
      <c r="P2794" s="109">
        <f t="shared" ca="1" si="862"/>
        <v>184.62426834999999</v>
      </c>
      <c r="Q2794" s="52">
        <f t="shared" si="869"/>
        <v>0</v>
      </c>
      <c r="R2794" s="85"/>
      <c r="S2794" s="85"/>
      <c r="T2794" s="86" t="str">
        <f t="shared" si="870"/>
        <v>A+J=</v>
      </c>
      <c r="U2794" s="149">
        <f t="shared" si="871"/>
        <v>45657</v>
      </c>
      <c r="V2794" s="57" t="str">
        <f t="shared" si="863"/>
        <v>-</v>
      </c>
      <c r="W2794" s="8"/>
      <c r="X2794" s="8"/>
      <c r="Y2794" s="8"/>
      <c r="Z2794" s="9"/>
      <c r="AA2794" s="1"/>
      <c r="AB2794" s="8"/>
      <c r="AC2794" s="9"/>
      <c r="AD2794" s="9"/>
      <c r="AE2794" s="9"/>
      <c r="AF2794" s="8"/>
      <c r="AG2794" s="10"/>
      <c r="AH2794" s="8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25">
      <c r="A2795" s="50">
        <f t="shared" si="864"/>
        <v>45638</v>
      </c>
      <c r="B2795" s="112">
        <f t="shared" ca="1" si="854"/>
        <v>46451.036012299999</v>
      </c>
      <c r="C2795" s="109">
        <f t="shared" si="855"/>
        <v>46243.281917929999</v>
      </c>
      <c r="D2795" s="13">
        <f ca="1">IF(A2795&lt;$B$1,VLOOKUP(A2795,[1]DI!$A$4:$B$15000,2,FALSE),0)</f>
        <v>0.1215</v>
      </c>
      <c r="E2795" s="52">
        <f t="shared" ca="1" si="856"/>
        <v>1.00045513</v>
      </c>
      <c r="F2795" s="52">
        <f ca="1">(TRUNC(PRODUCT($E$12:$E2794),16))</f>
        <v>1.79372817838985</v>
      </c>
      <c r="G2795" s="52">
        <f t="shared" ca="1" si="857"/>
        <v>1.7869690152448301</v>
      </c>
      <c r="H2795" s="52">
        <f t="shared" ca="1" si="858"/>
        <v>1.00378247</v>
      </c>
      <c r="I2795" s="111">
        <f t="shared" si="865"/>
        <v>0.02</v>
      </c>
      <c r="J2795" s="149">
        <f t="shared" si="867"/>
        <v>45625</v>
      </c>
      <c r="K2795" s="54">
        <f t="shared" si="866"/>
        <v>9</v>
      </c>
      <c r="L2795" s="55">
        <f t="shared" si="859"/>
        <v>9</v>
      </c>
      <c r="M2795" s="56">
        <f t="shared" si="860"/>
        <v>1.0007074869999999</v>
      </c>
      <c r="N2795" s="56">
        <f t="shared" ca="1" si="861"/>
        <v>1.0044926329999999</v>
      </c>
      <c r="O2795" s="55">
        <f t="shared" si="868"/>
        <v>0</v>
      </c>
      <c r="P2795" s="109">
        <f t="shared" ca="1" si="862"/>
        <v>207.75409436999999</v>
      </c>
      <c r="Q2795" s="52">
        <f t="shared" si="869"/>
        <v>0</v>
      </c>
      <c r="R2795" s="85"/>
      <c r="S2795" s="85"/>
      <c r="T2795" s="86" t="str">
        <f t="shared" si="870"/>
        <v>A+J=</v>
      </c>
      <c r="U2795" s="149">
        <f t="shared" si="871"/>
        <v>45657</v>
      </c>
      <c r="V2795" s="57" t="str">
        <f t="shared" si="863"/>
        <v>-</v>
      </c>
      <c r="W2795" s="8"/>
      <c r="X2795" s="8"/>
      <c r="Y2795" s="8"/>
      <c r="Z2795" s="9"/>
      <c r="AA2795" s="1"/>
      <c r="AB2795" s="8"/>
      <c r="AC2795" s="9"/>
      <c r="AD2795" s="9"/>
      <c r="AE2795" s="9"/>
      <c r="AF2795" s="8"/>
      <c r="AG2795" s="10"/>
      <c r="AH2795" s="8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25">
      <c r="A2796" s="50">
        <f t="shared" si="864"/>
        <v>45639</v>
      </c>
      <c r="B2796" s="112">
        <f t="shared" ca="1" si="854"/>
        <v>46475.829671599997</v>
      </c>
      <c r="C2796" s="109">
        <f t="shared" si="855"/>
        <v>46243.281917929999</v>
      </c>
      <c r="D2796" s="13">
        <f ca="1">IF(A2796&lt;$B$1,VLOOKUP(A2796,[1]DI!$A$4:$B$15000,2,FALSE),0)</f>
        <v>0.1215</v>
      </c>
      <c r="E2796" s="52">
        <f t="shared" ca="1" si="856"/>
        <v>1.00045513</v>
      </c>
      <c r="F2796" s="52">
        <f ca="1">(TRUNC(PRODUCT($E$12:$E2795),16))</f>
        <v>1.79454455789568</v>
      </c>
      <c r="G2796" s="52">
        <f t="shared" ca="1" si="857"/>
        <v>1.7869690152448301</v>
      </c>
      <c r="H2796" s="52">
        <f t="shared" ca="1" si="858"/>
        <v>1.0042393300000001</v>
      </c>
      <c r="I2796" s="111">
        <f t="shared" si="865"/>
        <v>0.02</v>
      </c>
      <c r="J2796" s="149">
        <f t="shared" si="867"/>
        <v>45625</v>
      </c>
      <c r="K2796" s="54">
        <f t="shared" si="866"/>
        <v>10</v>
      </c>
      <c r="L2796" s="55">
        <f t="shared" si="859"/>
        <v>10</v>
      </c>
      <c r="M2796" s="56">
        <f t="shared" si="860"/>
        <v>1.000786127</v>
      </c>
      <c r="N2796" s="56">
        <f t="shared" ca="1" si="861"/>
        <v>1.0050287899999999</v>
      </c>
      <c r="O2796" s="55">
        <f t="shared" si="868"/>
        <v>0</v>
      </c>
      <c r="P2796" s="109">
        <f t="shared" ca="1" si="862"/>
        <v>232.54775366999999</v>
      </c>
      <c r="Q2796" s="52">
        <f t="shared" si="869"/>
        <v>0</v>
      </c>
      <c r="R2796" s="85"/>
      <c r="S2796" s="85"/>
      <c r="T2796" s="86" t="str">
        <f t="shared" si="870"/>
        <v>A+J=</v>
      </c>
      <c r="U2796" s="149">
        <f t="shared" si="871"/>
        <v>45657</v>
      </c>
      <c r="V2796" s="57" t="str">
        <f t="shared" si="863"/>
        <v>-</v>
      </c>
      <c r="W2796" s="8"/>
      <c r="X2796" s="8"/>
      <c r="Y2796" s="8"/>
      <c r="Z2796" s="9"/>
      <c r="AA2796" s="1"/>
      <c r="AB2796" s="8"/>
      <c r="AC2796" s="9"/>
      <c r="AD2796" s="9"/>
      <c r="AE2796" s="9"/>
      <c r="AF2796" s="8"/>
      <c r="AG2796" s="10"/>
      <c r="AH2796" s="8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25">
      <c r="A2797" s="50">
        <f t="shared" si="864"/>
        <v>45640</v>
      </c>
      <c r="B2797" s="112">
        <f t="shared" ca="1" si="854"/>
        <v>46500.635724100001</v>
      </c>
      <c r="C2797" s="109">
        <f t="shared" si="855"/>
        <v>46243.281917929999</v>
      </c>
      <c r="D2797" s="13">
        <f ca="1">IF(A2797&lt;$B$1,VLOOKUP(A2797,[1]DI!$A$4:$B$15000,2,FALSE),0)</f>
        <v>0</v>
      </c>
      <c r="E2797" s="52">
        <f t="shared" ca="1" si="856"/>
        <v>1</v>
      </c>
      <c r="F2797" s="52">
        <f ca="1">(TRUNC(PRODUCT($E$12:$E2796),16))</f>
        <v>1.79536130896031</v>
      </c>
      <c r="G2797" s="52">
        <f t="shared" ca="1" si="857"/>
        <v>1.7869690152448301</v>
      </c>
      <c r="H2797" s="52">
        <f t="shared" ca="1" si="858"/>
        <v>1.0046963799999999</v>
      </c>
      <c r="I2797" s="111">
        <f t="shared" si="865"/>
        <v>0.02</v>
      </c>
      <c r="J2797" s="149">
        <f t="shared" si="867"/>
        <v>45625</v>
      </c>
      <c r="K2797" s="54">
        <f t="shared" si="866"/>
        <v>10</v>
      </c>
      <c r="L2797" s="55">
        <f t="shared" si="859"/>
        <v>11</v>
      </c>
      <c r="M2797" s="56">
        <f t="shared" si="860"/>
        <v>1.0008647740000001</v>
      </c>
      <c r="N2797" s="56">
        <f t="shared" ca="1" si="861"/>
        <v>1.0055652150000001</v>
      </c>
      <c r="O2797" s="55">
        <f t="shared" si="868"/>
        <v>0</v>
      </c>
      <c r="P2797" s="109">
        <f t="shared" ca="1" si="862"/>
        <v>257.35380616999998</v>
      </c>
      <c r="Q2797" s="52">
        <f t="shared" si="869"/>
        <v>0</v>
      </c>
      <c r="R2797" s="85"/>
      <c r="S2797" s="85"/>
      <c r="T2797" s="86" t="str">
        <f t="shared" si="870"/>
        <v>A+J=</v>
      </c>
      <c r="U2797" s="149">
        <f t="shared" si="871"/>
        <v>45657</v>
      </c>
      <c r="V2797" s="57" t="str">
        <f t="shared" si="863"/>
        <v>-</v>
      </c>
      <c r="W2797" s="8"/>
      <c r="X2797" s="8"/>
      <c r="Y2797" s="8"/>
      <c r="Z2797" s="9"/>
      <c r="AA2797" s="1"/>
      <c r="AB2797" s="8"/>
      <c r="AC2797" s="9"/>
      <c r="AD2797" s="9"/>
      <c r="AE2797" s="9"/>
      <c r="AF2797" s="8"/>
      <c r="AG2797" s="10"/>
      <c r="AH2797" s="8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25">
      <c r="A2798" s="50">
        <f t="shared" si="864"/>
        <v>45641</v>
      </c>
      <c r="B2798" s="112">
        <f t="shared" ref="B2798:B2861" ca="1" si="872">IF(A2798&lt;=TODAY(),C2798+P2798,IF(AND(A2798&gt;TODAY(),A2798&lt;=$B$1),IF(VLOOKUP(TODAY(),$A$12:$D$10000,4,FALSE)=0,"n.d",C2798+P2798),"n.d"))</f>
        <v>46500.635724100001</v>
      </c>
      <c r="C2798" s="109">
        <f t="shared" ref="C2798:C2861" si="873">TRUNC(C2797-Q2797,8)</f>
        <v>46243.281917929999</v>
      </c>
      <c r="D2798" s="13">
        <f ca="1">IF(A2798&lt;$B$1,VLOOKUP(A2798,[1]DI!$A$4:$B$15000,2,FALSE),0)</f>
        <v>0</v>
      </c>
      <c r="E2798" s="52">
        <f t="shared" ref="E2798:E2861" ca="1" si="874">IF(A2798&lt;A$10,1,ROUND(((1+D2798)^(1/252)),8))</f>
        <v>1</v>
      </c>
      <c r="F2798" s="52">
        <f ca="1">(TRUNC(PRODUCT($E$12:$E2797),16))</f>
        <v>1.79536130896031</v>
      </c>
      <c r="G2798" s="52">
        <f t="shared" ref="G2798:G2861" ca="1" si="875">IF(O2797&gt;0,F2797,G2797)</f>
        <v>1.7869690152448301</v>
      </c>
      <c r="H2798" s="52">
        <f t="shared" ref="H2798:H2861" ca="1" si="876">ROUND(F2798/G2798,8)</f>
        <v>1.0046963799999999</v>
      </c>
      <c r="I2798" s="111">
        <f t="shared" si="865"/>
        <v>0.02</v>
      </c>
      <c r="J2798" s="149">
        <f t="shared" si="867"/>
        <v>45625</v>
      </c>
      <c r="K2798" s="54">
        <f t="shared" si="866"/>
        <v>10</v>
      </c>
      <c r="L2798" s="55">
        <f t="shared" ref="L2798:L2861" si="877">IF(AND(K2798=1,K2797=1),1,IF(K2798&gt;0,IF(K2798=K2797,K2798+1,K2798),0))</f>
        <v>11</v>
      </c>
      <c r="M2798" s="56">
        <f t="shared" ref="M2798:M2861" si="878">ROUND((I2798+1)^(L2798/252),9)</f>
        <v>1.0008647740000001</v>
      </c>
      <c r="N2798" s="56">
        <f t="shared" ref="N2798:N2861" ca="1" si="879">ROUND(H2798*M2798,9)</f>
        <v>1.0055652150000001</v>
      </c>
      <c r="O2798" s="55">
        <f t="shared" si="868"/>
        <v>0</v>
      </c>
      <c r="P2798" s="109">
        <f t="shared" ref="P2798:P2861" ca="1" si="880">TRUNC(((N2798-1)*C2798),8)</f>
        <v>257.35380616999998</v>
      </c>
      <c r="Q2798" s="52">
        <f t="shared" si="869"/>
        <v>0</v>
      </c>
      <c r="R2798" s="85"/>
      <c r="S2798" s="85"/>
      <c r="T2798" s="86" t="str">
        <f t="shared" si="870"/>
        <v>A+J=</v>
      </c>
      <c r="U2798" s="149">
        <f t="shared" si="871"/>
        <v>45657</v>
      </c>
      <c r="V2798" s="57" t="str">
        <f t="shared" ref="V2798:V2861" si="881">IF(O2798&gt;0,(P2798+Q2798)*V$9,"-")</f>
        <v>-</v>
      </c>
      <c r="W2798" s="8"/>
      <c r="X2798" s="8"/>
      <c r="Y2798" s="8"/>
      <c r="Z2798" s="9"/>
      <c r="AA2798" s="1"/>
      <c r="AB2798" s="8"/>
      <c r="AC2798" s="9"/>
      <c r="AD2798" s="9"/>
      <c r="AE2798" s="9"/>
      <c r="AF2798" s="8"/>
      <c r="AG2798" s="10"/>
      <c r="AH2798" s="8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25">
      <c r="A2799" s="50">
        <f t="shared" si="864"/>
        <v>45642</v>
      </c>
      <c r="B2799" s="112">
        <f t="shared" ca="1" si="872"/>
        <v>46500.635724100001</v>
      </c>
      <c r="C2799" s="109">
        <f t="shared" si="873"/>
        <v>46243.281917929999</v>
      </c>
      <c r="D2799" s="13">
        <f ca="1">IF(A2799&lt;$B$1,VLOOKUP(A2799,[1]DI!$A$4:$B$15000,2,FALSE),0)</f>
        <v>0.1215</v>
      </c>
      <c r="E2799" s="52">
        <f t="shared" ca="1" si="874"/>
        <v>1.00045513</v>
      </c>
      <c r="F2799" s="52">
        <f ca="1">(TRUNC(PRODUCT($E$12:$E2798),16))</f>
        <v>1.79536130896031</v>
      </c>
      <c r="G2799" s="52">
        <f t="shared" ca="1" si="875"/>
        <v>1.7869690152448301</v>
      </c>
      <c r="H2799" s="52">
        <f t="shared" ca="1" si="876"/>
        <v>1.0046963799999999</v>
      </c>
      <c r="I2799" s="111">
        <f t="shared" si="865"/>
        <v>0.02</v>
      </c>
      <c r="J2799" s="149">
        <f t="shared" si="867"/>
        <v>45625</v>
      </c>
      <c r="K2799" s="54">
        <f t="shared" si="866"/>
        <v>11</v>
      </c>
      <c r="L2799" s="55">
        <f t="shared" si="877"/>
        <v>11</v>
      </c>
      <c r="M2799" s="56">
        <f t="shared" si="878"/>
        <v>1.0008647740000001</v>
      </c>
      <c r="N2799" s="56">
        <f t="shared" ca="1" si="879"/>
        <v>1.0055652150000001</v>
      </c>
      <c r="O2799" s="55">
        <f t="shared" si="868"/>
        <v>0</v>
      </c>
      <c r="P2799" s="109">
        <f t="shared" ca="1" si="880"/>
        <v>257.35380616999998</v>
      </c>
      <c r="Q2799" s="52">
        <f t="shared" si="869"/>
        <v>0</v>
      </c>
      <c r="R2799" s="85"/>
      <c r="S2799" s="85"/>
      <c r="T2799" s="86" t="str">
        <f t="shared" si="870"/>
        <v>A+J=</v>
      </c>
      <c r="U2799" s="149">
        <f t="shared" si="871"/>
        <v>45657</v>
      </c>
      <c r="V2799" s="57" t="str">
        <f t="shared" si="881"/>
        <v>-</v>
      </c>
      <c r="W2799" s="8"/>
      <c r="X2799" s="8"/>
      <c r="Y2799" s="8"/>
      <c r="Z2799" s="9"/>
      <c r="AA2799" s="1"/>
      <c r="AB2799" s="8"/>
      <c r="AC2799" s="9"/>
      <c r="AD2799" s="9"/>
      <c r="AE2799" s="9"/>
      <c r="AF2799" s="8"/>
      <c r="AG2799" s="10"/>
      <c r="AH2799" s="8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25">
      <c r="A2800" s="50">
        <f t="shared" si="864"/>
        <v>45643</v>
      </c>
      <c r="B2800" s="112">
        <f t="shared" ca="1" si="872"/>
        <v>46525.455603349998</v>
      </c>
      <c r="C2800" s="109">
        <f t="shared" si="873"/>
        <v>46243.281917929999</v>
      </c>
      <c r="D2800" s="13">
        <f ca="1">IF(A2800&lt;$B$1,VLOOKUP(A2800,[1]DI!$A$4:$B$15000,2,FALSE),0)</f>
        <v>0.1215</v>
      </c>
      <c r="E2800" s="52">
        <f t="shared" ca="1" si="874"/>
        <v>1.00045513</v>
      </c>
      <c r="F2800" s="52">
        <f ca="1">(TRUNC(PRODUCT($E$12:$E2799),16))</f>
        <v>1.79617843175286</v>
      </c>
      <c r="G2800" s="52">
        <f t="shared" ca="1" si="875"/>
        <v>1.7869690152448301</v>
      </c>
      <c r="H2800" s="52">
        <f t="shared" ca="1" si="876"/>
        <v>1.00515365</v>
      </c>
      <c r="I2800" s="111">
        <f t="shared" si="865"/>
        <v>0.02</v>
      </c>
      <c r="J2800" s="149">
        <f t="shared" si="867"/>
        <v>45625</v>
      </c>
      <c r="K2800" s="54">
        <f t="shared" si="866"/>
        <v>12</v>
      </c>
      <c r="L2800" s="55">
        <f t="shared" si="877"/>
        <v>12</v>
      </c>
      <c r="M2800" s="56">
        <f t="shared" si="878"/>
        <v>1.0009434269999999</v>
      </c>
      <c r="N2800" s="56">
        <f t="shared" ca="1" si="879"/>
        <v>1.0061019389999999</v>
      </c>
      <c r="O2800" s="55">
        <f t="shared" si="868"/>
        <v>0</v>
      </c>
      <c r="P2800" s="109">
        <f t="shared" ca="1" si="880"/>
        <v>282.17368542000003</v>
      </c>
      <c r="Q2800" s="52">
        <f t="shared" si="869"/>
        <v>0</v>
      </c>
      <c r="R2800" s="85"/>
      <c r="S2800" s="85"/>
      <c r="T2800" s="86" t="str">
        <f t="shared" si="870"/>
        <v>A+J=</v>
      </c>
      <c r="U2800" s="149">
        <f t="shared" si="871"/>
        <v>45657</v>
      </c>
      <c r="V2800" s="57" t="str">
        <f t="shared" si="881"/>
        <v>-</v>
      </c>
      <c r="W2800" s="8"/>
      <c r="X2800" s="8"/>
      <c r="Y2800" s="8"/>
      <c r="Z2800" s="9"/>
      <c r="AA2800" s="1"/>
      <c r="AB2800" s="8"/>
      <c r="AC2800" s="9"/>
      <c r="AD2800" s="9"/>
      <c r="AE2800" s="9"/>
      <c r="AF2800" s="8"/>
      <c r="AG2800" s="10"/>
      <c r="AH2800" s="8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25">
      <c r="A2801" s="50">
        <f t="shared" si="864"/>
        <v>45644</v>
      </c>
      <c r="B2801" s="112">
        <f t="shared" ca="1" si="872"/>
        <v>46550.288800659997</v>
      </c>
      <c r="C2801" s="109">
        <f t="shared" si="873"/>
        <v>46243.281917929999</v>
      </c>
      <c r="D2801" s="13">
        <f ca="1">IF(A2801&lt;$B$1,VLOOKUP(A2801,[1]DI!$A$4:$B$15000,2,FALSE),0)</f>
        <v>0.1215</v>
      </c>
      <c r="E2801" s="52">
        <f t="shared" ca="1" si="874"/>
        <v>1.00045513</v>
      </c>
      <c r="F2801" s="52">
        <f ca="1">(TRUNC(PRODUCT($E$12:$E2800),16))</f>
        <v>1.7969959264424999</v>
      </c>
      <c r="G2801" s="52">
        <f t="shared" ca="1" si="875"/>
        <v>1.7869690152448301</v>
      </c>
      <c r="H2801" s="52">
        <f t="shared" ca="1" si="876"/>
        <v>1.0056111299999999</v>
      </c>
      <c r="I2801" s="111">
        <f t="shared" si="865"/>
        <v>0.02</v>
      </c>
      <c r="J2801" s="149">
        <f t="shared" si="867"/>
        <v>45625</v>
      </c>
      <c r="K2801" s="54">
        <f t="shared" si="866"/>
        <v>13</v>
      </c>
      <c r="L2801" s="55">
        <f t="shared" si="877"/>
        <v>13</v>
      </c>
      <c r="M2801" s="56">
        <f t="shared" si="878"/>
        <v>1.0010220860000001</v>
      </c>
      <c r="N2801" s="56">
        <f t="shared" ca="1" si="879"/>
        <v>1.006638951</v>
      </c>
      <c r="O2801" s="55">
        <f t="shared" si="868"/>
        <v>0</v>
      </c>
      <c r="P2801" s="109">
        <f t="shared" ca="1" si="880"/>
        <v>307.00688272999997</v>
      </c>
      <c r="Q2801" s="52">
        <f t="shared" si="869"/>
        <v>0</v>
      </c>
      <c r="R2801" s="85"/>
      <c r="S2801" s="85"/>
      <c r="T2801" s="86" t="str">
        <f t="shared" si="870"/>
        <v>A+J=</v>
      </c>
      <c r="U2801" s="149">
        <f t="shared" si="871"/>
        <v>45657</v>
      </c>
      <c r="V2801" s="57" t="str">
        <f t="shared" si="881"/>
        <v>-</v>
      </c>
      <c r="W2801" s="8"/>
      <c r="X2801" s="8"/>
      <c r="Y2801" s="8"/>
      <c r="Z2801" s="9"/>
      <c r="AA2801" s="1"/>
      <c r="AB2801" s="8"/>
      <c r="AC2801" s="9"/>
      <c r="AD2801" s="9"/>
      <c r="AE2801" s="9"/>
      <c r="AF2801" s="8"/>
      <c r="AG2801" s="10"/>
      <c r="AH2801" s="8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25">
      <c r="A2802" s="50">
        <f t="shared" si="864"/>
        <v>45645</v>
      </c>
      <c r="B2802" s="112">
        <f t="shared" ca="1" si="872"/>
        <v>46575.1348536</v>
      </c>
      <c r="C2802" s="109">
        <f t="shared" si="873"/>
        <v>46243.281917929999</v>
      </c>
      <c r="D2802" s="13">
        <f ca="1">IF(A2802&lt;$B$1,VLOOKUP(A2802,[1]DI!$A$4:$B$15000,2,FALSE),0)</f>
        <v>0.1215</v>
      </c>
      <c r="E2802" s="52">
        <f t="shared" ca="1" si="874"/>
        <v>1.00045513</v>
      </c>
      <c r="F2802" s="52">
        <f ca="1">(TRUNC(PRODUCT($E$12:$E2801),16))</f>
        <v>1.7978137931985101</v>
      </c>
      <c r="G2802" s="52">
        <f t="shared" ca="1" si="875"/>
        <v>1.7869690152448301</v>
      </c>
      <c r="H2802" s="52">
        <f t="shared" ca="1" si="876"/>
        <v>1.0060688099999999</v>
      </c>
      <c r="I2802" s="111">
        <f t="shared" si="865"/>
        <v>0.02</v>
      </c>
      <c r="J2802" s="149">
        <f t="shared" si="867"/>
        <v>45625</v>
      </c>
      <c r="K2802" s="54">
        <f t="shared" si="866"/>
        <v>14</v>
      </c>
      <c r="L2802" s="55">
        <f t="shared" si="877"/>
        <v>14</v>
      </c>
      <c r="M2802" s="56">
        <f t="shared" si="878"/>
        <v>1.0011007510000001</v>
      </c>
      <c r="N2802" s="56">
        <f t="shared" ca="1" si="879"/>
        <v>1.007176241</v>
      </c>
      <c r="O2802" s="55">
        <f t="shared" si="868"/>
        <v>0</v>
      </c>
      <c r="P2802" s="109">
        <f t="shared" ca="1" si="880"/>
        <v>331.85293567000002</v>
      </c>
      <c r="Q2802" s="52">
        <f t="shared" si="869"/>
        <v>0</v>
      </c>
      <c r="R2802" s="85"/>
      <c r="S2802" s="85"/>
      <c r="T2802" s="86" t="str">
        <f t="shared" si="870"/>
        <v>A+J=</v>
      </c>
      <c r="U2802" s="149">
        <f t="shared" si="871"/>
        <v>45657</v>
      </c>
      <c r="V2802" s="57" t="str">
        <f t="shared" si="881"/>
        <v>-</v>
      </c>
      <c r="W2802" s="8"/>
      <c r="X2802" s="8"/>
      <c r="Y2802" s="8"/>
      <c r="Z2802" s="9"/>
      <c r="AA2802" s="1"/>
      <c r="AB2802" s="8"/>
      <c r="AC2802" s="9"/>
      <c r="AD2802" s="9"/>
      <c r="AE2802" s="9"/>
      <c r="AF2802" s="8"/>
      <c r="AG2802" s="10"/>
      <c r="AH2802" s="8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25">
      <c r="A2803" s="50">
        <f t="shared" si="864"/>
        <v>45646</v>
      </c>
      <c r="B2803" s="112">
        <f t="shared" ca="1" si="872"/>
        <v>46599.994317090001</v>
      </c>
      <c r="C2803" s="109">
        <f t="shared" si="873"/>
        <v>46243.281917929999</v>
      </c>
      <c r="D2803" s="13">
        <f ca="1">IF(A2803&lt;$B$1,VLOOKUP(A2803,[1]DI!$A$4:$B$15000,2,FALSE),0)</f>
        <v>0.1215</v>
      </c>
      <c r="E2803" s="52">
        <f t="shared" ca="1" si="874"/>
        <v>1.00045513</v>
      </c>
      <c r="F2803" s="52">
        <f ca="1">(TRUNC(PRODUCT($E$12:$E2802),16))</f>
        <v>1.7986320321902001</v>
      </c>
      <c r="G2803" s="52">
        <f t="shared" ca="1" si="875"/>
        <v>1.7869690152448301</v>
      </c>
      <c r="H2803" s="52">
        <f t="shared" ca="1" si="876"/>
        <v>1.0065267</v>
      </c>
      <c r="I2803" s="111">
        <f t="shared" si="865"/>
        <v>0.02</v>
      </c>
      <c r="J2803" s="149">
        <f t="shared" si="867"/>
        <v>45625</v>
      </c>
      <c r="K2803" s="54">
        <f t="shared" si="866"/>
        <v>15</v>
      </c>
      <c r="L2803" s="55">
        <f t="shared" si="877"/>
        <v>15</v>
      </c>
      <c r="M2803" s="56">
        <f t="shared" si="878"/>
        <v>1.001179423</v>
      </c>
      <c r="N2803" s="56">
        <f t="shared" ca="1" si="879"/>
        <v>1.0077138210000001</v>
      </c>
      <c r="O2803" s="55">
        <f t="shared" si="868"/>
        <v>0</v>
      </c>
      <c r="P2803" s="109">
        <f t="shared" ca="1" si="880"/>
        <v>356.71239916000002</v>
      </c>
      <c r="Q2803" s="52">
        <f t="shared" si="869"/>
        <v>0</v>
      </c>
      <c r="R2803" s="85"/>
      <c r="S2803" s="85"/>
      <c r="T2803" s="86" t="str">
        <f t="shared" si="870"/>
        <v>A+J=</v>
      </c>
      <c r="U2803" s="149">
        <f t="shared" si="871"/>
        <v>45657</v>
      </c>
      <c r="V2803" s="57" t="str">
        <f t="shared" si="881"/>
        <v>-</v>
      </c>
      <c r="W2803" s="8"/>
      <c r="X2803" s="8"/>
      <c r="Y2803" s="8"/>
      <c r="Z2803" s="9"/>
      <c r="AA2803" s="1"/>
      <c r="AB2803" s="8"/>
      <c r="AC2803" s="9"/>
      <c r="AD2803" s="9"/>
      <c r="AE2803" s="9"/>
      <c r="AF2803" s="8"/>
      <c r="AG2803" s="10"/>
      <c r="AH2803" s="8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25">
      <c r="A2804" s="50">
        <f t="shared" si="864"/>
        <v>45647</v>
      </c>
      <c r="B2804" s="112">
        <f t="shared" ca="1" si="872"/>
        <v>46624.867052410002</v>
      </c>
      <c r="C2804" s="109">
        <f t="shared" si="873"/>
        <v>46243.281917929999</v>
      </c>
      <c r="D2804" s="13">
        <f ca="1">IF(A2804&lt;$B$1,VLOOKUP(A2804,[1]DI!$A$4:$B$15000,2,FALSE),0)</f>
        <v>0</v>
      </c>
      <c r="E2804" s="52">
        <f t="shared" ca="1" si="874"/>
        <v>1</v>
      </c>
      <c r="F2804" s="52">
        <f ca="1">(TRUNC(PRODUCT($E$12:$E2803),16))</f>
        <v>1.7994506435870099</v>
      </c>
      <c r="G2804" s="52">
        <f t="shared" ca="1" si="875"/>
        <v>1.7869690152448301</v>
      </c>
      <c r="H2804" s="52">
        <f t="shared" ca="1" si="876"/>
        <v>1.0069847999999999</v>
      </c>
      <c r="I2804" s="111">
        <f t="shared" si="865"/>
        <v>0.02</v>
      </c>
      <c r="J2804" s="149">
        <f t="shared" si="867"/>
        <v>45625</v>
      </c>
      <c r="K2804" s="54">
        <f t="shared" si="866"/>
        <v>15</v>
      </c>
      <c r="L2804" s="55">
        <f t="shared" si="877"/>
        <v>16</v>
      </c>
      <c r="M2804" s="56">
        <f t="shared" si="878"/>
        <v>1.0012581</v>
      </c>
      <c r="N2804" s="56">
        <f t="shared" ca="1" si="879"/>
        <v>1.0082516880000001</v>
      </c>
      <c r="O2804" s="55">
        <f t="shared" si="868"/>
        <v>0</v>
      </c>
      <c r="P2804" s="109">
        <f t="shared" ca="1" si="880"/>
        <v>381.58513448000002</v>
      </c>
      <c r="Q2804" s="52">
        <f t="shared" si="869"/>
        <v>0</v>
      </c>
      <c r="R2804" s="85"/>
      <c r="S2804" s="85"/>
      <c r="T2804" s="86" t="str">
        <f t="shared" si="870"/>
        <v>A+J=</v>
      </c>
      <c r="U2804" s="149">
        <f t="shared" si="871"/>
        <v>45657</v>
      </c>
      <c r="V2804" s="57" t="str">
        <f t="shared" si="881"/>
        <v>-</v>
      </c>
      <c r="W2804" s="8"/>
      <c r="X2804" s="8"/>
      <c r="Y2804" s="8"/>
      <c r="Z2804" s="9"/>
      <c r="AA2804" s="1"/>
      <c r="AB2804" s="8"/>
      <c r="AC2804" s="9"/>
      <c r="AD2804" s="9"/>
      <c r="AE2804" s="9"/>
      <c r="AF2804" s="8"/>
      <c r="AG2804" s="10"/>
      <c r="AH2804" s="8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25">
      <c r="A2805" s="50">
        <f t="shared" si="864"/>
        <v>45648</v>
      </c>
      <c r="B2805" s="112">
        <f t="shared" ca="1" si="872"/>
        <v>46624.867052410002</v>
      </c>
      <c r="C2805" s="109">
        <f t="shared" si="873"/>
        <v>46243.281917929999</v>
      </c>
      <c r="D2805" s="13">
        <f ca="1">IF(A2805&lt;$B$1,VLOOKUP(A2805,[1]DI!$A$4:$B$15000,2,FALSE),0)</f>
        <v>0</v>
      </c>
      <c r="E2805" s="52">
        <f t="shared" ca="1" si="874"/>
        <v>1</v>
      </c>
      <c r="F2805" s="52">
        <f ca="1">(TRUNC(PRODUCT($E$12:$E2804),16))</f>
        <v>1.7994506435870099</v>
      </c>
      <c r="G2805" s="52">
        <f t="shared" ca="1" si="875"/>
        <v>1.7869690152448301</v>
      </c>
      <c r="H2805" s="52">
        <f t="shared" ca="1" si="876"/>
        <v>1.0069847999999999</v>
      </c>
      <c r="I2805" s="111">
        <f t="shared" si="865"/>
        <v>0.02</v>
      </c>
      <c r="J2805" s="149">
        <f t="shared" si="867"/>
        <v>45625</v>
      </c>
      <c r="K2805" s="54">
        <f t="shared" si="866"/>
        <v>15</v>
      </c>
      <c r="L2805" s="55">
        <f t="shared" si="877"/>
        <v>16</v>
      </c>
      <c r="M2805" s="56">
        <f t="shared" si="878"/>
        <v>1.0012581</v>
      </c>
      <c r="N2805" s="56">
        <f t="shared" ca="1" si="879"/>
        <v>1.0082516880000001</v>
      </c>
      <c r="O2805" s="55">
        <f t="shared" si="868"/>
        <v>0</v>
      </c>
      <c r="P2805" s="109">
        <f t="shared" ca="1" si="880"/>
        <v>381.58513448000002</v>
      </c>
      <c r="Q2805" s="52">
        <f t="shared" si="869"/>
        <v>0</v>
      </c>
      <c r="R2805" s="85"/>
      <c r="S2805" s="85"/>
      <c r="T2805" s="86" t="str">
        <f t="shared" si="870"/>
        <v>A+J=</v>
      </c>
      <c r="U2805" s="149">
        <f t="shared" si="871"/>
        <v>45657</v>
      </c>
      <c r="V2805" s="57" t="str">
        <f t="shared" si="881"/>
        <v>-</v>
      </c>
      <c r="W2805" s="8"/>
      <c r="X2805" s="8"/>
      <c r="Y2805" s="8"/>
      <c r="Z2805" s="9"/>
      <c r="AA2805" s="1"/>
      <c r="AB2805" s="8"/>
      <c r="AC2805" s="9"/>
      <c r="AD2805" s="9"/>
      <c r="AE2805" s="9"/>
      <c r="AF2805" s="8"/>
      <c r="AG2805" s="10"/>
      <c r="AH2805" s="8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25">
      <c r="A2806" s="50">
        <f t="shared" si="864"/>
        <v>45649</v>
      </c>
      <c r="B2806" s="112">
        <f t="shared" ca="1" si="872"/>
        <v>46624.867052410002</v>
      </c>
      <c r="C2806" s="109">
        <f t="shared" si="873"/>
        <v>46243.281917929999</v>
      </c>
      <c r="D2806" s="13">
        <f ca="1">IF(A2806&lt;$B$1,VLOOKUP(A2806,[1]DI!$A$4:$B$15000,2,FALSE),0)</f>
        <v>0.1215</v>
      </c>
      <c r="E2806" s="52">
        <f t="shared" ca="1" si="874"/>
        <v>1.00045513</v>
      </c>
      <c r="F2806" s="52">
        <f ca="1">(TRUNC(PRODUCT($E$12:$E2805),16))</f>
        <v>1.7994506435870099</v>
      </c>
      <c r="G2806" s="52">
        <f t="shared" ca="1" si="875"/>
        <v>1.7869690152448301</v>
      </c>
      <c r="H2806" s="52">
        <f t="shared" ca="1" si="876"/>
        <v>1.0069847999999999</v>
      </c>
      <c r="I2806" s="111">
        <f t="shared" si="865"/>
        <v>0.02</v>
      </c>
      <c r="J2806" s="149">
        <f t="shared" si="867"/>
        <v>45625</v>
      </c>
      <c r="K2806" s="54">
        <f t="shared" si="866"/>
        <v>16</v>
      </c>
      <c r="L2806" s="55">
        <f t="shared" si="877"/>
        <v>16</v>
      </c>
      <c r="M2806" s="56">
        <f t="shared" si="878"/>
        <v>1.0012581</v>
      </c>
      <c r="N2806" s="56">
        <f t="shared" ca="1" si="879"/>
        <v>1.0082516880000001</v>
      </c>
      <c r="O2806" s="55">
        <f t="shared" si="868"/>
        <v>0</v>
      </c>
      <c r="P2806" s="109">
        <f t="shared" ca="1" si="880"/>
        <v>381.58513448000002</v>
      </c>
      <c r="Q2806" s="52">
        <f t="shared" si="869"/>
        <v>0</v>
      </c>
      <c r="R2806" s="85"/>
      <c r="S2806" s="85"/>
      <c r="T2806" s="86" t="str">
        <f t="shared" si="870"/>
        <v>A+J=</v>
      </c>
      <c r="U2806" s="149">
        <f t="shared" si="871"/>
        <v>45657</v>
      </c>
      <c r="V2806" s="57" t="str">
        <f t="shared" si="881"/>
        <v>-</v>
      </c>
      <c r="W2806" s="8"/>
      <c r="X2806" s="8"/>
      <c r="Y2806" s="8"/>
      <c r="Z2806" s="9"/>
      <c r="AA2806" s="1"/>
      <c r="AB2806" s="8"/>
      <c r="AC2806" s="9"/>
      <c r="AD2806" s="9"/>
      <c r="AE2806" s="9"/>
      <c r="AF2806" s="8"/>
      <c r="AG2806" s="10"/>
      <c r="AH2806" s="8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25">
      <c r="A2807" s="50">
        <f t="shared" si="864"/>
        <v>45650</v>
      </c>
      <c r="B2807" s="112">
        <f t="shared" ca="1" si="872"/>
        <v>46649.753152029996</v>
      </c>
      <c r="C2807" s="109">
        <f t="shared" si="873"/>
        <v>46243.281917929999</v>
      </c>
      <c r="D2807" s="13">
        <f ca="1">IF(A2807&lt;$B$1,VLOOKUP(A2807,[1]DI!$A$4:$B$15000,2,FALSE),0)</f>
        <v>0.1215</v>
      </c>
      <c r="E2807" s="52">
        <f t="shared" ca="1" si="874"/>
        <v>1.00045513</v>
      </c>
      <c r="F2807" s="52">
        <f ca="1">(TRUNC(PRODUCT($E$12:$E2806),16))</f>
        <v>1.80026962755843</v>
      </c>
      <c r="G2807" s="52">
        <f t="shared" ca="1" si="875"/>
        <v>1.7869690152448301</v>
      </c>
      <c r="H2807" s="52">
        <f t="shared" ca="1" si="876"/>
        <v>1.0074431100000001</v>
      </c>
      <c r="I2807" s="111">
        <f t="shared" si="865"/>
        <v>0.02</v>
      </c>
      <c r="J2807" s="149">
        <f t="shared" si="867"/>
        <v>45625</v>
      </c>
      <c r="K2807" s="54">
        <f t="shared" si="866"/>
        <v>17</v>
      </c>
      <c r="L2807" s="55">
        <f t="shared" si="877"/>
        <v>17</v>
      </c>
      <c r="M2807" s="56">
        <f t="shared" si="878"/>
        <v>1.001336784</v>
      </c>
      <c r="N2807" s="56">
        <f t="shared" ca="1" si="879"/>
        <v>1.008789844</v>
      </c>
      <c r="O2807" s="55">
        <f t="shared" si="868"/>
        <v>0</v>
      </c>
      <c r="P2807" s="109">
        <f t="shared" ca="1" si="880"/>
        <v>406.4712341</v>
      </c>
      <c r="Q2807" s="52">
        <f t="shared" si="869"/>
        <v>0</v>
      </c>
      <c r="R2807" s="85"/>
      <c r="S2807" s="85"/>
      <c r="T2807" s="86" t="str">
        <f t="shared" si="870"/>
        <v>A+J=</v>
      </c>
      <c r="U2807" s="149">
        <f t="shared" si="871"/>
        <v>45657</v>
      </c>
      <c r="V2807" s="57" t="str">
        <f t="shared" si="881"/>
        <v>-</v>
      </c>
      <c r="W2807" s="8"/>
      <c r="X2807" s="8"/>
      <c r="Y2807" s="8"/>
      <c r="Z2807" s="9"/>
      <c r="AA2807" s="1"/>
      <c r="AB2807" s="8"/>
      <c r="AC2807" s="9"/>
      <c r="AD2807" s="9"/>
      <c r="AE2807" s="9"/>
      <c r="AF2807" s="8"/>
      <c r="AG2807" s="10"/>
      <c r="AH2807" s="8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25">
      <c r="A2808" s="50">
        <f t="shared" si="864"/>
        <v>45651</v>
      </c>
      <c r="B2808" s="112">
        <f t="shared" ca="1" si="872"/>
        <v>46674.652615959996</v>
      </c>
      <c r="C2808" s="109">
        <f t="shared" si="873"/>
        <v>46243.281917929999</v>
      </c>
      <c r="D2808" s="13">
        <f ca="1">IF(A2808&lt;$B$1,VLOOKUP(A2808,[1]DI!$A$4:$B$15000,2,FALSE),0)</f>
        <v>0</v>
      </c>
      <c r="E2808" s="52">
        <f t="shared" ca="1" si="874"/>
        <v>1</v>
      </c>
      <c r="F2808" s="52">
        <f ca="1">(TRUNC(PRODUCT($E$12:$E2807),16))</f>
        <v>1.8010889842740201</v>
      </c>
      <c r="G2808" s="52">
        <f t="shared" ca="1" si="875"/>
        <v>1.7869690152448301</v>
      </c>
      <c r="H2808" s="52">
        <f t="shared" ca="1" si="876"/>
        <v>1.0079016300000001</v>
      </c>
      <c r="I2808" s="111">
        <f t="shared" si="865"/>
        <v>0.02</v>
      </c>
      <c r="J2808" s="149">
        <f t="shared" si="867"/>
        <v>45625</v>
      </c>
      <c r="K2808" s="54">
        <f t="shared" si="866"/>
        <v>17</v>
      </c>
      <c r="L2808" s="55">
        <f t="shared" si="877"/>
        <v>18</v>
      </c>
      <c r="M2808" s="56">
        <f t="shared" si="878"/>
        <v>1.0014154740000001</v>
      </c>
      <c r="N2808" s="56">
        <f t="shared" ca="1" si="879"/>
        <v>1.0093282889999999</v>
      </c>
      <c r="O2808" s="55">
        <f t="shared" si="868"/>
        <v>0</v>
      </c>
      <c r="P2808" s="109">
        <f t="shared" ca="1" si="880"/>
        <v>431.37069803000003</v>
      </c>
      <c r="Q2808" s="52">
        <f t="shared" si="869"/>
        <v>0</v>
      </c>
      <c r="R2808" s="85"/>
      <c r="S2808" s="85"/>
      <c r="T2808" s="86" t="str">
        <f t="shared" si="870"/>
        <v>A+J=</v>
      </c>
      <c r="U2808" s="149">
        <f t="shared" si="871"/>
        <v>45657</v>
      </c>
      <c r="V2808" s="57" t="str">
        <f t="shared" si="881"/>
        <v>-</v>
      </c>
      <c r="W2808" s="8"/>
      <c r="X2808" s="8"/>
      <c r="Y2808" s="8"/>
      <c r="Z2808" s="9"/>
      <c r="AA2808" s="1"/>
      <c r="AB2808" s="8"/>
      <c r="AC2808" s="9"/>
      <c r="AD2808" s="9"/>
      <c r="AE2808" s="9"/>
      <c r="AF2808" s="8"/>
      <c r="AG2808" s="10"/>
      <c r="AH2808" s="8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25">
      <c r="A2809" s="50">
        <f t="shared" si="864"/>
        <v>45652</v>
      </c>
      <c r="B2809" s="112">
        <f t="shared" ca="1" si="872"/>
        <v>46674.652615959996</v>
      </c>
      <c r="C2809" s="109">
        <f t="shared" si="873"/>
        <v>46243.281917929999</v>
      </c>
      <c r="D2809" s="13">
        <f ca="1">IF(A2809&lt;$B$1,VLOOKUP(A2809,[1]DI!$A$4:$B$15000,2,FALSE),0)</f>
        <v>0.1215</v>
      </c>
      <c r="E2809" s="52">
        <f t="shared" ca="1" si="874"/>
        <v>1.00045513</v>
      </c>
      <c r="F2809" s="52">
        <f ca="1">(TRUNC(PRODUCT($E$12:$E2808),16))</f>
        <v>1.8010889842740201</v>
      </c>
      <c r="G2809" s="52">
        <f t="shared" ca="1" si="875"/>
        <v>1.7869690152448301</v>
      </c>
      <c r="H2809" s="52">
        <f t="shared" ca="1" si="876"/>
        <v>1.0079016300000001</v>
      </c>
      <c r="I2809" s="111">
        <f t="shared" si="865"/>
        <v>0.02</v>
      </c>
      <c r="J2809" s="149">
        <f t="shared" si="867"/>
        <v>45625</v>
      </c>
      <c r="K2809" s="54">
        <f t="shared" si="866"/>
        <v>18</v>
      </c>
      <c r="L2809" s="55">
        <f t="shared" si="877"/>
        <v>18</v>
      </c>
      <c r="M2809" s="56">
        <f t="shared" si="878"/>
        <v>1.0014154740000001</v>
      </c>
      <c r="N2809" s="56">
        <f t="shared" ca="1" si="879"/>
        <v>1.0093282889999999</v>
      </c>
      <c r="O2809" s="55">
        <f t="shared" si="868"/>
        <v>0</v>
      </c>
      <c r="P2809" s="109">
        <f t="shared" ca="1" si="880"/>
        <v>431.37069803000003</v>
      </c>
      <c r="Q2809" s="52">
        <f t="shared" si="869"/>
        <v>0</v>
      </c>
      <c r="R2809" s="85"/>
      <c r="S2809" s="85"/>
      <c r="T2809" s="86" t="str">
        <f t="shared" si="870"/>
        <v>A+J=</v>
      </c>
      <c r="U2809" s="149">
        <f t="shared" si="871"/>
        <v>45657</v>
      </c>
      <c r="V2809" s="57" t="str">
        <f t="shared" si="881"/>
        <v>-</v>
      </c>
      <c r="W2809" s="8"/>
      <c r="X2809" s="8"/>
      <c r="Y2809" s="8"/>
      <c r="Z2809" s="9"/>
      <c r="AA2809" s="1"/>
      <c r="AB2809" s="8"/>
      <c r="AC2809" s="9"/>
      <c r="AD2809" s="9"/>
      <c r="AE2809" s="9"/>
      <c r="AF2809" s="8"/>
      <c r="AG2809" s="10"/>
      <c r="AH2809" s="8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25">
      <c r="A2810" s="50">
        <f t="shared" si="864"/>
        <v>45653</v>
      </c>
      <c r="B2810" s="112">
        <f t="shared" ca="1" si="872"/>
        <v>46699.565397959996</v>
      </c>
      <c r="C2810" s="109">
        <f t="shared" si="873"/>
        <v>46243.281917929999</v>
      </c>
      <c r="D2810" s="13">
        <f ca="1">IF(A2810&lt;$B$1,VLOOKUP(A2810,[1]DI!$A$4:$B$15000,2,FALSE),0)</f>
        <v>0.1215</v>
      </c>
      <c r="E2810" s="52">
        <f t="shared" ca="1" si="874"/>
        <v>1.00045513</v>
      </c>
      <c r="F2810" s="52">
        <f ca="1">(TRUNC(PRODUCT($E$12:$E2809),16))</f>
        <v>1.80190871390343</v>
      </c>
      <c r="G2810" s="52">
        <f t="shared" ca="1" si="875"/>
        <v>1.7869690152448301</v>
      </c>
      <c r="H2810" s="52">
        <f t="shared" ca="1" si="876"/>
        <v>1.00836036</v>
      </c>
      <c r="I2810" s="111">
        <f t="shared" si="865"/>
        <v>0.02</v>
      </c>
      <c r="J2810" s="149">
        <f t="shared" si="867"/>
        <v>45625</v>
      </c>
      <c r="K2810" s="54">
        <f t="shared" si="866"/>
        <v>19</v>
      </c>
      <c r="L2810" s="55">
        <f t="shared" si="877"/>
        <v>19</v>
      </c>
      <c r="M2810" s="56">
        <f t="shared" si="878"/>
        <v>1.00149417</v>
      </c>
      <c r="N2810" s="56">
        <f t="shared" ca="1" si="879"/>
        <v>1.0098670219999999</v>
      </c>
      <c r="O2810" s="55">
        <f t="shared" si="868"/>
        <v>0</v>
      </c>
      <c r="P2810" s="109">
        <f t="shared" ca="1" si="880"/>
        <v>456.28348003000002</v>
      </c>
      <c r="Q2810" s="52">
        <f t="shared" si="869"/>
        <v>0</v>
      </c>
      <c r="R2810" s="85"/>
      <c r="S2810" s="85"/>
      <c r="T2810" s="86" t="str">
        <f t="shared" si="870"/>
        <v>A+J=</v>
      </c>
      <c r="U2810" s="149">
        <f t="shared" si="871"/>
        <v>45657</v>
      </c>
      <c r="V2810" s="57" t="str">
        <f t="shared" si="881"/>
        <v>-</v>
      </c>
      <c r="W2810" s="8"/>
      <c r="X2810" s="8"/>
      <c r="Y2810" s="8"/>
      <c r="Z2810" s="9"/>
      <c r="AA2810" s="1"/>
      <c r="AB2810" s="8"/>
      <c r="AC2810" s="9"/>
      <c r="AD2810" s="9"/>
      <c r="AE2810" s="9"/>
      <c r="AF2810" s="8"/>
      <c r="AG2810" s="10"/>
      <c r="AH2810" s="8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25">
      <c r="A2811" s="50">
        <f t="shared" si="864"/>
        <v>45654</v>
      </c>
      <c r="B2811" s="112">
        <f t="shared" ca="1" si="872"/>
        <v>46724.491128080001</v>
      </c>
      <c r="C2811" s="109">
        <f t="shared" si="873"/>
        <v>46243.281917929999</v>
      </c>
      <c r="D2811" s="13">
        <f ca="1">IF(A2811&lt;$B$1,VLOOKUP(A2811,[1]DI!$A$4:$B$15000,2,FALSE),0)</f>
        <v>0</v>
      </c>
      <c r="E2811" s="52">
        <f t="shared" ca="1" si="874"/>
        <v>1</v>
      </c>
      <c r="F2811" s="52">
        <f ca="1">(TRUNC(PRODUCT($E$12:$E2810),16))</f>
        <v>1.80272881661639</v>
      </c>
      <c r="G2811" s="52">
        <f t="shared" ca="1" si="875"/>
        <v>1.7869690152448301</v>
      </c>
      <c r="H2811" s="52">
        <f t="shared" ca="1" si="876"/>
        <v>1.0088192899999999</v>
      </c>
      <c r="I2811" s="111">
        <f t="shared" si="865"/>
        <v>0.02</v>
      </c>
      <c r="J2811" s="149">
        <f t="shared" si="867"/>
        <v>45625</v>
      </c>
      <c r="K2811" s="54">
        <f t="shared" si="866"/>
        <v>19</v>
      </c>
      <c r="L2811" s="55">
        <f t="shared" si="877"/>
        <v>20</v>
      </c>
      <c r="M2811" s="56">
        <f t="shared" si="878"/>
        <v>1.001572873</v>
      </c>
      <c r="N2811" s="56">
        <f t="shared" ca="1" si="879"/>
        <v>1.0104060349999999</v>
      </c>
      <c r="O2811" s="55">
        <f t="shared" si="868"/>
        <v>0</v>
      </c>
      <c r="P2811" s="109">
        <f t="shared" ca="1" si="880"/>
        <v>481.20921014999999</v>
      </c>
      <c r="Q2811" s="52">
        <f t="shared" si="869"/>
        <v>0</v>
      </c>
      <c r="R2811" s="85"/>
      <c r="S2811" s="85"/>
      <c r="T2811" s="86" t="str">
        <f t="shared" si="870"/>
        <v>A+J=</v>
      </c>
      <c r="U2811" s="149">
        <f t="shared" si="871"/>
        <v>45657</v>
      </c>
      <c r="V2811" s="57" t="str">
        <f t="shared" si="881"/>
        <v>-</v>
      </c>
      <c r="W2811" s="8"/>
      <c r="X2811" s="8"/>
      <c r="Y2811" s="8"/>
      <c r="Z2811" s="9"/>
      <c r="AA2811" s="1"/>
      <c r="AB2811" s="8"/>
      <c r="AC2811" s="9"/>
      <c r="AD2811" s="9"/>
      <c r="AE2811" s="9"/>
      <c r="AF2811" s="8"/>
      <c r="AG2811" s="10"/>
      <c r="AH2811" s="8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25">
      <c r="A2812" s="50">
        <f t="shared" si="864"/>
        <v>45655</v>
      </c>
      <c r="B2812" s="112">
        <f t="shared" ca="1" si="872"/>
        <v>46724.491128080001</v>
      </c>
      <c r="C2812" s="109">
        <f t="shared" si="873"/>
        <v>46243.281917929999</v>
      </c>
      <c r="D2812" s="13">
        <f ca="1">IF(A2812&lt;$B$1,VLOOKUP(A2812,[1]DI!$A$4:$B$15000,2,FALSE),0)</f>
        <v>0</v>
      </c>
      <c r="E2812" s="52">
        <f t="shared" ca="1" si="874"/>
        <v>1</v>
      </c>
      <c r="F2812" s="52">
        <f ca="1">(TRUNC(PRODUCT($E$12:$E2811),16))</f>
        <v>1.80272881661639</v>
      </c>
      <c r="G2812" s="52">
        <f t="shared" ca="1" si="875"/>
        <v>1.7869690152448301</v>
      </c>
      <c r="H2812" s="52">
        <f t="shared" ca="1" si="876"/>
        <v>1.0088192899999999</v>
      </c>
      <c r="I2812" s="111">
        <f t="shared" si="865"/>
        <v>0.02</v>
      </c>
      <c r="J2812" s="149">
        <f t="shared" si="867"/>
        <v>45625</v>
      </c>
      <c r="K2812" s="54">
        <f t="shared" si="866"/>
        <v>19</v>
      </c>
      <c r="L2812" s="55">
        <f t="shared" si="877"/>
        <v>20</v>
      </c>
      <c r="M2812" s="56">
        <f t="shared" si="878"/>
        <v>1.001572873</v>
      </c>
      <c r="N2812" s="56">
        <f t="shared" ca="1" si="879"/>
        <v>1.0104060349999999</v>
      </c>
      <c r="O2812" s="55">
        <f t="shared" si="868"/>
        <v>0</v>
      </c>
      <c r="P2812" s="109">
        <f t="shared" ca="1" si="880"/>
        <v>481.20921014999999</v>
      </c>
      <c r="Q2812" s="52">
        <f t="shared" si="869"/>
        <v>0</v>
      </c>
      <c r="R2812" s="85"/>
      <c r="S2812" s="85"/>
      <c r="T2812" s="86" t="str">
        <f t="shared" si="870"/>
        <v>A+J=</v>
      </c>
      <c r="U2812" s="149">
        <f t="shared" si="871"/>
        <v>45657</v>
      </c>
      <c r="V2812" s="57" t="str">
        <f t="shared" si="881"/>
        <v>-</v>
      </c>
      <c r="W2812" s="8"/>
      <c r="X2812" s="8"/>
      <c r="Y2812" s="8"/>
      <c r="Z2812" s="9"/>
      <c r="AA2812" s="1"/>
      <c r="AB2812" s="8"/>
      <c r="AC2812" s="9"/>
      <c r="AD2812" s="9"/>
      <c r="AE2812" s="9"/>
      <c r="AF2812" s="8"/>
      <c r="AG2812" s="10"/>
      <c r="AH2812" s="8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25">
      <c r="A2813" s="50">
        <f t="shared" si="864"/>
        <v>45656</v>
      </c>
      <c r="B2813" s="112">
        <f t="shared" ca="1" si="872"/>
        <v>46724.491128080001</v>
      </c>
      <c r="C2813" s="109">
        <f t="shared" si="873"/>
        <v>46243.281917929999</v>
      </c>
      <c r="D2813" s="13">
        <f ca="1">IF(A2813&lt;$B$1,VLOOKUP(A2813,[1]DI!$A$4:$B$15000,2,FALSE),0)</f>
        <v>0.1215</v>
      </c>
      <c r="E2813" s="52">
        <f t="shared" ca="1" si="874"/>
        <v>1.00045513</v>
      </c>
      <c r="F2813" s="52">
        <f ca="1">(TRUNC(PRODUCT($E$12:$E2812),16))</f>
        <v>1.80272881661639</v>
      </c>
      <c r="G2813" s="52">
        <f t="shared" ca="1" si="875"/>
        <v>1.7869690152448301</v>
      </c>
      <c r="H2813" s="52">
        <f t="shared" ca="1" si="876"/>
        <v>1.0088192899999999</v>
      </c>
      <c r="I2813" s="111">
        <f t="shared" si="865"/>
        <v>0.02</v>
      </c>
      <c r="J2813" s="149">
        <f t="shared" si="867"/>
        <v>45625</v>
      </c>
      <c r="K2813" s="54">
        <f t="shared" si="866"/>
        <v>20</v>
      </c>
      <c r="L2813" s="55">
        <f t="shared" si="877"/>
        <v>20</v>
      </c>
      <c r="M2813" s="56">
        <f t="shared" si="878"/>
        <v>1.001572873</v>
      </c>
      <c r="N2813" s="56">
        <f t="shared" ca="1" si="879"/>
        <v>1.0104060349999999</v>
      </c>
      <c r="O2813" s="55">
        <f t="shared" si="868"/>
        <v>0</v>
      </c>
      <c r="P2813" s="109">
        <f t="shared" ca="1" si="880"/>
        <v>481.20921014999999</v>
      </c>
      <c r="Q2813" s="52">
        <f t="shared" si="869"/>
        <v>0</v>
      </c>
      <c r="R2813" s="85"/>
      <c r="S2813" s="85"/>
      <c r="T2813" s="86" t="str">
        <f t="shared" si="870"/>
        <v>A+J=</v>
      </c>
      <c r="U2813" s="149">
        <f t="shared" si="871"/>
        <v>45657</v>
      </c>
      <c r="V2813" s="57" t="str">
        <f t="shared" si="881"/>
        <v>-</v>
      </c>
      <c r="W2813" s="8"/>
      <c r="X2813" s="8"/>
      <c r="Y2813" s="8"/>
      <c r="Z2813" s="9"/>
      <c r="AA2813" s="1"/>
      <c r="AB2813" s="8"/>
      <c r="AC2813" s="9"/>
      <c r="AD2813" s="9"/>
      <c r="AE2813" s="9"/>
      <c r="AF2813" s="8"/>
      <c r="AG2813" s="10"/>
      <c r="AH2813" s="8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25">
      <c r="A2814" s="50">
        <f t="shared" si="864"/>
        <v>45657</v>
      </c>
      <c r="B2814" s="112">
        <f t="shared" ca="1" si="872"/>
        <v>46749.43059245</v>
      </c>
      <c r="C2814" s="109">
        <f t="shared" si="873"/>
        <v>46243.281917929999</v>
      </c>
      <c r="D2814" s="13">
        <f ca="1">IF(A2814&lt;$B$1,VLOOKUP(A2814,[1]DI!$A$4:$B$15000,2,FALSE),0)</f>
        <v>0.1215</v>
      </c>
      <c r="E2814" s="52">
        <f t="shared" ca="1" si="874"/>
        <v>1.00045513</v>
      </c>
      <c r="F2814" s="52">
        <f ca="1">(TRUNC(PRODUCT($E$12:$E2813),16))</f>
        <v>1.8035492925826999</v>
      </c>
      <c r="G2814" s="52">
        <f t="shared" ca="1" si="875"/>
        <v>1.7869690152448301</v>
      </c>
      <c r="H2814" s="52">
        <f t="shared" ca="1" si="876"/>
        <v>1.0092784400000001</v>
      </c>
      <c r="I2814" s="111">
        <f t="shared" si="865"/>
        <v>0.02</v>
      </c>
      <c r="J2814" s="149">
        <f t="shared" si="867"/>
        <v>45625</v>
      </c>
      <c r="K2814" s="54">
        <f t="shared" si="866"/>
        <v>21</v>
      </c>
      <c r="L2814" s="55">
        <f t="shared" si="877"/>
        <v>21</v>
      </c>
      <c r="M2814" s="56">
        <f t="shared" si="878"/>
        <v>1.001651581</v>
      </c>
      <c r="N2814" s="56">
        <f t="shared" ca="1" si="879"/>
        <v>1.0109453450000001</v>
      </c>
      <c r="O2814" s="55">
        <f t="shared" si="868"/>
        <v>81</v>
      </c>
      <c r="P2814" s="109">
        <f t="shared" ca="1" si="880"/>
        <v>506.14867451999999</v>
      </c>
      <c r="Q2814" s="52">
        <f t="shared" si="869"/>
        <v>796.05023645000006</v>
      </c>
      <c r="R2814" s="85"/>
      <c r="S2814" s="85"/>
      <c r="T2814" s="86" t="str">
        <f t="shared" si="870"/>
        <v>A+J=</v>
      </c>
      <c r="U2814" s="149">
        <f t="shared" si="871"/>
        <v>45657</v>
      </c>
      <c r="V2814" s="57">
        <f t="shared" ca="1" si="881"/>
        <v>1953298.3664550001</v>
      </c>
      <c r="W2814" s="8"/>
      <c r="X2814" s="8"/>
      <c r="Y2814" s="8"/>
      <c r="Z2814" s="9"/>
      <c r="AA2814" s="1"/>
      <c r="AB2814" s="8"/>
      <c r="AC2814" s="9"/>
      <c r="AD2814" s="9"/>
      <c r="AE2814" s="9"/>
      <c r="AF2814" s="8"/>
      <c r="AG2814" s="10"/>
      <c r="AH2814" s="8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25">
      <c r="A2815" s="50">
        <f t="shared" si="864"/>
        <v>45658</v>
      </c>
      <c r="B2815" s="112">
        <f t="shared" ca="1" si="872"/>
        <v>45471.489186829996</v>
      </c>
      <c r="C2815" s="109">
        <f t="shared" si="873"/>
        <v>45447.23168148</v>
      </c>
      <c r="D2815" s="13">
        <f ca="1">IF(A2815&lt;$B$1,VLOOKUP(A2815,[1]DI!$A$4:$B$15000,2,FALSE),0)</f>
        <v>0</v>
      </c>
      <c r="E2815" s="52">
        <f t="shared" ca="1" si="874"/>
        <v>1</v>
      </c>
      <c r="F2815" s="52">
        <f ca="1">(TRUNC(PRODUCT($E$12:$E2814),16))</f>
        <v>1.80437014197223</v>
      </c>
      <c r="G2815" s="52">
        <f t="shared" ca="1" si="875"/>
        <v>1.8035492925826999</v>
      </c>
      <c r="H2815" s="52">
        <f t="shared" ca="1" si="876"/>
        <v>1.00045513</v>
      </c>
      <c r="I2815" s="111">
        <f t="shared" si="865"/>
        <v>0.02</v>
      </c>
      <c r="J2815" s="149">
        <f t="shared" si="867"/>
        <v>45657</v>
      </c>
      <c r="K2815" s="54">
        <f t="shared" si="866"/>
        <v>1</v>
      </c>
      <c r="L2815" s="55">
        <f t="shared" si="877"/>
        <v>1</v>
      </c>
      <c r="M2815" s="56">
        <f t="shared" si="878"/>
        <v>1.000078585</v>
      </c>
      <c r="N2815" s="56">
        <f t="shared" ca="1" si="879"/>
        <v>1.0005337510000001</v>
      </c>
      <c r="O2815" s="55">
        <f t="shared" si="868"/>
        <v>0</v>
      </c>
      <c r="P2815" s="109">
        <f t="shared" ca="1" si="880"/>
        <v>24.257505349999999</v>
      </c>
      <c r="Q2815" s="52">
        <f t="shared" si="869"/>
        <v>0</v>
      </c>
      <c r="R2815" s="85"/>
      <c r="S2815" s="85"/>
      <c r="T2815" s="86" t="str">
        <f t="shared" si="870"/>
        <v>A+J=</v>
      </c>
      <c r="U2815" s="149">
        <f t="shared" si="871"/>
        <v>45688</v>
      </c>
      <c r="V2815" s="57" t="str">
        <f t="shared" si="881"/>
        <v>-</v>
      </c>
      <c r="W2815" s="8"/>
      <c r="X2815" s="8"/>
      <c r="Y2815" s="8"/>
      <c r="Z2815" s="9"/>
      <c r="AA2815" s="1"/>
      <c r="AB2815" s="8"/>
      <c r="AC2815" s="9"/>
      <c r="AD2815" s="9"/>
      <c r="AE2815" s="9"/>
      <c r="AF2815" s="8"/>
      <c r="AG2815" s="10"/>
      <c r="AH2815" s="8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25">
      <c r="A2816" s="50">
        <f t="shared" si="864"/>
        <v>45659</v>
      </c>
      <c r="B2816" s="112">
        <f t="shared" ca="1" si="872"/>
        <v>45471.489186829996</v>
      </c>
      <c r="C2816" s="109">
        <f t="shared" si="873"/>
        <v>45447.23168148</v>
      </c>
      <c r="D2816" s="13">
        <f ca="1">IF(A2816&lt;$B$1,VLOOKUP(A2816,[1]DI!$A$4:$B$15000,2,FALSE),0)</f>
        <v>0.1215</v>
      </c>
      <c r="E2816" s="52">
        <f t="shared" ca="1" si="874"/>
        <v>1.00045513</v>
      </c>
      <c r="F2816" s="52">
        <f ca="1">(TRUNC(PRODUCT($E$12:$E2815),16))</f>
        <v>1.80437014197223</v>
      </c>
      <c r="G2816" s="52">
        <f t="shared" ca="1" si="875"/>
        <v>1.8035492925826999</v>
      </c>
      <c r="H2816" s="52">
        <f t="shared" ca="1" si="876"/>
        <v>1.00045513</v>
      </c>
      <c r="I2816" s="111">
        <f t="shared" si="865"/>
        <v>0.02</v>
      </c>
      <c r="J2816" s="149">
        <f t="shared" si="867"/>
        <v>45657</v>
      </c>
      <c r="K2816" s="54">
        <f t="shared" si="866"/>
        <v>1</v>
      </c>
      <c r="L2816" s="55">
        <f t="shared" si="877"/>
        <v>1</v>
      </c>
      <c r="M2816" s="56">
        <f t="shared" si="878"/>
        <v>1.000078585</v>
      </c>
      <c r="N2816" s="56">
        <f t="shared" ca="1" si="879"/>
        <v>1.0005337510000001</v>
      </c>
      <c r="O2816" s="55">
        <f t="shared" si="868"/>
        <v>0</v>
      </c>
      <c r="P2816" s="109">
        <f t="shared" ca="1" si="880"/>
        <v>24.257505349999999</v>
      </c>
      <c r="Q2816" s="52">
        <f t="shared" si="869"/>
        <v>0</v>
      </c>
      <c r="R2816" s="85"/>
      <c r="S2816" s="85"/>
      <c r="T2816" s="86" t="str">
        <f t="shared" si="870"/>
        <v>A+J=</v>
      </c>
      <c r="U2816" s="149">
        <f t="shared" si="871"/>
        <v>45688</v>
      </c>
      <c r="V2816" s="57" t="str">
        <f t="shared" si="881"/>
        <v>-</v>
      </c>
      <c r="W2816" s="8"/>
      <c r="X2816" s="8"/>
      <c r="Y2816" s="8"/>
      <c r="Z2816" s="9"/>
      <c r="AA2816" s="1"/>
      <c r="AB2816" s="8"/>
      <c r="AC2816" s="9"/>
      <c r="AD2816" s="9"/>
      <c r="AE2816" s="9"/>
      <c r="AF2816" s="8"/>
      <c r="AG2816" s="10"/>
      <c r="AH2816" s="8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25">
      <c r="A2817" s="50">
        <f t="shared" si="864"/>
        <v>45660</v>
      </c>
      <c r="B2817" s="112">
        <f t="shared" ca="1" si="872"/>
        <v>45495.759735539999</v>
      </c>
      <c r="C2817" s="109">
        <f t="shared" si="873"/>
        <v>45447.23168148</v>
      </c>
      <c r="D2817" s="13">
        <f ca="1">IF(A2817&lt;$B$1,VLOOKUP(A2817,[1]DI!$A$4:$B$15000,2,FALSE),0)</f>
        <v>0.1215</v>
      </c>
      <c r="E2817" s="52">
        <f t="shared" ca="1" si="874"/>
        <v>1.00045513</v>
      </c>
      <c r="F2817" s="52">
        <f ca="1">(TRUNC(PRODUCT($E$12:$E2816),16))</f>
        <v>1.80519136495495</v>
      </c>
      <c r="G2817" s="52">
        <f t="shared" ca="1" si="875"/>
        <v>1.8035492925826999</v>
      </c>
      <c r="H2817" s="52">
        <f t="shared" ca="1" si="876"/>
        <v>1.00091047</v>
      </c>
      <c r="I2817" s="111">
        <f t="shared" si="865"/>
        <v>0.02</v>
      </c>
      <c r="J2817" s="149">
        <f t="shared" si="867"/>
        <v>45657</v>
      </c>
      <c r="K2817" s="54">
        <f t="shared" si="866"/>
        <v>2</v>
      </c>
      <c r="L2817" s="55">
        <f t="shared" si="877"/>
        <v>2</v>
      </c>
      <c r="M2817" s="56">
        <f t="shared" si="878"/>
        <v>1.0001571760000001</v>
      </c>
      <c r="N2817" s="56">
        <f t="shared" ca="1" si="879"/>
        <v>1.0010677889999999</v>
      </c>
      <c r="O2817" s="55">
        <f t="shared" si="868"/>
        <v>0</v>
      </c>
      <c r="P2817" s="109">
        <f t="shared" ca="1" si="880"/>
        <v>48.528054060000002</v>
      </c>
      <c r="Q2817" s="52">
        <f t="shared" si="869"/>
        <v>0</v>
      </c>
      <c r="R2817" s="85"/>
      <c r="S2817" s="85"/>
      <c r="T2817" s="86" t="str">
        <f t="shared" si="870"/>
        <v>A+J=</v>
      </c>
      <c r="U2817" s="149">
        <f t="shared" si="871"/>
        <v>45688</v>
      </c>
      <c r="V2817" s="57" t="str">
        <f t="shared" si="881"/>
        <v>-</v>
      </c>
      <c r="W2817" s="8"/>
      <c r="X2817" s="8"/>
      <c r="Y2817" s="8"/>
      <c r="Z2817" s="9"/>
      <c r="AA2817" s="1"/>
      <c r="AB2817" s="8"/>
      <c r="AC2817" s="9"/>
      <c r="AD2817" s="9"/>
      <c r="AE2817" s="9"/>
      <c r="AF2817" s="8"/>
      <c r="AG2817" s="10"/>
      <c r="AH2817" s="8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25">
      <c r="A2818" s="50">
        <f t="shared" si="864"/>
        <v>45661</v>
      </c>
      <c r="B2818" s="112">
        <f t="shared" ca="1" si="872"/>
        <v>45520.042918589999</v>
      </c>
      <c r="C2818" s="109">
        <f t="shared" si="873"/>
        <v>45447.23168148</v>
      </c>
      <c r="D2818" s="13">
        <f ca="1">IF(A2818&lt;$B$1,VLOOKUP(A2818,[1]DI!$A$4:$B$15000,2,FALSE),0)</f>
        <v>0</v>
      </c>
      <c r="E2818" s="52">
        <f t="shared" ca="1" si="874"/>
        <v>1</v>
      </c>
      <c r="F2818" s="52">
        <f ca="1">(TRUNC(PRODUCT($E$12:$E2817),16))</f>
        <v>1.80601296170088</v>
      </c>
      <c r="G2818" s="52">
        <f t="shared" ca="1" si="875"/>
        <v>1.8035492925826999</v>
      </c>
      <c r="H2818" s="52">
        <f t="shared" ca="1" si="876"/>
        <v>1.0013660099999999</v>
      </c>
      <c r="I2818" s="111">
        <f t="shared" si="865"/>
        <v>0.02</v>
      </c>
      <c r="J2818" s="149">
        <f t="shared" si="867"/>
        <v>45657</v>
      </c>
      <c r="K2818" s="54">
        <f t="shared" si="866"/>
        <v>2</v>
      </c>
      <c r="L2818" s="55">
        <f t="shared" si="877"/>
        <v>3</v>
      </c>
      <c r="M2818" s="56">
        <f t="shared" si="878"/>
        <v>1.000235773</v>
      </c>
      <c r="N2818" s="56">
        <f t="shared" ca="1" si="879"/>
        <v>1.0016021049999999</v>
      </c>
      <c r="O2818" s="55">
        <f t="shared" si="868"/>
        <v>0</v>
      </c>
      <c r="P2818" s="109">
        <f t="shared" ca="1" si="880"/>
        <v>72.811237109999993</v>
      </c>
      <c r="Q2818" s="52">
        <f t="shared" si="869"/>
        <v>0</v>
      </c>
      <c r="R2818" s="85"/>
      <c r="S2818" s="85"/>
      <c r="T2818" s="86" t="str">
        <f t="shared" si="870"/>
        <v>A+J=</v>
      </c>
      <c r="U2818" s="149">
        <f t="shared" si="871"/>
        <v>45688</v>
      </c>
      <c r="V2818" s="57" t="str">
        <f t="shared" si="881"/>
        <v>-</v>
      </c>
      <c r="W2818" s="8"/>
      <c r="X2818" s="8"/>
      <c r="Y2818" s="8"/>
      <c r="Z2818" s="9"/>
      <c r="AA2818" s="1"/>
      <c r="AB2818" s="8"/>
      <c r="AC2818" s="9"/>
      <c r="AD2818" s="9"/>
      <c r="AE2818" s="9"/>
      <c r="AF2818" s="8"/>
      <c r="AG2818" s="10"/>
      <c r="AH2818" s="8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25">
      <c r="A2819" s="50">
        <f t="shared" si="864"/>
        <v>45662</v>
      </c>
      <c r="B2819" s="112">
        <f t="shared" ca="1" si="872"/>
        <v>45520.042918589999</v>
      </c>
      <c r="C2819" s="109">
        <f t="shared" si="873"/>
        <v>45447.23168148</v>
      </c>
      <c r="D2819" s="13">
        <f ca="1">IF(A2819&lt;$B$1,VLOOKUP(A2819,[1]DI!$A$4:$B$15000,2,FALSE),0)</f>
        <v>0</v>
      </c>
      <c r="E2819" s="52">
        <f t="shared" ca="1" si="874"/>
        <v>1</v>
      </c>
      <c r="F2819" s="52">
        <f ca="1">(TRUNC(PRODUCT($E$12:$E2818),16))</f>
        <v>1.80601296170088</v>
      </c>
      <c r="G2819" s="52">
        <f t="shared" ca="1" si="875"/>
        <v>1.8035492925826999</v>
      </c>
      <c r="H2819" s="52">
        <f t="shared" ca="1" si="876"/>
        <v>1.0013660099999999</v>
      </c>
      <c r="I2819" s="111">
        <f t="shared" si="865"/>
        <v>0.02</v>
      </c>
      <c r="J2819" s="149">
        <f t="shared" si="867"/>
        <v>45657</v>
      </c>
      <c r="K2819" s="54">
        <f t="shared" si="866"/>
        <v>2</v>
      </c>
      <c r="L2819" s="55">
        <f t="shared" si="877"/>
        <v>3</v>
      </c>
      <c r="M2819" s="56">
        <f t="shared" si="878"/>
        <v>1.000235773</v>
      </c>
      <c r="N2819" s="56">
        <f t="shared" ca="1" si="879"/>
        <v>1.0016021049999999</v>
      </c>
      <c r="O2819" s="55">
        <f t="shared" si="868"/>
        <v>0</v>
      </c>
      <c r="P2819" s="109">
        <f t="shared" ca="1" si="880"/>
        <v>72.811237109999993</v>
      </c>
      <c r="Q2819" s="52">
        <f t="shared" si="869"/>
        <v>0</v>
      </c>
      <c r="R2819" s="85"/>
      <c r="S2819" s="85"/>
      <c r="T2819" s="86" t="str">
        <f t="shared" si="870"/>
        <v>A+J=</v>
      </c>
      <c r="U2819" s="149">
        <f t="shared" si="871"/>
        <v>45688</v>
      </c>
      <c r="V2819" s="57" t="str">
        <f t="shared" si="881"/>
        <v>-</v>
      </c>
      <c r="W2819" s="8"/>
      <c r="X2819" s="8"/>
      <c r="Y2819" s="8"/>
      <c r="Z2819" s="9"/>
      <c r="AA2819" s="1"/>
      <c r="AB2819" s="8"/>
      <c r="AC2819" s="9"/>
      <c r="AD2819" s="9"/>
      <c r="AE2819" s="9"/>
      <c r="AF2819" s="8"/>
      <c r="AG2819" s="10"/>
      <c r="AH2819" s="8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25">
      <c r="A2820" s="50">
        <f t="shared" si="864"/>
        <v>45663</v>
      </c>
      <c r="B2820" s="112">
        <f t="shared" ca="1" si="872"/>
        <v>45520.042918589999</v>
      </c>
      <c r="C2820" s="109">
        <f t="shared" si="873"/>
        <v>45447.23168148</v>
      </c>
      <c r="D2820" s="13">
        <f ca="1">IF(A2820&lt;$B$1,VLOOKUP(A2820,[1]DI!$A$4:$B$15000,2,FALSE),0)</f>
        <v>0.1215</v>
      </c>
      <c r="E2820" s="52">
        <f t="shared" ca="1" si="874"/>
        <v>1.00045513</v>
      </c>
      <c r="F2820" s="52">
        <f ca="1">(TRUNC(PRODUCT($E$12:$E2819),16))</f>
        <v>1.80601296170088</v>
      </c>
      <c r="G2820" s="52">
        <f t="shared" ca="1" si="875"/>
        <v>1.8035492925826999</v>
      </c>
      <c r="H2820" s="52">
        <f t="shared" ca="1" si="876"/>
        <v>1.0013660099999999</v>
      </c>
      <c r="I2820" s="111">
        <f t="shared" si="865"/>
        <v>0.02</v>
      </c>
      <c r="J2820" s="149">
        <f t="shared" si="867"/>
        <v>45657</v>
      </c>
      <c r="K2820" s="54">
        <f t="shared" si="866"/>
        <v>3</v>
      </c>
      <c r="L2820" s="55">
        <f t="shared" si="877"/>
        <v>3</v>
      </c>
      <c r="M2820" s="56">
        <f t="shared" si="878"/>
        <v>1.000235773</v>
      </c>
      <c r="N2820" s="56">
        <f t="shared" ca="1" si="879"/>
        <v>1.0016021049999999</v>
      </c>
      <c r="O2820" s="55">
        <f t="shared" si="868"/>
        <v>0</v>
      </c>
      <c r="P2820" s="109">
        <f t="shared" ca="1" si="880"/>
        <v>72.811237109999993</v>
      </c>
      <c r="Q2820" s="52">
        <f t="shared" si="869"/>
        <v>0</v>
      </c>
      <c r="R2820" s="85"/>
      <c r="S2820" s="85"/>
      <c r="T2820" s="86" t="str">
        <f t="shared" si="870"/>
        <v>A+J=</v>
      </c>
      <c r="U2820" s="149">
        <f t="shared" si="871"/>
        <v>45688</v>
      </c>
      <c r="V2820" s="57" t="str">
        <f t="shared" si="881"/>
        <v>-</v>
      </c>
      <c r="W2820" s="8"/>
      <c r="X2820" s="8"/>
      <c r="Y2820" s="8"/>
      <c r="Z2820" s="9"/>
      <c r="AA2820" s="1"/>
      <c r="AB2820" s="8"/>
      <c r="AC2820" s="9"/>
      <c r="AD2820" s="9"/>
      <c r="AE2820" s="9"/>
      <c r="AF2820" s="8"/>
      <c r="AG2820" s="10"/>
      <c r="AH2820" s="8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25">
      <c r="A2821" s="50">
        <f t="shared" si="864"/>
        <v>45664</v>
      </c>
      <c r="B2821" s="112">
        <f t="shared" ca="1" si="872"/>
        <v>45544.339235879997</v>
      </c>
      <c r="C2821" s="109">
        <f t="shared" si="873"/>
        <v>45447.23168148</v>
      </c>
      <c r="D2821" s="13">
        <f ca="1">IF(A2821&lt;$B$1,VLOOKUP(A2821,[1]DI!$A$4:$B$15000,2,FALSE),0)</f>
        <v>0.1215</v>
      </c>
      <c r="E2821" s="52">
        <f t="shared" ca="1" si="874"/>
        <v>1.00045513</v>
      </c>
      <c r="F2821" s="52">
        <f ca="1">(TRUNC(PRODUCT($E$12:$E2820),16))</f>
        <v>1.80683493238014</v>
      </c>
      <c r="G2821" s="52">
        <f t="shared" ca="1" si="875"/>
        <v>1.8035492925826999</v>
      </c>
      <c r="H2821" s="52">
        <f t="shared" ca="1" si="876"/>
        <v>1.0018217599999999</v>
      </c>
      <c r="I2821" s="111">
        <f t="shared" si="865"/>
        <v>0.02</v>
      </c>
      <c r="J2821" s="149">
        <f t="shared" si="867"/>
        <v>45657</v>
      </c>
      <c r="K2821" s="54">
        <f t="shared" si="866"/>
        <v>4</v>
      </c>
      <c r="L2821" s="55">
        <f t="shared" si="877"/>
        <v>4</v>
      </c>
      <c r="M2821" s="56">
        <f t="shared" si="878"/>
        <v>1.000314377</v>
      </c>
      <c r="N2821" s="56">
        <f t="shared" ca="1" si="879"/>
        <v>1.00213671</v>
      </c>
      <c r="O2821" s="55">
        <f t="shared" si="868"/>
        <v>0</v>
      </c>
      <c r="P2821" s="109">
        <f t="shared" ca="1" si="880"/>
        <v>97.107554399999998</v>
      </c>
      <c r="Q2821" s="52">
        <f t="shared" si="869"/>
        <v>0</v>
      </c>
      <c r="R2821" s="85"/>
      <c r="S2821" s="85"/>
      <c r="T2821" s="86" t="str">
        <f t="shared" si="870"/>
        <v>A+J=</v>
      </c>
      <c r="U2821" s="149">
        <f t="shared" si="871"/>
        <v>45688</v>
      </c>
      <c r="V2821" s="57" t="str">
        <f t="shared" si="881"/>
        <v>-</v>
      </c>
      <c r="W2821" s="8"/>
      <c r="X2821" s="8"/>
      <c r="Y2821" s="8"/>
      <c r="Z2821" s="9"/>
      <c r="AA2821" s="1"/>
      <c r="AB2821" s="8"/>
      <c r="AC2821" s="9"/>
      <c r="AD2821" s="9"/>
      <c r="AE2821" s="9"/>
      <c r="AF2821" s="8"/>
      <c r="AG2821" s="10"/>
      <c r="AH2821" s="8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25">
      <c r="A2822" s="50">
        <f t="shared" si="864"/>
        <v>45665</v>
      </c>
      <c r="B2822" s="112">
        <f t="shared" ca="1" si="872"/>
        <v>45568.648551079998</v>
      </c>
      <c r="C2822" s="109">
        <f t="shared" si="873"/>
        <v>45447.23168148</v>
      </c>
      <c r="D2822" s="13">
        <f ca="1">IF(A2822&lt;$B$1,VLOOKUP(A2822,[1]DI!$A$4:$B$15000,2,FALSE),0)</f>
        <v>0.1215</v>
      </c>
      <c r="E2822" s="52">
        <f t="shared" ca="1" si="874"/>
        <v>1.00045513</v>
      </c>
      <c r="F2822" s="52">
        <f ca="1">(TRUNC(PRODUCT($E$12:$E2821),16))</f>
        <v>1.80765727716291</v>
      </c>
      <c r="G2822" s="52">
        <f t="shared" ca="1" si="875"/>
        <v>1.8035492925826999</v>
      </c>
      <c r="H2822" s="52">
        <f t="shared" ca="1" si="876"/>
        <v>1.0022777199999999</v>
      </c>
      <c r="I2822" s="111">
        <f t="shared" si="865"/>
        <v>0.02</v>
      </c>
      <c r="J2822" s="149">
        <f t="shared" si="867"/>
        <v>45657</v>
      </c>
      <c r="K2822" s="54">
        <f t="shared" si="866"/>
        <v>5</v>
      </c>
      <c r="L2822" s="55">
        <f t="shared" si="877"/>
        <v>5</v>
      </c>
      <c r="M2822" s="56">
        <f t="shared" si="878"/>
        <v>1.000392986</v>
      </c>
      <c r="N2822" s="56">
        <f t="shared" ca="1" si="879"/>
        <v>1.0026716010000001</v>
      </c>
      <c r="O2822" s="55">
        <f t="shared" si="868"/>
        <v>0</v>
      </c>
      <c r="P2822" s="109">
        <f t="shared" ca="1" si="880"/>
        <v>121.4168696</v>
      </c>
      <c r="Q2822" s="52">
        <f t="shared" si="869"/>
        <v>0</v>
      </c>
      <c r="R2822" s="85"/>
      <c r="S2822" s="85"/>
      <c r="T2822" s="86" t="str">
        <f t="shared" si="870"/>
        <v>A+J=</v>
      </c>
      <c r="U2822" s="149">
        <f t="shared" si="871"/>
        <v>45688</v>
      </c>
      <c r="V2822" s="57" t="str">
        <f t="shared" si="881"/>
        <v>-</v>
      </c>
      <c r="W2822" s="8"/>
      <c r="X2822" s="8"/>
      <c r="Y2822" s="8"/>
      <c r="Z2822" s="9"/>
      <c r="AA2822" s="1"/>
      <c r="AB2822" s="8"/>
      <c r="AC2822" s="9"/>
      <c r="AD2822" s="9"/>
      <c r="AE2822" s="9"/>
      <c r="AF2822" s="8"/>
      <c r="AG2822" s="10"/>
      <c r="AH2822" s="8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25">
      <c r="A2823" s="50">
        <f t="shared" si="864"/>
        <v>45666</v>
      </c>
      <c r="B2823" s="112">
        <f t="shared" ca="1" si="872"/>
        <v>45592.97100053</v>
      </c>
      <c r="C2823" s="109">
        <f t="shared" si="873"/>
        <v>45447.23168148</v>
      </c>
      <c r="D2823" s="13">
        <f ca="1">IF(A2823&lt;$B$1,VLOOKUP(A2823,[1]DI!$A$4:$B$15000,2,FALSE),0)</f>
        <v>0.1215</v>
      </c>
      <c r="E2823" s="52">
        <f t="shared" ca="1" si="874"/>
        <v>1.00045513</v>
      </c>
      <c r="F2823" s="52">
        <f ca="1">(TRUNC(PRODUCT($E$12:$E2822),16))</f>
        <v>1.80847999621947</v>
      </c>
      <c r="G2823" s="52">
        <f t="shared" ca="1" si="875"/>
        <v>1.8035492925826999</v>
      </c>
      <c r="H2823" s="52">
        <f t="shared" ca="1" si="876"/>
        <v>1.00273389</v>
      </c>
      <c r="I2823" s="111">
        <f t="shared" si="865"/>
        <v>0.02</v>
      </c>
      <c r="J2823" s="149">
        <f t="shared" si="867"/>
        <v>45657</v>
      </c>
      <c r="K2823" s="54">
        <f t="shared" si="866"/>
        <v>6</v>
      </c>
      <c r="L2823" s="55">
        <f t="shared" si="877"/>
        <v>6</v>
      </c>
      <c r="M2823" s="56">
        <f t="shared" si="878"/>
        <v>1.000471602</v>
      </c>
      <c r="N2823" s="56">
        <f t="shared" ca="1" si="879"/>
        <v>1.003206781</v>
      </c>
      <c r="O2823" s="55">
        <f t="shared" si="868"/>
        <v>0</v>
      </c>
      <c r="P2823" s="109">
        <f t="shared" ca="1" si="880"/>
        <v>145.73931905000001</v>
      </c>
      <c r="Q2823" s="52">
        <f t="shared" si="869"/>
        <v>0</v>
      </c>
      <c r="R2823" s="85"/>
      <c r="S2823" s="85"/>
      <c r="T2823" s="86" t="str">
        <f t="shared" si="870"/>
        <v>A+J=</v>
      </c>
      <c r="U2823" s="149">
        <f t="shared" si="871"/>
        <v>45688</v>
      </c>
      <c r="V2823" s="57" t="str">
        <f t="shared" si="881"/>
        <v>-</v>
      </c>
      <c r="W2823" s="8"/>
      <c r="X2823" s="8"/>
      <c r="Y2823" s="8"/>
      <c r="Z2823" s="9"/>
      <c r="AA2823" s="1"/>
      <c r="AB2823" s="8"/>
      <c r="AC2823" s="9"/>
      <c r="AD2823" s="9"/>
      <c r="AE2823" s="9"/>
      <c r="AF2823" s="8"/>
      <c r="AG2823" s="10"/>
      <c r="AH2823" s="8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25">
      <c r="A2824" s="50">
        <f t="shared" si="864"/>
        <v>45667</v>
      </c>
      <c r="B2824" s="112">
        <f t="shared" ca="1" si="872"/>
        <v>45617.30608432</v>
      </c>
      <c r="C2824" s="109">
        <f t="shared" si="873"/>
        <v>45447.23168148</v>
      </c>
      <c r="D2824" s="13">
        <f ca="1">IF(A2824&lt;$B$1,VLOOKUP(A2824,[1]DI!$A$4:$B$15000,2,FALSE),0)</f>
        <v>0.1215</v>
      </c>
      <c r="E2824" s="52">
        <f t="shared" ca="1" si="874"/>
        <v>1.00045513</v>
      </c>
      <c r="F2824" s="52">
        <f ca="1">(TRUNC(PRODUCT($E$12:$E2823),16))</f>
        <v>1.8093030897201501</v>
      </c>
      <c r="G2824" s="52">
        <f t="shared" ca="1" si="875"/>
        <v>1.8035492925826999</v>
      </c>
      <c r="H2824" s="52">
        <f t="shared" ca="1" si="876"/>
        <v>1.00319026</v>
      </c>
      <c r="I2824" s="111">
        <f t="shared" si="865"/>
        <v>0.02</v>
      </c>
      <c r="J2824" s="149">
        <f t="shared" si="867"/>
        <v>45657</v>
      </c>
      <c r="K2824" s="54">
        <f t="shared" si="866"/>
        <v>7</v>
      </c>
      <c r="L2824" s="55">
        <f t="shared" si="877"/>
        <v>7</v>
      </c>
      <c r="M2824" s="56">
        <f t="shared" si="878"/>
        <v>1.0005502239999999</v>
      </c>
      <c r="N2824" s="56">
        <f t="shared" ca="1" si="879"/>
        <v>1.0037422389999999</v>
      </c>
      <c r="O2824" s="55">
        <f t="shared" si="868"/>
        <v>0</v>
      </c>
      <c r="P2824" s="109">
        <f t="shared" ca="1" si="880"/>
        <v>170.07440284</v>
      </c>
      <c r="Q2824" s="52">
        <f t="shared" si="869"/>
        <v>0</v>
      </c>
      <c r="R2824" s="85"/>
      <c r="S2824" s="85"/>
      <c r="T2824" s="86" t="str">
        <f t="shared" si="870"/>
        <v>A+J=</v>
      </c>
      <c r="U2824" s="149">
        <f t="shared" si="871"/>
        <v>45688</v>
      </c>
      <c r="V2824" s="57" t="str">
        <f t="shared" si="881"/>
        <v>-</v>
      </c>
      <c r="W2824" s="8"/>
      <c r="X2824" s="8"/>
      <c r="Y2824" s="8"/>
      <c r="Z2824" s="9"/>
      <c r="AA2824" s="1"/>
      <c r="AB2824" s="8"/>
      <c r="AC2824" s="9"/>
      <c r="AD2824" s="9"/>
      <c r="AE2824" s="9"/>
      <c r="AF2824" s="8"/>
      <c r="AG2824" s="10"/>
      <c r="AH2824" s="8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25">
      <c r="A2825" s="50">
        <f t="shared" si="864"/>
        <v>45668</v>
      </c>
      <c r="B2825" s="112">
        <f t="shared" ca="1" si="872"/>
        <v>45641.65471137</v>
      </c>
      <c r="C2825" s="109">
        <f t="shared" si="873"/>
        <v>45447.23168148</v>
      </c>
      <c r="D2825" s="13">
        <f ca="1">IF(A2825&lt;$B$1,VLOOKUP(A2825,[1]DI!$A$4:$B$15000,2,FALSE),0)</f>
        <v>0</v>
      </c>
      <c r="E2825" s="52">
        <f t="shared" ca="1" si="874"/>
        <v>1</v>
      </c>
      <c r="F2825" s="52">
        <f ca="1">(TRUNC(PRODUCT($E$12:$E2824),16))</f>
        <v>1.81012655783537</v>
      </c>
      <c r="G2825" s="52">
        <f t="shared" ca="1" si="875"/>
        <v>1.8035492925826999</v>
      </c>
      <c r="H2825" s="52">
        <f t="shared" ca="1" si="876"/>
        <v>1.00364685</v>
      </c>
      <c r="I2825" s="111">
        <f t="shared" si="865"/>
        <v>0.02</v>
      </c>
      <c r="J2825" s="149">
        <f t="shared" si="867"/>
        <v>45657</v>
      </c>
      <c r="K2825" s="54">
        <f t="shared" si="866"/>
        <v>7</v>
      </c>
      <c r="L2825" s="55">
        <f t="shared" si="877"/>
        <v>8</v>
      </c>
      <c r="M2825" s="56">
        <f t="shared" si="878"/>
        <v>1.000628852</v>
      </c>
      <c r="N2825" s="56">
        <f t="shared" ca="1" si="879"/>
        <v>1.004277995</v>
      </c>
      <c r="O2825" s="55">
        <f t="shared" si="868"/>
        <v>0</v>
      </c>
      <c r="P2825" s="109">
        <f t="shared" ca="1" si="880"/>
        <v>194.42302989000001</v>
      </c>
      <c r="Q2825" s="52">
        <f t="shared" si="869"/>
        <v>0</v>
      </c>
      <c r="R2825" s="85"/>
      <c r="S2825" s="85"/>
      <c r="T2825" s="86" t="str">
        <f t="shared" si="870"/>
        <v>A+J=</v>
      </c>
      <c r="U2825" s="149">
        <f t="shared" si="871"/>
        <v>45688</v>
      </c>
      <c r="V2825" s="57" t="str">
        <f t="shared" si="881"/>
        <v>-</v>
      </c>
      <c r="W2825" s="8"/>
      <c r="X2825" s="8"/>
      <c r="Y2825" s="8"/>
      <c r="Z2825" s="9"/>
      <c r="AA2825" s="1"/>
      <c r="AB2825" s="8"/>
      <c r="AC2825" s="9"/>
      <c r="AD2825" s="9"/>
      <c r="AE2825" s="9"/>
      <c r="AF2825" s="8"/>
      <c r="AG2825" s="10"/>
      <c r="AH2825" s="8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25">
      <c r="A2826" s="50">
        <f t="shared" si="864"/>
        <v>45669</v>
      </c>
      <c r="B2826" s="112">
        <f t="shared" ca="1" si="872"/>
        <v>45641.65471137</v>
      </c>
      <c r="C2826" s="109">
        <f t="shared" si="873"/>
        <v>45447.23168148</v>
      </c>
      <c r="D2826" s="13">
        <f ca="1">IF(A2826&lt;$B$1,VLOOKUP(A2826,[1]DI!$A$4:$B$15000,2,FALSE),0)</f>
        <v>0</v>
      </c>
      <c r="E2826" s="52">
        <f t="shared" ca="1" si="874"/>
        <v>1</v>
      </c>
      <c r="F2826" s="52">
        <f ca="1">(TRUNC(PRODUCT($E$12:$E2825),16))</f>
        <v>1.81012655783537</v>
      </c>
      <c r="G2826" s="52">
        <f t="shared" ca="1" si="875"/>
        <v>1.8035492925826999</v>
      </c>
      <c r="H2826" s="52">
        <f t="shared" ca="1" si="876"/>
        <v>1.00364685</v>
      </c>
      <c r="I2826" s="111">
        <f t="shared" si="865"/>
        <v>0.02</v>
      </c>
      <c r="J2826" s="149">
        <f t="shared" si="867"/>
        <v>45657</v>
      </c>
      <c r="K2826" s="54">
        <f t="shared" si="866"/>
        <v>7</v>
      </c>
      <c r="L2826" s="55">
        <f t="shared" si="877"/>
        <v>8</v>
      </c>
      <c r="M2826" s="56">
        <f t="shared" si="878"/>
        <v>1.000628852</v>
      </c>
      <c r="N2826" s="56">
        <f t="shared" ca="1" si="879"/>
        <v>1.004277995</v>
      </c>
      <c r="O2826" s="55">
        <f t="shared" si="868"/>
        <v>0</v>
      </c>
      <c r="P2826" s="109">
        <f t="shared" ca="1" si="880"/>
        <v>194.42302989000001</v>
      </c>
      <c r="Q2826" s="52">
        <f t="shared" si="869"/>
        <v>0</v>
      </c>
      <c r="R2826" s="85"/>
      <c r="S2826" s="85"/>
      <c r="T2826" s="86" t="str">
        <f t="shared" si="870"/>
        <v>A+J=</v>
      </c>
      <c r="U2826" s="149">
        <f t="shared" si="871"/>
        <v>45688</v>
      </c>
      <c r="V2826" s="57" t="str">
        <f t="shared" si="881"/>
        <v>-</v>
      </c>
      <c r="W2826" s="8"/>
      <c r="X2826" s="8"/>
      <c r="Y2826" s="8"/>
      <c r="Z2826" s="9"/>
      <c r="AA2826" s="1"/>
      <c r="AB2826" s="8"/>
      <c r="AC2826" s="9"/>
      <c r="AD2826" s="9"/>
      <c r="AE2826" s="9"/>
      <c r="AF2826" s="8"/>
      <c r="AG2826" s="10"/>
      <c r="AH2826" s="8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25">
      <c r="A2827" s="50">
        <f t="shared" si="864"/>
        <v>45670</v>
      </c>
      <c r="B2827" s="112">
        <f t="shared" ca="1" si="872"/>
        <v>45641.65471137</v>
      </c>
      <c r="C2827" s="109">
        <f t="shared" si="873"/>
        <v>45447.23168148</v>
      </c>
      <c r="D2827" s="13">
        <f ca="1">IF(A2827&lt;$B$1,VLOOKUP(A2827,[1]DI!$A$4:$B$15000,2,FALSE),0)</f>
        <v>0.1215</v>
      </c>
      <c r="E2827" s="52">
        <f t="shared" ca="1" si="874"/>
        <v>1.00045513</v>
      </c>
      <c r="F2827" s="52">
        <f ca="1">(TRUNC(PRODUCT($E$12:$E2826),16))</f>
        <v>1.81012655783537</v>
      </c>
      <c r="G2827" s="52">
        <f t="shared" ca="1" si="875"/>
        <v>1.8035492925826999</v>
      </c>
      <c r="H2827" s="52">
        <f t="shared" ca="1" si="876"/>
        <v>1.00364685</v>
      </c>
      <c r="I2827" s="111">
        <f t="shared" si="865"/>
        <v>0.02</v>
      </c>
      <c r="J2827" s="149">
        <f t="shared" si="867"/>
        <v>45657</v>
      </c>
      <c r="K2827" s="54">
        <f t="shared" si="866"/>
        <v>8</v>
      </c>
      <c r="L2827" s="55">
        <f t="shared" si="877"/>
        <v>8</v>
      </c>
      <c r="M2827" s="56">
        <f t="shared" si="878"/>
        <v>1.000628852</v>
      </c>
      <c r="N2827" s="56">
        <f t="shared" ca="1" si="879"/>
        <v>1.004277995</v>
      </c>
      <c r="O2827" s="55">
        <f t="shared" si="868"/>
        <v>0</v>
      </c>
      <c r="P2827" s="109">
        <f t="shared" ca="1" si="880"/>
        <v>194.42302989000001</v>
      </c>
      <c r="Q2827" s="52">
        <f t="shared" si="869"/>
        <v>0</v>
      </c>
      <c r="R2827" s="85"/>
      <c r="S2827" s="85"/>
      <c r="T2827" s="86" t="str">
        <f t="shared" si="870"/>
        <v>A+J=</v>
      </c>
      <c r="U2827" s="149">
        <f t="shared" si="871"/>
        <v>45688</v>
      </c>
      <c r="V2827" s="57" t="str">
        <f t="shared" si="881"/>
        <v>-</v>
      </c>
      <c r="W2827" s="8"/>
      <c r="X2827" s="8"/>
      <c r="Y2827" s="8"/>
      <c r="Z2827" s="9"/>
      <c r="AA2827" s="1"/>
      <c r="AB2827" s="8"/>
      <c r="AC2827" s="9"/>
      <c r="AD2827" s="9"/>
      <c r="AE2827" s="9"/>
      <c r="AF2827" s="8"/>
      <c r="AG2827" s="10"/>
      <c r="AH2827" s="8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25">
      <c r="A2828" s="50">
        <f t="shared" si="864"/>
        <v>45671</v>
      </c>
      <c r="B2828" s="112">
        <f t="shared" ca="1" si="872"/>
        <v>45666.016018210001</v>
      </c>
      <c r="C2828" s="109">
        <f t="shared" si="873"/>
        <v>45447.23168148</v>
      </c>
      <c r="D2828" s="13">
        <f ca="1">IF(A2828&lt;$B$1,VLOOKUP(A2828,[1]DI!$A$4:$B$15000,2,FALSE),0)</f>
        <v>0.1215</v>
      </c>
      <c r="E2828" s="52">
        <f t="shared" ca="1" si="874"/>
        <v>1.00045513</v>
      </c>
      <c r="F2828" s="52">
        <f ca="1">(TRUNC(PRODUCT($E$12:$E2827),16))</f>
        <v>1.8109504007356401</v>
      </c>
      <c r="G2828" s="52">
        <f t="shared" ca="1" si="875"/>
        <v>1.8035492925826999</v>
      </c>
      <c r="H2828" s="52">
        <f t="shared" ca="1" si="876"/>
        <v>1.0041036400000001</v>
      </c>
      <c r="I2828" s="111">
        <f t="shared" si="865"/>
        <v>0.02</v>
      </c>
      <c r="J2828" s="149">
        <f t="shared" si="867"/>
        <v>45657</v>
      </c>
      <c r="K2828" s="54">
        <f t="shared" si="866"/>
        <v>9</v>
      </c>
      <c r="L2828" s="55">
        <f t="shared" si="877"/>
        <v>9</v>
      </c>
      <c r="M2828" s="56">
        <f t="shared" si="878"/>
        <v>1.0007074869999999</v>
      </c>
      <c r="N2828" s="56">
        <f t="shared" ca="1" si="879"/>
        <v>1.0048140299999999</v>
      </c>
      <c r="O2828" s="55">
        <f t="shared" si="868"/>
        <v>0</v>
      </c>
      <c r="P2828" s="109">
        <f t="shared" ca="1" si="880"/>
        <v>218.78433673000001</v>
      </c>
      <c r="Q2828" s="52">
        <f t="shared" si="869"/>
        <v>0</v>
      </c>
      <c r="R2828" s="85"/>
      <c r="S2828" s="85"/>
      <c r="T2828" s="86" t="str">
        <f t="shared" si="870"/>
        <v>A+J=</v>
      </c>
      <c r="U2828" s="149">
        <f t="shared" si="871"/>
        <v>45688</v>
      </c>
      <c r="V2828" s="57" t="str">
        <f t="shared" si="881"/>
        <v>-</v>
      </c>
      <c r="W2828" s="8"/>
      <c r="X2828" s="8"/>
      <c r="Y2828" s="8"/>
      <c r="Z2828" s="9"/>
      <c r="AA2828" s="1"/>
      <c r="AB2828" s="8"/>
      <c r="AC2828" s="9"/>
      <c r="AD2828" s="9"/>
      <c r="AE2828" s="9"/>
      <c r="AF2828" s="8"/>
      <c r="AG2828" s="10"/>
      <c r="AH2828" s="8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25">
      <c r="A2829" s="50">
        <f t="shared" ref="A2829:A2892" si="882">(A2828+1)</f>
        <v>45672</v>
      </c>
      <c r="B2829" s="112">
        <f t="shared" ca="1" si="872"/>
        <v>45690.38991392</v>
      </c>
      <c r="C2829" s="109">
        <f t="shared" si="873"/>
        <v>45447.23168148</v>
      </c>
      <c r="D2829" s="13">
        <f ca="1">IF(A2829&lt;$B$1,VLOOKUP(A2829,[1]DI!$A$4:$B$15000,2,FALSE),0)</f>
        <v>0.1215</v>
      </c>
      <c r="E2829" s="52">
        <f t="shared" ca="1" si="874"/>
        <v>1.00045513</v>
      </c>
      <c r="F2829" s="52">
        <f ca="1">(TRUNC(PRODUCT($E$12:$E2828),16))</f>
        <v>1.81177461859153</v>
      </c>
      <c r="G2829" s="52">
        <f t="shared" ca="1" si="875"/>
        <v>1.8035492925826999</v>
      </c>
      <c r="H2829" s="52">
        <f t="shared" ca="1" si="876"/>
        <v>1.0045606300000001</v>
      </c>
      <c r="I2829" s="111">
        <f t="shared" ref="I2829:I2892" si="883">I2828</f>
        <v>0.02</v>
      </c>
      <c r="J2829" s="149">
        <f t="shared" si="867"/>
        <v>45657</v>
      </c>
      <c r="K2829" s="54">
        <f t="shared" ref="K2829:K2892" si="884">IF(A2829&gt;J2829,IF(NETWORKDAYS(J2829,A2829,$X$135:$X$519)-1=0,1,NETWORKDAYS(J2829,A2829,$X$135:$X$519)-1),0)</f>
        <v>10</v>
      </c>
      <c r="L2829" s="55">
        <f t="shared" si="877"/>
        <v>10</v>
      </c>
      <c r="M2829" s="56">
        <f t="shared" si="878"/>
        <v>1.000786127</v>
      </c>
      <c r="N2829" s="56">
        <f t="shared" ca="1" si="879"/>
        <v>1.0053503420000001</v>
      </c>
      <c r="O2829" s="55">
        <f t="shared" si="868"/>
        <v>0</v>
      </c>
      <c r="P2829" s="109">
        <f t="shared" ca="1" si="880"/>
        <v>243.15823244000001</v>
      </c>
      <c r="Q2829" s="52">
        <f t="shared" si="869"/>
        <v>0</v>
      </c>
      <c r="R2829" s="85"/>
      <c r="S2829" s="85"/>
      <c r="T2829" s="86" t="str">
        <f t="shared" si="870"/>
        <v>A+J=</v>
      </c>
      <c r="U2829" s="149">
        <f t="shared" si="871"/>
        <v>45688</v>
      </c>
      <c r="V2829" s="57" t="str">
        <f t="shared" si="881"/>
        <v>-</v>
      </c>
      <c r="W2829" s="8"/>
      <c r="X2829" s="8"/>
      <c r="Y2829" s="8"/>
      <c r="Z2829" s="9"/>
      <c r="AA2829" s="1"/>
      <c r="AB2829" s="8"/>
      <c r="AC2829" s="9"/>
      <c r="AD2829" s="9"/>
      <c r="AE2829" s="9"/>
      <c r="AF2829" s="8"/>
      <c r="AG2829" s="10"/>
      <c r="AH2829" s="8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25">
      <c r="A2830" s="50">
        <f t="shared" si="882"/>
        <v>45673</v>
      </c>
      <c r="B2830" s="112">
        <f t="shared" ca="1" si="872"/>
        <v>45714.777398359998</v>
      </c>
      <c r="C2830" s="109">
        <f t="shared" si="873"/>
        <v>45447.23168148</v>
      </c>
      <c r="D2830" s="13">
        <f ca="1">IF(A2830&lt;$B$1,VLOOKUP(A2830,[1]DI!$A$4:$B$15000,2,FALSE),0)</f>
        <v>0.1215</v>
      </c>
      <c r="E2830" s="52">
        <f t="shared" ca="1" si="874"/>
        <v>1.00045513</v>
      </c>
      <c r="F2830" s="52">
        <f ca="1">(TRUNC(PRODUCT($E$12:$E2829),16))</f>
        <v>1.81259921157369</v>
      </c>
      <c r="G2830" s="52">
        <f t="shared" ca="1" si="875"/>
        <v>1.8035492925826999</v>
      </c>
      <c r="H2830" s="52">
        <f t="shared" ca="1" si="876"/>
        <v>1.0050178400000001</v>
      </c>
      <c r="I2830" s="111">
        <f t="shared" si="883"/>
        <v>0.02</v>
      </c>
      <c r="J2830" s="149">
        <f t="shared" si="867"/>
        <v>45657</v>
      </c>
      <c r="K2830" s="54">
        <f t="shared" si="884"/>
        <v>11</v>
      </c>
      <c r="L2830" s="55">
        <f t="shared" si="877"/>
        <v>11</v>
      </c>
      <c r="M2830" s="56">
        <f t="shared" si="878"/>
        <v>1.0008647740000001</v>
      </c>
      <c r="N2830" s="56">
        <f t="shared" ca="1" si="879"/>
        <v>1.0058869530000001</v>
      </c>
      <c r="O2830" s="55">
        <f t="shared" si="868"/>
        <v>0</v>
      </c>
      <c r="P2830" s="109">
        <f t="shared" ca="1" si="880"/>
        <v>267.54571687999999</v>
      </c>
      <c r="Q2830" s="52">
        <f t="shared" si="869"/>
        <v>0</v>
      </c>
      <c r="R2830" s="85"/>
      <c r="S2830" s="85"/>
      <c r="T2830" s="86" t="str">
        <f t="shared" si="870"/>
        <v>A+J=</v>
      </c>
      <c r="U2830" s="149">
        <f t="shared" si="871"/>
        <v>45688</v>
      </c>
      <c r="V2830" s="57" t="str">
        <f t="shared" si="881"/>
        <v>-</v>
      </c>
      <c r="W2830" s="8"/>
      <c r="X2830" s="8"/>
      <c r="Y2830" s="8"/>
      <c r="Z2830" s="9"/>
      <c r="AA2830" s="1"/>
      <c r="AB2830" s="8"/>
      <c r="AC2830" s="9"/>
      <c r="AD2830" s="9"/>
      <c r="AE2830" s="9"/>
      <c r="AF2830" s="8"/>
      <c r="AG2830" s="10"/>
      <c r="AH2830" s="8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25">
      <c r="A2831" s="50">
        <f t="shared" si="882"/>
        <v>45674</v>
      </c>
      <c r="B2831" s="112">
        <f t="shared" ca="1" si="872"/>
        <v>45739.177517130003</v>
      </c>
      <c r="C2831" s="109">
        <f t="shared" si="873"/>
        <v>45447.23168148</v>
      </c>
      <c r="D2831" s="13">
        <f ca="1">IF(A2831&lt;$B$1,VLOOKUP(A2831,[1]DI!$A$4:$B$15000,2,FALSE),0)</f>
        <v>0.1215</v>
      </c>
      <c r="E2831" s="52">
        <f t="shared" ca="1" si="874"/>
        <v>1.00045513</v>
      </c>
      <c r="F2831" s="52">
        <f ca="1">(TRUNC(PRODUCT($E$12:$E2830),16))</f>
        <v>1.8134241798528501</v>
      </c>
      <c r="G2831" s="52">
        <f t="shared" ca="1" si="875"/>
        <v>1.8035492925826999</v>
      </c>
      <c r="H2831" s="52">
        <f t="shared" ca="1" si="876"/>
        <v>1.0054752499999999</v>
      </c>
      <c r="I2831" s="111">
        <f t="shared" si="883"/>
        <v>0.02</v>
      </c>
      <c r="J2831" s="149">
        <f t="shared" si="867"/>
        <v>45657</v>
      </c>
      <c r="K2831" s="54">
        <f t="shared" si="884"/>
        <v>12</v>
      </c>
      <c r="L2831" s="55">
        <f t="shared" si="877"/>
        <v>12</v>
      </c>
      <c r="M2831" s="56">
        <f t="shared" si="878"/>
        <v>1.0009434269999999</v>
      </c>
      <c r="N2831" s="56">
        <f t="shared" ca="1" si="879"/>
        <v>1.006423842</v>
      </c>
      <c r="O2831" s="55">
        <f t="shared" si="868"/>
        <v>0</v>
      </c>
      <c r="P2831" s="109">
        <f t="shared" ca="1" si="880"/>
        <v>291.94583564999999</v>
      </c>
      <c r="Q2831" s="52">
        <f t="shared" si="869"/>
        <v>0</v>
      </c>
      <c r="R2831" s="85"/>
      <c r="S2831" s="85"/>
      <c r="T2831" s="86" t="str">
        <f t="shared" si="870"/>
        <v>A+J=</v>
      </c>
      <c r="U2831" s="149">
        <f t="shared" si="871"/>
        <v>45688</v>
      </c>
      <c r="V2831" s="57" t="str">
        <f t="shared" si="881"/>
        <v>-</v>
      </c>
      <c r="W2831" s="8"/>
      <c r="X2831" s="8"/>
      <c r="Y2831" s="8"/>
      <c r="Z2831" s="9"/>
      <c r="AA2831" s="1"/>
      <c r="AB2831" s="8"/>
      <c r="AC2831" s="9"/>
      <c r="AD2831" s="9"/>
      <c r="AE2831" s="9"/>
      <c r="AF2831" s="8"/>
      <c r="AG2831" s="10"/>
      <c r="AH2831" s="8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25">
      <c r="A2832" s="50">
        <f t="shared" si="882"/>
        <v>45675</v>
      </c>
      <c r="B2832" s="112">
        <f t="shared" ca="1" si="872"/>
        <v>45763.590770149996</v>
      </c>
      <c r="C2832" s="109">
        <f t="shared" si="873"/>
        <v>45447.23168148</v>
      </c>
      <c r="D2832" s="13">
        <f ca="1">IF(A2832&lt;$B$1,VLOOKUP(A2832,[1]DI!$A$4:$B$15000,2,FALSE),0)</f>
        <v>0</v>
      </c>
      <c r="E2832" s="52">
        <f t="shared" ca="1" si="874"/>
        <v>1</v>
      </c>
      <c r="F2832" s="52">
        <f ca="1">(TRUNC(PRODUCT($E$12:$E2831),16))</f>
        <v>1.8142495235998299</v>
      </c>
      <c r="G2832" s="52">
        <f t="shared" ca="1" si="875"/>
        <v>1.8035492925826999</v>
      </c>
      <c r="H2832" s="52">
        <f t="shared" ca="1" si="876"/>
        <v>1.0059328700000001</v>
      </c>
      <c r="I2832" s="111">
        <f t="shared" si="883"/>
        <v>0.02</v>
      </c>
      <c r="J2832" s="149">
        <f t="shared" si="867"/>
        <v>45657</v>
      </c>
      <c r="K2832" s="54">
        <f t="shared" si="884"/>
        <v>12</v>
      </c>
      <c r="L2832" s="55">
        <f t="shared" si="877"/>
        <v>13</v>
      </c>
      <c r="M2832" s="56">
        <f t="shared" si="878"/>
        <v>1.0010220860000001</v>
      </c>
      <c r="N2832" s="56">
        <f t="shared" ca="1" si="879"/>
        <v>1.0069610200000001</v>
      </c>
      <c r="O2832" s="55">
        <f t="shared" si="868"/>
        <v>0</v>
      </c>
      <c r="P2832" s="109">
        <f t="shared" ca="1" si="880"/>
        <v>316.35908867000001</v>
      </c>
      <c r="Q2832" s="52">
        <f t="shared" si="869"/>
        <v>0</v>
      </c>
      <c r="R2832" s="85"/>
      <c r="S2832" s="85"/>
      <c r="T2832" s="86" t="str">
        <f t="shared" si="870"/>
        <v>A+J=</v>
      </c>
      <c r="U2832" s="149">
        <f t="shared" si="871"/>
        <v>45688</v>
      </c>
      <c r="V2832" s="57" t="str">
        <f t="shared" si="881"/>
        <v>-</v>
      </c>
      <c r="W2832" s="8"/>
      <c r="X2832" s="8"/>
      <c r="Y2832" s="8"/>
      <c r="Z2832" s="9"/>
      <c r="AA2832" s="1"/>
      <c r="AB2832" s="8"/>
      <c r="AC2832" s="9"/>
      <c r="AD2832" s="9"/>
      <c r="AE2832" s="9"/>
      <c r="AF2832" s="8"/>
      <c r="AG2832" s="10"/>
      <c r="AH2832" s="8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25">
      <c r="A2833" s="50">
        <f t="shared" si="882"/>
        <v>45676</v>
      </c>
      <c r="B2833" s="112">
        <f t="shared" ca="1" si="872"/>
        <v>45763.590770149996</v>
      </c>
      <c r="C2833" s="109">
        <f t="shared" si="873"/>
        <v>45447.23168148</v>
      </c>
      <c r="D2833" s="13">
        <f ca="1">IF(A2833&lt;$B$1,VLOOKUP(A2833,[1]DI!$A$4:$B$15000,2,FALSE),0)</f>
        <v>0</v>
      </c>
      <c r="E2833" s="52">
        <f t="shared" ca="1" si="874"/>
        <v>1</v>
      </c>
      <c r="F2833" s="52">
        <f ca="1">(TRUNC(PRODUCT($E$12:$E2832),16))</f>
        <v>1.8142495235998299</v>
      </c>
      <c r="G2833" s="52">
        <f t="shared" ca="1" si="875"/>
        <v>1.8035492925826999</v>
      </c>
      <c r="H2833" s="52">
        <f t="shared" ca="1" si="876"/>
        <v>1.0059328700000001</v>
      </c>
      <c r="I2833" s="111">
        <f t="shared" si="883"/>
        <v>0.02</v>
      </c>
      <c r="J2833" s="149">
        <f t="shared" si="867"/>
        <v>45657</v>
      </c>
      <c r="K2833" s="54">
        <f t="shared" si="884"/>
        <v>12</v>
      </c>
      <c r="L2833" s="55">
        <f t="shared" si="877"/>
        <v>13</v>
      </c>
      <c r="M2833" s="56">
        <f t="shared" si="878"/>
        <v>1.0010220860000001</v>
      </c>
      <c r="N2833" s="56">
        <f t="shared" ca="1" si="879"/>
        <v>1.0069610200000001</v>
      </c>
      <c r="O2833" s="55">
        <f t="shared" si="868"/>
        <v>0</v>
      </c>
      <c r="P2833" s="109">
        <f t="shared" ca="1" si="880"/>
        <v>316.35908867000001</v>
      </c>
      <c r="Q2833" s="52">
        <f t="shared" si="869"/>
        <v>0</v>
      </c>
      <c r="R2833" s="85"/>
      <c r="S2833" s="85"/>
      <c r="T2833" s="86" t="str">
        <f t="shared" si="870"/>
        <v>A+J=</v>
      </c>
      <c r="U2833" s="149">
        <f t="shared" si="871"/>
        <v>45688</v>
      </c>
      <c r="V2833" s="57" t="str">
        <f t="shared" si="881"/>
        <v>-</v>
      </c>
      <c r="W2833" s="8"/>
      <c r="X2833" s="8"/>
      <c r="Y2833" s="8"/>
      <c r="Z2833" s="9"/>
      <c r="AA2833" s="1"/>
      <c r="AB2833" s="8"/>
      <c r="AC2833" s="9"/>
      <c r="AD2833" s="9"/>
      <c r="AE2833" s="9"/>
      <c r="AF2833" s="8"/>
      <c r="AG2833" s="10"/>
      <c r="AH2833" s="8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25">
      <c r="A2834" s="50">
        <f t="shared" si="882"/>
        <v>45677</v>
      </c>
      <c r="B2834" s="112">
        <f t="shared" ca="1" si="872"/>
        <v>45763.590770149996</v>
      </c>
      <c r="C2834" s="109">
        <f t="shared" si="873"/>
        <v>45447.23168148</v>
      </c>
      <c r="D2834" s="13">
        <f ca="1">IF(A2834&lt;$B$1,VLOOKUP(A2834,[1]DI!$A$4:$B$15000,2,FALSE),0)</f>
        <v>0.1215</v>
      </c>
      <c r="E2834" s="52">
        <f t="shared" ca="1" si="874"/>
        <v>1.00045513</v>
      </c>
      <c r="F2834" s="52">
        <f ca="1">(TRUNC(PRODUCT($E$12:$E2833),16))</f>
        <v>1.8142495235998299</v>
      </c>
      <c r="G2834" s="52">
        <f t="shared" ca="1" si="875"/>
        <v>1.8035492925826999</v>
      </c>
      <c r="H2834" s="52">
        <f t="shared" ca="1" si="876"/>
        <v>1.0059328700000001</v>
      </c>
      <c r="I2834" s="111">
        <f t="shared" si="883"/>
        <v>0.02</v>
      </c>
      <c r="J2834" s="149">
        <f t="shared" si="867"/>
        <v>45657</v>
      </c>
      <c r="K2834" s="54">
        <f t="shared" si="884"/>
        <v>13</v>
      </c>
      <c r="L2834" s="55">
        <f t="shared" si="877"/>
        <v>13</v>
      </c>
      <c r="M2834" s="56">
        <f t="shared" si="878"/>
        <v>1.0010220860000001</v>
      </c>
      <c r="N2834" s="56">
        <f t="shared" ca="1" si="879"/>
        <v>1.0069610200000001</v>
      </c>
      <c r="O2834" s="55">
        <f t="shared" si="868"/>
        <v>0</v>
      </c>
      <c r="P2834" s="109">
        <f t="shared" ca="1" si="880"/>
        <v>316.35908867000001</v>
      </c>
      <c r="Q2834" s="52">
        <f t="shared" si="869"/>
        <v>0</v>
      </c>
      <c r="R2834" s="85"/>
      <c r="S2834" s="85"/>
      <c r="T2834" s="86" t="str">
        <f t="shared" si="870"/>
        <v>A+J=</v>
      </c>
      <c r="U2834" s="149">
        <f t="shared" si="871"/>
        <v>45688</v>
      </c>
      <c r="V2834" s="57" t="str">
        <f t="shared" si="881"/>
        <v>-</v>
      </c>
      <c r="W2834" s="8"/>
      <c r="X2834" s="8"/>
      <c r="Y2834" s="8"/>
      <c r="Z2834" s="9"/>
      <c r="AA2834" s="1"/>
      <c r="AB2834" s="8"/>
      <c r="AC2834" s="9"/>
      <c r="AD2834" s="9"/>
      <c r="AE2834" s="9"/>
      <c r="AF2834" s="8"/>
      <c r="AG2834" s="10"/>
      <c r="AH2834" s="8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25">
      <c r="A2835" s="50">
        <f t="shared" si="882"/>
        <v>45678</v>
      </c>
      <c r="B2835" s="112">
        <f t="shared" ca="1" si="872"/>
        <v>45788.01711198</v>
      </c>
      <c r="C2835" s="109">
        <f t="shared" si="873"/>
        <v>45447.23168148</v>
      </c>
      <c r="D2835" s="13">
        <f ca="1">IF(A2835&lt;$B$1,VLOOKUP(A2835,[1]DI!$A$4:$B$15000,2,FALSE),0)</f>
        <v>0.1215</v>
      </c>
      <c r="E2835" s="52">
        <f t="shared" ca="1" si="874"/>
        <v>1.00045513</v>
      </c>
      <c r="F2835" s="52">
        <f ca="1">(TRUNC(PRODUCT($E$12:$E2834),16))</f>
        <v>1.8150752429854999</v>
      </c>
      <c r="G2835" s="52">
        <f t="shared" ca="1" si="875"/>
        <v>1.8035492925826999</v>
      </c>
      <c r="H2835" s="52">
        <f t="shared" ca="1" si="876"/>
        <v>1.0063907000000001</v>
      </c>
      <c r="I2835" s="111">
        <f t="shared" si="883"/>
        <v>0.02</v>
      </c>
      <c r="J2835" s="149">
        <f t="shared" ref="J2835:J2898" si="885">IF(O2834&gt;0,VLOOKUP(O2834,X$12:AH$125,2),J2834)</f>
        <v>45657</v>
      </c>
      <c r="K2835" s="54">
        <f t="shared" si="884"/>
        <v>14</v>
      </c>
      <c r="L2835" s="55">
        <f t="shared" si="877"/>
        <v>14</v>
      </c>
      <c r="M2835" s="56">
        <f t="shared" si="878"/>
        <v>1.0011007510000001</v>
      </c>
      <c r="N2835" s="56">
        <f t="shared" ca="1" si="879"/>
        <v>1.007498486</v>
      </c>
      <c r="O2835" s="55">
        <f t="shared" ref="O2835:O2898" si="886">IF(VLOOKUP(A2835,Y$12:AF$125,8)=VLOOKUP(A2834,Y$12:AF$125,8),0,VLOOKUP(A2835,Y$12:AF$125,8))</f>
        <v>0</v>
      </c>
      <c r="P2835" s="109">
        <f t="shared" ca="1" si="880"/>
        <v>340.78543050000002</v>
      </c>
      <c r="Q2835" s="52">
        <f t="shared" ref="Q2835:Q2898" si="887">IF(O2835&gt;0,VLOOKUP(A2835,$Y$12:$AD$125,5),0)</f>
        <v>0</v>
      </c>
      <c r="R2835" s="85"/>
      <c r="S2835" s="85"/>
      <c r="T2835" s="86" t="str">
        <f t="shared" ref="T2835:T2898" si="888">IF(O2834&gt;0,VLOOKUP(O2834,X$12:AH$125,10),T2834)</f>
        <v>A+J=</v>
      </c>
      <c r="U2835" s="149">
        <f t="shared" ref="U2835:U2898" si="889">IF(O2834&gt;0,VLOOKUP(O2834,X$12:AH$125,11),U2834)</f>
        <v>45688</v>
      </c>
      <c r="V2835" s="57" t="str">
        <f t="shared" si="881"/>
        <v>-</v>
      </c>
      <c r="W2835" s="8"/>
      <c r="X2835" s="8"/>
      <c r="Y2835" s="8"/>
      <c r="Z2835" s="9"/>
      <c r="AA2835" s="1"/>
      <c r="AB2835" s="8"/>
      <c r="AC2835" s="9"/>
      <c r="AD2835" s="9"/>
      <c r="AE2835" s="9"/>
      <c r="AF2835" s="8"/>
      <c r="AG2835" s="10"/>
      <c r="AH2835" s="8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25">
      <c r="A2836" s="50">
        <f t="shared" si="882"/>
        <v>45679</v>
      </c>
      <c r="B2836" s="112">
        <f t="shared" ca="1" si="872"/>
        <v>45812.456588050001</v>
      </c>
      <c r="C2836" s="109">
        <f t="shared" si="873"/>
        <v>45447.23168148</v>
      </c>
      <c r="D2836" s="13">
        <f ca="1">IF(A2836&lt;$B$1,VLOOKUP(A2836,[1]DI!$A$4:$B$15000,2,FALSE),0)</f>
        <v>0.1215</v>
      </c>
      <c r="E2836" s="52">
        <f t="shared" ca="1" si="874"/>
        <v>1.00045513</v>
      </c>
      <c r="F2836" s="52">
        <f ca="1">(TRUNC(PRODUCT($E$12:$E2835),16))</f>
        <v>1.81590133818084</v>
      </c>
      <c r="G2836" s="52">
        <f t="shared" ca="1" si="875"/>
        <v>1.8035492925826999</v>
      </c>
      <c r="H2836" s="52">
        <f t="shared" ca="1" si="876"/>
        <v>1.0068487399999999</v>
      </c>
      <c r="I2836" s="111">
        <f t="shared" si="883"/>
        <v>0.02</v>
      </c>
      <c r="J2836" s="149">
        <f t="shared" si="885"/>
        <v>45657</v>
      </c>
      <c r="K2836" s="54">
        <f t="shared" si="884"/>
        <v>15</v>
      </c>
      <c r="L2836" s="55">
        <f t="shared" si="877"/>
        <v>15</v>
      </c>
      <c r="M2836" s="56">
        <f t="shared" si="878"/>
        <v>1.001179423</v>
      </c>
      <c r="N2836" s="56">
        <f t="shared" ca="1" si="879"/>
        <v>1.0080362410000001</v>
      </c>
      <c r="O2836" s="55">
        <f t="shared" si="886"/>
        <v>0</v>
      </c>
      <c r="P2836" s="109">
        <f t="shared" ca="1" si="880"/>
        <v>365.22490656999997</v>
      </c>
      <c r="Q2836" s="52">
        <f t="shared" si="887"/>
        <v>0</v>
      </c>
      <c r="R2836" s="85"/>
      <c r="S2836" s="85"/>
      <c r="T2836" s="86" t="str">
        <f t="shared" si="888"/>
        <v>A+J=</v>
      </c>
      <c r="U2836" s="149">
        <f t="shared" si="889"/>
        <v>45688</v>
      </c>
      <c r="V2836" s="57" t="str">
        <f t="shared" si="881"/>
        <v>-</v>
      </c>
      <c r="W2836" s="8"/>
      <c r="X2836" s="8"/>
      <c r="Y2836" s="8"/>
      <c r="Z2836" s="9"/>
      <c r="AA2836" s="1"/>
      <c r="AB2836" s="8"/>
      <c r="AC2836" s="9"/>
      <c r="AD2836" s="9"/>
      <c r="AE2836" s="9"/>
      <c r="AF2836" s="8"/>
      <c r="AG2836" s="10"/>
      <c r="AH2836" s="8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25">
      <c r="A2837" s="50">
        <f t="shared" si="882"/>
        <v>45680</v>
      </c>
      <c r="B2837" s="112">
        <f t="shared" ca="1" si="872"/>
        <v>45836.909107480002</v>
      </c>
      <c r="C2837" s="109">
        <f t="shared" si="873"/>
        <v>45447.23168148</v>
      </c>
      <c r="D2837" s="13">
        <f ca="1">IF(A2837&lt;$B$1,VLOOKUP(A2837,[1]DI!$A$4:$B$15000,2,FALSE),0)</f>
        <v>0.1215</v>
      </c>
      <c r="E2837" s="52">
        <f t="shared" ca="1" si="874"/>
        <v>1.00045513</v>
      </c>
      <c r="F2837" s="52">
        <f ca="1">(TRUNC(PRODUCT($E$12:$E2836),16))</f>
        <v>1.8167278093568899</v>
      </c>
      <c r="G2837" s="52">
        <f t="shared" ca="1" si="875"/>
        <v>1.8035492925826999</v>
      </c>
      <c r="H2837" s="52">
        <f t="shared" ca="1" si="876"/>
        <v>1.00730699</v>
      </c>
      <c r="I2837" s="111">
        <f t="shared" si="883"/>
        <v>0.02</v>
      </c>
      <c r="J2837" s="149">
        <f t="shared" si="885"/>
        <v>45657</v>
      </c>
      <c r="K2837" s="54">
        <f t="shared" si="884"/>
        <v>16</v>
      </c>
      <c r="L2837" s="55">
        <f t="shared" si="877"/>
        <v>16</v>
      </c>
      <c r="M2837" s="56">
        <f t="shared" si="878"/>
        <v>1.0012581</v>
      </c>
      <c r="N2837" s="56">
        <f t="shared" ca="1" si="879"/>
        <v>1.008574283</v>
      </c>
      <c r="O2837" s="55">
        <f t="shared" si="886"/>
        <v>0</v>
      </c>
      <c r="P2837" s="109">
        <f t="shared" ca="1" si="880"/>
        <v>389.67742600000003</v>
      </c>
      <c r="Q2837" s="52">
        <f t="shared" si="887"/>
        <v>0</v>
      </c>
      <c r="R2837" s="85"/>
      <c r="S2837" s="85"/>
      <c r="T2837" s="86" t="str">
        <f t="shared" si="888"/>
        <v>A+J=</v>
      </c>
      <c r="U2837" s="149">
        <f t="shared" si="889"/>
        <v>45688</v>
      </c>
      <c r="V2837" s="57" t="str">
        <f t="shared" si="881"/>
        <v>-</v>
      </c>
      <c r="W2837" s="8"/>
      <c r="X2837" s="8"/>
      <c r="Y2837" s="8"/>
      <c r="Z2837" s="9"/>
      <c r="AA2837" s="1"/>
      <c r="AB2837" s="8"/>
      <c r="AC2837" s="9"/>
      <c r="AD2837" s="9"/>
      <c r="AE2837" s="9"/>
      <c r="AF2837" s="8"/>
      <c r="AG2837" s="10"/>
      <c r="AH2837" s="8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25">
      <c r="A2838" s="50">
        <f t="shared" si="882"/>
        <v>45681</v>
      </c>
      <c r="B2838" s="112">
        <f t="shared" ca="1" si="872"/>
        <v>45861.374806599997</v>
      </c>
      <c r="C2838" s="109">
        <f t="shared" si="873"/>
        <v>45447.23168148</v>
      </c>
      <c r="D2838" s="13">
        <f ca="1">IF(A2838&lt;$B$1,VLOOKUP(A2838,[1]DI!$A$4:$B$15000,2,FALSE),0)</f>
        <v>0.1215</v>
      </c>
      <c r="E2838" s="52">
        <f t="shared" ca="1" si="874"/>
        <v>1.00045513</v>
      </c>
      <c r="F2838" s="52">
        <f ca="1">(TRUNC(PRODUCT($E$12:$E2837),16))</f>
        <v>1.81755465668476</v>
      </c>
      <c r="G2838" s="52">
        <f t="shared" ca="1" si="875"/>
        <v>1.8035492925826999</v>
      </c>
      <c r="H2838" s="52">
        <f t="shared" ca="1" si="876"/>
        <v>1.00776545</v>
      </c>
      <c r="I2838" s="111">
        <f t="shared" si="883"/>
        <v>0.02</v>
      </c>
      <c r="J2838" s="149">
        <f t="shared" si="885"/>
        <v>45657</v>
      </c>
      <c r="K2838" s="54">
        <f t="shared" si="884"/>
        <v>17</v>
      </c>
      <c r="L2838" s="55">
        <f t="shared" si="877"/>
        <v>17</v>
      </c>
      <c r="M2838" s="56">
        <f t="shared" si="878"/>
        <v>1.001336784</v>
      </c>
      <c r="N2838" s="56">
        <f t="shared" ca="1" si="879"/>
        <v>1.009112615</v>
      </c>
      <c r="O2838" s="55">
        <f t="shared" si="886"/>
        <v>0</v>
      </c>
      <c r="P2838" s="109">
        <f t="shared" ca="1" si="880"/>
        <v>414.14312511999998</v>
      </c>
      <c r="Q2838" s="52">
        <f t="shared" si="887"/>
        <v>0</v>
      </c>
      <c r="R2838" s="85"/>
      <c r="S2838" s="85"/>
      <c r="T2838" s="86" t="str">
        <f t="shared" si="888"/>
        <v>A+J=</v>
      </c>
      <c r="U2838" s="149">
        <f t="shared" si="889"/>
        <v>45688</v>
      </c>
      <c r="V2838" s="57" t="str">
        <f t="shared" si="881"/>
        <v>-</v>
      </c>
      <c r="W2838" s="8"/>
      <c r="X2838" s="8"/>
      <c r="Y2838" s="8"/>
      <c r="Z2838" s="9"/>
      <c r="AA2838" s="1"/>
      <c r="AB2838" s="8"/>
      <c r="AC2838" s="9"/>
      <c r="AD2838" s="9"/>
      <c r="AE2838" s="9"/>
      <c r="AF2838" s="8"/>
      <c r="AG2838" s="10"/>
      <c r="AH2838" s="8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25">
      <c r="A2839" s="50">
        <f t="shared" si="882"/>
        <v>45682</v>
      </c>
      <c r="B2839" s="112">
        <f t="shared" ca="1" si="872"/>
        <v>45885.853140059997</v>
      </c>
      <c r="C2839" s="109">
        <f t="shared" si="873"/>
        <v>45447.23168148</v>
      </c>
      <c r="D2839" s="13">
        <f ca="1">IF(A2839&lt;$B$1,VLOOKUP(A2839,[1]DI!$A$4:$B$15000,2,FALSE),0)</f>
        <v>0</v>
      </c>
      <c r="E2839" s="52">
        <f t="shared" ca="1" si="874"/>
        <v>1</v>
      </c>
      <c r="F2839" s="52">
        <f ca="1">(TRUNC(PRODUCT($E$12:$E2838),16))</f>
        <v>1.81838188033566</v>
      </c>
      <c r="G2839" s="52">
        <f t="shared" ca="1" si="875"/>
        <v>1.8035492925826999</v>
      </c>
      <c r="H2839" s="52">
        <f t="shared" ca="1" si="876"/>
        <v>1.00822411</v>
      </c>
      <c r="I2839" s="111">
        <f t="shared" si="883"/>
        <v>0.02</v>
      </c>
      <c r="J2839" s="149">
        <f t="shared" si="885"/>
        <v>45657</v>
      </c>
      <c r="K2839" s="54">
        <f t="shared" si="884"/>
        <v>17</v>
      </c>
      <c r="L2839" s="55">
        <f t="shared" si="877"/>
        <v>18</v>
      </c>
      <c r="M2839" s="56">
        <f t="shared" si="878"/>
        <v>1.0014154740000001</v>
      </c>
      <c r="N2839" s="56">
        <f t="shared" ca="1" si="879"/>
        <v>1.009651225</v>
      </c>
      <c r="O2839" s="55">
        <f t="shared" si="886"/>
        <v>0</v>
      </c>
      <c r="P2839" s="109">
        <f t="shared" ca="1" si="880"/>
        <v>438.62145858000002</v>
      </c>
      <c r="Q2839" s="52">
        <f t="shared" si="887"/>
        <v>0</v>
      </c>
      <c r="R2839" s="85"/>
      <c r="S2839" s="85"/>
      <c r="T2839" s="86" t="str">
        <f t="shared" si="888"/>
        <v>A+J=</v>
      </c>
      <c r="U2839" s="149">
        <f t="shared" si="889"/>
        <v>45688</v>
      </c>
      <c r="V2839" s="57" t="str">
        <f t="shared" si="881"/>
        <v>-</v>
      </c>
      <c r="W2839" s="8"/>
      <c r="X2839" s="8"/>
      <c r="Y2839" s="8"/>
      <c r="Z2839" s="9"/>
      <c r="AA2839" s="1"/>
      <c r="AB2839" s="8"/>
      <c r="AC2839" s="9"/>
      <c r="AD2839" s="9"/>
      <c r="AE2839" s="9"/>
      <c r="AF2839" s="8"/>
      <c r="AG2839" s="10"/>
      <c r="AH2839" s="8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25">
      <c r="A2840" s="50">
        <f t="shared" si="882"/>
        <v>45683</v>
      </c>
      <c r="B2840" s="112">
        <f t="shared" ca="1" si="872"/>
        <v>45885.853140059997</v>
      </c>
      <c r="C2840" s="109">
        <f t="shared" si="873"/>
        <v>45447.23168148</v>
      </c>
      <c r="D2840" s="13">
        <f ca="1">IF(A2840&lt;$B$1,VLOOKUP(A2840,[1]DI!$A$4:$B$15000,2,FALSE),0)</f>
        <v>0</v>
      </c>
      <c r="E2840" s="52">
        <f t="shared" ca="1" si="874"/>
        <v>1</v>
      </c>
      <c r="F2840" s="52">
        <f ca="1">(TRUNC(PRODUCT($E$12:$E2839),16))</f>
        <v>1.81838188033566</v>
      </c>
      <c r="G2840" s="52">
        <f t="shared" ca="1" si="875"/>
        <v>1.8035492925826999</v>
      </c>
      <c r="H2840" s="52">
        <f t="shared" ca="1" si="876"/>
        <v>1.00822411</v>
      </c>
      <c r="I2840" s="111">
        <f t="shared" si="883"/>
        <v>0.02</v>
      </c>
      <c r="J2840" s="149">
        <f t="shared" si="885"/>
        <v>45657</v>
      </c>
      <c r="K2840" s="54">
        <f t="shared" si="884"/>
        <v>17</v>
      </c>
      <c r="L2840" s="55">
        <f t="shared" si="877"/>
        <v>18</v>
      </c>
      <c r="M2840" s="56">
        <f t="shared" si="878"/>
        <v>1.0014154740000001</v>
      </c>
      <c r="N2840" s="56">
        <f t="shared" ca="1" si="879"/>
        <v>1.009651225</v>
      </c>
      <c r="O2840" s="55">
        <f t="shared" si="886"/>
        <v>0</v>
      </c>
      <c r="P2840" s="109">
        <f t="shared" ca="1" si="880"/>
        <v>438.62145858000002</v>
      </c>
      <c r="Q2840" s="52">
        <f t="shared" si="887"/>
        <v>0</v>
      </c>
      <c r="R2840" s="85"/>
      <c r="S2840" s="85"/>
      <c r="T2840" s="86" t="str">
        <f t="shared" si="888"/>
        <v>A+J=</v>
      </c>
      <c r="U2840" s="149">
        <f t="shared" si="889"/>
        <v>45688</v>
      </c>
      <c r="V2840" s="57" t="str">
        <f t="shared" si="881"/>
        <v>-</v>
      </c>
      <c r="W2840" s="8"/>
      <c r="X2840" s="8"/>
      <c r="Y2840" s="8"/>
      <c r="Z2840" s="9"/>
      <c r="AA2840" s="1"/>
      <c r="AB2840" s="8"/>
      <c r="AC2840" s="9"/>
      <c r="AD2840" s="9"/>
      <c r="AE2840" s="9"/>
      <c r="AF2840" s="8"/>
      <c r="AG2840" s="10"/>
      <c r="AH2840" s="8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25">
      <c r="A2841" s="50">
        <f t="shared" si="882"/>
        <v>45684</v>
      </c>
      <c r="B2841" s="112">
        <f t="shared" ca="1" si="872"/>
        <v>45885.853140059997</v>
      </c>
      <c r="C2841" s="109">
        <f t="shared" si="873"/>
        <v>45447.23168148</v>
      </c>
      <c r="D2841" s="13">
        <f ca="1">IF(A2841&lt;$B$1,VLOOKUP(A2841,[1]DI!$A$4:$B$15000,2,FALSE),0)</f>
        <v>0.1215</v>
      </c>
      <c r="E2841" s="52">
        <f t="shared" ca="1" si="874"/>
        <v>1.00045513</v>
      </c>
      <c r="F2841" s="52">
        <f ca="1">(TRUNC(PRODUCT($E$12:$E2840),16))</f>
        <v>1.81838188033566</v>
      </c>
      <c r="G2841" s="52">
        <f t="shared" ca="1" si="875"/>
        <v>1.8035492925826999</v>
      </c>
      <c r="H2841" s="52">
        <f t="shared" ca="1" si="876"/>
        <v>1.00822411</v>
      </c>
      <c r="I2841" s="111">
        <f t="shared" si="883"/>
        <v>0.02</v>
      </c>
      <c r="J2841" s="149">
        <f t="shared" si="885"/>
        <v>45657</v>
      </c>
      <c r="K2841" s="54">
        <f t="shared" si="884"/>
        <v>18</v>
      </c>
      <c r="L2841" s="55">
        <f t="shared" si="877"/>
        <v>18</v>
      </c>
      <c r="M2841" s="56">
        <f t="shared" si="878"/>
        <v>1.0014154740000001</v>
      </c>
      <c r="N2841" s="56">
        <f t="shared" ca="1" si="879"/>
        <v>1.009651225</v>
      </c>
      <c r="O2841" s="55">
        <f t="shared" si="886"/>
        <v>0</v>
      </c>
      <c r="P2841" s="109">
        <f t="shared" ca="1" si="880"/>
        <v>438.62145858000002</v>
      </c>
      <c r="Q2841" s="52">
        <f t="shared" si="887"/>
        <v>0</v>
      </c>
      <c r="R2841" s="85"/>
      <c r="S2841" s="85"/>
      <c r="T2841" s="86" t="str">
        <f t="shared" si="888"/>
        <v>A+J=</v>
      </c>
      <c r="U2841" s="149">
        <f t="shared" si="889"/>
        <v>45688</v>
      </c>
      <c r="V2841" s="57" t="str">
        <f t="shared" si="881"/>
        <v>-</v>
      </c>
      <c r="W2841" s="8"/>
      <c r="X2841" s="8"/>
      <c r="Y2841" s="8"/>
      <c r="Z2841" s="9"/>
      <c r="AA2841" s="1"/>
      <c r="AB2841" s="8"/>
      <c r="AC2841" s="9"/>
      <c r="AD2841" s="9"/>
      <c r="AE2841" s="9"/>
      <c r="AF2841" s="8"/>
      <c r="AG2841" s="10"/>
      <c r="AH2841" s="8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25">
      <c r="A2842" s="50">
        <f t="shared" si="882"/>
        <v>45685</v>
      </c>
      <c r="B2842" s="112">
        <f t="shared" ca="1" si="872"/>
        <v>45910.344607769999</v>
      </c>
      <c r="C2842" s="109">
        <f t="shared" si="873"/>
        <v>45447.23168148</v>
      </c>
      <c r="D2842" s="13">
        <f ca="1">IF(A2842&lt;$B$1,VLOOKUP(A2842,[1]DI!$A$4:$B$15000,2,FALSE),0)</f>
        <v>0.1215</v>
      </c>
      <c r="E2842" s="52">
        <f t="shared" ca="1" si="874"/>
        <v>1.00045513</v>
      </c>
      <c r="F2842" s="52">
        <f ca="1">(TRUNC(PRODUCT($E$12:$E2841),16))</f>
        <v>1.8192094804808501</v>
      </c>
      <c r="G2842" s="52">
        <f t="shared" ca="1" si="875"/>
        <v>1.8035492925826999</v>
      </c>
      <c r="H2842" s="52">
        <f t="shared" ca="1" si="876"/>
        <v>1.0086829799999999</v>
      </c>
      <c r="I2842" s="111">
        <f t="shared" si="883"/>
        <v>0.02</v>
      </c>
      <c r="J2842" s="149">
        <f t="shared" si="885"/>
        <v>45657</v>
      </c>
      <c r="K2842" s="54">
        <f t="shared" si="884"/>
        <v>19</v>
      </c>
      <c r="L2842" s="55">
        <f t="shared" si="877"/>
        <v>19</v>
      </c>
      <c r="M2842" s="56">
        <f t="shared" si="878"/>
        <v>1.00149417</v>
      </c>
      <c r="N2842" s="56">
        <f t="shared" ca="1" si="879"/>
        <v>1.010190124</v>
      </c>
      <c r="O2842" s="55">
        <f t="shared" si="886"/>
        <v>0</v>
      </c>
      <c r="P2842" s="109">
        <f t="shared" ca="1" si="880"/>
        <v>463.11292629000002</v>
      </c>
      <c r="Q2842" s="52">
        <f t="shared" si="887"/>
        <v>0</v>
      </c>
      <c r="R2842" s="85"/>
      <c r="S2842" s="85"/>
      <c r="T2842" s="86" t="str">
        <f t="shared" si="888"/>
        <v>A+J=</v>
      </c>
      <c r="U2842" s="149">
        <f t="shared" si="889"/>
        <v>45688</v>
      </c>
      <c r="V2842" s="57" t="str">
        <f t="shared" si="881"/>
        <v>-</v>
      </c>
      <c r="W2842" s="8"/>
      <c r="X2842" s="8"/>
      <c r="Y2842" s="8"/>
      <c r="Z2842" s="9"/>
      <c r="AA2842" s="1"/>
      <c r="AB2842" s="8"/>
      <c r="AC2842" s="9"/>
      <c r="AD2842" s="9"/>
      <c r="AE2842" s="9"/>
      <c r="AF2842" s="8"/>
      <c r="AG2842" s="10"/>
      <c r="AH2842" s="8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25">
      <c r="A2843" s="50">
        <f t="shared" si="882"/>
        <v>45686</v>
      </c>
      <c r="B2843" s="112">
        <f t="shared" ca="1" si="872"/>
        <v>45934.84920972</v>
      </c>
      <c r="C2843" s="109">
        <f t="shared" si="873"/>
        <v>45447.23168148</v>
      </c>
      <c r="D2843" s="13">
        <f ca="1">IF(A2843&lt;$B$1,VLOOKUP(A2843,[1]DI!$A$4:$B$15000,2,FALSE),0)</f>
        <v>0.1215</v>
      </c>
      <c r="E2843" s="52">
        <f t="shared" ca="1" si="874"/>
        <v>1.00045513</v>
      </c>
      <c r="F2843" s="52">
        <f ca="1">(TRUNC(PRODUCT($E$12:$E2842),16))</f>
        <v>1.8200374572917</v>
      </c>
      <c r="G2843" s="52">
        <f t="shared" ca="1" si="875"/>
        <v>1.8035492925826999</v>
      </c>
      <c r="H2843" s="52">
        <f t="shared" ca="1" si="876"/>
        <v>1.0091420600000001</v>
      </c>
      <c r="I2843" s="111">
        <f t="shared" si="883"/>
        <v>0.02</v>
      </c>
      <c r="J2843" s="149">
        <f t="shared" si="885"/>
        <v>45657</v>
      </c>
      <c r="K2843" s="54">
        <f t="shared" si="884"/>
        <v>20</v>
      </c>
      <c r="L2843" s="55">
        <f t="shared" si="877"/>
        <v>20</v>
      </c>
      <c r="M2843" s="56">
        <f t="shared" si="878"/>
        <v>1.001572873</v>
      </c>
      <c r="N2843" s="56">
        <f t="shared" ca="1" si="879"/>
        <v>1.010729312</v>
      </c>
      <c r="O2843" s="55">
        <f t="shared" si="886"/>
        <v>0</v>
      </c>
      <c r="P2843" s="109">
        <f t="shared" ca="1" si="880"/>
        <v>487.61752824000001</v>
      </c>
      <c r="Q2843" s="52">
        <f t="shared" si="887"/>
        <v>0</v>
      </c>
      <c r="R2843" s="85"/>
      <c r="S2843" s="85"/>
      <c r="T2843" s="86" t="str">
        <f t="shared" si="888"/>
        <v>A+J=</v>
      </c>
      <c r="U2843" s="149">
        <f t="shared" si="889"/>
        <v>45688</v>
      </c>
      <c r="V2843" s="57" t="str">
        <f t="shared" si="881"/>
        <v>-</v>
      </c>
      <c r="W2843" s="8"/>
      <c r="X2843" s="8"/>
      <c r="Y2843" s="8"/>
      <c r="Z2843" s="9"/>
      <c r="AA2843" s="1"/>
      <c r="AB2843" s="8"/>
      <c r="AC2843" s="9"/>
      <c r="AD2843" s="9"/>
      <c r="AE2843" s="9"/>
      <c r="AF2843" s="8"/>
      <c r="AG2843" s="10"/>
      <c r="AH2843" s="8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25">
      <c r="A2844" s="50">
        <f t="shared" si="882"/>
        <v>45687</v>
      </c>
      <c r="B2844" s="112">
        <f t="shared" ca="1" si="872"/>
        <v>45959.367354950002</v>
      </c>
      <c r="C2844" s="109">
        <f t="shared" si="873"/>
        <v>45447.23168148</v>
      </c>
      <c r="D2844" s="13">
        <f ca="1">IF(A2844&lt;$B$1,VLOOKUP(A2844,[1]DI!$A$4:$B$15000,2,FALSE),0)</f>
        <v>0.13150000000000001</v>
      </c>
      <c r="E2844" s="52">
        <f t="shared" ca="1" si="874"/>
        <v>1.0004903700000001</v>
      </c>
      <c r="F2844" s="52">
        <f ca="1">(TRUNC(PRODUCT($E$12:$E2843),16))</f>
        <v>1.8208658109396401</v>
      </c>
      <c r="G2844" s="52">
        <f t="shared" ca="1" si="875"/>
        <v>1.8035492925826999</v>
      </c>
      <c r="H2844" s="52">
        <f t="shared" ca="1" si="876"/>
        <v>1.00960136</v>
      </c>
      <c r="I2844" s="111">
        <f t="shared" si="883"/>
        <v>0.02</v>
      </c>
      <c r="J2844" s="149">
        <f t="shared" si="885"/>
        <v>45657</v>
      </c>
      <c r="K2844" s="54">
        <f t="shared" si="884"/>
        <v>21</v>
      </c>
      <c r="L2844" s="55">
        <f t="shared" si="877"/>
        <v>21</v>
      </c>
      <c r="M2844" s="56">
        <f t="shared" si="878"/>
        <v>1.001651581</v>
      </c>
      <c r="N2844" s="56">
        <f t="shared" ca="1" si="879"/>
        <v>1.0112687979999999</v>
      </c>
      <c r="O2844" s="55">
        <f t="shared" si="886"/>
        <v>0</v>
      </c>
      <c r="P2844" s="109">
        <f t="shared" ca="1" si="880"/>
        <v>512.13567347000003</v>
      </c>
      <c r="Q2844" s="52">
        <f t="shared" si="887"/>
        <v>0</v>
      </c>
      <c r="R2844" s="85"/>
      <c r="S2844" s="85"/>
      <c r="T2844" s="86" t="str">
        <f t="shared" si="888"/>
        <v>A+J=</v>
      </c>
      <c r="U2844" s="149">
        <f t="shared" si="889"/>
        <v>45688</v>
      </c>
      <c r="V2844" s="57" t="str">
        <f t="shared" si="881"/>
        <v>-</v>
      </c>
      <c r="W2844" s="8"/>
      <c r="X2844" s="8"/>
      <c r="Y2844" s="8"/>
      <c r="Z2844" s="9"/>
      <c r="AA2844" s="1"/>
      <c r="AB2844" s="8"/>
      <c r="AC2844" s="9"/>
      <c r="AD2844" s="9"/>
      <c r="AE2844" s="9"/>
      <c r="AF2844" s="8"/>
      <c r="AG2844" s="10"/>
      <c r="AH2844" s="8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25">
      <c r="A2845" s="50">
        <f t="shared" si="882"/>
        <v>45688</v>
      </c>
      <c r="B2845" s="112">
        <f t="shared" ca="1" si="872"/>
        <v>45985.517601170002</v>
      </c>
      <c r="C2845" s="109">
        <f t="shared" si="873"/>
        <v>45447.23168148</v>
      </c>
      <c r="D2845" s="13">
        <f ca="1">IF(A2845&lt;$B$1,VLOOKUP(A2845,[1]DI!$A$4:$B$15000,2,FALSE),0)</f>
        <v>0.13150000000000001</v>
      </c>
      <c r="E2845" s="52">
        <f t="shared" ca="1" si="874"/>
        <v>1.0004903700000001</v>
      </c>
      <c r="F2845" s="52">
        <f ca="1">(TRUNC(PRODUCT($E$12:$E2844),16))</f>
        <v>1.8217587089073499</v>
      </c>
      <c r="G2845" s="52">
        <f t="shared" ca="1" si="875"/>
        <v>1.8035492925826999</v>
      </c>
      <c r="H2845" s="52">
        <f t="shared" ca="1" si="876"/>
        <v>1.0100964299999999</v>
      </c>
      <c r="I2845" s="111">
        <f t="shared" si="883"/>
        <v>0.02</v>
      </c>
      <c r="J2845" s="149">
        <f t="shared" si="885"/>
        <v>45657</v>
      </c>
      <c r="K2845" s="54">
        <f t="shared" si="884"/>
        <v>22</v>
      </c>
      <c r="L2845" s="55">
        <f t="shared" si="877"/>
        <v>22</v>
      </c>
      <c r="M2845" s="56">
        <f t="shared" si="878"/>
        <v>1.0017302960000001</v>
      </c>
      <c r="N2845" s="56">
        <f t="shared" ca="1" si="879"/>
        <v>1.011844196</v>
      </c>
      <c r="O2845" s="55">
        <f t="shared" si="886"/>
        <v>82</v>
      </c>
      <c r="P2845" s="109">
        <f t="shared" ca="1" si="880"/>
        <v>538.28591969000001</v>
      </c>
      <c r="Q2845" s="52">
        <f t="shared" si="887"/>
        <v>940.78664307999998</v>
      </c>
      <c r="R2845" s="85"/>
      <c r="S2845" s="85"/>
      <c r="T2845" s="86" t="str">
        <f t="shared" si="888"/>
        <v>A+J=</v>
      </c>
      <c r="U2845" s="149">
        <f t="shared" si="889"/>
        <v>45688</v>
      </c>
      <c r="V2845" s="57">
        <f t="shared" ca="1" si="881"/>
        <v>2218608.8441549996</v>
      </c>
      <c r="W2845" s="8"/>
      <c r="X2845" s="8"/>
      <c r="Y2845" s="8"/>
      <c r="Z2845" s="9"/>
      <c r="AA2845" s="1"/>
      <c r="AB2845" s="8"/>
      <c r="AC2845" s="9"/>
      <c r="AD2845" s="9"/>
      <c r="AE2845" s="9"/>
      <c r="AF2845" s="8"/>
      <c r="AG2845" s="10"/>
      <c r="AH2845" s="8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25">
      <c r="A2846" s="50">
        <f t="shared" si="882"/>
        <v>45689</v>
      </c>
      <c r="B2846" s="112">
        <f t="shared" ca="1" si="872"/>
        <v>44531.768938580004</v>
      </c>
      <c r="C2846" s="109">
        <f t="shared" si="873"/>
        <v>44506.445038400001</v>
      </c>
      <c r="D2846" s="13">
        <f ca="1">IF(A2846&lt;$B$1,VLOOKUP(A2846,[1]DI!$A$4:$B$15000,2,FALSE),0)</f>
        <v>0</v>
      </c>
      <c r="E2846" s="52">
        <f t="shared" ca="1" si="874"/>
        <v>1</v>
      </c>
      <c r="F2846" s="52">
        <f ca="1">(TRUNC(PRODUCT($E$12:$E2845),16))</f>
        <v>1.82265204472544</v>
      </c>
      <c r="G2846" s="52">
        <f t="shared" ca="1" si="875"/>
        <v>1.8217587089073499</v>
      </c>
      <c r="H2846" s="52">
        <f t="shared" ca="1" si="876"/>
        <v>1.0004903700000001</v>
      </c>
      <c r="I2846" s="111">
        <f t="shared" si="883"/>
        <v>0.02</v>
      </c>
      <c r="J2846" s="149">
        <f t="shared" si="885"/>
        <v>45688</v>
      </c>
      <c r="K2846" s="54">
        <f t="shared" si="884"/>
        <v>1</v>
      </c>
      <c r="L2846" s="55">
        <f t="shared" si="877"/>
        <v>1</v>
      </c>
      <c r="M2846" s="56">
        <f t="shared" si="878"/>
        <v>1.000078585</v>
      </c>
      <c r="N2846" s="56">
        <f t="shared" ca="1" si="879"/>
        <v>1.000568994</v>
      </c>
      <c r="O2846" s="55">
        <f t="shared" si="886"/>
        <v>0</v>
      </c>
      <c r="P2846" s="109">
        <f t="shared" ca="1" si="880"/>
        <v>25.323900179999999</v>
      </c>
      <c r="Q2846" s="52">
        <f t="shared" si="887"/>
        <v>0</v>
      </c>
      <c r="R2846" s="85"/>
      <c r="S2846" s="85"/>
      <c r="T2846" s="86" t="str">
        <f t="shared" si="888"/>
        <v>A+J=</v>
      </c>
      <c r="U2846" s="149">
        <f t="shared" si="889"/>
        <v>45716</v>
      </c>
      <c r="V2846" s="57" t="str">
        <f t="shared" si="881"/>
        <v>-</v>
      </c>
      <c r="W2846" s="8"/>
      <c r="X2846" s="8"/>
      <c r="Y2846" s="8"/>
      <c r="Z2846" s="9"/>
      <c r="AA2846" s="1"/>
      <c r="AB2846" s="8"/>
      <c r="AC2846" s="9"/>
      <c r="AD2846" s="9"/>
      <c r="AE2846" s="9"/>
      <c r="AF2846" s="8"/>
      <c r="AG2846" s="10"/>
      <c r="AH2846" s="8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25">
      <c r="A2847" s="50">
        <f t="shared" si="882"/>
        <v>45690</v>
      </c>
      <c r="B2847" s="112">
        <f t="shared" ca="1" si="872"/>
        <v>44531.768938580004</v>
      </c>
      <c r="C2847" s="109">
        <f t="shared" si="873"/>
        <v>44506.445038400001</v>
      </c>
      <c r="D2847" s="13">
        <f ca="1">IF(A2847&lt;$B$1,VLOOKUP(A2847,[1]DI!$A$4:$B$15000,2,FALSE),0)</f>
        <v>0</v>
      </c>
      <c r="E2847" s="52">
        <f t="shared" ca="1" si="874"/>
        <v>1</v>
      </c>
      <c r="F2847" s="52">
        <f ca="1">(TRUNC(PRODUCT($E$12:$E2846),16))</f>
        <v>1.82265204472544</v>
      </c>
      <c r="G2847" s="52">
        <f t="shared" ca="1" si="875"/>
        <v>1.8217587089073499</v>
      </c>
      <c r="H2847" s="52">
        <f t="shared" ca="1" si="876"/>
        <v>1.0004903700000001</v>
      </c>
      <c r="I2847" s="111">
        <f t="shared" si="883"/>
        <v>0.02</v>
      </c>
      <c r="J2847" s="149">
        <f t="shared" si="885"/>
        <v>45688</v>
      </c>
      <c r="K2847" s="54">
        <f t="shared" si="884"/>
        <v>1</v>
      </c>
      <c r="L2847" s="55">
        <f t="shared" si="877"/>
        <v>1</v>
      </c>
      <c r="M2847" s="56">
        <f t="shared" si="878"/>
        <v>1.000078585</v>
      </c>
      <c r="N2847" s="56">
        <f t="shared" ca="1" si="879"/>
        <v>1.000568994</v>
      </c>
      <c r="O2847" s="55">
        <f t="shared" si="886"/>
        <v>0</v>
      </c>
      <c r="P2847" s="109">
        <f t="shared" ca="1" si="880"/>
        <v>25.323900179999999</v>
      </c>
      <c r="Q2847" s="52">
        <f t="shared" si="887"/>
        <v>0</v>
      </c>
      <c r="R2847" s="85"/>
      <c r="S2847" s="85"/>
      <c r="T2847" s="86" t="str">
        <f t="shared" si="888"/>
        <v>A+J=</v>
      </c>
      <c r="U2847" s="149">
        <f t="shared" si="889"/>
        <v>45716</v>
      </c>
      <c r="V2847" s="57" t="str">
        <f t="shared" si="881"/>
        <v>-</v>
      </c>
      <c r="W2847" s="8"/>
      <c r="X2847" s="8"/>
      <c r="Y2847" s="8"/>
      <c r="Z2847" s="9"/>
      <c r="AA2847" s="1"/>
      <c r="AB2847" s="8"/>
      <c r="AC2847" s="9"/>
      <c r="AD2847" s="9"/>
      <c r="AE2847" s="9"/>
      <c r="AF2847" s="8"/>
      <c r="AG2847" s="10"/>
      <c r="AH2847" s="8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25">
      <c r="A2848" s="50">
        <f t="shared" si="882"/>
        <v>45691</v>
      </c>
      <c r="B2848" s="112">
        <f t="shared" ca="1" si="872"/>
        <v>44531.768938580004</v>
      </c>
      <c r="C2848" s="109">
        <f t="shared" si="873"/>
        <v>44506.445038400001</v>
      </c>
      <c r="D2848" s="13">
        <f ca="1">IF(A2848&lt;$B$1,VLOOKUP(A2848,[1]DI!$A$4:$B$15000,2,FALSE),0)</f>
        <v>0.13150000000000001</v>
      </c>
      <c r="E2848" s="52">
        <f t="shared" ca="1" si="874"/>
        <v>1.0004903700000001</v>
      </c>
      <c r="F2848" s="52">
        <f ca="1">(TRUNC(PRODUCT($E$12:$E2847),16))</f>
        <v>1.82265204472544</v>
      </c>
      <c r="G2848" s="52">
        <f t="shared" ca="1" si="875"/>
        <v>1.8217587089073499</v>
      </c>
      <c r="H2848" s="52">
        <f t="shared" ca="1" si="876"/>
        <v>1.0004903700000001</v>
      </c>
      <c r="I2848" s="111">
        <f t="shared" si="883"/>
        <v>0.02</v>
      </c>
      <c r="J2848" s="149">
        <f t="shared" si="885"/>
        <v>45688</v>
      </c>
      <c r="K2848" s="54">
        <f t="shared" si="884"/>
        <v>1</v>
      </c>
      <c r="L2848" s="55">
        <f t="shared" si="877"/>
        <v>1</v>
      </c>
      <c r="M2848" s="56">
        <f t="shared" si="878"/>
        <v>1.000078585</v>
      </c>
      <c r="N2848" s="56">
        <f t="shared" ca="1" si="879"/>
        <v>1.000568994</v>
      </c>
      <c r="O2848" s="55">
        <f t="shared" si="886"/>
        <v>0</v>
      </c>
      <c r="P2848" s="109">
        <f t="shared" ca="1" si="880"/>
        <v>25.323900179999999</v>
      </c>
      <c r="Q2848" s="52">
        <f t="shared" si="887"/>
        <v>0</v>
      </c>
      <c r="R2848" s="85"/>
      <c r="S2848" s="85"/>
      <c r="T2848" s="86" t="str">
        <f t="shared" si="888"/>
        <v>A+J=</v>
      </c>
      <c r="U2848" s="149">
        <f t="shared" si="889"/>
        <v>45716</v>
      </c>
      <c r="V2848" s="57" t="str">
        <f t="shared" si="881"/>
        <v>-</v>
      </c>
      <c r="W2848" s="8"/>
      <c r="X2848" s="8"/>
      <c r="Y2848" s="8"/>
      <c r="Z2848" s="9"/>
      <c r="AA2848" s="1"/>
      <c r="AB2848" s="8"/>
      <c r="AC2848" s="9"/>
      <c r="AD2848" s="9"/>
      <c r="AE2848" s="9"/>
      <c r="AF2848" s="8"/>
      <c r="AG2848" s="10"/>
      <c r="AH2848" s="8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25">
      <c r="A2849" s="50">
        <f t="shared" si="882"/>
        <v>45692</v>
      </c>
      <c r="B2849" s="112">
        <f t="shared" ca="1" si="872"/>
        <v>44557.107169850002</v>
      </c>
      <c r="C2849" s="109">
        <f t="shared" si="873"/>
        <v>44506.445038400001</v>
      </c>
      <c r="D2849" s="13">
        <f ca="1">IF(A2849&lt;$B$1,VLOOKUP(A2849,[1]DI!$A$4:$B$15000,2,FALSE),0)</f>
        <v>0.13150000000000001</v>
      </c>
      <c r="E2849" s="52">
        <f t="shared" ca="1" si="874"/>
        <v>1.0004903700000001</v>
      </c>
      <c r="F2849" s="52">
        <f ca="1">(TRUNC(PRODUCT($E$12:$E2848),16))</f>
        <v>1.82354581860861</v>
      </c>
      <c r="G2849" s="52">
        <f t="shared" ca="1" si="875"/>
        <v>1.8217587089073499</v>
      </c>
      <c r="H2849" s="52">
        <f t="shared" ca="1" si="876"/>
        <v>1.00098098</v>
      </c>
      <c r="I2849" s="111">
        <f t="shared" si="883"/>
        <v>0.02</v>
      </c>
      <c r="J2849" s="149">
        <f t="shared" si="885"/>
        <v>45688</v>
      </c>
      <c r="K2849" s="54">
        <f t="shared" si="884"/>
        <v>2</v>
      </c>
      <c r="L2849" s="55">
        <f t="shared" si="877"/>
        <v>2</v>
      </c>
      <c r="M2849" s="56">
        <f t="shared" si="878"/>
        <v>1.0001571760000001</v>
      </c>
      <c r="N2849" s="56">
        <f t="shared" ca="1" si="879"/>
        <v>1.00113831</v>
      </c>
      <c r="O2849" s="55">
        <f t="shared" si="886"/>
        <v>0</v>
      </c>
      <c r="P2849" s="109">
        <f t="shared" ca="1" si="880"/>
        <v>50.662131449999997</v>
      </c>
      <c r="Q2849" s="52">
        <f t="shared" si="887"/>
        <v>0</v>
      </c>
      <c r="R2849" s="85"/>
      <c r="S2849" s="85"/>
      <c r="T2849" s="86" t="str">
        <f t="shared" si="888"/>
        <v>A+J=</v>
      </c>
      <c r="U2849" s="149">
        <f t="shared" si="889"/>
        <v>45716</v>
      </c>
      <c r="V2849" s="57" t="str">
        <f t="shared" si="881"/>
        <v>-</v>
      </c>
      <c r="W2849" s="8"/>
      <c r="X2849" s="8"/>
      <c r="Y2849" s="8"/>
      <c r="Z2849" s="9"/>
      <c r="AA2849" s="1"/>
      <c r="AB2849" s="8"/>
      <c r="AC2849" s="9"/>
      <c r="AD2849" s="9"/>
      <c r="AE2849" s="9"/>
      <c r="AF2849" s="8"/>
      <c r="AG2849" s="10"/>
      <c r="AH2849" s="8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25">
      <c r="A2850" s="50">
        <f t="shared" si="882"/>
        <v>45693</v>
      </c>
      <c r="B2850" s="112">
        <f t="shared" ca="1" si="872"/>
        <v>44582.459821199998</v>
      </c>
      <c r="C2850" s="109">
        <f t="shared" si="873"/>
        <v>44506.445038400001</v>
      </c>
      <c r="D2850" s="13">
        <f ca="1">IF(A2850&lt;$B$1,VLOOKUP(A2850,[1]DI!$A$4:$B$15000,2,FALSE),0)</f>
        <v>0.13150000000000001</v>
      </c>
      <c r="E2850" s="52">
        <f t="shared" ca="1" si="874"/>
        <v>1.0004903700000001</v>
      </c>
      <c r="F2850" s="52">
        <f ca="1">(TRUNC(PRODUCT($E$12:$E2849),16))</f>
        <v>1.8244400307716799</v>
      </c>
      <c r="G2850" s="52">
        <f t="shared" ca="1" si="875"/>
        <v>1.8217587089073499</v>
      </c>
      <c r="H2850" s="52">
        <f t="shared" ca="1" si="876"/>
        <v>1.0014718300000001</v>
      </c>
      <c r="I2850" s="111">
        <f t="shared" si="883"/>
        <v>0.02</v>
      </c>
      <c r="J2850" s="149">
        <f t="shared" si="885"/>
        <v>45688</v>
      </c>
      <c r="K2850" s="54">
        <f t="shared" si="884"/>
        <v>3</v>
      </c>
      <c r="L2850" s="55">
        <f t="shared" si="877"/>
        <v>3</v>
      </c>
      <c r="M2850" s="56">
        <f t="shared" si="878"/>
        <v>1.000235773</v>
      </c>
      <c r="N2850" s="56">
        <f t="shared" ca="1" si="879"/>
        <v>1.0017079499999999</v>
      </c>
      <c r="O2850" s="55">
        <f t="shared" si="886"/>
        <v>0</v>
      </c>
      <c r="P2850" s="109">
        <f t="shared" ca="1" si="880"/>
        <v>76.014782800000006</v>
      </c>
      <c r="Q2850" s="52">
        <f t="shared" si="887"/>
        <v>0</v>
      </c>
      <c r="R2850" s="85"/>
      <c r="S2850" s="85"/>
      <c r="T2850" s="86" t="str">
        <f t="shared" si="888"/>
        <v>A+J=</v>
      </c>
      <c r="U2850" s="149">
        <f t="shared" si="889"/>
        <v>45716</v>
      </c>
      <c r="V2850" s="57" t="str">
        <f t="shared" si="881"/>
        <v>-</v>
      </c>
      <c r="W2850" s="8"/>
      <c r="X2850" s="8"/>
      <c r="Y2850" s="8"/>
      <c r="Z2850" s="9"/>
      <c r="AA2850" s="1"/>
      <c r="AB2850" s="8"/>
      <c r="AC2850" s="9"/>
      <c r="AD2850" s="9"/>
      <c r="AE2850" s="9"/>
      <c r="AF2850" s="8"/>
      <c r="AG2850" s="10"/>
      <c r="AH2850" s="8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25">
      <c r="A2851" s="50">
        <f t="shared" si="882"/>
        <v>45694</v>
      </c>
      <c r="B2851" s="112">
        <f t="shared" ca="1" si="872"/>
        <v>44607.826892639998</v>
      </c>
      <c r="C2851" s="109">
        <f t="shared" si="873"/>
        <v>44506.445038400001</v>
      </c>
      <c r="D2851" s="13">
        <f ca="1">IF(A2851&lt;$B$1,VLOOKUP(A2851,[1]DI!$A$4:$B$15000,2,FALSE),0)</f>
        <v>0.13150000000000001</v>
      </c>
      <c r="E2851" s="52">
        <f t="shared" ca="1" si="874"/>
        <v>1.0004903700000001</v>
      </c>
      <c r="F2851" s="52">
        <f ca="1">(TRUNC(PRODUCT($E$12:$E2850),16))</f>
        <v>1.8253346814295699</v>
      </c>
      <c r="G2851" s="52">
        <f t="shared" ca="1" si="875"/>
        <v>1.8217587089073499</v>
      </c>
      <c r="H2851" s="52">
        <f t="shared" ca="1" si="876"/>
        <v>1.00196292</v>
      </c>
      <c r="I2851" s="111">
        <f t="shared" si="883"/>
        <v>0.02</v>
      </c>
      <c r="J2851" s="149">
        <f t="shared" si="885"/>
        <v>45688</v>
      </c>
      <c r="K2851" s="54">
        <f t="shared" si="884"/>
        <v>4</v>
      </c>
      <c r="L2851" s="55">
        <f t="shared" si="877"/>
        <v>4</v>
      </c>
      <c r="M2851" s="56">
        <f t="shared" si="878"/>
        <v>1.000314377</v>
      </c>
      <c r="N2851" s="56">
        <f t="shared" ca="1" si="879"/>
        <v>1.002277914</v>
      </c>
      <c r="O2851" s="55">
        <f t="shared" si="886"/>
        <v>0</v>
      </c>
      <c r="P2851" s="109">
        <f t="shared" ca="1" si="880"/>
        <v>101.38185424</v>
      </c>
      <c r="Q2851" s="52">
        <f t="shared" si="887"/>
        <v>0</v>
      </c>
      <c r="R2851" s="85"/>
      <c r="S2851" s="85"/>
      <c r="T2851" s="86" t="str">
        <f t="shared" si="888"/>
        <v>A+J=</v>
      </c>
      <c r="U2851" s="149">
        <f t="shared" si="889"/>
        <v>45716</v>
      </c>
      <c r="V2851" s="57" t="str">
        <f t="shared" si="881"/>
        <v>-</v>
      </c>
      <c r="W2851" s="8"/>
      <c r="X2851" s="8"/>
      <c r="Y2851" s="8"/>
      <c r="Z2851" s="9"/>
      <c r="AA2851" s="1"/>
      <c r="AB2851" s="8"/>
      <c r="AC2851" s="9"/>
      <c r="AD2851" s="9"/>
      <c r="AE2851" s="9"/>
      <c r="AF2851" s="8"/>
      <c r="AG2851" s="10"/>
      <c r="AH2851" s="8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25">
      <c r="A2852" s="50">
        <f t="shared" si="882"/>
        <v>45695</v>
      </c>
      <c r="B2852" s="112">
        <f t="shared" ca="1" si="872"/>
        <v>44633.208740219998</v>
      </c>
      <c r="C2852" s="109">
        <f t="shared" si="873"/>
        <v>44506.445038400001</v>
      </c>
      <c r="D2852" s="13">
        <f ca="1">IF(A2852&lt;$B$1,VLOOKUP(A2852,[1]DI!$A$4:$B$15000,2,FALSE),0)</f>
        <v>0.13150000000000001</v>
      </c>
      <c r="E2852" s="52">
        <f t="shared" ca="1" si="874"/>
        <v>1.0004903700000001</v>
      </c>
      <c r="F2852" s="52">
        <f ca="1">(TRUNC(PRODUCT($E$12:$E2851),16))</f>
        <v>1.8262297707973101</v>
      </c>
      <c r="G2852" s="52">
        <f t="shared" ca="1" si="875"/>
        <v>1.8217587089073499</v>
      </c>
      <c r="H2852" s="52">
        <f t="shared" ca="1" si="876"/>
        <v>1.0024542599999999</v>
      </c>
      <c r="I2852" s="111">
        <f t="shared" si="883"/>
        <v>0.02</v>
      </c>
      <c r="J2852" s="149">
        <f t="shared" si="885"/>
        <v>45688</v>
      </c>
      <c r="K2852" s="54">
        <f t="shared" si="884"/>
        <v>5</v>
      </c>
      <c r="L2852" s="55">
        <f t="shared" si="877"/>
        <v>5</v>
      </c>
      <c r="M2852" s="56">
        <f t="shared" si="878"/>
        <v>1.000392986</v>
      </c>
      <c r="N2852" s="56">
        <f t="shared" ca="1" si="879"/>
        <v>1.00284821</v>
      </c>
      <c r="O2852" s="55">
        <f t="shared" si="886"/>
        <v>0</v>
      </c>
      <c r="P2852" s="109">
        <f t="shared" ca="1" si="880"/>
        <v>126.76370181999999</v>
      </c>
      <c r="Q2852" s="52">
        <f t="shared" si="887"/>
        <v>0</v>
      </c>
      <c r="R2852" s="85"/>
      <c r="S2852" s="85"/>
      <c r="T2852" s="86" t="str">
        <f t="shared" si="888"/>
        <v>A+J=</v>
      </c>
      <c r="U2852" s="149">
        <f t="shared" si="889"/>
        <v>45716</v>
      </c>
      <c r="V2852" s="57" t="str">
        <f t="shared" si="881"/>
        <v>-</v>
      </c>
      <c r="W2852" s="8"/>
      <c r="X2852" s="8"/>
      <c r="Y2852" s="8"/>
      <c r="Z2852" s="9"/>
      <c r="AA2852" s="1"/>
      <c r="AB2852" s="8"/>
      <c r="AC2852" s="9"/>
      <c r="AD2852" s="9"/>
      <c r="AE2852" s="9"/>
      <c r="AF2852" s="8"/>
      <c r="AG2852" s="10"/>
      <c r="AH2852" s="8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25">
      <c r="A2853" s="50">
        <f t="shared" si="882"/>
        <v>45696</v>
      </c>
      <c r="B2853" s="112">
        <f t="shared" ca="1" si="872"/>
        <v>44658.604607330002</v>
      </c>
      <c r="C2853" s="109">
        <f t="shared" si="873"/>
        <v>44506.445038400001</v>
      </c>
      <c r="D2853" s="13">
        <f ca="1">IF(A2853&lt;$B$1,VLOOKUP(A2853,[1]DI!$A$4:$B$15000,2,FALSE),0)</f>
        <v>0</v>
      </c>
      <c r="E2853" s="52">
        <f t="shared" ca="1" si="874"/>
        <v>1</v>
      </c>
      <c r="F2853" s="52">
        <f ca="1">(TRUNC(PRODUCT($E$12:$E2852),16))</f>
        <v>1.82712529909001</v>
      </c>
      <c r="G2853" s="52">
        <f t="shared" ca="1" si="875"/>
        <v>1.8217587089073499</v>
      </c>
      <c r="H2853" s="52">
        <f t="shared" ca="1" si="876"/>
        <v>1.00294583</v>
      </c>
      <c r="I2853" s="111">
        <f t="shared" si="883"/>
        <v>0.02</v>
      </c>
      <c r="J2853" s="149">
        <f t="shared" si="885"/>
        <v>45688</v>
      </c>
      <c r="K2853" s="54">
        <f t="shared" si="884"/>
        <v>5</v>
      </c>
      <c r="L2853" s="55">
        <f t="shared" si="877"/>
        <v>6</v>
      </c>
      <c r="M2853" s="56">
        <f t="shared" si="878"/>
        <v>1.000471602</v>
      </c>
      <c r="N2853" s="56">
        <f t="shared" ca="1" si="879"/>
        <v>1.0034188209999999</v>
      </c>
      <c r="O2853" s="55">
        <f t="shared" si="886"/>
        <v>0</v>
      </c>
      <c r="P2853" s="109">
        <f t="shared" ca="1" si="880"/>
        <v>152.15956893000001</v>
      </c>
      <c r="Q2853" s="52">
        <f t="shared" si="887"/>
        <v>0</v>
      </c>
      <c r="R2853" s="85"/>
      <c r="S2853" s="85"/>
      <c r="T2853" s="86" t="str">
        <f t="shared" si="888"/>
        <v>A+J=</v>
      </c>
      <c r="U2853" s="149">
        <f t="shared" si="889"/>
        <v>45716</v>
      </c>
      <c r="V2853" s="57" t="str">
        <f t="shared" si="881"/>
        <v>-</v>
      </c>
      <c r="W2853" s="8"/>
      <c r="X2853" s="8"/>
      <c r="Y2853" s="8"/>
      <c r="Z2853" s="9"/>
      <c r="AA2853" s="1"/>
      <c r="AB2853" s="8"/>
      <c r="AC2853" s="9"/>
      <c r="AD2853" s="9"/>
      <c r="AE2853" s="9"/>
      <c r="AF2853" s="8"/>
      <c r="AG2853" s="10"/>
      <c r="AH2853" s="8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25">
      <c r="A2854" s="50">
        <f t="shared" si="882"/>
        <v>45697</v>
      </c>
      <c r="B2854" s="112">
        <f t="shared" ca="1" si="872"/>
        <v>44658.604607330002</v>
      </c>
      <c r="C2854" s="109">
        <f t="shared" si="873"/>
        <v>44506.445038400001</v>
      </c>
      <c r="D2854" s="13">
        <f ca="1">IF(A2854&lt;$B$1,VLOOKUP(A2854,[1]DI!$A$4:$B$15000,2,FALSE),0)</f>
        <v>0</v>
      </c>
      <c r="E2854" s="52">
        <f t="shared" ca="1" si="874"/>
        <v>1</v>
      </c>
      <c r="F2854" s="52">
        <f ca="1">(TRUNC(PRODUCT($E$12:$E2853),16))</f>
        <v>1.82712529909001</v>
      </c>
      <c r="G2854" s="52">
        <f t="shared" ca="1" si="875"/>
        <v>1.8217587089073499</v>
      </c>
      <c r="H2854" s="52">
        <f t="shared" ca="1" si="876"/>
        <v>1.00294583</v>
      </c>
      <c r="I2854" s="111">
        <f t="shared" si="883"/>
        <v>0.02</v>
      </c>
      <c r="J2854" s="149">
        <f t="shared" si="885"/>
        <v>45688</v>
      </c>
      <c r="K2854" s="54">
        <f t="shared" si="884"/>
        <v>5</v>
      </c>
      <c r="L2854" s="55">
        <f t="shared" si="877"/>
        <v>6</v>
      </c>
      <c r="M2854" s="56">
        <f t="shared" si="878"/>
        <v>1.000471602</v>
      </c>
      <c r="N2854" s="56">
        <f t="shared" ca="1" si="879"/>
        <v>1.0034188209999999</v>
      </c>
      <c r="O2854" s="55">
        <f t="shared" si="886"/>
        <v>0</v>
      </c>
      <c r="P2854" s="109">
        <f t="shared" ca="1" si="880"/>
        <v>152.15956893000001</v>
      </c>
      <c r="Q2854" s="52">
        <f t="shared" si="887"/>
        <v>0</v>
      </c>
      <c r="R2854" s="85"/>
      <c r="S2854" s="85"/>
      <c r="T2854" s="86" t="str">
        <f t="shared" si="888"/>
        <v>A+J=</v>
      </c>
      <c r="U2854" s="149">
        <f t="shared" si="889"/>
        <v>45716</v>
      </c>
      <c r="V2854" s="57" t="str">
        <f t="shared" si="881"/>
        <v>-</v>
      </c>
      <c r="W2854" s="8"/>
      <c r="X2854" s="8"/>
      <c r="Y2854" s="8"/>
      <c r="Z2854" s="9"/>
      <c r="AA2854" s="1"/>
      <c r="AB2854" s="8"/>
      <c r="AC2854" s="9"/>
      <c r="AD2854" s="9"/>
      <c r="AE2854" s="9"/>
      <c r="AF2854" s="8"/>
      <c r="AG2854" s="10"/>
      <c r="AH2854" s="8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25">
      <c r="A2855" s="50">
        <f t="shared" si="882"/>
        <v>45698</v>
      </c>
      <c r="B2855" s="112">
        <f t="shared" ca="1" si="872"/>
        <v>44658.604607330002</v>
      </c>
      <c r="C2855" s="109">
        <f t="shared" si="873"/>
        <v>44506.445038400001</v>
      </c>
      <c r="D2855" s="13">
        <f ca="1">IF(A2855&lt;$B$1,VLOOKUP(A2855,[1]DI!$A$4:$B$15000,2,FALSE),0)</f>
        <v>0.13150000000000001</v>
      </c>
      <c r="E2855" s="52">
        <f t="shared" ca="1" si="874"/>
        <v>1.0004903700000001</v>
      </c>
      <c r="F2855" s="52">
        <f ca="1">(TRUNC(PRODUCT($E$12:$E2854),16))</f>
        <v>1.82712529909001</v>
      </c>
      <c r="G2855" s="52">
        <f t="shared" ca="1" si="875"/>
        <v>1.8217587089073499</v>
      </c>
      <c r="H2855" s="52">
        <f t="shared" ca="1" si="876"/>
        <v>1.00294583</v>
      </c>
      <c r="I2855" s="111">
        <f t="shared" si="883"/>
        <v>0.02</v>
      </c>
      <c r="J2855" s="149">
        <f t="shared" si="885"/>
        <v>45688</v>
      </c>
      <c r="K2855" s="54">
        <f t="shared" si="884"/>
        <v>6</v>
      </c>
      <c r="L2855" s="55">
        <f t="shared" si="877"/>
        <v>6</v>
      </c>
      <c r="M2855" s="56">
        <f t="shared" si="878"/>
        <v>1.000471602</v>
      </c>
      <c r="N2855" s="56">
        <f t="shared" ca="1" si="879"/>
        <v>1.0034188209999999</v>
      </c>
      <c r="O2855" s="55">
        <f t="shared" si="886"/>
        <v>0</v>
      </c>
      <c r="P2855" s="109">
        <f t="shared" ca="1" si="880"/>
        <v>152.15956893000001</v>
      </c>
      <c r="Q2855" s="52">
        <f t="shared" si="887"/>
        <v>0</v>
      </c>
      <c r="R2855" s="85"/>
      <c r="S2855" s="85"/>
      <c r="T2855" s="86" t="str">
        <f t="shared" si="888"/>
        <v>A+J=</v>
      </c>
      <c r="U2855" s="149">
        <f t="shared" si="889"/>
        <v>45716</v>
      </c>
      <c r="V2855" s="57" t="str">
        <f t="shared" si="881"/>
        <v>-</v>
      </c>
      <c r="W2855" s="8"/>
      <c r="X2855" s="8"/>
      <c r="Y2855" s="8"/>
      <c r="Z2855" s="9"/>
      <c r="AA2855" s="1"/>
      <c r="AB2855" s="8"/>
      <c r="AC2855" s="9"/>
      <c r="AD2855" s="9"/>
      <c r="AE2855" s="9"/>
      <c r="AF2855" s="8"/>
      <c r="AG2855" s="10"/>
      <c r="AH2855" s="8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25">
      <c r="A2856" s="50">
        <f t="shared" si="882"/>
        <v>45699</v>
      </c>
      <c r="B2856" s="112">
        <f t="shared" ca="1" si="872"/>
        <v>44684.014850020001</v>
      </c>
      <c r="C2856" s="109">
        <f t="shared" si="873"/>
        <v>44506.445038400001</v>
      </c>
      <c r="D2856" s="13">
        <f ca="1">IF(A2856&lt;$B$1,VLOOKUP(A2856,[1]DI!$A$4:$B$15000,2,FALSE),0)</f>
        <v>0.13150000000000001</v>
      </c>
      <c r="E2856" s="52">
        <f t="shared" ca="1" si="874"/>
        <v>1.0004903700000001</v>
      </c>
      <c r="F2856" s="52">
        <f ca="1">(TRUNC(PRODUCT($E$12:$E2855),16))</f>
        <v>1.8280212665229301</v>
      </c>
      <c r="G2856" s="52">
        <f t="shared" ca="1" si="875"/>
        <v>1.8217587089073499</v>
      </c>
      <c r="H2856" s="52">
        <f t="shared" ca="1" si="876"/>
        <v>1.00343764</v>
      </c>
      <c r="I2856" s="111">
        <f t="shared" si="883"/>
        <v>0.02</v>
      </c>
      <c r="J2856" s="149">
        <f t="shared" si="885"/>
        <v>45688</v>
      </c>
      <c r="K2856" s="54">
        <f t="shared" si="884"/>
        <v>7</v>
      </c>
      <c r="L2856" s="55">
        <f t="shared" si="877"/>
        <v>7</v>
      </c>
      <c r="M2856" s="56">
        <f t="shared" si="878"/>
        <v>1.0005502239999999</v>
      </c>
      <c r="N2856" s="56">
        <f t="shared" ca="1" si="879"/>
        <v>1.0039897550000001</v>
      </c>
      <c r="O2856" s="55">
        <f t="shared" si="886"/>
        <v>0</v>
      </c>
      <c r="P2856" s="109">
        <f t="shared" ca="1" si="880"/>
        <v>177.56981162</v>
      </c>
      <c r="Q2856" s="52">
        <f t="shared" si="887"/>
        <v>0</v>
      </c>
      <c r="R2856" s="85"/>
      <c r="S2856" s="85"/>
      <c r="T2856" s="86" t="str">
        <f t="shared" si="888"/>
        <v>A+J=</v>
      </c>
      <c r="U2856" s="149">
        <f t="shared" si="889"/>
        <v>45716</v>
      </c>
      <c r="V2856" s="57" t="str">
        <f t="shared" si="881"/>
        <v>-</v>
      </c>
      <c r="W2856" s="8"/>
      <c r="X2856" s="8"/>
      <c r="Y2856" s="8"/>
      <c r="Z2856" s="9"/>
      <c r="AA2856" s="1"/>
      <c r="AB2856" s="8"/>
      <c r="AC2856" s="9"/>
      <c r="AD2856" s="9"/>
      <c r="AE2856" s="9"/>
      <c r="AF2856" s="8"/>
      <c r="AG2856" s="10"/>
      <c r="AH2856" s="8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25">
      <c r="A2857" s="50">
        <f t="shared" si="882"/>
        <v>45700</v>
      </c>
      <c r="B2857" s="112">
        <f t="shared" ca="1" si="872"/>
        <v>44709.439957859999</v>
      </c>
      <c r="C2857" s="109">
        <f t="shared" si="873"/>
        <v>44506.445038400001</v>
      </c>
      <c r="D2857" s="13">
        <f ca="1">IF(A2857&lt;$B$1,VLOOKUP(A2857,[1]DI!$A$4:$B$15000,2,FALSE),0)</f>
        <v>0.13150000000000001</v>
      </c>
      <c r="E2857" s="52">
        <f t="shared" ca="1" si="874"/>
        <v>1.0004903700000001</v>
      </c>
      <c r="F2857" s="52">
        <f ca="1">(TRUNC(PRODUCT($E$12:$E2856),16))</f>
        <v>1.8289176733113901</v>
      </c>
      <c r="G2857" s="52">
        <f t="shared" ca="1" si="875"/>
        <v>1.8217587089073499</v>
      </c>
      <c r="H2857" s="52">
        <f t="shared" ca="1" si="876"/>
        <v>1.0039297</v>
      </c>
      <c r="I2857" s="111">
        <f t="shared" si="883"/>
        <v>0.02</v>
      </c>
      <c r="J2857" s="149">
        <f t="shared" si="885"/>
        <v>45688</v>
      </c>
      <c r="K2857" s="54">
        <f t="shared" si="884"/>
        <v>8</v>
      </c>
      <c r="L2857" s="55">
        <f t="shared" si="877"/>
        <v>8</v>
      </c>
      <c r="M2857" s="56">
        <f t="shared" si="878"/>
        <v>1.000628852</v>
      </c>
      <c r="N2857" s="56">
        <f t="shared" ca="1" si="879"/>
        <v>1.0045610229999999</v>
      </c>
      <c r="O2857" s="55">
        <f t="shared" si="886"/>
        <v>0</v>
      </c>
      <c r="P2857" s="109">
        <f t="shared" ca="1" si="880"/>
        <v>202.99491946000001</v>
      </c>
      <c r="Q2857" s="52">
        <f t="shared" si="887"/>
        <v>0</v>
      </c>
      <c r="R2857" s="85"/>
      <c r="S2857" s="85"/>
      <c r="T2857" s="86" t="str">
        <f t="shared" si="888"/>
        <v>A+J=</v>
      </c>
      <c r="U2857" s="149">
        <f t="shared" si="889"/>
        <v>45716</v>
      </c>
      <c r="V2857" s="57" t="str">
        <f t="shared" si="881"/>
        <v>-</v>
      </c>
      <c r="W2857" s="8"/>
      <c r="X2857" s="8"/>
      <c r="Y2857" s="8"/>
      <c r="Z2857" s="9"/>
      <c r="AA2857" s="1"/>
      <c r="AB2857" s="8"/>
      <c r="AC2857" s="9"/>
      <c r="AD2857" s="9"/>
      <c r="AE2857" s="9"/>
      <c r="AF2857" s="8"/>
      <c r="AG2857" s="10"/>
      <c r="AH2857" s="8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25">
      <c r="A2858" s="50">
        <f t="shared" si="882"/>
        <v>45701</v>
      </c>
      <c r="B2858" s="112">
        <f t="shared" ca="1" si="872"/>
        <v>44734.879530300001</v>
      </c>
      <c r="C2858" s="109">
        <f t="shared" si="873"/>
        <v>44506.445038400001</v>
      </c>
      <c r="D2858" s="13">
        <f ca="1">IF(A2858&lt;$B$1,VLOOKUP(A2858,[1]DI!$A$4:$B$15000,2,FALSE),0)</f>
        <v>0.13150000000000001</v>
      </c>
      <c r="E2858" s="52">
        <f t="shared" ca="1" si="874"/>
        <v>1.0004903700000001</v>
      </c>
      <c r="F2858" s="52">
        <f ca="1">(TRUNC(PRODUCT($E$12:$E2857),16))</f>
        <v>1.82981451967085</v>
      </c>
      <c r="G2858" s="52">
        <f t="shared" ca="1" si="875"/>
        <v>1.8217587089073499</v>
      </c>
      <c r="H2858" s="52">
        <f t="shared" ca="1" si="876"/>
        <v>1.0044219999999999</v>
      </c>
      <c r="I2858" s="111">
        <f t="shared" si="883"/>
        <v>0.02</v>
      </c>
      <c r="J2858" s="149">
        <f t="shared" si="885"/>
        <v>45688</v>
      </c>
      <c r="K2858" s="54">
        <f t="shared" si="884"/>
        <v>9</v>
      </c>
      <c r="L2858" s="55">
        <f t="shared" si="877"/>
        <v>9</v>
      </c>
      <c r="M2858" s="56">
        <f t="shared" si="878"/>
        <v>1.0007074869999999</v>
      </c>
      <c r="N2858" s="56">
        <f t="shared" ca="1" si="879"/>
        <v>1.005132616</v>
      </c>
      <c r="O2858" s="55">
        <f t="shared" si="886"/>
        <v>0</v>
      </c>
      <c r="P2858" s="109">
        <f t="shared" ca="1" si="880"/>
        <v>228.43449190000001</v>
      </c>
      <c r="Q2858" s="52">
        <f t="shared" si="887"/>
        <v>0</v>
      </c>
      <c r="R2858" s="85"/>
      <c r="S2858" s="85"/>
      <c r="T2858" s="86" t="str">
        <f t="shared" si="888"/>
        <v>A+J=</v>
      </c>
      <c r="U2858" s="149">
        <f t="shared" si="889"/>
        <v>45716</v>
      </c>
      <c r="V2858" s="57" t="str">
        <f t="shared" si="881"/>
        <v>-</v>
      </c>
      <c r="W2858" s="8"/>
      <c r="X2858" s="8"/>
      <c r="Y2858" s="8"/>
      <c r="Z2858" s="9"/>
      <c r="AA2858" s="1"/>
      <c r="AB2858" s="8"/>
      <c r="AC2858" s="9"/>
      <c r="AD2858" s="9"/>
      <c r="AE2858" s="9"/>
      <c r="AF2858" s="8"/>
      <c r="AG2858" s="10"/>
      <c r="AH2858" s="8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25">
      <c r="A2859" s="50">
        <f t="shared" si="882"/>
        <v>45702</v>
      </c>
      <c r="B2859" s="112">
        <f t="shared" ca="1" si="872"/>
        <v>44760.332944250003</v>
      </c>
      <c r="C2859" s="109">
        <f t="shared" si="873"/>
        <v>44506.445038400001</v>
      </c>
      <c r="D2859" s="13">
        <f ca="1">IF(A2859&lt;$B$1,VLOOKUP(A2859,[1]DI!$A$4:$B$15000,2,FALSE),0)</f>
        <v>0.13150000000000001</v>
      </c>
      <c r="E2859" s="52">
        <f t="shared" ca="1" si="874"/>
        <v>1.0004903700000001</v>
      </c>
      <c r="F2859" s="52">
        <f ca="1">(TRUNC(PRODUCT($E$12:$E2858),16))</f>
        <v>1.8307118058168601</v>
      </c>
      <c r="G2859" s="52">
        <f t="shared" ca="1" si="875"/>
        <v>1.8217587089073499</v>
      </c>
      <c r="H2859" s="52">
        <f t="shared" ca="1" si="876"/>
        <v>1.00491453</v>
      </c>
      <c r="I2859" s="111">
        <f t="shared" si="883"/>
        <v>0.02</v>
      </c>
      <c r="J2859" s="149">
        <f t="shared" si="885"/>
        <v>45688</v>
      </c>
      <c r="K2859" s="54">
        <f t="shared" si="884"/>
        <v>10</v>
      </c>
      <c r="L2859" s="55">
        <f t="shared" si="877"/>
        <v>10</v>
      </c>
      <c r="M2859" s="56">
        <f t="shared" si="878"/>
        <v>1.000786127</v>
      </c>
      <c r="N2859" s="56">
        <f t="shared" ca="1" si="879"/>
        <v>1.0057045200000001</v>
      </c>
      <c r="O2859" s="55">
        <f t="shared" si="886"/>
        <v>0</v>
      </c>
      <c r="P2859" s="109">
        <f t="shared" ca="1" si="880"/>
        <v>253.88790585000001</v>
      </c>
      <c r="Q2859" s="52">
        <f t="shared" si="887"/>
        <v>0</v>
      </c>
      <c r="R2859" s="85"/>
      <c r="S2859" s="85"/>
      <c r="T2859" s="86" t="str">
        <f t="shared" si="888"/>
        <v>A+J=</v>
      </c>
      <c r="U2859" s="149">
        <f t="shared" si="889"/>
        <v>45716</v>
      </c>
      <c r="V2859" s="57" t="str">
        <f t="shared" si="881"/>
        <v>-</v>
      </c>
      <c r="W2859" s="8"/>
      <c r="X2859" s="8"/>
      <c r="Y2859" s="8"/>
      <c r="Z2859" s="9"/>
      <c r="AA2859" s="1"/>
      <c r="AB2859" s="8"/>
      <c r="AC2859" s="9"/>
      <c r="AD2859" s="9"/>
      <c r="AE2859" s="9"/>
      <c r="AF2859" s="8"/>
      <c r="AG2859" s="10"/>
      <c r="AH2859" s="8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25">
      <c r="A2860" s="50">
        <f t="shared" si="882"/>
        <v>45703</v>
      </c>
      <c r="B2860" s="112">
        <f t="shared" ca="1" si="872"/>
        <v>44785.801312349999</v>
      </c>
      <c r="C2860" s="109">
        <f t="shared" si="873"/>
        <v>44506.445038400001</v>
      </c>
      <c r="D2860" s="13">
        <f ca="1">IF(A2860&lt;$B$1,VLOOKUP(A2860,[1]DI!$A$4:$B$15000,2,FALSE),0)</f>
        <v>0</v>
      </c>
      <c r="E2860" s="52">
        <f t="shared" ca="1" si="874"/>
        <v>1</v>
      </c>
      <c r="F2860" s="52">
        <f ca="1">(TRUNC(PRODUCT($E$12:$E2859),16))</f>
        <v>1.83160953196508</v>
      </c>
      <c r="G2860" s="52">
        <f t="shared" ca="1" si="875"/>
        <v>1.8217587089073499</v>
      </c>
      <c r="H2860" s="52">
        <f t="shared" ca="1" si="876"/>
        <v>1.0054073100000001</v>
      </c>
      <c r="I2860" s="111">
        <f t="shared" si="883"/>
        <v>0.02</v>
      </c>
      <c r="J2860" s="149">
        <f t="shared" si="885"/>
        <v>45688</v>
      </c>
      <c r="K2860" s="54">
        <f t="shared" si="884"/>
        <v>10</v>
      </c>
      <c r="L2860" s="55">
        <f t="shared" si="877"/>
        <v>11</v>
      </c>
      <c r="M2860" s="56">
        <f t="shared" si="878"/>
        <v>1.0008647740000001</v>
      </c>
      <c r="N2860" s="56">
        <f t="shared" ca="1" si="879"/>
        <v>1.00627676</v>
      </c>
      <c r="O2860" s="55">
        <f t="shared" si="886"/>
        <v>0</v>
      </c>
      <c r="P2860" s="109">
        <f t="shared" ca="1" si="880"/>
        <v>279.35627395</v>
      </c>
      <c r="Q2860" s="52">
        <f t="shared" si="887"/>
        <v>0</v>
      </c>
      <c r="R2860" s="85"/>
      <c r="S2860" s="85"/>
      <c r="T2860" s="86" t="str">
        <f t="shared" si="888"/>
        <v>A+J=</v>
      </c>
      <c r="U2860" s="149">
        <f t="shared" si="889"/>
        <v>45716</v>
      </c>
      <c r="V2860" s="57" t="str">
        <f t="shared" si="881"/>
        <v>-</v>
      </c>
      <c r="W2860" s="8"/>
      <c r="X2860" s="8"/>
      <c r="Y2860" s="8"/>
      <c r="Z2860" s="9"/>
      <c r="AA2860" s="1"/>
      <c r="AB2860" s="8"/>
      <c r="AC2860" s="9"/>
      <c r="AD2860" s="9"/>
      <c r="AE2860" s="9"/>
      <c r="AF2860" s="8"/>
      <c r="AG2860" s="10"/>
      <c r="AH2860" s="8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25">
      <c r="A2861" s="50">
        <f t="shared" si="882"/>
        <v>45704</v>
      </c>
      <c r="B2861" s="112">
        <f t="shared" ca="1" si="872"/>
        <v>44785.801312349999</v>
      </c>
      <c r="C2861" s="109">
        <f t="shared" si="873"/>
        <v>44506.445038400001</v>
      </c>
      <c r="D2861" s="13">
        <f ca="1">IF(A2861&lt;$B$1,VLOOKUP(A2861,[1]DI!$A$4:$B$15000,2,FALSE),0)</f>
        <v>0</v>
      </c>
      <c r="E2861" s="52">
        <f t="shared" ca="1" si="874"/>
        <v>1</v>
      </c>
      <c r="F2861" s="52">
        <f ca="1">(TRUNC(PRODUCT($E$12:$E2860),16))</f>
        <v>1.83160953196508</v>
      </c>
      <c r="G2861" s="52">
        <f t="shared" ca="1" si="875"/>
        <v>1.8217587089073499</v>
      </c>
      <c r="H2861" s="52">
        <f t="shared" ca="1" si="876"/>
        <v>1.0054073100000001</v>
      </c>
      <c r="I2861" s="111">
        <f t="shared" si="883"/>
        <v>0.02</v>
      </c>
      <c r="J2861" s="149">
        <f t="shared" si="885"/>
        <v>45688</v>
      </c>
      <c r="K2861" s="54">
        <f t="shared" si="884"/>
        <v>10</v>
      </c>
      <c r="L2861" s="55">
        <f t="shared" si="877"/>
        <v>11</v>
      </c>
      <c r="M2861" s="56">
        <f t="shared" si="878"/>
        <v>1.0008647740000001</v>
      </c>
      <c r="N2861" s="56">
        <f t="shared" ca="1" si="879"/>
        <v>1.00627676</v>
      </c>
      <c r="O2861" s="55">
        <f t="shared" si="886"/>
        <v>0</v>
      </c>
      <c r="P2861" s="109">
        <f t="shared" ca="1" si="880"/>
        <v>279.35627395</v>
      </c>
      <c r="Q2861" s="52">
        <f t="shared" si="887"/>
        <v>0</v>
      </c>
      <c r="R2861" s="85"/>
      <c r="S2861" s="85"/>
      <c r="T2861" s="86" t="str">
        <f t="shared" si="888"/>
        <v>A+J=</v>
      </c>
      <c r="U2861" s="149">
        <f t="shared" si="889"/>
        <v>45716</v>
      </c>
      <c r="V2861" s="57" t="str">
        <f t="shared" si="881"/>
        <v>-</v>
      </c>
      <c r="W2861" s="8"/>
      <c r="X2861" s="8"/>
      <c r="Y2861" s="8"/>
      <c r="Z2861" s="9"/>
      <c r="AA2861" s="1"/>
      <c r="AB2861" s="8"/>
      <c r="AC2861" s="9"/>
      <c r="AD2861" s="9"/>
      <c r="AE2861" s="9"/>
      <c r="AF2861" s="8"/>
      <c r="AG2861" s="10"/>
      <c r="AH2861" s="8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25">
      <c r="A2862" s="50">
        <f t="shared" si="882"/>
        <v>45705</v>
      </c>
      <c r="B2862" s="112">
        <f t="shared" ref="B2862:B2925" ca="1" si="890">IF(A2862&lt;=TODAY(),C2862+P2862,IF(AND(A2862&gt;TODAY(),A2862&lt;=$B$1),IF(VLOOKUP(TODAY(),$A$12:$D$10000,4,FALSE)=0,"n.d",C2862+P2862),"n.d"))</f>
        <v>44785.801312349999</v>
      </c>
      <c r="C2862" s="109">
        <f t="shared" ref="C2862:C2925" si="891">TRUNC(C2861-Q2861,8)</f>
        <v>44506.445038400001</v>
      </c>
      <c r="D2862" s="13">
        <f ca="1">IF(A2862&lt;$B$1,VLOOKUP(A2862,[1]DI!$A$4:$B$15000,2,FALSE),0)</f>
        <v>0.13150000000000001</v>
      </c>
      <c r="E2862" s="52">
        <f t="shared" ref="E2862:E2925" ca="1" si="892">IF(A2862&lt;A$10,1,ROUND(((1+D2862)^(1/252)),8))</f>
        <v>1.0004903700000001</v>
      </c>
      <c r="F2862" s="52">
        <f ca="1">(TRUNC(PRODUCT($E$12:$E2861),16))</f>
        <v>1.83160953196508</v>
      </c>
      <c r="G2862" s="52">
        <f t="shared" ref="G2862:G2925" ca="1" si="893">IF(O2861&gt;0,F2861,G2861)</f>
        <v>1.8217587089073499</v>
      </c>
      <c r="H2862" s="52">
        <f t="shared" ref="H2862:H2925" ca="1" si="894">ROUND(F2862/G2862,8)</f>
        <v>1.0054073100000001</v>
      </c>
      <c r="I2862" s="111">
        <f t="shared" si="883"/>
        <v>0.02</v>
      </c>
      <c r="J2862" s="149">
        <f t="shared" si="885"/>
        <v>45688</v>
      </c>
      <c r="K2862" s="54">
        <f t="shared" si="884"/>
        <v>11</v>
      </c>
      <c r="L2862" s="55">
        <f t="shared" ref="L2862:L2925" si="895">IF(AND(K2862=1,K2861=1),1,IF(K2862&gt;0,IF(K2862=K2861,K2862+1,K2862),0))</f>
        <v>11</v>
      </c>
      <c r="M2862" s="56">
        <f t="shared" ref="M2862:M2925" si="896">ROUND((I2862+1)^(L2862/252),9)</f>
        <v>1.0008647740000001</v>
      </c>
      <c r="N2862" s="56">
        <f t="shared" ref="N2862:N2925" ca="1" si="897">ROUND(H2862*M2862,9)</f>
        <v>1.00627676</v>
      </c>
      <c r="O2862" s="55">
        <f t="shared" si="886"/>
        <v>0</v>
      </c>
      <c r="P2862" s="109">
        <f t="shared" ref="P2862:P2925" ca="1" si="898">TRUNC(((N2862-1)*C2862),8)</f>
        <v>279.35627395</v>
      </c>
      <c r="Q2862" s="52">
        <f t="shared" si="887"/>
        <v>0</v>
      </c>
      <c r="R2862" s="85"/>
      <c r="S2862" s="85"/>
      <c r="T2862" s="86" t="str">
        <f t="shared" si="888"/>
        <v>A+J=</v>
      </c>
      <c r="U2862" s="149">
        <f t="shared" si="889"/>
        <v>45716</v>
      </c>
      <c r="V2862" s="57" t="str">
        <f t="shared" ref="V2862:V2925" si="899">IF(O2862&gt;0,(P2862+Q2862)*V$9,"-")</f>
        <v>-</v>
      </c>
      <c r="W2862" s="8"/>
      <c r="X2862" s="8"/>
      <c r="Y2862" s="8"/>
      <c r="Z2862" s="9"/>
      <c r="AA2862" s="1"/>
      <c r="AB2862" s="8"/>
      <c r="AC2862" s="9"/>
      <c r="AD2862" s="9"/>
      <c r="AE2862" s="9"/>
      <c r="AF2862" s="8"/>
      <c r="AG2862" s="10"/>
      <c r="AH2862" s="8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25">
      <c r="A2863" s="50">
        <f t="shared" si="882"/>
        <v>45706</v>
      </c>
      <c r="B2863" s="112">
        <f t="shared" ca="1" si="890"/>
        <v>44811.284545620001</v>
      </c>
      <c r="C2863" s="109">
        <f t="shared" si="891"/>
        <v>44506.445038400001</v>
      </c>
      <c r="D2863" s="13">
        <f ca="1">IF(A2863&lt;$B$1,VLOOKUP(A2863,[1]DI!$A$4:$B$15000,2,FALSE),0)</f>
        <v>0.13150000000000001</v>
      </c>
      <c r="E2863" s="52">
        <f t="shared" ca="1" si="892"/>
        <v>1.0004903700000001</v>
      </c>
      <c r="F2863" s="52">
        <f ca="1">(TRUNC(PRODUCT($E$12:$E2862),16))</f>
        <v>1.83250769833127</v>
      </c>
      <c r="G2863" s="52">
        <f t="shared" ca="1" si="893"/>
        <v>1.8217587089073499</v>
      </c>
      <c r="H2863" s="52">
        <f t="shared" ca="1" si="894"/>
        <v>1.0059003399999999</v>
      </c>
      <c r="I2863" s="111">
        <f t="shared" si="883"/>
        <v>0.02</v>
      </c>
      <c r="J2863" s="149">
        <f t="shared" si="885"/>
        <v>45688</v>
      </c>
      <c r="K2863" s="54">
        <f t="shared" si="884"/>
        <v>12</v>
      </c>
      <c r="L2863" s="55">
        <f t="shared" si="895"/>
        <v>12</v>
      </c>
      <c r="M2863" s="56">
        <f t="shared" si="896"/>
        <v>1.0009434269999999</v>
      </c>
      <c r="N2863" s="56">
        <f t="shared" ca="1" si="897"/>
        <v>1.006849334</v>
      </c>
      <c r="O2863" s="55">
        <f t="shared" si="886"/>
        <v>0</v>
      </c>
      <c r="P2863" s="109">
        <f t="shared" ca="1" si="898"/>
        <v>304.83950721999997</v>
      </c>
      <c r="Q2863" s="52">
        <f t="shared" si="887"/>
        <v>0</v>
      </c>
      <c r="R2863" s="85"/>
      <c r="S2863" s="85"/>
      <c r="T2863" s="86" t="str">
        <f t="shared" si="888"/>
        <v>A+J=</v>
      </c>
      <c r="U2863" s="149">
        <f t="shared" si="889"/>
        <v>45716</v>
      </c>
      <c r="V2863" s="57" t="str">
        <f t="shared" si="899"/>
        <v>-</v>
      </c>
      <c r="W2863" s="8"/>
      <c r="X2863" s="8"/>
      <c r="Y2863" s="8"/>
      <c r="Z2863" s="9"/>
      <c r="AA2863" s="1"/>
      <c r="AB2863" s="8"/>
      <c r="AC2863" s="9"/>
      <c r="AD2863" s="9"/>
      <c r="AE2863" s="9"/>
      <c r="AF2863" s="8"/>
      <c r="AG2863" s="10"/>
      <c r="AH2863" s="8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25">
      <c r="A2864" s="50">
        <f t="shared" si="882"/>
        <v>45707</v>
      </c>
      <c r="B2864" s="112">
        <f t="shared" ca="1" si="890"/>
        <v>44836.781709390001</v>
      </c>
      <c r="C2864" s="109">
        <f t="shared" si="891"/>
        <v>44506.445038400001</v>
      </c>
      <c r="D2864" s="13">
        <f ca="1">IF(A2864&lt;$B$1,VLOOKUP(A2864,[1]DI!$A$4:$B$15000,2,FALSE),0)</f>
        <v>0.13150000000000001</v>
      </c>
      <c r="E2864" s="52">
        <f t="shared" ca="1" si="892"/>
        <v>1.0004903700000001</v>
      </c>
      <c r="F2864" s="52">
        <f ca="1">(TRUNC(PRODUCT($E$12:$E2863),16))</f>
        <v>1.8334063051313001</v>
      </c>
      <c r="G2864" s="52">
        <f t="shared" ca="1" si="893"/>
        <v>1.8217587089073499</v>
      </c>
      <c r="H2864" s="52">
        <f t="shared" ca="1" si="894"/>
        <v>1.0063936</v>
      </c>
      <c r="I2864" s="111">
        <f t="shared" si="883"/>
        <v>0.02</v>
      </c>
      <c r="J2864" s="149">
        <f t="shared" si="885"/>
        <v>45688</v>
      </c>
      <c r="K2864" s="54">
        <f t="shared" si="884"/>
        <v>13</v>
      </c>
      <c r="L2864" s="55">
        <f t="shared" si="895"/>
        <v>13</v>
      </c>
      <c r="M2864" s="56">
        <f t="shared" si="896"/>
        <v>1.0010220860000001</v>
      </c>
      <c r="N2864" s="56">
        <f t="shared" ca="1" si="897"/>
        <v>1.0074222209999999</v>
      </c>
      <c r="O2864" s="55">
        <f t="shared" si="886"/>
        <v>0</v>
      </c>
      <c r="P2864" s="109">
        <f t="shared" ca="1" si="898"/>
        <v>330.33667099000002</v>
      </c>
      <c r="Q2864" s="52">
        <f t="shared" si="887"/>
        <v>0</v>
      </c>
      <c r="R2864" s="85"/>
      <c r="S2864" s="85"/>
      <c r="T2864" s="86" t="str">
        <f t="shared" si="888"/>
        <v>A+J=</v>
      </c>
      <c r="U2864" s="149">
        <f t="shared" si="889"/>
        <v>45716</v>
      </c>
      <c r="V2864" s="57" t="str">
        <f t="shared" si="899"/>
        <v>-</v>
      </c>
      <c r="W2864" s="8"/>
      <c r="X2864" s="8"/>
      <c r="Y2864" s="8"/>
      <c r="Z2864" s="9"/>
      <c r="AA2864" s="1"/>
      <c r="AB2864" s="8"/>
      <c r="AC2864" s="9"/>
      <c r="AD2864" s="9"/>
      <c r="AE2864" s="9"/>
      <c r="AF2864" s="8"/>
      <c r="AG2864" s="10"/>
      <c r="AH2864" s="8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25">
      <c r="A2865" s="50">
        <f t="shared" si="882"/>
        <v>45708</v>
      </c>
      <c r="B2865" s="112">
        <f t="shared" ca="1" si="890"/>
        <v>44862.293738330001</v>
      </c>
      <c r="C2865" s="109">
        <f t="shared" si="891"/>
        <v>44506.445038400001</v>
      </c>
      <c r="D2865" s="13">
        <f ca="1">IF(A2865&lt;$B$1,VLOOKUP(A2865,[1]DI!$A$4:$B$15000,2,FALSE),0)</f>
        <v>0.13150000000000001</v>
      </c>
      <c r="E2865" s="52">
        <f t="shared" ca="1" si="892"/>
        <v>1.0004903700000001</v>
      </c>
      <c r="F2865" s="52">
        <f ca="1">(TRUNC(PRODUCT($E$12:$E2864),16))</f>
        <v>1.8343053525811499</v>
      </c>
      <c r="G2865" s="52">
        <f t="shared" ca="1" si="893"/>
        <v>1.8217587089073499</v>
      </c>
      <c r="H2865" s="52">
        <f t="shared" ca="1" si="894"/>
        <v>1.0068871100000001</v>
      </c>
      <c r="I2865" s="111">
        <f t="shared" si="883"/>
        <v>0.02</v>
      </c>
      <c r="J2865" s="149">
        <f t="shared" si="885"/>
        <v>45688</v>
      </c>
      <c r="K2865" s="54">
        <f t="shared" si="884"/>
        <v>14</v>
      </c>
      <c r="L2865" s="55">
        <f t="shared" si="895"/>
        <v>14</v>
      </c>
      <c r="M2865" s="56">
        <f t="shared" si="896"/>
        <v>1.0011007510000001</v>
      </c>
      <c r="N2865" s="56">
        <f t="shared" ca="1" si="897"/>
        <v>1.0079954419999999</v>
      </c>
      <c r="O2865" s="55">
        <f t="shared" si="886"/>
        <v>0</v>
      </c>
      <c r="P2865" s="109">
        <f t="shared" ca="1" si="898"/>
        <v>355.84869993000001</v>
      </c>
      <c r="Q2865" s="52">
        <f t="shared" si="887"/>
        <v>0</v>
      </c>
      <c r="R2865" s="85"/>
      <c r="S2865" s="85"/>
      <c r="T2865" s="86" t="str">
        <f t="shared" si="888"/>
        <v>A+J=</v>
      </c>
      <c r="U2865" s="149">
        <f t="shared" si="889"/>
        <v>45716</v>
      </c>
      <c r="V2865" s="57" t="str">
        <f t="shared" si="899"/>
        <v>-</v>
      </c>
      <c r="W2865" s="8"/>
      <c r="X2865" s="8"/>
      <c r="Y2865" s="8"/>
      <c r="Z2865" s="9"/>
      <c r="AA2865" s="1"/>
      <c r="AB2865" s="8"/>
      <c r="AC2865" s="9"/>
      <c r="AD2865" s="9"/>
      <c r="AE2865" s="9"/>
      <c r="AF2865" s="8"/>
      <c r="AG2865" s="10"/>
      <c r="AH2865" s="8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25">
      <c r="A2866" s="50">
        <f t="shared" si="882"/>
        <v>45709</v>
      </c>
      <c r="B2866" s="112">
        <f t="shared" ca="1" si="890"/>
        <v>44887.819786790002</v>
      </c>
      <c r="C2866" s="109">
        <f t="shared" si="891"/>
        <v>44506.445038400001</v>
      </c>
      <c r="D2866" s="13">
        <f ca="1">IF(A2866&lt;$B$1,VLOOKUP(A2866,[1]DI!$A$4:$B$15000,2,FALSE),0)</f>
        <v>0.13150000000000001</v>
      </c>
      <c r="E2866" s="52">
        <f t="shared" ca="1" si="892"/>
        <v>1.0004903700000001</v>
      </c>
      <c r="F2866" s="52">
        <f ca="1">(TRUNC(PRODUCT($E$12:$E2865),16))</f>
        <v>1.8352048408968999</v>
      </c>
      <c r="G2866" s="52">
        <f t="shared" ca="1" si="893"/>
        <v>1.8217587089073499</v>
      </c>
      <c r="H2866" s="52">
        <f t="shared" ca="1" si="894"/>
        <v>1.0073808500000001</v>
      </c>
      <c r="I2866" s="111">
        <f t="shared" si="883"/>
        <v>0.02</v>
      </c>
      <c r="J2866" s="149">
        <f t="shared" si="885"/>
        <v>45688</v>
      </c>
      <c r="K2866" s="54">
        <f t="shared" si="884"/>
        <v>15</v>
      </c>
      <c r="L2866" s="55">
        <f t="shared" si="895"/>
        <v>15</v>
      </c>
      <c r="M2866" s="56">
        <f t="shared" si="896"/>
        <v>1.001179423</v>
      </c>
      <c r="N2866" s="56">
        <f t="shared" ca="1" si="897"/>
        <v>1.008568978</v>
      </c>
      <c r="O2866" s="55">
        <f t="shared" si="886"/>
        <v>0</v>
      </c>
      <c r="P2866" s="109">
        <f t="shared" ca="1" si="898"/>
        <v>381.37474838999998</v>
      </c>
      <c r="Q2866" s="52">
        <f t="shared" si="887"/>
        <v>0</v>
      </c>
      <c r="R2866" s="85"/>
      <c r="S2866" s="85"/>
      <c r="T2866" s="86" t="str">
        <f t="shared" si="888"/>
        <v>A+J=</v>
      </c>
      <c r="U2866" s="149">
        <f t="shared" si="889"/>
        <v>45716</v>
      </c>
      <c r="V2866" s="57" t="str">
        <f t="shared" si="899"/>
        <v>-</v>
      </c>
      <c r="W2866" s="8"/>
      <c r="X2866" s="8"/>
      <c r="Y2866" s="8"/>
      <c r="Z2866" s="9"/>
      <c r="AA2866" s="1"/>
      <c r="AB2866" s="8"/>
      <c r="AC2866" s="9"/>
      <c r="AD2866" s="9"/>
      <c r="AE2866" s="9"/>
      <c r="AF2866" s="8"/>
      <c r="AG2866" s="10"/>
      <c r="AH2866" s="8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25">
      <c r="A2867" s="50">
        <f t="shared" si="882"/>
        <v>45710</v>
      </c>
      <c r="B2867" s="112">
        <f t="shared" ca="1" si="890"/>
        <v>44913.360655889999</v>
      </c>
      <c r="C2867" s="109">
        <f t="shared" si="891"/>
        <v>44506.445038400001</v>
      </c>
      <c r="D2867" s="13">
        <f ca="1">IF(A2867&lt;$B$1,VLOOKUP(A2867,[1]DI!$A$4:$B$15000,2,FALSE),0)</f>
        <v>0</v>
      </c>
      <c r="E2867" s="52">
        <f t="shared" ca="1" si="892"/>
        <v>1</v>
      </c>
      <c r="F2867" s="52">
        <f ca="1">(TRUNC(PRODUCT($E$12:$E2866),16))</f>
        <v>1.83610477029473</v>
      </c>
      <c r="G2867" s="52">
        <f t="shared" ca="1" si="893"/>
        <v>1.8217587089073499</v>
      </c>
      <c r="H2867" s="52">
        <f t="shared" ca="1" si="894"/>
        <v>1.0078748399999999</v>
      </c>
      <c r="I2867" s="111">
        <f t="shared" si="883"/>
        <v>0.02</v>
      </c>
      <c r="J2867" s="149">
        <f t="shared" si="885"/>
        <v>45688</v>
      </c>
      <c r="K2867" s="54">
        <f t="shared" si="884"/>
        <v>15</v>
      </c>
      <c r="L2867" s="55">
        <f t="shared" si="895"/>
        <v>16</v>
      </c>
      <c r="M2867" s="56">
        <f t="shared" si="896"/>
        <v>1.0012581</v>
      </c>
      <c r="N2867" s="56">
        <f t="shared" ca="1" si="897"/>
        <v>1.0091428469999999</v>
      </c>
      <c r="O2867" s="55">
        <f t="shared" si="886"/>
        <v>0</v>
      </c>
      <c r="P2867" s="109">
        <f t="shared" ca="1" si="898"/>
        <v>406.91561748999999</v>
      </c>
      <c r="Q2867" s="52">
        <f t="shared" si="887"/>
        <v>0</v>
      </c>
      <c r="R2867" s="85"/>
      <c r="S2867" s="85"/>
      <c r="T2867" s="86" t="str">
        <f t="shared" si="888"/>
        <v>A+J=</v>
      </c>
      <c r="U2867" s="149">
        <f t="shared" si="889"/>
        <v>45716</v>
      </c>
      <c r="V2867" s="57" t="str">
        <f t="shared" si="899"/>
        <v>-</v>
      </c>
      <c r="W2867" s="8"/>
      <c r="X2867" s="8"/>
      <c r="Y2867" s="8"/>
      <c r="Z2867" s="9"/>
      <c r="AA2867" s="1"/>
      <c r="AB2867" s="8"/>
      <c r="AC2867" s="9"/>
      <c r="AD2867" s="9"/>
      <c r="AE2867" s="9"/>
      <c r="AF2867" s="8"/>
      <c r="AG2867" s="10"/>
      <c r="AH2867" s="8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25">
      <c r="A2868" s="50">
        <f t="shared" si="882"/>
        <v>45711</v>
      </c>
      <c r="B2868" s="112">
        <f t="shared" ca="1" si="890"/>
        <v>44913.360655889999</v>
      </c>
      <c r="C2868" s="109">
        <f t="shared" si="891"/>
        <v>44506.445038400001</v>
      </c>
      <c r="D2868" s="13">
        <f ca="1">IF(A2868&lt;$B$1,VLOOKUP(A2868,[1]DI!$A$4:$B$15000,2,FALSE),0)</f>
        <v>0</v>
      </c>
      <c r="E2868" s="52">
        <f t="shared" ca="1" si="892"/>
        <v>1</v>
      </c>
      <c r="F2868" s="52">
        <f ca="1">(TRUNC(PRODUCT($E$12:$E2867),16))</f>
        <v>1.83610477029473</v>
      </c>
      <c r="G2868" s="52">
        <f t="shared" ca="1" si="893"/>
        <v>1.8217587089073499</v>
      </c>
      <c r="H2868" s="52">
        <f t="shared" ca="1" si="894"/>
        <v>1.0078748399999999</v>
      </c>
      <c r="I2868" s="111">
        <f t="shared" si="883"/>
        <v>0.02</v>
      </c>
      <c r="J2868" s="149">
        <f t="shared" si="885"/>
        <v>45688</v>
      </c>
      <c r="K2868" s="54">
        <f t="shared" si="884"/>
        <v>15</v>
      </c>
      <c r="L2868" s="55">
        <f t="shared" si="895"/>
        <v>16</v>
      </c>
      <c r="M2868" s="56">
        <f t="shared" si="896"/>
        <v>1.0012581</v>
      </c>
      <c r="N2868" s="56">
        <f t="shared" ca="1" si="897"/>
        <v>1.0091428469999999</v>
      </c>
      <c r="O2868" s="55">
        <f t="shared" si="886"/>
        <v>0</v>
      </c>
      <c r="P2868" s="109">
        <f t="shared" ca="1" si="898"/>
        <v>406.91561748999999</v>
      </c>
      <c r="Q2868" s="52">
        <f t="shared" si="887"/>
        <v>0</v>
      </c>
      <c r="R2868" s="85"/>
      <c r="S2868" s="85"/>
      <c r="T2868" s="86" t="str">
        <f t="shared" si="888"/>
        <v>A+J=</v>
      </c>
      <c r="U2868" s="149">
        <f t="shared" si="889"/>
        <v>45716</v>
      </c>
      <c r="V2868" s="57" t="str">
        <f t="shared" si="899"/>
        <v>-</v>
      </c>
      <c r="W2868" s="8"/>
      <c r="X2868" s="8"/>
      <c r="Y2868" s="8"/>
      <c r="Z2868" s="9"/>
      <c r="AA2868" s="1"/>
      <c r="AB2868" s="8"/>
      <c r="AC2868" s="9"/>
      <c r="AD2868" s="9"/>
      <c r="AE2868" s="9"/>
      <c r="AF2868" s="8"/>
      <c r="AG2868" s="10"/>
      <c r="AH2868" s="8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25">
      <c r="A2869" s="50">
        <f t="shared" si="882"/>
        <v>45712</v>
      </c>
      <c r="B2869" s="112">
        <f t="shared" ca="1" si="890"/>
        <v>44913.360655889999</v>
      </c>
      <c r="C2869" s="109">
        <f t="shared" si="891"/>
        <v>44506.445038400001</v>
      </c>
      <c r="D2869" s="13">
        <f ca="1">IF(A2869&lt;$B$1,VLOOKUP(A2869,[1]DI!$A$4:$B$15000,2,FALSE),0)</f>
        <v>0.13150000000000001</v>
      </c>
      <c r="E2869" s="52">
        <f t="shared" ca="1" si="892"/>
        <v>1.0004903700000001</v>
      </c>
      <c r="F2869" s="52">
        <f ca="1">(TRUNC(PRODUCT($E$12:$E2868),16))</f>
        <v>1.83610477029473</v>
      </c>
      <c r="G2869" s="52">
        <f t="shared" ca="1" si="893"/>
        <v>1.8217587089073499</v>
      </c>
      <c r="H2869" s="52">
        <f t="shared" ca="1" si="894"/>
        <v>1.0078748399999999</v>
      </c>
      <c r="I2869" s="111">
        <f t="shared" si="883"/>
        <v>0.02</v>
      </c>
      <c r="J2869" s="149">
        <f t="shared" si="885"/>
        <v>45688</v>
      </c>
      <c r="K2869" s="54">
        <f t="shared" si="884"/>
        <v>16</v>
      </c>
      <c r="L2869" s="55">
        <f t="shared" si="895"/>
        <v>16</v>
      </c>
      <c r="M2869" s="56">
        <f t="shared" si="896"/>
        <v>1.0012581</v>
      </c>
      <c r="N2869" s="56">
        <f t="shared" ca="1" si="897"/>
        <v>1.0091428469999999</v>
      </c>
      <c r="O2869" s="55">
        <f t="shared" si="886"/>
        <v>0</v>
      </c>
      <c r="P2869" s="109">
        <f t="shared" ca="1" si="898"/>
        <v>406.91561748999999</v>
      </c>
      <c r="Q2869" s="52">
        <f t="shared" si="887"/>
        <v>0</v>
      </c>
      <c r="R2869" s="85"/>
      <c r="S2869" s="85"/>
      <c r="T2869" s="86" t="str">
        <f t="shared" si="888"/>
        <v>A+J=</v>
      </c>
      <c r="U2869" s="149">
        <f t="shared" si="889"/>
        <v>45716</v>
      </c>
      <c r="V2869" s="57" t="str">
        <f t="shared" si="899"/>
        <v>-</v>
      </c>
      <c r="W2869" s="8"/>
      <c r="X2869" s="8"/>
      <c r="Y2869" s="8"/>
      <c r="Z2869" s="9"/>
      <c r="AA2869" s="1"/>
      <c r="AB2869" s="8"/>
      <c r="AC2869" s="9"/>
      <c r="AD2869" s="9"/>
      <c r="AE2869" s="9"/>
      <c r="AF2869" s="8"/>
      <c r="AG2869" s="10"/>
      <c r="AH2869" s="8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25">
      <c r="A2870" s="50">
        <f t="shared" si="882"/>
        <v>45713</v>
      </c>
      <c r="B2870" s="112">
        <f t="shared" ca="1" si="890"/>
        <v>44938.916034100002</v>
      </c>
      <c r="C2870" s="109">
        <f t="shared" si="891"/>
        <v>44506.445038400001</v>
      </c>
      <c r="D2870" s="13">
        <f ca="1">IF(A2870&lt;$B$1,VLOOKUP(A2870,[1]DI!$A$4:$B$15000,2,FALSE),0)</f>
        <v>0.13150000000000001</v>
      </c>
      <c r="E2870" s="52">
        <f t="shared" ca="1" si="892"/>
        <v>1.0004903700000001</v>
      </c>
      <c r="F2870" s="52">
        <f ca="1">(TRUNC(PRODUCT($E$12:$E2869),16))</f>
        <v>1.83700514099094</v>
      </c>
      <c r="G2870" s="52">
        <f t="shared" ca="1" si="893"/>
        <v>1.8217587089073499</v>
      </c>
      <c r="H2870" s="52">
        <f t="shared" ca="1" si="894"/>
        <v>1.0083690700000001</v>
      </c>
      <c r="I2870" s="111">
        <f t="shared" si="883"/>
        <v>0.02</v>
      </c>
      <c r="J2870" s="149">
        <f t="shared" si="885"/>
        <v>45688</v>
      </c>
      <c r="K2870" s="54">
        <f t="shared" si="884"/>
        <v>17</v>
      </c>
      <c r="L2870" s="55">
        <f t="shared" si="895"/>
        <v>17</v>
      </c>
      <c r="M2870" s="56">
        <f t="shared" si="896"/>
        <v>1.001336784</v>
      </c>
      <c r="N2870" s="56">
        <f t="shared" ca="1" si="897"/>
        <v>1.0097170419999999</v>
      </c>
      <c r="O2870" s="55">
        <f t="shared" si="886"/>
        <v>0</v>
      </c>
      <c r="P2870" s="109">
        <f t="shared" ca="1" si="898"/>
        <v>432.4709957</v>
      </c>
      <c r="Q2870" s="52">
        <f t="shared" si="887"/>
        <v>0</v>
      </c>
      <c r="R2870" s="85"/>
      <c r="S2870" s="85"/>
      <c r="T2870" s="86" t="str">
        <f t="shared" si="888"/>
        <v>A+J=</v>
      </c>
      <c r="U2870" s="149">
        <f t="shared" si="889"/>
        <v>45716</v>
      </c>
      <c r="V2870" s="57" t="str">
        <f t="shared" si="899"/>
        <v>-</v>
      </c>
      <c r="W2870" s="8"/>
      <c r="X2870" s="8"/>
      <c r="Y2870" s="8"/>
      <c r="Z2870" s="9"/>
      <c r="AA2870" s="1"/>
      <c r="AB2870" s="8"/>
      <c r="AC2870" s="9"/>
      <c r="AD2870" s="9"/>
      <c r="AE2870" s="9"/>
      <c r="AF2870" s="8"/>
      <c r="AG2870" s="10"/>
      <c r="AH2870" s="8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25">
      <c r="A2871" s="50">
        <f t="shared" si="882"/>
        <v>45714</v>
      </c>
      <c r="B2871" s="112">
        <f t="shared" ca="1" si="890"/>
        <v>44964.48623296</v>
      </c>
      <c r="C2871" s="109">
        <f t="shared" si="891"/>
        <v>44506.445038400001</v>
      </c>
      <c r="D2871" s="13">
        <f ca="1">IF(A2871&lt;$B$1,VLOOKUP(A2871,[1]DI!$A$4:$B$15000,2,FALSE),0)</f>
        <v>0.13150000000000001</v>
      </c>
      <c r="E2871" s="52">
        <f t="shared" ca="1" si="892"/>
        <v>1.0004903700000001</v>
      </c>
      <c r="F2871" s="52">
        <f ca="1">(TRUNC(PRODUCT($E$12:$E2870),16))</f>
        <v>1.83790595320192</v>
      </c>
      <c r="G2871" s="52">
        <f t="shared" ca="1" si="893"/>
        <v>1.8217587089073499</v>
      </c>
      <c r="H2871" s="52">
        <f t="shared" ca="1" si="894"/>
        <v>1.0088635500000001</v>
      </c>
      <c r="I2871" s="111">
        <f t="shared" si="883"/>
        <v>0.02</v>
      </c>
      <c r="J2871" s="149">
        <f t="shared" si="885"/>
        <v>45688</v>
      </c>
      <c r="K2871" s="54">
        <f t="shared" si="884"/>
        <v>18</v>
      </c>
      <c r="L2871" s="55">
        <f t="shared" si="895"/>
        <v>18</v>
      </c>
      <c r="M2871" s="56">
        <f t="shared" si="896"/>
        <v>1.0014154740000001</v>
      </c>
      <c r="N2871" s="56">
        <f t="shared" ca="1" si="897"/>
        <v>1.0102915699999999</v>
      </c>
      <c r="O2871" s="55">
        <f t="shared" si="886"/>
        <v>0</v>
      </c>
      <c r="P2871" s="109">
        <f t="shared" ca="1" si="898"/>
        <v>458.04119456000001</v>
      </c>
      <c r="Q2871" s="52">
        <f t="shared" si="887"/>
        <v>0</v>
      </c>
      <c r="R2871" s="85"/>
      <c r="S2871" s="85"/>
      <c r="T2871" s="86" t="str">
        <f t="shared" si="888"/>
        <v>A+J=</v>
      </c>
      <c r="U2871" s="149">
        <f t="shared" si="889"/>
        <v>45716</v>
      </c>
      <c r="V2871" s="57" t="str">
        <f t="shared" si="899"/>
        <v>-</v>
      </c>
      <c r="W2871" s="8"/>
      <c r="X2871" s="8"/>
      <c r="Y2871" s="8"/>
      <c r="Z2871" s="9"/>
      <c r="AA2871" s="1"/>
      <c r="AB2871" s="8"/>
      <c r="AC2871" s="9"/>
      <c r="AD2871" s="9"/>
      <c r="AE2871" s="9"/>
      <c r="AF2871" s="8"/>
      <c r="AG2871" s="10"/>
      <c r="AH2871" s="8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25">
      <c r="A2872" s="50">
        <f t="shared" si="882"/>
        <v>45715</v>
      </c>
      <c r="B2872" s="112">
        <f t="shared" ca="1" si="890"/>
        <v>44990.070451339998</v>
      </c>
      <c r="C2872" s="109">
        <f t="shared" si="891"/>
        <v>44506.445038400001</v>
      </c>
      <c r="D2872" s="13">
        <f ca="1">IF(A2872&lt;$B$1,VLOOKUP(A2872,[1]DI!$A$4:$B$15000,2,FALSE),0)</f>
        <v>0.13150000000000001</v>
      </c>
      <c r="E2872" s="52">
        <f t="shared" ca="1" si="892"/>
        <v>1.0004903700000001</v>
      </c>
      <c r="F2872" s="52">
        <f ca="1">(TRUNC(PRODUCT($E$12:$E2871),16))</f>
        <v>1.8388072071442001</v>
      </c>
      <c r="G2872" s="52">
        <f t="shared" ca="1" si="893"/>
        <v>1.8217587089073499</v>
      </c>
      <c r="H2872" s="52">
        <f t="shared" ca="1" si="894"/>
        <v>1.00935826</v>
      </c>
      <c r="I2872" s="111">
        <f t="shared" si="883"/>
        <v>0.02</v>
      </c>
      <c r="J2872" s="149">
        <f t="shared" si="885"/>
        <v>45688</v>
      </c>
      <c r="K2872" s="54">
        <f t="shared" si="884"/>
        <v>19</v>
      </c>
      <c r="L2872" s="55">
        <f t="shared" si="895"/>
        <v>19</v>
      </c>
      <c r="M2872" s="56">
        <f t="shared" si="896"/>
        <v>1.00149417</v>
      </c>
      <c r="N2872" s="56">
        <f t="shared" ca="1" si="897"/>
        <v>1.010866413</v>
      </c>
      <c r="O2872" s="55">
        <f t="shared" si="886"/>
        <v>0</v>
      </c>
      <c r="P2872" s="109">
        <f t="shared" ca="1" si="898"/>
        <v>483.62541293999999</v>
      </c>
      <c r="Q2872" s="52">
        <f t="shared" si="887"/>
        <v>0</v>
      </c>
      <c r="R2872" s="85"/>
      <c r="S2872" s="85"/>
      <c r="T2872" s="86" t="str">
        <f t="shared" si="888"/>
        <v>A+J=</v>
      </c>
      <c r="U2872" s="149">
        <f t="shared" si="889"/>
        <v>45716</v>
      </c>
      <c r="V2872" s="57" t="str">
        <f t="shared" si="899"/>
        <v>-</v>
      </c>
      <c r="W2872" s="8"/>
      <c r="X2872" s="8"/>
      <c r="Y2872" s="8"/>
      <c r="Z2872" s="9"/>
      <c r="AA2872" s="1"/>
      <c r="AB2872" s="8"/>
      <c r="AC2872" s="9"/>
      <c r="AD2872" s="9"/>
      <c r="AE2872" s="9"/>
      <c r="AF2872" s="8"/>
      <c r="AG2872" s="10"/>
      <c r="AH2872" s="8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25">
      <c r="A2873" s="50">
        <f t="shared" si="882"/>
        <v>45716</v>
      </c>
      <c r="B2873" s="112">
        <f t="shared" ca="1" si="890"/>
        <v>45015.66957939</v>
      </c>
      <c r="C2873" s="109">
        <f t="shared" si="891"/>
        <v>44506.445038400001</v>
      </c>
      <c r="D2873" s="13">
        <f ca="1">IF(A2873&lt;$B$1,VLOOKUP(A2873,[1]DI!$A$4:$B$15000,2,FALSE),0)</f>
        <v>0.13150000000000001</v>
      </c>
      <c r="E2873" s="52">
        <f t="shared" ca="1" si="892"/>
        <v>1.0004903700000001</v>
      </c>
      <c r="F2873" s="52">
        <f ca="1">(TRUNC(PRODUCT($E$12:$E2872),16))</f>
        <v>1.8397089030343601</v>
      </c>
      <c r="G2873" s="52">
        <f t="shared" ca="1" si="893"/>
        <v>1.8217587089073499</v>
      </c>
      <c r="H2873" s="52">
        <f t="shared" ca="1" si="894"/>
        <v>1.0098532200000001</v>
      </c>
      <c r="I2873" s="111">
        <f t="shared" si="883"/>
        <v>0.02</v>
      </c>
      <c r="J2873" s="149">
        <f t="shared" si="885"/>
        <v>45688</v>
      </c>
      <c r="K2873" s="54">
        <f t="shared" si="884"/>
        <v>20</v>
      </c>
      <c r="L2873" s="55">
        <f t="shared" si="895"/>
        <v>20</v>
      </c>
      <c r="M2873" s="56">
        <f t="shared" si="896"/>
        <v>1.001572873</v>
      </c>
      <c r="N2873" s="56">
        <f t="shared" ca="1" si="897"/>
        <v>1.0114415910000001</v>
      </c>
      <c r="O2873" s="55">
        <f t="shared" si="886"/>
        <v>83</v>
      </c>
      <c r="P2873" s="109">
        <f t="shared" ca="1" si="898"/>
        <v>509.22454098999998</v>
      </c>
      <c r="Q2873" s="52">
        <f t="shared" si="887"/>
        <v>940.78664307999998</v>
      </c>
      <c r="R2873" s="85"/>
      <c r="S2873" s="85"/>
      <c r="T2873" s="86" t="str">
        <f t="shared" si="888"/>
        <v>A+J=</v>
      </c>
      <c r="U2873" s="149">
        <f t="shared" si="889"/>
        <v>45716</v>
      </c>
      <c r="V2873" s="57">
        <f t="shared" ca="1" si="899"/>
        <v>2175016.7761049997</v>
      </c>
      <c r="W2873" s="8"/>
      <c r="X2873" s="8"/>
      <c r="Y2873" s="8"/>
      <c r="Z2873" s="9"/>
      <c r="AA2873" s="1"/>
      <c r="AB2873" s="8"/>
      <c r="AC2873" s="9"/>
      <c r="AD2873" s="9"/>
      <c r="AE2873" s="9"/>
      <c r="AF2873" s="8"/>
      <c r="AG2873" s="10"/>
      <c r="AH2873" s="8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25">
      <c r="A2874" s="50">
        <f t="shared" si="882"/>
        <v>45717</v>
      </c>
      <c r="B2874" s="112">
        <f t="shared" ca="1" si="890"/>
        <v>43590.446993550002</v>
      </c>
      <c r="C2874" s="109">
        <f t="shared" si="891"/>
        <v>43565.658395320002</v>
      </c>
      <c r="D2874" s="13">
        <f ca="1">IF(A2874&lt;$B$1,VLOOKUP(A2874,[1]DI!$A$4:$B$15000,2,FALSE),0)</f>
        <v>0</v>
      </c>
      <c r="E2874" s="52">
        <f t="shared" ca="1" si="892"/>
        <v>1</v>
      </c>
      <c r="F2874" s="52">
        <f ca="1">(TRUNC(PRODUCT($E$12:$E2873),16))</f>
        <v>1.8406110410891401</v>
      </c>
      <c r="G2874" s="52">
        <f t="shared" ca="1" si="893"/>
        <v>1.8397089030343601</v>
      </c>
      <c r="H2874" s="52">
        <f t="shared" ca="1" si="894"/>
        <v>1.0004903700000001</v>
      </c>
      <c r="I2874" s="111">
        <f t="shared" si="883"/>
        <v>0.02</v>
      </c>
      <c r="J2874" s="149">
        <f t="shared" si="885"/>
        <v>45716</v>
      </c>
      <c r="K2874" s="54">
        <f t="shared" si="884"/>
        <v>1</v>
      </c>
      <c r="L2874" s="55">
        <f t="shared" si="895"/>
        <v>1</v>
      </c>
      <c r="M2874" s="56">
        <f t="shared" si="896"/>
        <v>1.000078585</v>
      </c>
      <c r="N2874" s="56">
        <f t="shared" ca="1" si="897"/>
        <v>1.000568994</v>
      </c>
      <c r="O2874" s="55">
        <f t="shared" si="886"/>
        <v>0</v>
      </c>
      <c r="P2874" s="109">
        <f t="shared" ca="1" si="898"/>
        <v>24.788598230000002</v>
      </c>
      <c r="Q2874" s="52">
        <f t="shared" si="887"/>
        <v>0</v>
      </c>
      <c r="R2874" s="85"/>
      <c r="S2874" s="85"/>
      <c r="T2874" s="86" t="str">
        <f t="shared" si="888"/>
        <v>A+J=</v>
      </c>
      <c r="U2874" s="149">
        <f t="shared" si="889"/>
        <v>45747</v>
      </c>
      <c r="V2874" s="57" t="str">
        <f t="shared" si="899"/>
        <v>-</v>
      </c>
      <c r="W2874" s="8"/>
      <c r="X2874" s="8"/>
      <c r="Y2874" s="8"/>
      <c r="Z2874" s="9"/>
      <c r="AA2874" s="1"/>
      <c r="AB2874" s="8"/>
      <c r="AC2874" s="9"/>
      <c r="AD2874" s="9"/>
      <c r="AE2874" s="9"/>
      <c r="AF2874" s="8"/>
      <c r="AG2874" s="10"/>
      <c r="AH2874" s="8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25">
      <c r="A2875" s="50">
        <f t="shared" si="882"/>
        <v>45718</v>
      </c>
      <c r="B2875" s="112">
        <f t="shared" ca="1" si="890"/>
        <v>43590.446993550002</v>
      </c>
      <c r="C2875" s="109">
        <f t="shared" si="891"/>
        <v>43565.658395320002</v>
      </c>
      <c r="D2875" s="13">
        <f ca="1">IF(A2875&lt;$B$1,VLOOKUP(A2875,[1]DI!$A$4:$B$15000,2,FALSE),0)</f>
        <v>0</v>
      </c>
      <c r="E2875" s="52">
        <f t="shared" ca="1" si="892"/>
        <v>1</v>
      </c>
      <c r="F2875" s="52">
        <f ca="1">(TRUNC(PRODUCT($E$12:$E2874),16))</f>
        <v>1.8406110410891401</v>
      </c>
      <c r="G2875" s="52">
        <f t="shared" ca="1" si="893"/>
        <v>1.8397089030343601</v>
      </c>
      <c r="H2875" s="52">
        <f t="shared" ca="1" si="894"/>
        <v>1.0004903700000001</v>
      </c>
      <c r="I2875" s="111">
        <f t="shared" si="883"/>
        <v>0.02</v>
      </c>
      <c r="J2875" s="149">
        <f t="shared" si="885"/>
        <v>45716</v>
      </c>
      <c r="K2875" s="54">
        <f t="shared" si="884"/>
        <v>1</v>
      </c>
      <c r="L2875" s="55">
        <f t="shared" si="895"/>
        <v>1</v>
      </c>
      <c r="M2875" s="56">
        <f t="shared" si="896"/>
        <v>1.000078585</v>
      </c>
      <c r="N2875" s="56">
        <f t="shared" ca="1" si="897"/>
        <v>1.000568994</v>
      </c>
      <c r="O2875" s="55">
        <f t="shared" si="886"/>
        <v>0</v>
      </c>
      <c r="P2875" s="109">
        <f t="shared" ca="1" si="898"/>
        <v>24.788598230000002</v>
      </c>
      <c r="Q2875" s="52">
        <f t="shared" si="887"/>
        <v>0</v>
      </c>
      <c r="R2875" s="85"/>
      <c r="S2875" s="85"/>
      <c r="T2875" s="86" t="str">
        <f t="shared" si="888"/>
        <v>A+J=</v>
      </c>
      <c r="U2875" s="149">
        <f t="shared" si="889"/>
        <v>45747</v>
      </c>
      <c r="V2875" s="57" t="str">
        <f t="shared" si="899"/>
        <v>-</v>
      </c>
      <c r="W2875" s="8"/>
      <c r="X2875" s="8"/>
      <c r="Y2875" s="8"/>
      <c r="Z2875" s="9"/>
      <c r="AA2875" s="1"/>
      <c r="AB2875" s="8"/>
      <c r="AC2875" s="9"/>
      <c r="AD2875" s="9"/>
      <c r="AE2875" s="9"/>
      <c r="AF2875" s="8"/>
      <c r="AG2875" s="10"/>
      <c r="AH2875" s="8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25">
      <c r="A2876" s="50">
        <f t="shared" si="882"/>
        <v>45719</v>
      </c>
      <c r="B2876" s="112">
        <f t="shared" ca="1" si="890"/>
        <v>43590.446993550002</v>
      </c>
      <c r="C2876" s="109">
        <f t="shared" si="891"/>
        <v>43565.658395320002</v>
      </c>
      <c r="D2876" s="13">
        <f ca="1">IF(A2876&lt;$B$1,VLOOKUP(A2876,[1]DI!$A$4:$B$15000,2,FALSE),0)</f>
        <v>0</v>
      </c>
      <c r="E2876" s="52">
        <f t="shared" ca="1" si="892"/>
        <v>1</v>
      </c>
      <c r="F2876" s="52">
        <f ca="1">(TRUNC(PRODUCT($E$12:$E2875),16))</f>
        <v>1.8406110410891401</v>
      </c>
      <c r="G2876" s="52">
        <f t="shared" ca="1" si="893"/>
        <v>1.8397089030343601</v>
      </c>
      <c r="H2876" s="52">
        <f t="shared" ca="1" si="894"/>
        <v>1.0004903700000001</v>
      </c>
      <c r="I2876" s="111">
        <f t="shared" si="883"/>
        <v>0.02</v>
      </c>
      <c r="J2876" s="149">
        <f t="shared" si="885"/>
        <v>45716</v>
      </c>
      <c r="K2876" s="54">
        <f t="shared" si="884"/>
        <v>1</v>
      </c>
      <c r="L2876" s="55">
        <f t="shared" si="895"/>
        <v>1</v>
      </c>
      <c r="M2876" s="56">
        <f t="shared" si="896"/>
        <v>1.000078585</v>
      </c>
      <c r="N2876" s="56">
        <f t="shared" ca="1" si="897"/>
        <v>1.000568994</v>
      </c>
      <c r="O2876" s="55">
        <f t="shared" si="886"/>
        <v>0</v>
      </c>
      <c r="P2876" s="109">
        <f t="shared" ca="1" si="898"/>
        <v>24.788598230000002</v>
      </c>
      <c r="Q2876" s="52">
        <f t="shared" si="887"/>
        <v>0</v>
      </c>
      <c r="R2876" s="85"/>
      <c r="S2876" s="85"/>
      <c r="T2876" s="86" t="str">
        <f t="shared" si="888"/>
        <v>A+J=</v>
      </c>
      <c r="U2876" s="149">
        <f t="shared" si="889"/>
        <v>45747</v>
      </c>
      <c r="V2876" s="57" t="str">
        <f t="shared" si="899"/>
        <v>-</v>
      </c>
      <c r="W2876" s="8"/>
      <c r="X2876" s="8"/>
      <c r="Y2876" s="8"/>
      <c r="Z2876" s="9"/>
      <c r="AA2876" s="1"/>
      <c r="AB2876" s="8"/>
      <c r="AC2876" s="9"/>
      <c r="AD2876" s="9"/>
      <c r="AE2876" s="9"/>
      <c r="AF2876" s="8"/>
      <c r="AG2876" s="10"/>
      <c r="AH2876" s="8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25">
      <c r="A2877" s="50">
        <f t="shared" si="882"/>
        <v>45720</v>
      </c>
      <c r="B2877" s="112">
        <f t="shared" ca="1" si="890"/>
        <v>43590.446993550002</v>
      </c>
      <c r="C2877" s="109">
        <f t="shared" si="891"/>
        <v>43565.658395320002</v>
      </c>
      <c r="D2877" s="13">
        <f ca="1">IF(A2877&lt;$B$1,VLOOKUP(A2877,[1]DI!$A$4:$B$15000,2,FALSE),0)</f>
        <v>0</v>
      </c>
      <c r="E2877" s="52">
        <f t="shared" ca="1" si="892"/>
        <v>1</v>
      </c>
      <c r="F2877" s="52">
        <f ca="1">(TRUNC(PRODUCT($E$12:$E2876),16))</f>
        <v>1.8406110410891401</v>
      </c>
      <c r="G2877" s="52">
        <f t="shared" ca="1" si="893"/>
        <v>1.8397089030343601</v>
      </c>
      <c r="H2877" s="52">
        <f t="shared" ca="1" si="894"/>
        <v>1.0004903700000001</v>
      </c>
      <c r="I2877" s="111">
        <f t="shared" si="883"/>
        <v>0.02</v>
      </c>
      <c r="J2877" s="149">
        <f t="shared" si="885"/>
        <v>45716</v>
      </c>
      <c r="K2877" s="54">
        <f t="shared" si="884"/>
        <v>1</v>
      </c>
      <c r="L2877" s="55">
        <f t="shared" si="895"/>
        <v>1</v>
      </c>
      <c r="M2877" s="56">
        <f t="shared" si="896"/>
        <v>1.000078585</v>
      </c>
      <c r="N2877" s="56">
        <f t="shared" ca="1" si="897"/>
        <v>1.000568994</v>
      </c>
      <c r="O2877" s="55">
        <f t="shared" si="886"/>
        <v>0</v>
      </c>
      <c r="P2877" s="109">
        <f t="shared" ca="1" si="898"/>
        <v>24.788598230000002</v>
      </c>
      <c r="Q2877" s="52">
        <f t="shared" si="887"/>
        <v>0</v>
      </c>
      <c r="R2877" s="85"/>
      <c r="S2877" s="85"/>
      <c r="T2877" s="86" t="str">
        <f t="shared" si="888"/>
        <v>A+J=</v>
      </c>
      <c r="U2877" s="149">
        <f t="shared" si="889"/>
        <v>45747</v>
      </c>
      <c r="V2877" s="57" t="str">
        <f t="shared" si="899"/>
        <v>-</v>
      </c>
      <c r="W2877" s="8"/>
      <c r="X2877" s="8"/>
      <c r="Y2877" s="8"/>
      <c r="Z2877" s="9"/>
      <c r="AA2877" s="1"/>
      <c r="AB2877" s="8"/>
      <c r="AC2877" s="9"/>
      <c r="AD2877" s="9"/>
      <c r="AE2877" s="9"/>
      <c r="AF2877" s="8"/>
      <c r="AG2877" s="10"/>
      <c r="AH2877" s="8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25">
      <c r="A2878" s="50">
        <f t="shared" si="882"/>
        <v>45721</v>
      </c>
      <c r="B2878" s="112">
        <f t="shared" ca="1" si="890"/>
        <v>43590.446993550002</v>
      </c>
      <c r="C2878" s="109">
        <f t="shared" si="891"/>
        <v>43565.658395320002</v>
      </c>
      <c r="D2878" s="13">
        <f ca="1">IF(A2878&lt;$B$1,VLOOKUP(A2878,[1]DI!$A$4:$B$15000,2,FALSE),0)</f>
        <v>0.13150000000000001</v>
      </c>
      <c r="E2878" s="52">
        <f t="shared" ca="1" si="892"/>
        <v>1.0004903700000001</v>
      </c>
      <c r="F2878" s="52">
        <f ca="1">(TRUNC(PRODUCT($E$12:$E2877),16))</f>
        <v>1.8406110410891401</v>
      </c>
      <c r="G2878" s="52">
        <f t="shared" ca="1" si="893"/>
        <v>1.8397089030343601</v>
      </c>
      <c r="H2878" s="52">
        <f t="shared" ca="1" si="894"/>
        <v>1.0004903700000001</v>
      </c>
      <c r="I2878" s="111">
        <f t="shared" si="883"/>
        <v>0.02</v>
      </c>
      <c r="J2878" s="149">
        <f t="shared" si="885"/>
        <v>45716</v>
      </c>
      <c r="K2878" s="54">
        <f t="shared" si="884"/>
        <v>1</v>
      </c>
      <c r="L2878" s="55">
        <f t="shared" si="895"/>
        <v>1</v>
      </c>
      <c r="M2878" s="56">
        <f t="shared" si="896"/>
        <v>1.000078585</v>
      </c>
      <c r="N2878" s="56">
        <f t="shared" ca="1" si="897"/>
        <v>1.000568994</v>
      </c>
      <c r="O2878" s="55">
        <f t="shared" si="886"/>
        <v>0</v>
      </c>
      <c r="P2878" s="109">
        <f t="shared" ca="1" si="898"/>
        <v>24.788598230000002</v>
      </c>
      <c r="Q2878" s="52">
        <f t="shared" si="887"/>
        <v>0</v>
      </c>
      <c r="R2878" s="85"/>
      <c r="S2878" s="85"/>
      <c r="T2878" s="86" t="str">
        <f t="shared" si="888"/>
        <v>A+J=</v>
      </c>
      <c r="U2878" s="149">
        <f t="shared" si="889"/>
        <v>45747</v>
      </c>
      <c r="V2878" s="57" t="str">
        <f t="shared" si="899"/>
        <v>-</v>
      </c>
      <c r="W2878" s="8"/>
      <c r="X2878" s="8"/>
      <c r="Y2878" s="8"/>
      <c r="Z2878" s="9"/>
      <c r="AA2878" s="1"/>
      <c r="AB2878" s="8"/>
      <c r="AC2878" s="9"/>
      <c r="AD2878" s="9"/>
      <c r="AE2878" s="9"/>
      <c r="AF2878" s="8"/>
      <c r="AG2878" s="10"/>
      <c r="AH2878" s="8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25">
      <c r="A2879" s="50">
        <f t="shared" si="882"/>
        <v>45722</v>
      </c>
      <c r="B2879" s="112">
        <f t="shared" ca="1" si="890"/>
        <v>43615.249619920003</v>
      </c>
      <c r="C2879" s="109">
        <f t="shared" si="891"/>
        <v>43565.658395320002</v>
      </c>
      <c r="D2879" s="13">
        <f ca="1">IF(A2879&lt;$B$1,VLOOKUP(A2879,[1]DI!$A$4:$B$15000,2,FALSE),0)</f>
        <v>0.13150000000000001</v>
      </c>
      <c r="E2879" s="52">
        <f t="shared" ca="1" si="892"/>
        <v>1.0004903700000001</v>
      </c>
      <c r="F2879" s="52">
        <f ca="1">(TRUNC(PRODUCT($E$12:$E2878),16))</f>
        <v>1.84151362152536</v>
      </c>
      <c r="G2879" s="52">
        <f t="shared" ca="1" si="893"/>
        <v>1.8397089030343601</v>
      </c>
      <c r="H2879" s="52">
        <f t="shared" ca="1" si="894"/>
        <v>1.00098098</v>
      </c>
      <c r="I2879" s="111">
        <f t="shared" si="883"/>
        <v>0.02</v>
      </c>
      <c r="J2879" s="149">
        <f t="shared" si="885"/>
        <v>45716</v>
      </c>
      <c r="K2879" s="54">
        <f t="shared" si="884"/>
        <v>2</v>
      </c>
      <c r="L2879" s="55">
        <f t="shared" si="895"/>
        <v>2</v>
      </c>
      <c r="M2879" s="56">
        <f t="shared" si="896"/>
        <v>1.0001571760000001</v>
      </c>
      <c r="N2879" s="56">
        <f t="shared" ca="1" si="897"/>
        <v>1.00113831</v>
      </c>
      <c r="O2879" s="55">
        <f t="shared" si="886"/>
        <v>0</v>
      </c>
      <c r="P2879" s="109">
        <f t="shared" ca="1" si="898"/>
        <v>49.591224599999997</v>
      </c>
      <c r="Q2879" s="52">
        <f t="shared" si="887"/>
        <v>0</v>
      </c>
      <c r="R2879" s="85"/>
      <c r="S2879" s="85"/>
      <c r="T2879" s="86" t="str">
        <f t="shared" si="888"/>
        <v>A+J=</v>
      </c>
      <c r="U2879" s="149">
        <f t="shared" si="889"/>
        <v>45747</v>
      </c>
      <c r="V2879" s="57" t="str">
        <f t="shared" si="899"/>
        <v>-</v>
      </c>
      <c r="W2879" s="8"/>
      <c r="X2879" s="8"/>
      <c r="Y2879" s="8"/>
      <c r="Z2879" s="9"/>
      <c r="AA2879" s="1"/>
      <c r="AB2879" s="8"/>
      <c r="AC2879" s="9"/>
      <c r="AD2879" s="9"/>
      <c r="AE2879" s="9"/>
      <c r="AF2879" s="8"/>
      <c r="AG2879" s="10"/>
      <c r="AH2879" s="8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25">
      <c r="A2880" s="50">
        <f t="shared" si="882"/>
        <v>45723</v>
      </c>
      <c r="B2880" s="112">
        <f t="shared" ca="1" si="890"/>
        <v>43640.066361570003</v>
      </c>
      <c r="C2880" s="109">
        <f t="shared" si="891"/>
        <v>43565.658395320002</v>
      </c>
      <c r="D2880" s="13">
        <f ca="1">IF(A2880&lt;$B$1,VLOOKUP(A2880,[1]DI!$A$4:$B$15000,2,FALSE),0)</f>
        <v>0.13150000000000001</v>
      </c>
      <c r="E2880" s="52">
        <f t="shared" ca="1" si="892"/>
        <v>1.0004903700000001</v>
      </c>
      <c r="F2880" s="52">
        <f ca="1">(TRUNC(PRODUCT($E$12:$E2879),16))</f>
        <v>1.8424166445599499</v>
      </c>
      <c r="G2880" s="52">
        <f t="shared" ca="1" si="893"/>
        <v>1.8397089030343601</v>
      </c>
      <c r="H2880" s="52">
        <f t="shared" ca="1" si="894"/>
        <v>1.0014718300000001</v>
      </c>
      <c r="I2880" s="111">
        <f t="shared" si="883"/>
        <v>0.02</v>
      </c>
      <c r="J2880" s="149">
        <f t="shared" si="885"/>
        <v>45716</v>
      </c>
      <c r="K2880" s="54">
        <f t="shared" si="884"/>
        <v>3</v>
      </c>
      <c r="L2880" s="55">
        <f t="shared" si="895"/>
        <v>3</v>
      </c>
      <c r="M2880" s="56">
        <f t="shared" si="896"/>
        <v>1.000235773</v>
      </c>
      <c r="N2880" s="56">
        <f t="shared" ca="1" si="897"/>
        <v>1.0017079499999999</v>
      </c>
      <c r="O2880" s="55">
        <f t="shared" si="886"/>
        <v>0</v>
      </c>
      <c r="P2880" s="109">
        <f t="shared" ca="1" si="898"/>
        <v>74.407966250000001</v>
      </c>
      <c r="Q2880" s="52">
        <f t="shared" si="887"/>
        <v>0</v>
      </c>
      <c r="R2880" s="85"/>
      <c r="S2880" s="85"/>
      <c r="T2880" s="86" t="str">
        <f t="shared" si="888"/>
        <v>A+J=</v>
      </c>
      <c r="U2880" s="149">
        <f t="shared" si="889"/>
        <v>45747</v>
      </c>
      <c r="V2880" s="57" t="str">
        <f t="shared" si="899"/>
        <v>-</v>
      </c>
      <c r="W2880" s="8"/>
      <c r="X2880" s="8"/>
      <c r="Y2880" s="8"/>
      <c r="Z2880" s="9"/>
      <c r="AA2880" s="1"/>
      <c r="AB2880" s="8"/>
      <c r="AC2880" s="9"/>
      <c r="AD2880" s="9"/>
      <c r="AE2880" s="9"/>
      <c r="AF2880" s="8"/>
      <c r="AG2880" s="10"/>
      <c r="AH2880" s="8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25">
      <c r="A2881" s="50">
        <f t="shared" si="882"/>
        <v>45724</v>
      </c>
      <c r="B2881" s="112">
        <f t="shared" ca="1" si="890"/>
        <v>43664.897218490005</v>
      </c>
      <c r="C2881" s="109">
        <f t="shared" si="891"/>
        <v>43565.658395320002</v>
      </c>
      <c r="D2881" s="13">
        <f ca="1">IF(A2881&lt;$B$1,VLOOKUP(A2881,[1]DI!$A$4:$B$15000,2,FALSE),0)</f>
        <v>0</v>
      </c>
      <c r="E2881" s="52">
        <f t="shared" ca="1" si="892"/>
        <v>1</v>
      </c>
      <c r="F2881" s="52">
        <f ca="1">(TRUNC(PRODUCT($E$12:$E2880),16))</f>
        <v>1.8433201104099399</v>
      </c>
      <c r="G2881" s="52">
        <f t="shared" ca="1" si="893"/>
        <v>1.8397089030343601</v>
      </c>
      <c r="H2881" s="52">
        <f t="shared" ca="1" si="894"/>
        <v>1.00196292</v>
      </c>
      <c r="I2881" s="111">
        <f t="shared" si="883"/>
        <v>0.02</v>
      </c>
      <c r="J2881" s="149">
        <f t="shared" si="885"/>
        <v>45716</v>
      </c>
      <c r="K2881" s="54">
        <f t="shared" si="884"/>
        <v>3</v>
      </c>
      <c r="L2881" s="55">
        <f t="shared" si="895"/>
        <v>4</v>
      </c>
      <c r="M2881" s="56">
        <f t="shared" si="896"/>
        <v>1.000314377</v>
      </c>
      <c r="N2881" s="56">
        <f t="shared" ca="1" si="897"/>
        <v>1.002277914</v>
      </c>
      <c r="O2881" s="55">
        <f t="shared" si="886"/>
        <v>0</v>
      </c>
      <c r="P2881" s="109">
        <f t="shared" ca="1" si="898"/>
        <v>99.238823170000003</v>
      </c>
      <c r="Q2881" s="52">
        <f t="shared" si="887"/>
        <v>0</v>
      </c>
      <c r="R2881" s="85"/>
      <c r="S2881" s="85"/>
      <c r="T2881" s="86" t="str">
        <f t="shared" si="888"/>
        <v>A+J=</v>
      </c>
      <c r="U2881" s="149">
        <f t="shared" si="889"/>
        <v>45747</v>
      </c>
      <c r="V2881" s="57" t="str">
        <f t="shared" si="899"/>
        <v>-</v>
      </c>
      <c r="W2881" s="8"/>
      <c r="X2881" s="8"/>
      <c r="Y2881" s="8"/>
      <c r="Z2881" s="9"/>
      <c r="AA2881" s="1"/>
      <c r="AB2881" s="8"/>
      <c r="AC2881" s="9"/>
      <c r="AD2881" s="9"/>
      <c r="AE2881" s="9"/>
      <c r="AF2881" s="8"/>
      <c r="AG2881" s="10"/>
      <c r="AH2881" s="8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25">
      <c r="A2882" s="50">
        <f t="shared" si="882"/>
        <v>45725</v>
      </c>
      <c r="B2882" s="112">
        <f t="shared" ca="1" si="890"/>
        <v>43664.897218490005</v>
      </c>
      <c r="C2882" s="109">
        <f t="shared" si="891"/>
        <v>43565.658395320002</v>
      </c>
      <c r="D2882" s="13">
        <f ca="1">IF(A2882&lt;$B$1,VLOOKUP(A2882,[1]DI!$A$4:$B$15000,2,FALSE),0)</f>
        <v>0</v>
      </c>
      <c r="E2882" s="52">
        <f t="shared" ca="1" si="892"/>
        <v>1</v>
      </c>
      <c r="F2882" s="52">
        <f ca="1">(TRUNC(PRODUCT($E$12:$E2881),16))</f>
        <v>1.8433201104099399</v>
      </c>
      <c r="G2882" s="52">
        <f t="shared" ca="1" si="893"/>
        <v>1.8397089030343601</v>
      </c>
      <c r="H2882" s="52">
        <f t="shared" ca="1" si="894"/>
        <v>1.00196292</v>
      </c>
      <c r="I2882" s="111">
        <f t="shared" si="883"/>
        <v>0.02</v>
      </c>
      <c r="J2882" s="149">
        <f t="shared" si="885"/>
        <v>45716</v>
      </c>
      <c r="K2882" s="54">
        <f t="shared" si="884"/>
        <v>3</v>
      </c>
      <c r="L2882" s="55">
        <f t="shared" si="895"/>
        <v>4</v>
      </c>
      <c r="M2882" s="56">
        <f t="shared" si="896"/>
        <v>1.000314377</v>
      </c>
      <c r="N2882" s="56">
        <f t="shared" ca="1" si="897"/>
        <v>1.002277914</v>
      </c>
      <c r="O2882" s="55">
        <f t="shared" si="886"/>
        <v>0</v>
      </c>
      <c r="P2882" s="109">
        <f t="shared" ca="1" si="898"/>
        <v>99.238823170000003</v>
      </c>
      <c r="Q2882" s="52">
        <f t="shared" si="887"/>
        <v>0</v>
      </c>
      <c r="R2882" s="85"/>
      <c r="S2882" s="85"/>
      <c r="T2882" s="86" t="str">
        <f t="shared" si="888"/>
        <v>A+J=</v>
      </c>
      <c r="U2882" s="149">
        <f t="shared" si="889"/>
        <v>45747</v>
      </c>
      <c r="V2882" s="57" t="str">
        <f t="shared" si="899"/>
        <v>-</v>
      </c>
      <c r="W2882" s="8"/>
      <c r="X2882" s="8"/>
      <c r="Y2882" s="8"/>
      <c r="Z2882" s="9"/>
      <c r="AA2882" s="1"/>
      <c r="AB2882" s="8"/>
      <c r="AC2882" s="9"/>
      <c r="AD2882" s="9"/>
      <c r="AE2882" s="9"/>
      <c r="AF2882" s="8"/>
      <c r="AG2882" s="10"/>
      <c r="AH2882" s="8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25">
      <c r="A2883" s="50">
        <f t="shared" si="882"/>
        <v>45726</v>
      </c>
      <c r="B2883" s="112">
        <f t="shared" ca="1" si="890"/>
        <v>43664.897218490005</v>
      </c>
      <c r="C2883" s="109">
        <f t="shared" si="891"/>
        <v>43565.658395320002</v>
      </c>
      <c r="D2883" s="13">
        <f ca="1">IF(A2883&lt;$B$1,VLOOKUP(A2883,[1]DI!$A$4:$B$15000,2,FALSE),0)</f>
        <v>0.13150000000000001</v>
      </c>
      <c r="E2883" s="52">
        <f t="shared" ca="1" si="892"/>
        <v>1.0004903700000001</v>
      </c>
      <c r="F2883" s="52">
        <f ca="1">(TRUNC(PRODUCT($E$12:$E2882),16))</f>
        <v>1.8433201104099399</v>
      </c>
      <c r="G2883" s="52">
        <f t="shared" ca="1" si="893"/>
        <v>1.8397089030343601</v>
      </c>
      <c r="H2883" s="52">
        <f t="shared" ca="1" si="894"/>
        <v>1.00196292</v>
      </c>
      <c r="I2883" s="111">
        <f t="shared" si="883"/>
        <v>0.02</v>
      </c>
      <c r="J2883" s="149">
        <f t="shared" si="885"/>
        <v>45716</v>
      </c>
      <c r="K2883" s="54">
        <f t="shared" si="884"/>
        <v>4</v>
      </c>
      <c r="L2883" s="55">
        <f t="shared" si="895"/>
        <v>4</v>
      </c>
      <c r="M2883" s="56">
        <f t="shared" si="896"/>
        <v>1.000314377</v>
      </c>
      <c r="N2883" s="56">
        <f t="shared" ca="1" si="897"/>
        <v>1.002277914</v>
      </c>
      <c r="O2883" s="55">
        <f t="shared" si="886"/>
        <v>0</v>
      </c>
      <c r="P2883" s="109">
        <f t="shared" ca="1" si="898"/>
        <v>99.238823170000003</v>
      </c>
      <c r="Q2883" s="52">
        <f t="shared" si="887"/>
        <v>0</v>
      </c>
      <c r="R2883" s="85"/>
      <c r="S2883" s="85"/>
      <c r="T2883" s="86" t="str">
        <f t="shared" si="888"/>
        <v>A+J=</v>
      </c>
      <c r="U2883" s="149">
        <f t="shared" si="889"/>
        <v>45747</v>
      </c>
      <c r="V2883" s="57" t="str">
        <f t="shared" si="899"/>
        <v>-</v>
      </c>
      <c r="W2883" s="8"/>
      <c r="X2883" s="8"/>
      <c r="Y2883" s="8"/>
      <c r="Z2883" s="9"/>
      <c r="AA2883" s="1"/>
      <c r="AB2883" s="8"/>
      <c r="AC2883" s="9"/>
      <c r="AD2883" s="9"/>
      <c r="AE2883" s="9"/>
      <c r="AF2883" s="8"/>
      <c r="AG2883" s="10"/>
      <c r="AH2883" s="8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25">
      <c r="A2884" s="50">
        <f t="shared" si="882"/>
        <v>45727</v>
      </c>
      <c r="B2884" s="112">
        <f t="shared" ca="1" si="890"/>
        <v>43689.742539210005</v>
      </c>
      <c r="C2884" s="109">
        <f t="shared" si="891"/>
        <v>43565.658395320002</v>
      </c>
      <c r="D2884" s="13">
        <f ca="1">IF(A2884&lt;$B$1,VLOOKUP(A2884,[1]DI!$A$4:$B$15000,2,FALSE),0)</f>
        <v>0.13150000000000001</v>
      </c>
      <c r="E2884" s="52">
        <f t="shared" ca="1" si="892"/>
        <v>1.0004903700000001</v>
      </c>
      <c r="F2884" s="52">
        <f ca="1">(TRUNC(PRODUCT($E$12:$E2883),16))</f>
        <v>1.8442240192924899</v>
      </c>
      <c r="G2884" s="52">
        <f t="shared" ca="1" si="893"/>
        <v>1.8397089030343601</v>
      </c>
      <c r="H2884" s="52">
        <f t="shared" ca="1" si="894"/>
        <v>1.0024542599999999</v>
      </c>
      <c r="I2884" s="111">
        <f t="shared" si="883"/>
        <v>0.02</v>
      </c>
      <c r="J2884" s="149">
        <f t="shared" si="885"/>
        <v>45716</v>
      </c>
      <c r="K2884" s="54">
        <f t="shared" si="884"/>
        <v>5</v>
      </c>
      <c r="L2884" s="55">
        <f t="shared" si="895"/>
        <v>5</v>
      </c>
      <c r="M2884" s="56">
        <f t="shared" si="896"/>
        <v>1.000392986</v>
      </c>
      <c r="N2884" s="56">
        <f t="shared" ca="1" si="897"/>
        <v>1.00284821</v>
      </c>
      <c r="O2884" s="55">
        <f t="shared" si="886"/>
        <v>0</v>
      </c>
      <c r="P2884" s="109">
        <f t="shared" ca="1" si="898"/>
        <v>124.08414389000001</v>
      </c>
      <c r="Q2884" s="52">
        <f t="shared" si="887"/>
        <v>0</v>
      </c>
      <c r="R2884" s="85"/>
      <c r="S2884" s="85"/>
      <c r="T2884" s="86" t="str">
        <f t="shared" si="888"/>
        <v>A+J=</v>
      </c>
      <c r="U2884" s="149">
        <f t="shared" si="889"/>
        <v>45747</v>
      </c>
      <c r="V2884" s="57" t="str">
        <f t="shared" si="899"/>
        <v>-</v>
      </c>
      <c r="W2884" s="8"/>
      <c r="X2884" s="8"/>
      <c r="Y2884" s="8"/>
      <c r="Z2884" s="9"/>
      <c r="AA2884" s="1"/>
      <c r="AB2884" s="8"/>
      <c r="AC2884" s="9"/>
      <c r="AD2884" s="9"/>
      <c r="AE2884" s="9"/>
      <c r="AF2884" s="8"/>
      <c r="AG2884" s="10"/>
      <c r="AH2884" s="8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25">
      <c r="A2885" s="50">
        <f t="shared" si="882"/>
        <v>45728</v>
      </c>
      <c r="B2885" s="112">
        <f t="shared" ca="1" si="890"/>
        <v>43714.601583120006</v>
      </c>
      <c r="C2885" s="109">
        <f t="shared" si="891"/>
        <v>43565.658395320002</v>
      </c>
      <c r="D2885" s="13">
        <f ca="1">IF(A2885&lt;$B$1,VLOOKUP(A2885,[1]DI!$A$4:$B$15000,2,FALSE),0)</f>
        <v>0.13150000000000001</v>
      </c>
      <c r="E2885" s="52">
        <f t="shared" ca="1" si="892"/>
        <v>1.0004903700000001</v>
      </c>
      <c r="F2885" s="52">
        <f ca="1">(TRUNC(PRODUCT($E$12:$E2884),16))</f>
        <v>1.8451283714248301</v>
      </c>
      <c r="G2885" s="52">
        <f t="shared" ca="1" si="893"/>
        <v>1.8397089030343601</v>
      </c>
      <c r="H2885" s="52">
        <f t="shared" ca="1" si="894"/>
        <v>1.00294583</v>
      </c>
      <c r="I2885" s="111">
        <f t="shared" si="883"/>
        <v>0.02</v>
      </c>
      <c r="J2885" s="149">
        <f t="shared" si="885"/>
        <v>45716</v>
      </c>
      <c r="K2885" s="54">
        <f t="shared" si="884"/>
        <v>6</v>
      </c>
      <c r="L2885" s="55">
        <f t="shared" si="895"/>
        <v>6</v>
      </c>
      <c r="M2885" s="56">
        <f t="shared" si="896"/>
        <v>1.000471602</v>
      </c>
      <c r="N2885" s="56">
        <f t="shared" ca="1" si="897"/>
        <v>1.0034188209999999</v>
      </c>
      <c r="O2885" s="55">
        <f t="shared" si="886"/>
        <v>0</v>
      </c>
      <c r="P2885" s="109">
        <f t="shared" ca="1" si="898"/>
        <v>148.9431878</v>
      </c>
      <c r="Q2885" s="52">
        <f t="shared" si="887"/>
        <v>0</v>
      </c>
      <c r="R2885" s="85"/>
      <c r="S2885" s="85"/>
      <c r="T2885" s="86" t="str">
        <f t="shared" si="888"/>
        <v>A+J=</v>
      </c>
      <c r="U2885" s="149">
        <f t="shared" si="889"/>
        <v>45747</v>
      </c>
      <c r="V2885" s="57" t="str">
        <f t="shared" si="899"/>
        <v>-</v>
      </c>
      <c r="W2885" s="8"/>
      <c r="X2885" s="8"/>
      <c r="Y2885" s="8"/>
      <c r="Z2885" s="9"/>
      <c r="AA2885" s="1"/>
      <c r="AB2885" s="8"/>
      <c r="AC2885" s="9"/>
      <c r="AD2885" s="9"/>
      <c r="AE2885" s="9"/>
      <c r="AF2885" s="8"/>
      <c r="AG2885" s="10"/>
      <c r="AH2885" s="8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25">
      <c r="A2886" s="50">
        <f t="shared" si="882"/>
        <v>45729</v>
      </c>
      <c r="B2886" s="112">
        <f t="shared" ca="1" si="890"/>
        <v>43739.474698730002</v>
      </c>
      <c r="C2886" s="109">
        <f t="shared" si="891"/>
        <v>43565.658395320002</v>
      </c>
      <c r="D2886" s="13">
        <f ca="1">IF(A2886&lt;$B$1,VLOOKUP(A2886,[1]DI!$A$4:$B$15000,2,FALSE),0)</f>
        <v>0.13150000000000001</v>
      </c>
      <c r="E2886" s="52">
        <f t="shared" ca="1" si="892"/>
        <v>1.0004903700000001</v>
      </c>
      <c r="F2886" s="52">
        <f ca="1">(TRUNC(PRODUCT($E$12:$E2885),16))</f>
        <v>1.84603316702432</v>
      </c>
      <c r="G2886" s="52">
        <f t="shared" ca="1" si="893"/>
        <v>1.8397089030343601</v>
      </c>
      <c r="H2886" s="52">
        <f t="shared" ca="1" si="894"/>
        <v>1.00343764</v>
      </c>
      <c r="I2886" s="111">
        <f t="shared" si="883"/>
        <v>0.02</v>
      </c>
      <c r="J2886" s="149">
        <f t="shared" si="885"/>
        <v>45716</v>
      </c>
      <c r="K2886" s="54">
        <f t="shared" si="884"/>
        <v>7</v>
      </c>
      <c r="L2886" s="55">
        <f t="shared" si="895"/>
        <v>7</v>
      </c>
      <c r="M2886" s="56">
        <f t="shared" si="896"/>
        <v>1.0005502239999999</v>
      </c>
      <c r="N2886" s="56">
        <f t="shared" ca="1" si="897"/>
        <v>1.0039897550000001</v>
      </c>
      <c r="O2886" s="55">
        <f t="shared" si="886"/>
        <v>0</v>
      </c>
      <c r="P2886" s="109">
        <f t="shared" ca="1" si="898"/>
        <v>173.81630340999999</v>
      </c>
      <c r="Q2886" s="52">
        <f t="shared" si="887"/>
        <v>0</v>
      </c>
      <c r="R2886" s="85"/>
      <c r="S2886" s="85"/>
      <c r="T2886" s="86" t="str">
        <f t="shared" si="888"/>
        <v>A+J=</v>
      </c>
      <c r="U2886" s="149">
        <f t="shared" si="889"/>
        <v>45747</v>
      </c>
      <c r="V2886" s="57" t="str">
        <f t="shared" si="899"/>
        <v>-</v>
      </c>
      <c r="W2886" s="8"/>
      <c r="X2886" s="8"/>
      <c r="Y2886" s="8"/>
      <c r="Z2886" s="9"/>
      <c r="AA2886" s="1"/>
      <c r="AB2886" s="8"/>
      <c r="AC2886" s="9"/>
      <c r="AD2886" s="9"/>
      <c r="AE2886" s="9"/>
      <c r="AF2886" s="8"/>
      <c r="AG2886" s="10"/>
      <c r="AH2886" s="8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25">
      <c r="A2887" s="50">
        <f t="shared" si="882"/>
        <v>45730</v>
      </c>
      <c r="B2887" s="112">
        <f t="shared" ca="1" si="890"/>
        <v>43764.362365270004</v>
      </c>
      <c r="C2887" s="109">
        <f t="shared" si="891"/>
        <v>43565.658395320002</v>
      </c>
      <c r="D2887" s="13">
        <f ca="1">IF(A2887&lt;$B$1,VLOOKUP(A2887,[1]DI!$A$4:$B$15000,2,FALSE),0)</f>
        <v>0.13150000000000001</v>
      </c>
      <c r="E2887" s="52">
        <f t="shared" ca="1" si="892"/>
        <v>1.0004903700000001</v>
      </c>
      <c r="F2887" s="52">
        <f ca="1">(TRUNC(PRODUCT($E$12:$E2886),16))</f>
        <v>1.84693840630844</v>
      </c>
      <c r="G2887" s="52">
        <f t="shared" ca="1" si="893"/>
        <v>1.8397089030343601</v>
      </c>
      <c r="H2887" s="52">
        <f t="shared" ca="1" si="894"/>
        <v>1.0039297</v>
      </c>
      <c r="I2887" s="111">
        <f t="shared" si="883"/>
        <v>0.02</v>
      </c>
      <c r="J2887" s="149">
        <f t="shared" si="885"/>
        <v>45716</v>
      </c>
      <c r="K2887" s="54">
        <f t="shared" si="884"/>
        <v>8</v>
      </c>
      <c r="L2887" s="55">
        <f t="shared" si="895"/>
        <v>8</v>
      </c>
      <c r="M2887" s="56">
        <f t="shared" si="896"/>
        <v>1.000628852</v>
      </c>
      <c r="N2887" s="56">
        <f t="shared" ca="1" si="897"/>
        <v>1.0045610229999999</v>
      </c>
      <c r="O2887" s="55">
        <f t="shared" si="886"/>
        <v>0</v>
      </c>
      <c r="P2887" s="109">
        <f t="shared" ca="1" si="898"/>
        <v>198.70396994999999</v>
      </c>
      <c r="Q2887" s="52">
        <f t="shared" si="887"/>
        <v>0</v>
      </c>
      <c r="R2887" s="85"/>
      <c r="S2887" s="85"/>
      <c r="T2887" s="86" t="str">
        <f t="shared" si="888"/>
        <v>A+J=</v>
      </c>
      <c r="U2887" s="149">
        <f t="shared" si="889"/>
        <v>45747</v>
      </c>
      <c r="V2887" s="57" t="str">
        <f t="shared" si="899"/>
        <v>-</v>
      </c>
      <c r="W2887" s="8"/>
      <c r="X2887" s="8"/>
      <c r="Y2887" s="8"/>
      <c r="Z2887" s="9"/>
      <c r="AA2887" s="1"/>
      <c r="AB2887" s="8"/>
      <c r="AC2887" s="9"/>
      <c r="AD2887" s="9"/>
      <c r="AE2887" s="9"/>
      <c r="AF2887" s="8"/>
      <c r="AG2887" s="10"/>
      <c r="AH2887" s="8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25">
      <c r="A2888" s="50">
        <f t="shared" si="882"/>
        <v>45731</v>
      </c>
      <c r="B2888" s="112">
        <f t="shared" ca="1" si="890"/>
        <v>43789.264190649999</v>
      </c>
      <c r="C2888" s="109">
        <f t="shared" si="891"/>
        <v>43565.658395320002</v>
      </c>
      <c r="D2888" s="13">
        <f ca="1">IF(A2888&lt;$B$1,VLOOKUP(A2888,[1]DI!$A$4:$B$15000,2,FALSE),0)</f>
        <v>0</v>
      </c>
      <c r="E2888" s="52">
        <f t="shared" ca="1" si="892"/>
        <v>1</v>
      </c>
      <c r="F2888" s="52">
        <f ca="1">(TRUNC(PRODUCT($E$12:$E2887),16))</f>
        <v>1.8478440894947401</v>
      </c>
      <c r="G2888" s="52">
        <f t="shared" ca="1" si="893"/>
        <v>1.8397089030343601</v>
      </c>
      <c r="H2888" s="52">
        <f t="shared" ca="1" si="894"/>
        <v>1.0044219999999999</v>
      </c>
      <c r="I2888" s="111">
        <f t="shared" si="883"/>
        <v>0.02</v>
      </c>
      <c r="J2888" s="149">
        <f t="shared" si="885"/>
        <v>45716</v>
      </c>
      <c r="K2888" s="54">
        <f t="shared" si="884"/>
        <v>8</v>
      </c>
      <c r="L2888" s="55">
        <f t="shared" si="895"/>
        <v>9</v>
      </c>
      <c r="M2888" s="56">
        <f t="shared" si="896"/>
        <v>1.0007074869999999</v>
      </c>
      <c r="N2888" s="56">
        <f t="shared" ca="1" si="897"/>
        <v>1.005132616</v>
      </c>
      <c r="O2888" s="55">
        <f t="shared" si="886"/>
        <v>0</v>
      </c>
      <c r="P2888" s="109">
        <f t="shared" ca="1" si="898"/>
        <v>223.60579533000001</v>
      </c>
      <c r="Q2888" s="52">
        <f t="shared" si="887"/>
        <v>0</v>
      </c>
      <c r="R2888" s="85"/>
      <c r="S2888" s="85"/>
      <c r="T2888" s="86" t="str">
        <f t="shared" si="888"/>
        <v>A+J=</v>
      </c>
      <c r="U2888" s="149">
        <f t="shared" si="889"/>
        <v>45747</v>
      </c>
      <c r="V2888" s="57" t="str">
        <f t="shared" si="899"/>
        <v>-</v>
      </c>
      <c r="W2888" s="8"/>
      <c r="X2888" s="8"/>
      <c r="Y2888" s="8"/>
      <c r="Z2888" s="9"/>
      <c r="AA2888" s="1"/>
      <c r="AB2888" s="8"/>
      <c r="AC2888" s="9"/>
      <c r="AD2888" s="9"/>
      <c r="AE2888" s="9"/>
      <c r="AF2888" s="8"/>
      <c r="AG2888" s="10"/>
      <c r="AH2888" s="8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25">
      <c r="A2889" s="50">
        <f t="shared" si="882"/>
        <v>45732</v>
      </c>
      <c r="B2889" s="112">
        <f t="shared" ca="1" si="890"/>
        <v>43789.264190649999</v>
      </c>
      <c r="C2889" s="109">
        <f t="shared" si="891"/>
        <v>43565.658395320002</v>
      </c>
      <c r="D2889" s="13">
        <f ca="1">IF(A2889&lt;$B$1,VLOOKUP(A2889,[1]DI!$A$4:$B$15000,2,FALSE),0)</f>
        <v>0</v>
      </c>
      <c r="E2889" s="52">
        <f t="shared" ca="1" si="892"/>
        <v>1</v>
      </c>
      <c r="F2889" s="52">
        <f ca="1">(TRUNC(PRODUCT($E$12:$E2888),16))</f>
        <v>1.8478440894947401</v>
      </c>
      <c r="G2889" s="52">
        <f t="shared" ca="1" si="893"/>
        <v>1.8397089030343601</v>
      </c>
      <c r="H2889" s="52">
        <f t="shared" ca="1" si="894"/>
        <v>1.0044219999999999</v>
      </c>
      <c r="I2889" s="111">
        <f t="shared" si="883"/>
        <v>0.02</v>
      </c>
      <c r="J2889" s="149">
        <f t="shared" si="885"/>
        <v>45716</v>
      </c>
      <c r="K2889" s="54">
        <f t="shared" si="884"/>
        <v>8</v>
      </c>
      <c r="L2889" s="55">
        <f t="shared" si="895"/>
        <v>9</v>
      </c>
      <c r="M2889" s="56">
        <f t="shared" si="896"/>
        <v>1.0007074869999999</v>
      </c>
      <c r="N2889" s="56">
        <f t="shared" ca="1" si="897"/>
        <v>1.005132616</v>
      </c>
      <c r="O2889" s="55">
        <f t="shared" si="886"/>
        <v>0</v>
      </c>
      <c r="P2889" s="109">
        <f t="shared" ca="1" si="898"/>
        <v>223.60579533000001</v>
      </c>
      <c r="Q2889" s="52">
        <f t="shared" si="887"/>
        <v>0</v>
      </c>
      <c r="R2889" s="85"/>
      <c r="S2889" s="85"/>
      <c r="T2889" s="86" t="str">
        <f t="shared" si="888"/>
        <v>A+J=</v>
      </c>
      <c r="U2889" s="149">
        <f t="shared" si="889"/>
        <v>45747</v>
      </c>
      <c r="V2889" s="57" t="str">
        <f t="shared" si="899"/>
        <v>-</v>
      </c>
      <c r="W2889" s="8"/>
      <c r="X2889" s="8"/>
      <c r="Y2889" s="8"/>
      <c r="Z2889" s="9"/>
      <c r="AA2889" s="1"/>
      <c r="AB2889" s="8"/>
      <c r="AC2889" s="9"/>
      <c r="AD2889" s="9"/>
      <c r="AE2889" s="9"/>
      <c r="AF2889" s="8"/>
      <c r="AG2889" s="10"/>
      <c r="AH2889" s="8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25">
      <c r="A2890" s="50">
        <f t="shared" si="882"/>
        <v>45733</v>
      </c>
      <c r="B2890" s="112">
        <f t="shared" ca="1" si="890"/>
        <v>43789.264190649999</v>
      </c>
      <c r="C2890" s="109">
        <f t="shared" si="891"/>
        <v>43565.658395320002</v>
      </c>
      <c r="D2890" s="13">
        <f ca="1">IF(A2890&lt;$B$1,VLOOKUP(A2890,[1]DI!$A$4:$B$15000,2,FALSE),0)</f>
        <v>0.13150000000000001</v>
      </c>
      <c r="E2890" s="52">
        <f t="shared" ca="1" si="892"/>
        <v>1.0004903700000001</v>
      </c>
      <c r="F2890" s="52">
        <f ca="1">(TRUNC(PRODUCT($E$12:$E2889),16))</f>
        <v>1.8478440894947401</v>
      </c>
      <c r="G2890" s="52">
        <f t="shared" ca="1" si="893"/>
        <v>1.8397089030343601</v>
      </c>
      <c r="H2890" s="52">
        <f t="shared" ca="1" si="894"/>
        <v>1.0044219999999999</v>
      </c>
      <c r="I2890" s="111">
        <f t="shared" si="883"/>
        <v>0.02</v>
      </c>
      <c r="J2890" s="149">
        <f t="shared" si="885"/>
        <v>45716</v>
      </c>
      <c r="K2890" s="54">
        <f t="shared" si="884"/>
        <v>9</v>
      </c>
      <c r="L2890" s="55">
        <f t="shared" si="895"/>
        <v>9</v>
      </c>
      <c r="M2890" s="56">
        <f t="shared" si="896"/>
        <v>1.0007074869999999</v>
      </c>
      <c r="N2890" s="56">
        <f t="shared" ca="1" si="897"/>
        <v>1.005132616</v>
      </c>
      <c r="O2890" s="55">
        <f t="shared" si="886"/>
        <v>0</v>
      </c>
      <c r="P2890" s="109">
        <f t="shared" ca="1" si="898"/>
        <v>223.60579533000001</v>
      </c>
      <c r="Q2890" s="52">
        <f t="shared" si="887"/>
        <v>0</v>
      </c>
      <c r="R2890" s="85"/>
      <c r="S2890" s="85"/>
      <c r="T2890" s="86" t="str">
        <f t="shared" si="888"/>
        <v>A+J=</v>
      </c>
      <c r="U2890" s="149">
        <f t="shared" si="889"/>
        <v>45747</v>
      </c>
      <c r="V2890" s="57" t="str">
        <f t="shared" si="899"/>
        <v>-</v>
      </c>
      <c r="W2890" s="8"/>
      <c r="X2890" s="8"/>
      <c r="Y2890" s="8"/>
      <c r="Z2890" s="9"/>
      <c r="AA2890" s="1"/>
      <c r="AB2890" s="8"/>
      <c r="AC2890" s="9"/>
      <c r="AD2890" s="9"/>
      <c r="AE2890" s="9"/>
      <c r="AF2890" s="8"/>
      <c r="AG2890" s="10"/>
      <c r="AH2890" s="8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25">
      <c r="A2891" s="50">
        <f t="shared" si="882"/>
        <v>45734</v>
      </c>
      <c r="B2891" s="112">
        <f t="shared" ca="1" si="890"/>
        <v>43814.179564940001</v>
      </c>
      <c r="C2891" s="109">
        <f t="shared" si="891"/>
        <v>43565.658395320002</v>
      </c>
      <c r="D2891" s="13">
        <f ca="1">IF(A2891&lt;$B$1,VLOOKUP(A2891,[1]DI!$A$4:$B$15000,2,FALSE),0)</f>
        <v>0.13150000000000001</v>
      </c>
      <c r="E2891" s="52">
        <f t="shared" ca="1" si="892"/>
        <v>1.0004903700000001</v>
      </c>
      <c r="F2891" s="52">
        <f ca="1">(TRUNC(PRODUCT($E$12:$E2890),16))</f>
        <v>1.8487502168009</v>
      </c>
      <c r="G2891" s="52">
        <f t="shared" ca="1" si="893"/>
        <v>1.8397089030343601</v>
      </c>
      <c r="H2891" s="52">
        <f t="shared" ca="1" si="894"/>
        <v>1.00491453</v>
      </c>
      <c r="I2891" s="111">
        <f t="shared" si="883"/>
        <v>0.02</v>
      </c>
      <c r="J2891" s="149">
        <f t="shared" si="885"/>
        <v>45716</v>
      </c>
      <c r="K2891" s="54">
        <f t="shared" si="884"/>
        <v>10</v>
      </c>
      <c r="L2891" s="55">
        <f t="shared" si="895"/>
        <v>10</v>
      </c>
      <c r="M2891" s="56">
        <f t="shared" si="896"/>
        <v>1.000786127</v>
      </c>
      <c r="N2891" s="56">
        <f t="shared" ca="1" si="897"/>
        <v>1.0057045200000001</v>
      </c>
      <c r="O2891" s="55">
        <f t="shared" si="886"/>
        <v>0</v>
      </c>
      <c r="P2891" s="109">
        <f t="shared" ca="1" si="898"/>
        <v>248.52116961999999</v>
      </c>
      <c r="Q2891" s="52">
        <f t="shared" si="887"/>
        <v>0</v>
      </c>
      <c r="R2891" s="85"/>
      <c r="S2891" s="85"/>
      <c r="T2891" s="86" t="str">
        <f t="shared" si="888"/>
        <v>A+J=</v>
      </c>
      <c r="U2891" s="149">
        <f t="shared" si="889"/>
        <v>45747</v>
      </c>
      <c r="V2891" s="57" t="str">
        <f t="shared" si="899"/>
        <v>-</v>
      </c>
      <c r="W2891" s="8"/>
      <c r="X2891" s="8"/>
      <c r="Y2891" s="8"/>
      <c r="Z2891" s="9"/>
      <c r="AA2891" s="1"/>
      <c r="AB2891" s="8"/>
      <c r="AC2891" s="9"/>
      <c r="AD2891" s="9"/>
      <c r="AE2891" s="9"/>
      <c r="AF2891" s="8"/>
      <c r="AG2891" s="10"/>
      <c r="AH2891" s="8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25">
      <c r="A2892" s="50">
        <f t="shared" si="882"/>
        <v>45735</v>
      </c>
      <c r="B2892" s="112">
        <f t="shared" ca="1" si="890"/>
        <v>43839.109577300005</v>
      </c>
      <c r="C2892" s="109">
        <f t="shared" si="891"/>
        <v>43565.658395320002</v>
      </c>
      <c r="D2892" s="13">
        <f ca="1">IF(A2892&lt;$B$1,VLOOKUP(A2892,[1]DI!$A$4:$B$15000,2,FALSE),0)</f>
        <v>0.13150000000000001</v>
      </c>
      <c r="E2892" s="52">
        <f t="shared" ca="1" si="892"/>
        <v>1.0004903700000001</v>
      </c>
      <c r="F2892" s="52">
        <f ca="1">(TRUNC(PRODUCT($E$12:$E2891),16))</f>
        <v>1.8496567884447199</v>
      </c>
      <c r="G2892" s="52">
        <f t="shared" ca="1" si="893"/>
        <v>1.8397089030343601</v>
      </c>
      <c r="H2892" s="52">
        <f t="shared" ca="1" si="894"/>
        <v>1.0054073100000001</v>
      </c>
      <c r="I2892" s="111">
        <f t="shared" si="883"/>
        <v>0.02</v>
      </c>
      <c r="J2892" s="149">
        <f t="shared" si="885"/>
        <v>45716</v>
      </c>
      <c r="K2892" s="54">
        <f t="shared" si="884"/>
        <v>11</v>
      </c>
      <c r="L2892" s="55">
        <f t="shared" si="895"/>
        <v>11</v>
      </c>
      <c r="M2892" s="56">
        <f t="shared" si="896"/>
        <v>1.0008647740000001</v>
      </c>
      <c r="N2892" s="56">
        <f t="shared" ca="1" si="897"/>
        <v>1.00627676</v>
      </c>
      <c r="O2892" s="55">
        <f t="shared" si="886"/>
        <v>0</v>
      </c>
      <c r="P2892" s="109">
        <f t="shared" ca="1" si="898"/>
        <v>273.45118198</v>
      </c>
      <c r="Q2892" s="52">
        <f t="shared" si="887"/>
        <v>0</v>
      </c>
      <c r="R2892" s="85"/>
      <c r="S2892" s="85"/>
      <c r="T2892" s="86" t="str">
        <f t="shared" si="888"/>
        <v>A+J=</v>
      </c>
      <c r="U2892" s="149">
        <f t="shared" si="889"/>
        <v>45747</v>
      </c>
      <c r="V2892" s="57" t="str">
        <f t="shared" si="899"/>
        <v>-</v>
      </c>
      <c r="W2892" s="8"/>
      <c r="X2892" s="8"/>
      <c r="Y2892" s="8"/>
      <c r="Z2892" s="9"/>
      <c r="AA2892" s="1"/>
      <c r="AB2892" s="8"/>
      <c r="AC2892" s="9"/>
      <c r="AD2892" s="9"/>
      <c r="AE2892" s="9"/>
      <c r="AF2892" s="8"/>
      <c r="AG2892" s="10"/>
      <c r="AH2892" s="8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25">
      <c r="A2893" s="50">
        <f t="shared" ref="A2893:A2956" si="900">(A2892+1)</f>
        <v>45736</v>
      </c>
      <c r="B2893" s="112">
        <f t="shared" ca="1" si="890"/>
        <v>43864.05414059</v>
      </c>
      <c r="C2893" s="109">
        <f t="shared" si="891"/>
        <v>43565.658395320002</v>
      </c>
      <c r="D2893" s="13">
        <f ca="1">IF(A2893&lt;$B$1,VLOOKUP(A2893,[1]DI!$A$4:$B$15000,2,FALSE),0)</f>
        <v>0.14149999999999999</v>
      </c>
      <c r="E2893" s="52">
        <f t="shared" ca="1" si="892"/>
        <v>1.00052531</v>
      </c>
      <c r="F2893" s="52">
        <f ca="1">(TRUNC(PRODUCT($E$12:$E2892),16))</f>
        <v>1.85056380464407</v>
      </c>
      <c r="G2893" s="52">
        <f t="shared" ca="1" si="893"/>
        <v>1.8397089030343601</v>
      </c>
      <c r="H2893" s="52">
        <f t="shared" ca="1" si="894"/>
        <v>1.0059003399999999</v>
      </c>
      <c r="I2893" s="111">
        <f t="shared" ref="I2893:I2956" si="901">I2892</f>
        <v>0.02</v>
      </c>
      <c r="J2893" s="149">
        <f t="shared" si="885"/>
        <v>45716</v>
      </c>
      <c r="K2893" s="54">
        <f t="shared" ref="K2893:K2956" si="902">IF(A2893&gt;J2893,IF(NETWORKDAYS(J2893,A2893,$X$135:$X$519)-1=0,1,NETWORKDAYS(J2893,A2893,$X$135:$X$519)-1),0)</f>
        <v>12</v>
      </c>
      <c r="L2893" s="55">
        <f t="shared" si="895"/>
        <v>12</v>
      </c>
      <c r="M2893" s="56">
        <f t="shared" si="896"/>
        <v>1.0009434269999999</v>
      </c>
      <c r="N2893" s="56">
        <f t="shared" ca="1" si="897"/>
        <v>1.006849334</v>
      </c>
      <c r="O2893" s="55">
        <f t="shared" si="886"/>
        <v>0</v>
      </c>
      <c r="P2893" s="109">
        <f t="shared" ca="1" si="898"/>
        <v>298.39574527000002</v>
      </c>
      <c r="Q2893" s="52">
        <f t="shared" si="887"/>
        <v>0</v>
      </c>
      <c r="R2893" s="85"/>
      <c r="S2893" s="85"/>
      <c r="T2893" s="86" t="str">
        <f t="shared" si="888"/>
        <v>A+J=</v>
      </c>
      <c r="U2893" s="149">
        <f t="shared" si="889"/>
        <v>45747</v>
      </c>
      <c r="V2893" s="57" t="str">
        <f t="shared" si="899"/>
        <v>-</v>
      </c>
      <c r="W2893" s="8"/>
      <c r="X2893" s="8"/>
      <c r="Y2893" s="8"/>
      <c r="Z2893" s="9"/>
      <c r="AA2893" s="1"/>
      <c r="AB2893" s="8"/>
      <c r="AC2893" s="9"/>
      <c r="AD2893" s="9"/>
      <c r="AE2893" s="9"/>
      <c r="AF2893" s="8"/>
      <c r="AG2893" s="10"/>
      <c r="AH2893" s="8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25">
      <c r="A2894" s="50">
        <f t="shared" si="900"/>
        <v>45737</v>
      </c>
      <c r="B2894" s="112">
        <f t="shared" ca="1" si="890"/>
        <v>43890.545241190004</v>
      </c>
      <c r="C2894" s="109">
        <f t="shared" si="891"/>
        <v>43565.658395320002</v>
      </c>
      <c r="D2894" s="13">
        <f ca="1">IF(A2894&lt;$B$1,VLOOKUP(A2894,[1]DI!$A$4:$B$15000,2,FALSE),0)</f>
        <v>0.14149999999999999</v>
      </c>
      <c r="E2894" s="52">
        <f t="shared" ca="1" si="892"/>
        <v>1.00052531</v>
      </c>
      <c r="F2894" s="52">
        <f ca="1">(TRUNC(PRODUCT($E$12:$E2893),16))</f>
        <v>1.8515359243162799</v>
      </c>
      <c r="G2894" s="52">
        <f t="shared" ca="1" si="893"/>
        <v>1.8397089030343601</v>
      </c>
      <c r="H2894" s="52">
        <f t="shared" ca="1" si="894"/>
        <v>1.00642875</v>
      </c>
      <c r="I2894" s="111">
        <f t="shared" si="901"/>
        <v>0.02</v>
      </c>
      <c r="J2894" s="149">
        <f t="shared" si="885"/>
        <v>45716</v>
      </c>
      <c r="K2894" s="54">
        <f t="shared" si="902"/>
        <v>13</v>
      </c>
      <c r="L2894" s="55">
        <f t="shared" si="895"/>
        <v>13</v>
      </c>
      <c r="M2894" s="56">
        <f t="shared" si="896"/>
        <v>1.0010220860000001</v>
      </c>
      <c r="N2894" s="56">
        <f t="shared" ca="1" si="897"/>
        <v>1.007457407</v>
      </c>
      <c r="O2894" s="55">
        <f t="shared" si="886"/>
        <v>0</v>
      </c>
      <c r="P2894" s="109">
        <f t="shared" ca="1" si="898"/>
        <v>324.88684587</v>
      </c>
      <c r="Q2894" s="52">
        <f t="shared" si="887"/>
        <v>0</v>
      </c>
      <c r="R2894" s="85"/>
      <c r="S2894" s="85"/>
      <c r="T2894" s="86" t="str">
        <f t="shared" si="888"/>
        <v>A+J=</v>
      </c>
      <c r="U2894" s="149">
        <f t="shared" si="889"/>
        <v>45747</v>
      </c>
      <c r="V2894" s="57" t="str">
        <f t="shared" si="899"/>
        <v>-</v>
      </c>
      <c r="W2894" s="8"/>
      <c r="X2894" s="8"/>
      <c r="Y2894" s="8"/>
      <c r="Z2894" s="9"/>
      <c r="AA2894" s="1"/>
      <c r="AB2894" s="8"/>
      <c r="AC2894" s="9"/>
      <c r="AD2894" s="9"/>
      <c r="AE2894" s="9"/>
      <c r="AF2894" s="8"/>
      <c r="AG2894" s="10"/>
      <c r="AH2894" s="8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25">
      <c r="A2895" s="50">
        <f t="shared" si="900"/>
        <v>45738</v>
      </c>
      <c r="B2895" s="112">
        <f t="shared" ca="1" si="890"/>
        <v>43917.051981860001</v>
      </c>
      <c r="C2895" s="109">
        <f t="shared" si="891"/>
        <v>43565.658395320002</v>
      </c>
      <c r="D2895" s="13">
        <f ca="1">IF(A2895&lt;$B$1,VLOOKUP(A2895,[1]DI!$A$4:$B$15000,2,FALSE),0)</f>
        <v>0</v>
      </c>
      <c r="E2895" s="52">
        <f t="shared" ca="1" si="892"/>
        <v>1</v>
      </c>
      <c r="F2895" s="52">
        <f ca="1">(TRUNC(PRODUCT($E$12:$E2894),16))</f>
        <v>1.85250855465269</v>
      </c>
      <c r="G2895" s="52">
        <f t="shared" ca="1" si="893"/>
        <v>1.8397089030343601</v>
      </c>
      <c r="H2895" s="52">
        <f t="shared" ca="1" si="894"/>
        <v>1.0069574299999999</v>
      </c>
      <c r="I2895" s="111">
        <f t="shared" si="901"/>
        <v>0.02</v>
      </c>
      <c r="J2895" s="149">
        <f t="shared" si="885"/>
        <v>45716</v>
      </c>
      <c r="K2895" s="54">
        <f t="shared" si="902"/>
        <v>13</v>
      </c>
      <c r="L2895" s="55">
        <f t="shared" si="895"/>
        <v>14</v>
      </c>
      <c r="M2895" s="56">
        <f t="shared" si="896"/>
        <v>1.0011007510000001</v>
      </c>
      <c r="N2895" s="56">
        <f t="shared" ca="1" si="897"/>
        <v>1.0080658389999999</v>
      </c>
      <c r="O2895" s="55">
        <f t="shared" si="886"/>
        <v>0</v>
      </c>
      <c r="P2895" s="109">
        <f t="shared" ca="1" si="898"/>
        <v>351.39358654</v>
      </c>
      <c r="Q2895" s="52">
        <f t="shared" si="887"/>
        <v>0</v>
      </c>
      <c r="R2895" s="85"/>
      <c r="S2895" s="85"/>
      <c r="T2895" s="86" t="str">
        <f t="shared" si="888"/>
        <v>A+J=</v>
      </c>
      <c r="U2895" s="149">
        <f t="shared" si="889"/>
        <v>45747</v>
      </c>
      <c r="V2895" s="57" t="str">
        <f t="shared" si="899"/>
        <v>-</v>
      </c>
      <c r="W2895" s="8"/>
      <c r="X2895" s="8"/>
      <c r="Y2895" s="8"/>
      <c r="Z2895" s="9"/>
      <c r="AA2895" s="1"/>
      <c r="AB2895" s="8"/>
      <c r="AC2895" s="9"/>
      <c r="AD2895" s="9"/>
      <c r="AE2895" s="9"/>
      <c r="AF2895" s="8"/>
      <c r="AG2895" s="10"/>
      <c r="AH2895" s="8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25">
      <c r="A2896" s="50">
        <f t="shared" si="900"/>
        <v>45739</v>
      </c>
      <c r="B2896" s="112">
        <f t="shared" ca="1" si="890"/>
        <v>43917.051981860001</v>
      </c>
      <c r="C2896" s="109">
        <f t="shared" si="891"/>
        <v>43565.658395320002</v>
      </c>
      <c r="D2896" s="13">
        <f ca="1">IF(A2896&lt;$B$1,VLOOKUP(A2896,[1]DI!$A$4:$B$15000,2,FALSE),0)</f>
        <v>0</v>
      </c>
      <c r="E2896" s="52">
        <f t="shared" ca="1" si="892"/>
        <v>1</v>
      </c>
      <c r="F2896" s="52">
        <f ca="1">(TRUNC(PRODUCT($E$12:$E2895),16))</f>
        <v>1.85250855465269</v>
      </c>
      <c r="G2896" s="52">
        <f t="shared" ca="1" si="893"/>
        <v>1.8397089030343601</v>
      </c>
      <c r="H2896" s="52">
        <f t="shared" ca="1" si="894"/>
        <v>1.0069574299999999</v>
      </c>
      <c r="I2896" s="111">
        <f t="shared" si="901"/>
        <v>0.02</v>
      </c>
      <c r="J2896" s="149">
        <f t="shared" si="885"/>
        <v>45716</v>
      </c>
      <c r="K2896" s="54">
        <f t="shared" si="902"/>
        <v>13</v>
      </c>
      <c r="L2896" s="55">
        <f t="shared" si="895"/>
        <v>14</v>
      </c>
      <c r="M2896" s="56">
        <f t="shared" si="896"/>
        <v>1.0011007510000001</v>
      </c>
      <c r="N2896" s="56">
        <f t="shared" ca="1" si="897"/>
        <v>1.0080658389999999</v>
      </c>
      <c r="O2896" s="55">
        <f t="shared" si="886"/>
        <v>0</v>
      </c>
      <c r="P2896" s="109">
        <f t="shared" ca="1" si="898"/>
        <v>351.39358654</v>
      </c>
      <c r="Q2896" s="52">
        <f t="shared" si="887"/>
        <v>0</v>
      </c>
      <c r="R2896" s="85"/>
      <c r="S2896" s="85"/>
      <c r="T2896" s="86" t="str">
        <f t="shared" si="888"/>
        <v>A+J=</v>
      </c>
      <c r="U2896" s="149">
        <f t="shared" si="889"/>
        <v>45747</v>
      </c>
      <c r="V2896" s="57" t="str">
        <f t="shared" si="899"/>
        <v>-</v>
      </c>
      <c r="W2896" s="8"/>
      <c r="X2896" s="8"/>
      <c r="Y2896" s="8"/>
      <c r="Z2896" s="9"/>
      <c r="AA2896" s="1"/>
      <c r="AB2896" s="8"/>
      <c r="AC2896" s="9"/>
      <c r="AD2896" s="9"/>
      <c r="AE2896" s="9"/>
      <c r="AF2896" s="8"/>
      <c r="AG2896" s="10"/>
      <c r="AH2896" s="8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25">
      <c r="A2897" s="50">
        <f t="shared" si="900"/>
        <v>45740</v>
      </c>
      <c r="B2897" s="112">
        <f t="shared" ca="1" si="890"/>
        <v>43917.051981860001</v>
      </c>
      <c r="C2897" s="109">
        <f t="shared" si="891"/>
        <v>43565.658395320002</v>
      </c>
      <c r="D2897" s="13">
        <f ca="1">IF(A2897&lt;$B$1,VLOOKUP(A2897,[1]DI!$A$4:$B$15000,2,FALSE),0)</f>
        <v>0.14149999999999999</v>
      </c>
      <c r="E2897" s="52">
        <f t="shared" ca="1" si="892"/>
        <v>1.00052531</v>
      </c>
      <c r="F2897" s="52">
        <f ca="1">(TRUNC(PRODUCT($E$12:$E2896),16))</f>
        <v>1.85250855465269</v>
      </c>
      <c r="G2897" s="52">
        <f t="shared" ca="1" si="893"/>
        <v>1.8397089030343601</v>
      </c>
      <c r="H2897" s="52">
        <f t="shared" ca="1" si="894"/>
        <v>1.0069574299999999</v>
      </c>
      <c r="I2897" s="111">
        <f t="shared" si="901"/>
        <v>0.02</v>
      </c>
      <c r="J2897" s="149">
        <f t="shared" si="885"/>
        <v>45716</v>
      </c>
      <c r="K2897" s="54">
        <f t="shared" si="902"/>
        <v>14</v>
      </c>
      <c r="L2897" s="55">
        <f t="shared" si="895"/>
        <v>14</v>
      </c>
      <c r="M2897" s="56">
        <f t="shared" si="896"/>
        <v>1.0011007510000001</v>
      </c>
      <c r="N2897" s="56">
        <f t="shared" ca="1" si="897"/>
        <v>1.0080658389999999</v>
      </c>
      <c r="O2897" s="55">
        <f t="shared" si="886"/>
        <v>0</v>
      </c>
      <c r="P2897" s="109">
        <f t="shared" ca="1" si="898"/>
        <v>351.39358654</v>
      </c>
      <c r="Q2897" s="52">
        <f t="shared" si="887"/>
        <v>0</v>
      </c>
      <c r="R2897" s="85"/>
      <c r="S2897" s="85"/>
      <c r="T2897" s="86" t="str">
        <f t="shared" si="888"/>
        <v>A+J=</v>
      </c>
      <c r="U2897" s="149">
        <f t="shared" si="889"/>
        <v>45747</v>
      </c>
      <c r="V2897" s="57" t="str">
        <f t="shared" si="899"/>
        <v>-</v>
      </c>
      <c r="W2897" s="8"/>
      <c r="X2897" s="8"/>
      <c r="Y2897" s="8"/>
      <c r="Z2897" s="9"/>
      <c r="AA2897" s="1"/>
      <c r="AB2897" s="8"/>
      <c r="AC2897" s="9"/>
      <c r="AD2897" s="9"/>
      <c r="AE2897" s="9"/>
      <c r="AF2897" s="8"/>
      <c r="AG2897" s="10"/>
      <c r="AH2897" s="8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25">
      <c r="A2898" s="50">
        <f t="shared" si="900"/>
        <v>45741</v>
      </c>
      <c r="B2898" s="112">
        <f t="shared" ca="1" si="890"/>
        <v>43943.575364610006</v>
      </c>
      <c r="C2898" s="109">
        <f t="shared" si="891"/>
        <v>43565.658395320002</v>
      </c>
      <c r="D2898" s="13">
        <f ca="1">IF(A2898&lt;$B$1,VLOOKUP(A2898,[1]DI!$A$4:$B$15000,2,FALSE),0)</f>
        <v>0.14149999999999999</v>
      </c>
      <c r="E2898" s="52">
        <f t="shared" ca="1" si="892"/>
        <v>1.00052531</v>
      </c>
      <c r="F2898" s="52">
        <f ca="1">(TRUNC(PRODUCT($E$12:$E2897),16))</f>
        <v>1.8534816959215299</v>
      </c>
      <c r="G2898" s="52">
        <f t="shared" ca="1" si="893"/>
        <v>1.8397089030343601</v>
      </c>
      <c r="H2898" s="52">
        <f t="shared" ca="1" si="894"/>
        <v>1.0074863999999999</v>
      </c>
      <c r="I2898" s="111">
        <f t="shared" si="901"/>
        <v>0.02</v>
      </c>
      <c r="J2898" s="149">
        <f t="shared" si="885"/>
        <v>45716</v>
      </c>
      <c r="K2898" s="54">
        <f t="shared" si="902"/>
        <v>15</v>
      </c>
      <c r="L2898" s="55">
        <f t="shared" si="895"/>
        <v>15</v>
      </c>
      <c r="M2898" s="56">
        <f t="shared" si="896"/>
        <v>1.001179423</v>
      </c>
      <c r="N2898" s="56">
        <f t="shared" ca="1" si="897"/>
        <v>1.0086746529999999</v>
      </c>
      <c r="O2898" s="55">
        <f t="shared" si="886"/>
        <v>0</v>
      </c>
      <c r="P2898" s="109">
        <f t="shared" ca="1" si="898"/>
        <v>377.91696929</v>
      </c>
      <c r="Q2898" s="52">
        <f t="shared" si="887"/>
        <v>0</v>
      </c>
      <c r="R2898" s="85"/>
      <c r="S2898" s="85"/>
      <c r="T2898" s="86" t="str">
        <f t="shared" si="888"/>
        <v>A+J=</v>
      </c>
      <c r="U2898" s="149">
        <f t="shared" si="889"/>
        <v>45747</v>
      </c>
      <c r="V2898" s="57" t="str">
        <f t="shared" si="899"/>
        <v>-</v>
      </c>
      <c r="W2898" s="8"/>
      <c r="X2898" s="8"/>
      <c r="Y2898" s="8"/>
      <c r="Z2898" s="9"/>
      <c r="AA2898" s="1"/>
      <c r="AB2898" s="8"/>
      <c r="AC2898" s="9"/>
      <c r="AD2898" s="9"/>
      <c r="AE2898" s="9"/>
      <c r="AF2898" s="8"/>
      <c r="AG2898" s="10"/>
      <c r="AH2898" s="8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25">
      <c r="A2899" s="50">
        <f t="shared" si="900"/>
        <v>45742</v>
      </c>
      <c r="B2899" s="112">
        <f t="shared" ca="1" si="890"/>
        <v>43970.114300300003</v>
      </c>
      <c r="C2899" s="109">
        <f t="shared" si="891"/>
        <v>43565.658395320002</v>
      </c>
      <c r="D2899" s="13">
        <f ca="1">IF(A2899&lt;$B$1,VLOOKUP(A2899,[1]DI!$A$4:$B$15000,2,FALSE),0)</f>
        <v>0.14149999999999999</v>
      </c>
      <c r="E2899" s="52">
        <f t="shared" ca="1" si="892"/>
        <v>1.00052531</v>
      </c>
      <c r="F2899" s="52">
        <f ca="1">(TRUNC(PRODUCT($E$12:$E2898),16))</f>
        <v>1.8544553483912201</v>
      </c>
      <c r="G2899" s="52">
        <f t="shared" ca="1" si="893"/>
        <v>1.8397089030343601</v>
      </c>
      <c r="H2899" s="52">
        <f t="shared" ca="1" si="894"/>
        <v>1.00801564</v>
      </c>
      <c r="I2899" s="111">
        <f t="shared" si="901"/>
        <v>0.02</v>
      </c>
      <c r="J2899" s="149">
        <f t="shared" ref="J2899:J2962" si="903">IF(O2898&gt;0,VLOOKUP(O2898,X$12:AH$125,2),J2898)</f>
        <v>45716</v>
      </c>
      <c r="K2899" s="54">
        <f t="shared" si="902"/>
        <v>16</v>
      </c>
      <c r="L2899" s="55">
        <f t="shared" si="895"/>
        <v>16</v>
      </c>
      <c r="M2899" s="56">
        <f t="shared" si="896"/>
        <v>1.0012581</v>
      </c>
      <c r="N2899" s="56">
        <f t="shared" ca="1" si="897"/>
        <v>1.0092838239999999</v>
      </c>
      <c r="O2899" s="55">
        <f t="shared" ref="O2899:O2962" si="904">IF(VLOOKUP(A2899,Y$12:AF$125,8)=VLOOKUP(A2898,Y$12:AF$125,8),0,VLOOKUP(A2899,Y$12:AF$125,8))</f>
        <v>0</v>
      </c>
      <c r="P2899" s="109">
        <f t="shared" ca="1" si="898"/>
        <v>404.45590498000001</v>
      </c>
      <c r="Q2899" s="52">
        <f t="shared" ref="Q2899:Q2962" si="905">IF(O2899&gt;0,VLOOKUP(A2899,$Y$12:$AD$125,5),0)</f>
        <v>0</v>
      </c>
      <c r="R2899" s="85"/>
      <c r="S2899" s="85"/>
      <c r="T2899" s="86" t="str">
        <f t="shared" ref="T2899:T2962" si="906">IF(O2898&gt;0,VLOOKUP(O2898,X$12:AH$125,10),T2898)</f>
        <v>A+J=</v>
      </c>
      <c r="U2899" s="149">
        <f t="shared" ref="U2899:U2962" si="907">IF(O2898&gt;0,VLOOKUP(O2898,X$12:AH$125,11),U2898)</f>
        <v>45747</v>
      </c>
      <c r="V2899" s="57" t="str">
        <f t="shared" si="899"/>
        <v>-</v>
      </c>
      <c r="W2899" s="8"/>
      <c r="X2899" s="8"/>
      <c r="Y2899" s="8"/>
      <c r="Z2899" s="9"/>
      <c r="AA2899" s="1"/>
      <c r="AB2899" s="8"/>
      <c r="AC2899" s="9"/>
      <c r="AD2899" s="9"/>
      <c r="AE2899" s="9"/>
      <c r="AF2899" s="8"/>
      <c r="AG2899" s="10"/>
      <c r="AH2899" s="8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25">
      <c r="A2900" s="50">
        <f t="shared" si="900"/>
        <v>45743</v>
      </c>
      <c r="B2900" s="112">
        <f t="shared" ca="1" si="890"/>
        <v>43996.669442420003</v>
      </c>
      <c r="C2900" s="109">
        <f t="shared" si="891"/>
        <v>43565.658395320002</v>
      </c>
      <c r="D2900" s="13">
        <f ca="1">IF(A2900&lt;$B$1,VLOOKUP(A2900,[1]DI!$A$4:$B$15000,2,FALSE),0)</f>
        <v>0.14149999999999999</v>
      </c>
      <c r="E2900" s="52">
        <f t="shared" ca="1" si="892"/>
        <v>1.00052531</v>
      </c>
      <c r="F2900" s="52">
        <f ca="1">(TRUNC(PRODUCT($E$12:$E2899),16))</f>
        <v>1.85542951233028</v>
      </c>
      <c r="G2900" s="52">
        <f t="shared" ca="1" si="893"/>
        <v>1.8397089030343601</v>
      </c>
      <c r="H2900" s="52">
        <f t="shared" ca="1" si="894"/>
        <v>1.0085451599999999</v>
      </c>
      <c r="I2900" s="111">
        <f t="shared" si="901"/>
        <v>0.02</v>
      </c>
      <c r="J2900" s="149">
        <f t="shared" si="903"/>
        <v>45716</v>
      </c>
      <c r="K2900" s="54">
        <f t="shared" si="902"/>
        <v>17</v>
      </c>
      <c r="L2900" s="55">
        <f t="shared" si="895"/>
        <v>17</v>
      </c>
      <c r="M2900" s="56">
        <f t="shared" si="896"/>
        <v>1.001336784</v>
      </c>
      <c r="N2900" s="56">
        <f t="shared" ca="1" si="897"/>
        <v>1.0098933670000001</v>
      </c>
      <c r="O2900" s="55">
        <f t="shared" si="904"/>
        <v>0</v>
      </c>
      <c r="P2900" s="109">
        <f t="shared" ca="1" si="898"/>
        <v>431.01104709999998</v>
      </c>
      <c r="Q2900" s="52">
        <f t="shared" si="905"/>
        <v>0</v>
      </c>
      <c r="R2900" s="85"/>
      <c r="S2900" s="85"/>
      <c r="T2900" s="86" t="str">
        <f t="shared" si="906"/>
        <v>A+J=</v>
      </c>
      <c r="U2900" s="149">
        <f t="shared" si="907"/>
        <v>45747</v>
      </c>
      <c r="V2900" s="57" t="str">
        <f t="shared" si="899"/>
        <v>-</v>
      </c>
      <c r="W2900" s="8"/>
      <c r="X2900" s="8"/>
      <c r="Y2900" s="8"/>
      <c r="Z2900" s="9"/>
      <c r="AA2900" s="1"/>
      <c r="AB2900" s="8"/>
      <c r="AC2900" s="9"/>
      <c r="AD2900" s="9"/>
      <c r="AE2900" s="9"/>
      <c r="AF2900" s="8"/>
      <c r="AG2900" s="10"/>
      <c r="AH2900" s="8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25">
      <c r="A2901" s="50">
        <f t="shared" si="900"/>
        <v>45744</v>
      </c>
      <c r="B2901" s="112">
        <f t="shared" ca="1" si="890"/>
        <v>44023.240660260002</v>
      </c>
      <c r="C2901" s="109">
        <f t="shared" si="891"/>
        <v>43565.658395320002</v>
      </c>
      <c r="D2901" s="13">
        <f ca="1">IF(A2901&lt;$B$1,VLOOKUP(A2901,[1]DI!$A$4:$B$15000,2,FALSE),0)</f>
        <v>0.14149999999999999</v>
      </c>
      <c r="E2901" s="52">
        <f t="shared" ca="1" si="892"/>
        <v>1.00052531</v>
      </c>
      <c r="F2901" s="52">
        <f ca="1">(TRUNC(PRODUCT($E$12:$E2900),16))</f>
        <v>1.8564041880074</v>
      </c>
      <c r="G2901" s="52">
        <f t="shared" ca="1" si="893"/>
        <v>1.8397089030343601</v>
      </c>
      <c r="H2901" s="52">
        <f t="shared" ca="1" si="894"/>
        <v>1.00907496</v>
      </c>
      <c r="I2901" s="111">
        <f t="shared" si="901"/>
        <v>0.02</v>
      </c>
      <c r="J2901" s="149">
        <f t="shared" si="903"/>
        <v>45716</v>
      </c>
      <c r="K2901" s="54">
        <f t="shared" si="902"/>
        <v>18</v>
      </c>
      <c r="L2901" s="55">
        <f t="shared" si="895"/>
        <v>18</v>
      </c>
      <c r="M2901" s="56">
        <f t="shared" si="896"/>
        <v>1.0014154740000001</v>
      </c>
      <c r="N2901" s="56">
        <f t="shared" ca="1" si="897"/>
        <v>1.0105032789999999</v>
      </c>
      <c r="O2901" s="55">
        <f t="shared" si="904"/>
        <v>0</v>
      </c>
      <c r="P2901" s="109">
        <f t="shared" ca="1" si="898"/>
        <v>457.58226494000002</v>
      </c>
      <c r="Q2901" s="52">
        <f t="shared" si="905"/>
        <v>0</v>
      </c>
      <c r="R2901" s="85"/>
      <c r="S2901" s="85"/>
      <c r="T2901" s="86" t="str">
        <f t="shared" si="906"/>
        <v>A+J=</v>
      </c>
      <c r="U2901" s="149">
        <f t="shared" si="907"/>
        <v>45747</v>
      </c>
      <c r="V2901" s="57" t="str">
        <f t="shared" si="899"/>
        <v>-</v>
      </c>
      <c r="W2901" s="8"/>
      <c r="X2901" s="8"/>
      <c r="Y2901" s="8"/>
      <c r="Z2901" s="9"/>
      <c r="AA2901" s="1"/>
      <c r="AB2901" s="8"/>
      <c r="AC2901" s="9"/>
      <c r="AD2901" s="9"/>
      <c r="AE2901" s="9"/>
      <c r="AF2901" s="8"/>
      <c r="AG2901" s="10"/>
      <c r="AH2901" s="8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25">
      <c r="A2902" s="50">
        <f t="shared" si="900"/>
        <v>45745</v>
      </c>
      <c r="B2902" s="112">
        <f t="shared" ca="1" si="890"/>
        <v>44049.828040960005</v>
      </c>
      <c r="C2902" s="109">
        <f t="shared" si="891"/>
        <v>43565.658395320002</v>
      </c>
      <c r="D2902" s="13">
        <f ca="1">IF(A2902&lt;$B$1,VLOOKUP(A2902,[1]DI!$A$4:$B$15000,2,FALSE),0)</f>
        <v>0</v>
      </c>
      <c r="E2902" s="52">
        <f t="shared" ca="1" si="892"/>
        <v>1</v>
      </c>
      <c r="F2902" s="52">
        <f ca="1">(TRUNC(PRODUCT($E$12:$E2901),16))</f>
        <v>1.8573793756914001</v>
      </c>
      <c r="G2902" s="52">
        <f t="shared" ca="1" si="893"/>
        <v>1.8397089030343601</v>
      </c>
      <c r="H2902" s="52">
        <f t="shared" ca="1" si="894"/>
        <v>1.0096050400000001</v>
      </c>
      <c r="I2902" s="111">
        <f t="shared" si="901"/>
        <v>0.02</v>
      </c>
      <c r="J2902" s="149">
        <f t="shared" si="903"/>
        <v>45716</v>
      </c>
      <c r="K2902" s="54">
        <f t="shared" si="902"/>
        <v>18</v>
      </c>
      <c r="L2902" s="55">
        <f t="shared" si="895"/>
        <v>19</v>
      </c>
      <c r="M2902" s="56">
        <f t="shared" si="896"/>
        <v>1.00149417</v>
      </c>
      <c r="N2902" s="56">
        <f t="shared" ca="1" si="897"/>
        <v>1.011113562</v>
      </c>
      <c r="O2902" s="55">
        <f t="shared" si="904"/>
        <v>0</v>
      </c>
      <c r="P2902" s="109">
        <f t="shared" ca="1" si="898"/>
        <v>484.16964564</v>
      </c>
      <c r="Q2902" s="52">
        <f t="shared" si="905"/>
        <v>0</v>
      </c>
      <c r="R2902" s="85"/>
      <c r="S2902" s="85"/>
      <c r="T2902" s="86" t="str">
        <f t="shared" si="906"/>
        <v>A+J=</v>
      </c>
      <c r="U2902" s="149">
        <f t="shared" si="907"/>
        <v>45747</v>
      </c>
      <c r="V2902" s="57" t="str">
        <f t="shared" si="899"/>
        <v>-</v>
      </c>
      <c r="W2902" s="8"/>
      <c r="X2902" s="8"/>
      <c r="Y2902" s="8"/>
      <c r="Z2902" s="9"/>
      <c r="AA2902" s="1"/>
      <c r="AB2902" s="8"/>
      <c r="AC2902" s="9"/>
      <c r="AD2902" s="9"/>
      <c r="AE2902" s="9"/>
      <c r="AF2902" s="8"/>
      <c r="AG2902" s="10"/>
      <c r="AH2902" s="8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25">
      <c r="A2903" s="50">
        <f t="shared" si="900"/>
        <v>45746</v>
      </c>
      <c r="B2903" s="112">
        <f t="shared" ca="1" si="890"/>
        <v>44049.828040960005</v>
      </c>
      <c r="C2903" s="109">
        <f t="shared" si="891"/>
        <v>43565.658395320002</v>
      </c>
      <c r="D2903" s="13">
        <f ca="1">IF(A2903&lt;$B$1,VLOOKUP(A2903,[1]DI!$A$4:$B$15000,2,FALSE),0)</f>
        <v>0</v>
      </c>
      <c r="E2903" s="52">
        <f t="shared" ca="1" si="892"/>
        <v>1</v>
      </c>
      <c r="F2903" s="52">
        <f ca="1">(TRUNC(PRODUCT($E$12:$E2902),16))</f>
        <v>1.8573793756914001</v>
      </c>
      <c r="G2903" s="52">
        <f t="shared" ca="1" si="893"/>
        <v>1.8397089030343601</v>
      </c>
      <c r="H2903" s="52">
        <f t="shared" ca="1" si="894"/>
        <v>1.0096050400000001</v>
      </c>
      <c r="I2903" s="111">
        <f t="shared" si="901"/>
        <v>0.02</v>
      </c>
      <c r="J2903" s="149">
        <f t="shared" si="903"/>
        <v>45716</v>
      </c>
      <c r="K2903" s="54">
        <f t="shared" si="902"/>
        <v>18</v>
      </c>
      <c r="L2903" s="55">
        <f t="shared" si="895"/>
        <v>19</v>
      </c>
      <c r="M2903" s="56">
        <f t="shared" si="896"/>
        <v>1.00149417</v>
      </c>
      <c r="N2903" s="56">
        <f t="shared" ca="1" si="897"/>
        <v>1.011113562</v>
      </c>
      <c r="O2903" s="55">
        <f t="shared" si="904"/>
        <v>0</v>
      </c>
      <c r="P2903" s="109">
        <f t="shared" ca="1" si="898"/>
        <v>484.16964564</v>
      </c>
      <c r="Q2903" s="52">
        <f t="shared" si="905"/>
        <v>0</v>
      </c>
      <c r="R2903" s="85"/>
      <c r="S2903" s="85"/>
      <c r="T2903" s="86" t="str">
        <f t="shared" si="906"/>
        <v>A+J=</v>
      </c>
      <c r="U2903" s="149">
        <f t="shared" si="907"/>
        <v>45747</v>
      </c>
      <c r="V2903" s="57" t="str">
        <f t="shared" si="899"/>
        <v>-</v>
      </c>
      <c r="W2903" s="8"/>
      <c r="X2903" s="8"/>
      <c r="Y2903" s="8"/>
      <c r="Z2903" s="9"/>
      <c r="AA2903" s="1"/>
      <c r="AB2903" s="8"/>
      <c r="AC2903" s="9"/>
      <c r="AD2903" s="9"/>
      <c r="AE2903" s="9"/>
      <c r="AF2903" s="8"/>
      <c r="AG2903" s="10"/>
      <c r="AH2903" s="8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25">
      <c r="A2904" s="50">
        <f t="shared" si="900"/>
        <v>45747</v>
      </c>
      <c r="B2904" s="112">
        <f t="shared" ca="1" si="890"/>
        <v>44049.828040960005</v>
      </c>
      <c r="C2904" s="109">
        <f t="shared" si="891"/>
        <v>43565.658395320002</v>
      </c>
      <c r="D2904" s="13">
        <f ca="1">IF(A2904&lt;$B$1,VLOOKUP(A2904,[1]DI!$A$4:$B$15000,2,FALSE),0)</f>
        <v>0.14149999999999999</v>
      </c>
      <c r="E2904" s="52">
        <f t="shared" ca="1" si="892"/>
        <v>1.00052531</v>
      </c>
      <c r="F2904" s="52">
        <f ca="1">(TRUNC(PRODUCT($E$12:$E2903),16))</f>
        <v>1.8573793756914001</v>
      </c>
      <c r="G2904" s="52">
        <f t="shared" ca="1" si="893"/>
        <v>1.8397089030343601</v>
      </c>
      <c r="H2904" s="52">
        <f t="shared" ca="1" si="894"/>
        <v>1.0096050400000001</v>
      </c>
      <c r="I2904" s="111">
        <f t="shared" si="901"/>
        <v>0.02</v>
      </c>
      <c r="J2904" s="149">
        <f t="shared" si="903"/>
        <v>45716</v>
      </c>
      <c r="K2904" s="54">
        <f t="shared" si="902"/>
        <v>19</v>
      </c>
      <c r="L2904" s="55">
        <f t="shared" si="895"/>
        <v>19</v>
      </c>
      <c r="M2904" s="56">
        <f t="shared" si="896"/>
        <v>1.00149417</v>
      </c>
      <c r="N2904" s="56">
        <f t="shared" ca="1" si="897"/>
        <v>1.011113562</v>
      </c>
      <c r="O2904" s="55">
        <f t="shared" si="904"/>
        <v>84</v>
      </c>
      <c r="P2904" s="109">
        <f t="shared" ca="1" si="898"/>
        <v>484.16964564</v>
      </c>
      <c r="Q2904" s="52">
        <f t="shared" si="905"/>
        <v>940.78664307999998</v>
      </c>
      <c r="R2904" s="85"/>
      <c r="S2904" s="85"/>
      <c r="T2904" s="86" t="str">
        <f t="shared" si="906"/>
        <v>A+J=</v>
      </c>
      <c r="U2904" s="149">
        <f t="shared" si="907"/>
        <v>45747</v>
      </c>
      <c r="V2904" s="57">
        <f t="shared" ca="1" si="899"/>
        <v>2137434.4330799999</v>
      </c>
      <c r="W2904" s="8"/>
      <c r="X2904" s="8"/>
      <c r="Y2904" s="8"/>
      <c r="Z2904" s="9"/>
      <c r="AA2904" s="1"/>
      <c r="AB2904" s="8"/>
      <c r="AC2904" s="9"/>
      <c r="AD2904" s="9"/>
      <c r="AE2904" s="9"/>
      <c r="AF2904" s="8"/>
      <c r="AG2904" s="10"/>
      <c r="AH2904" s="8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25">
      <c r="A2905" s="50">
        <f t="shared" si="900"/>
        <v>45748</v>
      </c>
      <c r="B2905" s="112">
        <f t="shared" ca="1" si="890"/>
        <v>42650.61444677</v>
      </c>
      <c r="C2905" s="109">
        <f t="shared" si="891"/>
        <v>42624.871752229999</v>
      </c>
      <c r="D2905" s="13">
        <f ca="1">IF(A2905&lt;$B$1,VLOOKUP(A2905,[1]DI!$A$4:$B$15000,2,FALSE),0)</f>
        <v>0.14149999999999999</v>
      </c>
      <c r="E2905" s="52">
        <f t="shared" ca="1" si="892"/>
        <v>1.00052531</v>
      </c>
      <c r="F2905" s="52">
        <f ca="1">(TRUNC(PRODUCT($E$12:$E2904),16))</f>
        <v>1.8583550756512499</v>
      </c>
      <c r="G2905" s="52">
        <f t="shared" ca="1" si="893"/>
        <v>1.8573793756914001</v>
      </c>
      <c r="H2905" s="52">
        <f t="shared" ca="1" si="894"/>
        <v>1.00052531</v>
      </c>
      <c r="I2905" s="111">
        <f t="shared" si="901"/>
        <v>0.02</v>
      </c>
      <c r="J2905" s="149">
        <f t="shared" si="903"/>
        <v>45747</v>
      </c>
      <c r="K2905" s="54">
        <f t="shared" si="902"/>
        <v>1</v>
      </c>
      <c r="L2905" s="55">
        <f t="shared" si="895"/>
        <v>1</v>
      </c>
      <c r="M2905" s="56">
        <f t="shared" si="896"/>
        <v>1.000078585</v>
      </c>
      <c r="N2905" s="56">
        <f t="shared" ca="1" si="897"/>
        <v>1.0006039360000001</v>
      </c>
      <c r="O2905" s="55">
        <f t="shared" si="904"/>
        <v>0</v>
      </c>
      <c r="P2905" s="109">
        <f t="shared" ca="1" si="898"/>
        <v>25.742694539999999</v>
      </c>
      <c r="Q2905" s="52">
        <f t="shared" si="905"/>
        <v>0</v>
      </c>
      <c r="R2905" s="85"/>
      <c r="S2905" s="85"/>
      <c r="T2905" s="86" t="str">
        <f t="shared" si="906"/>
        <v>A+J=</v>
      </c>
      <c r="U2905" s="149">
        <f t="shared" si="907"/>
        <v>45777</v>
      </c>
      <c r="V2905" s="57" t="str">
        <f t="shared" si="899"/>
        <v>-</v>
      </c>
      <c r="W2905" s="8"/>
      <c r="X2905" s="8"/>
      <c r="Y2905" s="8"/>
      <c r="Z2905" s="9"/>
      <c r="AA2905" s="1"/>
      <c r="AB2905" s="8"/>
      <c r="AC2905" s="9"/>
      <c r="AD2905" s="9"/>
      <c r="AE2905" s="9"/>
      <c r="AF2905" s="8"/>
      <c r="AG2905" s="10"/>
      <c r="AH2905" s="8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25">
      <c r="A2906" s="50">
        <f t="shared" si="900"/>
        <v>45749</v>
      </c>
      <c r="B2906" s="112">
        <f t="shared" ca="1" si="890"/>
        <v>42676.372869899998</v>
      </c>
      <c r="C2906" s="109">
        <f t="shared" si="891"/>
        <v>42624.871752229999</v>
      </c>
      <c r="D2906" s="13">
        <f ca="1">IF(A2906&lt;$B$1,VLOOKUP(A2906,[1]DI!$A$4:$B$15000,2,FALSE),0)</f>
        <v>0.14149999999999999</v>
      </c>
      <c r="E2906" s="52">
        <f t="shared" ca="1" si="892"/>
        <v>1.00052531</v>
      </c>
      <c r="F2906" s="52">
        <f ca="1">(TRUNC(PRODUCT($E$12:$E2905),16))</f>
        <v>1.85933128815604</v>
      </c>
      <c r="G2906" s="52">
        <f t="shared" ca="1" si="893"/>
        <v>1.8573793756914001</v>
      </c>
      <c r="H2906" s="52">
        <f t="shared" ca="1" si="894"/>
        <v>1.0010509000000001</v>
      </c>
      <c r="I2906" s="111">
        <f t="shared" si="901"/>
        <v>0.02</v>
      </c>
      <c r="J2906" s="149">
        <f t="shared" si="903"/>
        <v>45747</v>
      </c>
      <c r="K2906" s="54">
        <f t="shared" si="902"/>
        <v>2</v>
      </c>
      <c r="L2906" s="55">
        <f t="shared" si="895"/>
        <v>2</v>
      </c>
      <c r="M2906" s="56">
        <f t="shared" si="896"/>
        <v>1.0001571760000001</v>
      </c>
      <c r="N2906" s="56">
        <f t="shared" ca="1" si="897"/>
        <v>1.0012082410000001</v>
      </c>
      <c r="O2906" s="55">
        <f t="shared" si="904"/>
        <v>0</v>
      </c>
      <c r="P2906" s="109">
        <f t="shared" ca="1" si="898"/>
        <v>51.501117669999999</v>
      </c>
      <c r="Q2906" s="52">
        <f t="shared" si="905"/>
        <v>0</v>
      </c>
      <c r="R2906" s="85"/>
      <c r="S2906" s="85"/>
      <c r="T2906" s="86" t="str">
        <f t="shared" si="906"/>
        <v>A+J=</v>
      </c>
      <c r="U2906" s="149">
        <f t="shared" si="907"/>
        <v>45777</v>
      </c>
      <c r="V2906" s="57" t="str">
        <f t="shared" si="899"/>
        <v>-</v>
      </c>
      <c r="W2906" s="8"/>
      <c r="X2906" s="8"/>
      <c r="Y2906" s="8"/>
      <c r="Z2906" s="9"/>
      <c r="AA2906" s="1"/>
      <c r="AB2906" s="8"/>
      <c r="AC2906" s="9"/>
      <c r="AD2906" s="9"/>
      <c r="AE2906" s="9"/>
      <c r="AF2906" s="8"/>
      <c r="AG2906" s="10"/>
      <c r="AH2906" s="8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25">
      <c r="A2907" s="50">
        <f t="shared" si="900"/>
        <v>45750</v>
      </c>
      <c r="B2907" s="112">
        <f t="shared" ca="1" si="890"/>
        <v>42702.146595350001</v>
      </c>
      <c r="C2907" s="109">
        <f t="shared" si="891"/>
        <v>42624.871752229999</v>
      </c>
      <c r="D2907" s="13">
        <f ca="1">IF(A2907&lt;$B$1,VLOOKUP(A2907,[1]DI!$A$4:$B$15000,2,FALSE),0)</f>
        <v>0.14149999999999999</v>
      </c>
      <c r="E2907" s="52">
        <f t="shared" ca="1" si="892"/>
        <v>1.00052531</v>
      </c>
      <c r="F2907" s="52">
        <f ca="1">(TRUNC(PRODUCT($E$12:$E2906),16))</f>
        <v>1.8603080134750201</v>
      </c>
      <c r="G2907" s="52">
        <f t="shared" ca="1" si="893"/>
        <v>1.8573793756914001</v>
      </c>
      <c r="H2907" s="52">
        <f t="shared" ca="1" si="894"/>
        <v>1.0015767600000001</v>
      </c>
      <c r="I2907" s="111">
        <f t="shared" si="901"/>
        <v>0.02</v>
      </c>
      <c r="J2907" s="149">
        <f t="shared" si="903"/>
        <v>45747</v>
      </c>
      <c r="K2907" s="54">
        <f t="shared" si="902"/>
        <v>3</v>
      </c>
      <c r="L2907" s="55">
        <f t="shared" si="895"/>
        <v>3</v>
      </c>
      <c r="M2907" s="56">
        <f t="shared" si="896"/>
        <v>1.000235773</v>
      </c>
      <c r="N2907" s="56">
        <f t="shared" ca="1" si="897"/>
        <v>1.001812905</v>
      </c>
      <c r="O2907" s="55">
        <f t="shared" si="904"/>
        <v>0</v>
      </c>
      <c r="P2907" s="109">
        <f t="shared" ca="1" si="898"/>
        <v>77.27484312</v>
      </c>
      <c r="Q2907" s="52">
        <f t="shared" si="905"/>
        <v>0</v>
      </c>
      <c r="R2907" s="85"/>
      <c r="S2907" s="85"/>
      <c r="T2907" s="86" t="str">
        <f t="shared" si="906"/>
        <v>A+J=</v>
      </c>
      <c r="U2907" s="149">
        <f t="shared" si="907"/>
        <v>45777</v>
      </c>
      <c r="V2907" s="57" t="str">
        <f t="shared" si="899"/>
        <v>-</v>
      </c>
      <c r="W2907" s="8"/>
      <c r="X2907" s="8"/>
      <c r="Y2907" s="8"/>
      <c r="Z2907" s="9"/>
      <c r="AA2907" s="1"/>
      <c r="AB2907" s="8"/>
      <c r="AC2907" s="9"/>
      <c r="AD2907" s="9"/>
      <c r="AE2907" s="9"/>
      <c r="AF2907" s="8"/>
      <c r="AG2907" s="10"/>
      <c r="AH2907" s="8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25">
      <c r="A2908" s="50">
        <f t="shared" si="900"/>
        <v>45751</v>
      </c>
      <c r="B2908" s="112">
        <f t="shared" ca="1" si="890"/>
        <v>42727.936049379998</v>
      </c>
      <c r="C2908" s="109">
        <f t="shared" si="891"/>
        <v>42624.871752229999</v>
      </c>
      <c r="D2908" s="13">
        <f ca="1">IF(A2908&lt;$B$1,VLOOKUP(A2908,[1]DI!$A$4:$B$15000,2,FALSE),0)</f>
        <v>0.14149999999999999</v>
      </c>
      <c r="E2908" s="52">
        <f t="shared" ca="1" si="892"/>
        <v>1.00052531</v>
      </c>
      <c r="F2908" s="52">
        <f ca="1">(TRUNC(PRODUCT($E$12:$E2907),16))</f>
        <v>1.86128525187758</v>
      </c>
      <c r="G2908" s="52">
        <f t="shared" ca="1" si="893"/>
        <v>1.8573793756914001</v>
      </c>
      <c r="H2908" s="52">
        <f t="shared" ca="1" si="894"/>
        <v>1.0021028999999999</v>
      </c>
      <c r="I2908" s="111">
        <f t="shared" si="901"/>
        <v>0.02</v>
      </c>
      <c r="J2908" s="149">
        <f t="shared" si="903"/>
        <v>45747</v>
      </c>
      <c r="K2908" s="54">
        <f t="shared" si="902"/>
        <v>4</v>
      </c>
      <c r="L2908" s="55">
        <f t="shared" si="895"/>
        <v>4</v>
      </c>
      <c r="M2908" s="56">
        <f t="shared" si="896"/>
        <v>1.000314377</v>
      </c>
      <c r="N2908" s="56">
        <f t="shared" ca="1" si="897"/>
        <v>1.002417938</v>
      </c>
      <c r="O2908" s="55">
        <f t="shared" si="904"/>
        <v>0</v>
      </c>
      <c r="P2908" s="109">
        <f t="shared" ca="1" si="898"/>
        <v>103.06429715</v>
      </c>
      <c r="Q2908" s="52">
        <f t="shared" si="905"/>
        <v>0</v>
      </c>
      <c r="R2908" s="85"/>
      <c r="S2908" s="85"/>
      <c r="T2908" s="86" t="str">
        <f t="shared" si="906"/>
        <v>A+J=</v>
      </c>
      <c r="U2908" s="149">
        <f t="shared" si="907"/>
        <v>45777</v>
      </c>
      <c r="V2908" s="57" t="str">
        <f t="shared" si="899"/>
        <v>-</v>
      </c>
      <c r="W2908" s="8"/>
      <c r="X2908" s="8"/>
      <c r="Y2908" s="8"/>
      <c r="Z2908" s="9"/>
      <c r="AA2908" s="1"/>
      <c r="AB2908" s="8"/>
      <c r="AC2908" s="9"/>
      <c r="AD2908" s="9"/>
      <c r="AE2908" s="9"/>
      <c r="AF2908" s="8"/>
      <c r="AG2908" s="10"/>
      <c r="AH2908" s="8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25">
      <c r="A2909" s="50">
        <f t="shared" si="900"/>
        <v>45752</v>
      </c>
      <c r="B2909" s="112">
        <f t="shared" ca="1" si="890"/>
        <v>42753.74076311</v>
      </c>
      <c r="C2909" s="109">
        <f t="shared" si="891"/>
        <v>42624.871752229999</v>
      </c>
      <c r="D2909" s="13">
        <f ca="1">IF(A2909&lt;$B$1,VLOOKUP(A2909,[1]DI!$A$4:$B$15000,2,FALSE),0)</f>
        <v>0</v>
      </c>
      <c r="E2909" s="52">
        <f t="shared" ca="1" si="892"/>
        <v>1</v>
      </c>
      <c r="F2909" s="52">
        <f ca="1">(TRUNC(PRODUCT($E$12:$E2908),16))</f>
        <v>1.8622630036332399</v>
      </c>
      <c r="G2909" s="52">
        <f t="shared" ca="1" si="893"/>
        <v>1.8573793756914001</v>
      </c>
      <c r="H2909" s="52">
        <f t="shared" ca="1" si="894"/>
        <v>1.0026293100000001</v>
      </c>
      <c r="I2909" s="111">
        <f t="shared" si="901"/>
        <v>0.02</v>
      </c>
      <c r="J2909" s="149">
        <f t="shared" si="903"/>
        <v>45747</v>
      </c>
      <c r="K2909" s="54">
        <f t="shared" si="902"/>
        <v>4</v>
      </c>
      <c r="L2909" s="55">
        <f t="shared" si="895"/>
        <v>5</v>
      </c>
      <c r="M2909" s="56">
        <f t="shared" si="896"/>
        <v>1.000392986</v>
      </c>
      <c r="N2909" s="56">
        <f t="shared" ca="1" si="897"/>
        <v>1.0030233289999999</v>
      </c>
      <c r="O2909" s="55">
        <f t="shared" si="904"/>
        <v>0</v>
      </c>
      <c r="P2909" s="109">
        <f t="shared" ca="1" si="898"/>
        <v>128.86901087999999</v>
      </c>
      <c r="Q2909" s="52">
        <f t="shared" si="905"/>
        <v>0</v>
      </c>
      <c r="R2909" s="85"/>
      <c r="S2909" s="85"/>
      <c r="T2909" s="86" t="str">
        <f t="shared" si="906"/>
        <v>A+J=</v>
      </c>
      <c r="U2909" s="149">
        <f t="shared" si="907"/>
        <v>45777</v>
      </c>
      <c r="V2909" s="57" t="str">
        <f t="shared" si="899"/>
        <v>-</v>
      </c>
      <c r="W2909" s="8"/>
      <c r="X2909" s="8"/>
      <c r="Y2909" s="8"/>
      <c r="Z2909" s="9"/>
      <c r="AA2909" s="1"/>
      <c r="AB2909" s="8"/>
      <c r="AC2909" s="9"/>
      <c r="AD2909" s="9"/>
      <c r="AE2909" s="9"/>
      <c r="AF2909" s="8"/>
      <c r="AG2909" s="10"/>
      <c r="AH2909" s="8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25">
      <c r="A2910" s="50">
        <f t="shared" si="900"/>
        <v>45753</v>
      </c>
      <c r="B2910" s="112">
        <f t="shared" ca="1" si="890"/>
        <v>42753.74076311</v>
      </c>
      <c r="C2910" s="109">
        <f t="shared" si="891"/>
        <v>42624.871752229999</v>
      </c>
      <c r="D2910" s="13">
        <f ca="1">IF(A2910&lt;$B$1,VLOOKUP(A2910,[1]DI!$A$4:$B$15000,2,FALSE),0)</f>
        <v>0</v>
      </c>
      <c r="E2910" s="52">
        <f t="shared" ca="1" si="892"/>
        <v>1</v>
      </c>
      <c r="F2910" s="52">
        <f ca="1">(TRUNC(PRODUCT($E$12:$E2909),16))</f>
        <v>1.8622630036332399</v>
      </c>
      <c r="G2910" s="52">
        <f t="shared" ca="1" si="893"/>
        <v>1.8573793756914001</v>
      </c>
      <c r="H2910" s="52">
        <f t="shared" ca="1" si="894"/>
        <v>1.0026293100000001</v>
      </c>
      <c r="I2910" s="111">
        <f t="shared" si="901"/>
        <v>0.02</v>
      </c>
      <c r="J2910" s="149">
        <f t="shared" si="903"/>
        <v>45747</v>
      </c>
      <c r="K2910" s="54">
        <f t="shared" si="902"/>
        <v>4</v>
      </c>
      <c r="L2910" s="55">
        <f t="shared" si="895"/>
        <v>5</v>
      </c>
      <c r="M2910" s="56">
        <f t="shared" si="896"/>
        <v>1.000392986</v>
      </c>
      <c r="N2910" s="56">
        <f t="shared" ca="1" si="897"/>
        <v>1.0030233289999999</v>
      </c>
      <c r="O2910" s="55">
        <f t="shared" si="904"/>
        <v>0</v>
      </c>
      <c r="P2910" s="109">
        <f t="shared" ca="1" si="898"/>
        <v>128.86901087999999</v>
      </c>
      <c r="Q2910" s="52">
        <f t="shared" si="905"/>
        <v>0</v>
      </c>
      <c r="R2910" s="85"/>
      <c r="S2910" s="85"/>
      <c r="T2910" s="86" t="str">
        <f t="shared" si="906"/>
        <v>A+J=</v>
      </c>
      <c r="U2910" s="149">
        <f t="shared" si="907"/>
        <v>45777</v>
      </c>
      <c r="V2910" s="57" t="str">
        <f t="shared" si="899"/>
        <v>-</v>
      </c>
      <c r="W2910" s="8"/>
      <c r="X2910" s="8"/>
      <c r="Y2910" s="8"/>
      <c r="Z2910" s="9"/>
      <c r="AA2910" s="1"/>
      <c r="AB2910" s="8"/>
      <c r="AC2910" s="9"/>
      <c r="AD2910" s="9"/>
      <c r="AE2910" s="9"/>
      <c r="AF2910" s="8"/>
      <c r="AG2910" s="10"/>
      <c r="AH2910" s="8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25">
      <c r="A2911" s="50">
        <f t="shared" si="900"/>
        <v>45754</v>
      </c>
      <c r="B2911" s="112">
        <f t="shared" ca="1" si="890"/>
        <v>42753.74076311</v>
      </c>
      <c r="C2911" s="109">
        <f t="shared" si="891"/>
        <v>42624.871752229999</v>
      </c>
      <c r="D2911" s="13">
        <f ca="1">IF(A2911&lt;$B$1,VLOOKUP(A2911,[1]DI!$A$4:$B$15000,2,FALSE),0)</f>
        <v>0.14149999999999999</v>
      </c>
      <c r="E2911" s="52">
        <f t="shared" ca="1" si="892"/>
        <v>1.00052531</v>
      </c>
      <c r="F2911" s="52">
        <f ca="1">(TRUNC(PRODUCT($E$12:$E2910),16))</f>
        <v>1.8622630036332399</v>
      </c>
      <c r="G2911" s="52">
        <f t="shared" ca="1" si="893"/>
        <v>1.8573793756914001</v>
      </c>
      <c r="H2911" s="52">
        <f t="shared" ca="1" si="894"/>
        <v>1.0026293100000001</v>
      </c>
      <c r="I2911" s="111">
        <f t="shared" si="901"/>
        <v>0.02</v>
      </c>
      <c r="J2911" s="149">
        <f t="shared" si="903"/>
        <v>45747</v>
      </c>
      <c r="K2911" s="54">
        <f t="shared" si="902"/>
        <v>5</v>
      </c>
      <c r="L2911" s="55">
        <f t="shared" si="895"/>
        <v>5</v>
      </c>
      <c r="M2911" s="56">
        <f t="shared" si="896"/>
        <v>1.000392986</v>
      </c>
      <c r="N2911" s="56">
        <f t="shared" ca="1" si="897"/>
        <v>1.0030233289999999</v>
      </c>
      <c r="O2911" s="55">
        <f t="shared" si="904"/>
        <v>0</v>
      </c>
      <c r="P2911" s="109">
        <f t="shared" ca="1" si="898"/>
        <v>128.86901087999999</v>
      </c>
      <c r="Q2911" s="52">
        <f t="shared" si="905"/>
        <v>0</v>
      </c>
      <c r="R2911" s="85"/>
      <c r="S2911" s="85"/>
      <c r="T2911" s="86" t="str">
        <f t="shared" si="906"/>
        <v>A+J=</v>
      </c>
      <c r="U2911" s="149">
        <f t="shared" si="907"/>
        <v>45777</v>
      </c>
      <c r="V2911" s="57" t="str">
        <f t="shared" si="899"/>
        <v>-</v>
      </c>
      <c r="W2911" s="8"/>
      <c r="X2911" s="8"/>
      <c r="Y2911" s="8"/>
      <c r="Z2911" s="9"/>
      <c r="AA2911" s="1"/>
      <c r="AB2911" s="8"/>
      <c r="AC2911" s="9"/>
      <c r="AD2911" s="9"/>
      <c r="AE2911" s="9"/>
      <c r="AF2911" s="8"/>
      <c r="AG2911" s="10"/>
      <c r="AH2911" s="8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25">
      <c r="A2912" s="50">
        <f t="shared" si="900"/>
        <v>45755</v>
      </c>
      <c r="B2912" s="112">
        <f t="shared" ca="1" si="890"/>
        <v>42779.561248049999</v>
      </c>
      <c r="C2912" s="109">
        <f t="shared" si="891"/>
        <v>42624.871752229999</v>
      </c>
      <c r="D2912" s="13">
        <f ca="1">IF(A2912&lt;$B$1,VLOOKUP(A2912,[1]DI!$A$4:$B$15000,2,FALSE),0)</f>
        <v>0.14149999999999999</v>
      </c>
      <c r="E2912" s="52">
        <f t="shared" ca="1" si="892"/>
        <v>1.00052531</v>
      </c>
      <c r="F2912" s="52">
        <f ca="1">(TRUNC(PRODUCT($E$12:$E2911),16))</f>
        <v>1.86324126901168</v>
      </c>
      <c r="G2912" s="52">
        <f t="shared" ca="1" si="893"/>
        <v>1.8573793756914001</v>
      </c>
      <c r="H2912" s="52">
        <f t="shared" ca="1" si="894"/>
        <v>1.0031559999999999</v>
      </c>
      <c r="I2912" s="111">
        <f t="shared" si="901"/>
        <v>0.02</v>
      </c>
      <c r="J2912" s="149">
        <f t="shared" si="903"/>
        <v>45747</v>
      </c>
      <c r="K2912" s="54">
        <f t="shared" si="902"/>
        <v>6</v>
      </c>
      <c r="L2912" s="55">
        <f t="shared" si="895"/>
        <v>6</v>
      </c>
      <c r="M2912" s="56">
        <f t="shared" si="896"/>
        <v>1.000471602</v>
      </c>
      <c r="N2912" s="56">
        <f t="shared" ca="1" si="897"/>
        <v>1.00362909</v>
      </c>
      <c r="O2912" s="55">
        <f t="shared" si="904"/>
        <v>0</v>
      </c>
      <c r="P2912" s="109">
        <f t="shared" ca="1" si="898"/>
        <v>154.68949581999999</v>
      </c>
      <c r="Q2912" s="52">
        <f t="shared" si="905"/>
        <v>0</v>
      </c>
      <c r="R2912" s="85"/>
      <c r="S2912" s="85"/>
      <c r="T2912" s="86" t="str">
        <f t="shared" si="906"/>
        <v>A+J=</v>
      </c>
      <c r="U2912" s="149">
        <f t="shared" si="907"/>
        <v>45777</v>
      </c>
      <c r="V2912" s="57" t="str">
        <f t="shared" si="899"/>
        <v>-</v>
      </c>
      <c r="W2912" s="8"/>
      <c r="X2912" s="8"/>
      <c r="Y2912" s="8"/>
      <c r="Z2912" s="9"/>
      <c r="AA2912" s="1"/>
      <c r="AB2912" s="8"/>
      <c r="AC2912" s="9"/>
      <c r="AD2912" s="9"/>
      <c r="AE2912" s="9"/>
      <c r="AF2912" s="8"/>
      <c r="AG2912" s="10"/>
      <c r="AH2912" s="8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25">
      <c r="A2913" s="50">
        <f t="shared" si="900"/>
        <v>45756</v>
      </c>
      <c r="B2913" s="112">
        <f t="shared" ca="1" si="890"/>
        <v>42805.397461569999</v>
      </c>
      <c r="C2913" s="109">
        <f t="shared" si="891"/>
        <v>42624.871752229999</v>
      </c>
      <c r="D2913" s="13">
        <f ca="1">IF(A2913&lt;$B$1,VLOOKUP(A2913,[1]DI!$A$4:$B$15000,2,FALSE),0)</f>
        <v>0.14149999999999999</v>
      </c>
      <c r="E2913" s="52">
        <f t="shared" ca="1" si="892"/>
        <v>1.00052531</v>
      </c>
      <c r="F2913" s="52">
        <f ca="1">(TRUNC(PRODUCT($E$12:$E2912),16))</f>
        <v>1.8642200482827</v>
      </c>
      <c r="G2913" s="52">
        <f t="shared" ca="1" si="893"/>
        <v>1.8573793756914001</v>
      </c>
      <c r="H2913" s="52">
        <f t="shared" ca="1" si="894"/>
        <v>1.0036829700000001</v>
      </c>
      <c r="I2913" s="111">
        <f t="shared" si="901"/>
        <v>0.02</v>
      </c>
      <c r="J2913" s="149">
        <f t="shared" si="903"/>
        <v>45747</v>
      </c>
      <c r="K2913" s="54">
        <f t="shared" si="902"/>
        <v>7</v>
      </c>
      <c r="L2913" s="55">
        <f t="shared" si="895"/>
        <v>7</v>
      </c>
      <c r="M2913" s="56">
        <f t="shared" si="896"/>
        <v>1.0005502239999999</v>
      </c>
      <c r="N2913" s="56">
        <f t="shared" ca="1" si="897"/>
        <v>1.00423522</v>
      </c>
      <c r="O2913" s="55">
        <f t="shared" si="904"/>
        <v>0</v>
      </c>
      <c r="P2913" s="109">
        <f t="shared" ca="1" si="898"/>
        <v>180.52570933999999</v>
      </c>
      <c r="Q2913" s="52">
        <f t="shared" si="905"/>
        <v>0</v>
      </c>
      <c r="R2913" s="85"/>
      <c r="S2913" s="85"/>
      <c r="T2913" s="86" t="str">
        <f t="shared" si="906"/>
        <v>A+J=</v>
      </c>
      <c r="U2913" s="149">
        <f t="shared" si="907"/>
        <v>45777</v>
      </c>
      <c r="V2913" s="57" t="str">
        <f t="shared" si="899"/>
        <v>-</v>
      </c>
      <c r="W2913" s="8"/>
      <c r="X2913" s="8"/>
      <c r="Y2913" s="8"/>
      <c r="Z2913" s="9"/>
      <c r="AA2913" s="1"/>
      <c r="AB2913" s="8"/>
      <c r="AC2913" s="9"/>
      <c r="AD2913" s="9"/>
      <c r="AE2913" s="9"/>
      <c r="AF2913" s="8"/>
      <c r="AG2913" s="10"/>
      <c r="AH2913" s="8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25">
      <c r="A2914" s="50">
        <f t="shared" si="900"/>
        <v>45757</v>
      </c>
      <c r="B2914" s="112">
        <f t="shared" ca="1" si="890"/>
        <v>42831.249020039999</v>
      </c>
      <c r="C2914" s="109">
        <f t="shared" si="891"/>
        <v>42624.871752229999</v>
      </c>
      <c r="D2914" s="13">
        <f ca="1">IF(A2914&lt;$B$1,VLOOKUP(A2914,[1]DI!$A$4:$B$15000,2,FALSE),0)</f>
        <v>0.14149999999999999</v>
      </c>
      <c r="E2914" s="52">
        <f t="shared" ca="1" si="892"/>
        <v>1.00052531</v>
      </c>
      <c r="F2914" s="52">
        <f ca="1">(TRUNC(PRODUCT($E$12:$E2913),16))</f>
        <v>1.86519934171627</v>
      </c>
      <c r="G2914" s="52">
        <f t="shared" ca="1" si="893"/>
        <v>1.8573793756914001</v>
      </c>
      <c r="H2914" s="52">
        <f t="shared" ca="1" si="894"/>
        <v>1.0042102100000001</v>
      </c>
      <c r="I2914" s="111">
        <f t="shared" si="901"/>
        <v>0.02</v>
      </c>
      <c r="J2914" s="149">
        <f t="shared" si="903"/>
        <v>45747</v>
      </c>
      <c r="K2914" s="54">
        <f t="shared" si="902"/>
        <v>8</v>
      </c>
      <c r="L2914" s="55">
        <f t="shared" si="895"/>
        <v>8</v>
      </c>
      <c r="M2914" s="56">
        <f t="shared" si="896"/>
        <v>1.000628852</v>
      </c>
      <c r="N2914" s="56">
        <f t="shared" ca="1" si="897"/>
        <v>1.00484171</v>
      </c>
      <c r="O2914" s="55">
        <f t="shared" si="904"/>
        <v>0</v>
      </c>
      <c r="P2914" s="109">
        <f t="shared" ca="1" si="898"/>
        <v>206.37726781000001</v>
      </c>
      <c r="Q2914" s="52">
        <f t="shared" si="905"/>
        <v>0</v>
      </c>
      <c r="R2914" s="85"/>
      <c r="S2914" s="85"/>
      <c r="T2914" s="86" t="str">
        <f t="shared" si="906"/>
        <v>A+J=</v>
      </c>
      <c r="U2914" s="149">
        <f t="shared" si="907"/>
        <v>45777</v>
      </c>
      <c r="V2914" s="57" t="str">
        <f t="shared" si="899"/>
        <v>-</v>
      </c>
      <c r="W2914" s="8"/>
      <c r="X2914" s="8"/>
      <c r="Y2914" s="8"/>
      <c r="Z2914" s="9"/>
      <c r="AA2914" s="1"/>
      <c r="AB2914" s="8"/>
      <c r="AC2914" s="9"/>
      <c r="AD2914" s="9"/>
      <c r="AE2914" s="9"/>
      <c r="AF2914" s="8"/>
      <c r="AG2914" s="10"/>
      <c r="AH2914" s="8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25">
      <c r="A2915" s="50">
        <f t="shared" si="900"/>
        <v>45758</v>
      </c>
      <c r="B2915" s="112">
        <f t="shared" ca="1" si="890"/>
        <v>42857.116733329996</v>
      </c>
      <c r="C2915" s="109">
        <f t="shared" si="891"/>
        <v>42624.871752229999</v>
      </c>
      <c r="D2915" s="13">
        <f ca="1">IF(A2915&lt;$B$1,VLOOKUP(A2915,[1]DI!$A$4:$B$15000,2,FALSE),0)</f>
        <v>0.14149999999999999</v>
      </c>
      <c r="E2915" s="52">
        <f t="shared" ca="1" si="892"/>
        <v>1.00052531</v>
      </c>
      <c r="F2915" s="52">
        <f ca="1">(TRUNC(PRODUCT($E$12:$E2914),16))</f>
        <v>1.86617914958246</v>
      </c>
      <c r="G2915" s="52">
        <f t="shared" ca="1" si="893"/>
        <v>1.8573793756914001</v>
      </c>
      <c r="H2915" s="52">
        <f t="shared" ca="1" si="894"/>
        <v>1.0047377399999999</v>
      </c>
      <c r="I2915" s="111">
        <f t="shared" si="901"/>
        <v>0.02</v>
      </c>
      <c r="J2915" s="149">
        <f t="shared" si="903"/>
        <v>45747</v>
      </c>
      <c r="K2915" s="54">
        <f t="shared" si="902"/>
        <v>9</v>
      </c>
      <c r="L2915" s="55">
        <f t="shared" si="895"/>
        <v>9</v>
      </c>
      <c r="M2915" s="56">
        <f t="shared" si="896"/>
        <v>1.0007074869999999</v>
      </c>
      <c r="N2915" s="56">
        <f t="shared" ca="1" si="897"/>
        <v>1.0054485790000001</v>
      </c>
      <c r="O2915" s="55">
        <f t="shared" si="904"/>
        <v>0</v>
      </c>
      <c r="P2915" s="109">
        <f t="shared" ca="1" si="898"/>
        <v>232.24498109999999</v>
      </c>
      <c r="Q2915" s="52">
        <f t="shared" si="905"/>
        <v>0</v>
      </c>
      <c r="R2915" s="85"/>
      <c r="S2915" s="85"/>
      <c r="T2915" s="86" t="str">
        <f t="shared" si="906"/>
        <v>A+J=</v>
      </c>
      <c r="U2915" s="149">
        <f t="shared" si="907"/>
        <v>45777</v>
      </c>
      <c r="V2915" s="57" t="str">
        <f t="shared" si="899"/>
        <v>-</v>
      </c>
      <c r="W2915" s="8"/>
      <c r="X2915" s="8"/>
      <c r="Y2915" s="8"/>
      <c r="Z2915" s="9"/>
      <c r="AA2915" s="1"/>
      <c r="AB2915" s="8"/>
      <c r="AC2915" s="9"/>
      <c r="AD2915" s="9"/>
      <c r="AE2915" s="9"/>
      <c r="AF2915" s="8"/>
      <c r="AG2915" s="10"/>
      <c r="AH2915" s="8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25">
      <c r="A2916" s="50">
        <f t="shared" si="900"/>
        <v>45759</v>
      </c>
      <c r="B2916" s="112">
        <f t="shared" ca="1" si="890"/>
        <v>42882.999706329996</v>
      </c>
      <c r="C2916" s="109">
        <f t="shared" si="891"/>
        <v>42624.871752229999</v>
      </c>
      <c r="D2916" s="13">
        <f ca="1">IF(A2916&lt;$B$1,VLOOKUP(A2916,[1]DI!$A$4:$B$15000,2,FALSE),0)</f>
        <v>0</v>
      </c>
      <c r="E2916" s="52">
        <f t="shared" ca="1" si="892"/>
        <v>1</v>
      </c>
      <c r="F2916" s="52">
        <f ca="1">(TRUNC(PRODUCT($E$12:$E2915),16))</f>
        <v>1.8671594721515301</v>
      </c>
      <c r="G2916" s="52">
        <f t="shared" ca="1" si="893"/>
        <v>1.8573793756914001</v>
      </c>
      <c r="H2916" s="52">
        <f t="shared" ca="1" si="894"/>
        <v>1.0052655399999999</v>
      </c>
      <c r="I2916" s="111">
        <f t="shared" si="901"/>
        <v>0.02</v>
      </c>
      <c r="J2916" s="149">
        <f t="shared" si="903"/>
        <v>45747</v>
      </c>
      <c r="K2916" s="54">
        <f t="shared" si="902"/>
        <v>9</v>
      </c>
      <c r="L2916" s="55">
        <f t="shared" si="895"/>
        <v>10</v>
      </c>
      <c r="M2916" s="56">
        <f t="shared" si="896"/>
        <v>1.000786127</v>
      </c>
      <c r="N2916" s="56">
        <f t="shared" ca="1" si="897"/>
        <v>1.006055806</v>
      </c>
      <c r="O2916" s="55">
        <f t="shared" si="904"/>
        <v>0</v>
      </c>
      <c r="P2916" s="109">
        <f t="shared" ca="1" si="898"/>
        <v>258.12795410000001</v>
      </c>
      <c r="Q2916" s="52">
        <f t="shared" si="905"/>
        <v>0</v>
      </c>
      <c r="R2916" s="85"/>
      <c r="S2916" s="85"/>
      <c r="T2916" s="86" t="str">
        <f t="shared" si="906"/>
        <v>A+J=</v>
      </c>
      <c r="U2916" s="149">
        <f t="shared" si="907"/>
        <v>45777</v>
      </c>
      <c r="V2916" s="57" t="str">
        <f t="shared" si="899"/>
        <v>-</v>
      </c>
      <c r="W2916" s="8"/>
      <c r="X2916" s="8"/>
      <c r="Y2916" s="8"/>
      <c r="Z2916" s="9"/>
      <c r="AA2916" s="1"/>
      <c r="AB2916" s="8"/>
      <c r="AC2916" s="9"/>
      <c r="AD2916" s="9"/>
      <c r="AE2916" s="9"/>
      <c r="AF2916" s="8"/>
      <c r="AG2916" s="10"/>
      <c r="AH2916" s="8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25">
      <c r="A2917" s="50">
        <f t="shared" si="900"/>
        <v>45760</v>
      </c>
      <c r="B2917" s="112">
        <f t="shared" ca="1" si="890"/>
        <v>42882.999706329996</v>
      </c>
      <c r="C2917" s="109">
        <f t="shared" si="891"/>
        <v>42624.871752229999</v>
      </c>
      <c r="D2917" s="13">
        <f ca="1">IF(A2917&lt;$B$1,VLOOKUP(A2917,[1]DI!$A$4:$B$15000,2,FALSE),0)</f>
        <v>0</v>
      </c>
      <c r="E2917" s="52">
        <f t="shared" ca="1" si="892"/>
        <v>1</v>
      </c>
      <c r="F2917" s="52">
        <f ca="1">(TRUNC(PRODUCT($E$12:$E2916),16))</f>
        <v>1.8671594721515301</v>
      </c>
      <c r="G2917" s="52">
        <f t="shared" ca="1" si="893"/>
        <v>1.8573793756914001</v>
      </c>
      <c r="H2917" s="52">
        <f t="shared" ca="1" si="894"/>
        <v>1.0052655399999999</v>
      </c>
      <c r="I2917" s="111">
        <f t="shared" si="901"/>
        <v>0.02</v>
      </c>
      <c r="J2917" s="149">
        <f t="shared" si="903"/>
        <v>45747</v>
      </c>
      <c r="K2917" s="54">
        <f t="shared" si="902"/>
        <v>9</v>
      </c>
      <c r="L2917" s="55">
        <f t="shared" si="895"/>
        <v>10</v>
      </c>
      <c r="M2917" s="56">
        <f t="shared" si="896"/>
        <v>1.000786127</v>
      </c>
      <c r="N2917" s="56">
        <f t="shared" ca="1" si="897"/>
        <v>1.006055806</v>
      </c>
      <c r="O2917" s="55">
        <f t="shared" si="904"/>
        <v>0</v>
      </c>
      <c r="P2917" s="109">
        <f t="shared" ca="1" si="898"/>
        <v>258.12795410000001</v>
      </c>
      <c r="Q2917" s="52">
        <f t="shared" si="905"/>
        <v>0</v>
      </c>
      <c r="R2917" s="85"/>
      <c r="S2917" s="85"/>
      <c r="T2917" s="86" t="str">
        <f t="shared" si="906"/>
        <v>A+J=</v>
      </c>
      <c r="U2917" s="149">
        <f t="shared" si="907"/>
        <v>45777</v>
      </c>
      <c r="V2917" s="57" t="str">
        <f t="shared" si="899"/>
        <v>-</v>
      </c>
      <c r="W2917" s="8"/>
      <c r="X2917" s="8"/>
      <c r="Y2917" s="8"/>
      <c r="Z2917" s="9"/>
      <c r="AA2917" s="1"/>
      <c r="AB2917" s="8"/>
      <c r="AC2917" s="9"/>
      <c r="AD2917" s="9"/>
      <c r="AE2917" s="9"/>
      <c r="AF2917" s="8"/>
      <c r="AG2917" s="10"/>
      <c r="AH2917" s="8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25">
      <c r="A2918" s="50">
        <f t="shared" si="900"/>
        <v>45761</v>
      </c>
      <c r="B2918" s="112">
        <f t="shared" ca="1" si="890"/>
        <v>42882.999706329996</v>
      </c>
      <c r="C2918" s="109">
        <f t="shared" si="891"/>
        <v>42624.871752229999</v>
      </c>
      <c r="D2918" s="13">
        <f ca="1">IF(A2918&lt;$B$1,VLOOKUP(A2918,[1]DI!$A$4:$B$15000,2,FALSE),0)</f>
        <v>0.14149999999999999</v>
      </c>
      <c r="E2918" s="52">
        <f t="shared" ca="1" si="892"/>
        <v>1.00052531</v>
      </c>
      <c r="F2918" s="52">
        <f ca="1">(TRUNC(PRODUCT($E$12:$E2917),16))</f>
        <v>1.8671594721515301</v>
      </c>
      <c r="G2918" s="52">
        <f t="shared" ca="1" si="893"/>
        <v>1.8573793756914001</v>
      </c>
      <c r="H2918" s="52">
        <f t="shared" ca="1" si="894"/>
        <v>1.0052655399999999</v>
      </c>
      <c r="I2918" s="111">
        <f t="shared" si="901"/>
        <v>0.02</v>
      </c>
      <c r="J2918" s="149">
        <f t="shared" si="903"/>
        <v>45747</v>
      </c>
      <c r="K2918" s="54">
        <f t="shared" si="902"/>
        <v>10</v>
      </c>
      <c r="L2918" s="55">
        <f t="shared" si="895"/>
        <v>10</v>
      </c>
      <c r="M2918" s="56">
        <f t="shared" si="896"/>
        <v>1.000786127</v>
      </c>
      <c r="N2918" s="56">
        <f t="shared" ca="1" si="897"/>
        <v>1.006055806</v>
      </c>
      <c r="O2918" s="55">
        <f t="shared" si="904"/>
        <v>0</v>
      </c>
      <c r="P2918" s="109">
        <f t="shared" ca="1" si="898"/>
        <v>258.12795410000001</v>
      </c>
      <c r="Q2918" s="52">
        <f t="shared" si="905"/>
        <v>0</v>
      </c>
      <c r="R2918" s="85"/>
      <c r="S2918" s="85"/>
      <c r="T2918" s="86" t="str">
        <f t="shared" si="906"/>
        <v>A+J=</v>
      </c>
      <c r="U2918" s="149">
        <f t="shared" si="907"/>
        <v>45777</v>
      </c>
      <c r="V2918" s="57" t="str">
        <f t="shared" si="899"/>
        <v>-</v>
      </c>
      <c r="W2918" s="8"/>
      <c r="X2918" s="8"/>
      <c r="Y2918" s="8"/>
      <c r="Z2918" s="9"/>
      <c r="AA2918" s="1"/>
      <c r="AB2918" s="8"/>
      <c r="AC2918" s="9"/>
      <c r="AD2918" s="9"/>
      <c r="AE2918" s="9"/>
      <c r="AF2918" s="8"/>
      <c r="AG2918" s="10"/>
      <c r="AH2918" s="8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25">
      <c r="A2919" s="50">
        <f t="shared" si="900"/>
        <v>45762</v>
      </c>
      <c r="B2919" s="112">
        <f t="shared" ca="1" si="890"/>
        <v>42908.898066909998</v>
      </c>
      <c r="C2919" s="109">
        <f t="shared" si="891"/>
        <v>42624.871752229999</v>
      </c>
      <c r="D2919" s="13">
        <f ca="1">IF(A2919&lt;$B$1,VLOOKUP(A2919,[1]DI!$A$4:$B$15000,2,FALSE),0)</f>
        <v>0.14149999999999999</v>
      </c>
      <c r="E2919" s="52">
        <f t="shared" ca="1" si="892"/>
        <v>1.00052531</v>
      </c>
      <c r="F2919" s="52">
        <f ca="1">(TRUNC(PRODUCT($E$12:$E2918),16))</f>
        <v>1.86814030969385</v>
      </c>
      <c r="G2919" s="52">
        <f t="shared" ca="1" si="893"/>
        <v>1.8573793756914001</v>
      </c>
      <c r="H2919" s="52">
        <f t="shared" ca="1" si="894"/>
        <v>1.00579361</v>
      </c>
      <c r="I2919" s="111">
        <f t="shared" si="901"/>
        <v>0.02</v>
      </c>
      <c r="J2919" s="149">
        <f t="shared" si="903"/>
        <v>45747</v>
      </c>
      <c r="K2919" s="54">
        <f t="shared" si="902"/>
        <v>11</v>
      </c>
      <c r="L2919" s="55">
        <f t="shared" si="895"/>
        <v>11</v>
      </c>
      <c r="M2919" s="56">
        <f t="shared" si="896"/>
        <v>1.0008647740000001</v>
      </c>
      <c r="N2919" s="56">
        <f t="shared" ca="1" si="897"/>
        <v>1.006663394</v>
      </c>
      <c r="O2919" s="55">
        <f t="shared" si="904"/>
        <v>0</v>
      </c>
      <c r="P2919" s="109">
        <f t="shared" ca="1" si="898"/>
        <v>284.02631467999998</v>
      </c>
      <c r="Q2919" s="52">
        <f t="shared" si="905"/>
        <v>0</v>
      </c>
      <c r="R2919" s="85"/>
      <c r="S2919" s="85"/>
      <c r="T2919" s="86" t="str">
        <f t="shared" si="906"/>
        <v>A+J=</v>
      </c>
      <c r="U2919" s="149">
        <f t="shared" si="907"/>
        <v>45777</v>
      </c>
      <c r="V2919" s="57" t="str">
        <f t="shared" si="899"/>
        <v>-</v>
      </c>
      <c r="W2919" s="8"/>
      <c r="X2919" s="8"/>
      <c r="Y2919" s="8"/>
      <c r="Z2919" s="9"/>
      <c r="AA2919" s="1"/>
      <c r="AB2919" s="8"/>
      <c r="AC2919" s="9"/>
      <c r="AD2919" s="9"/>
      <c r="AE2919" s="9"/>
      <c r="AF2919" s="8"/>
      <c r="AG2919" s="10"/>
      <c r="AH2919" s="8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25">
      <c r="A2920" s="50">
        <f t="shared" si="900"/>
        <v>45763</v>
      </c>
      <c r="B2920" s="112">
        <f t="shared" ca="1" si="890"/>
        <v>42934.812156070002</v>
      </c>
      <c r="C2920" s="109">
        <f t="shared" si="891"/>
        <v>42624.871752229999</v>
      </c>
      <c r="D2920" s="13">
        <f ca="1">IF(A2920&lt;$B$1,VLOOKUP(A2920,[1]DI!$A$4:$B$15000,2,FALSE),0)</f>
        <v>0.14149999999999999</v>
      </c>
      <c r="E2920" s="52">
        <f t="shared" ca="1" si="892"/>
        <v>1.00052531</v>
      </c>
      <c r="F2920" s="52">
        <f ca="1">(TRUNC(PRODUCT($E$12:$E2919),16))</f>
        <v>1.8691216624799301</v>
      </c>
      <c r="G2920" s="52">
        <f t="shared" ca="1" si="893"/>
        <v>1.8573793756914001</v>
      </c>
      <c r="H2920" s="52">
        <f t="shared" ca="1" si="894"/>
        <v>1.00632196</v>
      </c>
      <c r="I2920" s="111">
        <f t="shared" si="901"/>
        <v>0.02</v>
      </c>
      <c r="J2920" s="149">
        <f t="shared" si="903"/>
        <v>45747</v>
      </c>
      <c r="K2920" s="54">
        <f t="shared" si="902"/>
        <v>12</v>
      </c>
      <c r="L2920" s="55">
        <f t="shared" si="895"/>
        <v>12</v>
      </c>
      <c r="M2920" s="56">
        <f t="shared" si="896"/>
        <v>1.0009434269999999</v>
      </c>
      <c r="N2920" s="56">
        <f t="shared" ca="1" si="897"/>
        <v>1.007271351</v>
      </c>
      <c r="O2920" s="55">
        <f t="shared" si="904"/>
        <v>0</v>
      </c>
      <c r="P2920" s="109">
        <f t="shared" ca="1" si="898"/>
        <v>309.94040383999999</v>
      </c>
      <c r="Q2920" s="52">
        <f t="shared" si="905"/>
        <v>0</v>
      </c>
      <c r="R2920" s="85"/>
      <c r="S2920" s="85"/>
      <c r="T2920" s="86" t="str">
        <f t="shared" si="906"/>
        <v>A+J=</v>
      </c>
      <c r="U2920" s="149">
        <f t="shared" si="907"/>
        <v>45777</v>
      </c>
      <c r="V2920" s="57" t="str">
        <f t="shared" si="899"/>
        <v>-</v>
      </c>
      <c r="W2920" s="8"/>
      <c r="X2920" s="8"/>
      <c r="Y2920" s="8"/>
      <c r="Z2920" s="9"/>
      <c r="AA2920" s="1"/>
      <c r="AB2920" s="8"/>
      <c r="AC2920" s="9"/>
      <c r="AD2920" s="9"/>
      <c r="AE2920" s="9"/>
      <c r="AF2920" s="8"/>
      <c r="AG2920" s="10"/>
      <c r="AH2920" s="8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25">
      <c r="A2921" s="50">
        <f t="shared" si="900"/>
        <v>45764</v>
      </c>
      <c r="B2921" s="112">
        <f t="shared" ca="1" si="890"/>
        <v>42960.742442670002</v>
      </c>
      <c r="C2921" s="109">
        <f t="shared" si="891"/>
        <v>42624.871752229999</v>
      </c>
      <c r="D2921" s="13">
        <f ca="1">IF(A2921&lt;$B$1,VLOOKUP(A2921,[1]DI!$A$4:$B$15000,2,FALSE),0)</f>
        <v>0.14149999999999999</v>
      </c>
      <c r="E2921" s="52">
        <f t="shared" ca="1" si="892"/>
        <v>1.00052531</v>
      </c>
      <c r="F2921" s="52">
        <f ca="1">(TRUNC(PRODUCT($E$12:$E2920),16))</f>
        <v>1.8701035307804501</v>
      </c>
      <c r="G2921" s="52">
        <f t="shared" ca="1" si="893"/>
        <v>1.8573793756914001</v>
      </c>
      <c r="H2921" s="52">
        <f t="shared" ca="1" si="894"/>
        <v>1.0068505999999999</v>
      </c>
      <c r="I2921" s="111">
        <f t="shared" si="901"/>
        <v>0.02</v>
      </c>
      <c r="J2921" s="149">
        <f t="shared" si="903"/>
        <v>45747</v>
      </c>
      <c r="K2921" s="54">
        <f t="shared" si="902"/>
        <v>13</v>
      </c>
      <c r="L2921" s="55">
        <f t="shared" si="895"/>
        <v>13</v>
      </c>
      <c r="M2921" s="56">
        <f t="shared" si="896"/>
        <v>1.0010220860000001</v>
      </c>
      <c r="N2921" s="56">
        <f t="shared" ca="1" si="897"/>
        <v>1.0078796880000001</v>
      </c>
      <c r="O2921" s="55">
        <f t="shared" si="904"/>
        <v>0</v>
      </c>
      <c r="P2921" s="109">
        <f t="shared" ca="1" si="898"/>
        <v>335.87069043999998</v>
      </c>
      <c r="Q2921" s="52">
        <f t="shared" si="905"/>
        <v>0</v>
      </c>
      <c r="R2921" s="85"/>
      <c r="S2921" s="85"/>
      <c r="T2921" s="86" t="str">
        <f t="shared" si="906"/>
        <v>A+J=</v>
      </c>
      <c r="U2921" s="149">
        <f t="shared" si="907"/>
        <v>45777</v>
      </c>
      <c r="V2921" s="57" t="str">
        <f t="shared" si="899"/>
        <v>-</v>
      </c>
      <c r="W2921" s="8"/>
      <c r="X2921" s="8"/>
      <c r="Y2921" s="8"/>
      <c r="Z2921" s="9"/>
      <c r="AA2921" s="1"/>
      <c r="AB2921" s="8"/>
      <c r="AC2921" s="9"/>
      <c r="AD2921" s="9"/>
      <c r="AE2921" s="9"/>
      <c r="AF2921" s="8"/>
      <c r="AG2921" s="10"/>
      <c r="AH2921" s="8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25">
      <c r="A2922" s="50">
        <f t="shared" si="900"/>
        <v>45765</v>
      </c>
      <c r="B2922" s="112">
        <f t="shared" ca="1" si="890"/>
        <v>42986.687605359999</v>
      </c>
      <c r="C2922" s="109">
        <f t="shared" si="891"/>
        <v>42624.871752229999</v>
      </c>
      <c r="D2922" s="13">
        <f ca="1">IF(A2922&lt;$B$1,VLOOKUP(A2922,[1]DI!$A$4:$B$15000,2,FALSE),0)</f>
        <v>0</v>
      </c>
      <c r="E2922" s="52">
        <f t="shared" ca="1" si="892"/>
        <v>1</v>
      </c>
      <c r="F2922" s="52">
        <f ca="1">(TRUNC(PRODUCT($E$12:$E2921),16))</f>
        <v>1.8710859148662</v>
      </c>
      <c r="G2922" s="52">
        <f t="shared" ca="1" si="893"/>
        <v>1.8573793756914001</v>
      </c>
      <c r="H2922" s="52">
        <f t="shared" ca="1" si="894"/>
        <v>1.0073795000000001</v>
      </c>
      <c r="I2922" s="111">
        <f t="shared" si="901"/>
        <v>0.02</v>
      </c>
      <c r="J2922" s="149">
        <f t="shared" si="903"/>
        <v>45747</v>
      </c>
      <c r="K2922" s="54">
        <f t="shared" si="902"/>
        <v>13</v>
      </c>
      <c r="L2922" s="55">
        <f t="shared" si="895"/>
        <v>14</v>
      </c>
      <c r="M2922" s="56">
        <f t="shared" si="896"/>
        <v>1.0011007510000001</v>
      </c>
      <c r="N2922" s="56">
        <f t="shared" ca="1" si="897"/>
        <v>1.0084883739999999</v>
      </c>
      <c r="O2922" s="55">
        <f t="shared" si="904"/>
        <v>0</v>
      </c>
      <c r="P2922" s="109">
        <f t="shared" ca="1" si="898"/>
        <v>361.81585312999999</v>
      </c>
      <c r="Q2922" s="52">
        <f t="shared" si="905"/>
        <v>0</v>
      </c>
      <c r="R2922" s="85"/>
      <c r="S2922" s="85"/>
      <c r="T2922" s="86" t="str">
        <f t="shared" si="906"/>
        <v>A+J=</v>
      </c>
      <c r="U2922" s="149">
        <f t="shared" si="907"/>
        <v>45777</v>
      </c>
      <c r="V2922" s="57" t="str">
        <f t="shared" si="899"/>
        <v>-</v>
      </c>
      <c r="W2922" s="8"/>
      <c r="X2922" s="8"/>
      <c r="Y2922" s="8"/>
      <c r="Z2922" s="9"/>
      <c r="AA2922" s="1"/>
      <c r="AB2922" s="8"/>
      <c r="AC2922" s="9"/>
      <c r="AD2922" s="9"/>
      <c r="AE2922" s="9"/>
      <c r="AF2922" s="8"/>
      <c r="AG2922" s="10"/>
      <c r="AH2922" s="8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25">
      <c r="A2923" s="50">
        <f t="shared" si="900"/>
        <v>45766</v>
      </c>
      <c r="B2923" s="112">
        <f t="shared" ca="1" si="890"/>
        <v>42986.687605359999</v>
      </c>
      <c r="C2923" s="109">
        <f t="shared" si="891"/>
        <v>42624.871752229999</v>
      </c>
      <c r="D2923" s="13">
        <f ca="1">IF(A2923&lt;$B$1,VLOOKUP(A2923,[1]DI!$A$4:$B$15000,2,FALSE),0)</f>
        <v>0</v>
      </c>
      <c r="E2923" s="52">
        <f t="shared" ca="1" si="892"/>
        <v>1</v>
      </c>
      <c r="F2923" s="52">
        <f ca="1">(TRUNC(PRODUCT($E$12:$E2922),16))</f>
        <v>1.8710859148662</v>
      </c>
      <c r="G2923" s="52">
        <f t="shared" ca="1" si="893"/>
        <v>1.8573793756914001</v>
      </c>
      <c r="H2923" s="52">
        <f t="shared" ca="1" si="894"/>
        <v>1.0073795000000001</v>
      </c>
      <c r="I2923" s="111">
        <f t="shared" si="901"/>
        <v>0.02</v>
      </c>
      <c r="J2923" s="149">
        <f t="shared" si="903"/>
        <v>45747</v>
      </c>
      <c r="K2923" s="54">
        <f t="shared" si="902"/>
        <v>13</v>
      </c>
      <c r="L2923" s="55">
        <f t="shared" si="895"/>
        <v>14</v>
      </c>
      <c r="M2923" s="56">
        <f t="shared" si="896"/>
        <v>1.0011007510000001</v>
      </c>
      <c r="N2923" s="56">
        <f t="shared" ca="1" si="897"/>
        <v>1.0084883739999999</v>
      </c>
      <c r="O2923" s="55">
        <f t="shared" si="904"/>
        <v>0</v>
      </c>
      <c r="P2923" s="109">
        <f t="shared" ca="1" si="898"/>
        <v>361.81585312999999</v>
      </c>
      <c r="Q2923" s="52">
        <f t="shared" si="905"/>
        <v>0</v>
      </c>
      <c r="R2923" s="85"/>
      <c r="S2923" s="85"/>
      <c r="T2923" s="86" t="str">
        <f t="shared" si="906"/>
        <v>A+J=</v>
      </c>
      <c r="U2923" s="149">
        <f t="shared" si="907"/>
        <v>45777</v>
      </c>
      <c r="V2923" s="57" t="str">
        <f t="shared" si="899"/>
        <v>-</v>
      </c>
      <c r="W2923" s="8"/>
      <c r="X2923" s="8"/>
      <c r="Y2923" s="8"/>
      <c r="Z2923" s="9"/>
      <c r="AA2923" s="1"/>
      <c r="AB2923" s="8"/>
      <c r="AC2923" s="9"/>
      <c r="AD2923" s="9"/>
      <c r="AE2923" s="9"/>
      <c r="AF2923" s="8"/>
      <c r="AG2923" s="10"/>
      <c r="AH2923" s="8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25">
      <c r="A2924" s="50">
        <f t="shared" si="900"/>
        <v>45767</v>
      </c>
      <c r="B2924" s="112">
        <f t="shared" ca="1" si="890"/>
        <v>42986.687605359999</v>
      </c>
      <c r="C2924" s="109">
        <f t="shared" si="891"/>
        <v>42624.871752229999</v>
      </c>
      <c r="D2924" s="13">
        <f ca="1">IF(A2924&lt;$B$1,VLOOKUP(A2924,[1]DI!$A$4:$B$15000,2,FALSE),0)</f>
        <v>0</v>
      </c>
      <c r="E2924" s="52">
        <f t="shared" ca="1" si="892"/>
        <v>1</v>
      </c>
      <c r="F2924" s="52">
        <f ca="1">(TRUNC(PRODUCT($E$12:$E2923),16))</f>
        <v>1.8710859148662</v>
      </c>
      <c r="G2924" s="52">
        <f t="shared" ca="1" si="893"/>
        <v>1.8573793756914001</v>
      </c>
      <c r="H2924" s="52">
        <f t="shared" ca="1" si="894"/>
        <v>1.0073795000000001</v>
      </c>
      <c r="I2924" s="111">
        <f t="shared" si="901"/>
        <v>0.02</v>
      </c>
      <c r="J2924" s="149">
        <f t="shared" si="903"/>
        <v>45747</v>
      </c>
      <c r="K2924" s="54">
        <f t="shared" si="902"/>
        <v>13</v>
      </c>
      <c r="L2924" s="55">
        <f t="shared" si="895"/>
        <v>14</v>
      </c>
      <c r="M2924" s="56">
        <f t="shared" si="896"/>
        <v>1.0011007510000001</v>
      </c>
      <c r="N2924" s="56">
        <f t="shared" ca="1" si="897"/>
        <v>1.0084883739999999</v>
      </c>
      <c r="O2924" s="55">
        <f t="shared" si="904"/>
        <v>0</v>
      </c>
      <c r="P2924" s="109">
        <f t="shared" ca="1" si="898"/>
        <v>361.81585312999999</v>
      </c>
      <c r="Q2924" s="52">
        <f t="shared" si="905"/>
        <v>0</v>
      </c>
      <c r="R2924" s="85"/>
      <c r="S2924" s="85"/>
      <c r="T2924" s="86" t="str">
        <f t="shared" si="906"/>
        <v>A+J=</v>
      </c>
      <c r="U2924" s="149">
        <f t="shared" si="907"/>
        <v>45777</v>
      </c>
      <c r="V2924" s="57" t="str">
        <f t="shared" si="899"/>
        <v>-</v>
      </c>
      <c r="W2924" s="8"/>
      <c r="X2924" s="8"/>
      <c r="Y2924" s="8"/>
      <c r="Z2924" s="9"/>
      <c r="AA2924" s="1"/>
      <c r="AB2924" s="8"/>
      <c r="AC2924" s="9"/>
      <c r="AD2924" s="9"/>
      <c r="AE2924" s="9"/>
      <c r="AF2924" s="8"/>
      <c r="AG2924" s="10"/>
      <c r="AH2924" s="8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25">
      <c r="A2925" s="50">
        <f t="shared" si="900"/>
        <v>45768</v>
      </c>
      <c r="B2925" s="112">
        <f t="shared" ca="1" si="890"/>
        <v>42986.687605359999</v>
      </c>
      <c r="C2925" s="109">
        <f t="shared" si="891"/>
        <v>42624.871752229999</v>
      </c>
      <c r="D2925" s="13">
        <f ca="1">IF(A2925&lt;$B$1,VLOOKUP(A2925,[1]DI!$A$4:$B$15000,2,FALSE),0)</f>
        <v>0</v>
      </c>
      <c r="E2925" s="52">
        <f t="shared" ca="1" si="892"/>
        <v>1</v>
      </c>
      <c r="F2925" s="52">
        <f ca="1">(TRUNC(PRODUCT($E$12:$E2924),16))</f>
        <v>1.8710859148662</v>
      </c>
      <c r="G2925" s="52">
        <f t="shared" ca="1" si="893"/>
        <v>1.8573793756914001</v>
      </c>
      <c r="H2925" s="52">
        <f t="shared" ca="1" si="894"/>
        <v>1.0073795000000001</v>
      </c>
      <c r="I2925" s="111">
        <f t="shared" si="901"/>
        <v>0.02</v>
      </c>
      <c r="J2925" s="149">
        <f t="shared" si="903"/>
        <v>45747</v>
      </c>
      <c r="K2925" s="54">
        <f t="shared" si="902"/>
        <v>13</v>
      </c>
      <c r="L2925" s="55">
        <f t="shared" si="895"/>
        <v>14</v>
      </c>
      <c r="M2925" s="56">
        <f t="shared" si="896"/>
        <v>1.0011007510000001</v>
      </c>
      <c r="N2925" s="56">
        <f t="shared" ca="1" si="897"/>
        <v>1.0084883739999999</v>
      </c>
      <c r="O2925" s="55">
        <f t="shared" si="904"/>
        <v>0</v>
      </c>
      <c r="P2925" s="109">
        <f t="shared" ca="1" si="898"/>
        <v>361.81585312999999</v>
      </c>
      <c r="Q2925" s="52">
        <f t="shared" si="905"/>
        <v>0</v>
      </c>
      <c r="R2925" s="85"/>
      <c r="S2925" s="85"/>
      <c r="T2925" s="86" t="str">
        <f t="shared" si="906"/>
        <v>A+J=</v>
      </c>
      <c r="U2925" s="149">
        <f t="shared" si="907"/>
        <v>45777</v>
      </c>
      <c r="V2925" s="57" t="str">
        <f t="shared" si="899"/>
        <v>-</v>
      </c>
      <c r="W2925" s="8"/>
      <c r="X2925" s="8"/>
      <c r="Y2925" s="8"/>
      <c r="Z2925" s="9"/>
      <c r="AA2925" s="1"/>
      <c r="AB2925" s="8"/>
      <c r="AC2925" s="9"/>
      <c r="AD2925" s="9"/>
      <c r="AE2925" s="9"/>
      <c r="AF2925" s="8"/>
      <c r="AG2925" s="10"/>
      <c r="AH2925" s="8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25">
      <c r="A2926" s="50">
        <f t="shared" si="900"/>
        <v>45769</v>
      </c>
      <c r="B2926" s="112">
        <f t="shared" ref="B2926:B2989" ca="1" si="908">IF(A2926&lt;=TODAY(),C2926+P2926,IF(AND(A2926&gt;TODAY(),A2926&lt;=$B$1),IF(VLOOKUP(TODAY(),$A$12:$D$10000,4,FALSE)=0,"n.d",C2926+P2926),"n.d"))</f>
        <v>42986.687605359999</v>
      </c>
      <c r="C2926" s="109">
        <f t="shared" ref="C2926:C2989" si="909">TRUNC(C2925-Q2925,8)</f>
        <v>42624.871752229999</v>
      </c>
      <c r="D2926" s="13">
        <f ca="1">IF(A2926&lt;$B$1,VLOOKUP(A2926,[1]DI!$A$4:$B$15000,2,FALSE),0)</f>
        <v>0.14149999999999999</v>
      </c>
      <c r="E2926" s="52">
        <f t="shared" ref="E2926:E2989" ca="1" si="910">IF(A2926&lt;A$10,1,ROUND(((1+D2926)^(1/252)),8))</f>
        <v>1.00052531</v>
      </c>
      <c r="F2926" s="52">
        <f ca="1">(TRUNC(PRODUCT($E$12:$E2925),16))</f>
        <v>1.8710859148662</v>
      </c>
      <c r="G2926" s="52">
        <f t="shared" ref="G2926:G2989" ca="1" si="911">IF(O2925&gt;0,F2925,G2925)</f>
        <v>1.8573793756914001</v>
      </c>
      <c r="H2926" s="52">
        <f t="shared" ref="H2926:H2989" ca="1" si="912">ROUND(F2926/G2926,8)</f>
        <v>1.0073795000000001</v>
      </c>
      <c r="I2926" s="111">
        <f t="shared" si="901"/>
        <v>0.02</v>
      </c>
      <c r="J2926" s="149">
        <f t="shared" si="903"/>
        <v>45747</v>
      </c>
      <c r="K2926" s="54">
        <f t="shared" si="902"/>
        <v>14</v>
      </c>
      <c r="L2926" s="55">
        <f t="shared" ref="L2926:L2989" si="913">IF(AND(K2926=1,K2925=1),1,IF(K2926&gt;0,IF(K2926=K2925,K2926+1,K2926),0))</f>
        <v>14</v>
      </c>
      <c r="M2926" s="56">
        <f t="shared" ref="M2926:M2989" si="914">ROUND((I2926+1)^(L2926/252),9)</f>
        <v>1.0011007510000001</v>
      </c>
      <c r="N2926" s="56">
        <f t="shared" ref="N2926:N2989" ca="1" si="915">ROUND(H2926*M2926,9)</f>
        <v>1.0084883739999999</v>
      </c>
      <c r="O2926" s="55">
        <f t="shared" si="904"/>
        <v>0</v>
      </c>
      <c r="P2926" s="109">
        <f t="shared" ref="P2926:P2989" ca="1" si="916">TRUNC(((N2926-1)*C2926),8)</f>
        <v>361.81585312999999</v>
      </c>
      <c r="Q2926" s="52">
        <f t="shared" si="905"/>
        <v>0</v>
      </c>
      <c r="R2926" s="85"/>
      <c r="S2926" s="85"/>
      <c r="T2926" s="86" t="str">
        <f t="shared" si="906"/>
        <v>A+J=</v>
      </c>
      <c r="U2926" s="149">
        <f t="shared" si="907"/>
        <v>45777</v>
      </c>
      <c r="V2926" s="57" t="str">
        <f t="shared" ref="V2926:V2989" si="917">IF(O2926&gt;0,(P2926+Q2926)*V$9,"-")</f>
        <v>-</v>
      </c>
      <c r="W2926" s="8"/>
      <c r="X2926" s="8"/>
      <c r="Y2926" s="8"/>
      <c r="Z2926" s="9"/>
      <c r="AA2926" s="1"/>
      <c r="AB2926" s="8"/>
      <c r="AC2926" s="9"/>
      <c r="AD2926" s="9"/>
      <c r="AE2926" s="9"/>
      <c r="AF2926" s="8"/>
      <c r="AG2926" s="10"/>
      <c r="AH2926" s="8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25">
      <c r="A2927" s="50">
        <f t="shared" si="900"/>
        <v>45770</v>
      </c>
      <c r="B2927" s="112">
        <f t="shared" ca="1" si="908"/>
        <v>43012.649008120003</v>
      </c>
      <c r="C2927" s="109">
        <f t="shared" si="909"/>
        <v>42624.871752229999</v>
      </c>
      <c r="D2927" s="13">
        <f ca="1">IF(A2927&lt;$B$1,VLOOKUP(A2927,[1]DI!$A$4:$B$15000,2,FALSE),0)</f>
        <v>0.14149999999999999</v>
      </c>
      <c r="E2927" s="52">
        <f t="shared" ca="1" si="910"/>
        <v>1.00052531</v>
      </c>
      <c r="F2927" s="52">
        <f ca="1">(TRUNC(PRODUCT($E$12:$E2926),16))</f>
        <v>1.8720688150081399</v>
      </c>
      <c r="G2927" s="52">
        <f t="shared" ca="1" si="911"/>
        <v>1.8573793756914001</v>
      </c>
      <c r="H2927" s="52">
        <f t="shared" ca="1" si="912"/>
        <v>1.0079086900000001</v>
      </c>
      <c r="I2927" s="111">
        <f t="shared" si="901"/>
        <v>0.02</v>
      </c>
      <c r="J2927" s="149">
        <f t="shared" si="903"/>
        <v>45747</v>
      </c>
      <c r="K2927" s="54">
        <f t="shared" si="902"/>
        <v>15</v>
      </c>
      <c r="L2927" s="55">
        <f t="shared" si="913"/>
        <v>15</v>
      </c>
      <c r="M2927" s="56">
        <f t="shared" si="914"/>
        <v>1.001179423</v>
      </c>
      <c r="N2927" s="56">
        <f t="shared" ca="1" si="915"/>
        <v>1.009097441</v>
      </c>
      <c r="O2927" s="55">
        <f t="shared" si="904"/>
        <v>0</v>
      </c>
      <c r="P2927" s="109">
        <f t="shared" ca="1" si="916"/>
        <v>387.77725588999999</v>
      </c>
      <c r="Q2927" s="52">
        <f t="shared" si="905"/>
        <v>0</v>
      </c>
      <c r="R2927" s="85"/>
      <c r="S2927" s="85"/>
      <c r="T2927" s="86" t="str">
        <f t="shared" si="906"/>
        <v>A+J=</v>
      </c>
      <c r="U2927" s="149">
        <f t="shared" si="907"/>
        <v>45777</v>
      </c>
      <c r="V2927" s="57" t="str">
        <f t="shared" si="917"/>
        <v>-</v>
      </c>
      <c r="W2927" s="8"/>
      <c r="X2927" s="8"/>
      <c r="Y2927" s="8"/>
      <c r="Z2927" s="9"/>
      <c r="AA2927" s="1"/>
      <c r="AB2927" s="8"/>
      <c r="AC2927" s="9"/>
      <c r="AD2927" s="9"/>
      <c r="AE2927" s="9"/>
      <c r="AF2927" s="8"/>
      <c r="AG2927" s="10"/>
      <c r="AH2927" s="8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25">
      <c r="A2928" s="50">
        <f t="shared" si="900"/>
        <v>45771</v>
      </c>
      <c r="B2928" s="112">
        <f t="shared" ca="1" si="908"/>
        <v>43038.626096840002</v>
      </c>
      <c r="C2928" s="109">
        <f t="shared" si="909"/>
        <v>42624.871752229999</v>
      </c>
      <c r="D2928" s="13">
        <f ca="1">IF(A2928&lt;$B$1,VLOOKUP(A2928,[1]DI!$A$4:$B$15000,2,FALSE),0)</f>
        <v>0.14149999999999999</v>
      </c>
      <c r="E2928" s="52">
        <f t="shared" ca="1" si="910"/>
        <v>1.00052531</v>
      </c>
      <c r="F2928" s="52">
        <f ca="1">(TRUNC(PRODUCT($E$12:$E2927),16))</f>
        <v>1.8730522314773601</v>
      </c>
      <c r="G2928" s="52">
        <f t="shared" ca="1" si="911"/>
        <v>1.8573793756914001</v>
      </c>
      <c r="H2928" s="52">
        <f t="shared" ca="1" si="912"/>
        <v>1.0084381600000001</v>
      </c>
      <c r="I2928" s="111">
        <f t="shared" si="901"/>
        <v>0.02</v>
      </c>
      <c r="J2928" s="149">
        <f t="shared" si="903"/>
        <v>45747</v>
      </c>
      <c r="K2928" s="54">
        <f t="shared" si="902"/>
        <v>16</v>
      </c>
      <c r="L2928" s="55">
        <f t="shared" si="913"/>
        <v>16</v>
      </c>
      <c r="M2928" s="56">
        <f t="shared" si="914"/>
        <v>1.0012581</v>
      </c>
      <c r="N2928" s="56">
        <f t="shared" ca="1" si="915"/>
        <v>1.0097068760000001</v>
      </c>
      <c r="O2928" s="55">
        <f t="shared" si="904"/>
        <v>0</v>
      </c>
      <c r="P2928" s="109">
        <f t="shared" ca="1" si="916"/>
        <v>413.75434460999998</v>
      </c>
      <c r="Q2928" s="52">
        <f t="shared" si="905"/>
        <v>0</v>
      </c>
      <c r="R2928" s="85"/>
      <c r="S2928" s="85"/>
      <c r="T2928" s="86" t="str">
        <f t="shared" si="906"/>
        <v>A+J=</v>
      </c>
      <c r="U2928" s="149">
        <f t="shared" si="907"/>
        <v>45777</v>
      </c>
      <c r="V2928" s="57" t="str">
        <f t="shared" si="917"/>
        <v>-</v>
      </c>
      <c r="W2928" s="8"/>
      <c r="X2928" s="8"/>
      <c r="Y2928" s="8"/>
      <c r="Z2928" s="9"/>
      <c r="AA2928" s="1"/>
      <c r="AB2928" s="8"/>
      <c r="AC2928" s="9"/>
      <c r="AD2928" s="9"/>
      <c r="AE2928" s="9"/>
      <c r="AF2928" s="8"/>
      <c r="AG2928" s="10"/>
      <c r="AH2928" s="8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25">
      <c r="A2929" s="50">
        <f t="shared" si="900"/>
        <v>45772</v>
      </c>
      <c r="B2929" s="112">
        <f t="shared" ca="1" si="908"/>
        <v>43064.618573129999</v>
      </c>
      <c r="C2929" s="109">
        <f t="shared" si="909"/>
        <v>42624.871752229999</v>
      </c>
      <c r="D2929" s="13">
        <f ca="1">IF(A2929&lt;$B$1,VLOOKUP(A2929,[1]DI!$A$4:$B$15000,2,FALSE),0)</f>
        <v>0.14149999999999999</v>
      </c>
      <c r="E2929" s="52">
        <f t="shared" ca="1" si="910"/>
        <v>1.00052531</v>
      </c>
      <c r="F2929" s="52">
        <f ca="1">(TRUNC(PRODUCT($E$12:$E2928),16))</f>
        <v>1.87403616454507</v>
      </c>
      <c r="G2929" s="52">
        <f t="shared" ca="1" si="911"/>
        <v>1.8573793756914001</v>
      </c>
      <c r="H2929" s="52">
        <f t="shared" ca="1" si="912"/>
        <v>1.0089679</v>
      </c>
      <c r="I2929" s="111">
        <f t="shared" si="901"/>
        <v>0.02</v>
      </c>
      <c r="J2929" s="149">
        <f t="shared" si="903"/>
        <v>45747</v>
      </c>
      <c r="K2929" s="54">
        <f t="shared" si="902"/>
        <v>17</v>
      </c>
      <c r="L2929" s="55">
        <f t="shared" si="913"/>
        <v>17</v>
      </c>
      <c r="M2929" s="56">
        <f t="shared" si="914"/>
        <v>1.001336784</v>
      </c>
      <c r="N2929" s="56">
        <f t="shared" ca="1" si="915"/>
        <v>1.0103166720000001</v>
      </c>
      <c r="O2929" s="55">
        <f t="shared" si="904"/>
        <v>0</v>
      </c>
      <c r="P2929" s="109">
        <f t="shared" ca="1" si="916"/>
        <v>439.74682089999999</v>
      </c>
      <c r="Q2929" s="52">
        <f t="shared" si="905"/>
        <v>0</v>
      </c>
      <c r="R2929" s="85"/>
      <c r="S2929" s="85"/>
      <c r="T2929" s="86" t="str">
        <f t="shared" si="906"/>
        <v>A+J=</v>
      </c>
      <c r="U2929" s="149">
        <f t="shared" si="907"/>
        <v>45777</v>
      </c>
      <c r="V2929" s="57" t="str">
        <f t="shared" si="917"/>
        <v>-</v>
      </c>
      <c r="W2929" s="8"/>
      <c r="X2929" s="8"/>
      <c r="Y2929" s="8"/>
      <c r="Z2929" s="9"/>
      <c r="AA2929" s="1"/>
      <c r="AB2929" s="8"/>
      <c r="AC2929" s="9"/>
      <c r="AD2929" s="9"/>
      <c r="AE2929" s="9"/>
      <c r="AF2929" s="8"/>
      <c r="AG2929" s="10"/>
      <c r="AH2929" s="8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25">
      <c r="A2930" s="50">
        <f t="shared" si="900"/>
        <v>45773</v>
      </c>
      <c r="B2930" s="112">
        <f t="shared" ca="1" si="908"/>
        <v>43090.626820630001</v>
      </c>
      <c r="C2930" s="109">
        <f t="shared" si="909"/>
        <v>42624.871752229999</v>
      </c>
      <c r="D2930" s="13">
        <f ca="1">IF(A2930&lt;$B$1,VLOOKUP(A2930,[1]DI!$A$4:$B$15000,2,FALSE),0)</f>
        <v>0</v>
      </c>
      <c r="E2930" s="52">
        <f t="shared" ca="1" si="910"/>
        <v>1</v>
      </c>
      <c r="F2930" s="52">
        <f ca="1">(TRUNC(PRODUCT($E$12:$E2929),16))</f>
        <v>1.87502061448267</v>
      </c>
      <c r="G2930" s="52">
        <f t="shared" ca="1" si="911"/>
        <v>1.8573793756914001</v>
      </c>
      <c r="H2930" s="52">
        <f t="shared" ca="1" si="912"/>
        <v>1.00949792</v>
      </c>
      <c r="I2930" s="111">
        <f t="shared" si="901"/>
        <v>0.02</v>
      </c>
      <c r="J2930" s="149">
        <f t="shared" si="903"/>
        <v>45747</v>
      </c>
      <c r="K2930" s="54">
        <f t="shared" si="902"/>
        <v>17</v>
      </c>
      <c r="L2930" s="55">
        <f t="shared" si="913"/>
        <v>18</v>
      </c>
      <c r="M2930" s="56">
        <f t="shared" si="914"/>
        <v>1.0014154740000001</v>
      </c>
      <c r="N2930" s="56">
        <f t="shared" ca="1" si="915"/>
        <v>1.010926838</v>
      </c>
      <c r="O2930" s="55">
        <f t="shared" si="904"/>
        <v>0</v>
      </c>
      <c r="P2930" s="109">
        <f t="shared" ca="1" si="916"/>
        <v>465.75506840000003</v>
      </c>
      <c r="Q2930" s="52">
        <f t="shared" si="905"/>
        <v>0</v>
      </c>
      <c r="R2930" s="85"/>
      <c r="S2930" s="85"/>
      <c r="T2930" s="86" t="str">
        <f t="shared" si="906"/>
        <v>A+J=</v>
      </c>
      <c r="U2930" s="149">
        <f t="shared" si="907"/>
        <v>45777</v>
      </c>
      <c r="V2930" s="57" t="str">
        <f t="shared" si="917"/>
        <v>-</v>
      </c>
      <c r="W2930" s="8"/>
      <c r="X2930" s="8"/>
      <c r="Y2930" s="8"/>
      <c r="Z2930" s="9"/>
      <c r="AA2930" s="1"/>
      <c r="AB2930" s="8"/>
      <c r="AC2930" s="9"/>
      <c r="AD2930" s="9"/>
      <c r="AE2930" s="9"/>
      <c r="AF2930" s="8"/>
      <c r="AG2930" s="10"/>
      <c r="AH2930" s="8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25">
      <c r="A2931" s="50">
        <f t="shared" si="900"/>
        <v>45774</v>
      </c>
      <c r="B2931" s="112">
        <f t="shared" ca="1" si="908"/>
        <v>43090.626820630001</v>
      </c>
      <c r="C2931" s="109">
        <f t="shared" si="909"/>
        <v>42624.871752229999</v>
      </c>
      <c r="D2931" s="13">
        <f ca="1">IF(A2931&lt;$B$1,VLOOKUP(A2931,[1]DI!$A$4:$B$15000,2,FALSE),0)</f>
        <v>0</v>
      </c>
      <c r="E2931" s="52">
        <f t="shared" ca="1" si="910"/>
        <v>1</v>
      </c>
      <c r="F2931" s="52">
        <f ca="1">(TRUNC(PRODUCT($E$12:$E2930),16))</f>
        <v>1.87502061448267</v>
      </c>
      <c r="G2931" s="52">
        <f t="shared" ca="1" si="911"/>
        <v>1.8573793756914001</v>
      </c>
      <c r="H2931" s="52">
        <f t="shared" ca="1" si="912"/>
        <v>1.00949792</v>
      </c>
      <c r="I2931" s="111">
        <f t="shared" si="901"/>
        <v>0.02</v>
      </c>
      <c r="J2931" s="149">
        <f t="shared" si="903"/>
        <v>45747</v>
      </c>
      <c r="K2931" s="54">
        <f t="shared" si="902"/>
        <v>17</v>
      </c>
      <c r="L2931" s="55">
        <f t="shared" si="913"/>
        <v>18</v>
      </c>
      <c r="M2931" s="56">
        <f t="shared" si="914"/>
        <v>1.0014154740000001</v>
      </c>
      <c r="N2931" s="56">
        <f t="shared" ca="1" si="915"/>
        <v>1.010926838</v>
      </c>
      <c r="O2931" s="55">
        <f t="shared" si="904"/>
        <v>0</v>
      </c>
      <c r="P2931" s="109">
        <f t="shared" ca="1" si="916"/>
        <v>465.75506840000003</v>
      </c>
      <c r="Q2931" s="52">
        <f t="shared" si="905"/>
        <v>0</v>
      </c>
      <c r="R2931" s="85"/>
      <c r="S2931" s="85"/>
      <c r="T2931" s="86" t="str">
        <f t="shared" si="906"/>
        <v>A+J=</v>
      </c>
      <c r="U2931" s="149">
        <f t="shared" si="907"/>
        <v>45777</v>
      </c>
      <c r="V2931" s="57" t="str">
        <f t="shared" si="917"/>
        <v>-</v>
      </c>
      <c r="W2931" s="8"/>
      <c r="X2931" s="8"/>
      <c r="Y2931" s="8"/>
      <c r="Z2931" s="9"/>
      <c r="AA2931" s="1"/>
      <c r="AB2931" s="8"/>
      <c r="AC2931" s="9"/>
      <c r="AD2931" s="9"/>
      <c r="AE2931" s="9"/>
      <c r="AF2931" s="8"/>
      <c r="AG2931" s="10"/>
      <c r="AH2931" s="8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25">
      <c r="A2932" s="50">
        <f t="shared" si="900"/>
        <v>45775</v>
      </c>
      <c r="B2932" s="112">
        <f t="shared" ca="1" si="908"/>
        <v>43090.626820630001</v>
      </c>
      <c r="C2932" s="109">
        <f t="shared" si="909"/>
        <v>42624.871752229999</v>
      </c>
      <c r="D2932" s="13">
        <f ca="1">IF(A2932&lt;$B$1,VLOOKUP(A2932,[1]DI!$A$4:$B$15000,2,FALSE),0)</f>
        <v>0.14149999999999999</v>
      </c>
      <c r="E2932" s="52">
        <f t="shared" ca="1" si="910"/>
        <v>1.00052531</v>
      </c>
      <c r="F2932" s="52">
        <f ca="1">(TRUNC(PRODUCT($E$12:$E2931),16))</f>
        <v>1.87502061448267</v>
      </c>
      <c r="G2932" s="52">
        <f t="shared" ca="1" si="911"/>
        <v>1.8573793756914001</v>
      </c>
      <c r="H2932" s="52">
        <f t="shared" ca="1" si="912"/>
        <v>1.00949792</v>
      </c>
      <c r="I2932" s="111">
        <f t="shared" si="901"/>
        <v>0.02</v>
      </c>
      <c r="J2932" s="149">
        <f t="shared" si="903"/>
        <v>45747</v>
      </c>
      <c r="K2932" s="54">
        <f t="shared" si="902"/>
        <v>18</v>
      </c>
      <c r="L2932" s="55">
        <f t="shared" si="913"/>
        <v>18</v>
      </c>
      <c r="M2932" s="56">
        <f t="shared" si="914"/>
        <v>1.0014154740000001</v>
      </c>
      <c r="N2932" s="56">
        <f t="shared" ca="1" si="915"/>
        <v>1.010926838</v>
      </c>
      <c r="O2932" s="55">
        <f t="shared" si="904"/>
        <v>0</v>
      </c>
      <c r="P2932" s="109">
        <f t="shared" ca="1" si="916"/>
        <v>465.75506840000003</v>
      </c>
      <c r="Q2932" s="52">
        <f t="shared" si="905"/>
        <v>0</v>
      </c>
      <c r="R2932" s="85"/>
      <c r="S2932" s="85"/>
      <c r="T2932" s="86" t="str">
        <f t="shared" si="906"/>
        <v>A+J=</v>
      </c>
      <c r="U2932" s="149">
        <f t="shared" si="907"/>
        <v>45777</v>
      </c>
      <c r="V2932" s="57" t="str">
        <f t="shared" si="917"/>
        <v>-</v>
      </c>
      <c r="W2932" s="8"/>
      <c r="X2932" s="8"/>
      <c r="Y2932" s="8"/>
      <c r="Z2932" s="9"/>
      <c r="AA2932" s="1"/>
      <c r="AB2932" s="8"/>
      <c r="AC2932" s="9"/>
      <c r="AD2932" s="9"/>
      <c r="AE2932" s="9"/>
      <c r="AF2932" s="8"/>
      <c r="AG2932" s="10"/>
      <c r="AH2932" s="8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25">
      <c r="A2933" s="50">
        <f t="shared" si="900"/>
        <v>45776</v>
      </c>
      <c r="B2933" s="112">
        <f t="shared" ca="1" si="908"/>
        <v>43116.650839330003</v>
      </c>
      <c r="C2933" s="109">
        <f t="shared" si="909"/>
        <v>42624.871752229999</v>
      </c>
      <c r="D2933" s="13">
        <f ca="1">IF(A2933&lt;$B$1,VLOOKUP(A2933,[1]DI!$A$4:$B$15000,2,FALSE),0)</f>
        <v>0.14149999999999999</v>
      </c>
      <c r="E2933" s="52">
        <f t="shared" ca="1" si="910"/>
        <v>1.00052531</v>
      </c>
      <c r="F2933" s="52">
        <f ca="1">(TRUNC(PRODUCT($E$12:$E2932),16))</f>
        <v>1.8760055815616601</v>
      </c>
      <c r="G2933" s="52">
        <f t="shared" ca="1" si="911"/>
        <v>1.8573793756914001</v>
      </c>
      <c r="H2933" s="52">
        <f t="shared" ca="1" si="912"/>
        <v>1.0100282199999999</v>
      </c>
      <c r="I2933" s="111">
        <f t="shared" si="901"/>
        <v>0.02</v>
      </c>
      <c r="J2933" s="149">
        <f t="shared" si="903"/>
        <v>45747</v>
      </c>
      <c r="K2933" s="54">
        <f t="shared" si="902"/>
        <v>19</v>
      </c>
      <c r="L2933" s="55">
        <f t="shared" si="913"/>
        <v>19</v>
      </c>
      <c r="M2933" s="56">
        <f t="shared" si="914"/>
        <v>1.00149417</v>
      </c>
      <c r="N2933" s="56">
        <f t="shared" ca="1" si="915"/>
        <v>1.011537374</v>
      </c>
      <c r="O2933" s="55">
        <f t="shared" si="904"/>
        <v>0</v>
      </c>
      <c r="P2933" s="109">
        <f t="shared" ca="1" si="916"/>
        <v>491.77908710000003</v>
      </c>
      <c r="Q2933" s="52">
        <f t="shared" si="905"/>
        <v>0</v>
      </c>
      <c r="R2933" s="85"/>
      <c r="S2933" s="85"/>
      <c r="T2933" s="86" t="str">
        <f t="shared" si="906"/>
        <v>A+J=</v>
      </c>
      <c r="U2933" s="149">
        <f t="shared" si="907"/>
        <v>45777</v>
      </c>
      <c r="V2933" s="57" t="str">
        <f t="shared" si="917"/>
        <v>-</v>
      </c>
      <c r="W2933" s="8"/>
      <c r="X2933" s="8"/>
      <c r="Y2933" s="8"/>
      <c r="Z2933" s="9"/>
      <c r="AA2933" s="1"/>
      <c r="AB2933" s="8"/>
      <c r="AC2933" s="9"/>
      <c r="AD2933" s="9"/>
      <c r="AE2933" s="9"/>
      <c r="AF2933" s="8"/>
      <c r="AG2933" s="10"/>
      <c r="AH2933" s="8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25">
      <c r="A2934" s="50">
        <f t="shared" si="900"/>
        <v>45777</v>
      </c>
      <c r="B2934" s="112">
        <f t="shared" ca="1" si="908"/>
        <v>43142.69067186</v>
      </c>
      <c r="C2934" s="109">
        <f t="shared" si="909"/>
        <v>42624.871752229999</v>
      </c>
      <c r="D2934" s="13">
        <f ca="1">IF(A2934&lt;$B$1,VLOOKUP(A2934,[1]DI!$A$4:$B$15000,2,FALSE),0)</f>
        <v>0.14149999999999999</v>
      </c>
      <c r="E2934" s="52">
        <f t="shared" ca="1" si="910"/>
        <v>1.00052531</v>
      </c>
      <c r="F2934" s="52">
        <f ca="1">(TRUNC(PRODUCT($E$12:$E2933),16))</f>
        <v>1.8769910660537099</v>
      </c>
      <c r="G2934" s="52">
        <f t="shared" ca="1" si="911"/>
        <v>1.8573793756914001</v>
      </c>
      <c r="H2934" s="52">
        <f t="shared" ca="1" si="912"/>
        <v>1.0105588000000001</v>
      </c>
      <c r="I2934" s="111">
        <f t="shared" si="901"/>
        <v>0.02</v>
      </c>
      <c r="J2934" s="149">
        <f t="shared" si="903"/>
        <v>45747</v>
      </c>
      <c r="K2934" s="54">
        <f t="shared" si="902"/>
        <v>20</v>
      </c>
      <c r="L2934" s="55">
        <f t="shared" si="913"/>
        <v>20</v>
      </c>
      <c r="M2934" s="56">
        <f t="shared" si="914"/>
        <v>1.001572873</v>
      </c>
      <c r="N2934" s="56">
        <f t="shared" ca="1" si="915"/>
        <v>1.012148281</v>
      </c>
      <c r="O2934" s="55">
        <f t="shared" si="904"/>
        <v>85</v>
      </c>
      <c r="P2934" s="109">
        <f t="shared" ca="1" si="916"/>
        <v>517.81891962999998</v>
      </c>
      <c r="Q2934" s="52">
        <f t="shared" si="905"/>
        <v>940.78664307999998</v>
      </c>
      <c r="R2934" s="85"/>
      <c r="S2934" s="85"/>
      <c r="T2934" s="86" t="str">
        <f t="shared" si="906"/>
        <v>A+J=</v>
      </c>
      <c r="U2934" s="149">
        <f t="shared" si="907"/>
        <v>45777</v>
      </c>
      <c r="V2934" s="57">
        <f t="shared" ca="1" si="917"/>
        <v>2187908.3440649998</v>
      </c>
      <c r="W2934" s="8"/>
      <c r="X2934" s="8"/>
      <c r="Y2934" s="8"/>
      <c r="Z2934" s="9"/>
      <c r="AA2934" s="1"/>
      <c r="AB2934" s="8"/>
      <c r="AC2934" s="9"/>
      <c r="AD2934" s="9"/>
      <c r="AE2934" s="9"/>
      <c r="AF2934" s="8"/>
      <c r="AG2934" s="10"/>
      <c r="AH2934" s="8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</row>
    <row r="2935" spans="1:149" x14ac:dyDescent="0.25">
      <c r="A2935" s="50">
        <f t="shared" si="900"/>
        <v>45778</v>
      </c>
      <c r="B2935" s="112">
        <f t="shared" ca="1" si="908"/>
        <v>41709.25962877</v>
      </c>
      <c r="C2935" s="109">
        <f t="shared" si="909"/>
        <v>41684.085109150001</v>
      </c>
      <c r="D2935" s="13">
        <f ca="1">IF(A2935&lt;$B$1,VLOOKUP(A2935,[1]DI!$A$4:$B$15000,2,FALSE),0)</f>
        <v>0</v>
      </c>
      <c r="E2935" s="52">
        <f t="shared" ca="1" si="910"/>
        <v>1</v>
      </c>
      <c r="F2935" s="52">
        <f ca="1">(TRUNC(PRODUCT($E$12:$E2934),16))</f>
        <v>1.8779770682306201</v>
      </c>
      <c r="G2935" s="52">
        <f t="shared" ca="1" si="911"/>
        <v>1.8769910660537099</v>
      </c>
      <c r="H2935" s="52">
        <f t="shared" ca="1" si="912"/>
        <v>1.00052531</v>
      </c>
      <c r="I2935" s="111">
        <f t="shared" si="901"/>
        <v>0.02</v>
      </c>
      <c r="J2935" s="149">
        <f t="shared" si="903"/>
        <v>45777</v>
      </c>
      <c r="K2935" s="54">
        <f t="shared" si="902"/>
        <v>1</v>
      </c>
      <c r="L2935" s="55">
        <f t="shared" si="913"/>
        <v>1</v>
      </c>
      <c r="M2935" s="56">
        <f t="shared" si="914"/>
        <v>1.000078585</v>
      </c>
      <c r="N2935" s="56">
        <f t="shared" ca="1" si="915"/>
        <v>1.0006039360000001</v>
      </c>
      <c r="O2935" s="55">
        <f t="shared" si="904"/>
        <v>0</v>
      </c>
      <c r="P2935" s="109">
        <f t="shared" ca="1" si="916"/>
        <v>25.174519620000002</v>
      </c>
      <c r="Q2935" s="52">
        <f t="shared" si="905"/>
        <v>0</v>
      </c>
      <c r="R2935" s="85"/>
      <c r="S2935" s="85"/>
      <c r="T2935" s="86" t="str">
        <f t="shared" si="906"/>
        <v>A+J=</v>
      </c>
      <c r="U2935" s="149">
        <f t="shared" si="907"/>
        <v>45807</v>
      </c>
      <c r="V2935" s="57" t="str">
        <f t="shared" si="917"/>
        <v>-</v>
      </c>
      <c r="W2935" s="8"/>
      <c r="X2935" s="8"/>
      <c r="Y2935" s="8"/>
      <c r="Z2935" s="9"/>
      <c r="AA2935" s="1"/>
      <c r="AB2935" s="8"/>
      <c r="AC2935" s="9"/>
      <c r="AD2935" s="9"/>
      <c r="AE2935" s="9"/>
      <c r="AF2935" s="8"/>
      <c r="AG2935" s="10"/>
      <c r="AH2935" s="8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25">
      <c r="A2936" s="50">
        <f t="shared" si="900"/>
        <v>45779</v>
      </c>
      <c r="B2936" s="112">
        <f t="shared" ca="1" si="908"/>
        <v>41709.25962877</v>
      </c>
      <c r="C2936" s="109">
        <f t="shared" si="909"/>
        <v>41684.085109150001</v>
      </c>
      <c r="D2936" s="13">
        <f ca="1">IF(A2936&lt;$B$1,VLOOKUP(A2936,[1]DI!$A$4:$B$15000,2,FALSE),0)</f>
        <v>0.14149999999999999</v>
      </c>
      <c r="E2936" s="52">
        <f t="shared" ca="1" si="910"/>
        <v>1.00052531</v>
      </c>
      <c r="F2936" s="52">
        <f ca="1">(TRUNC(PRODUCT($E$12:$E2935),16))</f>
        <v>1.8779770682306201</v>
      </c>
      <c r="G2936" s="52">
        <f t="shared" ca="1" si="911"/>
        <v>1.8769910660537099</v>
      </c>
      <c r="H2936" s="52">
        <f t="shared" ca="1" si="912"/>
        <v>1.00052531</v>
      </c>
      <c r="I2936" s="111">
        <f t="shared" si="901"/>
        <v>0.02</v>
      </c>
      <c r="J2936" s="149">
        <f t="shared" si="903"/>
        <v>45777</v>
      </c>
      <c r="K2936" s="54">
        <f t="shared" si="902"/>
        <v>1</v>
      </c>
      <c r="L2936" s="55">
        <f t="shared" si="913"/>
        <v>1</v>
      </c>
      <c r="M2936" s="56">
        <f t="shared" si="914"/>
        <v>1.000078585</v>
      </c>
      <c r="N2936" s="56">
        <f t="shared" ca="1" si="915"/>
        <v>1.0006039360000001</v>
      </c>
      <c r="O2936" s="55">
        <f t="shared" si="904"/>
        <v>0</v>
      </c>
      <c r="P2936" s="109">
        <f t="shared" ca="1" si="916"/>
        <v>25.174519620000002</v>
      </c>
      <c r="Q2936" s="52">
        <f t="shared" si="905"/>
        <v>0</v>
      </c>
      <c r="R2936" s="85"/>
      <c r="S2936" s="85"/>
      <c r="T2936" s="86" t="str">
        <f t="shared" si="906"/>
        <v>A+J=</v>
      </c>
      <c r="U2936" s="149">
        <f t="shared" si="907"/>
        <v>45807</v>
      </c>
      <c r="V2936" s="57" t="str">
        <f t="shared" si="917"/>
        <v>-</v>
      </c>
      <c r="W2936" s="8"/>
      <c r="X2936" s="8"/>
      <c r="Y2936" s="8"/>
      <c r="Z2936" s="9"/>
      <c r="AA2936" s="1"/>
      <c r="AB2936" s="8"/>
      <c r="AC2936" s="9"/>
      <c r="AD2936" s="9"/>
      <c r="AE2936" s="9"/>
      <c r="AF2936" s="8"/>
      <c r="AG2936" s="10"/>
      <c r="AH2936" s="8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</row>
    <row r="2937" spans="1:149" x14ac:dyDescent="0.25">
      <c r="A2937" s="50">
        <f t="shared" si="900"/>
        <v>45780</v>
      </c>
      <c r="B2937" s="112">
        <f t="shared" ca="1" si="908"/>
        <v>41731.170117790003</v>
      </c>
      <c r="C2937" s="109">
        <f t="shared" si="909"/>
        <v>41684.085109150001</v>
      </c>
      <c r="D2937" s="13">
        <f ca="1">IF(A2937&lt;$B$1,VLOOKUP(A2937,[1]DI!$A$4:$B$15000,2,FALSE),0)</f>
        <v>0</v>
      </c>
      <c r="E2937" s="52">
        <f t="shared" ca="1" si="910"/>
        <v>1</v>
      </c>
      <c r="F2937" s="52">
        <f ca="1">(TRUNC(PRODUCT($E$12:$E2936),16))</f>
        <v>1.8789635883643301</v>
      </c>
      <c r="G2937" s="52">
        <f t="shared" ca="1" si="911"/>
        <v>1.8769910660537099</v>
      </c>
      <c r="H2937" s="52">
        <f t="shared" ca="1" si="912"/>
        <v>1.0010509000000001</v>
      </c>
      <c r="I2937" s="111">
        <f t="shared" si="901"/>
        <v>0.02</v>
      </c>
      <c r="J2937" s="149">
        <f t="shared" si="903"/>
        <v>45777</v>
      </c>
      <c r="K2937" s="54">
        <f t="shared" si="902"/>
        <v>1</v>
      </c>
      <c r="L2937" s="55">
        <f t="shared" si="913"/>
        <v>1</v>
      </c>
      <c r="M2937" s="56">
        <f t="shared" si="914"/>
        <v>1.000078585</v>
      </c>
      <c r="N2937" s="56">
        <f t="shared" ca="1" si="915"/>
        <v>1.0011295680000001</v>
      </c>
      <c r="O2937" s="55">
        <f t="shared" si="904"/>
        <v>0</v>
      </c>
      <c r="P2937" s="109">
        <f t="shared" ca="1" si="916"/>
        <v>47.085008639999998</v>
      </c>
      <c r="Q2937" s="52">
        <f t="shared" si="905"/>
        <v>0</v>
      </c>
      <c r="R2937" s="85"/>
      <c r="S2937" s="85"/>
      <c r="T2937" s="86" t="str">
        <f t="shared" si="906"/>
        <v>A+J=</v>
      </c>
      <c r="U2937" s="149">
        <f t="shared" si="907"/>
        <v>45807</v>
      </c>
      <c r="V2937" s="57" t="str">
        <f t="shared" si="917"/>
        <v>-</v>
      </c>
      <c r="W2937" s="8"/>
      <c r="X2937" s="8"/>
      <c r="Y2937" s="8"/>
      <c r="Z2937" s="9"/>
      <c r="AA2937" s="1"/>
      <c r="AB2937" s="8"/>
      <c r="AC2937" s="9"/>
      <c r="AD2937" s="9"/>
      <c r="AE2937" s="9"/>
      <c r="AF2937" s="8"/>
      <c r="AG2937" s="10"/>
      <c r="AH2937" s="8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25">
      <c r="A2938" s="50">
        <f t="shared" si="900"/>
        <v>45781</v>
      </c>
      <c r="B2938" s="112">
        <f t="shared" ca="1" si="908"/>
        <v>41731.170117790003</v>
      </c>
      <c r="C2938" s="109">
        <f t="shared" si="909"/>
        <v>41684.085109150001</v>
      </c>
      <c r="D2938" s="13">
        <f ca="1">IF(A2938&lt;$B$1,VLOOKUP(A2938,[1]DI!$A$4:$B$15000,2,FALSE),0)</f>
        <v>0</v>
      </c>
      <c r="E2938" s="52">
        <f t="shared" ca="1" si="910"/>
        <v>1</v>
      </c>
      <c r="F2938" s="52">
        <f ca="1">(TRUNC(PRODUCT($E$12:$E2937),16))</f>
        <v>1.8789635883643301</v>
      </c>
      <c r="G2938" s="52">
        <f t="shared" ca="1" si="911"/>
        <v>1.8769910660537099</v>
      </c>
      <c r="H2938" s="52">
        <f t="shared" ca="1" si="912"/>
        <v>1.0010509000000001</v>
      </c>
      <c r="I2938" s="111">
        <f t="shared" si="901"/>
        <v>0.02</v>
      </c>
      <c r="J2938" s="149">
        <f t="shared" si="903"/>
        <v>45777</v>
      </c>
      <c r="K2938" s="54">
        <f t="shared" si="902"/>
        <v>1</v>
      </c>
      <c r="L2938" s="55">
        <f t="shared" si="913"/>
        <v>1</v>
      </c>
      <c r="M2938" s="56">
        <f t="shared" si="914"/>
        <v>1.000078585</v>
      </c>
      <c r="N2938" s="56">
        <f t="shared" ca="1" si="915"/>
        <v>1.0011295680000001</v>
      </c>
      <c r="O2938" s="55">
        <f t="shared" si="904"/>
        <v>0</v>
      </c>
      <c r="P2938" s="109">
        <f t="shared" ca="1" si="916"/>
        <v>47.085008639999998</v>
      </c>
      <c r="Q2938" s="52">
        <f t="shared" si="905"/>
        <v>0</v>
      </c>
      <c r="R2938" s="85"/>
      <c r="S2938" s="85"/>
      <c r="T2938" s="86" t="str">
        <f t="shared" si="906"/>
        <v>A+J=</v>
      </c>
      <c r="U2938" s="149">
        <f t="shared" si="907"/>
        <v>45807</v>
      </c>
      <c r="V2938" s="57" t="str">
        <f t="shared" si="917"/>
        <v>-</v>
      </c>
      <c r="W2938" s="8"/>
      <c r="X2938" s="8"/>
      <c r="Y2938" s="8"/>
      <c r="Z2938" s="9"/>
      <c r="AA2938" s="1"/>
      <c r="AB2938" s="8"/>
      <c r="AC2938" s="9"/>
      <c r="AD2938" s="9"/>
      <c r="AE2938" s="9"/>
      <c r="AF2938" s="8"/>
      <c r="AG2938" s="10"/>
      <c r="AH2938" s="8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25">
      <c r="A2939" s="50">
        <f t="shared" si="900"/>
        <v>45782</v>
      </c>
      <c r="B2939" s="112">
        <f t="shared" ca="1" si="908"/>
        <v>41734.449529819998</v>
      </c>
      <c r="C2939" s="109">
        <f t="shared" si="909"/>
        <v>41684.085109150001</v>
      </c>
      <c r="D2939" s="13">
        <f ca="1">IF(A2939&lt;$B$1,VLOOKUP(A2939,[1]DI!$A$4:$B$15000,2,FALSE),0)</f>
        <v>0.14149999999999999</v>
      </c>
      <c r="E2939" s="52">
        <f t="shared" ca="1" si="910"/>
        <v>1.00052531</v>
      </c>
      <c r="F2939" s="52">
        <f ca="1">(TRUNC(PRODUCT($E$12:$E2938),16))</f>
        <v>1.8789635883643301</v>
      </c>
      <c r="G2939" s="52">
        <f t="shared" ca="1" si="911"/>
        <v>1.8769910660537099</v>
      </c>
      <c r="H2939" s="52">
        <f t="shared" ca="1" si="912"/>
        <v>1.0010509000000001</v>
      </c>
      <c r="I2939" s="111">
        <f t="shared" si="901"/>
        <v>0.02</v>
      </c>
      <c r="J2939" s="149">
        <f t="shared" si="903"/>
        <v>45777</v>
      </c>
      <c r="K2939" s="54">
        <f t="shared" si="902"/>
        <v>2</v>
      </c>
      <c r="L2939" s="55">
        <f t="shared" si="913"/>
        <v>2</v>
      </c>
      <c r="M2939" s="56">
        <f t="shared" si="914"/>
        <v>1.0001571760000001</v>
      </c>
      <c r="N2939" s="56">
        <f t="shared" ca="1" si="915"/>
        <v>1.0012082410000001</v>
      </c>
      <c r="O2939" s="55">
        <f t="shared" si="904"/>
        <v>0</v>
      </c>
      <c r="P2939" s="109">
        <f t="shared" ca="1" si="916"/>
        <v>50.364420670000001</v>
      </c>
      <c r="Q2939" s="52">
        <f t="shared" si="905"/>
        <v>0</v>
      </c>
      <c r="R2939" s="85"/>
      <c r="S2939" s="85"/>
      <c r="T2939" s="86" t="str">
        <f t="shared" si="906"/>
        <v>A+J=</v>
      </c>
      <c r="U2939" s="149">
        <f t="shared" si="907"/>
        <v>45807</v>
      </c>
      <c r="V2939" s="57" t="str">
        <f t="shared" si="917"/>
        <v>-</v>
      </c>
      <c r="W2939" s="8"/>
      <c r="X2939" s="8"/>
      <c r="Y2939" s="8"/>
      <c r="Z2939" s="9"/>
      <c r="AA2939" s="1"/>
      <c r="AB2939" s="8"/>
      <c r="AC2939" s="9"/>
      <c r="AD2939" s="9"/>
      <c r="AE2939" s="9"/>
      <c r="AF2939" s="8"/>
      <c r="AG2939" s="10"/>
      <c r="AH2939" s="8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25">
      <c r="A2940" s="50">
        <f t="shared" si="900"/>
        <v>45783</v>
      </c>
      <c r="B2940" s="112">
        <f t="shared" ca="1" si="908"/>
        <v>41759.654395459998</v>
      </c>
      <c r="C2940" s="109">
        <f t="shared" si="909"/>
        <v>41684.085109150001</v>
      </c>
      <c r="D2940" s="13">
        <f ca="1">IF(A2940&lt;$B$1,VLOOKUP(A2940,[1]DI!$A$4:$B$15000,2,FALSE),0)</f>
        <v>0.14149999999999999</v>
      </c>
      <c r="E2940" s="52">
        <f t="shared" ca="1" si="910"/>
        <v>1.00052531</v>
      </c>
      <c r="F2940" s="52">
        <f ca="1">(TRUNC(PRODUCT($E$12:$E2939),16))</f>
        <v>1.8799506267269399</v>
      </c>
      <c r="G2940" s="52">
        <f t="shared" ca="1" si="911"/>
        <v>1.8769910660537099</v>
      </c>
      <c r="H2940" s="52">
        <f t="shared" ca="1" si="912"/>
        <v>1.0015767600000001</v>
      </c>
      <c r="I2940" s="111">
        <f t="shared" si="901"/>
        <v>0.02</v>
      </c>
      <c r="J2940" s="149">
        <f t="shared" si="903"/>
        <v>45777</v>
      </c>
      <c r="K2940" s="54">
        <f t="shared" si="902"/>
        <v>3</v>
      </c>
      <c r="L2940" s="55">
        <f t="shared" si="913"/>
        <v>3</v>
      </c>
      <c r="M2940" s="56">
        <f t="shared" si="914"/>
        <v>1.000235773</v>
      </c>
      <c r="N2940" s="56">
        <f t="shared" ca="1" si="915"/>
        <v>1.001812905</v>
      </c>
      <c r="O2940" s="55">
        <f t="shared" si="904"/>
        <v>0</v>
      </c>
      <c r="P2940" s="109">
        <f t="shared" ca="1" si="916"/>
        <v>75.569286309999995</v>
      </c>
      <c r="Q2940" s="52">
        <f t="shared" si="905"/>
        <v>0</v>
      </c>
      <c r="R2940" s="85"/>
      <c r="S2940" s="85"/>
      <c r="T2940" s="86" t="str">
        <f t="shared" si="906"/>
        <v>A+J=</v>
      </c>
      <c r="U2940" s="149">
        <f t="shared" si="907"/>
        <v>45807</v>
      </c>
      <c r="V2940" s="57" t="str">
        <f t="shared" si="917"/>
        <v>-</v>
      </c>
      <c r="W2940" s="8"/>
      <c r="X2940" s="8"/>
      <c r="Y2940" s="8"/>
      <c r="Z2940" s="9"/>
      <c r="AA2940" s="1"/>
      <c r="AB2940" s="8"/>
      <c r="AC2940" s="9"/>
      <c r="AD2940" s="9"/>
      <c r="AE2940" s="9"/>
      <c r="AF2940" s="8"/>
      <c r="AG2940" s="10"/>
      <c r="AH2940" s="8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25">
      <c r="A2941" s="50">
        <f t="shared" si="900"/>
        <v>45784</v>
      </c>
      <c r="B2941" s="112">
        <f t="shared" ca="1" si="908"/>
        <v>41784.874642529998</v>
      </c>
      <c r="C2941" s="109">
        <f t="shared" si="909"/>
        <v>41684.085109150001</v>
      </c>
      <c r="D2941" s="13">
        <f ca="1">IF(A2941&lt;$B$1,VLOOKUP(A2941,[1]DI!$A$4:$B$15000,2,FALSE),0)</f>
        <v>0.14149999999999999</v>
      </c>
      <c r="E2941" s="52">
        <f t="shared" ca="1" si="910"/>
        <v>1.00052531</v>
      </c>
      <c r="F2941" s="52">
        <f ca="1">(TRUNC(PRODUCT($E$12:$E2940),16))</f>
        <v>1.88093818359066</v>
      </c>
      <c r="G2941" s="52">
        <f t="shared" ca="1" si="911"/>
        <v>1.8769910660537099</v>
      </c>
      <c r="H2941" s="52">
        <f t="shared" ca="1" si="912"/>
        <v>1.0021028999999999</v>
      </c>
      <c r="I2941" s="111">
        <f t="shared" si="901"/>
        <v>0.02</v>
      </c>
      <c r="J2941" s="149">
        <f t="shared" si="903"/>
        <v>45777</v>
      </c>
      <c r="K2941" s="54">
        <f t="shared" si="902"/>
        <v>4</v>
      </c>
      <c r="L2941" s="55">
        <f t="shared" si="913"/>
        <v>4</v>
      </c>
      <c r="M2941" s="56">
        <f t="shared" si="914"/>
        <v>1.000314377</v>
      </c>
      <c r="N2941" s="56">
        <f t="shared" ca="1" si="915"/>
        <v>1.002417938</v>
      </c>
      <c r="O2941" s="55">
        <f t="shared" si="904"/>
        <v>0</v>
      </c>
      <c r="P2941" s="109">
        <f t="shared" ca="1" si="916"/>
        <v>100.78953337999999</v>
      </c>
      <c r="Q2941" s="52">
        <f t="shared" si="905"/>
        <v>0</v>
      </c>
      <c r="R2941" s="85"/>
      <c r="S2941" s="85"/>
      <c r="T2941" s="86" t="str">
        <f t="shared" si="906"/>
        <v>A+J=</v>
      </c>
      <c r="U2941" s="149">
        <f t="shared" si="907"/>
        <v>45807</v>
      </c>
      <c r="V2941" s="57" t="str">
        <f t="shared" si="917"/>
        <v>-</v>
      </c>
      <c r="W2941" s="8"/>
      <c r="X2941" s="8"/>
      <c r="Y2941" s="8"/>
      <c r="Z2941" s="9"/>
      <c r="AA2941" s="1"/>
      <c r="AB2941" s="8"/>
      <c r="AC2941" s="9"/>
      <c r="AD2941" s="9"/>
      <c r="AE2941" s="9"/>
      <c r="AF2941" s="8"/>
      <c r="AG2941" s="10"/>
      <c r="AH2941" s="8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25">
      <c r="A2942" s="50">
        <f t="shared" si="900"/>
        <v>45785</v>
      </c>
      <c r="B2942" s="112">
        <f t="shared" ca="1" si="908"/>
        <v>41810.109812490002</v>
      </c>
      <c r="C2942" s="109">
        <f t="shared" si="909"/>
        <v>41684.085109150001</v>
      </c>
      <c r="D2942" s="13">
        <f ca="1">IF(A2942&lt;$B$1,VLOOKUP(A2942,[1]DI!$A$4:$B$15000,2,FALSE),0)</f>
        <v>0.14649999999999999</v>
      </c>
      <c r="E2942" s="52">
        <f t="shared" ca="1" si="910"/>
        <v>1.00054266</v>
      </c>
      <c r="F2942" s="52">
        <f ca="1">(TRUNC(PRODUCT($E$12:$E2941),16))</f>
        <v>1.88192625922789</v>
      </c>
      <c r="G2942" s="52">
        <f t="shared" ca="1" si="911"/>
        <v>1.8769910660537099</v>
      </c>
      <c r="H2942" s="52">
        <f t="shared" ca="1" si="912"/>
        <v>1.0026293100000001</v>
      </c>
      <c r="I2942" s="111">
        <f t="shared" si="901"/>
        <v>0.02</v>
      </c>
      <c r="J2942" s="149">
        <f t="shared" si="903"/>
        <v>45777</v>
      </c>
      <c r="K2942" s="54">
        <f t="shared" si="902"/>
        <v>5</v>
      </c>
      <c r="L2942" s="55">
        <f t="shared" si="913"/>
        <v>5</v>
      </c>
      <c r="M2942" s="56">
        <f t="shared" si="914"/>
        <v>1.000392986</v>
      </c>
      <c r="N2942" s="56">
        <f t="shared" ca="1" si="915"/>
        <v>1.0030233289999999</v>
      </c>
      <c r="O2942" s="55">
        <f t="shared" si="904"/>
        <v>0</v>
      </c>
      <c r="P2942" s="109">
        <f t="shared" ca="1" si="916"/>
        <v>126.02470334</v>
      </c>
      <c r="Q2942" s="52">
        <f t="shared" si="905"/>
        <v>0</v>
      </c>
      <c r="R2942" s="85"/>
      <c r="S2942" s="85"/>
      <c r="T2942" s="86" t="str">
        <f t="shared" si="906"/>
        <v>A+J=</v>
      </c>
      <c r="U2942" s="149">
        <f t="shared" si="907"/>
        <v>45807</v>
      </c>
      <c r="V2942" s="57" t="str">
        <f t="shared" si="917"/>
        <v>-</v>
      </c>
      <c r="W2942" s="8"/>
      <c r="X2942" s="8"/>
      <c r="Y2942" s="8"/>
      <c r="Z2942" s="9"/>
      <c r="AA2942" s="1"/>
      <c r="AB2942" s="8"/>
      <c r="AC2942" s="9"/>
      <c r="AD2942" s="9"/>
      <c r="AE2942" s="9"/>
      <c r="AF2942" s="8"/>
      <c r="AG2942" s="10"/>
      <c r="AH2942" s="8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25">
      <c r="A2943" s="50">
        <f t="shared" si="900"/>
        <v>45786</v>
      </c>
      <c r="B2943" s="112">
        <f t="shared" ca="1" si="908"/>
        <v>41836.086083809998</v>
      </c>
      <c r="C2943" s="109">
        <f t="shared" si="909"/>
        <v>41684.085109150001</v>
      </c>
      <c r="D2943" s="13">
        <f ca="1">IF(A2943&lt;$B$1,VLOOKUP(A2943,[1]DI!$A$4:$B$15000,2,FALSE),0)</f>
        <v>0.14649999999999999</v>
      </c>
      <c r="E2943" s="52">
        <f t="shared" ca="1" si="910"/>
        <v>1.00054266</v>
      </c>
      <c r="F2943" s="52">
        <f ca="1">(TRUNC(PRODUCT($E$12:$E2942),16))</f>
        <v>1.88294750533172</v>
      </c>
      <c r="G2943" s="52">
        <f t="shared" ca="1" si="911"/>
        <v>1.8769910660537099</v>
      </c>
      <c r="H2943" s="52">
        <f t="shared" ca="1" si="912"/>
        <v>1.0031734000000001</v>
      </c>
      <c r="I2943" s="111">
        <f t="shared" si="901"/>
        <v>0.02</v>
      </c>
      <c r="J2943" s="149">
        <f t="shared" si="903"/>
        <v>45777</v>
      </c>
      <c r="K2943" s="54">
        <f t="shared" si="902"/>
        <v>6</v>
      </c>
      <c r="L2943" s="55">
        <f t="shared" si="913"/>
        <v>6</v>
      </c>
      <c r="M2943" s="56">
        <f t="shared" si="914"/>
        <v>1.000471602</v>
      </c>
      <c r="N2943" s="56">
        <f t="shared" ca="1" si="915"/>
        <v>1.003646499</v>
      </c>
      <c r="O2943" s="55">
        <f t="shared" si="904"/>
        <v>0</v>
      </c>
      <c r="P2943" s="109">
        <f t="shared" ca="1" si="916"/>
        <v>152.00097466</v>
      </c>
      <c r="Q2943" s="52">
        <f t="shared" si="905"/>
        <v>0</v>
      </c>
      <c r="R2943" s="85"/>
      <c r="S2943" s="85"/>
      <c r="T2943" s="86" t="str">
        <f t="shared" si="906"/>
        <v>A+J=</v>
      </c>
      <c r="U2943" s="149">
        <f t="shared" si="907"/>
        <v>45807</v>
      </c>
      <c r="V2943" s="57" t="str">
        <f t="shared" si="917"/>
        <v>-</v>
      </c>
      <c r="W2943" s="8"/>
      <c r="X2943" s="8"/>
      <c r="Y2943" s="8"/>
      <c r="Z2943" s="9"/>
      <c r="AA2943" s="1"/>
      <c r="AB2943" s="8"/>
      <c r="AC2943" s="9"/>
      <c r="AD2943" s="9"/>
      <c r="AE2943" s="9"/>
      <c r="AF2943" s="8"/>
      <c r="AG2943" s="10"/>
      <c r="AH2943" s="8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25">
      <c r="A2944" s="50">
        <f t="shared" si="900"/>
        <v>45787</v>
      </c>
      <c r="B2944" s="112">
        <f t="shared" ca="1" si="908"/>
        <v>41862.078236770001</v>
      </c>
      <c r="C2944" s="109">
        <f t="shared" si="909"/>
        <v>41684.085109150001</v>
      </c>
      <c r="D2944" s="13">
        <f ca="1">IF(A2944&lt;$B$1,VLOOKUP(A2944,[1]DI!$A$4:$B$15000,2,FALSE),0)</f>
        <v>0</v>
      </c>
      <c r="E2944" s="52">
        <f t="shared" ca="1" si="910"/>
        <v>1</v>
      </c>
      <c r="F2944" s="52">
        <f ca="1">(TRUNC(PRODUCT($E$12:$E2943),16))</f>
        <v>1.88396930562496</v>
      </c>
      <c r="G2944" s="52">
        <f t="shared" ca="1" si="911"/>
        <v>1.8769910660537099</v>
      </c>
      <c r="H2944" s="52">
        <f t="shared" ca="1" si="912"/>
        <v>1.0037177799999999</v>
      </c>
      <c r="I2944" s="111">
        <f t="shared" si="901"/>
        <v>0.02</v>
      </c>
      <c r="J2944" s="149">
        <f t="shared" si="903"/>
        <v>45777</v>
      </c>
      <c r="K2944" s="54">
        <f t="shared" si="902"/>
        <v>6</v>
      </c>
      <c r="L2944" s="55">
        <f t="shared" si="913"/>
        <v>7</v>
      </c>
      <c r="M2944" s="56">
        <f t="shared" si="914"/>
        <v>1.0005502239999999</v>
      </c>
      <c r="N2944" s="56">
        <f t="shared" ca="1" si="915"/>
        <v>1.0042700499999999</v>
      </c>
      <c r="O2944" s="55">
        <f t="shared" si="904"/>
        <v>0</v>
      </c>
      <c r="P2944" s="109">
        <f t="shared" ca="1" si="916"/>
        <v>177.99312762</v>
      </c>
      <c r="Q2944" s="52">
        <f t="shared" si="905"/>
        <v>0</v>
      </c>
      <c r="R2944" s="85"/>
      <c r="S2944" s="85"/>
      <c r="T2944" s="86" t="str">
        <f t="shared" si="906"/>
        <v>A+J=</v>
      </c>
      <c r="U2944" s="149">
        <f t="shared" si="907"/>
        <v>45807</v>
      </c>
      <c r="V2944" s="57" t="str">
        <f t="shared" si="917"/>
        <v>-</v>
      </c>
      <c r="W2944" s="8"/>
      <c r="X2944" s="8"/>
      <c r="Y2944" s="8"/>
      <c r="Z2944" s="9"/>
      <c r="AA2944" s="1"/>
      <c r="AB2944" s="8"/>
      <c r="AC2944" s="9"/>
      <c r="AD2944" s="9"/>
      <c r="AE2944" s="9"/>
      <c r="AF2944" s="8"/>
      <c r="AG2944" s="10"/>
      <c r="AH2944" s="8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25">
      <c r="A2945" s="50">
        <f t="shared" si="900"/>
        <v>45788</v>
      </c>
      <c r="B2945" s="112">
        <f t="shared" ca="1" si="908"/>
        <v>41862.078236770001</v>
      </c>
      <c r="C2945" s="109">
        <f t="shared" si="909"/>
        <v>41684.085109150001</v>
      </c>
      <c r="D2945" s="13">
        <f ca="1">IF(A2945&lt;$B$1,VLOOKUP(A2945,[1]DI!$A$4:$B$15000,2,FALSE),0)</f>
        <v>0</v>
      </c>
      <c r="E2945" s="52">
        <f t="shared" ca="1" si="910"/>
        <v>1</v>
      </c>
      <c r="F2945" s="52">
        <f ca="1">(TRUNC(PRODUCT($E$12:$E2944),16))</f>
        <v>1.88396930562496</v>
      </c>
      <c r="G2945" s="52">
        <f t="shared" ca="1" si="911"/>
        <v>1.8769910660537099</v>
      </c>
      <c r="H2945" s="52">
        <f t="shared" ca="1" si="912"/>
        <v>1.0037177799999999</v>
      </c>
      <c r="I2945" s="111">
        <f t="shared" si="901"/>
        <v>0.02</v>
      </c>
      <c r="J2945" s="149">
        <f t="shared" si="903"/>
        <v>45777</v>
      </c>
      <c r="K2945" s="54">
        <f t="shared" si="902"/>
        <v>6</v>
      </c>
      <c r="L2945" s="55">
        <f t="shared" si="913"/>
        <v>7</v>
      </c>
      <c r="M2945" s="56">
        <f t="shared" si="914"/>
        <v>1.0005502239999999</v>
      </c>
      <c r="N2945" s="56">
        <f t="shared" ca="1" si="915"/>
        <v>1.0042700499999999</v>
      </c>
      <c r="O2945" s="55">
        <f t="shared" si="904"/>
        <v>0</v>
      </c>
      <c r="P2945" s="109">
        <f t="shared" ca="1" si="916"/>
        <v>177.99312762</v>
      </c>
      <c r="Q2945" s="52">
        <f t="shared" si="905"/>
        <v>0</v>
      </c>
      <c r="R2945" s="85"/>
      <c r="S2945" s="85"/>
      <c r="T2945" s="86" t="str">
        <f t="shared" si="906"/>
        <v>A+J=</v>
      </c>
      <c r="U2945" s="149">
        <f t="shared" si="907"/>
        <v>45807</v>
      </c>
      <c r="V2945" s="57" t="str">
        <f t="shared" si="917"/>
        <v>-</v>
      </c>
      <c r="W2945" s="8"/>
      <c r="X2945" s="8"/>
      <c r="Y2945" s="8"/>
      <c r="Z2945" s="9"/>
      <c r="AA2945" s="1"/>
      <c r="AB2945" s="8"/>
      <c r="AC2945" s="9"/>
      <c r="AD2945" s="9"/>
      <c r="AE2945" s="9"/>
      <c r="AF2945" s="8"/>
      <c r="AG2945" s="10"/>
      <c r="AH2945" s="8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25">
      <c r="A2946" s="50">
        <f t="shared" si="900"/>
        <v>45789</v>
      </c>
      <c r="B2946" s="112">
        <f t="shared" ca="1" si="908"/>
        <v>41862.078236770001</v>
      </c>
      <c r="C2946" s="109">
        <f t="shared" si="909"/>
        <v>41684.085109150001</v>
      </c>
      <c r="D2946" s="13">
        <f ca="1">IF(A2946&lt;$B$1,VLOOKUP(A2946,[1]DI!$A$4:$B$15000,2,FALSE),0)</f>
        <v>0</v>
      </c>
      <c r="E2946" s="52">
        <f t="shared" ca="1" si="910"/>
        <v>1</v>
      </c>
      <c r="F2946" s="52">
        <f ca="1">(TRUNC(PRODUCT($E$12:$E2945),16))</f>
        <v>1.88396930562496</v>
      </c>
      <c r="G2946" s="52">
        <f t="shared" ca="1" si="911"/>
        <v>1.8769910660537099</v>
      </c>
      <c r="H2946" s="52">
        <f t="shared" ca="1" si="912"/>
        <v>1.0037177799999999</v>
      </c>
      <c r="I2946" s="111">
        <f t="shared" si="901"/>
        <v>0.02</v>
      </c>
      <c r="J2946" s="149">
        <f t="shared" si="903"/>
        <v>45777</v>
      </c>
      <c r="K2946" s="54">
        <f t="shared" si="902"/>
        <v>7</v>
      </c>
      <c r="L2946" s="55">
        <f t="shared" si="913"/>
        <v>7</v>
      </c>
      <c r="M2946" s="56">
        <f t="shared" si="914"/>
        <v>1.0005502239999999</v>
      </c>
      <c r="N2946" s="56">
        <f t="shared" ca="1" si="915"/>
        <v>1.0042700499999999</v>
      </c>
      <c r="O2946" s="55">
        <f t="shared" si="904"/>
        <v>0</v>
      </c>
      <c r="P2946" s="109">
        <f t="shared" ca="1" si="916"/>
        <v>177.99312762</v>
      </c>
      <c r="Q2946" s="52">
        <f t="shared" si="905"/>
        <v>0</v>
      </c>
      <c r="R2946" s="85"/>
      <c r="S2946" s="85"/>
      <c r="T2946" s="86" t="str">
        <f t="shared" si="906"/>
        <v>A+J=</v>
      </c>
      <c r="U2946" s="149">
        <f t="shared" si="907"/>
        <v>45807</v>
      </c>
      <c r="V2946" s="57" t="str">
        <f t="shared" si="917"/>
        <v>-</v>
      </c>
      <c r="W2946" s="8"/>
      <c r="X2946" s="8"/>
      <c r="Y2946" s="8"/>
      <c r="Z2946" s="9"/>
      <c r="AA2946" s="1"/>
      <c r="AB2946" s="8"/>
      <c r="AC2946" s="9"/>
      <c r="AD2946" s="9"/>
      <c r="AE2946" s="9"/>
      <c r="AF2946" s="8"/>
      <c r="AG2946" s="10"/>
      <c r="AH2946" s="8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25">
      <c r="A2947" s="50">
        <f t="shared" si="900"/>
        <v>45790</v>
      </c>
      <c r="B2947" s="112" t="str">
        <f t="shared" ca="1" si="908"/>
        <v>n.d</v>
      </c>
      <c r="C2947" s="109">
        <f t="shared" si="909"/>
        <v>41684.085109150001</v>
      </c>
      <c r="D2947" s="13">
        <f ca="1">IF(A2947&lt;$B$1,VLOOKUP(A2947,[1]DI!$A$4:$B$15000,2,FALSE),0)</f>
        <v>0</v>
      </c>
      <c r="E2947" s="52">
        <f t="shared" ca="1" si="910"/>
        <v>1</v>
      </c>
      <c r="F2947" s="52">
        <f ca="1">(TRUNC(PRODUCT($E$12:$E2946),16))</f>
        <v>1.88396930562496</v>
      </c>
      <c r="G2947" s="52">
        <f t="shared" ca="1" si="911"/>
        <v>1.8769910660537099</v>
      </c>
      <c r="H2947" s="52">
        <f t="shared" ca="1" si="912"/>
        <v>1.0037177799999999</v>
      </c>
      <c r="I2947" s="111">
        <f t="shared" si="901"/>
        <v>0.02</v>
      </c>
      <c r="J2947" s="149">
        <f t="shared" si="903"/>
        <v>45777</v>
      </c>
      <c r="K2947" s="54">
        <f t="shared" si="902"/>
        <v>8</v>
      </c>
      <c r="L2947" s="55">
        <f t="shared" si="913"/>
        <v>8</v>
      </c>
      <c r="M2947" s="56">
        <f t="shared" si="914"/>
        <v>1.000628852</v>
      </c>
      <c r="N2947" s="56">
        <f t="shared" ca="1" si="915"/>
        <v>1.0043489699999999</v>
      </c>
      <c r="O2947" s="55">
        <f t="shared" si="904"/>
        <v>0</v>
      </c>
      <c r="P2947" s="109">
        <f t="shared" ca="1" si="916"/>
        <v>181.28283561000001</v>
      </c>
      <c r="Q2947" s="52">
        <f t="shared" si="905"/>
        <v>0</v>
      </c>
      <c r="R2947" s="85"/>
      <c r="S2947" s="85"/>
      <c r="T2947" s="86" t="str">
        <f t="shared" si="906"/>
        <v>A+J=</v>
      </c>
      <c r="U2947" s="149">
        <f t="shared" si="907"/>
        <v>45807</v>
      </c>
      <c r="V2947" s="57" t="str">
        <f t="shared" si="917"/>
        <v>-</v>
      </c>
      <c r="W2947" s="8"/>
      <c r="X2947" s="8"/>
      <c r="Y2947" s="8"/>
      <c r="Z2947" s="9"/>
      <c r="AA2947" s="1"/>
      <c r="AB2947" s="8"/>
      <c r="AC2947" s="9"/>
      <c r="AD2947" s="9"/>
      <c r="AE2947" s="9"/>
      <c r="AF2947" s="8"/>
      <c r="AG2947" s="10"/>
      <c r="AH2947" s="8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25">
      <c r="A2948" s="50">
        <f t="shared" si="900"/>
        <v>45791</v>
      </c>
      <c r="B2948" s="112" t="str">
        <f t="shared" ca="1" si="908"/>
        <v>n.d</v>
      </c>
      <c r="C2948" s="109">
        <f t="shared" si="909"/>
        <v>41684.085109150001</v>
      </c>
      <c r="D2948" s="13">
        <f ca="1">IF(A2948&lt;$B$1,VLOOKUP(A2948,[1]DI!$A$4:$B$15000,2,FALSE),0)</f>
        <v>0</v>
      </c>
      <c r="E2948" s="52">
        <f t="shared" ca="1" si="910"/>
        <v>1</v>
      </c>
      <c r="F2948" s="52">
        <f ca="1">(TRUNC(PRODUCT($E$12:$E2947),16))</f>
        <v>1.88396930562496</v>
      </c>
      <c r="G2948" s="52">
        <f t="shared" ca="1" si="911"/>
        <v>1.8769910660537099</v>
      </c>
      <c r="H2948" s="52">
        <f t="shared" ca="1" si="912"/>
        <v>1.0037177799999999</v>
      </c>
      <c r="I2948" s="111">
        <f t="shared" si="901"/>
        <v>0.02</v>
      </c>
      <c r="J2948" s="149">
        <f t="shared" si="903"/>
        <v>45777</v>
      </c>
      <c r="K2948" s="54">
        <f t="shared" si="902"/>
        <v>9</v>
      </c>
      <c r="L2948" s="55">
        <f t="shared" si="913"/>
        <v>9</v>
      </c>
      <c r="M2948" s="56">
        <f t="shared" si="914"/>
        <v>1.0007074869999999</v>
      </c>
      <c r="N2948" s="56">
        <f t="shared" ca="1" si="915"/>
        <v>1.004427897</v>
      </c>
      <c r="O2948" s="55">
        <f t="shared" si="904"/>
        <v>0</v>
      </c>
      <c r="P2948" s="109">
        <f t="shared" ca="1" si="916"/>
        <v>184.5728354</v>
      </c>
      <c r="Q2948" s="52">
        <f t="shared" si="905"/>
        <v>0</v>
      </c>
      <c r="R2948" s="85"/>
      <c r="S2948" s="85"/>
      <c r="T2948" s="86" t="str">
        <f t="shared" si="906"/>
        <v>A+J=</v>
      </c>
      <c r="U2948" s="149">
        <f t="shared" si="907"/>
        <v>45807</v>
      </c>
      <c r="V2948" s="57" t="str">
        <f t="shared" si="917"/>
        <v>-</v>
      </c>
      <c r="W2948" s="8"/>
      <c r="X2948" s="8"/>
      <c r="Y2948" s="8"/>
      <c r="Z2948" s="9"/>
      <c r="AA2948" s="1"/>
      <c r="AB2948" s="8"/>
      <c r="AC2948" s="9"/>
      <c r="AD2948" s="9"/>
      <c r="AE2948" s="9"/>
      <c r="AF2948" s="8"/>
      <c r="AG2948" s="10"/>
      <c r="AH2948" s="8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25">
      <c r="A2949" s="50">
        <f t="shared" si="900"/>
        <v>45792</v>
      </c>
      <c r="B2949" s="112" t="str">
        <f t="shared" ca="1" si="908"/>
        <v>n.d</v>
      </c>
      <c r="C2949" s="109">
        <f t="shared" si="909"/>
        <v>41684.085109150001</v>
      </c>
      <c r="D2949" s="13">
        <f ca="1">IF(A2949&lt;$B$1,VLOOKUP(A2949,[1]DI!$A$4:$B$15000,2,FALSE),0)</f>
        <v>0</v>
      </c>
      <c r="E2949" s="52">
        <f t="shared" ca="1" si="910"/>
        <v>1</v>
      </c>
      <c r="F2949" s="52">
        <f ca="1">(TRUNC(PRODUCT($E$12:$E2948),16))</f>
        <v>1.88396930562496</v>
      </c>
      <c r="G2949" s="52">
        <f t="shared" ca="1" si="911"/>
        <v>1.8769910660537099</v>
      </c>
      <c r="H2949" s="52">
        <f t="shared" ca="1" si="912"/>
        <v>1.0037177799999999</v>
      </c>
      <c r="I2949" s="111">
        <f t="shared" si="901"/>
        <v>0.02</v>
      </c>
      <c r="J2949" s="149">
        <f t="shared" si="903"/>
        <v>45777</v>
      </c>
      <c r="K2949" s="54">
        <f t="shared" si="902"/>
        <v>10</v>
      </c>
      <c r="L2949" s="55">
        <f t="shared" si="913"/>
        <v>10</v>
      </c>
      <c r="M2949" s="56">
        <f t="shared" si="914"/>
        <v>1.000786127</v>
      </c>
      <c r="N2949" s="56">
        <f t="shared" ca="1" si="915"/>
        <v>1.00450683</v>
      </c>
      <c r="O2949" s="55">
        <f t="shared" si="904"/>
        <v>0</v>
      </c>
      <c r="P2949" s="109">
        <f t="shared" ca="1" si="916"/>
        <v>187.86308528999999</v>
      </c>
      <c r="Q2949" s="52">
        <f t="shared" si="905"/>
        <v>0</v>
      </c>
      <c r="R2949" s="85"/>
      <c r="S2949" s="85"/>
      <c r="T2949" s="86" t="str">
        <f t="shared" si="906"/>
        <v>A+J=</v>
      </c>
      <c r="U2949" s="149">
        <f t="shared" si="907"/>
        <v>45807</v>
      </c>
      <c r="V2949" s="57" t="str">
        <f t="shared" si="917"/>
        <v>-</v>
      </c>
      <c r="W2949" s="8"/>
      <c r="X2949" s="8"/>
      <c r="Y2949" s="8"/>
      <c r="Z2949" s="9"/>
      <c r="AA2949" s="1"/>
      <c r="AB2949" s="8"/>
      <c r="AC2949" s="9"/>
      <c r="AD2949" s="9"/>
      <c r="AE2949" s="9"/>
      <c r="AF2949" s="8"/>
      <c r="AG2949" s="10"/>
      <c r="AH2949" s="8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25">
      <c r="A2950" s="50">
        <f t="shared" si="900"/>
        <v>45793</v>
      </c>
      <c r="B2950" s="112" t="str">
        <f t="shared" ca="1" si="908"/>
        <v>n.d</v>
      </c>
      <c r="C2950" s="109">
        <f t="shared" si="909"/>
        <v>41684.085109150001</v>
      </c>
      <c r="D2950" s="13">
        <f ca="1">IF(A2950&lt;$B$1,VLOOKUP(A2950,[1]DI!$A$4:$B$15000,2,FALSE),0)</f>
        <v>0</v>
      </c>
      <c r="E2950" s="52">
        <f t="shared" ca="1" si="910"/>
        <v>1</v>
      </c>
      <c r="F2950" s="52">
        <f ca="1">(TRUNC(PRODUCT($E$12:$E2949),16))</f>
        <v>1.88396930562496</v>
      </c>
      <c r="G2950" s="52">
        <f t="shared" ca="1" si="911"/>
        <v>1.8769910660537099</v>
      </c>
      <c r="H2950" s="52">
        <f t="shared" ca="1" si="912"/>
        <v>1.0037177799999999</v>
      </c>
      <c r="I2950" s="111">
        <f t="shared" si="901"/>
        <v>0.02</v>
      </c>
      <c r="J2950" s="149">
        <f t="shared" si="903"/>
        <v>45777</v>
      </c>
      <c r="K2950" s="54">
        <f t="shared" si="902"/>
        <v>11</v>
      </c>
      <c r="L2950" s="55">
        <f t="shared" si="913"/>
        <v>11</v>
      </c>
      <c r="M2950" s="56">
        <f t="shared" si="914"/>
        <v>1.0008647740000001</v>
      </c>
      <c r="N2950" s="56">
        <f t="shared" ca="1" si="915"/>
        <v>1.004585769</v>
      </c>
      <c r="O2950" s="55">
        <f t="shared" si="904"/>
        <v>0</v>
      </c>
      <c r="P2950" s="109">
        <f t="shared" ca="1" si="916"/>
        <v>191.15358527999999</v>
      </c>
      <c r="Q2950" s="52">
        <f t="shared" si="905"/>
        <v>0</v>
      </c>
      <c r="R2950" s="85"/>
      <c r="S2950" s="85"/>
      <c r="T2950" s="86" t="str">
        <f t="shared" si="906"/>
        <v>A+J=</v>
      </c>
      <c r="U2950" s="149">
        <f t="shared" si="907"/>
        <v>45807</v>
      </c>
      <c r="V2950" s="57" t="str">
        <f t="shared" si="917"/>
        <v>-</v>
      </c>
      <c r="W2950" s="8"/>
      <c r="X2950" s="8"/>
      <c r="Y2950" s="8"/>
      <c r="Z2950" s="9"/>
      <c r="AA2950" s="1"/>
      <c r="AB2950" s="8"/>
      <c r="AC2950" s="9"/>
      <c r="AD2950" s="9"/>
      <c r="AE2950" s="9"/>
      <c r="AF2950" s="8"/>
      <c r="AG2950" s="10"/>
      <c r="AH2950" s="8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25">
      <c r="A2951" s="50">
        <f t="shared" si="900"/>
        <v>45794</v>
      </c>
      <c r="B2951" s="112" t="str">
        <f t="shared" ca="1" si="908"/>
        <v>n.d</v>
      </c>
      <c r="C2951" s="109">
        <f t="shared" si="909"/>
        <v>41684.085109150001</v>
      </c>
      <c r="D2951" s="13">
        <f ca="1">IF(A2951&lt;$B$1,VLOOKUP(A2951,[1]DI!$A$4:$B$15000,2,FALSE),0)</f>
        <v>0</v>
      </c>
      <c r="E2951" s="52">
        <f t="shared" ca="1" si="910"/>
        <v>1</v>
      </c>
      <c r="F2951" s="52">
        <f ca="1">(TRUNC(PRODUCT($E$12:$E2950),16))</f>
        <v>1.88396930562496</v>
      </c>
      <c r="G2951" s="52">
        <f t="shared" ca="1" si="911"/>
        <v>1.8769910660537099</v>
      </c>
      <c r="H2951" s="52">
        <f t="shared" ca="1" si="912"/>
        <v>1.0037177799999999</v>
      </c>
      <c r="I2951" s="111">
        <f t="shared" si="901"/>
        <v>0.02</v>
      </c>
      <c r="J2951" s="149">
        <f t="shared" si="903"/>
        <v>45777</v>
      </c>
      <c r="K2951" s="54">
        <f t="shared" si="902"/>
        <v>11</v>
      </c>
      <c r="L2951" s="55">
        <f t="shared" si="913"/>
        <v>12</v>
      </c>
      <c r="M2951" s="56">
        <f t="shared" si="914"/>
        <v>1.0009434269999999</v>
      </c>
      <c r="N2951" s="56">
        <f t="shared" ca="1" si="915"/>
        <v>1.004664714</v>
      </c>
      <c r="O2951" s="55">
        <f t="shared" si="904"/>
        <v>0</v>
      </c>
      <c r="P2951" s="109">
        <f t="shared" ca="1" si="916"/>
        <v>194.44433538000001</v>
      </c>
      <c r="Q2951" s="52">
        <f t="shared" si="905"/>
        <v>0</v>
      </c>
      <c r="R2951" s="85"/>
      <c r="S2951" s="85"/>
      <c r="T2951" s="86" t="str">
        <f t="shared" si="906"/>
        <v>A+J=</v>
      </c>
      <c r="U2951" s="149">
        <f t="shared" si="907"/>
        <v>45807</v>
      </c>
      <c r="V2951" s="57" t="str">
        <f t="shared" si="917"/>
        <v>-</v>
      </c>
      <c r="W2951" s="8"/>
      <c r="X2951" s="8"/>
      <c r="Y2951" s="8"/>
      <c r="Z2951" s="9"/>
      <c r="AA2951" s="1"/>
      <c r="AB2951" s="8"/>
      <c r="AC2951" s="9"/>
      <c r="AD2951" s="9"/>
      <c r="AE2951" s="9"/>
      <c r="AF2951" s="8"/>
      <c r="AG2951" s="10"/>
      <c r="AH2951" s="8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25">
      <c r="A2952" s="50">
        <f t="shared" si="900"/>
        <v>45795</v>
      </c>
      <c r="B2952" s="112" t="str">
        <f t="shared" ca="1" si="908"/>
        <v>n.d</v>
      </c>
      <c r="C2952" s="109">
        <f t="shared" si="909"/>
        <v>41684.085109150001</v>
      </c>
      <c r="D2952" s="13">
        <f ca="1">IF(A2952&lt;$B$1,VLOOKUP(A2952,[1]DI!$A$4:$B$15000,2,FALSE),0)</f>
        <v>0</v>
      </c>
      <c r="E2952" s="52">
        <f t="shared" ca="1" si="910"/>
        <v>1</v>
      </c>
      <c r="F2952" s="52">
        <f ca="1">(TRUNC(PRODUCT($E$12:$E2951),16))</f>
        <v>1.88396930562496</v>
      </c>
      <c r="G2952" s="52">
        <f t="shared" ca="1" si="911"/>
        <v>1.8769910660537099</v>
      </c>
      <c r="H2952" s="52">
        <f t="shared" ca="1" si="912"/>
        <v>1.0037177799999999</v>
      </c>
      <c r="I2952" s="111">
        <f t="shared" si="901"/>
        <v>0.02</v>
      </c>
      <c r="J2952" s="149">
        <f t="shared" si="903"/>
        <v>45777</v>
      </c>
      <c r="K2952" s="54">
        <f t="shared" si="902"/>
        <v>11</v>
      </c>
      <c r="L2952" s="55">
        <f t="shared" si="913"/>
        <v>12</v>
      </c>
      <c r="M2952" s="56">
        <f t="shared" si="914"/>
        <v>1.0009434269999999</v>
      </c>
      <c r="N2952" s="56">
        <f t="shared" ca="1" si="915"/>
        <v>1.004664714</v>
      </c>
      <c r="O2952" s="55">
        <f t="shared" si="904"/>
        <v>0</v>
      </c>
      <c r="P2952" s="109">
        <f t="shared" ca="1" si="916"/>
        <v>194.44433538000001</v>
      </c>
      <c r="Q2952" s="52">
        <f t="shared" si="905"/>
        <v>0</v>
      </c>
      <c r="R2952" s="85"/>
      <c r="S2952" s="85"/>
      <c r="T2952" s="86" t="str">
        <f t="shared" si="906"/>
        <v>A+J=</v>
      </c>
      <c r="U2952" s="149">
        <f t="shared" si="907"/>
        <v>45807</v>
      </c>
      <c r="V2952" s="57" t="str">
        <f t="shared" si="917"/>
        <v>-</v>
      </c>
      <c r="W2952" s="8"/>
      <c r="X2952" s="8"/>
      <c r="Y2952" s="8"/>
      <c r="Z2952" s="9"/>
      <c r="AA2952" s="1"/>
      <c r="AB2952" s="8"/>
      <c r="AC2952" s="9"/>
      <c r="AD2952" s="9"/>
      <c r="AE2952" s="9"/>
      <c r="AF2952" s="8"/>
      <c r="AG2952" s="10"/>
      <c r="AH2952" s="8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25">
      <c r="A2953" s="50">
        <f t="shared" si="900"/>
        <v>45796</v>
      </c>
      <c r="B2953" s="112" t="str">
        <f t="shared" ca="1" si="908"/>
        <v>n.d</v>
      </c>
      <c r="C2953" s="109">
        <f t="shared" si="909"/>
        <v>41684.085109150001</v>
      </c>
      <c r="D2953" s="13">
        <f ca="1">IF(A2953&lt;$B$1,VLOOKUP(A2953,[1]DI!$A$4:$B$15000,2,FALSE),0)</f>
        <v>0</v>
      </c>
      <c r="E2953" s="52">
        <f t="shared" ca="1" si="910"/>
        <v>1</v>
      </c>
      <c r="F2953" s="52">
        <f ca="1">(TRUNC(PRODUCT($E$12:$E2952),16))</f>
        <v>1.88396930562496</v>
      </c>
      <c r="G2953" s="52">
        <f t="shared" ca="1" si="911"/>
        <v>1.8769910660537099</v>
      </c>
      <c r="H2953" s="52">
        <f t="shared" ca="1" si="912"/>
        <v>1.0037177799999999</v>
      </c>
      <c r="I2953" s="111">
        <f t="shared" si="901"/>
        <v>0.02</v>
      </c>
      <c r="J2953" s="149">
        <f t="shared" si="903"/>
        <v>45777</v>
      </c>
      <c r="K2953" s="54">
        <f t="shared" si="902"/>
        <v>12</v>
      </c>
      <c r="L2953" s="55">
        <f t="shared" si="913"/>
        <v>12</v>
      </c>
      <c r="M2953" s="56">
        <f t="shared" si="914"/>
        <v>1.0009434269999999</v>
      </c>
      <c r="N2953" s="56">
        <f t="shared" ca="1" si="915"/>
        <v>1.004664714</v>
      </c>
      <c r="O2953" s="55">
        <f t="shared" si="904"/>
        <v>0</v>
      </c>
      <c r="P2953" s="109">
        <f t="shared" ca="1" si="916"/>
        <v>194.44433538000001</v>
      </c>
      <c r="Q2953" s="52">
        <f t="shared" si="905"/>
        <v>0</v>
      </c>
      <c r="R2953" s="85"/>
      <c r="S2953" s="85"/>
      <c r="T2953" s="86" t="str">
        <f t="shared" si="906"/>
        <v>A+J=</v>
      </c>
      <c r="U2953" s="149">
        <f t="shared" si="907"/>
        <v>45807</v>
      </c>
      <c r="V2953" s="57" t="str">
        <f t="shared" si="917"/>
        <v>-</v>
      </c>
      <c r="W2953" s="8"/>
      <c r="X2953" s="8"/>
      <c r="Y2953" s="8"/>
      <c r="Z2953" s="9"/>
      <c r="AA2953" s="1"/>
      <c r="AB2953" s="8"/>
      <c r="AC2953" s="9"/>
      <c r="AD2953" s="9"/>
      <c r="AE2953" s="9"/>
      <c r="AF2953" s="8"/>
      <c r="AG2953" s="10"/>
      <c r="AH2953" s="8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25">
      <c r="A2954" s="50">
        <f t="shared" si="900"/>
        <v>45797</v>
      </c>
      <c r="B2954" s="112" t="str">
        <f t="shared" ca="1" si="908"/>
        <v>n.d</v>
      </c>
      <c r="C2954" s="109">
        <f t="shared" si="909"/>
        <v>41684.085109150001</v>
      </c>
      <c r="D2954" s="13">
        <f ca="1">IF(A2954&lt;$B$1,VLOOKUP(A2954,[1]DI!$A$4:$B$15000,2,FALSE),0)</f>
        <v>0</v>
      </c>
      <c r="E2954" s="52">
        <f t="shared" ca="1" si="910"/>
        <v>1</v>
      </c>
      <c r="F2954" s="52">
        <f ca="1">(TRUNC(PRODUCT($E$12:$E2953),16))</f>
        <v>1.88396930562496</v>
      </c>
      <c r="G2954" s="52">
        <f t="shared" ca="1" si="911"/>
        <v>1.8769910660537099</v>
      </c>
      <c r="H2954" s="52">
        <f t="shared" ca="1" si="912"/>
        <v>1.0037177799999999</v>
      </c>
      <c r="I2954" s="111">
        <f t="shared" si="901"/>
        <v>0.02</v>
      </c>
      <c r="J2954" s="149">
        <f t="shared" si="903"/>
        <v>45777</v>
      </c>
      <c r="K2954" s="54">
        <f t="shared" si="902"/>
        <v>13</v>
      </c>
      <c r="L2954" s="55">
        <f t="shared" si="913"/>
        <v>13</v>
      </c>
      <c r="M2954" s="56">
        <f t="shared" si="914"/>
        <v>1.0010220860000001</v>
      </c>
      <c r="N2954" s="56">
        <f t="shared" ca="1" si="915"/>
        <v>1.004743666</v>
      </c>
      <c r="O2954" s="55">
        <f t="shared" si="904"/>
        <v>0</v>
      </c>
      <c r="P2954" s="109">
        <f t="shared" ca="1" si="916"/>
        <v>197.73537726999999</v>
      </c>
      <c r="Q2954" s="52">
        <f t="shared" si="905"/>
        <v>0</v>
      </c>
      <c r="R2954" s="85"/>
      <c r="S2954" s="85"/>
      <c r="T2954" s="86" t="str">
        <f t="shared" si="906"/>
        <v>A+J=</v>
      </c>
      <c r="U2954" s="149">
        <f t="shared" si="907"/>
        <v>45807</v>
      </c>
      <c r="V2954" s="57" t="str">
        <f t="shared" si="917"/>
        <v>-</v>
      </c>
      <c r="W2954" s="8"/>
      <c r="X2954" s="8"/>
      <c r="Y2954" s="8"/>
      <c r="Z2954" s="9"/>
      <c r="AA2954" s="1"/>
      <c r="AB2954" s="8"/>
      <c r="AC2954" s="9"/>
      <c r="AD2954" s="9"/>
      <c r="AE2954" s="9"/>
      <c r="AF2954" s="8"/>
      <c r="AG2954" s="10"/>
      <c r="AH2954" s="8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25">
      <c r="A2955" s="50">
        <f t="shared" si="900"/>
        <v>45798</v>
      </c>
      <c r="B2955" s="112" t="str">
        <f t="shared" ca="1" si="908"/>
        <v>n.d</v>
      </c>
      <c r="C2955" s="109">
        <f t="shared" si="909"/>
        <v>41684.085109150001</v>
      </c>
      <c r="D2955" s="13">
        <f ca="1">IF(A2955&lt;$B$1,VLOOKUP(A2955,[1]DI!$A$4:$B$15000,2,FALSE),0)</f>
        <v>0</v>
      </c>
      <c r="E2955" s="52">
        <f t="shared" ca="1" si="910"/>
        <v>1</v>
      </c>
      <c r="F2955" s="52">
        <f ca="1">(TRUNC(PRODUCT($E$12:$E2954),16))</f>
        <v>1.88396930562496</v>
      </c>
      <c r="G2955" s="52">
        <f t="shared" ca="1" si="911"/>
        <v>1.8769910660537099</v>
      </c>
      <c r="H2955" s="52">
        <f t="shared" ca="1" si="912"/>
        <v>1.0037177799999999</v>
      </c>
      <c r="I2955" s="111">
        <f t="shared" si="901"/>
        <v>0.02</v>
      </c>
      <c r="J2955" s="149">
        <f t="shared" si="903"/>
        <v>45777</v>
      </c>
      <c r="K2955" s="54">
        <f t="shared" si="902"/>
        <v>14</v>
      </c>
      <c r="L2955" s="55">
        <f t="shared" si="913"/>
        <v>14</v>
      </c>
      <c r="M2955" s="56">
        <f t="shared" si="914"/>
        <v>1.0011007510000001</v>
      </c>
      <c r="N2955" s="56">
        <f t="shared" ca="1" si="915"/>
        <v>1.0048226229999999</v>
      </c>
      <c r="O2955" s="55">
        <f t="shared" si="904"/>
        <v>0</v>
      </c>
      <c r="P2955" s="109">
        <f t="shared" ca="1" si="916"/>
        <v>201.02662758</v>
      </c>
      <c r="Q2955" s="52">
        <f t="shared" si="905"/>
        <v>0</v>
      </c>
      <c r="R2955" s="85"/>
      <c r="S2955" s="85"/>
      <c r="T2955" s="86" t="str">
        <f t="shared" si="906"/>
        <v>A+J=</v>
      </c>
      <c r="U2955" s="149">
        <f t="shared" si="907"/>
        <v>45807</v>
      </c>
      <c r="V2955" s="57" t="str">
        <f t="shared" si="917"/>
        <v>-</v>
      </c>
      <c r="W2955" s="8"/>
      <c r="X2955" s="8"/>
      <c r="Y2955" s="8"/>
      <c r="Z2955" s="9"/>
      <c r="AA2955" s="1"/>
      <c r="AB2955" s="8"/>
      <c r="AC2955" s="9"/>
      <c r="AD2955" s="9"/>
      <c r="AE2955" s="9"/>
      <c r="AF2955" s="8"/>
      <c r="AG2955" s="10"/>
      <c r="AH2955" s="8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25">
      <c r="A2956" s="50">
        <f t="shared" si="900"/>
        <v>45799</v>
      </c>
      <c r="B2956" s="112" t="str">
        <f t="shared" ca="1" si="908"/>
        <v>n.d</v>
      </c>
      <c r="C2956" s="109">
        <f t="shared" si="909"/>
        <v>41684.085109150001</v>
      </c>
      <c r="D2956" s="13">
        <f ca="1">IF(A2956&lt;$B$1,VLOOKUP(A2956,[1]DI!$A$4:$B$15000,2,FALSE),0)</f>
        <v>0</v>
      </c>
      <c r="E2956" s="52">
        <f t="shared" ca="1" si="910"/>
        <v>1</v>
      </c>
      <c r="F2956" s="52">
        <f ca="1">(TRUNC(PRODUCT($E$12:$E2955),16))</f>
        <v>1.88396930562496</v>
      </c>
      <c r="G2956" s="52">
        <f t="shared" ca="1" si="911"/>
        <v>1.8769910660537099</v>
      </c>
      <c r="H2956" s="52">
        <f t="shared" ca="1" si="912"/>
        <v>1.0037177799999999</v>
      </c>
      <c r="I2956" s="111">
        <f t="shared" si="901"/>
        <v>0.02</v>
      </c>
      <c r="J2956" s="149">
        <f t="shared" si="903"/>
        <v>45777</v>
      </c>
      <c r="K2956" s="54">
        <f t="shared" si="902"/>
        <v>15</v>
      </c>
      <c r="L2956" s="55">
        <f t="shared" si="913"/>
        <v>15</v>
      </c>
      <c r="M2956" s="56">
        <f t="shared" si="914"/>
        <v>1.001179423</v>
      </c>
      <c r="N2956" s="56">
        <f t="shared" ca="1" si="915"/>
        <v>1.0049015880000001</v>
      </c>
      <c r="O2956" s="55">
        <f t="shared" si="904"/>
        <v>0</v>
      </c>
      <c r="P2956" s="109">
        <f t="shared" ca="1" si="916"/>
        <v>204.31821135999999</v>
      </c>
      <c r="Q2956" s="52">
        <f t="shared" si="905"/>
        <v>0</v>
      </c>
      <c r="R2956" s="85"/>
      <c r="S2956" s="85"/>
      <c r="T2956" s="86" t="str">
        <f t="shared" si="906"/>
        <v>A+J=</v>
      </c>
      <c r="U2956" s="149">
        <f t="shared" si="907"/>
        <v>45807</v>
      </c>
      <c r="V2956" s="57" t="str">
        <f t="shared" si="917"/>
        <v>-</v>
      </c>
      <c r="W2956" s="8"/>
      <c r="X2956" s="8"/>
      <c r="Y2956" s="8"/>
      <c r="Z2956" s="9"/>
      <c r="AA2956" s="1"/>
      <c r="AB2956" s="8"/>
      <c r="AC2956" s="9"/>
      <c r="AD2956" s="9"/>
      <c r="AE2956" s="9"/>
      <c r="AF2956" s="8"/>
      <c r="AG2956" s="10"/>
      <c r="AH2956" s="8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25">
      <c r="A2957" s="50">
        <f t="shared" ref="A2957:A3020" si="918">(A2956+1)</f>
        <v>45800</v>
      </c>
      <c r="B2957" s="112" t="str">
        <f t="shared" ca="1" si="908"/>
        <v>n.d</v>
      </c>
      <c r="C2957" s="109">
        <f t="shared" si="909"/>
        <v>41684.085109150001</v>
      </c>
      <c r="D2957" s="13">
        <f ca="1">IF(A2957&lt;$B$1,VLOOKUP(A2957,[1]DI!$A$4:$B$15000,2,FALSE),0)</f>
        <v>0</v>
      </c>
      <c r="E2957" s="52">
        <f t="shared" ca="1" si="910"/>
        <v>1</v>
      </c>
      <c r="F2957" s="52">
        <f ca="1">(TRUNC(PRODUCT($E$12:$E2956),16))</f>
        <v>1.88396930562496</v>
      </c>
      <c r="G2957" s="52">
        <f t="shared" ca="1" si="911"/>
        <v>1.8769910660537099</v>
      </c>
      <c r="H2957" s="52">
        <f t="shared" ca="1" si="912"/>
        <v>1.0037177799999999</v>
      </c>
      <c r="I2957" s="111">
        <f t="shared" ref="I2957:I3020" si="919">I2956</f>
        <v>0.02</v>
      </c>
      <c r="J2957" s="149">
        <f t="shared" si="903"/>
        <v>45777</v>
      </c>
      <c r="K2957" s="54">
        <f t="shared" ref="K2957:K3020" si="920">IF(A2957&gt;J2957,IF(NETWORKDAYS(J2957,A2957,$X$135:$X$519)-1=0,1,NETWORKDAYS(J2957,A2957,$X$135:$X$519)-1),0)</f>
        <v>16</v>
      </c>
      <c r="L2957" s="55">
        <f t="shared" si="913"/>
        <v>16</v>
      </c>
      <c r="M2957" s="56">
        <f t="shared" si="914"/>
        <v>1.0012581</v>
      </c>
      <c r="N2957" s="56">
        <f t="shared" ca="1" si="915"/>
        <v>1.0049805570000001</v>
      </c>
      <c r="O2957" s="55">
        <f t="shared" si="904"/>
        <v>0</v>
      </c>
      <c r="P2957" s="109">
        <f t="shared" ca="1" si="916"/>
        <v>207.60996187000001</v>
      </c>
      <c r="Q2957" s="52">
        <f t="shared" si="905"/>
        <v>0</v>
      </c>
      <c r="R2957" s="85"/>
      <c r="S2957" s="85"/>
      <c r="T2957" s="86" t="str">
        <f t="shared" si="906"/>
        <v>A+J=</v>
      </c>
      <c r="U2957" s="149">
        <f t="shared" si="907"/>
        <v>45807</v>
      </c>
      <c r="V2957" s="57" t="str">
        <f t="shared" si="917"/>
        <v>-</v>
      </c>
      <c r="W2957" s="8"/>
      <c r="X2957" s="8"/>
      <c r="Y2957" s="8"/>
      <c r="Z2957" s="9"/>
      <c r="AA2957" s="1"/>
      <c r="AB2957" s="8"/>
      <c r="AC2957" s="9"/>
      <c r="AD2957" s="9"/>
      <c r="AE2957" s="9"/>
      <c r="AF2957" s="8"/>
      <c r="AG2957" s="10"/>
      <c r="AH2957" s="8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25">
      <c r="A2958" s="50">
        <f t="shared" si="918"/>
        <v>45801</v>
      </c>
      <c r="B2958" s="112" t="str">
        <f t="shared" ca="1" si="908"/>
        <v>n.d</v>
      </c>
      <c r="C2958" s="109">
        <f t="shared" si="909"/>
        <v>41684.085109150001</v>
      </c>
      <c r="D2958" s="13">
        <f ca="1">IF(A2958&lt;$B$1,VLOOKUP(A2958,[1]DI!$A$4:$B$15000,2,FALSE),0)</f>
        <v>0</v>
      </c>
      <c r="E2958" s="52">
        <f t="shared" ca="1" si="910"/>
        <v>1</v>
      </c>
      <c r="F2958" s="52">
        <f ca="1">(TRUNC(PRODUCT($E$12:$E2957),16))</f>
        <v>1.88396930562496</v>
      </c>
      <c r="G2958" s="52">
        <f t="shared" ca="1" si="911"/>
        <v>1.8769910660537099</v>
      </c>
      <c r="H2958" s="52">
        <f t="shared" ca="1" si="912"/>
        <v>1.0037177799999999</v>
      </c>
      <c r="I2958" s="111">
        <f t="shared" si="919"/>
        <v>0.02</v>
      </c>
      <c r="J2958" s="149">
        <f t="shared" si="903"/>
        <v>45777</v>
      </c>
      <c r="K2958" s="54">
        <f t="shared" si="920"/>
        <v>16</v>
      </c>
      <c r="L2958" s="55">
        <f t="shared" si="913"/>
        <v>17</v>
      </c>
      <c r="M2958" s="56">
        <f t="shared" si="914"/>
        <v>1.001336784</v>
      </c>
      <c r="N2958" s="56">
        <f t="shared" ca="1" si="915"/>
        <v>1.0050595339999999</v>
      </c>
      <c r="O2958" s="55">
        <f t="shared" si="904"/>
        <v>0</v>
      </c>
      <c r="P2958" s="109">
        <f t="shared" ca="1" si="916"/>
        <v>210.90204585999999</v>
      </c>
      <c r="Q2958" s="52">
        <f t="shared" si="905"/>
        <v>0</v>
      </c>
      <c r="R2958" s="85"/>
      <c r="S2958" s="85"/>
      <c r="T2958" s="86" t="str">
        <f t="shared" si="906"/>
        <v>A+J=</v>
      </c>
      <c r="U2958" s="149">
        <f t="shared" si="907"/>
        <v>45807</v>
      </c>
      <c r="V2958" s="57" t="str">
        <f t="shared" si="917"/>
        <v>-</v>
      </c>
      <c r="W2958" s="8"/>
      <c r="X2958" s="8"/>
      <c r="Y2958" s="8"/>
      <c r="Z2958" s="9"/>
      <c r="AA2958" s="1"/>
      <c r="AB2958" s="8"/>
      <c r="AC2958" s="9"/>
      <c r="AD2958" s="9"/>
      <c r="AE2958" s="9"/>
      <c r="AF2958" s="8"/>
      <c r="AG2958" s="10"/>
      <c r="AH2958" s="8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25">
      <c r="A2959" s="50">
        <f t="shared" si="918"/>
        <v>45802</v>
      </c>
      <c r="B2959" s="112" t="str">
        <f t="shared" ca="1" si="908"/>
        <v>n.d</v>
      </c>
      <c r="C2959" s="109">
        <f t="shared" si="909"/>
        <v>41684.085109150001</v>
      </c>
      <c r="D2959" s="13">
        <f ca="1">IF(A2959&lt;$B$1,VLOOKUP(A2959,[1]DI!$A$4:$B$15000,2,FALSE),0)</f>
        <v>0</v>
      </c>
      <c r="E2959" s="52">
        <f t="shared" ca="1" si="910"/>
        <v>1</v>
      </c>
      <c r="F2959" s="52">
        <f ca="1">(TRUNC(PRODUCT($E$12:$E2958),16))</f>
        <v>1.88396930562496</v>
      </c>
      <c r="G2959" s="52">
        <f t="shared" ca="1" si="911"/>
        <v>1.8769910660537099</v>
      </c>
      <c r="H2959" s="52">
        <f t="shared" ca="1" si="912"/>
        <v>1.0037177799999999</v>
      </c>
      <c r="I2959" s="111">
        <f t="shared" si="919"/>
        <v>0.02</v>
      </c>
      <c r="J2959" s="149">
        <f t="shared" si="903"/>
        <v>45777</v>
      </c>
      <c r="K2959" s="54">
        <f t="shared" si="920"/>
        <v>16</v>
      </c>
      <c r="L2959" s="55">
        <f t="shared" si="913"/>
        <v>17</v>
      </c>
      <c r="M2959" s="56">
        <f t="shared" si="914"/>
        <v>1.001336784</v>
      </c>
      <c r="N2959" s="56">
        <f t="shared" ca="1" si="915"/>
        <v>1.0050595339999999</v>
      </c>
      <c r="O2959" s="55">
        <f t="shared" si="904"/>
        <v>0</v>
      </c>
      <c r="P2959" s="109">
        <f t="shared" ca="1" si="916"/>
        <v>210.90204585999999</v>
      </c>
      <c r="Q2959" s="52">
        <f t="shared" si="905"/>
        <v>0</v>
      </c>
      <c r="R2959" s="85"/>
      <c r="S2959" s="85"/>
      <c r="T2959" s="86" t="str">
        <f t="shared" si="906"/>
        <v>A+J=</v>
      </c>
      <c r="U2959" s="149">
        <f t="shared" si="907"/>
        <v>45807</v>
      </c>
      <c r="V2959" s="57" t="str">
        <f t="shared" si="917"/>
        <v>-</v>
      </c>
      <c r="W2959" s="8"/>
      <c r="X2959" s="8"/>
      <c r="Y2959" s="8"/>
      <c r="Z2959" s="9"/>
      <c r="AA2959" s="1"/>
      <c r="AB2959" s="8"/>
      <c r="AC2959" s="9"/>
      <c r="AD2959" s="9"/>
      <c r="AE2959" s="9"/>
      <c r="AF2959" s="8"/>
      <c r="AG2959" s="10"/>
      <c r="AH2959" s="8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25">
      <c r="A2960" s="50">
        <f t="shared" si="918"/>
        <v>45803</v>
      </c>
      <c r="B2960" s="112" t="str">
        <f t="shared" ca="1" si="908"/>
        <v>n.d</v>
      </c>
      <c r="C2960" s="109">
        <f t="shared" si="909"/>
        <v>41684.085109150001</v>
      </c>
      <c r="D2960" s="13">
        <f ca="1">IF(A2960&lt;$B$1,VLOOKUP(A2960,[1]DI!$A$4:$B$15000,2,FALSE),0)</f>
        <v>0</v>
      </c>
      <c r="E2960" s="52">
        <f t="shared" ca="1" si="910"/>
        <v>1</v>
      </c>
      <c r="F2960" s="52">
        <f ca="1">(TRUNC(PRODUCT($E$12:$E2959),16))</f>
        <v>1.88396930562496</v>
      </c>
      <c r="G2960" s="52">
        <f t="shared" ca="1" si="911"/>
        <v>1.8769910660537099</v>
      </c>
      <c r="H2960" s="52">
        <f t="shared" ca="1" si="912"/>
        <v>1.0037177799999999</v>
      </c>
      <c r="I2960" s="111">
        <f t="shared" si="919"/>
        <v>0.02</v>
      </c>
      <c r="J2960" s="149">
        <f t="shared" si="903"/>
        <v>45777</v>
      </c>
      <c r="K2960" s="54">
        <f t="shared" si="920"/>
        <v>17</v>
      </c>
      <c r="L2960" s="55">
        <f t="shared" si="913"/>
        <v>17</v>
      </c>
      <c r="M2960" s="56">
        <f t="shared" si="914"/>
        <v>1.001336784</v>
      </c>
      <c r="N2960" s="56">
        <f t="shared" ca="1" si="915"/>
        <v>1.0050595339999999</v>
      </c>
      <c r="O2960" s="55">
        <f t="shared" si="904"/>
        <v>0</v>
      </c>
      <c r="P2960" s="109">
        <f t="shared" ca="1" si="916"/>
        <v>210.90204585999999</v>
      </c>
      <c r="Q2960" s="52">
        <f t="shared" si="905"/>
        <v>0</v>
      </c>
      <c r="R2960" s="85"/>
      <c r="S2960" s="85"/>
      <c r="T2960" s="86" t="str">
        <f t="shared" si="906"/>
        <v>A+J=</v>
      </c>
      <c r="U2960" s="149">
        <f t="shared" si="907"/>
        <v>45807</v>
      </c>
      <c r="V2960" s="57" t="str">
        <f t="shared" si="917"/>
        <v>-</v>
      </c>
      <c r="W2960" s="8"/>
      <c r="X2960" s="8"/>
      <c r="Y2960" s="8"/>
      <c r="Z2960" s="9"/>
      <c r="AA2960" s="1"/>
      <c r="AB2960" s="8"/>
      <c r="AC2960" s="9"/>
      <c r="AD2960" s="9"/>
      <c r="AE2960" s="9"/>
      <c r="AF2960" s="8"/>
      <c r="AG2960" s="10"/>
      <c r="AH2960" s="8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25">
      <c r="A2961" s="50">
        <f t="shared" si="918"/>
        <v>45804</v>
      </c>
      <c r="B2961" s="112" t="str">
        <f t="shared" ca="1" si="908"/>
        <v>n.d</v>
      </c>
      <c r="C2961" s="109">
        <f t="shared" si="909"/>
        <v>41684.085109150001</v>
      </c>
      <c r="D2961" s="13">
        <f ca="1">IF(A2961&lt;$B$1,VLOOKUP(A2961,[1]DI!$A$4:$B$15000,2,FALSE),0)</f>
        <v>0</v>
      </c>
      <c r="E2961" s="52">
        <f t="shared" ca="1" si="910"/>
        <v>1</v>
      </c>
      <c r="F2961" s="52">
        <f ca="1">(TRUNC(PRODUCT($E$12:$E2960),16))</f>
        <v>1.88396930562496</v>
      </c>
      <c r="G2961" s="52">
        <f t="shared" ca="1" si="911"/>
        <v>1.8769910660537099</v>
      </c>
      <c r="H2961" s="52">
        <f t="shared" ca="1" si="912"/>
        <v>1.0037177799999999</v>
      </c>
      <c r="I2961" s="111">
        <f t="shared" si="919"/>
        <v>0.02</v>
      </c>
      <c r="J2961" s="149">
        <f t="shared" si="903"/>
        <v>45777</v>
      </c>
      <c r="K2961" s="54">
        <f t="shared" si="920"/>
        <v>18</v>
      </c>
      <c r="L2961" s="55">
        <f t="shared" si="913"/>
        <v>18</v>
      </c>
      <c r="M2961" s="56">
        <f t="shared" si="914"/>
        <v>1.0014154740000001</v>
      </c>
      <c r="N2961" s="56">
        <f t="shared" ca="1" si="915"/>
        <v>1.0051385159999999</v>
      </c>
      <c r="O2961" s="55">
        <f t="shared" si="904"/>
        <v>0</v>
      </c>
      <c r="P2961" s="109">
        <f t="shared" ca="1" si="916"/>
        <v>214.19433827</v>
      </c>
      <c r="Q2961" s="52">
        <f t="shared" si="905"/>
        <v>0</v>
      </c>
      <c r="R2961" s="85"/>
      <c r="S2961" s="85"/>
      <c r="T2961" s="86" t="str">
        <f t="shared" si="906"/>
        <v>A+J=</v>
      </c>
      <c r="U2961" s="149">
        <f t="shared" si="907"/>
        <v>45807</v>
      </c>
      <c r="V2961" s="57" t="str">
        <f t="shared" si="917"/>
        <v>-</v>
      </c>
      <c r="W2961" s="8"/>
      <c r="X2961" s="8"/>
      <c r="Y2961" s="8"/>
      <c r="Z2961" s="9"/>
      <c r="AA2961" s="1"/>
      <c r="AB2961" s="8"/>
      <c r="AC2961" s="9"/>
      <c r="AD2961" s="9"/>
      <c r="AE2961" s="9"/>
      <c r="AF2961" s="8"/>
      <c r="AG2961" s="10"/>
      <c r="AH2961" s="8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25">
      <c r="A2962" s="50">
        <f t="shared" si="918"/>
        <v>45805</v>
      </c>
      <c r="B2962" s="112" t="str">
        <f t="shared" ca="1" si="908"/>
        <v>n.d</v>
      </c>
      <c r="C2962" s="109">
        <f t="shared" si="909"/>
        <v>41684.085109150001</v>
      </c>
      <c r="D2962" s="13">
        <f ca="1">IF(A2962&lt;$B$1,VLOOKUP(A2962,[1]DI!$A$4:$B$15000,2,FALSE),0)</f>
        <v>0</v>
      </c>
      <c r="E2962" s="52">
        <f t="shared" ca="1" si="910"/>
        <v>1</v>
      </c>
      <c r="F2962" s="52">
        <f ca="1">(TRUNC(PRODUCT($E$12:$E2961),16))</f>
        <v>1.88396930562496</v>
      </c>
      <c r="G2962" s="52">
        <f t="shared" ca="1" si="911"/>
        <v>1.8769910660537099</v>
      </c>
      <c r="H2962" s="52">
        <f t="shared" ca="1" si="912"/>
        <v>1.0037177799999999</v>
      </c>
      <c r="I2962" s="111">
        <f t="shared" si="919"/>
        <v>0.02</v>
      </c>
      <c r="J2962" s="149">
        <f t="shared" si="903"/>
        <v>45777</v>
      </c>
      <c r="K2962" s="54">
        <f t="shared" si="920"/>
        <v>19</v>
      </c>
      <c r="L2962" s="55">
        <f t="shared" si="913"/>
        <v>19</v>
      </c>
      <c r="M2962" s="56">
        <f t="shared" si="914"/>
        <v>1.00149417</v>
      </c>
      <c r="N2962" s="56">
        <f t="shared" ca="1" si="915"/>
        <v>1.0052175050000001</v>
      </c>
      <c r="O2962" s="55">
        <f t="shared" si="904"/>
        <v>0</v>
      </c>
      <c r="P2962" s="109">
        <f t="shared" ca="1" si="916"/>
        <v>217.48692247</v>
      </c>
      <c r="Q2962" s="52">
        <f t="shared" si="905"/>
        <v>0</v>
      </c>
      <c r="R2962" s="85"/>
      <c r="S2962" s="85"/>
      <c r="T2962" s="86" t="str">
        <f t="shared" si="906"/>
        <v>A+J=</v>
      </c>
      <c r="U2962" s="149">
        <f t="shared" si="907"/>
        <v>45807</v>
      </c>
      <c r="V2962" s="57" t="str">
        <f t="shared" si="917"/>
        <v>-</v>
      </c>
      <c r="W2962" s="8"/>
      <c r="X2962" s="8"/>
      <c r="Y2962" s="8"/>
      <c r="Z2962" s="9"/>
      <c r="AA2962" s="1"/>
      <c r="AB2962" s="8"/>
      <c r="AC2962" s="9"/>
      <c r="AD2962" s="9"/>
      <c r="AE2962" s="9"/>
      <c r="AF2962" s="8"/>
      <c r="AG2962" s="10"/>
      <c r="AH2962" s="8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25">
      <c r="A2963" s="50">
        <f t="shared" si="918"/>
        <v>45806</v>
      </c>
      <c r="B2963" s="112" t="str">
        <f t="shared" ca="1" si="908"/>
        <v>n.d</v>
      </c>
      <c r="C2963" s="109">
        <f t="shared" si="909"/>
        <v>41684.085109150001</v>
      </c>
      <c r="D2963" s="13">
        <f ca="1">IF(A2963&lt;$B$1,VLOOKUP(A2963,[1]DI!$A$4:$B$15000,2,FALSE),0)</f>
        <v>0</v>
      </c>
      <c r="E2963" s="52">
        <f t="shared" ca="1" si="910"/>
        <v>1</v>
      </c>
      <c r="F2963" s="52">
        <f ca="1">(TRUNC(PRODUCT($E$12:$E2962),16))</f>
        <v>1.88396930562496</v>
      </c>
      <c r="G2963" s="52">
        <f t="shared" ca="1" si="911"/>
        <v>1.8769910660537099</v>
      </c>
      <c r="H2963" s="52">
        <f t="shared" ca="1" si="912"/>
        <v>1.0037177799999999</v>
      </c>
      <c r="I2963" s="111">
        <f t="shared" si="919"/>
        <v>0.02</v>
      </c>
      <c r="J2963" s="149">
        <f t="shared" ref="J2963:J3026" si="921">IF(O2962&gt;0,VLOOKUP(O2962,X$12:AH$125,2),J2962)</f>
        <v>45777</v>
      </c>
      <c r="K2963" s="54">
        <f t="shared" si="920"/>
        <v>20</v>
      </c>
      <c r="L2963" s="55">
        <f t="shared" si="913"/>
        <v>20</v>
      </c>
      <c r="M2963" s="56">
        <f t="shared" si="914"/>
        <v>1.001572873</v>
      </c>
      <c r="N2963" s="56">
        <f t="shared" ca="1" si="915"/>
        <v>1.0052965009999999</v>
      </c>
      <c r="O2963" s="55">
        <f t="shared" ref="O2963:O3026" si="922">IF(VLOOKUP(A2963,Y$12:AF$125,8)=VLOOKUP(A2962,Y$12:AF$125,8),0,VLOOKUP(A2963,Y$12:AF$125,8))</f>
        <v>0</v>
      </c>
      <c r="P2963" s="109">
        <f t="shared" ca="1" si="916"/>
        <v>220.77979845999999</v>
      </c>
      <c r="Q2963" s="52">
        <f t="shared" ref="Q2963:Q3026" si="923">IF(O2963&gt;0,VLOOKUP(A2963,$Y$12:$AD$125,5),0)</f>
        <v>0</v>
      </c>
      <c r="R2963" s="85"/>
      <c r="S2963" s="85"/>
      <c r="T2963" s="86" t="str">
        <f t="shared" ref="T2963:T3026" si="924">IF(O2962&gt;0,VLOOKUP(O2962,X$12:AH$125,10),T2962)</f>
        <v>A+J=</v>
      </c>
      <c r="U2963" s="149">
        <f t="shared" ref="U2963:U3026" si="925">IF(O2962&gt;0,VLOOKUP(O2962,X$12:AH$125,11),U2962)</f>
        <v>45807</v>
      </c>
      <c r="V2963" s="57" t="str">
        <f t="shared" si="917"/>
        <v>-</v>
      </c>
      <c r="W2963" s="8"/>
      <c r="X2963" s="8"/>
      <c r="Y2963" s="8"/>
      <c r="Z2963" s="9"/>
      <c r="AA2963" s="1"/>
      <c r="AB2963" s="8"/>
      <c r="AC2963" s="9"/>
      <c r="AD2963" s="9"/>
      <c r="AE2963" s="9"/>
      <c r="AF2963" s="8"/>
      <c r="AG2963" s="10"/>
      <c r="AH2963" s="8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25">
      <c r="A2964" s="50">
        <f t="shared" si="918"/>
        <v>45807</v>
      </c>
      <c r="B2964" s="112" t="str">
        <f t="shared" ca="1" si="908"/>
        <v>n.d</v>
      </c>
      <c r="C2964" s="109">
        <f t="shared" si="909"/>
        <v>41684.085109150001</v>
      </c>
      <c r="D2964" s="13">
        <f ca="1">IF(A2964&lt;$B$1,VLOOKUP(A2964,[1]DI!$A$4:$B$15000,2,FALSE),0)</f>
        <v>0</v>
      </c>
      <c r="E2964" s="52">
        <f t="shared" ca="1" si="910"/>
        <v>1</v>
      </c>
      <c r="F2964" s="52">
        <f ca="1">(TRUNC(PRODUCT($E$12:$E2963),16))</f>
        <v>1.88396930562496</v>
      </c>
      <c r="G2964" s="52">
        <f t="shared" ca="1" si="911"/>
        <v>1.8769910660537099</v>
      </c>
      <c r="H2964" s="52">
        <f t="shared" ca="1" si="912"/>
        <v>1.0037177799999999</v>
      </c>
      <c r="I2964" s="111">
        <f t="shared" si="919"/>
        <v>0.02</v>
      </c>
      <c r="J2964" s="149">
        <f t="shared" si="921"/>
        <v>45777</v>
      </c>
      <c r="K2964" s="54">
        <f t="shared" si="920"/>
        <v>21</v>
      </c>
      <c r="L2964" s="55">
        <f t="shared" si="913"/>
        <v>21</v>
      </c>
      <c r="M2964" s="56">
        <f t="shared" si="914"/>
        <v>1.001651581</v>
      </c>
      <c r="N2964" s="56">
        <f t="shared" ca="1" si="915"/>
        <v>1.0053755010000001</v>
      </c>
      <c r="O2964" s="55">
        <f t="shared" si="922"/>
        <v>86</v>
      </c>
      <c r="P2964" s="109">
        <f t="shared" ca="1" si="916"/>
        <v>224.07284118000001</v>
      </c>
      <c r="Q2964" s="52">
        <f t="shared" si="923"/>
        <v>940.78664307999998</v>
      </c>
      <c r="R2964" s="85"/>
      <c r="S2964" s="85"/>
      <c r="T2964" s="86" t="str">
        <f t="shared" si="924"/>
        <v>A+J=</v>
      </c>
      <c r="U2964" s="149">
        <f t="shared" si="925"/>
        <v>45807</v>
      </c>
      <c r="V2964" s="57">
        <f t="shared" ca="1" si="917"/>
        <v>1747289.22639</v>
      </c>
      <c r="W2964" s="8"/>
      <c r="X2964" s="8"/>
      <c r="Y2964" s="8"/>
      <c r="Z2964" s="9"/>
      <c r="AA2964" s="1"/>
      <c r="AB2964" s="8"/>
      <c r="AC2964" s="9"/>
      <c r="AD2964" s="9"/>
      <c r="AE2964" s="9"/>
      <c r="AF2964" s="8"/>
      <c r="AG2964" s="10"/>
      <c r="AH2964" s="8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25">
      <c r="A2965" s="50">
        <f t="shared" si="918"/>
        <v>45808</v>
      </c>
      <c r="B2965" s="112" t="str">
        <f t="shared" ca="1" si="908"/>
        <v>n.d</v>
      </c>
      <c r="C2965" s="109">
        <f t="shared" si="909"/>
        <v>40743.298466070002</v>
      </c>
      <c r="D2965" s="13">
        <f ca="1">IF(A2965&lt;$B$1,VLOOKUP(A2965,[1]DI!$A$4:$B$15000,2,FALSE),0)</f>
        <v>0</v>
      </c>
      <c r="E2965" s="52">
        <f t="shared" ca="1" si="910"/>
        <v>1</v>
      </c>
      <c r="F2965" s="52">
        <f ca="1">(TRUNC(PRODUCT($E$12:$E2964),16))</f>
        <v>1.88396930562496</v>
      </c>
      <c r="G2965" s="52">
        <f t="shared" ca="1" si="911"/>
        <v>1.88396930562496</v>
      </c>
      <c r="H2965" s="52">
        <f t="shared" ca="1" si="912"/>
        <v>1</v>
      </c>
      <c r="I2965" s="111">
        <f t="shared" si="919"/>
        <v>0.02</v>
      </c>
      <c r="J2965" s="149">
        <f t="shared" si="921"/>
        <v>45807</v>
      </c>
      <c r="K2965" s="54">
        <f t="shared" si="920"/>
        <v>1</v>
      </c>
      <c r="L2965" s="55">
        <f t="shared" si="913"/>
        <v>1</v>
      </c>
      <c r="M2965" s="56">
        <f t="shared" si="914"/>
        <v>1.000078585</v>
      </c>
      <c r="N2965" s="56">
        <f t="shared" ca="1" si="915"/>
        <v>1.000078585</v>
      </c>
      <c r="O2965" s="55">
        <f t="shared" si="922"/>
        <v>0</v>
      </c>
      <c r="P2965" s="109">
        <f t="shared" ca="1" si="916"/>
        <v>3.2018121000000002</v>
      </c>
      <c r="Q2965" s="52">
        <f t="shared" si="923"/>
        <v>0</v>
      </c>
      <c r="R2965" s="85"/>
      <c r="S2965" s="85"/>
      <c r="T2965" s="86" t="str">
        <f t="shared" si="924"/>
        <v>A+J=</v>
      </c>
      <c r="U2965" s="149">
        <f t="shared" si="925"/>
        <v>45838</v>
      </c>
      <c r="V2965" s="57" t="str">
        <f t="shared" si="917"/>
        <v>-</v>
      </c>
      <c r="W2965" s="8"/>
      <c r="X2965" s="8"/>
      <c r="Y2965" s="8"/>
      <c r="Z2965" s="9"/>
      <c r="AA2965" s="1"/>
      <c r="AB2965" s="8"/>
      <c r="AC2965" s="9"/>
      <c r="AD2965" s="9"/>
      <c r="AE2965" s="9"/>
      <c r="AF2965" s="8"/>
      <c r="AG2965" s="10"/>
      <c r="AH2965" s="8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25">
      <c r="A2966" s="50">
        <f t="shared" si="918"/>
        <v>45809</v>
      </c>
      <c r="B2966" s="112" t="str">
        <f t="shared" ca="1" si="908"/>
        <v>n.d</v>
      </c>
      <c r="C2966" s="109">
        <f t="shared" si="909"/>
        <v>40743.298466070002</v>
      </c>
      <c r="D2966" s="13">
        <f ca="1">IF(A2966&lt;$B$1,VLOOKUP(A2966,[1]DI!$A$4:$B$15000,2,FALSE),0)</f>
        <v>0</v>
      </c>
      <c r="E2966" s="52">
        <f t="shared" ca="1" si="910"/>
        <v>1</v>
      </c>
      <c r="F2966" s="52">
        <f ca="1">(TRUNC(PRODUCT($E$12:$E2965),16))</f>
        <v>1.88396930562496</v>
      </c>
      <c r="G2966" s="52">
        <f t="shared" ca="1" si="911"/>
        <v>1.88396930562496</v>
      </c>
      <c r="H2966" s="52">
        <f t="shared" ca="1" si="912"/>
        <v>1</v>
      </c>
      <c r="I2966" s="111">
        <f t="shared" si="919"/>
        <v>0.02</v>
      </c>
      <c r="J2966" s="149">
        <f t="shared" si="921"/>
        <v>45807</v>
      </c>
      <c r="K2966" s="54">
        <f t="shared" si="920"/>
        <v>1</v>
      </c>
      <c r="L2966" s="55">
        <f t="shared" si="913"/>
        <v>1</v>
      </c>
      <c r="M2966" s="56">
        <f t="shared" si="914"/>
        <v>1.000078585</v>
      </c>
      <c r="N2966" s="56">
        <f t="shared" ca="1" si="915"/>
        <v>1.000078585</v>
      </c>
      <c r="O2966" s="55">
        <f t="shared" si="922"/>
        <v>0</v>
      </c>
      <c r="P2966" s="109">
        <f t="shared" ca="1" si="916"/>
        <v>3.2018121000000002</v>
      </c>
      <c r="Q2966" s="52">
        <f t="shared" si="923"/>
        <v>0</v>
      </c>
      <c r="R2966" s="85"/>
      <c r="S2966" s="85"/>
      <c r="T2966" s="86" t="str">
        <f t="shared" si="924"/>
        <v>A+J=</v>
      </c>
      <c r="U2966" s="149">
        <f t="shared" si="925"/>
        <v>45838</v>
      </c>
      <c r="V2966" s="57" t="str">
        <f t="shared" si="917"/>
        <v>-</v>
      </c>
      <c r="W2966" s="8"/>
      <c r="X2966" s="8"/>
      <c r="Y2966" s="8"/>
      <c r="Z2966" s="9"/>
      <c r="AA2966" s="1"/>
      <c r="AB2966" s="8"/>
      <c r="AC2966" s="9"/>
      <c r="AD2966" s="9"/>
      <c r="AE2966" s="9"/>
      <c r="AF2966" s="8"/>
      <c r="AG2966" s="10"/>
      <c r="AH2966" s="8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25">
      <c r="A2967" s="50">
        <f t="shared" si="918"/>
        <v>45810</v>
      </c>
      <c r="B2967" s="112" t="str">
        <f t="shared" ca="1" si="908"/>
        <v>n.d</v>
      </c>
      <c r="C2967" s="109">
        <f t="shared" si="909"/>
        <v>40743.298466070002</v>
      </c>
      <c r="D2967" s="13">
        <f ca="1">IF(A2967&lt;$B$1,VLOOKUP(A2967,[1]DI!$A$4:$B$15000,2,FALSE),0)</f>
        <v>0</v>
      </c>
      <c r="E2967" s="52">
        <f t="shared" ca="1" si="910"/>
        <v>1</v>
      </c>
      <c r="F2967" s="52">
        <f ca="1">(TRUNC(PRODUCT($E$12:$E2966),16))</f>
        <v>1.88396930562496</v>
      </c>
      <c r="G2967" s="52">
        <f t="shared" ca="1" si="911"/>
        <v>1.88396930562496</v>
      </c>
      <c r="H2967" s="52">
        <f t="shared" ca="1" si="912"/>
        <v>1</v>
      </c>
      <c r="I2967" s="111">
        <f t="shared" si="919"/>
        <v>0.02</v>
      </c>
      <c r="J2967" s="149">
        <f t="shared" si="921"/>
        <v>45807</v>
      </c>
      <c r="K2967" s="54">
        <f t="shared" si="920"/>
        <v>1</v>
      </c>
      <c r="L2967" s="55">
        <f t="shared" si="913"/>
        <v>1</v>
      </c>
      <c r="M2967" s="56">
        <f t="shared" si="914"/>
        <v>1.000078585</v>
      </c>
      <c r="N2967" s="56">
        <f t="shared" ca="1" si="915"/>
        <v>1.000078585</v>
      </c>
      <c r="O2967" s="55">
        <f t="shared" si="922"/>
        <v>0</v>
      </c>
      <c r="P2967" s="109">
        <f t="shared" ca="1" si="916"/>
        <v>3.2018121000000002</v>
      </c>
      <c r="Q2967" s="52">
        <f t="shared" si="923"/>
        <v>0</v>
      </c>
      <c r="R2967" s="85"/>
      <c r="S2967" s="85"/>
      <c r="T2967" s="86" t="str">
        <f t="shared" si="924"/>
        <v>A+J=</v>
      </c>
      <c r="U2967" s="149">
        <f t="shared" si="925"/>
        <v>45838</v>
      </c>
      <c r="V2967" s="57" t="str">
        <f t="shared" si="917"/>
        <v>-</v>
      </c>
      <c r="W2967" s="8"/>
      <c r="X2967" s="8"/>
      <c r="Y2967" s="8"/>
      <c r="Z2967" s="9"/>
      <c r="AA2967" s="1"/>
      <c r="AB2967" s="8"/>
      <c r="AC2967" s="9"/>
      <c r="AD2967" s="9"/>
      <c r="AE2967" s="9"/>
      <c r="AF2967" s="8"/>
      <c r="AG2967" s="10"/>
      <c r="AH2967" s="8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25">
      <c r="A2968" s="50">
        <f t="shared" si="918"/>
        <v>45811</v>
      </c>
      <c r="B2968" s="112" t="str">
        <f t="shared" ca="1" si="908"/>
        <v>n.d</v>
      </c>
      <c r="C2968" s="109">
        <f t="shared" si="909"/>
        <v>40743.298466070002</v>
      </c>
      <c r="D2968" s="13">
        <f ca="1">IF(A2968&lt;$B$1,VLOOKUP(A2968,[1]DI!$A$4:$B$15000,2,FALSE),0)</f>
        <v>0</v>
      </c>
      <c r="E2968" s="52">
        <f t="shared" ca="1" si="910"/>
        <v>1</v>
      </c>
      <c r="F2968" s="52">
        <f ca="1">(TRUNC(PRODUCT($E$12:$E2967),16))</f>
        <v>1.88396930562496</v>
      </c>
      <c r="G2968" s="52">
        <f t="shared" ca="1" si="911"/>
        <v>1.88396930562496</v>
      </c>
      <c r="H2968" s="52">
        <f t="shared" ca="1" si="912"/>
        <v>1</v>
      </c>
      <c r="I2968" s="111">
        <f t="shared" si="919"/>
        <v>0.02</v>
      </c>
      <c r="J2968" s="149">
        <f t="shared" si="921"/>
        <v>45807</v>
      </c>
      <c r="K2968" s="54">
        <f t="shared" si="920"/>
        <v>2</v>
      </c>
      <c r="L2968" s="55">
        <f t="shared" si="913"/>
        <v>2</v>
      </c>
      <c r="M2968" s="56">
        <f t="shared" si="914"/>
        <v>1.0001571760000001</v>
      </c>
      <c r="N2968" s="56">
        <f t="shared" ca="1" si="915"/>
        <v>1.0001571760000001</v>
      </c>
      <c r="O2968" s="55">
        <f t="shared" si="922"/>
        <v>0</v>
      </c>
      <c r="P2968" s="109">
        <f t="shared" ca="1" si="916"/>
        <v>6.4038686699999996</v>
      </c>
      <c r="Q2968" s="52">
        <f t="shared" si="923"/>
        <v>0</v>
      </c>
      <c r="R2968" s="85"/>
      <c r="S2968" s="85"/>
      <c r="T2968" s="86" t="str">
        <f t="shared" si="924"/>
        <v>A+J=</v>
      </c>
      <c r="U2968" s="149">
        <f t="shared" si="925"/>
        <v>45838</v>
      </c>
      <c r="V2968" s="57" t="str">
        <f t="shared" si="917"/>
        <v>-</v>
      </c>
      <c r="W2968" s="8"/>
      <c r="X2968" s="8"/>
      <c r="Y2968" s="8"/>
      <c r="Z2968" s="9"/>
      <c r="AA2968" s="1"/>
      <c r="AB2968" s="8"/>
      <c r="AC2968" s="9"/>
      <c r="AD2968" s="9"/>
      <c r="AE2968" s="9"/>
      <c r="AF2968" s="8"/>
      <c r="AG2968" s="10"/>
      <c r="AH2968" s="8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25">
      <c r="A2969" s="50">
        <f t="shared" si="918"/>
        <v>45812</v>
      </c>
      <c r="B2969" s="112" t="str">
        <f t="shared" ca="1" si="908"/>
        <v>n.d</v>
      </c>
      <c r="C2969" s="109">
        <f t="shared" si="909"/>
        <v>40743.298466070002</v>
      </c>
      <c r="D2969" s="13">
        <f ca="1">IF(A2969&lt;$B$1,VLOOKUP(A2969,[1]DI!$A$4:$B$15000,2,FALSE),0)</f>
        <v>0</v>
      </c>
      <c r="E2969" s="52">
        <f t="shared" ca="1" si="910"/>
        <v>1</v>
      </c>
      <c r="F2969" s="52">
        <f ca="1">(TRUNC(PRODUCT($E$12:$E2968),16))</f>
        <v>1.88396930562496</v>
      </c>
      <c r="G2969" s="52">
        <f t="shared" ca="1" si="911"/>
        <v>1.88396930562496</v>
      </c>
      <c r="H2969" s="52">
        <f t="shared" ca="1" si="912"/>
        <v>1</v>
      </c>
      <c r="I2969" s="111">
        <f t="shared" si="919"/>
        <v>0.02</v>
      </c>
      <c r="J2969" s="149">
        <f t="shared" si="921"/>
        <v>45807</v>
      </c>
      <c r="K2969" s="54">
        <f t="shared" si="920"/>
        <v>3</v>
      </c>
      <c r="L2969" s="55">
        <f t="shared" si="913"/>
        <v>3</v>
      </c>
      <c r="M2969" s="56">
        <f t="shared" si="914"/>
        <v>1.000235773</v>
      </c>
      <c r="N2969" s="56">
        <f t="shared" ca="1" si="915"/>
        <v>1.000235773</v>
      </c>
      <c r="O2969" s="55">
        <f t="shared" si="922"/>
        <v>0</v>
      </c>
      <c r="P2969" s="109">
        <f t="shared" ca="1" si="916"/>
        <v>9.6061697000000006</v>
      </c>
      <c r="Q2969" s="52">
        <f t="shared" si="923"/>
        <v>0</v>
      </c>
      <c r="R2969" s="85"/>
      <c r="S2969" s="85"/>
      <c r="T2969" s="86" t="str">
        <f t="shared" si="924"/>
        <v>A+J=</v>
      </c>
      <c r="U2969" s="149">
        <f t="shared" si="925"/>
        <v>45838</v>
      </c>
      <c r="V2969" s="57" t="str">
        <f t="shared" si="917"/>
        <v>-</v>
      </c>
      <c r="W2969" s="8"/>
      <c r="X2969" s="8"/>
      <c r="Y2969" s="8"/>
      <c r="Z2969" s="9"/>
      <c r="AA2969" s="1"/>
      <c r="AB2969" s="8"/>
      <c r="AC2969" s="9"/>
      <c r="AD2969" s="9"/>
      <c r="AE2969" s="9"/>
      <c r="AF2969" s="8"/>
      <c r="AG2969" s="10"/>
      <c r="AH2969" s="8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25">
      <c r="A2970" s="50">
        <f t="shared" si="918"/>
        <v>45813</v>
      </c>
      <c r="B2970" s="112" t="str">
        <f t="shared" ca="1" si="908"/>
        <v>n.d</v>
      </c>
      <c r="C2970" s="109">
        <f t="shared" si="909"/>
        <v>40743.298466070002</v>
      </c>
      <c r="D2970" s="13">
        <f ca="1">IF(A2970&lt;$B$1,VLOOKUP(A2970,[1]DI!$A$4:$B$15000,2,FALSE),0)</f>
        <v>0</v>
      </c>
      <c r="E2970" s="52">
        <f t="shared" ca="1" si="910"/>
        <v>1</v>
      </c>
      <c r="F2970" s="52">
        <f ca="1">(TRUNC(PRODUCT($E$12:$E2969),16))</f>
        <v>1.88396930562496</v>
      </c>
      <c r="G2970" s="52">
        <f t="shared" ca="1" si="911"/>
        <v>1.88396930562496</v>
      </c>
      <c r="H2970" s="52">
        <f t="shared" ca="1" si="912"/>
        <v>1</v>
      </c>
      <c r="I2970" s="111">
        <f t="shared" si="919"/>
        <v>0.02</v>
      </c>
      <c r="J2970" s="149">
        <f t="shared" si="921"/>
        <v>45807</v>
      </c>
      <c r="K2970" s="54">
        <f t="shared" si="920"/>
        <v>4</v>
      </c>
      <c r="L2970" s="55">
        <f t="shared" si="913"/>
        <v>4</v>
      </c>
      <c r="M2970" s="56">
        <f t="shared" si="914"/>
        <v>1.000314377</v>
      </c>
      <c r="N2970" s="56">
        <f t="shared" ca="1" si="915"/>
        <v>1.000314377</v>
      </c>
      <c r="O2970" s="55">
        <f t="shared" si="922"/>
        <v>0</v>
      </c>
      <c r="P2970" s="109">
        <f t="shared" ca="1" si="916"/>
        <v>12.808755939999999</v>
      </c>
      <c r="Q2970" s="52">
        <f t="shared" si="923"/>
        <v>0</v>
      </c>
      <c r="R2970" s="85"/>
      <c r="S2970" s="85"/>
      <c r="T2970" s="86" t="str">
        <f t="shared" si="924"/>
        <v>A+J=</v>
      </c>
      <c r="U2970" s="149">
        <f t="shared" si="925"/>
        <v>45838</v>
      </c>
      <c r="V2970" s="57" t="str">
        <f t="shared" si="917"/>
        <v>-</v>
      </c>
      <c r="W2970" s="8"/>
      <c r="X2970" s="8"/>
      <c r="Y2970" s="8"/>
      <c r="Z2970" s="9"/>
      <c r="AA2970" s="1"/>
      <c r="AB2970" s="8"/>
      <c r="AC2970" s="9"/>
      <c r="AD2970" s="9"/>
      <c r="AE2970" s="9"/>
      <c r="AF2970" s="8"/>
      <c r="AG2970" s="10"/>
      <c r="AH2970" s="8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25">
      <c r="A2971" s="50">
        <f t="shared" si="918"/>
        <v>45814</v>
      </c>
      <c r="B2971" s="112" t="str">
        <f t="shared" ca="1" si="908"/>
        <v>n.d</v>
      </c>
      <c r="C2971" s="109">
        <f t="shared" si="909"/>
        <v>40743.298466070002</v>
      </c>
      <c r="D2971" s="13">
        <f ca="1">IF(A2971&lt;$B$1,VLOOKUP(A2971,[1]DI!$A$4:$B$15000,2,FALSE),0)</f>
        <v>0</v>
      </c>
      <c r="E2971" s="52">
        <f t="shared" ca="1" si="910"/>
        <v>1</v>
      </c>
      <c r="F2971" s="52">
        <f ca="1">(TRUNC(PRODUCT($E$12:$E2970),16))</f>
        <v>1.88396930562496</v>
      </c>
      <c r="G2971" s="52">
        <f t="shared" ca="1" si="911"/>
        <v>1.88396930562496</v>
      </c>
      <c r="H2971" s="52">
        <f t="shared" ca="1" si="912"/>
        <v>1</v>
      </c>
      <c r="I2971" s="111">
        <f t="shared" si="919"/>
        <v>0.02</v>
      </c>
      <c r="J2971" s="149">
        <f t="shared" si="921"/>
        <v>45807</v>
      </c>
      <c r="K2971" s="54">
        <f t="shared" si="920"/>
        <v>5</v>
      </c>
      <c r="L2971" s="55">
        <f t="shared" si="913"/>
        <v>5</v>
      </c>
      <c r="M2971" s="56">
        <f t="shared" si="914"/>
        <v>1.000392986</v>
      </c>
      <c r="N2971" s="56">
        <f t="shared" ca="1" si="915"/>
        <v>1.000392986</v>
      </c>
      <c r="O2971" s="55">
        <f t="shared" si="922"/>
        <v>0</v>
      </c>
      <c r="P2971" s="109">
        <f t="shared" ca="1" si="916"/>
        <v>16.011545890000001</v>
      </c>
      <c r="Q2971" s="52">
        <f t="shared" si="923"/>
        <v>0</v>
      </c>
      <c r="R2971" s="85"/>
      <c r="S2971" s="85"/>
      <c r="T2971" s="86" t="str">
        <f t="shared" si="924"/>
        <v>A+J=</v>
      </c>
      <c r="U2971" s="149">
        <f t="shared" si="925"/>
        <v>45838</v>
      </c>
      <c r="V2971" s="57" t="str">
        <f t="shared" si="917"/>
        <v>-</v>
      </c>
      <c r="W2971" s="8"/>
      <c r="X2971" s="8"/>
      <c r="Y2971" s="8"/>
      <c r="Z2971" s="9"/>
      <c r="AA2971" s="1"/>
      <c r="AB2971" s="8"/>
      <c r="AC2971" s="9"/>
      <c r="AD2971" s="9"/>
      <c r="AE2971" s="9"/>
      <c r="AF2971" s="8"/>
      <c r="AG2971" s="10"/>
      <c r="AH2971" s="8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25">
      <c r="A2972" s="50">
        <f t="shared" si="918"/>
        <v>45815</v>
      </c>
      <c r="B2972" s="112" t="str">
        <f t="shared" ca="1" si="908"/>
        <v>n.d</v>
      </c>
      <c r="C2972" s="109">
        <f t="shared" si="909"/>
        <v>40743.298466070002</v>
      </c>
      <c r="D2972" s="13">
        <f ca="1">IF(A2972&lt;$B$1,VLOOKUP(A2972,[1]DI!$A$4:$B$15000,2,FALSE),0)</f>
        <v>0</v>
      </c>
      <c r="E2972" s="52">
        <f t="shared" ca="1" si="910"/>
        <v>1</v>
      </c>
      <c r="F2972" s="52">
        <f ca="1">(TRUNC(PRODUCT($E$12:$E2971),16))</f>
        <v>1.88396930562496</v>
      </c>
      <c r="G2972" s="52">
        <f t="shared" ca="1" si="911"/>
        <v>1.88396930562496</v>
      </c>
      <c r="H2972" s="52">
        <f t="shared" ca="1" si="912"/>
        <v>1</v>
      </c>
      <c r="I2972" s="111">
        <f t="shared" si="919"/>
        <v>0.02</v>
      </c>
      <c r="J2972" s="149">
        <f t="shared" si="921"/>
        <v>45807</v>
      </c>
      <c r="K2972" s="54">
        <f t="shared" si="920"/>
        <v>5</v>
      </c>
      <c r="L2972" s="55">
        <f t="shared" si="913"/>
        <v>6</v>
      </c>
      <c r="M2972" s="56">
        <f t="shared" si="914"/>
        <v>1.000471602</v>
      </c>
      <c r="N2972" s="56">
        <f t="shared" ca="1" si="915"/>
        <v>1.000471602</v>
      </c>
      <c r="O2972" s="55">
        <f t="shared" si="922"/>
        <v>0</v>
      </c>
      <c r="P2972" s="109">
        <f t="shared" ca="1" si="916"/>
        <v>19.214621040000001</v>
      </c>
      <c r="Q2972" s="52">
        <f t="shared" si="923"/>
        <v>0</v>
      </c>
      <c r="R2972" s="85"/>
      <c r="S2972" s="85"/>
      <c r="T2972" s="86" t="str">
        <f t="shared" si="924"/>
        <v>A+J=</v>
      </c>
      <c r="U2972" s="149">
        <f t="shared" si="925"/>
        <v>45838</v>
      </c>
      <c r="V2972" s="57" t="str">
        <f t="shared" si="917"/>
        <v>-</v>
      </c>
      <c r="W2972" s="8"/>
      <c r="X2972" s="8"/>
      <c r="Y2972" s="8"/>
      <c r="Z2972" s="9"/>
      <c r="AA2972" s="1"/>
      <c r="AB2972" s="8"/>
      <c r="AC2972" s="9"/>
      <c r="AD2972" s="9"/>
      <c r="AE2972" s="9"/>
      <c r="AF2972" s="8"/>
      <c r="AG2972" s="10"/>
      <c r="AH2972" s="8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25">
      <c r="A2973" s="50">
        <f t="shared" si="918"/>
        <v>45816</v>
      </c>
      <c r="B2973" s="112" t="str">
        <f t="shared" ca="1" si="908"/>
        <v>n.d</v>
      </c>
      <c r="C2973" s="109">
        <f t="shared" si="909"/>
        <v>40743.298466070002</v>
      </c>
      <c r="D2973" s="13">
        <f ca="1">IF(A2973&lt;$B$1,VLOOKUP(A2973,[1]DI!$A$4:$B$15000,2,FALSE),0)</f>
        <v>0</v>
      </c>
      <c r="E2973" s="52">
        <f t="shared" ca="1" si="910"/>
        <v>1</v>
      </c>
      <c r="F2973" s="52">
        <f ca="1">(TRUNC(PRODUCT($E$12:$E2972),16))</f>
        <v>1.88396930562496</v>
      </c>
      <c r="G2973" s="52">
        <f t="shared" ca="1" si="911"/>
        <v>1.88396930562496</v>
      </c>
      <c r="H2973" s="52">
        <f t="shared" ca="1" si="912"/>
        <v>1</v>
      </c>
      <c r="I2973" s="111">
        <f t="shared" si="919"/>
        <v>0.02</v>
      </c>
      <c r="J2973" s="149">
        <f t="shared" si="921"/>
        <v>45807</v>
      </c>
      <c r="K2973" s="54">
        <f t="shared" si="920"/>
        <v>5</v>
      </c>
      <c r="L2973" s="55">
        <f t="shared" si="913"/>
        <v>6</v>
      </c>
      <c r="M2973" s="56">
        <f t="shared" si="914"/>
        <v>1.000471602</v>
      </c>
      <c r="N2973" s="56">
        <f t="shared" ca="1" si="915"/>
        <v>1.000471602</v>
      </c>
      <c r="O2973" s="55">
        <f t="shared" si="922"/>
        <v>0</v>
      </c>
      <c r="P2973" s="109">
        <f t="shared" ca="1" si="916"/>
        <v>19.214621040000001</v>
      </c>
      <c r="Q2973" s="52">
        <f t="shared" si="923"/>
        <v>0</v>
      </c>
      <c r="R2973" s="85"/>
      <c r="S2973" s="85"/>
      <c r="T2973" s="86" t="str">
        <f t="shared" si="924"/>
        <v>A+J=</v>
      </c>
      <c r="U2973" s="149">
        <f t="shared" si="925"/>
        <v>45838</v>
      </c>
      <c r="V2973" s="57" t="str">
        <f t="shared" si="917"/>
        <v>-</v>
      </c>
      <c r="W2973" s="8"/>
      <c r="X2973" s="8"/>
      <c r="Y2973" s="8"/>
      <c r="Z2973" s="9"/>
      <c r="AA2973" s="1"/>
      <c r="AB2973" s="8"/>
      <c r="AC2973" s="9"/>
      <c r="AD2973" s="9"/>
      <c r="AE2973" s="9"/>
      <c r="AF2973" s="8"/>
      <c r="AG2973" s="10"/>
      <c r="AH2973" s="8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25">
      <c r="A2974" s="50">
        <f t="shared" si="918"/>
        <v>45817</v>
      </c>
      <c r="B2974" s="112" t="str">
        <f t="shared" ca="1" si="908"/>
        <v>n.d</v>
      </c>
      <c r="C2974" s="109">
        <f t="shared" si="909"/>
        <v>40743.298466070002</v>
      </c>
      <c r="D2974" s="13">
        <f ca="1">IF(A2974&lt;$B$1,VLOOKUP(A2974,[1]DI!$A$4:$B$15000,2,FALSE),0)</f>
        <v>0</v>
      </c>
      <c r="E2974" s="52">
        <f t="shared" ca="1" si="910"/>
        <v>1</v>
      </c>
      <c r="F2974" s="52">
        <f ca="1">(TRUNC(PRODUCT($E$12:$E2973),16))</f>
        <v>1.88396930562496</v>
      </c>
      <c r="G2974" s="52">
        <f t="shared" ca="1" si="911"/>
        <v>1.88396930562496</v>
      </c>
      <c r="H2974" s="52">
        <f t="shared" ca="1" si="912"/>
        <v>1</v>
      </c>
      <c r="I2974" s="111">
        <f t="shared" si="919"/>
        <v>0.02</v>
      </c>
      <c r="J2974" s="149">
        <f t="shared" si="921"/>
        <v>45807</v>
      </c>
      <c r="K2974" s="54">
        <f t="shared" si="920"/>
        <v>6</v>
      </c>
      <c r="L2974" s="55">
        <f t="shared" si="913"/>
        <v>6</v>
      </c>
      <c r="M2974" s="56">
        <f t="shared" si="914"/>
        <v>1.000471602</v>
      </c>
      <c r="N2974" s="56">
        <f t="shared" ca="1" si="915"/>
        <v>1.000471602</v>
      </c>
      <c r="O2974" s="55">
        <f t="shared" si="922"/>
        <v>0</v>
      </c>
      <c r="P2974" s="109">
        <f t="shared" ca="1" si="916"/>
        <v>19.214621040000001</v>
      </c>
      <c r="Q2974" s="52">
        <f t="shared" si="923"/>
        <v>0</v>
      </c>
      <c r="R2974" s="85"/>
      <c r="S2974" s="85"/>
      <c r="T2974" s="86" t="str">
        <f t="shared" si="924"/>
        <v>A+J=</v>
      </c>
      <c r="U2974" s="149">
        <f t="shared" si="925"/>
        <v>45838</v>
      </c>
      <c r="V2974" s="57" t="str">
        <f t="shared" si="917"/>
        <v>-</v>
      </c>
      <c r="W2974" s="8"/>
      <c r="X2974" s="8"/>
      <c r="Y2974" s="8"/>
      <c r="Z2974" s="9"/>
      <c r="AA2974" s="1"/>
      <c r="AB2974" s="8"/>
      <c r="AC2974" s="9"/>
      <c r="AD2974" s="9"/>
      <c r="AE2974" s="9"/>
      <c r="AF2974" s="8"/>
      <c r="AG2974" s="10"/>
      <c r="AH2974" s="8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25">
      <c r="A2975" s="50">
        <f t="shared" si="918"/>
        <v>45818</v>
      </c>
      <c r="B2975" s="112" t="str">
        <f t="shared" ca="1" si="908"/>
        <v>n.d</v>
      </c>
      <c r="C2975" s="109">
        <f t="shared" si="909"/>
        <v>40743.298466070002</v>
      </c>
      <c r="D2975" s="13">
        <f ca="1">IF(A2975&lt;$B$1,VLOOKUP(A2975,[1]DI!$A$4:$B$15000,2,FALSE),0)</f>
        <v>0</v>
      </c>
      <c r="E2975" s="52">
        <f t="shared" ca="1" si="910"/>
        <v>1</v>
      </c>
      <c r="F2975" s="52">
        <f ca="1">(TRUNC(PRODUCT($E$12:$E2974),16))</f>
        <v>1.88396930562496</v>
      </c>
      <c r="G2975" s="52">
        <f t="shared" ca="1" si="911"/>
        <v>1.88396930562496</v>
      </c>
      <c r="H2975" s="52">
        <f t="shared" ca="1" si="912"/>
        <v>1</v>
      </c>
      <c r="I2975" s="111">
        <f t="shared" si="919"/>
        <v>0.02</v>
      </c>
      <c r="J2975" s="149">
        <f t="shared" si="921"/>
        <v>45807</v>
      </c>
      <c r="K2975" s="54">
        <f t="shared" si="920"/>
        <v>7</v>
      </c>
      <c r="L2975" s="55">
        <f t="shared" si="913"/>
        <v>7</v>
      </c>
      <c r="M2975" s="56">
        <f t="shared" si="914"/>
        <v>1.0005502239999999</v>
      </c>
      <c r="N2975" s="56">
        <f t="shared" ca="1" si="915"/>
        <v>1.0005502239999999</v>
      </c>
      <c r="O2975" s="55">
        <f t="shared" si="922"/>
        <v>0</v>
      </c>
      <c r="P2975" s="109">
        <f t="shared" ca="1" si="916"/>
        <v>22.417940649999998</v>
      </c>
      <c r="Q2975" s="52">
        <f t="shared" si="923"/>
        <v>0</v>
      </c>
      <c r="R2975" s="85"/>
      <c r="S2975" s="85"/>
      <c r="T2975" s="86" t="str">
        <f t="shared" si="924"/>
        <v>A+J=</v>
      </c>
      <c r="U2975" s="149">
        <f t="shared" si="925"/>
        <v>45838</v>
      </c>
      <c r="V2975" s="57" t="str">
        <f t="shared" si="917"/>
        <v>-</v>
      </c>
      <c r="W2975" s="8"/>
      <c r="X2975" s="8"/>
      <c r="Y2975" s="8"/>
      <c r="Z2975" s="9"/>
      <c r="AA2975" s="1"/>
      <c r="AB2975" s="8"/>
      <c r="AC2975" s="9"/>
      <c r="AD2975" s="9"/>
      <c r="AE2975" s="9"/>
      <c r="AF2975" s="8"/>
      <c r="AG2975" s="10"/>
      <c r="AH2975" s="8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25">
      <c r="A2976" s="50">
        <f t="shared" si="918"/>
        <v>45819</v>
      </c>
      <c r="B2976" s="112" t="str">
        <f t="shared" ca="1" si="908"/>
        <v>n.d</v>
      </c>
      <c r="C2976" s="109">
        <f t="shared" si="909"/>
        <v>40743.298466070002</v>
      </c>
      <c r="D2976" s="13">
        <f ca="1">IF(A2976&lt;$B$1,VLOOKUP(A2976,[1]DI!$A$4:$B$15000,2,FALSE),0)</f>
        <v>0</v>
      </c>
      <c r="E2976" s="52">
        <f t="shared" ca="1" si="910"/>
        <v>1</v>
      </c>
      <c r="F2976" s="52">
        <f ca="1">(TRUNC(PRODUCT($E$12:$E2975),16))</f>
        <v>1.88396930562496</v>
      </c>
      <c r="G2976" s="52">
        <f t="shared" ca="1" si="911"/>
        <v>1.88396930562496</v>
      </c>
      <c r="H2976" s="52">
        <f t="shared" ca="1" si="912"/>
        <v>1</v>
      </c>
      <c r="I2976" s="111">
        <f t="shared" si="919"/>
        <v>0.02</v>
      </c>
      <c r="J2976" s="149">
        <f t="shared" si="921"/>
        <v>45807</v>
      </c>
      <c r="K2976" s="54">
        <f t="shared" si="920"/>
        <v>8</v>
      </c>
      <c r="L2976" s="55">
        <f t="shared" si="913"/>
        <v>8</v>
      </c>
      <c r="M2976" s="56">
        <f t="shared" si="914"/>
        <v>1.000628852</v>
      </c>
      <c r="N2976" s="56">
        <f t="shared" ca="1" si="915"/>
        <v>1.000628852</v>
      </c>
      <c r="O2976" s="55">
        <f t="shared" si="922"/>
        <v>0</v>
      </c>
      <c r="P2976" s="109">
        <f t="shared" ca="1" si="916"/>
        <v>25.621504720000001</v>
      </c>
      <c r="Q2976" s="52">
        <f t="shared" si="923"/>
        <v>0</v>
      </c>
      <c r="R2976" s="85"/>
      <c r="S2976" s="85"/>
      <c r="T2976" s="86" t="str">
        <f t="shared" si="924"/>
        <v>A+J=</v>
      </c>
      <c r="U2976" s="149">
        <f t="shared" si="925"/>
        <v>45838</v>
      </c>
      <c r="V2976" s="57" t="str">
        <f t="shared" si="917"/>
        <v>-</v>
      </c>
      <c r="W2976" s="8"/>
      <c r="X2976" s="8"/>
      <c r="Y2976" s="8"/>
      <c r="Z2976" s="9"/>
      <c r="AA2976" s="1"/>
      <c r="AB2976" s="8"/>
      <c r="AC2976" s="9"/>
      <c r="AD2976" s="9"/>
      <c r="AE2976" s="9"/>
      <c r="AF2976" s="8"/>
      <c r="AG2976" s="10"/>
      <c r="AH2976" s="8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25">
      <c r="A2977" s="50">
        <f t="shared" si="918"/>
        <v>45820</v>
      </c>
      <c r="B2977" s="112" t="str">
        <f t="shared" ca="1" si="908"/>
        <v>n.d</v>
      </c>
      <c r="C2977" s="109">
        <f t="shared" si="909"/>
        <v>40743.298466070002</v>
      </c>
      <c r="D2977" s="13">
        <f ca="1">IF(A2977&lt;$B$1,VLOOKUP(A2977,[1]DI!$A$4:$B$15000,2,FALSE),0)</f>
        <v>0</v>
      </c>
      <c r="E2977" s="52">
        <f t="shared" ca="1" si="910"/>
        <v>1</v>
      </c>
      <c r="F2977" s="52">
        <f ca="1">(TRUNC(PRODUCT($E$12:$E2976),16))</f>
        <v>1.88396930562496</v>
      </c>
      <c r="G2977" s="52">
        <f t="shared" ca="1" si="911"/>
        <v>1.88396930562496</v>
      </c>
      <c r="H2977" s="52">
        <f t="shared" ca="1" si="912"/>
        <v>1</v>
      </c>
      <c r="I2977" s="111">
        <f t="shared" si="919"/>
        <v>0.02</v>
      </c>
      <c r="J2977" s="149">
        <f t="shared" si="921"/>
        <v>45807</v>
      </c>
      <c r="K2977" s="54">
        <f t="shared" si="920"/>
        <v>9</v>
      </c>
      <c r="L2977" s="55">
        <f t="shared" si="913"/>
        <v>9</v>
      </c>
      <c r="M2977" s="56">
        <f t="shared" si="914"/>
        <v>1.0007074869999999</v>
      </c>
      <c r="N2977" s="56">
        <f t="shared" ca="1" si="915"/>
        <v>1.0007074869999999</v>
      </c>
      <c r="O2977" s="55">
        <f t="shared" si="922"/>
        <v>0</v>
      </c>
      <c r="P2977" s="109">
        <f t="shared" ca="1" si="916"/>
        <v>28.825354000000001</v>
      </c>
      <c r="Q2977" s="52">
        <f t="shared" si="923"/>
        <v>0</v>
      </c>
      <c r="R2977" s="85"/>
      <c r="S2977" s="85"/>
      <c r="T2977" s="86" t="str">
        <f t="shared" si="924"/>
        <v>A+J=</v>
      </c>
      <c r="U2977" s="149">
        <f t="shared" si="925"/>
        <v>45838</v>
      </c>
      <c r="V2977" s="57" t="str">
        <f t="shared" si="917"/>
        <v>-</v>
      </c>
      <c r="W2977" s="8"/>
      <c r="X2977" s="8"/>
      <c r="Y2977" s="8"/>
      <c r="Z2977" s="9"/>
      <c r="AA2977" s="1"/>
      <c r="AB2977" s="8"/>
      <c r="AC2977" s="9"/>
      <c r="AD2977" s="9"/>
      <c r="AE2977" s="9"/>
      <c r="AF2977" s="8"/>
      <c r="AG2977" s="10"/>
      <c r="AH2977" s="8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25">
      <c r="A2978" s="50">
        <f t="shared" si="918"/>
        <v>45821</v>
      </c>
      <c r="B2978" s="112" t="str">
        <f t="shared" ca="1" si="908"/>
        <v>n.d</v>
      </c>
      <c r="C2978" s="109">
        <f t="shared" si="909"/>
        <v>40743.298466070002</v>
      </c>
      <c r="D2978" s="13">
        <f ca="1">IF(A2978&lt;$B$1,VLOOKUP(A2978,[1]DI!$A$4:$B$15000,2,FALSE),0)</f>
        <v>0</v>
      </c>
      <c r="E2978" s="52">
        <f t="shared" ca="1" si="910"/>
        <v>1</v>
      </c>
      <c r="F2978" s="52">
        <f ca="1">(TRUNC(PRODUCT($E$12:$E2977),16))</f>
        <v>1.88396930562496</v>
      </c>
      <c r="G2978" s="52">
        <f t="shared" ca="1" si="911"/>
        <v>1.88396930562496</v>
      </c>
      <c r="H2978" s="52">
        <f t="shared" ca="1" si="912"/>
        <v>1</v>
      </c>
      <c r="I2978" s="111">
        <f t="shared" si="919"/>
        <v>0.02</v>
      </c>
      <c r="J2978" s="149">
        <f t="shared" si="921"/>
        <v>45807</v>
      </c>
      <c r="K2978" s="54">
        <f t="shared" si="920"/>
        <v>10</v>
      </c>
      <c r="L2978" s="55">
        <f t="shared" si="913"/>
        <v>10</v>
      </c>
      <c r="M2978" s="56">
        <f t="shared" si="914"/>
        <v>1.000786127</v>
      </c>
      <c r="N2978" s="56">
        <f t="shared" ca="1" si="915"/>
        <v>1.000786127</v>
      </c>
      <c r="O2978" s="55">
        <f t="shared" si="922"/>
        <v>0</v>
      </c>
      <c r="P2978" s="109">
        <f t="shared" ca="1" si="916"/>
        <v>32.029406989999998</v>
      </c>
      <c r="Q2978" s="52">
        <f t="shared" si="923"/>
        <v>0</v>
      </c>
      <c r="R2978" s="85"/>
      <c r="S2978" s="85"/>
      <c r="T2978" s="86" t="str">
        <f t="shared" si="924"/>
        <v>A+J=</v>
      </c>
      <c r="U2978" s="149">
        <f t="shared" si="925"/>
        <v>45838</v>
      </c>
      <c r="V2978" s="57" t="str">
        <f t="shared" si="917"/>
        <v>-</v>
      </c>
      <c r="W2978" s="8"/>
      <c r="X2978" s="8"/>
      <c r="Y2978" s="8"/>
      <c r="Z2978" s="9"/>
      <c r="AA2978" s="1"/>
      <c r="AB2978" s="8"/>
      <c r="AC2978" s="9"/>
      <c r="AD2978" s="9"/>
      <c r="AE2978" s="9"/>
      <c r="AF2978" s="8"/>
      <c r="AG2978" s="10"/>
      <c r="AH2978" s="8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25">
      <c r="A2979" s="50">
        <f t="shared" si="918"/>
        <v>45822</v>
      </c>
      <c r="B2979" s="112" t="str">
        <f t="shared" ca="1" si="908"/>
        <v>n.d</v>
      </c>
      <c r="C2979" s="109">
        <f t="shared" si="909"/>
        <v>40743.298466070002</v>
      </c>
      <c r="D2979" s="13">
        <f ca="1">IF(A2979&lt;$B$1,VLOOKUP(A2979,[1]DI!$A$4:$B$15000,2,FALSE),0)</f>
        <v>0</v>
      </c>
      <c r="E2979" s="52">
        <f t="shared" ca="1" si="910"/>
        <v>1</v>
      </c>
      <c r="F2979" s="52">
        <f ca="1">(TRUNC(PRODUCT($E$12:$E2978),16))</f>
        <v>1.88396930562496</v>
      </c>
      <c r="G2979" s="52">
        <f t="shared" ca="1" si="911"/>
        <v>1.88396930562496</v>
      </c>
      <c r="H2979" s="52">
        <f t="shared" ca="1" si="912"/>
        <v>1</v>
      </c>
      <c r="I2979" s="111">
        <f t="shared" si="919"/>
        <v>0.02</v>
      </c>
      <c r="J2979" s="149">
        <f t="shared" si="921"/>
        <v>45807</v>
      </c>
      <c r="K2979" s="54">
        <f t="shared" si="920"/>
        <v>10</v>
      </c>
      <c r="L2979" s="55">
        <f t="shared" si="913"/>
        <v>11</v>
      </c>
      <c r="M2979" s="56">
        <f t="shared" si="914"/>
        <v>1.0008647740000001</v>
      </c>
      <c r="N2979" s="56">
        <f t="shared" ca="1" si="915"/>
        <v>1.0008647740000001</v>
      </c>
      <c r="O2979" s="55">
        <f t="shared" si="922"/>
        <v>0</v>
      </c>
      <c r="P2979" s="109">
        <f t="shared" ca="1" si="916"/>
        <v>35.23374518</v>
      </c>
      <c r="Q2979" s="52">
        <f t="shared" si="923"/>
        <v>0</v>
      </c>
      <c r="R2979" s="85"/>
      <c r="S2979" s="85"/>
      <c r="T2979" s="86" t="str">
        <f t="shared" si="924"/>
        <v>A+J=</v>
      </c>
      <c r="U2979" s="149">
        <f t="shared" si="925"/>
        <v>45838</v>
      </c>
      <c r="V2979" s="57" t="str">
        <f t="shared" si="917"/>
        <v>-</v>
      </c>
      <c r="W2979" s="8"/>
      <c r="X2979" s="8"/>
      <c r="Y2979" s="8"/>
      <c r="Z2979" s="9"/>
      <c r="AA2979" s="1"/>
      <c r="AB2979" s="8"/>
      <c r="AC2979" s="9"/>
      <c r="AD2979" s="9"/>
      <c r="AE2979" s="9"/>
      <c r="AF2979" s="8"/>
      <c r="AG2979" s="10"/>
      <c r="AH2979" s="8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25">
      <c r="A2980" s="50">
        <f t="shared" si="918"/>
        <v>45823</v>
      </c>
      <c r="B2980" s="112" t="str">
        <f t="shared" ca="1" si="908"/>
        <v>n.d</v>
      </c>
      <c r="C2980" s="109">
        <f t="shared" si="909"/>
        <v>40743.298466070002</v>
      </c>
      <c r="D2980" s="13">
        <f ca="1">IF(A2980&lt;$B$1,VLOOKUP(A2980,[1]DI!$A$4:$B$15000,2,FALSE),0)</f>
        <v>0</v>
      </c>
      <c r="E2980" s="52">
        <f t="shared" ca="1" si="910"/>
        <v>1</v>
      </c>
      <c r="F2980" s="52">
        <f ca="1">(TRUNC(PRODUCT($E$12:$E2979),16))</f>
        <v>1.88396930562496</v>
      </c>
      <c r="G2980" s="52">
        <f t="shared" ca="1" si="911"/>
        <v>1.88396930562496</v>
      </c>
      <c r="H2980" s="52">
        <f t="shared" ca="1" si="912"/>
        <v>1</v>
      </c>
      <c r="I2980" s="111">
        <f t="shared" si="919"/>
        <v>0.02</v>
      </c>
      <c r="J2980" s="149">
        <f t="shared" si="921"/>
        <v>45807</v>
      </c>
      <c r="K2980" s="54">
        <f t="shared" si="920"/>
        <v>10</v>
      </c>
      <c r="L2980" s="55">
        <f t="shared" si="913"/>
        <v>11</v>
      </c>
      <c r="M2980" s="56">
        <f t="shared" si="914"/>
        <v>1.0008647740000001</v>
      </c>
      <c r="N2980" s="56">
        <f t="shared" ca="1" si="915"/>
        <v>1.0008647740000001</v>
      </c>
      <c r="O2980" s="55">
        <f t="shared" si="922"/>
        <v>0</v>
      </c>
      <c r="P2980" s="109">
        <f t="shared" ca="1" si="916"/>
        <v>35.23374518</v>
      </c>
      <c r="Q2980" s="52">
        <f t="shared" si="923"/>
        <v>0</v>
      </c>
      <c r="R2980" s="85"/>
      <c r="S2980" s="85"/>
      <c r="T2980" s="86" t="str">
        <f t="shared" si="924"/>
        <v>A+J=</v>
      </c>
      <c r="U2980" s="149">
        <f t="shared" si="925"/>
        <v>45838</v>
      </c>
      <c r="V2980" s="57" t="str">
        <f t="shared" si="917"/>
        <v>-</v>
      </c>
      <c r="W2980" s="8"/>
      <c r="X2980" s="8"/>
      <c r="Y2980" s="8"/>
      <c r="Z2980" s="9"/>
      <c r="AA2980" s="1"/>
      <c r="AB2980" s="8"/>
      <c r="AC2980" s="9"/>
      <c r="AD2980" s="9"/>
      <c r="AE2980" s="9"/>
      <c r="AF2980" s="8"/>
      <c r="AG2980" s="10"/>
      <c r="AH2980" s="8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25">
      <c r="A2981" s="50">
        <f t="shared" si="918"/>
        <v>45824</v>
      </c>
      <c r="B2981" s="112" t="str">
        <f t="shared" ca="1" si="908"/>
        <v>n.d</v>
      </c>
      <c r="C2981" s="109">
        <f t="shared" si="909"/>
        <v>40743.298466070002</v>
      </c>
      <c r="D2981" s="13">
        <f ca="1">IF(A2981&lt;$B$1,VLOOKUP(A2981,[1]DI!$A$4:$B$15000,2,FALSE),0)</f>
        <v>0</v>
      </c>
      <c r="E2981" s="52">
        <f t="shared" ca="1" si="910"/>
        <v>1</v>
      </c>
      <c r="F2981" s="52">
        <f ca="1">(TRUNC(PRODUCT($E$12:$E2980),16))</f>
        <v>1.88396930562496</v>
      </c>
      <c r="G2981" s="52">
        <f t="shared" ca="1" si="911"/>
        <v>1.88396930562496</v>
      </c>
      <c r="H2981" s="52">
        <f t="shared" ca="1" si="912"/>
        <v>1</v>
      </c>
      <c r="I2981" s="111">
        <f t="shared" si="919"/>
        <v>0.02</v>
      </c>
      <c r="J2981" s="149">
        <f t="shared" si="921"/>
        <v>45807</v>
      </c>
      <c r="K2981" s="54">
        <f t="shared" si="920"/>
        <v>11</v>
      </c>
      <c r="L2981" s="55">
        <f t="shared" si="913"/>
        <v>11</v>
      </c>
      <c r="M2981" s="56">
        <f t="shared" si="914"/>
        <v>1.0008647740000001</v>
      </c>
      <c r="N2981" s="56">
        <f t="shared" ca="1" si="915"/>
        <v>1.0008647740000001</v>
      </c>
      <c r="O2981" s="55">
        <f t="shared" si="922"/>
        <v>0</v>
      </c>
      <c r="P2981" s="109">
        <f t="shared" ca="1" si="916"/>
        <v>35.23374518</v>
      </c>
      <c r="Q2981" s="52">
        <f t="shared" si="923"/>
        <v>0</v>
      </c>
      <c r="R2981" s="85"/>
      <c r="S2981" s="85"/>
      <c r="T2981" s="86" t="str">
        <f t="shared" si="924"/>
        <v>A+J=</v>
      </c>
      <c r="U2981" s="149">
        <f t="shared" si="925"/>
        <v>45838</v>
      </c>
      <c r="V2981" s="57" t="str">
        <f t="shared" si="917"/>
        <v>-</v>
      </c>
      <c r="W2981" s="8"/>
      <c r="X2981" s="8"/>
      <c r="Y2981" s="8"/>
      <c r="Z2981" s="9"/>
      <c r="AA2981" s="1"/>
      <c r="AB2981" s="8"/>
      <c r="AC2981" s="9"/>
      <c r="AD2981" s="9"/>
      <c r="AE2981" s="9"/>
      <c r="AF2981" s="8"/>
      <c r="AG2981" s="10"/>
      <c r="AH2981" s="8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25">
      <c r="A2982" s="50">
        <f t="shared" si="918"/>
        <v>45825</v>
      </c>
      <c r="B2982" s="112" t="str">
        <f t="shared" ca="1" si="908"/>
        <v>n.d</v>
      </c>
      <c r="C2982" s="109">
        <f t="shared" si="909"/>
        <v>40743.298466070002</v>
      </c>
      <c r="D2982" s="13">
        <f ca="1">IF(A2982&lt;$B$1,VLOOKUP(A2982,[1]DI!$A$4:$B$15000,2,FALSE),0)</f>
        <v>0</v>
      </c>
      <c r="E2982" s="52">
        <f t="shared" ca="1" si="910"/>
        <v>1</v>
      </c>
      <c r="F2982" s="52">
        <f ca="1">(TRUNC(PRODUCT($E$12:$E2981),16))</f>
        <v>1.88396930562496</v>
      </c>
      <c r="G2982" s="52">
        <f t="shared" ca="1" si="911"/>
        <v>1.88396930562496</v>
      </c>
      <c r="H2982" s="52">
        <f t="shared" ca="1" si="912"/>
        <v>1</v>
      </c>
      <c r="I2982" s="111">
        <f t="shared" si="919"/>
        <v>0.02</v>
      </c>
      <c r="J2982" s="149">
        <f t="shared" si="921"/>
        <v>45807</v>
      </c>
      <c r="K2982" s="54">
        <f t="shared" si="920"/>
        <v>12</v>
      </c>
      <c r="L2982" s="55">
        <f t="shared" si="913"/>
        <v>12</v>
      </c>
      <c r="M2982" s="56">
        <f t="shared" si="914"/>
        <v>1.0009434269999999</v>
      </c>
      <c r="N2982" s="56">
        <f t="shared" ca="1" si="915"/>
        <v>1.0009434269999999</v>
      </c>
      <c r="O2982" s="55">
        <f t="shared" si="922"/>
        <v>0</v>
      </c>
      <c r="P2982" s="109">
        <f t="shared" ca="1" si="916"/>
        <v>38.438327839999999</v>
      </c>
      <c r="Q2982" s="52">
        <f t="shared" si="923"/>
        <v>0</v>
      </c>
      <c r="R2982" s="85"/>
      <c r="S2982" s="85"/>
      <c r="T2982" s="86" t="str">
        <f t="shared" si="924"/>
        <v>A+J=</v>
      </c>
      <c r="U2982" s="149">
        <f t="shared" si="925"/>
        <v>45838</v>
      </c>
      <c r="V2982" s="57" t="str">
        <f t="shared" si="917"/>
        <v>-</v>
      </c>
      <c r="W2982" s="8"/>
      <c r="X2982" s="8"/>
      <c r="Y2982" s="8"/>
      <c r="Z2982" s="9"/>
      <c r="AA2982" s="1"/>
      <c r="AB2982" s="8"/>
      <c r="AC2982" s="9"/>
      <c r="AD2982" s="9"/>
      <c r="AE2982" s="9"/>
      <c r="AF2982" s="8"/>
      <c r="AG2982" s="10"/>
      <c r="AH2982" s="8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25">
      <c r="A2983" s="50">
        <f t="shared" si="918"/>
        <v>45826</v>
      </c>
      <c r="B2983" s="112" t="str">
        <f t="shared" ca="1" si="908"/>
        <v>n.d</v>
      </c>
      <c r="C2983" s="109">
        <f t="shared" si="909"/>
        <v>40743.298466070002</v>
      </c>
      <c r="D2983" s="13">
        <f ca="1">IF(A2983&lt;$B$1,VLOOKUP(A2983,[1]DI!$A$4:$B$15000,2,FALSE),0)</f>
        <v>0</v>
      </c>
      <c r="E2983" s="52">
        <f t="shared" ca="1" si="910"/>
        <v>1</v>
      </c>
      <c r="F2983" s="52">
        <f ca="1">(TRUNC(PRODUCT($E$12:$E2982),16))</f>
        <v>1.88396930562496</v>
      </c>
      <c r="G2983" s="52">
        <f t="shared" ca="1" si="911"/>
        <v>1.88396930562496</v>
      </c>
      <c r="H2983" s="52">
        <f t="shared" ca="1" si="912"/>
        <v>1</v>
      </c>
      <c r="I2983" s="111">
        <f t="shared" si="919"/>
        <v>0.02</v>
      </c>
      <c r="J2983" s="149">
        <f t="shared" si="921"/>
        <v>45807</v>
      </c>
      <c r="K2983" s="54">
        <f t="shared" si="920"/>
        <v>13</v>
      </c>
      <c r="L2983" s="55">
        <f t="shared" si="913"/>
        <v>13</v>
      </c>
      <c r="M2983" s="56">
        <f t="shared" si="914"/>
        <v>1.0010220860000001</v>
      </c>
      <c r="N2983" s="56">
        <f t="shared" ca="1" si="915"/>
        <v>1.0010220860000001</v>
      </c>
      <c r="O2983" s="55">
        <f t="shared" si="922"/>
        <v>0</v>
      </c>
      <c r="P2983" s="109">
        <f t="shared" ca="1" si="916"/>
        <v>41.643154950000003</v>
      </c>
      <c r="Q2983" s="52">
        <f t="shared" si="923"/>
        <v>0</v>
      </c>
      <c r="R2983" s="85"/>
      <c r="S2983" s="85"/>
      <c r="T2983" s="86" t="str">
        <f t="shared" si="924"/>
        <v>A+J=</v>
      </c>
      <c r="U2983" s="149">
        <f t="shared" si="925"/>
        <v>45838</v>
      </c>
      <c r="V2983" s="57" t="str">
        <f t="shared" si="917"/>
        <v>-</v>
      </c>
      <c r="W2983" s="8"/>
      <c r="X2983" s="8"/>
      <c r="Y2983" s="8"/>
      <c r="Z2983" s="9"/>
      <c r="AA2983" s="1"/>
      <c r="AB2983" s="8"/>
      <c r="AC2983" s="9"/>
      <c r="AD2983" s="9"/>
      <c r="AE2983" s="9"/>
      <c r="AF2983" s="8"/>
      <c r="AG2983" s="10"/>
      <c r="AH2983" s="8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25">
      <c r="A2984" s="50">
        <f t="shared" si="918"/>
        <v>45827</v>
      </c>
      <c r="B2984" s="112" t="str">
        <f t="shared" ca="1" si="908"/>
        <v>n.d</v>
      </c>
      <c r="C2984" s="109">
        <f t="shared" si="909"/>
        <v>40743.298466070002</v>
      </c>
      <c r="D2984" s="13">
        <f ca="1">IF(A2984&lt;$B$1,VLOOKUP(A2984,[1]DI!$A$4:$B$15000,2,FALSE),0)</f>
        <v>0</v>
      </c>
      <c r="E2984" s="52">
        <f t="shared" ca="1" si="910"/>
        <v>1</v>
      </c>
      <c r="F2984" s="52">
        <f ca="1">(TRUNC(PRODUCT($E$12:$E2983),16))</f>
        <v>1.88396930562496</v>
      </c>
      <c r="G2984" s="52">
        <f t="shared" ca="1" si="911"/>
        <v>1.88396930562496</v>
      </c>
      <c r="H2984" s="52">
        <f t="shared" ca="1" si="912"/>
        <v>1</v>
      </c>
      <c r="I2984" s="111">
        <f t="shared" si="919"/>
        <v>0.02</v>
      </c>
      <c r="J2984" s="149">
        <f t="shared" si="921"/>
        <v>45807</v>
      </c>
      <c r="K2984" s="54">
        <f t="shared" si="920"/>
        <v>13</v>
      </c>
      <c r="L2984" s="55">
        <f t="shared" si="913"/>
        <v>14</v>
      </c>
      <c r="M2984" s="56">
        <f t="shared" si="914"/>
        <v>1.0011007510000001</v>
      </c>
      <c r="N2984" s="56">
        <f t="shared" ca="1" si="915"/>
        <v>1.0011007510000001</v>
      </c>
      <c r="O2984" s="55">
        <f t="shared" si="922"/>
        <v>0</v>
      </c>
      <c r="P2984" s="109">
        <f t="shared" ca="1" si="916"/>
        <v>44.848226519999997</v>
      </c>
      <c r="Q2984" s="52">
        <f t="shared" si="923"/>
        <v>0</v>
      </c>
      <c r="R2984" s="85"/>
      <c r="S2984" s="85"/>
      <c r="T2984" s="86" t="str">
        <f t="shared" si="924"/>
        <v>A+J=</v>
      </c>
      <c r="U2984" s="149">
        <f t="shared" si="925"/>
        <v>45838</v>
      </c>
      <c r="V2984" s="57" t="str">
        <f t="shared" si="917"/>
        <v>-</v>
      </c>
      <c r="W2984" s="8"/>
      <c r="X2984" s="8"/>
      <c r="Y2984" s="8"/>
      <c r="Z2984" s="9"/>
      <c r="AA2984" s="1"/>
      <c r="AB2984" s="8"/>
      <c r="AC2984" s="9"/>
      <c r="AD2984" s="9"/>
      <c r="AE2984" s="9"/>
      <c r="AF2984" s="8"/>
      <c r="AG2984" s="10"/>
      <c r="AH2984" s="8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25">
      <c r="A2985" s="50">
        <f t="shared" si="918"/>
        <v>45828</v>
      </c>
      <c r="B2985" s="112" t="str">
        <f t="shared" ca="1" si="908"/>
        <v>n.d</v>
      </c>
      <c r="C2985" s="109">
        <f t="shared" si="909"/>
        <v>40743.298466070002</v>
      </c>
      <c r="D2985" s="13">
        <f ca="1">IF(A2985&lt;$B$1,VLOOKUP(A2985,[1]DI!$A$4:$B$15000,2,FALSE),0)</f>
        <v>0</v>
      </c>
      <c r="E2985" s="52">
        <f t="shared" ca="1" si="910"/>
        <v>1</v>
      </c>
      <c r="F2985" s="52">
        <f ca="1">(TRUNC(PRODUCT($E$12:$E2984),16))</f>
        <v>1.88396930562496</v>
      </c>
      <c r="G2985" s="52">
        <f t="shared" ca="1" si="911"/>
        <v>1.88396930562496</v>
      </c>
      <c r="H2985" s="52">
        <f t="shared" ca="1" si="912"/>
        <v>1</v>
      </c>
      <c r="I2985" s="111">
        <f t="shared" si="919"/>
        <v>0.02</v>
      </c>
      <c r="J2985" s="149">
        <f t="shared" si="921"/>
        <v>45807</v>
      </c>
      <c r="K2985" s="54">
        <f t="shared" si="920"/>
        <v>14</v>
      </c>
      <c r="L2985" s="55">
        <f t="shared" si="913"/>
        <v>14</v>
      </c>
      <c r="M2985" s="56">
        <f t="shared" si="914"/>
        <v>1.0011007510000001</v>
      </c>
      <c r="N2985" s="56">
        <f t="shared" ca="1" si="915"/>
        <v>1.0011007510000001</v>
      </c>
      <c r="O2985" s="55">
        <f t="shared" si="922"/>
        <v>0</v>
      </c>
      <c r="P2985" s="109">
        <f t="shared" ca="1" si="916"/>
        <v>44.848226519999997</v>
      </c>
      <c r="Q2985" s="52">
        <f t="shared" si="923"/>
        <v>0</v>
      </c>
      <c r="R2985" s="85"/>
      <c r="S2985" s="85"/>
      <c r="T2985" s="86" t="str">
        <f t="shared" si="924"/>
        <v>A+J=</v>
      </c>
      <c r="U2985" s="149">
        <f t="shared" si="925"/>
        <v>45838</v>
      </c>
      <c r="V2985" s="57" t="str">
        <f t="shared" si="917"/>
        <v>-</v>
      </c>
      <c r="W2985" s="8"/>
      <c r="X2985" s="8"/>
      <c r="Y2985" s="8"/>
      <c r="Z2985" s="9"/>
      <c r="AA2985" s="1"/>
      <c r="AB2985" s="8"/>
      <c r="AC2985" s="9"/>
      <c r="AD2985" s="9"/>
      <c r="AE2985" s="9"/>
      <c r="AF2985" s="8"/>
      <c r="AG2985" s="10"/>
      <c r="AH2985" s="8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25">
      <c r="A2986" s="50">
        <f t="shared" si="918"/>
        <v>45829</v>
      </c>
      <c r="B2986" s="112" t="str">
        <f t="shared" ca="1" si="908"/>
        <v>n.d</v>
      </c>
      <c r="C2986" s="109">
        <f t="shared" si="909"/>
        <v>40743.298466070002</v>
      </c>
      <c r="D2986" s="13">
        <f ca="1">IF(A2986&lt;$B$1,VLOOKUP(A2986,[1]DI!$A$4:$B$15000,2,FALSE),0)</f>
        <v>0</v>
      </c>
      <c r="E2986" s="52">
        <f t="shared" ca="1" si="910"/>
        <v>1</v>
      </c>
      <c r="F2986" s="52">
        <f ca="1">(TRUNC(PRODUCT($E$12:$E2985),16))</f>
        <v>1.88396930562496</v>
      </c>
      <c r="G2986" s="52">
        <f t="shared" ca="1" si="911"/>
        <v>1.88396930562496</v>
      </c>
      <c r="H2986" s="52">
        <f t="shared" ca="1" si="912"/>
        <v>1</v>
      </c>
      <c r="I2986" s="111">
        <f t="shared" si="919"/>
        <v>0.02</v>
      </c>
      <c r="J2986" s="149">
        <f t="shared" si="921"/>
        <v>45807</v>
      </c>
      <c r="K2986" s="54">
        <f t="shared" si="920"/>
        <v>14</v>
      </c>
      <c r="L2986" s="55">
        <f t="shared" si="913"/>
        <v>15</v>
      </c>
      <c r="M2986" s="56">
        <f t="shared" si="914"/>
        <v>1.001179423</v>
      </c>
      <c r="N2986" s="56">
        <f t="shared" ca="1" si="915"/>
        <v>1.001179423</v>
      </c>
      <c r="O2986" s="55">
        <f t="shared" si="922"/>
        <v>0</v>
      </c>
      <c r="P2986" s="109">
        <f t="shared" ca="1" si="916"/>
        <v>48.0535833</v>
      </c>
      <c r="Q2986" s="52">
        <f t="shared" si="923"/>
        <v>0</v>
      </c>
      <c r="R2986" s="85"/>
      <c r="S2986" s="85"/>
      <c r="T2986" s="86" t="str">
        <f t="shared" si="924"/>
        <v>A+J=</v>
      </c>
      <c r="U2986" s="149">
        <f t="shared" si="925"/>
        <v>45838</v>
      </c>
      <c r="V2986" s="57" t="str">
        <f t="shared" si="917"/>
        <v>-</v>
      </c>
      <c r="W2986" s="8"/>
      <c r="X2986" s="8"/>
      <c r="Y2986" s="8"/>
      <c r="Z2986" s="9"/>
      <c r="AA2986" s="1"/>
      <c r="AB2986" s="8"/>
      <c r="AC2986" s="9"/>
      <c r="AD2986" s="9"/>
      <c r="AE2986" s="9"/>
      <c r="AF2986" s="8"/>
      <c r="AG2986" s="10"/>
      <c r="AH2986" s="8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25">
      <c r="A2987" s="50">
        <f t="shared" si="918"/>
        <v>45830</v>
      </c>
      <c r="B2987" s="112" t="str">
        <f t="shared" ca="1" si="908"/>
        <v>n.d</v>
      </c>
      <c r="C2987" s="109">
        <f t="shared" si="909"/>
        <v>40743.298466070002</v>
      </c>
      <c r="D2987" s="13">
        <f ca="1">IF(A2987&lt;$B$1,VLOOKUP(A2987,[1]DI!$A$4:$B$15000,2,FALSE),0)</f>
        <v>0</v>
      </c>
      <c r="E2987" s="52">
        <f t="shared" ca="1" si="910"/>
        <v>1</v>
      </c>
      <c r="F2987" s="52">
        <f ca="1">(TRUNC(PRODUCT($E$12:$E2986),16))</f>
        <v>1.88396930562496</v>
      </c>
      <c r="G2987" s="52">
        <f t="shared" ca="1" si="911"/>
        <v>1.88396930562496</v>
      </c>
      <c r="H2987" s="52">
        <f t="shared" ca="1" si="912"/>
        <v>1</v>
      </c>
      <c r="I2987" s="111">
        <f t="shared" si="919"/>
        <v>0.02</v>
      </c>
      <c r="J2987" s="149">
        <f t="shared" si="921"/>
        <v>45807</v>
      </c>
      <c r="K2987" s="54">
        <f t="shared" si="920"/>
        <v>14</v>
      </c>
      <c r="L2987" s="55">
        <f t="shared" si="913"/>
        <v>15</v>
      </c>
      <c r="M2987" s="56">
        <f t="shared" si="914"/>
        <v>1.001179423</v>
      </c>
      <c r="N2987" s="56">
        <f t="shared" ca="1" si="915"/>
        <v>1.001179423</v>
      </c>
      <c r="O2987" s="55">
        <f t="shared" si="922"/>
        <v>0</v>
      </c>
      <c r="P2987" s="109">
        <f t="shared" ca="1" si="916"/>
        <v>48.0535833</v>
      </c>
      <c r="Q2987" s="52">
        <f t="shared" si="923"/>
        <v>0</v>
      </c>
      <c r="R2987" s="85"/>
      <c r="S2987" s="85"/>
      <c r="T2987" s="86" t="str">
        <f t="shared" si="924"/>
        <v>A+J=</v>
      </c>
      <c r="U2987" s="149">
        <f t="shared" si="925"/>
        <v>45838</v>
      </c>
      <c r="V2987" s="57" t="str">
        <f t="shared" si="917"/>
        <v>-</v>
      </c>
      <c r="W2987" s="8"/>
      <c r="X2987" s="8"/>
      <c r="Y2987" s="8"/>
      <c r="Z2987" s="9"/>
      <c r="AA2987" s="1"/>
      <c r="AB2987" s="8"/>
      <c r="AC2987" s="9"/>
      <c r="AD2987" s="9"/>
      <c r="AE2987" s="9"/>
      <c r="AF2987" s="8"/>
      <c r="AG2987" s="10"/>
      <c r="AH2987" s="8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25">
      <c r="A2988" s="50">
        <f t="shared" si="918"/>
        <v>45831</v>
      </c>
      <c r="B2988" s="112" t="str">
        <f t="shared" ca="1" si="908"/>
        <v>n.d</v>
      </c>
      <c r="C2988" s="109">
        <f t="shared" si="909"/>
        <v>40743.298466070002</v>
      </c>
      <c r="D2988" s="13">
        <f ca="1">IF(A2988&lt;$B$1,VLOOKUP(A2988,[1]DI!$A$4:$B$15000,2,FALSE),0)</f>
        <v>0</v>
      </c>
      <c r="E2988" s="52">
        <f t="shared" ca="1" si="910"/>
        <v>1</v>
      </c>
      <c r="F2988" s="52">
        <f ca="1">(TRUNC(PRODUCT($E$12:$E2987),16))</f>
        <v>1.88396930562496</v>
      </c>
      <c r="G2988" s="52">
        <f t="shared" ca="1" si="911"/>
        <v>1.88396930562496</v>
      </c>
      <c r="H2988" s="52">
        <f t="shared" ca="1" si="912"/>
        <v>1</v>
      </c>
      <c r="I2988" s="111">
        <f t="shared" si="919"/>
        <v>0.02</v>
      </c>
      <c r="J2988" s="149">
        <f t="shared" si="921"/>
        <v>45807</v>
      </c>
      <c r="K2988" s="54">
        <f t="shared" si="920"/>
        <v>15</v>
      </c>
      <c r="L2988" s="55">
        <f t="shared" si="913"/>
        <v>15</v>
      </c>
      <c r="M2988" s="56">
        <f t="shared" si="914"/>
        <v>1.001179423</v>
      </c>
      <c r="N2988" s="56">
        <f t="shared" ca="1" si="915"/>
        <v>1.001179423</v>
      </c>
      <c r="O2988" s="55">
        <f t="shared" si="922"/>
        <v>0</v>
      </c>
      <c r="P2988" s="109">
        <f t="shared" ca="1" si="916"/>
        <v>48.0535833</v>
      </c>
      <c r="Q2988" s="52">
        <f t="shared" si="923"/>
        <v>0</v>
      </c>
      <c r="R2988" s="85"/>
      <c r="S2988" s="85"/>
      <c r="T2988" s="86" t="str">
        <f t="shared" si="924"/>
        <v>A+J=</v>
      </c>
      <c r="U2988" s="149">
        <f t="shared" si="925"/>
        <v>45838</v>
      </c>
      <c r="V2988" s="57" t="str">
        <f t="shared" si="917"/>
        <v>-</v>
      </c>
      <c r="W2988" s="8"/>
      <c r="X2988" s="8"/>
      <c r="Y2988" s="8"/>
      <c r="Z2988" s="9"/>
      <c r="AA2988" s="1"/>
      <c r="AB2988" s="8"/>
      <c r="AC2988" s="9"/>
      <c r="AD2988" s="9"/>
      <c r="AE2988" s="9"/>
      <c r="AF2988" s="8"/>
      <c r="AG2988" s="10"/>
      <c r="AH2988" s="8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25">
      <c r="A2989" s="50">
        <f t="shared" si="918"/>
        <v>45832</v>
      </c>
      <c r="B2989" s="112" t="str">
        <f t="shared" ca="1" si="908"/>
        <v>n.d</v>
      </c>
      <c r="C2989" s="109">
        <f t="shared" si="909"/>
        <v>40743.298466070002</v>
      </c>
      <c r="D2989" s="13">
        <f ca="1">IF(A2989&lt;$B$1,VLOOKUP(A2989,[1]DI!$A$4:$B$15000,2,FALSE),0)</f>
        <v>0</v>
      </c>
      <c r="E2989" s="52">
        <f t="shared" ca="1" si="910"/>
        <v>1</v>
      </c>
      <c r="F2989" s="52">
        <f ca="1">(TRUNC(PRODUCT($E$12:$E2988),16))</f>
        <v>1.88396930562496</v>
      </c>
      <c r="G2989" s="52">
        <f t="shared" ca="1" si="911"/>
        <v>1.88396930562496</v>
      </c>
      <c r="H2989" s="52">
        <f t="shared" ca="1" si="912"/>
        <v>1</v>
      </c>
      <c r="I2989" s="111">
        <f t="shared" si="919"/>
        <v>0.02</v>
      </c>
      <c r="J2989" s="149">
        <f t="shared" si="921"/>
        <v>45807</v>
      </c>
      <c r="K2989" s="54">
        <f t="shared" si="920"/>
        <v>16</v>
      </c>
      <c r="L2989" s="55">
        <f t="shared" si="913"/>
        <v>16</v>
      </c>
      <c r="M2989" s="56">
        <f t="shared" si="914"/>
        <v>1.0012581</v>
      </c>
      <c r="N2989" s="56">
        <f t="shared" ca="1" si="915"/>
        <v>1.0012581</v>
      </c>
      <c r="O2989" s="55">
        <f t="shared" si="922"/>
        <v>0</v>
      </c>
      <c r="P2989" s="109">
        <f t="shared" ca="1" si="916"/>
        <v>51.259143799999997</v>
      </c>
      <c r="Q2989" s="52">
        <f t="shared" si="923"/>
        <v>0</v>
      </c>
      <c r="R2989" s="85"/>
      <c r="S2989" s="85"/>
      <c r="T2989" s="86" t="str">
        <f t="shared" si="924"/>
        <v>A+J=</v>
      </c>
      <c r="U2989" s="149">
        <f t="shared" si="925"/>
        <v>45838</v>
      </c>
      <c r="V2989" s="57" t="str">
        <f t="shared" si="917"/>
        <v>-</v>
      </c>
      <c r="W2989" s="8"/>
      <c r="X2989" s="8"/>
      <c r="Y2989" s="8"/>
      <c r="Z2989" s="9"/>
      <c r="AA2989" s="1"/>
      <c r="AB2989" s="8"/>
      <c r="AC2989" s="9"/>
      <c r="AD2989" s="9"/>
      <c r="AE2989" s="9"/>
      <c r="AF2989" s="8"/>
      <c r="AG2989" s="10"/>
      <c r="AH2989" s="8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25">
      <c r="A2990" s="50">
        <f t="shared" si="918"/>
        <v>45833</v>
      </c>
      <c r="B2990" s="112" t="str">
        <f t="shared" ref="B2990:B3053" ca="1" si="926">IF(A2990&lt;=TODAY(),C2990+P2990,IF(AND(A2990&gt;TODAY(),A2990&lt;=$B$1),IF(VLOOKUP(TODAY(),$A$12:$D$10000,4,FALSE)=0,"n.d",C2990+P2990),"n.d"))</f>
        <v>n.d</v>
      </c>
      <c r="C2990" s="109">
        <f t="shared" ref="C2990:C3053" si="927">TRUNC(C2989-Q2989,8)</f>
        <v>40743.298466070002</v>
      </c>
      <c r="D2990" s="13">
        <f ca="1">IF(A2990&lt;$B$1,VLOOKUP(A2990,[1]DI!$A$4:$B$15000,2,FALSE),0)</f>
        <v>0</v>
      </c>
      <c r="E2990" s="52">
        <f t="shared" ref="E2990:E3053" ca="1" si="928">IF(A2990&lt;A$10,1,ROUND(((1+D2990)^(1/252)),8))</f>
        <v>1</v>
      </c>
      <c r="F2990" s="52">
        <f ca="1">(TRUNC(PRODUCT($E$12:$E2989),16))</f>
        <v>1.88396930562496</v>
      </c>
      <c r="G2990" s="52">
        <f t="shared" ref="G2990:G3053" ca="1" si="929">IF(O2989&gt;0,F2989,G2989)</f>
        <v>1.88396930562496</v>
      </c>
      <c r="H2990" s="52">
        <f t="shared" ref="H2990:H3053" ca="1" si="930">ROUND(F2990/G2990,8)</f>
        <v>1</v>
      </c>
      <c r="I2990" s="111">
        <f t="shared" si="919"/>
        <v>0.02</v>
      </c>
      <c r="J2990" s="149">
        <f t="shared" si="921"/>
        <v>45807</v>
      </c>
      <c r="K2990" s="54">
        <f t="shared" si="920"/>
        <v>17</v>
      </c>
      <c r="L2990" s="55">
        <f t="shared" ref="L2990:L3053" si="931">IF(AND(K2990=1,K2989=1),1,IF(K2990&gt;0,IF(K2990=K2989,K2990+1,K2990),0))</f>
        <v>17</v>
      </c>
      <c r="M2990" s="56">
        <f t="shared" ref="M2990:M3053" si="932">ROUND((I2990+1)^(L2990/252),9)</f>
        <v>1.001336784</v>
      </c>
      <c r="N2990" s="56">
        <f t="shared" ref="N2990:N3053" ca="1" si="933">ROUND(H2990*M2990,9)</f>
        <v>1.001336784</v>
      </c>
      <c r="O2990" s="55">
        <f t="shared" si="922"/>
        <v>0</v>
      </c>
      <c r="P2990" s="109">
        <f t="shared" ref="P2990:P3053" ca="1" si="934">TRUNC(((N2990-1)*C2990),8)</f>
        <v>54.464989490000001</v>
      </c>
      <c r="Q2990" s="52">
        <f t="shared" si="923"/>
        <v>0</v>
      </c>
      <c r="R2990" s="85"/>
      <c r="S2990" s="85"/>
      <c r="T2990" s="86" t="str">
        <f t="shared" si="924"/>
        <v>A+J=</v>
      </c>
      <c r="U2990" s="149">
        <f t="shared" si="925"/>
        <v>45838</v>
      </c>
      <c r="V2990" s="57" t="str">
        <f t="shared" ref="V2990:V3053" si="935">IF(O2990&gt;0,(P2990+Q2990)*V$9,"-")</f>
        <v>-</v>
      </c>
      <c r="W2990" s="8"/>
      <c r="X2990" s="8"/>
      <c r="Y2990" s="8"/>
      <c r="Z2990" s="9"/>
      <c r="AA2990" s="1"/>
      <c r="AB2990" s="8"/>
      <c r="AC2990" s="9"/>
      <c r="AD2990" s="9"/>
      <c r="AE2990" s="9"/>
      <c r="AF2990" s="8"/>
      <c r="AG2990" s="10"/>
      <c r="AH2990" s="8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25">
      <c r="A2991" s="50">
        <f t="shared" si="918"/>
        <v>45834</v>
      </c>
      <c r="B2991" s="112" t="str">
        <f t="shared" ca="1" si="926"/>
        <v>n.d</v>
      </c>
      <c r="C2991" s="109">
        <f t="shared" si="927"/>
        <v>40743.298466070002</v>
      </c>
      <c r="D2991" s="13">
        <f ca="1">IF(A2991&lt;$B$1,VLOOKUP(A2991,[1]DI!$A$4:$B$15000,2,FALSE),0)</f>
        <v>0</v>
      </c>
      <c r="E2991" s="52">
        <f t="shared" ca="1" si="928"/>
        <v>1</v>
      </c>
      <c r="F2991" s="52">
        <f ca="1">(TRUNC(PRODUCT($E$12:$E2990),16))</f>
        <v>1.88396930562496</v>
      </c>
      <c r="G2991" s="52">
        <f t="shared" ca="1" si="929"/>
        <v>1.88396930562496</v>
      </c>
      <c r="H2991" s="52">
        <f t="shared" ca="1" si="930"/>
        <v>1</v>
      </c>
      <c r="I2991" s="111">
        <f t="shared" si="919"/>
        <v>0.02</v>
      </c>
      <c r="J2991" s="149">
        <f t="shared" si="921"/>
        <v>45807</v>
      </c>
      <c r="K2991" s="54">
        <f t="shared" si="920"/>
        <v>18</v>
      </c>
      <c r="L2991" s="55">
        <f t="shared" si="931"/>
        <v>18</v>
      </c>
      <c r="M2991" s="56">
        <f t="shared" si="932"/>
        <v>1.0014154740000001</v>
      </c>
      <c r="N2991" s="56">
        <f t="shared" ca="1" si="933"/>
        <v>1.0014154740000001</v>
      </c>
      <c r="O2991" s="55">
        <f t="shared" si="922"/>
        <v>0</v>
      </c>
      <c r="P2991" s="109">
        <f t="shared" ca="1" si="934"/>
        <v>57.671079650000003</v>
      </c>
      <c r="Q2991" s="52">
        <f t="shared" si="923"/>
        <v>0</v>
      </c>
      <c r="R2991" s="85"/>
      <c r="S2991" s="85"/>
      <c r="T2991" s="86" t="str">
        <f t="shared" si="924"/>
        <v>A+J=</v>
      </c>
      <c r="U2991" s="149">
        <f t="shared" si="925"/>
        <v>45838</v>
      </c>
      <c r="V2991" s="57" t="str">
        <f t="shared" si="935"/>
        <v>-</v>
      </c>
      <c r="W2991" s="8"/>
      <c r="X2991" s="8"/>
      <c r="Y2991" s="8"/>
      <c r="Z2991" s="9"/>
      <c r="AA2991" s="1"/>
      <c r="AB2991" s="8"/>
      <c r="AC2991" s="9"/>
      <c r="AD2991" s="9"/>
      <c r="AE2991" s="9"/>
      <c r="AF2991" s="8"/>
      <c r="AG2991" s="10"/>
      <c r="AH2991" s="8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25">
      <c r="A2992" s="50">
        <f t="shared" si="918"/>
        <v>45835</v>
      </c>
      <c r="B2992" s="112" t="str">
        <f t="shared" ca="1" si="926"/>
        <v>n.d</v>
      </c>
      <c r="C2992" s="109">
        <f t="shared" si="927"/>
        <v>40743.298466070002</v>
      </c>
      <c r="D2992" s="13">
        <f ca="1">IF(A2992&lt;$B$1,VLOOKUP(A2992,[1]DI!$A$4:$B$15000,2,FALSE),0)</f>
        <v>0</v>
      </c>
      <c r="E2992" s="52">
        <f t="shared" ca="1" si="928"/>
        <v>1</v>
      </c>
      <c r="F2992" s="52">
        <f ca="1">(TRUNC(PRODUCT($E$12:$E2991),16))</f>
        <v>1.88396930562496</v>
      </c>
      <c r="G2992" s="52">
        <f t="shared" ca="1" si="929"/>
        <v>1.88396930562496</v>
      </c>
      <c r="H2992" s="52">
        <f t="shared" ca="1" si="930"/>
        <v>1</v>
      </c>
      <c r="I2992" s="111">
        <f t="shared" si="919"/>
        <v>0.02</v>
      </c>
      <c r="J2992" s="149">
        <f t="shared" si="921"/>
        <v>45807</v>
      </c>
      <c r="K2992" s="54">
        <f t="shared" si="920"/>
        <v>19</v>
      </c>
      <c r="L2992" s="55">
        <f t="shared" si="931"/>
        <v>19</v>
      </c>
      <c r="M2992" s="56">
        <f t="shared" si="932"/>
        <v>1.00149417</v>
      </c>
      <c r="N2992" s="56">
        <f t="shared" ca="1" si="933"/>
        <v>1.00149417</v>
      </c>
      <c r="O2992" s="55">
        <f t="shared" si="922"/>
        <v>0</v>
      </c>
      <c r="P2992" s="109">
        <f t="shared" ca="1" si="934"/>
        <v>60.877414260000002</v>
      </c>
      <c r="Q2992" s="52">
        <f t="shared" si="923"/>
        <v>0</v>
      </c>
      <c r="R2992" s="85"/>
      <c r="S2992" s="85"/>
      <c r="T2992" s="86" t="str">
        <f t="shared" si="924"/>
        <v>A+J=</v>
      </c>
      <c r="U2992" s="149">
        <f t="shared" si="925"/>
        <v>45838</v>
      </c>
      <c r="V2992" s="57" t="str">
        <f t="shared" si="935"/>
        <v>-</v>
      </c>
      <c r="W2992" s="8"/>
      <c r="X2992" s="8"/>
      <c r="Y2992" s="8"/>
      <c r="Z2992" s="9"/>
      <c r="AA2992" s="1"/>
      <c r="AB2992" s="8"/>
      <c r="AC2992" s="9"/>
      <c r="AD2992" s="9"/>
      <c r="AE2992" s="9"/>
      <c r="AF2992" s="8"/>
      <c r="AG2992" s="10"/>
      <c r="AH2992" s="8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25">
      <c r="A2993" s="50">
        <f t="shared" si="918"/>
        <v>45836</v>
      </c>
      <c r="B2993" s="112" t="str">
        <f t="shared" ca="1" si="926"/>
        <v>n.d</v>
      </c>
      <c r="C2993" s="109">
        <f t="shared" si="927"/>
        <v>40743.298466070002</v>
      </c>
      <c r="D2993" s="13">
        <f ca="1">IF(A2993&lt;$B$1,VLOOKUP(A2993,[1]DI!$A$4:$B$15000,2,FALSE),0)</f>
        <v>0</v>
      </c>
      <c r="E2993" s="52">
        <f t="shared" ca="1" si="928"/>
        <v>1</v>
      </c>
      <c r="F2993" s="52">
        <f ca="1">(TRUNC(PRODUCT($E$12:$E2992),16))</f>
        <v>1.88396930562496</v>
      </c>
      <c r="G2993" s="52">
        <f t="shared" ca="1" si="929"/>
        <v>1.88396930562496</v>
      </c>
      <c r="H2993" s="52">
        <f t="shared" ca="1" si="930"/>
        <v>1</v>
      </c>
      <c r="I2993" s="111">
        <f t="shared" si="919"/>
        <v>0.02</v>
      </c>
      <c r="J2993" s="149">
        <f t="shared" si="921"/>
        <v>45807</v>
      </c>
      <c r="K2993" s="54">
        <f t="shared" si="920"/>
        <v>19</v>
      </c>
      <c r="L2993" s="55">
        <f t="shared" si="931"/>
        <v>20</v>
      </c>
      <c r="M2993" s="56">
        <f t="shared" si="932"/>
        <v>1.001572873</v>
      </c>
      <c r="N2993" s="56">
        <f t="shared" ca="1" si="933"/>
        <v>1.001572873</v>
      </c>
      <c r="O2993" s="55">
        <f t="shared" si="922"/>
        <v>0</v>
      </c>
      <c r="P2993" s="109">
        <f t="shared" ca="1" si="934"/>
        <v>64.084034079999995</v>
      </c>
      <c r="Q2993" s="52">
        <f t="shared" si="923"/>
        <v>0</v>
      </c>
      <c r="R2993" s="85"/>
      <c r="S2993" s="85"/>
      <c r="T2993" s="86" t="str">
        <f t="shared" si="924"/>
        <v>A+J=</v>
      </c>
      <c r="U2993" s="149">
        <f t="shared" si="925"/>
        <v>45838</v>
      </c>
      <c r="V2993" s="57" t="str">
        <f t="shared" si="935"/>
        <v>-</v>
      </c>
      <c r="W2993" s="8"/>
      <c r="X2993" s="8"/>
      <c r="Y2993" s="8"/>
      <c r="Z2993" s="9"/>
      <c r="AA2993" s="1"/>
      <c r="AB2993" s="8"/>
      <c r="AC2993" s="9"/>
      <c r="AD2993" s="9"/>
      <c r="AE2993" s="9"/>
      <c r="AF2993" s="8"/>
      <c r="AG2993" s="10"/>
      <c r="AH2993" s="8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25">
      <c r="A2994" s="50">
        <f t="shared" si="918"/>
        <v>45837</v>
      </c>
      <c r="B2994" s="112" t="str">
        <f t="shared" ca="1" si="926"/>
        <v>n.d</v>
      </c>
      <c r="C2994" s="109">
        <f t="shared" si="927"/>
        <v>40743.298466070002</v>
      </c>
      <c r="D2994" s="13">
        <f ca="1">IF(A2994&lt;$B$1,VLOOKUP(A2994,[1]DI!$A$4:$B$15000,2,FALSE),0)</f>
        <v>0</v>
      </c>
      <c r="E2994" s="52">
        <f t="shared" ca="1" si="928"/>
        <v>1</v>
      </c>
      <c r="F2994" s="52">
        <f ca="1">(TRUNC(PRODUCT($E$12:$E2993),16))</f>
        <v>1.88396930562496</v>
      </c>
      <c r="G2994" s="52">
        <f t="shared" ca="1" si="929"/>
        <v>1.88396930562496</v>
      </c>
      <c r="H2994" s="52">
        <f t="shared" ca="1" si="930"/>
        <v>1</v>
      </c>
      <c r="I2994" s="111">
        <f t="shared" si="919"/>
        <v>0.02</v>
      </c>
      <c r="J2994" s="149">
        <f t="shared" si="921"/>
        <v>45807</v>
      </c>
      <c r="K2994" s="54">
        <f t="shared" si="920"/>
        <v>19</v>
      </c>
      <c r="L2994" s="55">
        <f t="shared" si="931"/>
        <v>20</v>
      </c>
      <c r="M2994" s="56">
        <f t="shared" si="932"/>
        <v>1.001572873</v>
      </c>
      <c r="N2994" s="56">
        <f t="shared" ca="1" si="933"/>
        <v>1.001572873</v>
      </c>
      <c r="O2994" s="55">
        <f t="shared" si="922"/>
        <v>0</v>
      </c>
      <c r="P2994" s="109">
        <f t="shared" ca="1" si="934"/>
        <v>64.084034079999995</v>
      </c>
      <c r="Q2994" s="52">
        <f t="shared" si="923"/>
        <v>0</v>
      </c>
      <c r="R2994" s="85"/>
      <c r="S2994" s="85"/>
      <c r="T2994" s="86" t="str">
        <f t="shared" si="924"/>
        <v>A+J=</v>
      </c>
      <c r="U2994" s="149">
        <f t="shared" si="925"/>
        <v>45838</v>
      </c>
      <c r="V2994" s="57" t="str">
        <f t="shared" si="935"/>
        <v>-</v>
      </c>
      <c r="W2994" s="8"/>
      <c r="X2994" s="8"/>
      <c r="Y2994" s="8"/>
      <c r="Z2994" s="9"/>
      <c r="AA2994" s="1"/>
      <c r="AB2994" s="8"/>
      <c r="AC2994" s="9"/>
      <c r="AD2994" s="9"/>
      <c r="AE2994" s="9"/>
      <c r="AF2994" s="8"/>
      <c r="AG2994" s="10"/>
      <c r="AH2994" s="8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25">
      <c r="A2995" s="50">
        <f t="shared" si="918"/>
        <v>45838</v>
      </c>
      <c r="B2995" s="112" t="str">
        <f t="shared" ca="1" si="926"/>
        <v>n.d</v>
      </c>
      <c r="C2995" s="109">
        <f t="shared" si="927"/>
        <v>40743.298466070002</v>
      </c>
      <c r="D2995" s="13">
        <f ca="1">IF(A2995&lt;$B$1,VLOOKUP(A2995,[1]DI!$A$4:$B$15000,2,FALSE),0)</f>
        <v>0</v>
      </c>
      <c r="E2995" s="52">
        <f t="shared" ca="1" si="928"/>
        <v>1</v>
      </c>
      <c r="F2995" s="52">
        <f ca="1">(TRUNC(PRODUCT($E$12:$E2994),16))</f>
        <v>1.88396930562496</v>
      </c>
      <c r="G2995" s="52">
        <f t="shared" ca="1" si="929"/>
        <v>1.88396930562496</v>
      </c>
      <c r="H2995" s="52">
        <f t="shared" ca="1" si="930"/>
        <v>1</v>
      </c>
      <c r="I2995" s="111">
        <f t="shared" si="919"/>
        <v>0.02</v>
      </c>
      <c r="J2995" s="149">
        <f t="shared" si="921"/>
        <v>45807</v>
      </c>
      <c r="K2995" s="54">
        <f t="shared" si="920"/>
        <v>20</v>
      </c>
      <c r="L2995" s="55">
        <f t="shared" si="931"/>
        <v>20</v>
      </c>
      <c r="M2995" s="56">
        <f t="shared" si="932"/>
        <v>1.001572873</v>
      </c>
      <c r="N2995" s="56">
        <f t="shared" ca="1" si="933"/>
        <v>1.001572873</v>
      </c>
      <c r="O2995" s="55">
        <f t="shared" si="922"/>
        <v>87</v>
      </c>
      <c r="P2995" s="109">
        <f t="shared" ca="1" si="934"/>
        <v>64.084034079999995</v>
      </c>
      <c r="Q2995" s="52">
        <f t="shared" si="923"/>
        <v>940.78664307999998</v>
      </c>
      <c r="R2995" s="85"/>
      <c r="S2995" s="85"/>
      <c r="T2995" s="86" t="str">
        <f t="shared" si="924"/>
        <v>A+J=</v>
      </c>
      <c r="U2995" s="149">
        <f t="shared" si="925"/>
        <v>45838</v>
      </c>
      <c r="V2995" s="57">
        <f t="shared" ca="1" si="935"/>
        <v>1507306.0157399999</v>
      </c>
      <c r="W2995" s="8"/>
      <c r="X2995" s="8"/>
      <c r="Y2995" s="8"/>
      <c r="Z2995" s="9"/>
      <c r="AA2995" s="1"/>
      <c r="AB2995" s="8"/>
      <c r="AC2995" s="9"/>
      <c r="AD2995" s="9"/>
      <c r="AE2995" s="9"/>
      <c r="AF2995" s="8"/>
      <c r="AG2995" s="10"/>
      <c r="AH2995" s="8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25">
      <c r="A2996" s="50">
        <f t="shared" si="918"/>
        <v>45839</v>
      </c>
      <c r="B2996" s="112" t="str">
        <f t="shared" ca="1" si="926"/>
        <v>n.d</v>
      </c>
      <c r="C2996" s="109">
        <f t="shared" si="927"/>
        <v>39802.511822990004</v>
      </c>
      <c r="D2996" s="13">
        <f ca="1">IF(A2996&lt;$B$1,VLOOKUP(A2996,[1]DI!$A$4:$B$15000,2,FALSE),0)</f>
        <v>0</v>
      </c>
      <c r="E2996" s="52">
        <f t="shared" ca="1" si="928"/>
        <v>1</v>
      </c>
      <c r="F2996" s="52">
        <f ca="1">(TRUNC(PRODUCT($E$12:$E2995),16))</f>
        <v>1.88396930562496</v>
      </c>
      <c r="G2996" s="52">
        <f t="shared" ca="1" si="929"/>
        <v>1.88396930562496</v>
      </c>
      <c r="H2996" s="52">
        <f t="shared" ca="1" si="930"/>
        <v>1</v>
      </c>
      <c r="I2996" s="111">
        <f t="shared" si="919"/>
        <v>0.02</v>
      </c>
      <c r="J2996" s="149">
        <f t="shared" si="921"/>
        <v>45838</v>
      </c>
      <c r="K2996" s="54">
        <f t="shared" si="920"/>
        <v>1</v>
      </c>
      <c r="L2996" s="55">
        <f t="shared" si="931"/>
        <v>1</v>
      </c>
      <c r="M2996" s="56">
        <f t="shared" si="932"/>
        <v>1.000078585</v>
      </c>
      <c r="N2996" s="56">
        <f t="shared" ca="1" si="933"/>
        <v>1.000078585</v>
      </c>
      <c r="O2996" s="55">
        <f t="shared" si="922"/>
        <v>0</v>
      </c>
      <c r="P2996" s="109">
        <f t="shared" ca="1" si="934"/>
        <v>3.1278803900000001</v>
      </c>
      <c r="Q2996" s="52">
        <f t="shared" si="923"/>
        <v>0</v>
      </c>
      <c r="R2996" s="85"/>
      <c r="S2996" s="85"/>
      <c r="T2996" s="86" t="str">
        <f t="shared" si="924"/>
        <v>A+J=</v>
      </c>
      <c r="U2996" s="149">
        <f t="shared" si="925"/>
        <v>45869</v>
      </c>
      <c r="V2996" s="57" t="str">
        <f t="shared" si="935"/>
        <v>-</v>
      </c>
      <c r="W2996" s="8"/>
      <c r="X2996" s="8"/>
      <c r="Y2996" s="8"/>
      <c r="Z2996" s="9"/>
      <c r="AA2996" s="1"/>
      <c r="AB2996" s="8"/>
      <c r="AC2996" s="9"/>
      <c r="AD2996" s="9"/>
      <c r="AE2996" s="9"/>
      <c r="AF2996" s="8"/>
      <c r="AG2996" s="10"/>
      <c r="AH2996" s="8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25">
      <c r="A2997" s="50">
        <f t="shared" si="918"/>
        <v>45840</v>
      </c>
      <c r="B2997" s="112" t="str">
        <f t="shared" ca="1" si="926"/>
        <v>n.d</v>
      </c>
      <c r="C2997" s="109">
        <f t="shared" si="927"/>
        <v>39802.511822990004</v>
      </c>
      <c r="D2997" s="13">
        <f ca="1">IF(A2997&lt;$B$1,VLOOKUP(A2997,[1]DI!$A$4:$B$15000,2,FALSE),0)</f>
        <v>0</v>
      </c>
      <c r="E2997" s="52">
        <f t="shared" ca="1" si="928"/>
        <v>1</v>
      </c>
      <c r="F2997" s="52">
        <f ca="1">(TRUNC(PRODUCT($E$12:$E2996),16))</f>
        <v>1.88396930562496</v>
      </c>
      <c r="G2997" s="52">
        <f t="shared" ca="1" si="929"/>
        <v>1.88396930562496</v>
      </c>
      <c r="H2997" s="52">
        <f t="shared" ca="1" si="930"/>
        <v>1</v>
      </c>
      <c r="I2997" s="111">
        <f t="shared" si="919"/>
        <v>0.02</v>
      </c>
      <c r="J2997" s="149">
        <f t="shared" si="921"/>
        <v>45838</v>
      </c>
      <c r="K2997" s="54">
        <f t="shared" si="920"/>
        <v>2</v>
      </c>
      <c r="L2997" s="55">
        <f t="shared" si="931"/>
        <v>2</v>
      </c>
      <c r="M2997" s="56">
        <f t="shared" si="932"/>
        <v>1.0001571760000001</v>
      </c>
      <c r="N2997" s="56">
        <f t="shared" ca="1" si="933"/>
        <v>1.0001571760000001</v>
      </c>
      <c r="O2997" s="55">
        <f t="shared" si="922"/>
        <v>0</v>
      </c>
      <c r="P2997" s="109">
        <f t="shared" ca="1" si="934"/>
        <v>6.2559995900000001</v>
      </c>
      <c r="Q2997" s="52">
        <f t="shared" si="923"/>
        <v>0</v>
      </c>
      <c r="R2997" s="85"/>
      <c r="S2997" s="85"/>
      <c r="T2997" s="86" t="str">
        <f t="shared" si="924"/>
        <v>A+J=</v>
      </c>
      <c r="U2997" s="149">
        <f t="shared" si="925"/>
        <v>45869</v>
      </c>
      <c r="V2997" s="57" t="str">
        <f t="shared" si="935"/>
        <v>-</v>
      </c>
      <c r="W2997" s="8"/>
      <c r="X2997" s="8"/>
      <c r="Y2997" s="8"/>
      <c r="Z2997" s="9"/>
      <c r="AA2997" s="1"/>
      <c r="AB2997" s="8"/>
      <c r="AC2997" s="9"/>
      <c r="AD2997" s="9"/>
      <c r="AE2997" s="9"/>
      <c r="AF2997" s="8"/>
      <c r="AG2997" s="10"/>
      <c r="AH2997" s="8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25">
      <c r="A2998" s="50">
        <f t="shared" si="918"/>
        <v>45841</v>
      </c>
      <c r="B2998" s="112" t="str">
        <f t="shared" ca="1" si="926"/>
        <v>n.d</v>
      </c>
      <c r="C2998" s="109">
        <f t="shared" si="927"/>
        <v>39802.511822990004</v>
      </c>
      <c r="D2998" s="13">
        <f ca="1">IF(A2998&lt;$B$1,VLOOKUP(A2998,[1]DI!$A$4:$B$15000,2,FALSE),0)</f>
        <v>0</v>
      </c>
      <c r="E2998" s="52">
        <f t="shared" ca="1" si="928"/>
        <v>1</v>
      </c>
      <c r="F2998" s="52">
        <f ca="1">(TRUNC(PRODUCT($E$12:$E2997),16))</f>
        <v>1.88396930562496</v>
      </c>
      <c r="G2998" s="52">
        <f t="shared" ca="1" si="929"/>
        <v>1.88396930562496</v>
      </c>
      <c r="H2998" s="52">
        <f t="shared" ca="1" si="930"/>
        <v>1</v>
      </c>
      <c r="I2998" s="111">
        <f t="shared" si="919"/>
        <v>0.02</v>
      </c>
      <c r="J2998" s="149">
        <f t="shared" si="921"/>
        <v>45838</v>
      </c>
      <c r="K2998" s="54">
        <f t="shared" si="920"/>
        <v>3</v>
      </c>
      <c r="L2998" s="55">
        <f t="shared" si="931"/>
        <v>3</v>
      </c>
      <c r="M2998" s="56">
        <f t="shared" si="932"/>
        <v>1.000235773</v>
      </c>
      <c r="N2998" s="56">
        <f t="shared" ca="1" si="933"/>
        <v>1.000235773</v>
      </c>
      <c r="O2998" s="55">
        <f t="shared" si="922"/>
        <v>0</v>
      </c>
      <c r="P2998" s="109">
        <f t="shared" ca="1" si="934"/>
        <v>9.3843576199999994</v>
      </c>
      <c r="Q2998" s="52">
        <f t="shared" si="923"/>
        <v>0</v>
      </c>
      <c r="R2998" s="85"/>
      <c r="S2998" s="85"/>
      <c r="T2998" s="86" t="str">
        <f t="shared" si="924"/>
        <v>A+J=</v>
      </c>
      <c r="U2998" s="149">
        <f t="shared" si="925"/>
        <v>45869</v>
      </c>
      <c r="V2998" s="57" t="str">
        <f t="shared" si="935"/>
        <v>-</v>
      </c>
      <c r="W2998" s="8"/>
      <c r="X2998" s="8"/>
      <c r="Y2998" s="8"/>
      <c r="Z2998" s="9"/>
      <c r="AA2998" s="1"/>
      <c r="AB2998" s="8"/>
      <c r="AC2998" s="9"/>
      <c r="AD2998" s="9"/>
      <c r="AE2998" s="9"/>
      <c r="AF2998" s="8"/>
      <c r="AG2998" s="10"/>
      <c r="AH2998" s="8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25">
      <c r="A2999" s="50">
        <f t="shared" si="918"/>
        <v>45842</v>
      </c>
      <c r="B2999" s="112" t="str">
        <f t="shared" ca="1" si="926"/>
        <v>n.d</v>
      </c>
      <c r="C2999" s="109">
        <f t="shared" si="927"/>
        <v>39802.511822990004</v>
      </c>
      <c r="D2999" s="13">
        <f ca="1">IF(A2999&lt;$B$1,VLOOKUP(A2999,[1]DI!$A$4:$B$15000,2,FALSE),0)</f>
        <v>0</v>
      </c>
      <c r="E2999" s="52">
        <f t="shared" ca="1" si="928"/>
        <v>1</v>
      </c>
      <c r="F2999" s="52">
        <f ca="1">(TRUNC(PRODUCT($E$12:$E2998),16))</f>
        <v>1.88396930562496</v>
      </c>
      <c r="G2999" s="52">
        <f t="shared" ca="1" si="929"/>
        <v>1.88396930562496</v>
      </c>
      <c r="H2999" s="52">
        <f t="shared" ca="1" si="930"/>
        <v>1</v>
      </c>
      <c r="I2999" s="111">
        <f t="shared" si="919"/>
        <v>0.02</v>
      </c>
      <c r="J2999" s="149">
        <f t="shared" si="921"/>
        <v>45838</v>
      </c>
      <c r="K2999" s="54">
        <f t="shared" si="920"/>
        <v>4</v>
      </c>
      <c r="L2999" s="55">
        <f t="shared" si="931"/>
        <v>4</v>
      </c>
      <c r="M2999" s="56">
        <f t="shared" si="932"/>
        <v>1.000314377</v>
      </c>
      <c r="N2999" s="56">
        <f t="shared" ca="1" si="933"/>
        <v>1.000314377</v>
      </c>
      <c r="O2999" s="55">
        <f t="shared" si="922"/>
        <v>0</v>
      </c>
      <c r="P2999" s="109">
        <f t="shared" ca="1" si="934"/>
        <v>12.51299425</v>
      </c>
      <c r="Q2999" s="52">
        <f t="shared" si="923"/>
        <v>0</v>
      </c>
      <c r="R2999" s="85"/>
      <c r="S2999" s="85"/>
      <c r="T2999" s="86" t="str">
        <f t="shared" si="924"/>
        <v>A+J=</v>
      </c>
      <c r="U2999" s="149">
        <f t="shared" si="925"/>
        <v>45869</v>
      </c>
      <c r="V2999" s="57" t="str">
        <f t="shared" si="935"/>
        <v>-</v>
      </c>
      <c r="W2999" s="8"/>
      <c r="X2999" s="8"/>
      <c r="Y2999" s="8"/>
      <c r="Z2999" s="9"/>
      <c r="AA2999" s="1"/>
      <c r="AB2999" s="8"/>
      <c r="AC2999" s="9"/>
      <c r="AD2999" s="9"/>
      <c r="AE2999" s="9"/>
      <c r="AF2999" s="8"/>
      <c r="AG2999" s="10"/>
      <c r="AH2999" s="8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25">
      <c r="A3000" s="50">
        <f t="shared" si="918"/>
        <v>45843</v>
      </c>
      <c r="B3000" s="112" t="str">
        <f t="shared" ca="1" si="926"/>
        <v>n.d</v>
      </c>
      <c r="C3000" s="109">
        <f t="shared" si="927"/>
        <v>39802.511822990004</v>
      </c>
      <c r="D3000" s="13">
        <f ca="1">IF(A3000&lt;$B$1,VLOOKUP(A3000,[1]DI!$A$4:$B$15000,2,FALSE),0)</f>
        <v>0</v>
      </c>
      <c r="E3000" s="52">
        <f t="shared" ca="1" si="928"/>
        <v>1</v>
      </c>
      <c r="F3000" s="52">
        <f ca="1">(TRUNC(PRODUCT($E$12:$E2999),16))</f>
        <v>1.88396930562496</v>
      </c>
      <c r="G3000" s="52">
        <f t="shared" ca="1" si="929"/>
        <v>1.88396930562496</v>
      </c>
      <c r="H3000" s="52">
        <f t="shared" ca="1" si="930"/>
        <v>1</v>
      </c>
      <c r="I3000" s="111">
        <f t="shared" si="919"/>
        <v>0.02</v>
      </c>
      <c r="J3000" s="149">
        <f t="shared" si="921"/>
        <v>45838</v>
      </c>
      <c r="K3000" s="54">
        <f t="shared" si="920"/>
        <v>4</v>
      </c>
      <c r="L3000" s="55">
        <f t="shared" si="931"/>
        <v>5</v>
      </c>
      <c r="M3000" s="56">
        <f t="shared" si="932"/>
        <v>1.000392986</v>
      </c>
      <c r="N3000" s="56">
        <f t="shared" ca="1" si="933"/>
        <v>1.000392986</v>
      </c>
      <c r="O3000" s="55">
        <f t="shared" si="922"/>
        <v>0</v>
      </c>
      <c r="P3000" s="109">
        <f t="shared" ca="1" si="934"/>
        <v>15.64182991</v>
      </c>
      <c r="Q3000" s="52">
        <f t="shared" si="923"/>
        <v>0</v>
      </c>
      <c r="R3000" s="85"/>
      <c r="S3000" s="85"/>
      <c r="T3000" s="86" t="str">
        <f t="shared" si="924"/>
        <v>A+J=</v>
      </c>
      <c r="U3000" s="149">
        <f t="shared" si="925"/>
        <v>45869</v>
      </c>
      <c r="V3000" s="57" t="str">
        <f t="shared" si="935"/>
        <v>-</v>
      </c>
      <c r="W3000" s="8"/>
      <c r="X3000" s="8"/>
      <c r="Y3000" s="8"/>
      <c r="Z3000" s="9"/>
      <c r="AA3000" s="1"/>
      <c r="AB3000" s="8"/>
      <c r="AC3000" s="9"/>
      <c r="AD3000" s="9"/>
      <c r="AE3000" s="9"/>
      <c r="AF3000" s="8"/>
      <c r="AG3000" s="10"/>
      <c r="AH3000" s="8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25">
      <c r="A3001" s="50">
        <f t="shared" si="918"/>
        <v>45844</v>
      </c>
      <c r="B3001" s="112" t="str">
        <f t="shared" ca="1" si="926"/>
        <v>n.d</v>
      </c>
      <c r="C3001" s="109">
        <f t="shared" si="927"/>
        <v>39802.511822990004</v>
      </c>
      <c r="D3001" s="13">
        <f ca="1">IF(A3001&lt;$B$1,VLOOKUP(A3001,[1]DI!$A$4:$B$15000,2,FALSE),0)</f>
        <v>0</v>
      </c>
      <c r="E3001" s="52">
        <f t="shared" ca="1" si="928"/>
        <v>1</v>
      </c>
      <c r="F3001" s="52">
        <f ca="1">(TRUNC(PRODUCT($E$12:$E3000),16))</f>
        <v>1.88396930562496</v>
      </c>
      <c r="G3001" s="52">
        <f t="shared" ca="1" si="929"/>
        <v>1.88396930562496</v>
      </c>
      <c r="H3001" s="52">
        <f t="shared" ca="1" si="930"/>
        <v>1</v>
      </c>
      <c r="I3001" s="111">
        <f t="shared" si="919"/>
        <v>0.02</v>
      </c>
      <c r="J3001" s="149">
        <f t="shared" si="921"/>
        <v>45838</v>
      </c>
      <c r="K3001" s="54">
        <f t="shared" si="920"/>
        <v>4</v>
      </c>
      <c r="L3001" s="55">
        <f t="shared" si="931"/>
        <v>5</v>
      </c>
      <c r="M3001" s="56">
        <f t="shared" si="932"/>
        <v>1.000392986</v>
      </c>
      <c r="N3001" s="56">
        <f t="shared" ca="1" si="933"/>
        <v>1.000392986</v>
      </c>
      <c r="O3001" s="55">
        <f t="shared" si="922"/>
        <v>0</v>
      </c>
      <c r="P3001" s="109">
        <f t="shared" ca="1" si="934"/>
        <v>15.64182991</v>
      </c>
      <c r="Q3001" s="52">
        <f t="shared" si="923"/>
        <v>0</v>
      </c>
      <c r="R3001" s="85"/>
      <c r="S3001" s="85"/>
      <c r="T3001" s="86" t="str">
        <f t="shared" si="924"/>
        <v>A+J=</v>
      </c>
      <c r="U3001" s="149">
        <f t="shared" si="925"/>
        <v>45869</v>
      </c>
      <c r="V3001" s="57" t="str">
        <f t="shared" si="935"/>
        <v>-</v>
      </c>
      <c r="W3001" s="8"/>
      <c r="X3001" s="8"/>
      <c r="Y3001" s="8"/>
      <c r="Z3001" s="9"/>
      <c r="AA3001" s="1"/>
      <c r="AB3001" s="8"/>
      <c r="AC3001" s="9"/>
      <c r="AD3001" s="9"/>
      <c r="AE3001" s="9"/>
      <c r="AF3001" s="8"/>
      <c r="AG3001" s="10"/>
      <c r="AH3001" s="8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25">
      <c r="A3002" s="50">
        <f t="shared" si="918"/>
        <v>45845</v>
      </c>
      <c r="B3002" s="112" t="str">
        <f t="shared" ca="1" si="926"/>
        <v>n.d</v>
      </c>
      <c r="C3002" s="109">
        <f t="shared" si="927"/>
        <v>39802.511822990004</v>
      </c>
      <c r="D3002" s="13">
        <f ca="1">IF(A3002&lt;$B$1,VLOOKUP(A3002,[1]DI!$A$4:$B$15000,2,FALSE),0)</f>
        <v>0</v>
      </c>
      <c r="E3002" s="52">
        <f t="shared" ca="1" si="928"/>
        <v>1</v>
      </c>
      <c r="F3002" s="52">
        <f ca="1">(TRUNC(PRODUCT($E$12:$E3001),16))</f>
        <v>1.88396930562496</v>
      </c>
      <c r="G3002" s="52">
        <f t="shared" ca="1" si="929"/>
        <v>1.88396930562496</v>
      </c>
      <c r="H3002" s="52">
        <f t="shared" ca="1" si="930"/>
        <v>1</v>
      </c>
      <c r="I3002" s="111">
        <f t="shared" si="919"/>
        <v>0.02</v>
      </c>
      <c r="J3002" s="149">
        <f t="shared" si="921"/>
        <v>45838</v>
      </c>
      <c r="K3002" s="54">
        <f t="shared" si="920"/>
        <v>5</v>
      </c>
      <c r="L3002" s="55">
        <f t="shared" si="931"/>
        <v>5</v>
      </c>
      <c r="M3002" s="56">
        <f t="shared" si="932"/>
        <v>1.000392986</v>
      </c>
      <c r="N3002" s="56">
        <f t="shared" ca="1" si="933"/>
        <v>1.000392986</v>
      </c>
      <c r="O3002" s="55">
        <f t="shared" si="922"/>
        <v>0</v>
      </c>
      <c r="P3002" s="109">
        <f t="shared" ca="1" si="934"/>
        <v>15.64182991</v>
      </c>
      <c r="Q3002" s="52">
        <f t="shared" si="923"/>
        <v>0</v>
      </c>
      <c r="R3002" s="85"/>
      <c r="S3002" s="85"/>
      <c r="T3002" s="86" t="str">
        <f t="shared" si="924"/>
        <v>A+J=</v>
      </c>
      <c r="U3002" s="149">
        <f t="shared" si="925"/>
        <v>45869</v>
      </c>
      <c r="V3002" s="57" t="str">
        <f t="shared" si="935"/>
        <v>-</v>
      </c>
      <c r="W3002" s="8"/>
      <c r="X3002" s="8"/>
      <c r="Y3002" s="8"/>
      <c r="Z3002" s="9"/>
      <c r="AA3002" s="1"/>
      <c r="AB3002" s="8"/>
      <c r="AC3002" s="9"/>
      <c r="AD3002" s="9"/>
      <c r="AE3002" s="9"/>
      <c r="AF3002" s="8"/>
      <c r="AG3002" s="10"/>
      <c r="AH3002" s="8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25">
      <c r="A3003" s="50">
        <f t="shared" si="918"/>
        <v>45846</v>
      </c>
      <c r="B3003" s="112" t="str">
        <f t="shared" ca="1" si="926"/>
        <v>n.d</v>
      </c>
      <c r="C3003" s="109">
        <f t="shared" si="927"/>
        <v>39802.511822990004</v>
      </c>
      <c r="D3003" s="13">
        <f ca="1">IF(A3003&lt;$B$1,VLOOKUP(A3003,[1]DI!$A$4:$B$15000,2,FALSE),0)</f>
        <v>0</v>
      </c>
      <c r="E3003" s="52">
        <f t="shared" ca="1" si="928"/>
        <v>1</v>
      </c>
      <c r="F3003" s="52">
        <f ca="1">(TRUNC(PRODUCT($E$12:$E3002),16))</f>
        <v>1.88396930562496</v>
      </c>
      <c r="G3003" s="52">
        <f t="shared" ca="1" si="929"/>
        <v>1.88396930562496</v>
      </c>
      <c r="H3003" s="52">
        <f t="shared" ca="1" si="930"/>
        <v>1</v>
      </c>
      <c r="I3003" s="111">
        <f t="shared" si="919"/>
        <v>0.02</v>
      </c>
      <c r="J3003" s="149">
        <f t="shared" si="921"/>
        <v>45838</v>
      </c>
      <c r="K3003" s="54">
        <f t="shared" si="920"/>
        <v>6</v>
      </c>
      <c r="L3003" s="55">
        <f t="shared" si="931"/>
        <v>6</v>
      </c>
      <c r="M3003" s="56">
        <f t="shared" si="932"/>
        <v>1.000471602</v>
      </c>
      <c r="N3003" s="56">
        <f t="shared" ca="1" si="933"/>
        <v>1.000471602</v>
      </c>
      <c r="O3003" s="55">
        <f t="shared" si="922"/>
        <v>0</v>
      </c>
      <c r="P3003" s="109">
        <f t="shared" ca="1" si="934"/>
        <v>18.770944180000001</v>
      </c>
      <c r="Q3003" s="52">
        <f t="shared" si="923"/>
        <v>0</v>
      </c>
      <c r="R3003" s="85"/>
      <c r="S3003" s="85"/>
      <c r="T3003" s="86" t="str">
        <f t="shared" si="924"/>
        <v>A+J=</v>
      </c>
      <c r="U3003" s="149">
        <f t="shared" si="925"/>
        <v>45869</v>
      </c>
      <c r="V3003" s="57" t="str">
        <f t="shared" si="935"/>
        <v>-</v>
      </c>
      <c r="W3003" s="8"/>
      <c r="X3003" s="8"/>
      <c r="Y3003" s="8"/>
      <c r="Z3003" s="9"/>
      <c r="AA3003" s="1"/>
      <c r="AB3003" s="8"/>
      <c r="AC3003" s="9"/>
      <c r="AD3003" s="9"/>
      <c r="AE3003" s="9"/>
      <c r="AF3003" s="8"/>
      <c r="AG3003" s="10"/>
      <c r="AH3003" s="8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25">
      <c r="A3004" s="50">
        <f t="shared" si="918"/>
        <v>45847</v>
      </c>
      <c r="B3004" s="112" t="str">
        <f t="shared" ca="1" si="926"/>
        <v>n.d</v>
      </c>
      <c r="C3004" s="109">
        <f t="shared" si="927"/>
        <v>39802.511822990004</v>
      </c>
      <c r="D3004" s="13">
        <f ca="1">IF(A3004&lt;$B$1,VLOOKUP(A3004,[1]DI!$A$4:$B$15000,2,FALSE),0)</f>
        <v>0</v>
      </c>
      <c r="E3004" s="52">
        <f t="shared" ca="1" si="928"/>
        <v>1</v>
      </c>
      <c r="F3004" s="52">
        <f ca="1">(TRUNC(PRODUCT($E$12:$E3003),16))</f>
        <v>1.88396930562496</v>
      </c>
      <c r="G3004" s="52">
        <f t="shared" ca="1" si="929"/>
        <v>1.88396930562496</v>
      </c>
      <c r="H3004" s="52">
        <f t="shared" ca="1" si="930"/>
        <v>1</v>
      </c>
      <c r="I3004" s="111">
        <f t="shared" si="919"/>
        <v>0.02</v>
      </c>
      <c r="J3004" s="149">
        <f t="shared" si="921"/>
        <v>45838</v>
      </c>
      <c r="K3004" s="54">
        <f t="shared" si="920"/>
        <v>7</v>
      </c>
      <c r="L3004" s="55">
        <f t="shared" si="931"/>
        <v>7</v>
      </c>
      <c r="M3004" s="56">
        <f t="shared" si="932"/>
        <v>1.0005502239999999</v>
      </c>
      <c r="N3004" s="56">
        <f t="shared" ca="1" si="933"/>
        <v>1.0005502239999999</v>
      </c>
      <c r="O3004" s="55">
        <f t="shared" si="922"/>
        <v>0</v>
      </c>
      <c r="P3004" s="109">
        <f t="shared" ca="1" si="934"/>
        <v>21.900297259999999</v>
      </c>
      <c r="Q3004" s="52">
        <f t="shared" si="923"/>
        <v>0</v>
      </c>
      <c r="R3004" s="85"/>
      <c r="S3004" s="85"/>
      <c r="T3004" s="86" t="str">
        <f t="shared" si="924"/>
        <v>A+J=</v>
      </c>
      <c r="U3004" s="149">
        <f t="shared" si="925"/>
        <v>45869</v>
      </c>
      <c r="V3004" s="57" t="str">
        <f t="shared" si="935"/>
        <v>-</v>
      </c>
      <c r="W3004" s="8"/>
      <c r="X3004" s="8"/>
      <c r="Y3004" s="8"/>
      <c r="Z3004" s="9"/>
      <c r="AA3004" s="1"/>
      <c r="AB3004" s="8"/>
      <c r="AC3004" s="9"/>
      <c r="AD3004" s="9"/>
      <c r="AE3004" s="9"/>
      <c r="AF3004" s="8"/>
      <c r="AG3004" s="10"/>
      <c r="AH3004" s="8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25">
      <c r="A3005" s="50">
        <f t="shared" si="918"/>
        <v>45848</v>
      </c>
      <c r="B3005" s="112" t="str">
        <f t="shared" ca="1" si="926"/>
        <v>n.d</v>
      </c>
      <c r="C3005" s="109">
        <f t="shared" si="927"/>
        <v>39802.511822990004</v>
      </c>
      <c r="D3005" s="13">
        <f ca="1">IF(A3005&lt;$B$1,VLOOKUP(A3005,[1]DI!$A$4:$B$15000,2,FALSE),0)</f>
        <v>0</v>
      </c>
      <c r="E3005" s="52">
        <f t="shared" ca="1" si="928"/>
        <v>1</v>
      </c>
      <c r="F3005" s="52">
        <f ca="1">(TRUNC(PRODUCT($E$12:$E3004),16))</f>
        <v>1.88396930562496</v>
      </c>
      <c r="G3005" s="52">
        <f t="shared" ca="1" si="929"/>
        <v>1.88396930562496</v>
      </c>
      <c r="H3005" s="52">
        <f t="shared" ca="1" si="930"/>
        <v>1</v>
      </c>
      <c r="I3005" s="111">
        <f t="shared" si="919"/>
        <v>0.02</v>
      </c>
      <c r="J3005" s="149">
        <f t="shared" si="921"/>
        <v>45838</v>
      </c>
      <c r="K3005" s="54">
        <f t="shared" si="920"/>
        <v>8</v>
      </c>
      <c r="L3005" s="55">
        <f t="shared" si="931"/>
        <v>8</v>
      </c>
      <c r="M3005" s="56">
        <f t="shared" si="932"/>
        <v>1.000628852</v>
      </c>
      <c r="N3005" s="56">
        <f t="shared" ca="1" si="933"/>
        <v>1.000628852</v>
      </c>
      <c r="O3005" s="55">
        <f t="shared" si="922"/>
        <v>0</v>
      </c>
      <c r="P3005" s="109">
        <f t="shared" ca="1" si="934"/>
        <v>25.02988916</v>
      </c>
      <c r="Q3005" s="52">
        <f t="shared" si="923"/>
        <v>0</v>
      </c>
      <c r="R3005" s="85"/>
      <c r="S3005" s="85"/>
      <c r="T3005" s="86" t="str">
        <f t="shared" si="924"/>
        <v>A+J=</v>
      </c>
      <c r="U3005" s="149">
        <f t="shared" si="925"/>
        <v>45869</v>
      </c>
      <c r="V3005" s="57" t="str">
        <f t="shared" si="935"/>
        <v>-</v>
      </c>
      <c r="W3005" s="8"/>
      <c r="X3005" s="8"/>
      <c r="Y3005" s="8"/>
      <c r="Z3005" s="9"/>
      <c r="AA3005" s="1"/>
      <c r="AB3005" s="8"/>
      <c r="AC3005" s="9"/>
      <c r="AD3005" s="9"/>
      <c r="AE3005" s="9"/>
      <c r="AF3005" s="8"/>
      <c r="AG3005" s="10"/>
      <c r="AH3005" s="8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25">
      <c r="A3006" s="50">
        <f t="shared" si="918"/>
        <v>45849</v>
      </c>
      <c r="B3006" s="112" t="str">
        <f t="shared" ca="1" si="926"/>
        <v>n.d</v>
      </c>
      <c r="C3006" s="109">
        <f t="shared" si="927"/>
        <v>39802.511822990004</v>
      </c>
      <c r="D3006" s="13">
        <f ca="1">IF(A3006&lt;$B$1,VLOOKUP(A3006,[1]DI!$A$4:$B$15000,2,FALSE),0)</f>
        <v>0</v>
      </c>
      <c r="E3006" s="52">
        <f t="shared" ca="1" si="928"/>
        <v>1</v>
      </c>
      <c r="F3006" s="52">
        <f ca="1">(TRUNC(PRODUCT($E$12:$E3005),16))</f>
        <v>1.88396930562496</v>
      </c>
      <c r="G3006" s="52">
        <f t="shared" ca="1" si="929"/>
        <v>1.88396930562496</v>
      </c>
      <c r="H3006" s="52">
        <f t="shared" ca="1" si="930"/>
        <v>1</v>
      </c>
      <c r="I3006" s="111">
        <f t="shared" si="919"/>
        <v>0.02</v>
      </c>
      <c r="J3006" s="149">
        <f t="shared" si="921"/>
        <v>45838</v>
      </c>
      <c r="K3006" s="54">
        <f t="shared" si="920"/>
        <v>9</v>
      </c>
      <c r="L3006" s="55">
        <f t="shared" si="931"/>
        <v>9</v>
      </c>
      <c r="M3006" s="56">
        <f t="shared" si="932"/>
        <v>1.0007074869999999</v>
      </c>
      <c r="N3006" s="56">
        <f t="shared" ca="1" si="933"/>
        <v>1.0007074869999999</v>
      </c>
      <c r="O3006" s="55">
        <f t="shared" si="922"/>
        <v>0</v>
      </c>
      <c r="P3006" s="109">
        <f t="shared" ca="1" si="934"/>
        <v>28.159759680000001</v>
      </c>
      <c r="Q3006" s="52">
        <f t="shared" si="923"/>
        <v>0</v>
      </c>
      <c r="R3006" s="85"/>
      <c r="S3006" s="85"/>
      <c r="T3006" s="86" t="str">
        <f t="shared" si="924"/>
        <v>A+J=</v>
      </c>
      <c r="U3006" s="149">
        <f t="shared" si="925"/>
        <v>45869</v>
      </c>
      <c r="V3006" s="57" t="str">
        <f t="shared" si="935"/>
        <v>-</v>
      </c>
      <c r="W3006" s="8"/>
      <c r="X3006" s="8"/>
      <c r="Y3006" s="8"/>
      <c r="Z3006" s="9"/>
      <c r="AA3006" s="1"/>
      <c r="AB3006" s="8"/>
      <c r="AC3006" s="9"/>
      <c r="AD3006" s="9"/>
      <c r="AE3006" s="9"/>
      <c r="AF3006" s="8"/>
      <c r="AG3006" s="10"/>
      <c r="AH3006" s="8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25">
      <c r="A3007" s="50">
        <f t="shared" si="918"/>
        <v>45850</v>
      </c>
      <c r="B3007" s="112" t="str">
        <f t="shared" ca="1" si="926"/>
        <v>n.d</v>
      </c>
      <c r="C3007" s="109">
        <f t="shared" si="927"/>
        <v>39802.511822990004</v>
      </c>
      <c r="D3007" s="13">
        <f ca="1">IF(A3007&lt;$B$1,VLOOKUP(A3007,[1]DI!$A$4:$B$15000,2,FALSE),0)</f>
        <v>0</v>
      </c>
      <c r="E3007" s="52">
        <f t="shared" ca="1" si="928"/>
        <v>1</v>
      </c>
      <c r="F3007" s="52">
        <f ca="1">(TRUNC(PRODUCT($E$12:$E3006),16))</f>
        <v>1.88396930562496</v>
      </c>
      <c r="G3007" s="52">
        <f t="shared" ca="1" si="929"/>
        <v>1.88396930562496</v>
      </c>
      <c r="H3007" s="52">
        <f t="shared" ca="1" si="930"/>
        <v>1</v>
      </c>
      <c r="I3007" s="111">
        <f t="shared" si="919"/>
        <v>0.02</v>
      </c>
      <c r="J3007" s="149">
        <f t="shared" si="921"/>
        <v>45838</v>
      </c>
      <c r="K3007" s="54">
        <f t="shared" si="920"/>
        <v>9</v>
      </c>
      <c r="L3007" s="55">
        <f t="shared" si="931"/>
        <v>10</v>
      </c>
      <c r="M3007" s="56">
        <f t="shared" si="932"/>
        <v>1.000786127</v>
      </c>
      <c r="N3007" s="56">
        <f t="shared" ca="1" si="933"/>
        <v>1.000786127</v>
      </c>
      <c r="O3007" s="55">
        <f t="shared" si="922"/>
        <v>0</v>
      </c>
      <c r="P3007" s="109">
        <f t="shared" ca="1" si="934"/>
        <v>31.289829210000001</v>
      </c>
      <c r="Q3007" s="52">
        <f t="shared" si="923"/>
        <v>0</v>
      </c>
      <c r="R3007" s="85"/>
      <c r="S3007" s="85"/>
      <c r="T3007" s="86" t="str">
        <f t="shared" si="924"/>
        <v>A+J=</v>
      </c>
      <c r="U3007" s="149">
        <f t="shared" si="925"/>
        <v>45869</v>
      </c>
      <c r="V3007" s="57" t="str">
        <f t="shared" si="935"/>
        <v>-</v>
      </c>
      <c r="W3007" s="8"/>
      <c r="X3007" s="8"/>
      <c r="Y3007" s="8"/>
      <c r="Z3007" s="9"/>
      <c r="AA3007" s="1"/>
      <c r="AB3007" s="8"/>
      <c r="AC3007" s="9"/>
      <c r="AD3007" s="9"/>
      <c r="AE3007" s="9"/>
      <c r="AF3007" s="8"/>
      <c r="AG3007" s="10"/>
      <c r="AH3007" s="8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25">
      <c r="A3008" s="50">
        <f t="shared" si="918"/>
        <v>45851</v>
      </c>
      <c r="B3008" s="112" t="str">
        <f t="shared" ca="1" si="926"/>
        <v>n.d</v>
      </c>
      <c r="C3008" s="109">
        <f t="shared" si="927"/>
        <v>39802.511822990004</v>
      </c>
      <c r="D3008" s="13">
        <f ca="1">IF(A3008&lt;$B$1,VLOOKUP(A3008,[1]DI!$A$4:$B$15000,2,FALSE),0)</f>
        <v>0</v>
      </c>
      <c r="E3008" s="52">
        <f t="shared" ca="1" si="928"/>
        <v>1</v>
      </c>
      <c r="F3008" s="52">
        <f ca="1">(TRUNC(PRODUCT($E$12:$E3007),16))</f>
        <v>1.88396930562496</v>
      </c>
      <c r="G3008" s="52">
        <f t="shared" ca="1" si="929"/>
        <v>1.88396930562496</v>
      </c>
      <c r="H3008" s="52">
        <f t="shared" ca="1" si="930"/>
        <v>1</v>
      </c>
      <c r="I3008" s="111">
        <f t="shared" si="919"/>
        <v>0.02</v>
      </c>
      <c r="J3008" s="149">
        <f t="shared" si="921"/>
        <v>45838</v>
      </c>
      <c r="K3008" s="54">
        <f t="shared" si="920"/>
        <v>9</v>
      </c>
      <c r="L3008" s="55">
        <f t="shared" si="931"/>
        <v>10</v>
      </c>
      <c r="M3008" s="56">
        <f t="shared" si="932"/>
        <v>1.000786127</v>
      </c>
      <c r="N3008" s="56">
        <f t="shared" ca="1" si="933"/>
        <v>1.000786127</v>
      </c>
      <c r="O3008" s="55">
        <f t="shared" si="922"/>
        <v>0</v>
      </c>
      <c r="P3008" s="109">
        <f t="shared" ca="1" si="934"/>
        <v>31.289829210000001</v>
      </c>
      <c r="Q3008" s="52">
        <f t="shared" si="923"/>
        <v>0</v>
      </c>
      <c r="R3008" s="85"/>
      <c r="S3008" s="85"/>
      <c r="T3008" s="86" t="str">
        <f t="shared" si="924"/>
        <v>A+J=</v>
      </c>
      <c r="U3008" s="149">
        <f t="shared" si="925"/>
        <v>45869</v>
      </c>
      <c r="V3008" s="57" t="str">
        <f t="shared" si="935"/>
        <v>-</v>
      </c>
      <c r="W3008" s="8"/>
      <c r="X3008" s="8"/>
      <c r="Y3008" s="8"/>
      <c r="Z3008" s="9"/>
      <c r="AA3008" s="1"/>
      <c r="AB3008" s="8"/>
      <c r="AC3008" s="9"/>
      <c r="AD3008" s="9"/>
      <c r="AE3008" s="9"/>
      <c r="AF3008" s="8"/>
      <c r="AG3008" s="10"/>
      <c r="AH3008" s="8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25">
      <c r="A3009" s="50">
        <f t="shared" si="918"/>
        <v>45852</v>
      </c>
      <c r="B3009" s="112" t="str">
        <f t="shared" ca="1" si="926"/>
        <v>n.d</v>
      </c>
      <c r="C3009" s="109">
        <f t="shared" si="927"/>
        <v>39802.511822990004</v>
      </c>
      <c r="D3009" s="13">
        <f ca="1">IF(A3009&lt;$B$1,VLOOKUP(A3009,[1]DI!$A$4:$B$15000,2,FALSE),0)</f>
        <v>0</v>
      </c>
      <c r="E3009" s="52">
        <f t="shared" ca="1" si="928"/>
        <v>1</v>
      </c>
      <c r="F3009" s="52">
        <f ca="1">(TRUNC(PRODUCT($E$12:$E3008),16))</f>
        <v>1.88396930562496</v>
      </c>
      <c r="G3009" s="52">
        <f t="shared" ca="1" si="929"/>
        <v>1.88396930562496</v>
      </c>
      <c r="H3009" s="52">
        <f t="shared" ca="1" si="930"/>
        <v>1</v>
      </c>
      <c r="I3009" s="111">
        <f t="shared" si="919"/>
        <v>0.02</v>
      </c>
      <c r="J3009" s="149">
        <f t="shared" si="921"/>
        <v>45838</v>
      </c>
      <c r="K3009" s="54">
        <f t="shared" si="920"/>
        <v>10</v>
      </c>
      <c r="L3009" s="55">
        <f t="shared" si="931"/>
        <v>10</v>
      </c>
      <c r="M3009" s="56">
        <f t="shared" si="932"/>
        <v>1.000786127</v>
      </c>
      <c r="N3009" s="56">
        <f t="shared" ca="1" si="933"/>
        <v>1.000786127</v>
      </c>
      <c r="O3009" s="55">
        <f t="shared" si="922"/>
        <v>0</v>
      </c>
      <c r="P3009" s="109">
        <f t="shared" ca="1" si="934"/>
        <v>31.289829210000001</v>
      </c>
      <c r="Q3009" s="52">
        <f t="shared" si="923"/>
        <v>0</v>
      </c>
      <c r="R3009" s="85"/>
      <c r="S3009" s="85"/>
      <c r="T3009" s="86" t="str">
        <f t="shared" si="924"/>
        <v>A+J=</v>
      </c>
      <c r="U3009" s="149">
        <f t="shared" si="925"/>
        <v>45869</v>
      </c>
      <c r="V3009" s="57" t="str">
        <f t="shared" si="935"/>
        <v>-</v>
      </c>
      <c r="W3009" s="8"/>
      <c r="X3009" s="8"/>
      <c r="Y3009" s="8"/>
      <c r="Z3009" s="9"/>
      <c r="AA3009" s="1"/>
      <c r="AB3009" s="8"/>
      <c r="AC3009" s="9"/>
      <c r="AD3009" s="9"/>
      <c r="AE3009" s="9"/>
      <c r="AF3009" s="8"/>
      <c r="AG3009" s="10"/>
      <c r="AH3009" s="8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25">
      <c r="A3010" s="50">
        <f t="shared" si="918"/>
        <v>45853</v>
      </c>
      <c r="B3010" s="112" t="str">
        <f t="shared" ca="1" si="926"/>
        <v>n.d</v>
      </c>
      <c r="C3010" s="109">
        <f t="shared" si="927"/>
        <v>39802.511822990004</v>
      </c>
      <c r="D3010" s="13">
        <f ca="1">IF(A3010&lt;$B$1,VLOOKUP(A3010,[1]DI!$A$4:$B$15000,2,FALSE),0)</f>
        <v>0</v>
      </c>
      <c r="E3010" s="52">
        <f t="shared" ca="1" si="928"/>
        <v>1</v>
      </c>
      <c r="F3010" s="52">
        <f ca="1">(TRUNC(PRODUCT($E$12:$E3009),16))</f>
        <v>1.88396930562496</v>
      </c>
      <c r="G3010" s="52">
        <f t="shared" ca="1" si="929"/>
        <v>1.88396930562496</v>
      </c>
      <c r="H3010" s="52">
        <f t="shared" ca="1" si="930"/>
        <v>1</v>
      </c>
      <c r="I3010" s="111">
        <f t="shared" si="919"/>
        <v>0.02</v>
      </c>
      <c r="J3010" s="149">
        <f t="shared" si="921"/>
        <v>45838</v>
      </c>
      <c r="K3010" s="54">
        <f t="shared" si="920"/>
        <v>11</v>
      </c>
      <c r="L3010" s="55">
        <f t="shared" si="931"/>
        <v>11</v>
      </c>
      <c r="M3010" s="56">
        <f t="shared" si="932"/>
        <v>1.0008647740000001</v>
      </c>
      <c r="N3010" s="56">
        <f t="shared" ca="1" si="933"/>
        <v>1.0008647740000001</v>
      </c>
      <c r="O3010" s="55">
        <f t="shared" si="922"/>
        <v>0</v>
      </c>
      <c r="P3010" s="109">
        <f t="shared" ca="1" si="934"/>
        <v>34.420177350000003</v>
      </c>
      <c r="Q3010" s="52">
        <f t="shared" si="923"/>
        <v>0</v>
      </c>
      <c r="R3010" s="85"/>
      <c r="S3010" s="85"/>
      <c r="T3010" s="86" t="str">
        <f t="shared" si="924"/>
        <v>A+J=</v>
      </c>
      <c r="U3010" s="149">
        <f t="shared" si="925"/>
        <v>45869</v>
      </c>
      <c r="V3010" s="57" t="str">
        <f t="shared" si="935"/>
        <v>-</v>
      </c>
      <c r="W3010" s="8"/>
      <c r="X3010" s="8"/>
      <c r="Y3010" s="8"/>
      <c r="Z3010" s="9"/>
      <c r="AA3010" s="1"/>
      <c r="AB3010" s="8"/>
      <c r="AC3010" s="9"/>
      <c r="AD3010" s="9"/>
      <c r="AE3010" s="9"/>
      <c r="AF3010" s="8"/>
      <c r="AG3010" s="10"/>
      <c r="AH3010" s="8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25">
      <c r="A3011" s="50">
        <f t="shared" si="918"/>
        <v>45854</v>
      </c>
      <c r="B3011" s="112" t="str">
        <f t="shared" ca="1" si="926"/>
        <v>n.d</v>
      </c>
      <c r="C3011" s="109">
        <f t="shared" si="927"/>
        <v>39802.511822990004</v>
      </c>
      <c r="D3011" s="13">
        <f ca="1">IF(A3011&lt;$B$1,VLOOKUP(A3011,[1]DI!$A$4:$B$15000,2,FALSE),0)</f>
        <v>0</v>
      </c>
      <c r="E3011" s="52">
        <f t="shared" ca="1" si="928"/>
        <v>1</v>
      </c>
      <c r="F3011" s="52">
        <f ca="1">(TRUNC(PRODUCT($E$12:$E3010),16))</f>
        <v>1.88396930562496</v>
      </c>
      <c r="G3011" s="52">
        <f t="shared" ca="1" si="929"/>
        <v>1.88396930562496</v>
      </c>
      <c r="H3011" s="52">
        <f t="shared" ca="1" si="930"/>
        <v>1</v>
      </c>
      <c r="I3011" s="111">
        <f t="shared" si="919"/>
        <v>0.02</v>
      </c>
      <c r="J3011" s="149">
        <f t="shared" si="921"/>
        <v>45838</v>
      </c>
      <c r="K3011" s="54">
        <f t="shared" si="920"/>
        <v>12</v>
      </c>
      <c r="L3011" s="55">
        <f t="shared" si="931"/>
        <v>12</v>
      </c>
      <c r="M3011" s="56">
        <f t="shared" si="932"/>
        <v>1.0009434269999999</v>
      </c>
      <c r="N3011" s="56">
        <f t="shared" ca="1" si="933"/>
        <v>1.0009434269999999</v>
      </c>
      <c r="O3011" s="55">
        <f t="shared" si="922"/>
        <v>0</v>
      </c>
      <c r="P3011" s="109">
        <f t="shared" ca="1" si="934"/>
        <v>37.550764319999999</v>
      </c>
      <c r="Q3011" s="52">
        <f t="shared" si="923"/>
        <v>0</v>
      </c>
      <c r="R3011" s="85"/>
      <c r="S3011" s="85"/>
      <c r="T3011" s="86" t="str">
        <f t="shared" si="924"/>
        <v>A+J=</v>
      </c>
      <c r="U3011" s="149">
        <f t="shared" si="925"/>
        <v>45869</v>
      </c>
      <c r="V3011" s="57" t="str">
        <f t="shared" si="935"/>
        <v>-</v>
      </c>
      <c r="W3011" s="8"/>
      <c r="X3011" s="8"/>
      <c r="Y3011" s="8"/>
      <c r="Z3011" s="9"/>
      <c r="AA3011" s="1"/>
      <c r="AB3011" s="8"/>
      <c r="AC3011" s="9"/>
      <c r="AD3011" s="9"/>
      <c r="AE3011" s="9"/>
      <c r="AF3011" s="8"/>
      <c r="AG3011" s="10"/>
      <c r="AH3011" s="8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25">
      <c r="A3012" s="50">
        <f t="shared" si="918"/>
        <v>45855</v>
      </c>
      <c r="B3012" s="112" t="str">
        <f t="shared" ca="1" si="926"/>
        <v>n.d</v>
      </c>
      <c r="C3012" s="109">
        <f t="shared" si="927"/>
        <v>39802.511822990004</v>
      </c>
      <c r="D3012" s="13">
        <f ca="1">IF(A3012&lt;$B$1,VLOOKUP(A3012,[1]DI!$A$4:$B$15000,2,FALSE),0)</f>
        <v>0</v>
      </c>
      <c r="E3012" s="52">
        <f t="shared" ca="1" si="928"/>
        <v>1</v>
      </c>
      <c r="F3012" s="52">
        <f ca="1">(TRUNC(PRODUCT($E$12:$E3011),16))</f>
        <v>1.88396930562496</v>
      </c>
      <c r="G3012" s="52">
        <f t="shared" ca="1" si="929"/>
        <v>1.88396930562496</v>
      </c>
      <c r="H3012" s="52">
        <f t="shared" ca="1" si="930"/>
        <v>1</v>
      </c>
      <c r="I3012" s="111">
        <f t="shared" si="919"/>
        <v>0.02</v>
      </c>
      <c r="J3012" s="149">
        <f t="shared" si="921"/>
        <v>45838</v>
      </c>
      <c r="K3012" s="54">
        <f t="shared" si="920"/>
        <v>13</v>
      </c>
      <c r="L3012" s="55">
        <f t="shared" si="931"/>
        <v>13</v>
      </c>
      <c r="M3012" s="56">
        <f t="shared" si="932"/>
        <v>1.0010220860000001</v>
      </c>
      <c r="N3012" s="56">
        <f t="shared" ca="1" si="933"/>
        <v>1.0010220860000001</v>
      </c>
      <c r="O3012" s="55">
        <f t="shared" si="922"/>
        <v>0</v>
      </c>
      <c r="P3012" s="109">
        <f t="shared" ca="1" si="934"/>
        <v>40.68159009</v>
      </c>
      <c r="Q3012" s="52">
        <f t="shared" si="923"/>
        <v>0</v>
      </c>
      <c r="R3012" s="85"/>
      <c r="S3012" s="85"/>
      <c r="T3012" s="86" t="str">
        <f t="shared" si="924"/>
        <v>A+J=</v>
      </c>
      <c r="U3012" s="149">
        <f t="shared" si="925"/>
        <v>45869</v>
      </c>
      <c r="V3012" s="57" t="str">
        <f t="shared" si="935"/>
        <v>-</v>
      </c>
      <c r="W3012" s="8"/>
      <c r="X3012" s="8"/>
      <c r="Y3012" s="8"/>
      <c r="Z3012" s="9"/>
      <c r="AA3012" s="1"/>
      <c r="AB3012" s="8"/>
      <c r="AC3012" s="9"/>
      <c r="AD3012" s="9"/>
      <c r="AE3012" s="9"/>
      <c r="AF3012" s="8"/>
      <c r="AG3012" s="10"/>
      <c r="AH3012" s="8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25">
      <c r="A3013" s="50">
        <f t="shared" si="918"/>
        <v>45856</v>
      </c>
      <c r="B3013" s="112" t="str">
        <f t="shared" ca="1" si="926"/>
        <v>n.d</v>
      </c>
      <c r="C3013" s="109">
        <f t="shared" si="927"/>
        <v>39802.511822990004</v>
      </c>
      <c r="D3013" s="13">
        <f ca="1">IF(A3013&lt;$B$1,VLOOKUP(A3013,[1]DI!$A$4:$B$15000,2,FALSE),0)</f>
        <v>0</v>
      </c>
      <c r="E3013" s="52">
        <f t="shared" ca="1" si="928"/>
        <v>1</v>
      </c>
      <c r="F3013" s="52">
        <f ca="1">(TRUNC(PRODUCT($E$12:$E3012),16))</f>
        <v>1.88396930562496</v>
      </c>
      <c r="G3013" s="52">
        <f t="shared" ca="1" si="929"/>
        <v>1.88396930562496</v>
      </c>
      <c r="H3013" s="52">
        <f t="shared" ca="1" si="930"/>
        <v>1</v>
      </c>
      <c r="I3013" s="111">
        <f t="shared" si="919"/>
        <v>0.02</v>
      </c>
      <c r="J3013" s="149">
        <f t="shared" si="921"/>
        <v>45838</v>
      </c>
      <c r="K3013" s="54">
        <f t="shared" si="920"/>
        <v>14</v>
      </c>
      <c r="L3013" s="55">
        <f t="shared" si="931"/>
        <v>14</v>
      </c>
      <c r="M3013" s="56">
        <f t="shared" si="932"/>
        <v>1.0011007510000001</v>
      </c>
      <c r="N3013" s="56">
        <f t="shared" ca="1" si="933"/>
        <v>1.0011007510000001</v>
      </c>
      <c r="O3013" s="55">
        <f t="shared" si="922"/>
        <v>0</v>
      </c>
      <c r="P3013" s="109">
        <f t="shared" ca="1" si="934"/>
        <v>43.812654690000002</v>
      </c>
      <c r="Q3013" s="52">
        <f t="shared" si="923"/>
        <v>0</v>
      </c>
      <c r="R3013" s="85"/>
      <c r="S3013" s="85"/>
      <c r="T3013" s="86" t="str">
        <f t="shared" si="924"/>
        <v>A+J=</v>
      </c>
      <c r="U3013" s="149">
        <f t="shared" si="925"/>
        <v>45869</v>
      </c>
      <c r="V3013" s="57" t="str">
        <f t="shared" si="935"/>
        <v>-</v>
      </c>
      <c r="W3013" s="8"/>
      <c r="X3013" s="8"/>
      <c r="Y3013" s="8"/>
      <c r="Z3013" s="9"/>
      <c r="AA3013" s="1"/>
      <c r="AB3013" s="8"/>
      <c r="AC3013" s="9"/>
      <c r="AD3013" s="9"/>
      <c r="AE3013" s="9"/>
      <c r="AF3013" s="8"/>
      <c r="AG3013" s="10"/>
      <c r="AH3013" s="8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25">
      <c r="A3014" s="50">
        <f t="shared" si="918"/>
        <v>45857</v>
      </c>
      <c r="B3014" s="112" t="str">
        <f t="shared" ca="1" si="926"/>
        <v>n.d</v>
      </c>
      <c r="C3014" s="109">
        <f t="shared" si="927"/>
        <v>39802.511822990004</v>
      </c>
      <c r="D3014" s="13">
        <f ca="1">IF(A3014&lt;$B$1,VLOOKUP(A3014,[1]DI!$A$4:$B$15000,2,FALSE),0)</f>
        <v>0</v>
      </c>
      <c r="E3014" s="52">
        <f t="shared" ca="1" si="928"/>
        <v>1</v>
      </c>
      <c r="F3014" s="52">
        <f ca="1">(TRUNC(PRODUCT($E$12:$E3013),16))</f>
        <v>1.88396930562496</v>
      </c>
      <c r="G3014" s="52">
        <f t="shared" ca="1" si="929"/>
        <v>1.88396930562496</v>
      </c>
      <c r="H3014" s="52">
        <f t="shared" ca="1" si="930"/>
        <v>1</v>
      </c>
      <c r="I3014" s="111">
        <f t="shared" si="919"/>
        <v>0.02</v>
      </c>
      <c r="J3014" s="149">
        <f t="shared" si="921"/>
        <v>45838</v>
      </c>
      <c r="K3014" s="54">
        <f t="shared" si="920"/>
        <v>14</v>
      </c>
      <c r="L3014" s="55">
        <f t="shared" si="931"/>
        <v>15</v>
      </c>
      <c r="M3014" s="56">
        <f t="shared" si="932"/>
        <v>1.001179423</v>
      </c>
      <c r="N3014" s="56">
        <f t="shared" ca="1" si="933"/>
        <v>1.001179423</v>
      </c>
      <c r="O3014" s="55">
        <f t="shared" si="922"/>
        <v>0</v>
      </c>
      <c r="P3014" s="109">
        <f t="shared" ca="1" si="934"/>
        <v>46.943997899999999</v>
      </c>
      <c r="Q3014" s="52">
        <f t="shared" si="923"/>
        <v>0</v>
      </c>
      <c r="R3014" s="85"/>
      <c r="S3014" s="85"/>
      <c r="T3014" s="86" t="str">
        <f t="shared" si="924"/>
        <v>A+J=</v>
      </c>
      <c r="U3014" s="149">
        <f t="shared" si="925"/>
        <v>45869</v>
      </c>
      <c r="V3014" s="57" t="str">
        <f t="shared" si="935"/>
        <v>-</v>
      </c>
      <c r="W3014" s="8"/>
      <c r="X3014" s="8"/>
      <c r="Y3014" s="8"/>
      <c r="Z3014" s="9"/>
      <c r="AA3014" s="1"/>
      <c r="AB3014" s="8"/>
      <c r="AC3014" s="9"/>
      <c r="AD3014" s="9"/>
      <c r="AE3014" s="9"/>
      <c r="AF3014" s="8"/>
      <c r="AG3014" s="10"/>
      <c r="AH3014" s="8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25">
      <c r="A3015" s="50">
        <f t="shared" si="918"/>
        <v>45858</v>
      </c>
      <c r="B3015" s="112" t="str">
        <f t="shared" ca="1" si="926"/>
        <v>n.d</v>
      </c>
      <c r="C3015" s="109">
        <f t="shared" si="927"/>
        <v>39802.511822990004</v>
      </c>
      <c r="D3015" s="13">
        <f ca="1">IF(A3015&lt;$B$1,VLOOKUP(A3015,[1]DI!$A$4:$B$15000,2,FALSE),0)</f>
        <v>0</v>
      </c>
      <c r="E3015" s="52">
        <f t="shared" ca="1" si="928"/>
        <v>1</v>
      </c>
      <c r="F3015" s="52">
        <f ca="1">(TRUNC(PRODUCT($E$12:$E3014),16))</f>
        <v>1.88396930562496</v>
      </c>
      <c r="G3015" s="52">
        <f t="shared" ca="1" si="929"/>
        <v>1.88396930562496</v>
      </c>
      <c r="H3015" s="52">
        <f t="shared" ca="1" si="930"/>
        <v>1</v>
      </c>
      <c r="I3015" s="111">
        <f t="shared" si="919"/>
        <v>0.02</v>
      </c>
      <c r="J3015" s="149">
        <f t="shared" si="921"/>
        <v>45838</v>
      </c>
      <c r="K3015" s="54">
        <f t="shared" si="920"/>
        <v>14</v>
      </c>
      <c r="L3015" s="55">
        <f t="shared" si="931"/>
        <v>15</v>
      </c>
      <c r="M3015" s="56">
        <f t="shared" si="932"/>
        <v>1.001179423</v>
      </c>
      <c r="N3015" s="56">
        <f t="shared" ca="1" si="933"/>
        <v>1.001179423</v>
      </c>
      <c r="O3015" s="55">
        <f t="shared" si="922"/>
        <v>0</v>
      </c>
      <c r="P3015" s="109">
        <f t="shared" ca="1" si="934"/>
        <v>46.943997899999999</v>
      </c>
      <c r="Q3015" s="52">
        <f t="shared" si="923"/>
        <v>0</v>
      </c>
      <c r="R3015" s="85"/>
      <c r="S3015" s="85"/>
      <c r="T3015" s="86" t="str">
        <f t="shared" si="924"/>
        <v>A+J=</v>
      </c>
      <c r="U3015" s="149">
        <f t="shared" si="925"/>
        <v>45869</v>
      </c>
      <c r="V3015" s="57" t="str">
        <f t="shared" si="935"/>
        <v>-</v>
      </c>
      <c r="W3015" s="8"/>
      <c r="X3015" s="8"/>
      <c r="Y3015" s="8"/>
      <c r="Z3015" s="9"/>
      <c r="AA3015" s="1"/>
      <c r="AB3015" s="8"/>
      <c r="AC3015" s="9"/>
      <c r="AD3015" s="9"/>
      <c r="AE3015" s="9"/>
      <c r="AF3015" s="8"/>
      <c r="AG3015" s="10"/>
      <c r="AH3015" s="8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25">
      <c r="A3016" s="50">
        <f t="shared" si="918"/>
        <v>45859</v>
      </c>
      <c r="B3016" s="112" t="str">
        <f t="shared" ca="1" si="926"/>
        <v>n.d</v>
      </c>
      <c r="C3016" s="109">
        <f t="shared" si="927"/>
        <v>39802.511822990004</v>
      </c>
      <c r="D3016" s="13">
        <f ca="1">IF(A3016&lt;$B$1,VLOOKUP(A3016,[1]DI!$A$4:$B$15000,2,FALSE),0)</f>
        <v>0</v>
      </c>
      <c r="E3016" s="52">
        <f t="shared" ca="1" si="928"/>
        <v>1</v>
      </c>
      <c r="F3016" s="52">
        <f ca="1">(TRUNC(PRODUCT($E$12:$E3015),16))</f>
        <v>1.88396930562496</v>
      </c>
      <c r="G3016" s="52">
        <f t="shared" ca="1" si="929"/>
        <v>1.88396930562496</v>
      </c>
      <c r="H3016" s="52">
        <f t="shared" ca="1" si="930"/>
        <v>1</v>
      </c>
      <c r="I3016" s="111">
        <f t="shared" si="919"/>
        <v>0.02</v>
      </c>
      <c r="J3016" s="149">
        <f t="shared" si="921"/>
        <v>45838</v>
      </c>
      <c r="K3016" s="54">
        <f t="shared" si="920"/>
        <v>15</v>
      </c>
      <c r="L3016" s="55">
        <f t="shared" si="931"/>
        <v>15</v>
      </c>
      <c r="M3016" s="56">
        <f t="shared" si="932"/>
        <v>1.001179423</v>
      </c>
      <c r="N3016" s="56">
        <f t="shared" ca="1" si="933"/>
        <v>1.001179423</v>
      </c>
      <c r="O3016" s="55">
        <f t="shared" si="922"/>
        <v>0</v>
      </c>
      <c r="P3016" s="109">
        <f t="shared" ca="1" si="934"/>
        <v>46.943997899999999</v>
      </c>
      <c r="Q3016" s="52">
        <f t="shared" si="923"/>
        <v>0</v>
      </c>
      <c r="R3016" s="85"/>
      <c r="S3016" s="85"/>
      <c r="T3016" s="86" t="str">
        <f t="shared" si="924"/>
        <v>A+J=</v>
      </c>
      <c r="U3016" s="149">
        <f t="shared" si="925"/>
        <v>45869</v>
      </c>
      <c r="V3016" s="57" t="str">
        <f t="shared" si="935"/>
        <v>-</v>
      </c>
      <c r="W3016" s="8"/>
      <c r="X3016" s="8"/>
      <c r="Y3016" s="8"/>
      <c r="Z3016" s="9"/>
      <c r="AA3016" s="1"/>
      <c r="AB3016" s="8"/>
      <c r="AC3016" s="9"/>
      <c r="AD3016" s="9"/>
      <c r="AE3016" s="9"/>
      <c r="AF3016" s="8"/>
      <c r="AG3016" s="10"/>
      <c r="AH3016" s="8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25">
      <c r="A3017" s="50">
        <f t="shared" si="918"/>
        <v>45860</v>
      </c>
      <c r="B3017" s="112" t="str">
        <f t="shared" ca="1" si="926"/>
        <v>n.d</v>
      </c>
      <c r="C3017" s="109">
        <f t="shared" si="927"/>
        <v>39802.511822990004</v>
      </c>
      <c r="D3017" s="13">
        <f ca="1">IF(A3017&lt;$B$1,VLOOKUP(A3017,[1]DI!$A$4:$B$15000,2,FALSE),0)</f>
        <v>0</v>
      </c>
      <c r="E3017" s="52">
        <f t="shared" ca="1" si="928"/>
        <v>1</v>
      </c>
      <c r="F3017" s="52">
        <f ca="1">(TRUNC(PRODUCT($E$12:$E3016),16))</f>
        <v>1.88396930562496</v>
      </c>
      <c r="G3017" s="52">
        <f t="shared" ca="1" si="929"/>
        <v>1.88396930562496</v>
      </c>
      <c r="H3017" s="52">
        <f t="shared" ca="1" si="930"/>
        <v>1</v>
      </c>
      <c r="I3017" s="111">
        <f t="shared" si="919"/>
        <v>0.02</v>
      </c>
      <c r="J3017" s="149">
        <f t="shared" si="921"/>
        <v>45838</v>
      </c>
      <c r="K3017" s="54">
        <f t="shared" si="920"/>
        <v>16</v>
      </c>
      <c r="L3017" s="55">
        <f t="shared" si="931"/>
        <v>16</v>
      </c>
      <c r="M3017" s="56">
        <f t="shared" si="932"/>
        <v>1.0012581</v>
      </c>
      <c r="N3017" s="56">
        <f t="shared" ca="1" si="933"/>
        <v>1.0012581</v>
      </c>
      <c r="O3017" s="55">
        <f t="shared" si="922"/>
        <v>0</v>
      </c>
      <c r="P3017" s="109">
        <f t="shared" ca="1" si="934"/>
        <v>50.075540119999999</v>
      </c>
      <c r="Q3017" s="52">
        <f t="shared" si="923"/>
        <v>0</v>
      </c>
      <c r="R3017" s="85"/>
      <c r="S3017" s="85"/>
      <c r="T3017" s="86" t="str">
        <f t="shared" si="924"/>
        <v>A+J=</v>
      </c>
      <c r="U3017" s="149">
        <f t="shared" si="925"/>
        <v>45869</v>
      </c>
      <c r="V3017" s="57" t="str">
        <f t="shared" si="935"/>
        <v>-</v>
      </c>
      <c r="W3017" s="8"/>
      <c r="X3017" s="8"/>
      <c r="Y3017" s="8"/>
      <c r="Z3017" s="9"/>
      <c r="AA3017" s="1"/>
      <c r="AB3017" s="8"/>
      <c r="AC3017" s="9"/>
      <c r="AD3017" s="9"/>
      <c r="AE3017" s="9"/>
      <c r="AF3017" s="8"/>
      <c r="AG3017" s="10"/>
      <c r="AH3017" s="8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25">
      <c r="A3018" s="50">
        <f t="shared" si="918"/>
        <v>45861</v>
      </c>
      <c r="B3018" s="112" t="str">
        <f t="shared" ca="1" si="926"/>
        <v>n.d</v>
      </c>
      <c r="C3018" s="109">
        <f t="shared" si="927"/>
        <v>39802.511822990004</v>
      </c>
      <c r="D3018" s="13">
        <f ca="1">IF(A3018&lt;$B$1,VLOOKUP(A3018,[1]DI!$A$4:$B$15000,2,FALSE),0)</f>
        <v>0</v>
      </c>
      <c r="E3018" s="52">
        <f t="shared" ca="1" si="928"/>
        <v>1</v>
      </c>
      <c r="F3018" s="52">
        <f ca="1">(TRUNC(PRODUCT($E$12:$E3017),16))</f>
        <v>1.88396930562496</v>
      </c>
      <c r="G3018" s="52">
        <f t="shared" ca="1" si="929"/>
        <v>1.88396930562496</v>
      </c>
      <c r="H3018" s="52">
        <f t="shared" ca="1" si="930"/>
        <v>1</v>
      </c>
      <c r="I3018" s="111">
        <f t="shared" si="919"/>
        <v>0.02</v>
      </c>
      <c r="J3018" s="149">
        <f t="shared" si="921"/>
        <v>45838</v>
      </c>
      <c r="K3018" s="54">
        <f t="shared" si="920"/>
        <v>17</v>
      </c>
      <c r="L3018" s="55">
        <f t="shared" si="931"/>
        <v>17</v>
      </c>
      <c r="M3018" s="56">
        <f t="shared" si="932"/>
        <v>1.001336784</v>
      </c>
      <c r="N3018" s="56">
        <f t="shared" ca="1" si="933"/>
        <v>1.001336784</v>
      </c>
      <c r="O3018" s="55">
        <f t="shared" si="922"/>
        <v>0</v>
      </c>
      <c r="P3018" s="109">
        <f t="shared" ca="1" si="934"/>
        <v>53.207360960000003</v>
      </c>
      <c r="Q3018" s="52">
        <f t="shared" si="923"/>
        <v>0</v>
      </c>
      <c r="R3018" s="85"/>
      <c r="S3018" s="85"/>
      <c r="T3018" s="86" t="str">
        <f t="shared" si="924"/>
        <v>A+J=</v>
      </c>
      <c r="U3018" s="149">
        <f t="shared" si="925"/>
        <v>45869</v>
      </c>
      <c r="V3018" s="57" t="str">
        <f t="shared" si="935"/>
        <v>-</v>
      </c>
      <c r="W3018" s="8"/>
      <c r="X3018" s="8"/>
      <c r="Y3018" s="8"/>
      <c r="Z3018" s="9"/>
      <c r="AA3018" s="1"/>
      <c r="AB3018" s="8"/>
      <c r="AC3018" s="9"/>
      <c r="AD3018" s="9"/>
      <c r="AE3018" s="9"/>
      <c r="AF3018" s="8"/>
      <c r="AG3018" s="10"/>
      <c r="AH3018" s="8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25">
      <c r="A3019" s="50">
        <f t="shared" si="918"/>
        <v>45862</v>
      </c>
      <c r="B3019" s="112" t="str">
        <f t="shared" ca="1" si="926"/>
        <v>n.d</v>
      </c>
      <c r="C3019" s="109">
        <f t="shared" si="927"/>
        <v>39802.511822990004</v>
      </c>
      <c r="D3019" s="13">
        <f ca="1">IF(A3019&lt;$B$1,VLOOKUP(A3019,[1]DI!$A$4:$B$15000,2,FALSE),0)</f>
        <v>0</v>
      </c>
      <c r="E3019" s="52">
        <f t="shared" ca="1" si="928"/>
        <v>1</v>
      </c>
      <c r="F3019" s="52">
        <f ca="1">(TRUNC(PRODUCT($E$12:$E3018),16))</f>
        <v>1.88396930562496</v>
      </c>
      <c r="G3019" s="52">
        <f t="shared" ca="1" si="929"/>
        <v>1.88396930562496</v>
      </c>
      <c r="H3019" s="52">
        <f t="shared" ca="1" si="930"/>
        <v>1</v>
      </c>
      <c r="I3019" s="111">
        <f t="shared" si="919"/>
        <v>0.02</v>
      </c>
      <c r="J3019" s="149">
        <f t="shared" si="921"/>
        <v>45838</v>
      </c>
      <c r="K3019" s="54">
        <f t="shared" si="920"/>
        <v>18</v>
      </c>
      <c r="L3019" s="55">
        <f t="shared" si="931"/>
        <v>18</v>
      </c>
      <c r="M3019" s="56">
        <f t="shared" si="932"/>
        <v>1.0014154740000001</v>
      </c>
      <c r="N3019" s="56">
        <f t="shared" ca="1" si="933"/>
        <v>1.0014154740000001</v>
      </c>
      <c r="O3019" s="55">
        <f t="shared" si="922"/>
        <v>0</v>
      </c>
      <c r="P3019" s="109">
        <f t="shared" ca="1" si="934"/>
        <v>56.339420619999999</v>
      </c>
      <c r="Q3019" s="52">
        <f t="shared" si="923"/>
        <v>0</v>
      </c>
      <c r="R3019" s="85"/>
      <c r="S3019" s="85"/>
      <c r="T3019" s="86" t="str">
        <f t="shared" si="924"/>
        <v>A+J=</v>
      </c>
      <c r="U3019" s="149">
        <f t="shared" si="925"/>
        <v>45869</v>
      </c>
      <c r="V3019" s="57" t="str">
        <f t="shared" si="935"/>
        <v>-</v>
      </c>
      <c r="W3019" s="8"/>
      <c r="X3019" s="8"/>
      <c r="Y3019" s="8"/>
      <c r="Z3019" s="9"/>
      <c r="AA3019" s="1"/>
      <c r="AB3019" s="8"/>
      <c r="AC3019" s="9"/>
      <c r="AD3019" s="9"/>
      <c r="AE3019" s="9"/>
      <c r="AF3019" s="8"/>
      <c r="AG3019" s="10"/>
      <c r="AH3019" s="8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25">
      <c r="A3020" s="50">
        <f t="shared" si="918"/>
        <v>45863</v>
      </c>
      <c r="B3020" s="112" t="str">
        <f t="shared" ca="1" si="926"/>
        <v>n.d</v>
      </c>
      <c r="C3020" s="109">
        <f t="shared" si="927"/>
        <v>39802.511822990004</v>
      </c>
      <c r="D3020" s="13">
        <f ca="1">IF(A3020&lt;$B$1,VLOOKUP(A3020,[1]DI!$A$4:$B$15000,2,FALSE),0)</f>
        <v>0</v>
      </c>
      <c r="E3020" s="52">
        <f t="shared" ca="1" si="928"/>
        <v>1</v>
      </c>
      <c r="F3020" s="52">
        <f ca="1">(TRUNC(PRODUCT($E$12:$E3019),16))</f>
        <v>1.88396930562496</v>
      </c>
      <c r="G3020" s="52">
        <f t="shared" ca="1" si="929"/>
        <v>1.88396930562496</v>
      </c>
      <c r="H3020" s="52">
        <f t="shared" ca="1" si="930"/>
        <v>1</v>
      </c>
      <c r="I3020" s="111">
        <f t="shared" si="919"/>
        <v>0.02</v>
      </c>
      <c r="J3020" s="149">
        <f t="shared" si="921"/>
        <v>45838</v>
      </c>
      <c r="K3020" s="54">
        <f t="shared" si="920"/>
        <v>19</v>
      </c>
      <c r="L3020" s="55">
        <f t="shared" si="931"/>
        <v>19</v>
      </c>
      <c r="M3020" s="56">
        <f t="shared" si="932"/>
        <v>1.00149417</v>
      </c>
      <c r="N3020" s="56">
        <f t="shared" ca="1" si="933"/>
        <v>1.00149417</v>
      </c>
      <c r="O3020" s="55">
        <f t="shared" si="922"/>
        <v>0</v>
      </c>
      <c r="P3020" s="109">
        <f t="shared" ca="1" si="934"/>
        <v>59.471719090000001</v>
      </c>
      <c r="Q3020" s="52">
        <f t="shared" si="923"/>
        <v>0</v>
      </c>
      <c r="R3020" s="85"/>
      <c r="S3020" s="85"/>
      <c r="T3020" s="86" t="str">
        <f t="shared" si="924"/>
        <v>A+J=</v>
      </c>
      <c r="U3020" s="149">
        <f t="shared" si="925"/>
        <v>45869</v>
      </c>
      <c r="V3020" s="57" t="str">
        <f t="shared" si="935"/>
        <v>-</v>
      </c>
      <c r="W3020" s="8"/>
      <c r="X3020" s="8"/>
      <c r="Y3020" s="8"/>
      <c r="Z3020" s="9"/>
      <c r="AA3020" s="1"/>
      <c r="AB3020" s="8"/>
      <c r="AC3020" s="9"/>
      <c r="AD3020" s="9"/>
      <c r="AE3020" s="9"/>
      <c r="AF3020" s="8"/>
      <c r="AG3020" s="10"/>
      <c r="AH3020" s="8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25">
      <c r="A3021" s="50">
        <f t="shared" ref="A3021:A3084" si="936">(A3020+1)</f>
        <v>45864</v>
      </c>
      <c r="B3021" s="112" t="str">
        <f t="shared" ca="1" si="926"/>
        <v>n.d</v>
      </c>
      <c r="C3021" s="109">
        <f t="shared" si="927"/>
        <v>39802.511822990004</v>
      </c>
      <c r="D3021" s="13">
        <f ca="1">IF(A3021&lt;$B$1,VLOOKUP(A3021,[1]DI!$A$4:$B$15000,2,FALSE),0)</f>
        <v>0</v>
      </c>
      <c r="E3021" s="52">
        <f t="shared" ca="1" si="928"/>
        <v>1</v>
      </c>
      <c r="F3021" s="52">
        <f ca="1">(TRUNC(PRODUCT($E$12:$E3020),16))</f>
        <v>1.88396930562496</v>
      </c>
      <c r="G3021" s="52">
        <f t="shared" ca="1" si="929"/>
        <v>1.88396930562496</v>
      </c>
      <c r="H3021" s="52">
        <f t="shared" ca="1" si="930"/>
        <v>1</v>
      </c>
      <c r="I3021" s="111">
        <f t="shared" ref="I3021:I3084" si="937">I3020</f>
        <v>0.02</v>
      </c>
      <c r="J3021" s="149">
        <f t="shared" si="921"/>
        <v>45838</v>
      </c>
      <c r="K3021" s="54">
        <f t="shared" ref="K3021:K3084" si="938">IF(A3021&gt;J3021,IF(NETWORKDAYS(J3021,A3021,$X$135:$X$519)-1=0,1,NETWORKDAYS(J3021,A3021,$X$135:$X$519)-1),0)</f>
        <v>19</v>
      </c>
      <c r="L3021" s="55">
        <f t="shared" si="931"/>
        <v>20</v>
      </c>
      <c r="M3021" s="56">
        <f t="shared" si="932"/>
        <v>1.001572873</v>
      </c>
      <c r="N3021" s="56">
        <f t="shared" ca="1" si="933"/>
        <v>1.001572873</v>
      </c>
      <c r="O3021" s="55">
        <f t="shared" si="922"/>
        <v>0</v>
      </c>
      <c r="P3021" s="109">
        <f t="shared" ca="1" si="934"/>
        <v>62.604296169999998</v>
      </c>
      <c r="Q3021" s="52">
        <f t="shared" si="923"/>
        <v>0</v>
      </c>
      <c r="R3021" s="85"/>
      <c r="S3021" s="85"/>
      <c r="T3021" s="86" t="str">
        <f t="shared" si="924"/>
        <v>A+J=</v>
      </c>
      <c r="U3021" s="149">
        <f t="shared" si="925"/>
        <v>45869</v>
      </c>
      <c r="V3021" s="57" t="str">
        <f t="shared" si="935"/>
        <v>-</v>
      </c>
      <c r="W3021" s="8"/>
      <c r="X3021" s="8"/>
      <c r="Y3021" s="8"/>
      <c r="Z3021" s="9"/>
      <c r="AA3021" s="1"/>
      <c r="AB3021" s="8"/>
      <c r="AC3021" s="9"/>
      <c r="AD3021" s="9"/>
      <c r="AE3021" s="9"/>
      <c r="AF3021" s="8"/>
      <c r="AG3021" s="10"/>
      <c r="AH3021" s="8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25">
      <c r="A3022" s="50">
        <f t="shared" si="936"/>
        <v>45865</v>
      </c>
      <c r="B3022" s="112" t="str">
        <f t="shared" ca="1" si="926"/>
        <v>n.d</v>
      </c>
      <c r="C3022" s="109">
        <f t="shared" si="927"/>
        <v>39802.511822990004</v>
      </c>
      <c r="D3022" s="13">
        <f ca="1">IF(A3022&lt;$B$1,VLOOKUP(A3022,[1]DI!$A$4:$B$15000,2,FALSE),0)</f>
        <v>0</v>
      </c>
      <c r="E3022" s="52">
        <f t="shared" ca="1" si="928"/>
        <v>1</v>
      </c>
      <c r="F3022" s="52">
        <f ca="1">(TRUNC(PRODUCT($E$12:$E3021),16))</f>
        <v>1.88396930562496</v>
      </c>
      <c r="G3022" s="52">
        <f t="shared" ca="1" si="929"/>
        <v>1.88396930562496</v>
      </c>
      <c r="H3022" s="52">
        <f t="shared" ca="1" si="930"/>
        <v>1</v>
      </c>
      <c r="I3022" s="111">
        <f t="shared" si="937"/>
        <v>0.02</v>
      </c>
      <c r="J3022" s="149">
        <f t="shared" si="921"/>
        <v>45838</v>
      </c>
      <c r="K3022" s="54">
        <f t="shared" si="938"/>
        <v>19</v>
      </c>
      <c r="L3022" s="55">
        <f t="shared" si="931"/>
        <v>20</v>
      </c>
      <c r="M3022" s="56">
        <f t="shared" si="932"/>
        <v>1.001572873</v>
      </c>
      <c r="N3022" s="56">
        <f t="shared" ca="1" si="933"/>
        <v>1.001572873</v>
      </c>
      <c r="O3022" s="55">
        <f t="shared" si="922"/>
        <v>0</v>
      </c>
      <c r="P3022" s="109">
        <f t="shared" ca="1" si="934"/>
        <v>62.604296169999998</v>
      </c>
      <c r="Q3022" s="52">
        <f t="shared" si="923"/>
        <v>0</v>
      </c>
      <c r="R3022" s="85"/>
      <c r="S3022" s="85"/>
      <c r="T3022" s="86" t="str">
        <f t="shared" si="924"/>
        <v>A+J=</v>
      </c>
      <c r="U3022" s="149">
        <f t="shared" si="925"/>
        <v>45869</v>
      </c>
      <c r="V3022" s="57" t="str">
        <f t="shared" si="935"/>
        <v>-</v>
      </c>
      <c r="W3022" s="8"/>
      <c r="X3022" s="8"/>
      <c r="Y3022" s="8"/>
      <c r="Z3022" s="9"/>
      <c r="AA3022" s="1"/>
      <c r="AB3022" s="8"/>
      <c r="AC3022" s="9"/>
      <c r="AD3022" s="9"/>
      <c r="AE3022" s="9"/>
      <c r="AF3022" s="8"/>
      <c r="AG3022" s="10"/>
      <c r="AH3022" s="8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25">
      <c r="A3023" s="50">
        <f t="shared" si="936"/>
        <v>45866</v>
      </c>
      <c r="B3023" s="112" t="str">
        <f t="shared" ca="1" si="926"/>
        <v>n.d</v>
      </c>
      <c r="C3023" s="109">
        <f t="shared" si="927"/>
        <v>39802.511822990004</v>
      </c>
      <c r="D3023" s="13">
        <f ca="1">IF(A3023&lt;$B$1,VLOOKUP(A3023,[1]DI!$A$4:$B$15000,2,FALSE),0)</f>
        <v>0</v>
      </c>
      <c r="E3023" s="52">
        <f t="shared" ca="1" si="928"/>
        <v>1</v>
      </c>
      <c r="F3023" s="52">
        <f ca="1">(TRUNC(PRODUCT($E$12:$E3022),16))</f>
        <v>1.88396930562496</v>
      </c>
      <c r="G3023" s="52">
        <f t="shared" ca="1" si="929"/>
        <v>1.88396930562496</v>
      </c>
      <c r="H3023" s="52">
        <f t="shared" ca="1" si="930"/>
        <v>1</v>
      </c>
      <c r="I3023" s="111">
        <f t="shared" si="937"/>
        <v>0.02</v>
      </c>
      <c r="J3023" s="149">
        <f t="shared" si="921"/>
        <v>45838</v>
      </c>
      <c r="K3023" s="54">
        <f t="shared" si="938"/>
        <v>20</v>
      </c>
      <c r="L3023" s="55">
        <f t="shared" si="931"/>
        <v>20</v>
      </c>
      <c r="M3023" s="56">
        <f t="shared" si="932"/>
        <v>1.001572873</v>
      </c>
      <c r="N3023" s="56">
        <f t="shared" ca="1" si="933"/>
        <v>1.001572873</v>
      </c>
      <c r="O3023" s="55">
        <f t="shared" si="922"/>
        <v>0</v>
      </c>
      <c r="P3023" s="109">
        <f t="shared" ca="1" si="934"/>
        <v>62.604296169999998</v>
      </c>
      <c r="Q3023" s="52">
        <f t="shared" si="923"/>
        <v>0</v>
      </c>
      <c r="R3023" s="85"/>
      <c r="S3023" s="85"/>
      <c r="T3023" s="86" t="str">
        <f t="shared" si="924"/>
        <v>A+J=</v>
      </c>
      <c r="U3023" s="149">
        <f t="shared" si="925"/>
        <v>45869</v>
      </c>
      <c r="V3023" s="57" t="str">
        <f t="shared" si="935"/>
        <v>-</v>
      </c>
      <c r="W3023" s="8"/>
      <c r="X3023" s="8"/>
      <c r="Y3023" s="8"/>
      <c r="Z3023" s="9"/>
      <c r="AA3023" s="1"/>
      <c r="AB3023" s="8"/>
      <c r="AC3023" s="9"/>
      <c r="AD3023" s="9"/>
      <c r="AE3023" s="9"/>
      <c r="AF3023" s="8"/>
      <c r="AG3023" s="10"/>
      <c r="AH3023" s="8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25">
      <c r="A3024" s="50">
        <f t="shared" si="936"/>
        <v>45867</v>
      </c>
      <c r="B3024" s="112" t="str">
        <f t="shared" ca="1" si="926"/>
        <v>n.d</v>
      </c>
      <c r="C3024" s="109">
        <f t="shared" si="927"/>
        <v>39802.511822990004</v>
      </c>
      <c r="D3024" s="13">
        <f ca="1">IF(A3024&lt;$B$1,VLOOKUP(A3024,[1]DI!$A$4:$B$15000,2,FALSE),0)</f>
        <v>0</v>
      </c>
      <c r="E3024" s="52">
        <f t="shared" ca="1" si="928"/>
        <v>1</v>
      </c>
      <c r="F3024" s="52">
        <f ca="1">(TRUNC(PRODUCT($E$12:$E3023),16))</f>
        <v>1.88396930562496</v>
      </c>
      <c r="G3024" s="52">
        <f t="shared" ca="1" si="929"/>
        <v>1.88396930562496</v>
      </c>
      <c r="H3024" s="52">
        <f t="shared" ca="1" si="930"/>
        <v>1</v>
      </c>
      <c r="I3024" s="111">
        <f t="shared" si="937"/>
        <v>0.02</v>
      </c>
      <c r="J3024" s="149">
        <f t="shared" si="921"/>
        <v>45838</v>
      </c>
      <c r="K3024" s="54">
        <f t="shared" si="938"/>
        <v>21</v>
      </c>
      <c r="L3024" s="55">
        <f t="shared" si="931"/>
        <v>21</v>
      </c>
      <c r="M3024" s="56">
        <f t="shared" si="932"/>
        <v>1.001651581</v>
      </c>
      <c r="N3024" s="56">
        <f t="shared" ca="1" si="933"/>
        <v>1.001651581</v>
      </c>
      <c r="O3024" s="55">
        <f t="shared" si="922"/>
        <v>0</v>
      </c>
      <c r="P3024" s="109">
        <f t="shared" ca="1" si="934"/>
        <v>65.737072269999999</v>
      </c>
      <c r="Q3024" s="52">
        <f t="shared" si="923"/>
        <v>0</v>
      </c>
      <c r="R3024" s="85"/>
      <c r="S3024" s="85"/>
      <c r="T3024" s="86" t="str">
        <f t="shared" si="924"/>
        <v>A+J=</v>
      </c>
      <c r="U3024" s="149">
        <f t="shared" si="925"/>
        <v>45869</v>
      </c>
      <c r="V3024" s="57" t="str">
        <f t="shared" si="935"/>
        <v>-</v>
      </c>
      <c r="W3024" s="8"/>
      <c r="X3024" s="8"/>
      <c r="Y3024" s="8"/>
      <c r="Z3024" s="9"/>
      <c r="AA3024" s="1"/>
      <c r="AB3024" s="8"/>
      <c r="AC3024" s="9"/>
      <c r="AD3024" s="9"/>
      <c r="AE3024" s="9"/>
      <c r="AF3024" s="8"/>
      <c r="AG3024" s="10"/>
      <c r="AH3024" s="8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25">
      <c r="A3025" s="50">
        <f t="shared" si="936"/>
        <v>45868</v>
      </c>
      <c r="B3025" s="112" t="str">
        <f t="shared" ca="1" si="926"/>
        <v>n.d</v>
      </c>
      <c r="C3025" s="109">
        <f t="shared" si="927"/>
        <v>39802.511822990004</v>
      </c>
      <c r="D3025" s="13">
        <f ca="1">IF(A3025&lt;$B$1,VLOOKUP(A3025,[1]DI!$A$4:$B$15000,2,FALSE),0)</f>
        <v>0</v>
      </c>
      <c r="E3025" s="52">
        <f t="shared" ca="1" si="928"/>
        <v>1</v>
      </c>
      <c r="F3025" s="52">
        <f ca="1">(TRUNC(PRODUCT($E$12:$E3024),16))</f>
        <v>1.88396930562496</v>
      </c>
      <c r="G3025" s="52">
        <f t="shared" ca="1" si="929"/>
        <v>1.88396930562496</v>
      </c>
      <c r="H3025" s="52">
        <f t="shared" ca="1" si="930"/>
        <v>1</v>
      </c>
      <c r="I3025" s="111">
        <f t="shared" si="937"/>
        <v>0.02</v>
      </c>
      <c r="J3025" s="149">
        <f t="shared" si="921"/>
        <v>45838</v>
      </c>
      <c r="K3025" s="54">
        <f t="shared" si="938"/>
        <v>22</v>
      </c>
      <c r="L3025" s="55">
        <f t="shared" si="931"/>
        <v>22</v>
      </c>
      <c r="M3025" s="56">
        <f t="shared" si="932"/>
        <v>1.0017302960000001</v>
      </c>
      <c r="N3025" s="56">
        <f t="shared" ca="1" si="933"/>
        <v>1.0017302960000001</v>
      </c>
      <c r="O3025" s="55">
        <f t="shared" si="922"/>
        <v>0</v>
      </c>
      <c r="P3025" s="109">
        <f t="shared" ca="1" si="934"/>
        <v>68.870126990000003</v>
      </c>
      <c r="Q3025" s="52">
        <f t="shared" si="923"/>
        <v>0</v>
      </c>
      <c r="R3025" s="85"/>
      <c r="S3025" s="85"/>
      <c r="T3025" s="86" t="str">
        <f t="shared" si="924"/>
        <v>A+J=</v>
      </c>
      <c r="U3025" s="149">
        <f t="shared" si="925"/>
        <v>45869</v>
      </c>
      <c r="V3025" s="57" t="str">
        <f t="shared" si="935"/>
        <v>-</v>
      </c>
      <c r="W3025" s="8"/>
      <c r="X3025" s="8"/>
      <c r="Y3025" s="8"/>
      <c r="Z3025" s="9"/>
      <c r="AA3025" s="1"/>
      <c r="AB3025" s="8"/>
      <c r="AC3025" s="9"/>
      <c r="AD3025" s="9"/>
      <c r="AE3025" s="9"/>
      <c r="AF3025" s="8"/>
      <c r="AG3025" s="10"/>
      <c r="AH3025" s="8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25">
      <c r="A3026" s="50">
        <f t="shared" si="936"/>
        <v>45869</v>
      </c>
      <c r="B3026" s="112" t="str">
        <f t="shared" ca="1" si="926"/>
        <v>n.d</v>
      </c>
      <c r="C3026" s="109">
        <f t="shared" si="927"/>
        <v>39802.511822990004</v>
      </c>
      <c r="D3026" s="13">
        <f ca="1">IF(A3026&lt;$B$1,VLOOKUP(A3026,[1]DI!$A$4:$B$15000,2,FALSE),0)</f>
        <v>0</v>
      </c>
      <c r="E3026" s="52">
        <f t="shared" ca="1" si="928"/>
        <v>1</v>
      </c>
      <c r="F3026" s="52">
        <f ca="1">(TRUNC(PRODUCT($E$12:$E3025),16))</f>
        <v>1.88396930562496</v>
      </c>
      <c r="G3026" s="52">
        <f t="shared" ca="1" si="929"/>
        <v>1.88396930562496</v>
      </c>
      <c r="H3026" s="52">
        <f t="shared" ca="1" si="930"/>
        <v>1</v>
      </c>
      <c r="I3026" s="111">
        <f t="shared" si="937"/>
        <v>0.02</v>
      </c>
      <c r="J3026" s="149">
        <f t="shared" si="921"/>
        <v>45838</v>
      </c>
      <c r="K3026" s="54">
        <f t="shared" si="938"/>
        <v>23</v>
      </c>
      <c r="L3026" s="55">
        <f t="shared" si="931"/>
        <v>23</v>
      </c>
      <c r="M3026" s="56">
        <f t="shared" si="932"/>
        <v>1.001809017</v>
      </c>
      <c r="N3026" s="56">
        <f t="shared" ca="1" si="933"/>
        <v>1.001809017</v>
      </c>
      <c r="O3026" s="55">
        <f t="shared" si="922"/>
        <v>88</v>
      </c>
      <c r="P3026" s="109">
        <f t="shared" ca="1" si="934"/>
        <v>72.00342053</v>
      </c>
      <c r="Q3026" s="52">
        <f t="shared" si="923"/>
        <v>940.78664307999998</v>
      </c>
      <c r="R3026" s="85"/>
      <c r="S3026" s="85"/>
      <c r="T3026" s="86" t="str">
        <f t="shared" si="924"/>
        <v>A+J=</v>
      </c>
      <c r="U3026" s="149">
        <f t="shared" si="925"/>
        <v>45869</v>
      </c>
      <c r="V3026" s="57">
        <f t="shared" ca="1" si="935"/>
        <v>1519185.0954149999</v>
      </c>
      <c r="W3026" s="8"/>
      <c r="X3026" s="8"/>
      <c r="Y3026" s="8"/>
      <c r="Z3026" s="9"/>
      <c r="AA3026" s="1"/>
      <c r="AB3026" s="8"/>
      <c r="AC3026" s="9"/>
      <c r="AD3026" s="9"/>
      <c r="AE3026" s="9"/>
      <c r="AF3026" s="8"/>
      <c r="AG3026" s="10"/>
      <c r="AH3026" s="8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25">
      <c r="A3027" s="50">
        <f t="shared" si="936"/>
        <v>45870</v>
      </c>
      <c r="B3027" s="112" t="str">
        <f t="shared" ca="1" si="926"/>
        <v>n.d</v>
      </c>
      <c r="C3027" s="109">
        <f t="shared" si="927"/>
        <v>38861.725179909998</v>
      </c>
      <c r="D3027" s="13">
        <f ca="1">IF(A3027&lt;$B$1,VLOOKUP(A3027,[1]DI!$A$4:$B$15000,2,FALSE),0)</f>
        <v>0</v>
      </c>
      <c r="E3027" s="52">
        <f t="shared" ca="1" si="928"/>
        <v>1</v>
      </c>
      <c r="F3027" s="52">
        <f ca="1">(TRUNC(PRODUCT($E$12:$E3026),16))</f>
        <v>1.88396930562496</v>
      </c>
      <c r="G3027" s="52">
        <f t="shared" ca="1" si="929"/>
        <v>1.88396930562496</v>
      </c>
      <c r="H3027" s="52">
        <f t="shared" ca="1" si="930"/>
        <v>1</v>
      </c>
      <c r="I3027" s="111">
        <f t="shared" si="937"/>
        <v>0.02</v>
      </c>
      <c r="J3027" s="149">
        <f t="shared" ref="J3027:J3090" si="939">IF(O3026&gt;0,VLOOKUP(O3026,X$12:AH$125,2),J3026)</f>
        <v>45869</v>
      </c>
      <c r="K3027" s="54">
        <f t="shared" si="938"/>
        <v>1</v>
      </c>
      <c r="L3027" s="55">
        <f t="shared" si="931"/>
        <v>1</v>
      </c>
      <c r="M3027" s="56">
        <f t="shared" si="932"/>
        <v>1.000078585</v>
      </c>
      <c r="N3027" s="56">
        <f t="shared" ca="1" si="933"/>
        <v>1.000078585</v>
      </c>
      <c r="O3027" s="55">
        <f t="shared" ref="O3027:O3090" si="940">IF(VLOOKUP(A3027,Y$12:AF$125,8)=VLOOKUP(A3026,Y$12:AF$125,8),0,VLOOKUP(A3027,Y$12:AF$125,8))</f>
        <v>0</v>
      </c>
      <c r="P3027" s="109">
        <f t="shared" ca="1" si="934"/>
        <v>3.05394867</v>
      </c>
      <c r="Q3027" s="52">
        <f t="shared" ref="Q3027:Q3090" si="941">IF(O3027&gt;0,VLOOKUP(A3027,$Y$12:$AD$125,5),0)</f>
        <v>0</v>
      </c>
      <c r="R3027" s="85"/>
      <c r="S3027" s="85"/>
      <c r="T3027" s="86" t="str">
        <f t="shared" ref="T3027:T3090" si="942">IF(O3026&gt;0,VLOOKUP(O3026,X$12:AH$125,10),T3026)</f>
        <v>A+J=</v>
      </c>
      <c r="U3027" s="149">
        <f t="shared" ref="U3027:U3090" si="943">IF(O3026&gt;0,VLOOKUP(O3026,X$12:AH$125,11),U3026)</f>
        <v>45898</v>
      </c>
      <c r="V3027" s="57" t="str">
        <f t="shared" si="935"/>
        <v>-</v>
      </c>
      <c r="W3027" s="8"/>
      <c r="X3027" s="8"/>
      <c r="Y3027" s="8"/>
      <c r="Z3027" s="9"/>
      <c r="AA3027" s="1"/>
      <c r="AB3027" s="8"/>
      <c r="AC3027" s="9"/>
      <c r="AD3027" s="9"/>
      <c r="AE3027" s="9"/>
      <c r="AF3027" s="8"/>
      <c r="AG3027" s="10"/>
      <c r="AH3027" s="8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25">
      <c r="A3028" s="50">
        <f t="shared" si="936"/>
        <v>45871</v>
      </c>
      <c r="B3028" s="112" t="str">
        <f t="shared" ca="1" si="926"/>
        <v>n.d</v>
      </c>
      <c r="C3028" s="109">
        <f t="shared" si="927"/>
        <v>38861.725179909998</v>
      </c>
      <c r="D3028" s="13">
        <f ca="1">IF(A3028&lt;$B$1,VLOOKUP(A3028,[1]DI!$A$4:$B$15000,2,FALSE),0)</f>
        <v>0</v>
      </c>
      <c r="E3028" s="52">
        <f t="shared" ca="1" si="928"/>
        <v>1</v>
      </c>
      <c r="F3028" s="52">
        <f ca="1">(TRUNC(PRODUCT($E$12:$E3027),16))</f>
        <v>1.88396930562496</v>
      </c>
      <c r="G3028" s="52">
        <f t="shared" ca="1" si="929"/>
        <v>1.88396930562496</v>
      </c>
      <c r="H3028" s="52">
        <f t="shared" ca="1" si="930"/>
        <v>1</v>
      </c>
      <c r="I3028" s="111">
        <f t="shared" si="937"/>
        <v>0.02</v>
      </c>
      <c r="J3028" s="149">
        <f t="shared" si="939"/>
        <v>45869</v>
      </c>
      <c r="K3028" s="54">
        <f t="shared" si="938"/>
        <v>1</v>
      </c>
      <c r="L3028" s="55">
        <f t="shared" si="931"/>
        <v>1</v>
      </c>
      <c r="M3028" s="56">
        <f t="shared" si="932"/>
        <v>1.000078585</v>
      </c>
      <c r="N3028" s="56">
        <f t="shared" ca="1" si="933"/>
        <v>1.000078585</v>
      </c>
      <c r="O3028" s="55">
        <f t="shared" si="940"/>
        <v>0</v>
      </c>
      <c r="P3028" s="109">
        <f t="shared" ca="1" si="934"/>
        <v>3.05394867</v>
      </c>
      <c r="Q3028" s="52">
        <f t="shared" si="941"/>
        <v>0</v>
      </c>
      <c r="R3028" s="85"/>
      <c r="S3028" s="85"/>
      <c r="T3028" s="86" t="str">
        <f t="shared" si="942"/>
        <v>A+J=</v>
      </c>
      <c r="U3028" s="149">
        <f t="shared" si="943"/>
        <v>45898</v>
      </c>
      <c r="V3028" s="57" t="str">
        <f t="shared" si="935"/>
        <v>-</v>
      </c>
      <c r="W3028" s="8"/>
      <c r="X3028" s="8"/>
      <c r="Y3028" s="8"/>
      <c r="Z3028" s="9"/>
      <c r="AA3028" s="1"/>
      <c r="AB3028" s="8"/>
      <c r="AC3028" s="9"/>
      <c r="AD3028" s="9"/>
      <c r="AE3028" s="9"/>
      <c r="AF3028" s="8"/>
      <c r="AG3028" s="10"/>
      <c r="AH3028" s="8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25">
      <c r="A3029" s="50">
        <f t="shared" si="936"/>
        <v>45872</v>
      </c>
      <c r="B3029" s="112" t="str">
        <f t="shared" ca="1" si="926"/>
        <v>n.d</v>
      </c>
      <c r="C3029" s="109">
        <f t="shared" si="927"/>
        <v>38861.725179909998</v>
      </c>
      <c r="D3029" s="13">
        <f ca="1">IF(A3029&lt;$B$1,VLOOKUP(A3029,[1]DI!$A$4:$B$15000,2,FALSE),0)</f>
        <v>0</v>
      </c>
      <c r="E3029" s="52">
        <f t="shared" ca="1" si="928"/>
        <v>1</v>
      </c>
      <c r="F3029" s="52">
        <f ca="1">(TRUNC(PRODUCT($E$12:$E3028),16))</f>
        <v>1.88396930562496</v>
      </c>
      <c r="G3029" s="52">
        <f t="shared" ca="1" si="929"/>
        <v>1.88396930562496</v>
      </c>
      <c r="H3029" s="52">
        <f t="shared" ca="1" si="930"/>
        <v>1</v>
      </c>
      <c r="I3029" s="111">
        <f t="shared" si="937"/>
        <v>0.02</v>
      </c>
      <c r="J3029" s="149">
        <f t="shared" si="939"/>
        <v>45869</v>
      </c>
      <c r="K3029" s="54">
        <f t="shared" si="938"/>
        <v>1</v>
      </c>
      <c r="L3029" s="55">
        <f t="shared" si="931"/>
        <v>1</v>
      </c>
      <c r="M3029" s="56">
        <f t="shared" si="932"/>
        <v>1.000078585</v>
      </c>
      <c r="N3029" s="56">
        <f t="shared" ca="1" si="933"/>
        <v>1.000078585</v>
      </c>
      <c r="O3029" s="55">
        <f t="shared" si="940"/>
        <v>0</v>
      </c>
      <c r="P3029" s="109">
        <f t="shared" ca="1" si="934"/>
        <v>3.05394867</v>
      </c>
      <c r="Q3029" s="52">
        <f t="shared" si="941"/>
        <v>0</v>
      </c>
      <c r="R3029" s="85"/>
      <c r="S3029" s="85"/>
      <c r="T3029" s="86" t="str">
        <f t="shared" si="942"/>
        <v>A+J=</v>
      </c>
      <c r="U3029" s="149">
        <f t="shared" si="943"/>
        <v>45898</v>
      </c>
      <c r="V3029" s="57" t="str">
        <f t="shared" si="935"/>
        <v>-</v>
      </c>
      <c r="W3029" s="8"/>
      <c r="X3029" s="8"/>
      <c r="Y3029" s="8"/>
      <c r="Z3029" s="9"/>
      <c r="AA3029" s="1"/>
      <c r="AB3029" s="8"/>
      <c r="AC3029" s="9"/>
      <c r="AD3029" s="9"/>
      <c r="AE3029" s="9"/>
      <c r="AF3029" s="8"/>
      <c r="AG3029" s="10"/>
      <c r="AH3029" s="8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25">
      <c r="A3030" s="50">
        <f t="shared" si="936"/>
        <v>45873</v>
      </c>
      <c r="B3030" s="112" t="str">
        <f t="shared" ca="1" si="926"/>
        <v>n.d</v>
      </c>
      <c r="C3030" s="109">
        <f t="shared" si="927"/>
        <v>38861.725179909998</v>
      </c>
      <c r="D3030" s="13">
        <f ca="1">IF(A3030&lt;$B$1,VLOOKUP(A3030,[1]DI!$A$4:$B$15000,2,FALSE),0)</f>
        <v>0</v>
      </c>
      <c r="E3030" s="52">
        <f t="shared" ca="1" si="928"/>
        <v>1</v>
      </c>
      <c r="F3030" s="52">
        <f ca="1">(TRUNC(PRODUCT($E$12:$E3029),16))</f>
        <v>1.88396930562496</v>
      </c>
      <c r="G3030" s="52">
        <f t="shared" ca="1" si="929"/>
        <v>1.88396930562496</v>
      </c>
      <c r="H3030" s="52">
        <f t="shared" ca="1" si="930"/>
        <v>1</v>
      </c>
      <c r="I3030" s="111">
        <f t="shared" si="937"/>
        <v>0.02</v>
      </c>
      <c r="J3030" s="149">
        <f t="shared" si="939"/>
        <v>45869</v>
      </c>
      <c r="K3030" s="54">
        <f t="shared" si="938"/>
        <v>2</v>
      </c>
      <c r="L3030" s="55">
        <f t="shared" si="931"/>
        <v>2</v>
      </c>
      <c r="M3030" s="56">
        <f t="shared" si="932"/>
        <v>1.0001571760000001</v>
      </c>
      <c r="N3030" s="56">
        <f t="shared" ca="1" si="933"/>
        <v>1.0001571760000001</v>
      </c>
      <c r="O3030" s="55">
        <f t="shared" si="940"/>
        <v>0</v>
      </c>
      <c r="P3030" s="109">
        <f t="shared" ca="1" si="934"/>
        <v>6.1081305099999996</v>
      </c>
      <c r="Q3030" s="52">
        <f t="shared" si="941"/>
        <v>0</v>
      </c>
      <c r="R3030" s="85"/>
      <c r="S3030" s="85"/>
      <c r="T3030" s="86" t="str">
        <f t="shared" si="942"/>
        <v>A+J=</v>
      </c>
      <c r="U3030" s="149">
        <f t="shared" si="943"/>
        <v>45898</v>
      </c>
      <c r="V3030" s="57" t="str">
        <f t="shared" si="935"/>
        <v>-</v>
      </c>
      <c r="W3030" s="8"/>
      <c r="X3030" s="8"/>
      <c r="Y3030" s="8"/>
      <c r="Z3030" s="9"/>
      <c r="AA3030" s="1"/>
      <c r="AB3030" s="8"/>
      <c r="AC3030" s="9"/>
      <c r="AD3030" s="9"/>
      <c r="AE3030" s="9"/>
      <c r="AF3030" s="8"/>
      <c r="AG3030" s="10"/>
      <c r="AH3030" s="8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25">
      <c r="A3031" s="50">
        <f t="shared" si="936"/>
        <v>45874</v>
      </c>
      <c r="B3031" s="112" t="str">
        <f t="shared" ca="1" si="926"/>
        <v>n.d</v>
      </c>
      <c r="C3031" s="109">
        <f t="shared" si="927"/>
        <v>38861.725179909998</v>
      </c>
      <c r="D3031" s="13">
        <f ca="1">IF(A3031&lt;$B$1,VLOOKUP(A3031,[1]DI!$A$4:$B$15000,2,FALSE),0)</f>
        <v>0</v>
      </c>
      <c r="E3031" s="52">
        <f t="shared" ca="1" si="928"/>
        <v>1</v>
      </c>
      <c r="F3031" s="52">
        <f ca="1">(TRUNC(PRODUCT($E$12:$E3030),16))</f>
        <v>1.88396930562496</v>
      </c>
      <c r="G3031" s="52">
        <f t="shared" ca="1" si="929"/>
        <v>1.88396930562496</v>
      </c>
      <c r="H3031" s="52">
        <f t="shared" ca="1" si="930"/>
        <v>1</v>
      </c>
      <c r="I3031" s="111">
        <f t="shared" si="937"/>
        <v>0.02</v>
      </c>
      <c r="J3031" s="149">
        <f t="shared" si="939"/>
        <v>45869</v>
      </c>
      <c r="K3031" s="54">
        <f t="shared" si="938"/>
        <v>3</v>
      </c>
      <c r="L3031" s="55">
        <f t="shared" si="931"/>
        <v>3</v>
      </c>
      <c r="M3031" s="56">
        <f t="shared" si="932"/>
        <v>1.000235773</v>
      </c>
      <c r="N3031" s="56">
        <f t="shared" ca="1" si="933"/>
        <v>1.000235773</v>
      </c>
      <c r="O3031" s="55">
        <f t="shared" si="940"/>
        <v>0</v>
      </c>
      <c r="P3031" s="109">
        <f t="shared" ca="1" si="934"/>
        <v>9.1625455299999992</v>
      </c>
      <c r="Q3031" s="52">
        <f t="shared" si="941"/>
        <v>0</v>
      </c>
      <c r="R3031" s="85"/>
      <c r="S3031" s="85"/>
      <c r="T3031" s="86" t="str">
        <f t="shared" si="942"/>
        <v>A+J=</v>
      </c>
      <c r="U3031" s="149">
        <f t="shared" si="943"/>
        <v>45898</v>
      </c>
      <c r="V3031" s="57" t="str">
        <f t="shared" si="935"/>
        <v>-</v>
      </c>
      <c r="W3031" s="8"/>
      <c r="X3031" s="8"/>
      <c r="Y3031" s="8"/>
      <c r="Z3031" s="9"/>
      <c r="AA3031" s="1"/>
      <c r="AB3031" s="8"/>
      <c r="AC3031" s="9"/>
      <c r="AD3031" s="9"/>
      <c r="AE3031" s="9"/>
      <c r="AF3031" s="8"/>
      <c r="AG3031" s="10"/>
      <c r="AH3031" s="8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25">
      <c r="A3032" s="50">
        <f t="shared" si="936"/>
        <v>45875</v>
      </c>
      <c r="B3032" s="112" t="str">
        <f t="shared" ca="1" si="926"/>
        <v>n.d</v>
      </c>
      <c r="C3032" s="109">
        <f t="shared" si="927"/>
        <v>38861.725179909998</v>
      </c>
      <c r="D3032" s="13">
        <f ca="1">IF(A3032&lt;$B$1,VLOOKUP(A3032,[1]DI!$A$4:$B$15000,2,FALSE),0)</f>
        <v>0</v>
      </c>
      <c r="E3032" s="52">
        <f t="shared" ca="1" si="928"/>
        <v>1</v>
      </c>
      <c r="F3032" s="52">
        <f ca="1">(TRUNC(PRODUCT($E$12:$E3031),16))</f>
        <v>1.88396930562496</v>
      </c>
      <c r="G3032" s="52">
        <f t="shared" ca="1" si="929"/>
        <v>1.88396930562496</v>
      </c>
      <c r="H3032" s="52">
        <f t="shared" ca="1" si="930"/>
        <v>1</v>
      </c>
      <c r="I3032" s="111">
        <f t="shared" si="937"/>
        <v>0.02</v>
      </c>
      <c r="J3032" s="149">
        <f t="shared" si="939"/>
        <v>45869</v>
      </c>
      <c r="K3032" s="54">
        <f t="shared" si="938"/>
        <v>4</v>
      </c>
      <c r="L3032" s="55">
        <f t="shared" si="931"/>
        <v>4</v>
      </c>
      <c r="M3032" s="56">
        <f t="shared" si="932"/>
        <v>1.000314377</v>
      </c>
      <c r="N3032" s="56">
        <f t="shared" ca="1" si="933"/>
        <v>1.000314377</v>
      </c>
      <c r="O3032" s="55">
        <f t="shared" si="940"/>
        <v>0</v>
      </c>
      <c r="P3032" s="109">
        <f t="shared" ca="1" si="934"/>
        <v>12.21723257</v>
      </c>
      <c r="Q3032" s="52">
        <f t="shared" si="941"/>
        <v>0</v>
      </c>
      <c r="R3032" s="85"/>
      <c r="S3032" s="85"/>
      <c r="T3032" s="86" t="str">
        <f t="shared" si="942"/>
        <v>A+J=</v>
      </c>
      <c r="U3032" s="149">
        <f t="shared" si="943"/>
        <v>45898</v>
      </c>
      <c r="V3032" s="57" t="str">
        <f t="shared" si="935"/>
        <v>-</v>
      </c>
      <c r="W3032" s="8"/>
      <c r="X3032" s="8"/>
      <c r="Y3032" s="8"/>
      <c r="Z3032" s="9"/>
      <c r="AA3032" s="1"/>
      <c r="AB3032" s="8"/>
      <c r="AC3032" s="9"/>
      <c r="AD3032" s="9"/>
      <c r="AE3032" s="9"/>
      <c r="AF3032" s="8"/>
      <c r="AG3032" s="10"/>
      <c r="AH3032" s="8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25">
      <c r="A3033" s="50">
        <f t="shared" si="936"/>
        <v>45876</v>
      </c>
      <c r="B3033" s="112" t="str">
        <f t="shared" ca="1" si="926"/>
        <v>n.d</v>
      </c>
      <c r="C3033" s="109">
        <f t="shared" si="927"/>
        <v>38861.725179909998</v>
      </c>
      <c r="D3033" s="13">
        <f ca="1">IF(A3033&lt;$B$1,VLOOKUP(A3033,[1]DI!$A$4:$B$15000,2,FALSE),0)</f>
        <v>0</v>
      </c>
      <c r="E3033" s="52">
        <f t="shared" ca="1" si="928"/>
        <v>1</v>
      </c>
      <c r="F3033" s="52">
        <f ca="1">(TRUNC(PRODUCT($E$12:$E3032),16))</f>
        <v>1.88396930562496</v>
      </c>
      <c r="G3033" s="52">
        <f t="shared" ca="1" si="929"/>
        <v>1.88396930562496</v>
      </c>
      <c r="H3033" s="52">
        <f t="shared" ca="1" si="930"/>
        <v>1</v>
      </c>
      <c r="I3033" s="111">
        <f t="shared" si="937"/>
        <v>0.02</v>
      </c>
      <c r="J3033" s="149">
        <f t="shared" si="939"/>
        <v>45869</v>
      </c>
      <c r="K3033" s="54">
        <f t="shared" si="938"/>
        <v>5</v>
      </c>
      <c r="L3033" s="55">
        <f t="shared" si="931"/>
        <v>5</v>
      </c>
      <c r="M3033" s="56">
        <f t="shared" si="932"/>
        <v>1.000392986</v>
      </c>
      <c r="N3033" s="56">
        <f t="shared" ca="1" si="933"/>
        <v>1.000392986</v>
      </c>
      <c r="O3033" s="55">
        <f t="shared" si="940"/>
        <v>0</v>
      </c>
      <c r="P3033" s="109">
        <f t="shared" ca="1" si="934"/>
        <v>15.27211393</v>
      </c>
      <c r="Q3033" s="52">
        <f t="shared" si="941"/>
        <v>0</v>
      </c>
      <c r="R3033" s="85"/>
      <c r="S3033" s="85"/>
      <c r="T3033" s="86" t="str">
        <f t="shared" si="942"/>
        <v>A+J=</v>
      </c>
      <c r="U3033" s="149">
        <f t="shared" si="943"/>
        <v>45898</v>
      </c>
      <c r="V3033" s="57" t="str">
        <f t="shared" si="935"/>
        <v>-</v>
      </c>
      <c r="W3033" s="8"/>
      <c r="X3033" s="8"/>
      <c r="Y3033" s="8"/>
      <c r="Z3033" s="9"/>
      <c r="AA3033" s="1"/>
      <c r="AB3033" s="8"/>
      <c r="AC3033" s="9"/>
      <c r="AD3033" s="9"/>
      <c r="AE3033" s="9"/>
      <c r="AF3033" s="8"/>
      <c r="AG3033" s="10"/>
      <c r="AH3033" s="8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25">
      <c r="A3034" s="50">
        <f t="shared" si="936"/>
        <v>45877</v>
      </c>
      <c r="B3034" s="112" t="str">
        <f t="shared" ca="1" si="926"/>
        <v>n.d</v>
      </c>
      <c r="C3034" s="109">
        <f t="shared" si="927"/>
        <v>38861.725179909998</v>
      </c>
      <c r="D3034" s="13">
        <f ca="1">IF(A3034&lt;$B$1,VLOOKUP(A3034,[1]DI!$A$4:$B$15000,2,FALSE),0)</f>
        <v>0</v>
      </c>
      <c r="E3034" s="52">
        <f t="shared" ca="1" si="928"/>
        <v>1</v>
      </c>
      <c r="F3034" s="52">
        <f ca="1">(TRUNC(PRODUCT($E$12:$E3033),16))</f>
        <v>1.88396930562496</v>
      </c>
      <c r="G3034" s="52">
        <f t="shared" ca="1" si="929"/>
        <v>1.88396930562496</v>
      </c>
      <c r="H3034" s="52">
        <f t="shared" ca="1" si="930"/>
        <v>1</v>
      </c>
      <c r="I3034" s="111">
        <f t="shared" si="937"/>
        <v>0.02</v>
      </c>
      <c r="J3034" s="149">
        <f t="shared" si="939"/>
        <v>45869</v>
      </c>
      <c r="K3034" s="54">
        <f t="shared" si="938"/>
        <v>6</v>
      </c>
      <c r="L3034" s="55">
        <f t="shared" si="931"/>
        <v>6</v>
      </c>
      <c r="M3034" s="56">
        <f t="shared" si="932"/>
        <v>1.000471602</v>
      </c>
      <c r="N3034" s="56">
        <f t="shared" ca="1" si="933"/>
        <v>1.000471602</v>
      </c>
      <c r="O3034" s="55">
        <f t="shared" si="940"/>
        <v>0</v>
      </c>
      <c r="P3034" s="109">
        <f t="shared" ca="1" si="934"/>
        <v>18.32726731</v>
      </c>
      <c r="Q3034" s="52">
        <f t="shared" si="941"/>
        <v>0</v>
      </c>
      <c r="R3034" s="85"/>
      <c r="S3034" s="85"/>
      <c r="T3034" s="86" t="str">
        <f t="shared" si="942"/>
        <v>A+J=</v>
      </c>
      <c r="U3034" s="149">
        <f t="shared" si="943"/>
        <v>45898</v>
      </c>
      <c r="V3034" s="57" t="str">
        <f t="shared" si="935"/>
        <v>-</v>
      </c>
      <c r="W3034" s="8"/>
      <c r="X3034" s="8"/>
      <c r="Y3034" s="8"/>
      <c r="Z3034" s="9"/>
      <c r="AA3034" s="1"/>
      <c r="AB3034" s="8"/>
      <c r="AC3034" s="9"/>
      <c r="AD3034" s="9"/>
      <c r="AE3034" s="9"/>
      <c r="AF3034" s="8"/>
      <c r="AG3034" s="10"/>
      <c r="AH3034" s="8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25">
      <c r="A3035" s="50">
        <f t="shared" si="936"/>
        <v>45878</v>
      </c>
      <c r="B3035" s="112" t="str">
        <f t="shared" ca="1" si="926"/>
        <v>n.d</v>
      </c>
      <c r="C3035" s="109">
        <f t="shared" si="927"/>
        <v>38861.725179909998</v>
      </c>
      <c r="D3035" s="13">
        <f ca="1">IF(A3035&lt;$B$1,VLOOKUP(A3035,[1]DI!$A$4:$B$15000,2,FALSE),0)</f>
        <v>0</v>
      </c>
      <c r="E3035" s="52">
        <f t="shared" ca="1" si="928"/>
        <v>1</v>
      </c>
      <c r="F3035" s="52">
        <f ca="1">(TRUNC(PRODUCT($E$12:$E3034),16))</f>
        <v>1.88396930562496</v>
      </c>
      <c r="G3035" s="52">
        <f t="shared" ca="1" si="929"/>
        <v>1.88396930562496</v>
      </c>
      <c r="H3035" s="52">
        <f t="shared" ca="1" si="930"/>
        <v>1</v>
      </c>
      <c r="I3035" s="111">
        <f t="shared" si="937"/>
        <v>0.02</v>
      </c>
      <c r="J3035" s="149">
        <f t="shared" si="939"/>
        <v>45869</v>
      </c>
      <c r="K3035" s="54">
        <f t="shared" si="938"/>
        <v>6</v>
      </c>
      <c r="L3035" s="55">
        <f t="shared" si="931"/>
        <v>7</v>
      </c>
      <c r="M3035" s="56">
        <f t="shared" si="932"/>
        <v>1.0005502239999999</v>
      </c>
      <c r="N3035" s="56">
        <f t="shared" ca="1" si="933"/>
        <v>1.0005502239999999</v>
      </c>
      <c r="O3035" s="55">
        <f t="shared" si="940"/>
        <v>0</v>
      </c>
      <c r="P3035" s="109">
        <f t="shared" ca="1" si="934"/>
        <v>21.382653869999999</v>
      </c>
      <c r="Q3035" s="52">
        <f t="shared" si="941"/>
        <v>0</v>
      </c>
      <c r="R3035" s="85"/>
      <c r="S3035" s="85"/>
      <c r="T3035" s="86" t="str">
        <f t="shared" si="942"/>
        <v>A+J=</v>
      </c>
      <c r="U3035" s="149">
        <f t="shared" si="943"/>
        <v>45898</v>
      </c>
      <c r="V3035" s="57" t="str">
        <f t="shared" si="935"/>
        <v>-</v>
      </c>
      <c r="W3035" s="8"/>
      <c r="X3035" s="8"/>
      <c r="Y3035" s="8"/>
      <c r="Z3035" s="9"/>
      <c r="AA3035" s="1"/>
      <c r="AB3035" s="8"/>
      <c r="AC3035" s="9"/>
      <c r="AD3035" s="9"/>
      <c r="AE3035" s="9"/>
      <c r="AF3035" s="8"/>
      <c r="AG3035" s="10"/>
      <c r="AH3035" s="8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25">
      <c r="A3036" s="50">
        <f t="shared" si="936"/>
        <v>45879</v>
      </c>
      <c r="B3036" s="112" t="str">
        <f t="shared" ca="1" si="926"/>
        <v>n.d</v>
      </c>
      <c r="C3036" s="109">
        <f t="shared" si="927"/>
        <v>38861.725179909998</v>
      </c>
      <c r="D3036" s="13">
        <f ca="1">IF(A3036&lt;$B$1,VLOOKUP(A3036,[1]DI!$A$4:$B$15000,2,FALSE),0)</f>
        <v>0</v>
      </c>
      <c r="E3036" s="52">
        <f t="shared" ca="1" si="928"/>
        <v>1</v>
      </c>
      <c r="F3036" s="52">
        <f ca="1">(TRUNC(PRODUCT($E$12:$E3035),16))</f>
        <v>1.88396930562496</v>
      </c>
      <c r="G3036" s="52">
        <f t="shared" ca="1" si="929"/>
        <v>1.88396930562496</v>
      </c>
      <c r="H3036" s="52">
        <f t="shared" ca="1" si="930"/>
        <v>1</v>
      </c>
      <c r="I3036" s="111">
        <f t="shared" si="937"/>
        <v>0.02</v>
      </c>
      <c r="J3036" s="149">
        <f t="shared" si="939"/>
        <v>45869</v>
      </c>
      <c r="K3036" s="54">
        <f t="shared" si="938"/>
        <v>6</v>
      </c>
      <c r="L3036" s="55">
        <f t="shared" si="931"/>
        <v>7</v>
      </c>
      <c r="M3036" s="56">
        <f t="shared" si="932"/>
        <v>1.0005502239999999</v>
      </c>
      <c r="N3036" s="56">
        <f t="shared" ca="1" si="933"/>
        <v>1.0005502239999999</v>
      </c>
      <c r="O3036" s="55">
        <f t="shared" si="940"/>
        <v>0</v>
      </c>
      <c r="P3036" s="109">
        <f t="shared" ca="1" si="934"/>
        <v>21.382653869999999</v>
      </c>
      <c r="Q3036" s="52">
        <f t="shared" si="941"/>
        <v>0</v>
      </c>
      <c r="R3036" s="85"/>
      <c r="S3036" s="85"/>
      <c r="T3036" s="86" t="str">
        <f t="shared" si="942"/>
        <v>A+J=</v>
      </c>
      <c r="U3036" s="149">
        <f t="shared" si="943"/>
        <v>45898</v>
      </c>
      <c r="V3036" s="57" t="str">
        <f t="shared" si="935"/>
        <v>-</v>
      </c>
      <c r="W3036" s="8"/>
      <c r="X3036" s="8"/>
      <c r="Y3036" s="8"/>
      <c r="Z3036" s="9"/>
      <c r="AA3036" s="1"/>
      <c r="AB3036" s="8"/>
      <c r="AC3036" s="9"/>
      <c r="AD3036" s="9"/>
      <c r="AE3036" s="9"/>
      <c r="AF3036" s="8"/>
      <c r="AG3036" s="10"/>
      <c r="AH3036" s="8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25">
      <c r="A3037" s="50">
        <f t="shared" si="936"/>
        <v>45880</v>
      </c>
      <c r="B3037" s="112" t="str">
        <f t="shared" ca="1" si="926"/>
        <v>n.d</v>
      </c>
      <c r="C3037" s="109">
        <f t="shared" si="927"/>
        <v>38861.725179909998</v>
      </c>
      <c r="D3037" s="13">
        <f ca="1">IF(A3037&lt;$B$1,VLOOKUP(A3037,[1]DI!$A$4:$B$15000,2,FALSE),0)</f>
        <v>0</v>
      </c>
      <c r="E3037" s="52">
        <f t="shared" ca="1" si="928"/>
        <v>1</v>
      </c>
      <c r="F3037" s="52">
        <f ca="1">(TRUNC(PRODUCT($E$12:$E3036),16))</f>
        <v>1.88396930562496</v>
      </c>
      <c r="G3037" s="52">
        <f t="shared" ca="1" si="929"/>
        <v>1.88396930562496</v>
      </c>
      <c r="H3037" s="52">
        <f t="shared" ca="1" si="930"/>
        <v>1</v>
      </c>
      <c r="I3037" s="111">
        <f t="shared" si="937"/>
        <v>0.02</v>
      </c>
      <c r="J3037" s="149">
        <f t="shared" si="939"/>
        <v>45869</v>
      </c>
      <c r="K3037" s="54">
        <f t="shared" si="938"/>
        <v>7</v>
      </c>
      <c r="L3037" s="55">
        <f t="shared" si="931"/>
        <v>7</v>
      </c>
      <c r="M3037" s="56">
        <f t="shared" si="932"/>
        <v>1.0005502239999999</v>
      </c>
      <c r="N3037" s="56">
        <f t="shared" ca="1" si="933"/>
        <v>1.0005502239999999</v>
      </c>
      <c r="O3037" s="55">
        <f t="shared" si="940"/>
        <v>0</v>
      </c>
      <c r="P3037" s="109">
        <f t="shared" ca="1" si="934"/>
        <v>21.382653869999999</v>
      </c>
      <c r="Q3037" s="52">
        <f t="shared" si="941"/>
        <v>0</v>
      </c>
      <c r="R3037" s="85"/>
      <c r="S3037" s="85"/>
      <c r="T3037" s="86" t="str">
        <f t="shared" si="942"/>
        <v>A+J=</v>
      </c>
      <c r="U3037" s="149">
        <f t="shared" si="943"/>
        <v>45898</v>
      </c>
      <c r="V3037" s="57" t="str">
        <f t="shared" si="935"/>
        <v>-</v>
      </c>
      <c r="W3037" s="8"/>
      <c r="X3037" s="8"/>
      <c r="Y3037" s="8"/>
      <c r="Z3037" s="9"/>
      <c r="AA3037" s="1"/>
      <c r="AB3037" s="8"/>
      <c r="AC3037" s="9"/>
      <c r="AD3037" s="9"/>
      <c r="AE3037" s="9"/>
      <c r="AF3037" s="8"/>
      <c r="AG3037" s="10"/>
      <c r="AH3037" s="8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25">
      <c r="A3038" s="50">
        <f t="shared" si="936"/>
        <v>45881</v>
      </c>
      <c r="B3038" s="112" t="str">
        <f t="shared" ca="1" si="926"/>
        <v>n.d</v>
      </c>
      <c r="C3038" s="109">
        <f t="shared" si="927"/>
        <v>38861.725179909998</v>
      </c>
      <c r="D3038" s="13">
        <f ca="1">IF(A3038&lt;$B$1,VLOOKUP(A3038,[1]DI!$A$4:$B$15000,2,FALSE),0)</f>
        <v>0</v>
      </c>
      <c r="E3038" s="52">
        <f t="shared" ca="1" si="928"/>
        <v>1</v>
      </c>
      <c r="F3038" s="52">
        <f ca="1">(TRUNC(PRODUCT($E$12:$E3037),16))</f>
        <v>1.88396930562496</v>
      </c>
      <c r="G3038" s="52">
        <f t="shared" ca="1" si="929"/>
        <v>1.88396930562496</v>
      </c>
      <c r="H3038" s="52">
        <f t="shared" ca="1" si="930"/>
        <v>1</v>
      </c>
      <c r="I3038" s="111">
        <f t="shared" si="937"/>
        <v>0.02</v>
      </c>
      <c r="J3038" s="149">
        <f t="shared" si="939"/>
        <v>45869</v>
      </c>
      <c r="K3038" s="54">
        <f t="shared" si="938"/>
        <v>8</v>
      </c>
      <c r="L3038" s="55">
        <f t="shared" si="931"/>
        <v>8</v>
      </c>
      <c r="M3038" s="56">
        <f t="shared" si="932"/>
        <v>1.000628852</v>
      </c>
      <c r="N3038" s="56">
        <f t="shared" ca="1" si="933"/>
        <v>1.000628852</v>
      </c>
      <c r="O3038" s="55">
        <f t="shared" si="940"/>
        <v>0</v>
      </c>
      <c r="P3038" s="109">
        <f t="shared" ca="1" si="934"/>
        <v>24.438273599999999</v>
      </c>
      <c r="Q3038" s="52">
        <f t="shared" si="941"/>
        <v>0</v>
      </c>
      <c r="R3038" s="85"/>
      <c r="S3038" s="85"/>
      <c r="T3038" s="86" t="str">
        <f t="shared" si="942"/>
        <v>A+J=</v>
      </c>
      <c r="U3038" s="149">
        <f t="shared" si="943"/>
        <v>45898</v>
      </c>
      <c r="V3038" s="57" t="str">
        <f t="shared" si="935"/>
        <v>-</v>
      </c>
      <c r="W3038" s="8"/>
      <c r="X3038" s="8"/>
      <c r="Y3038" s="8"/>
      <c r="Z3038" s="9"/>
      <c r="AA3038" s="1"/>
      <c r="AB3038" s="8"/>
      <c r="AC3038" s="9"/>
      <c r="AD3038" s="9"/>
      <c r="AE3038" s="9"/>
      <c r="AF3038" s="8"/>
      <c r="AG3038" s="10"/>
      <c r="AH3038" s="8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25">
      <c r="A3039" s="50">
        <f t="shared" si="936"/>
        <v>45882</v>
      </c>
      <c r="B3039" s="112" t="str">
        <f t="shared" ca="1" si="926"/>
        <v>n.d</v>
      </c>
      <c r="C3039" s="109">
        <f t="shared" si="927"/>
        <v>38861.725179909998</v>
      </c>
      <c r="D3039" s="13">
        <f ca="1">IF(A3039&lt;$B$1,VLOOKUP(A3039,[1]DI!$A$4:$B$15000,2,FALSE),0)</f>
        <v>0</v>
      </c>
      <c r="E3039" s="52">
        <f t="shared" ca="1" si="928"/>
        <v>1</v>
      </c>
      <c r="F3039" s="52">
        <f ca="1">(TRUNC(PRODUCT($E$12:$E3038),16))</f>
        <v>1.88396930562496</v>
      </c>
      <c r="G3039" s="52">
        <f t="shared" ca="1" si="929"/>
        <v>1.88396930562496</v>
      </c>
      <c r="H3039" s="52">
        <f t="shared" ca="1" si="930"/>
        <v>1</v>
      </c>
      <c r="I3039" s="111">
        <f t="shared" si="937"/>
        <v>0.02</v>
      </c>
      <c r="J3039" s="149">
        <f t="shared" si="939"/>
        <v>45869</v>
      </c>
      <c r="K3039" s="54">
        <f t="shared" si="938"/>
        <v>9</v>
      </c>
      <c r="L3039" s="55">
        <f t="shared" si="931"/>
        <v>9</v>
      </c>
      <c r="M3039" s="56">
        <f t="shared" si="932"/>
        <v>1.0007074869999999</v>
      </c>
      <c r="N3039" s="56">
        <f t="shared" ca="1" si="933"/>
        <v>1.0007074869999999</v>
      </c>
      <c r="O3039" s="55">
        <f t="shared" si="940"/>
        <v>0</v>
      </c>
      <c r="P3039" s="109">
        <f t="shared" ca="1" si="934"/>
        <v>27.49416536</v>
      </c>
      <c r="Q3039" s="52">
        <f t="shared" si="941"/>
        <v>0</v>
      </c>
      <c r="R3039" s="85"/>
      <c r="S3039" s="85"/>
      <c r="T3039" s="86" t="str">
        <f t="shared" si="942"/>
        <v>A+J=</v>
      </c>
      <c r="U3039" s="149">
        <f t="shared" si="943"/>
        <v>45898</v>
      </c>
      <c r="V3039" s="57" t="str">
        <f t="shared" si="935"/>
        <v>-</v>
      </c>
      <c r="W3039" s="8"/>
      <c r="X3039" s="8"/>
      <c r="Y3039" s="8"/>
      <c r="Z3039" s="9"/>
      <c r="AA3039" s="1"/>
      <c r="AB3039" s="8"/>
      <c r="AC3039" s="9"/>
      <c r="AD3039" s="9"/>
      <c r="AE3039" s="9"/>
      <c r="AF3039" s="8"/>
      <c r="AG3039" s="10"/>
      <c r="AH3039" s="8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25">
      <c r="A3040" s="50">
        <f t="shared" si="936"/>
        <v>45883</v>
      </c>
      <c r="B3040" s="112" t="str">
        <f t="shared" ca="1" si="926"/>
        <v>n.d</v>
      </c>
      <c r="C3040" s="109">
        <f t="shared" si="927"/>
        <v>38861.725179909998</v>
      </c>
      <c r="D3040" s="13">
        <f ca="1">IF(A3040&lt;$B$1,VLOOKUP(A3040,[1]DI!$A$4:$B$15000,2,FALSE),0)</f>
        <v>0</v>
      </c>
      <c r="E3040" s="52">
        <f t="shared" ca="1" si="928"/>
        <v>1</v>
      </c>
      <c r="F3040" s="52">
        <f ca="1">(TRUNC(PRODUCT($E$12:$E3039),16))</f>
        <v>1.88396930562496</v>
      </c>
      <c r="G3040" s="52">
        <f t="shared" ca="1" si="929"/>
        <v>1.88396930562496</v>
      </c>
      <c r="H3040" s="52">
        <f t="shared" ca="1" si="930"/>
        <v>1</v>
      </c>
      <c r="I3040" s="111">
        <f t="shared" si="937"/>
        <v>0.02</v>
      </c>
      <c r="J3040" s="149">
        <f t="shared" si="939"/>
        <v>45869</v>
      </c>
      <c r="K3040" s="54">
        <f t="shared" si="938"/>
        <v>10</v>
      </c>
      <c r="L3040" s="55">
        <f t="shared" si="931"/>
        <v>10</v>
      </c>
      <c r="M3040" s="56">
        <f t="shared" si="932"/>
        <v>1.000786127</v>
      </c>
      <c r="N3040" s="56">
        <f t="shared" ca="1" si="933"/>
        <v>1.000786127</v>
      </c>
      <c r="O3040" s="55">
        <f t="shared" si="940"/>
        <v>0</v>
      </c>
      <c r="P3040" s="109">
        <f t="shared" ca="1" si="934"/>
        <v>30.550251429999999</v>
      </c>
      <c r="Q3040" s="52">
        <f t="shared" si="941"/>
        <v>0</v>
      </c>
      <c r="R3040" s="85"/>
      <c r="S3040" s="85"/>
      <c r="T3040" s="86" t="str">
        <f t="shared" si="942"/>
        <v>A+J=</v>
      </c>
      <c r="U3040" s="149">
        <f t="shared" si="943"/>
        <v>45898</v>
      </c>
      <c r="V3040" s="57" t="str">
        <f t="shared" si="935"/>
        <v>-</v>
      </c>
      <c r="W3040" s="8"/>
      <c r="X3040" s="8"/>
      <c r="Y3040" s="8"/>
      <c r="Z3040" s="9"/>
      <c r="AA3040" s="1"/>
      <c r="AB3040" s="8"/>
      <c r="AC3040" s="9"/>
      <c r="AD3040" s="9"/>
      <c r="AE3040" s="9"/>
      <c r="AF3040" s="8"/>
      <c r="AG3040" s="10"/>
      <c r="AH3040" s="8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25">
      <c r="A3041" s="50">
        <f t="shared" si="936"/>
        <v>45884</v>
      </c>
      <c r="B3041" s="112" t="str">
        <f t="shared" ca="1" si="926"/>
        <v>n.d</v>
      </c>
      <c r="C3041" s="109">
        <f t="shared" si="927"/>
        <v>38861.725179909998</v>
      </c>
      <c r="D3041" s="13">
        <f ca="1">IF(A3041&lt;$B$1,VLOOKUP(A3041,[1]DI!$A$4:$B$15000,2,FALSE),0)</f>
        <v>0</v>
      </c>
      <c r="E3041" s="52">
        <f t="shared" ca="1" si="928"/>
        <v>1</v>
      </c>
      <c r="F3041" s="52">
        <f ca="1">(TRUNC(PRODUCT($E$12:$E3040),16))</f>
        <v>1.88396930562496</v>
      </c>
      <c r="G3041" s="52">
        <f t="shared" ca="1" si="929"/>
        <v>1.88396930562496</v>
      </c>
      <c r="H3041" s="52">
        <f t="shared" ca="1" si="930"/>
        <v>1</v>
      </c>
      <c r="I3041" s="111">
        <f t="shared" si="937"/>
        <v>0.02</v>
      </c>
      <c r="J3041" s="149">
        <f t="shared" si="939"/>
        <v>45869</v>
      </c>
      <c r="K3041" s="54">
        <f t="shared" si="938"/>
        <v>11</v>
      </c>
      <c r="L3041" s="55">
        <f t="shared" si="931"/>
        <v>11</v>
      </c>
      <c r="M3041" s="56">
        <f t="shared" si="932"/>
        <v>1.0008647740000001</v>
      </c>
      <c r="N3041" s="56">
        <f t="shared" ca="1" si="933"/>
        <v>1.0008647740000001</v>
      </c>
      <c r="O3041" s="55">
        <f t="shared" si="940"/>
        <v>0</v>
      </c>
      <c r="P3041" s="109">
        <f t="shared" ca="1" si="934"/>
        <v>33.60660953</v>
      </c>
      <c r="Q3041" s="52">
        <f t="shared" si="941"/>
        <v>0</v>
      </c>
      <c r="R3041" s="85"/>
      <c r="S3041" s="85"/>
      <c r="T3041" s="86" t="str">
        <f t="shared" si="942"/>
        <v>A+J=</v>
      </c>
      <c r="U3041" s="149">
        <f t="shared" si="943"/>
        <v>45898</v>
      </c>
      <c r="V3041" s="57" t="str">
        <f t="shared" si="935"/>
        <v>-</v>
      </c>
      <c r="W3041" s="8"/>
      <c r="X3041" s="8"/>
      <c r="Y3041" s="8"/>
      <c r="Z3041" s="9"/>
      <c r="AA3041" s="1"/>
      <c r="AB3041" s="8"/>
      <c r="AC3041" s="9"/>
      <c r="AD3041" s="9"/>
      <c r="AE3041" s="9"/>
      <c r="AF3041" s="8"/>
      <c r="AG3041" s="10"/>
      <c r="AH3041" s="8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25">
      <c r="A3042" s="50">
        <f t="shared" si="936"/>
        <v>45885</v>
      </c>
      <c r="B3042" s="112" t="str">
        <f t="shared" ca="1" si="926"/>
        <v>n.d</v>
      </c>
      <c r="C3042" s="109">
        <f t="shared" si="927"/>
        <v>38861.725179909998</v>
      </c>
      <c r="D3042" s="13">
        <f ca="1">IF(A3042&lt;$B$1,VLOOKUP(A3042,[1]DI!$A$4:$B$15000,2,FALSE),0)</f>
        <v>0</v>
      </c>
      <c r="E3042" s="52">
        <f t="shared" ca="1" si="928"/>
        <v>1</v>
      </c>
      <c r="F3042" s="52">
        <f ca="1">(TRUNC(PRODUCT($E$12:$E3041),16))</f>
        <v>1.88396930562496</v>
      </c>
      <c r="G3042" s="52">
        <f t="shared" ca="1" si="929"/>
        <v>1.88396930562496</v>
      </c>
      <c r="H3042" s="52">
        <f t="shared" ca="1" si="930"/>
        <v>1</v>
      </c>
      <c r="I3042" s="111">
        <f t="shared" si="937"/>
        <v>0.02</v>
      </c>
      <c r="J3042" s="149">
        <f t="shared" si="939"/>
        <v>45869</v>
      </c>
      <c r="K3042" s="54">
        <f t="shared" si="938"/>
        <v>11</v>
      </c>
      <c r="L3042" s="55">
        <f t="shared" si="931"/>
        <v>12</v>
      </c>
      <c r="M3042" s="56">
        <f t="shared" si="932"/>
        <v>1.0009434269999999</v>
      </c>
      <c r="N3042" s="56">
        <f t="shared" ca="1" si="933"/>
        <v>1.0009434269999999</v>
      </c>
      <c r="O3042" s="55">
        <f t="shared" si="940"/>
        <v>0</v>
      </c>
      <c r="P3042" s="109">
        <f t="shared" ca="1" si="934"/>
        <v>36.663200799999998</v>
      </c>
      <c r="Q3042" s="52">
        <f t="shared" si="941"/>
        <v>0</v>
      </c>
      <c r="R3042" s="85"/>
      <c r="S3042" s="85"/>
      <c r="T3042" s="86" t="str">
        <f t="shared" si="942"/>
        <v>A+J=</v>
      </c>
      <c r="U3042" s="149">
        <f t="shared" si="943"/>
        <v>45898</v>
      </c>
      <c r="V3042" s="57" t="str">
        <f t="shared" si="935"/>
        <v>-</v>
      </c>
      <c r="W3042" s="8"/>
      <c r="X3042" s="8"/>
      <c r="Y3042" s="8"/>
      <c r="Z3042" s="9"/>
      <c r="AA3042" s="1"/>
      <c r="AB3042" s="8"/>
      <c r="AC3042" s="9"/>
      <c r="AD3042" s="9"/>
      <c r="AE3042" s="9"/>
      <c r="AF3042" s="8"/>
      <c r="AG3042" s="10"/>
      <c r="AH3042" s="8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25">
      <c r="A3043" s="50">
        <f t="shared" si="936"/>
        <v>45886</v>
      </c>
      <c r="B3043" s="112" t="str">
        <f t="shared" ca="1" si="926"/>
        <v>n.d</v>
      </c>
      <c r="C3043" s="109">
        <f t="shared" si="927"/>
        <v>38861.725179909998</v>
      </c>
      <c r="D3043" s="13">
        <f ca="1">IF(A3043&lt;$B$1,VLOOKUP(A3043,[1]DI!$A$4:$B$15000,2,FALSE),0)</f>
        <v>0</v>
      </c>
      <c r="E3043" s="52">
        <f t="shared" ca="1" si="928"/>
        <v>1</v>
      </c>
      <c r="F3043" s="52">
        <f ca="1">(TRUNC(PRODUCT($E$12:$E3042),16))</f>
        <v>1.88396930562496</v>
      </c>
      <c r="G3043" s="52">
        <f t="shared" ca="1" si="929"/>
        <v>1.88396930562496</v>
      </c>
      <c r="H3043" s="52">
        <f t="shared" ca="1" si="930"/>
        <v>1</v>
      </c>
      <c r="I3043" s="111">
        <f t="shared" si="937"/>
        <v>0.02</v>
      </c>
      <c r="J3043" s="149">
        <f t="shared" si="939"/>
        <v>45869</v>
      </c>
      <c r="K3043" s="54">
        <f t="shared" si="938"/>
        <v>11</v>
      </c>
      <c r="L3043" s="55">
        <f t="shared" si="931"/>
        <v>12</v>
      </c>
      <c r="M3043" s="56">
        <f t="shared" si="932"/>
        <v>1.0009434269999999</v>
      </c>
      <c r="N3043" s="56">
        <f t="shared" ca="1" si="933"/>
        <v>1.0009434269999999</v>
      </c>
      <c r="O3043" s="55">
        <f t="shared" si="940"/>
        <v>0</v>
      </c>
      <c r="P3043" s="109">
        <f t="shared" ca="1" si="934"/>
        <v>36.663200799999998</v>
      </c>
      <c r="Q3043" s="52">
        <f t="shared" si="941"/>
        <v>0</v>
      </c>
      <c r="R3043" s="85"/>
      <c r="S3043" s="85"/>
      <c r="T3043" s="86" t="str">
        <f t="shared" si="942"/>
        <v>A+J=</v>
      </c>
      <c r="U3043" s="149">
        <f t="shared" si="943"/>
        <v>45898</v>
      </c>
      <c r="V3043" s="57" t="str">
        <f t="shared" si="935"/>
        <v>-</v>
      </c>
      <c r="W3043" s="8"/>
      <c r="X3043" s="8"/>
      <c r="Y3043" s="8"/>
      <c r="Z3043" s="9"/>
      <c r="AA3043" s="1"/>
      <c r="AB3043" s="8"/>
      <c r="AC3043" s="9"/>
      <c r="AD3043" s="9"/>
      <c r="AE3043" s="9"/>
      <c r="AF3043" s="8"/>
      <c r="AG3043" s="10"/>
      <c r="AH3043" s="8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25">
      <c r="A3044" s="50">
        <f t="shared" si="936"/>
        <v>45887</v>
      </c>
      <c r="B3044" s="112" t="str">
        <f t="shared" ca="1" si="926"/>
        <v>n.d</v>
      </c>
      <c r="C3044" s="109">
        <f t="shared" si="927"/>
        <v>38861.725179909998</v>
      </c>
      <c r="D3044" s="13">
        <f ca="1">IF(A3044&lt;$B$1,VLOOKUP(A3044,[1]DI!$A$4:$B$15000,2,FALSE),0)</f>
        <v>0</v>
      </c>
      <c r="E3044" s="52">
        <f t="shared" ca="1" si="928"/>
        <v>1</v>
      </c>
      <c r="F3044" s="52">
        <f ca="1">(TRUNC(PRODUCT($E$12:$E3043),16))</f>
        <v>1.88396930562496</v>
      </c>
      <c r="G3044" s="52">
        <f t="shared" ca="1" si="929"/>
        <v>1.88396930562496</v>
      </c>
      <c r="H3044" s="52">
        <f t="shared" ca="1" si="930"/>
        <v>1</v>
      </c>
      <c r="I3044" s="111">
        <f t="shared" si="937"/>
        <v>0.02</v>
      </c>
      <c r="J3044" s="149">
        <f t="shared" si="939"/>
        <v>45869</v>
      </c>
      <c r="K3044" s="54">
        <f t="shared" si="938"/>
        <v>12</v>
      </c>
      <c r="L3044" s="55">
        <f t="shared" si="931"/>
        <v>12</v>
      </c>
      <c r="M3044" s="56">
        <f t="shared" si="932"/>
        <v>1.0009434269999999</v>
      </c>
      <c r="N3044" s="56">
        <f t="shared" ca="1" si="933"/>
        <v>1.0009434269999999</v>
      </c>
      <c r="O3044" s="55">
        <f t="shared" si="940"/>
        <v>0</v>
      </c>
      <c r="P3044" s="109">
        <f t="shared" ca="1" si="934"/>
        <v>36.663200799999998</v>
      </c>
      <c r="Q3044" s="52">
        <f t="shared" si="941"/>
        <v>0</v>
      </c>
      <c r="R3044" s="85"/>
      <c r="S3044" s="85"/>
      <c r="T3044" s="86" t="str">
        <f t="shared" si="942"/>
        <v>A+J=</v>
      </c>
      <c r="U3044" s="149">
        <f t="shared" si="943"/>
        <v>45898</v>
      </c>
      <c r="V3044" s="57" t="str">
        <f t="shared" si="935"/>
        <v>-</v>
      </c>
      <c r="W3044" s="8"/>
      <c r="X3044" s="8"/>
      <c r="Y3044" s="8"/>
      <c r="Z3044" s="9"/>
      <c r="AA3044" s="1"/>
      <c r="AB3044" s="8"/>
      <c r="AC3044" s="9"/>
      <c r="AD3044" s="9"/>
      <c r="AE3044" s="9"/>
      <c r="AF3044" s="8"/>
      <c r="AG3044" s="10"/>
      <c r="AH3044" s="8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25">
      <c r="A3045" s="50">
        <f t="shared" si="936"/>
        <v>45888</v>
      </c>
      <c r="B3045" s="112" t="str">
        <f t="shared" ca="1" si="926"/>
        <v>n.d</v>
      </c>
      <c r="C3045" s="109">
        <f t="shared" si="927"/>
        <v>38861.725179909998</v>
      </c>
      <c r="D3045" s="13">
        <f ca="1">IF(A3045&lt;$B$1,VLOOKUP(A3045,[1]DI!$A$4:$B$15000,2,FALSE),0)</f>
        <v>0</v>
      </c>
      <c r="E3045" s="52">
        <f t="shared" ca="1" si="928"/>
        <v>1</v>
      </c>
      <c r="F3045" s="52">
        <f ca="1">(TRUNC(PRODUCT($E$12:$E3044),16))</f>
        <v>1.88396930562496</v>
      </c>
      <c r="G3045" s="52">
        <f t="shared" ca="1" si="929"/>
        <v>1.88396930562496</v>
      </c>
      <c r="H3045" s="52">
        <f t="shared" ca="1" si="930"/>
        <v>1</v>
      </c>
      <c r="I3045" s="111">
        <f t="shared" si="937"/>
        <v>0.02</v>
      </c>
      <c r="J3045" s="149">
        <f t="shared" si="939"/>
        <v>45869</v>
      </c>
      <c r="K3045" s="54">
        <f t="shared" si="938"/>
        <v>13</v>
      </c>
      <c r="L3045" s="55">
        <f t="shared" si="931"/>
        <v>13</v>
      </c>
      <c r="M3045" s="56">
        <f t="shared" si="932"/>
        <v>1.0010220860000001</v>
      </c>
      <c r="N3045" s="56">
        <f t="shared" ca="1" si="933"/>
        <v>1.0010220860000001</v>
      </c>
      <c r="O3045" s="55">
        <f t="shared" si="940"/>
        <v>0</v>
      </c>
      <c r="P3045" s="109">
        <f t="shared" ca="1" si="934"/>
        <v>39.720025239999998</v>
      </c>
      <c r="Q3045" s="52">
        <f t="shared" si="941"/>
        <v>0</v>
      </c>
      <c r="R3045" s="85"/>
      <c r="S3045" s="85"/>
      <c r="T3045" s="86" t="str">
        <f t="shared" si="942"/>
        <v>A+J=</v>
      </c>
      <c r="U3045" s="149">
        <f t="shared" si="943"/>
        <v>45898</v>
      </c>
      <c r="V3045" s="57" t="str">
        <f t="shared" si="935"/>
        <v>-</v>
      </c>
      <c r="W3045" s="8"/>
      <c r="X3045" s="8"/>
      <c r="Y3045" s="8"/>
      <c r="Z3045" s="9"/>
      <c r="AA3045" s="1"/>
      <c r="AB3045" s="8"/>
      <c r="AC3045" s="9"/>
      <c r="AD3045" s="9"/>
      <c r="AE3045" s="9"/>
      <c r="AF3045" s="8"/>
      <c r="AG3045" s="10"/>
      <c r="AH3045" s="8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25">
      <c r="A3046" s="50">
        <f t="shared" si="936"/>
        <v>45889</v>
      </c>
      <c r="B3046" s="112" t="str">
        <f t="shared" ca="1" si="926"/>
        <v>n.d</v>
      </c>
      <c r="C3046" s="109">
        <f t="shared" si="927"/>
        <v>38861.725179909998</v>
      </c>
      <c r="D3046" s="13">
        <f ca="1">IF(A3046&lt;$B$1,VLOOKUP(A3046,[1]DI!$A$4:$B$15000,2,FALSE),0)</f>
        <v>0</v>
      </c>
      <c r="E3046" s="52">
        <f t="shared" ca="1" si="928"/>
        <v>1</v>
      </c>
      <c r="F3046" s="52">
        <f ca="1">(TRUNC(PRODUCT($E$12:$E3045),16))</f>
        <v>1.88396930562496</v>
      </c>
      <c r="G3046" s="52">
        <f t="shared" ca="1" si="929"/>
        <v>1.88396930562496</v>
      </c>
      <c r="H3046" s="52">
        <f t="shared" ca="1" si="930"/>
        <v>1</v>
      </c>
      <c r="I3046" s="111">
        <f t="shared" si="937"/>
        <v>0.02</v>
      </c>
      <c r="J3046" s="149">
        <f t="shared" si="939"/>
        <v>45869</v>
      </c>
      <c r="K3046" s="54">
        <f t="shared" si="938"/>
        <v>14</v>
      </c>
      <c r="L3046" s="55">
        <f t="shared" si="931"/>
        <v>14</v>
      </c>
      <c r="M3046" s="56">
        <f t="shared" si="932"/>
        <v>1.0011007510000001</v>
      </c>
      <c r="N3046" s="56">
        <f t="shared" ca="1" si="933"/>
        <v>1.0011007510000001</v>
      </c>
      <c r="O3046" s="55">
        <f t="shared" si="940"/>
        <v>0</v>
      </c>
      <c r="P3046" s="109">
        <f t="shared" ca="1" si="934"/>
        <v>42.777082849999999</v>
      </c>
      <c r="Q3046" s="52">
        <f t="shared" si="941"/>
        <v>0</v>
      </c>
      <c r="R3046" s="85"/>
      <c r="S3046" s="85"/>
      <c r="T3046" s="86" t="str">
        <f t="shared" si="942"/>
        <v>A+J=</v>
      </c>
      <c r="U3046" s="149">
        <f t="shared" si="943"/>
        <v>45898</v>
      </c>
      <c r="V3046" s="57" t="str">
        <f t="shared" si="935"/>
        <v>-</v>
      </c>
      <c r="W3046" s="8"/>
      <c r="X3046" s="8"/>
      <c r="Y3046" s="8"/>
      <c r="Z3046" s="9"/>
      <c r="AA3046" s="1"/>
      <c r="AB3046" s="8"/>
      <c r="AC3046" s="9"/>
      <c r="AD3046" s="9"/>
      <c r="AE3046" s="9"/>
      <c r="AF3046" s="8"/>
      <c r="AG3046" s="10"/>
      <c r="AH3046" s="8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25">
      <c r="A3047" s="50">
        <f t="shared" si="936"/>
        <v>45890</v>
      </c>
      <c r="B3047" s="112" t="str">
        <f t="shared" ca="1" si="926"/>
        <v>n.d</v>
      </c>
      <c r="C3047" s="109">
        <f t="shared" si="927"/>
        <v>38861.725179909998</v>
      </c>
      <c r="D3047" s="13">
        <f ca="1">IF(A3047&lt;$B$1,VLOOKUP(A3047,[1]DI!$A$4:$B$15000,2,FALSE),0)</f>
        <v>0</v>
      </c>
      <c r="E3047" s="52">
        <f t="shared" ca="1" si="928"/>
        <v>1</v>
      </c>
      <c r="F3047" s="52">
        <f ca="1">(TRUNC(PRODUCT($E$12:$E3046),16))</f>
        <v>1.88396930562496</v>
      </c>
      <c r="G3047" s="52">
        <f t="shared" ca="1" si="929"/>
        <v>1.88396930562496</v>
      </c>
      <c r="H3047" s="52">
        <f t="shared" ca="1" si="930"/>
        <v>1</v>
      </c>
      <c r="I3047" s="111">
        <f t="shared" si="937"/>
        <v>0.02</v>
      </c>
      <c r="J3047" s="149">
        <f t="shared" si="939"/>
        <v>45869</v>
      </c>
      <c r="K3047" s="54">
        <f t="shared" si="938"/>
        <v>15</v>
      </c>
      <c r="L3047" s="55">
        <f t="shared" si="931"/>
        <v>15</v>
      </c>
      <c r="M3047" s="56">
        <f t="shared" si="932"/>
        <v>1.001179423</v>
      </c>
      <c r="N3047" s="56">
        <f t="shared" ca="1" si="933"/>
        <v>1.001179423</v>
      </c>
      <c r="O3047" s="55">
        <f t="shared" si="940"/>
        <v>0</v>
      </c>
      <c r="P3047" s="109">
        <f t="shared" ca="1" si="934"/>
        <v>45.834412489999998</v>
      </c>
      <c r="Q3047" s="52">
        <f t="shared" si="941"/>
        <v>0</v>
      </c>
      <c r="R3047" s="85"/>
      <c r="S3047" s="85"/>
      <c r="T3047" s="86" t="str">
        <f t="shared" si="942"/>
        <v>A+J=</v>
      </c>
      <c r="U3047" s="149">
        <f t="shared" si="943"/>
        <v>45898</v>
      </c>
      <c r="V3047" s="57" t="str">
        <f t="shared" si="935"/>
        <v>-</v>
      </c>
      <c r="W3047" s="8"/>
      <c r="X3047" s="8"/>
      <c r="Y3047" s="8"/>
      <c r="Z3047" s="9"/>
      <c r="AA3047" s="1"/>
      <c r="AB3047" s="8"/>
      <c r="AC3047" s="9"/>
      <c r="AD3047" s="9"/>
      <c r="AE3047" s="9"/>
      <c r="AF3047" s="8"/>
      <c r="AG3047" s="10"/>
      <c r="AH3047" s="8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25">
      <c r="A3048" s="50">
        <f t="shared" si="936"/>
        <v>45891</v>
      </c>
      <c r="B3048" s="112" t="str">
        <f t="shared" ca="1" si="926"/>
        <v>n.d</v>
      </c>
      <c r="C3048" s="109">
        <f t="shared" si="927"/>
        <v>38861.725179909998</v>
      </c>
      <c r="D3048" s="13">
        <f ca="1">IF(A3048&lt;$B$1,VLOOKUP(A3048,[1]DI!$A$4:$B$15000,2,FALSE),0)</f>
        <v>0</v>
      </c>
      <c r="E3048" s="52">
        <f t="shared" ca="1" si="928"/>
        <v>1</v>
      </c>
      <c r="F3048" s="52">
        <f ca="1">(TRUNC(PRODUCT($E$12:$E3047),16))</f>
        <v>1.88396930562496</v>
      </c>
      <c r="G3048" s="52">
        <f t="shared" ca="1" si="929"/>
        <v>1.88396930562496</v>
      </c>
      <c r="H3048" s="52">
        <f t="shared" ca="1" si="930"/>
        <v>1</v>
      </c>
      <c r="I3048" s="111">
        <f t="shared" si="937"/>
        <v>0.02</v>
      </c>
      <c r="J3048" s="149">
        <f t="shared" si="939"/>
        <v>45869</v>
      </c>
      <c r="K3048" s="54">
        <f t="shared" si="938"/>
        <v>16</v>
      </c>
      <c r="L3048" s="55">
        <f t="shared" si="931"/>
        <v>16</v>
      </c>
      <c r="M3048" s="56">
        <f t="shared" si="932"/>
        <v>1.0012581</v>
      </c>
      <c r="N3048" s="56">
        <f t="shared" ca="1" si="933"/>
        <v>1.0012581</v>
      </c>
      <c r="O3048" s="55">
        <f t="shared" si="940"/>
        <v>0</v>
      </c>
      <c r="P3048" s="109">
        <f t="shared" ca="1" si="934"/>
        <v>48.891936440000002</v>
      </c>
      <c r="Q3048" s="52">
        <f t="shared" si="941"/>
        <v>0</v>
      </c>
      <c r="R3048" s="85"/>
      <c r="S3048" s="85"/>
      <c r="T3048" s="86" t="str">
        <f t="shared" si="942"/>
        <v>A+J=</v>
      </c>
      <c r="U3048" s="149">
        <f t="shared" si="943"/>
        <v>45898</v>
      </c>
      <c r="V3048" s="57" t="str">
        <f t="shared" si="935"/>
        <v>-</v>
      </c>
      <c r="W3048" s="8"/>
      <c r="X3048" s="8"/>
      <c r="Y3048" s="8"/>
      <c r="Z3048" s="9"/>
      <c r="AA3048" s="1"/>
      <c r="AB3048" s="8"/>
      <c r="AC3048" s="9"/>
      <c r="AD3048" s="9"/>
      <c r="AE3048" s="9"/>
      <c r="AF3048" s="8"/>
      <c r="AG3048" s="10"/>
      <c r="AH3048" s="8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25">
      <c r="A3049" s="50">
        <f t="shared" si="936"/>
        <v>45892</v>
      </c>
      <c r="B3049" s="112" t="str">
        <f t="shared" ca="1" si="926"/>
        <v>n.d</v>
      </c>
      <c r="C3049" s="109">
        <f t="shared" si="927"/>
        <v>38861.725179909998</v>
      </c>
      <c r="D3049" s="13">
        <f ca="1">IF(A3049&lt;$B$1,VLOOKUP(A3049,[1]DI!$A$4:$B$15000,2,FALSE),0)</f>
        <v>0</v>
      </c>
      <c r="E3049" s="52">
        <f t="shared" ca="1" si="928"/>
        <v>1</v>
      </c>
      <c r="F3049" s="52">
        <f ca="1">(TRUNC(PRODUCT($E$12:$E3048),16))</f>
        <v>1.88396930562496</v>
      </c>
      <c r="G3049" s="52">
        <f t="shared" ca="1" si="929"/>
        <v>1.88396930562496</v>
      </c>
      <c r="H3049" s="52">
        <f t="shared" ca="1" si="930"/>
        <v>1</v>
      </c>
      <c r="I3049" s="111">
        <f t="shared" si="937"/>
        <v>0.02</v>
      </c>
      <c r="J3049" s="149">
        <f t="shared" si="939"/>
        <v>45869</v>
      </c>
      <c r="K3049" s="54">
        <f t="shared" si="938"/>
        <v>16</v>
      </c>
      <c r="L3049" s="55">
        <f t="shared" si="931"/>
        <v>17</v>
      </c>
      <c r="M3049" s="56">
        <f t="shared" si="932"/>
        <v>1.001336784</v>
      </c>
      <c r="N3049" s="56">
        <f t="shared" ca="1" si="933"/>
        <v>1.001336784</v>
      </c>
      <c r="O3049" s="55">
        <f t="shared" si="940"/>
        <v>0</v>
      </c>
      <c r="P3049" s="109">
        <f t="shared" ca="1" si="934"/>
        <v>51.949732429999997</v>
      </c>
      <c r="Q3049" s="52">
        <f t="shared" si="941"/>
        <v>0</v>
      </c>
      <c r="R3049" s="85"/>
      <c r="S3049" s="85"/>
      <c r="T3049" s="86" t="str">
        <f t="shared" si="942"/>
        <v>A+J=</v>
      </c>
      <c r="U3049" s="149">
        <f t="shared" si="943"/>
        <v>45898</v>
      </c>
      <c r="V3049" s="57" t="str">
        <f t="shared" si="935"/>
        <v>-</v>
      </c>
      <c r="W3049" s="8"/>
      <c r="X3049" s="8"/>
      <c r="Y3049" s="8"/>
      <c r="Z3049" s="9"/>
      <c r="AA3049" s="1"/>
      <c r="AB3049" s="8"/>
      <c r="AC3049" s="9"/>
      <c r="AD3049" s="9"/>
      <c r="AE3049" s="9"/>
      <c r="AF3049" s="8"/>
      <c r="AG3049" s="10"/>
      <c r="AH3049" s="8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25">
      <c r="A3050" s="50">
        <f t="shared" si="936"/>
        <v>45893</v>
      </c>
      <c r="B3050" s="112" t="str">
        <f t="shared" ca="1" si="926"/>
        <v>n.d</v>
      </c>
      <c r="C3050" s="109">
        <f t="shared" si="927"/>
        <v>38861.725179909998</v>
      </c>
      <c r="D3050" s="13">
        <f ca="1">IF(A3050&lt;$B$1,VLOOKUP(A3050,[1]DI!$A$4:$B$15000,2,FALSE),0)</f>
        <v>0</v>
      </c>
      <c r="E3050" s="52">
        <f t="shared" ca="1" si="928"/>
        <v>1</v>
      </c>
      <c r="F3050" s="52">
        <f ca="1">(TRUNC(PRODUCT($E$12:$E3049),16))</f>
        <v>1.88396930562496</v>
      </c>
      <c r="G3050" s="52">
        <f t="shared" ca="1" si="929"/>
        <v>1.88396930562496</v>
      </c>
      <c r="H3050" s="52">
        <f t="shared" ca="1" si="930"/>
        <v>1</v>
      </c>
      <c r="I3050" s="111">
        <f t="shared" si="937"/>
        <v>0.02</v>
      </c>
      <c r="J3050" s="149">
        <f t="shared" si="939"/>
        <v>45869</v>
      </c>
      <c r="K3050" s="54">
        <f t="shared" si="938"/>
        <v>16</v>
      </c>
      <c r="L3050" s="55">
        <f t="shared" si="931"/>
        <v>17</v>
      </c>
      <c r="M3050" s="56">
        <f t="shared" si="932"/>
        <v>1.001336784</v>
      </c>
      <c r="N3050" s="56">
        <f t="shared" ca="1" si="933"/>
        <v>1.001336784</v>
      </c>
      <c r="O3050" s="55">
        <f t="shared" si="940"/>
        <v>0</v>
      </c>
      <c r="P3050" s="109">
        <f t="shared" ca="1" si="934"/>
        <v>51.949732429999997</v>
      </c>
      <c r="Q3050" s="52">
        <f t="shared" si="941"/>
        <v>0</v>
      </c>
      <c r="R3050" s="85"/>
      <c r="S3050" s="85"/>
      <c r="T3050" s="86" t="str">
        <f t="shared" si="942"/>
        <v>A+J=</v>
      </c>
      <c r="U3050" s="149">
        <f t="shared" si="943"/>
        <v>45898</v>
      </c>
      <c r="V3050" s="57" t="str">
        <f t="shared" si="935"/>
        <v>-</v>
      </c>
      <c r="W3050" s="8"/>
      <c r="X3050" s="8"/>
      <c r="Y3050" s="8"/>
      <c r="Z3050" s="9"/>
      <c r="AA3050" s="1"/>
      <c r="AB3050" s="8"/>
      <c r="AC3050" s="9"/>
      <c r="AD3050" s="9"/>
      <c r="AE3050" s="9"/>
      <c r="AF3050" s="8"/>
      <c r="AG3050" s="10"/>
      <c r="AH3050" s="8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25">
      <c r="A3051" s="50">
        <f t="shared" si="936"/>
        <v>45894</v>
      </c>
      <c r="B3051" s="112" t="str">
        <f t="shared" ca="1" si="926"/>
        <v>n.d</v>
      </c>
      <c r="C3051" s="109">
        <f t="shared" si="927"/>
        <v>38861.725179909998</v>
      </c>
      <c r="D3051" s="13">
        <f ca="1">IF(A3051&lt;$B$1,VLOOKUP(A3051,[1]DI!$A$4:$B$15000,2,FALSE),0)</f>
        <v>0</v>
      </c>
      <c r="E3051" s="52">
        <f t="shared" ca="1" si="928"/>
        <v>1</v>
      </c>
      <c r="F3051" s="52">
        <f ca="1">(TRUNC(PRODUCT($E$12:$E3050),16))</f>
        <v>1.88396930562496</v>
      </c>
      <c r="G3051" s="52">
        <f t="shared" ca="1" si="929"/>
        <v>1.88396930562496</v>
      </c>
      <c r="H3051" s="52">
        <f t="shared" ca="1" si="930"/>
        <v>1</v>
      </c>
      <c r="I3051" s="111">
        <f t="shared" si="937"/>
        <v>0.02</v>
      </c>
      <c r="J3051" s="149">
        <f t="shared" si="939"/>
        <v>45869</v>
      </c>
      <c r="K3051" s="54">
        <f t="shared" si="938"/>
        <v>17</v>
      </c>
      <c r="L3051" s="55">
        <f t="shared" si="931"/>
        <v>17</v>
      </c>
      <c r="M3051" s="56">
        <f t="shared" si="932"/>
        <v>1.001336784</v>
      </c>
      <c r="N3051" s="56">
        <f t="shared" ca="1" si="933"/>
        <v>1.001336784</v>
      </c>
      <c r="O3051" s="55">
        <f t="shared" si="940"/>
        <v>0</v>
      </c>
      <c r="P3051" s="109">
        <f t="shared" ca="1" si="934"/>
        <v>51.949732429999997</v>
      </c>
      <c r="Q3051" s="52">
        <f t="shared" si="941"/>
        <v>0</v>
      </c>
      <c r="R3051" s="85"/>
      <c r="S3051" s="85"/>
      <c r="T3051" s="86" t="str">
        <f t="shared" si="942"/>
        <v>A+J=</v>
      </c>
      <c r="U3051" s="149">
        <f t="shared" si="943"/>
        <v>45898</v>
      </c>
      <c r="V3051" s="57" t="str">
        <f t="shared" si="935"/>
        <v>-</v>
      </c>
      <c r="W3051" s="8"/>
      <c r="X3051" s="8"/>
      <c r="Y3051" s="8"/>
      <c r="Z3051" s="9"/>
      <c r="AA3051" s="1"/>
      <c r="AB3051" s="8"/>
      <c r="AC3051" s="9"/>
      <c r="AD3051" s="9"/>
      <c r="AE3051" s="9"/>
      <c r="AF3051" s="8"/>
      <c r="AG3051" s="10"/>
      <c r="AH3051" s="8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25">
      <c r="A3052" s="50">
        <f t="shared" si="936"/>
        <v>45895</v>
      </c>
      <c r="B3052" s="112" t="str">
        <f t="shared" ca="1" si="926"/>
        <v>n.d</v>
      </c>
      <c r="C3052" s="109">
        <f t="shared" si="927"/>
        <v>38861.725179909998</v>
      </c>
      <c r="D3052" s="13">
        <f ca="1">IF(A3052&lt;$B$1,VLOOKUP(A3052,[1]DI!$A$4:$B$15000,2,FALSE),0)</f>
        <v>0</v>
      </c>
      <c r="E3052" s="52">
        <f t="shared" ca="1" si="928"/>
        <v>1</v>
      </c>
      <c r="F3052" s="52">
        <f ca="1">(TRUNC(PRODUCT($E$12:$E3051),16))</f>
        <v>1.88396930562496</v>
      </c>
      <c r="G3052" s="52">
        <f t="shared" ca="1" si="929"/>
        <v>1.88396930562496</v>
      </c>
      <c r="H3052" s="52">
        <f t="shared" ca="1" si="930"/>
        <v>1</v>
      </c>
      <c r="I3052" s="111">
        <f t="shared" si="937"/>
        <v>0.02</v>
      </c>
      <c r="J3052" s="149">
        <f t="shared" si="939"/>
        <v>45869</v>
      </c>
      <c r="K3052" s="54">
        <f t="shared" si="938"/>
        <v>18</v>
      </c>
      <c r="L3052" s="55">
        <f t="shared" si="931"/>
        <v>18</v>
      </c>
      <c r="M3052" s="56">
        <f t="shared" si="932"/>
        <v>1.0014154740000001</v>
      </c>
      <c r="N3052" s="56">
        <f t="shared" ca="1" si="933"/>
        <v>1.0014154740000001</v>
      </c>
      <c r="O3052" s="55">
        <f t="shared" si="940"/>
        <v>0</v>
      </c>
      <c r="P3052" s="109">
        <f t="shared" ca="1" si="934"/>
        <v>55.00776158</v>
      </c>
      <c r="Q3052" s="52">
        <f t="shared" si="941"/>
        <v>0</v>
      </c>
      <c r="R3052" s="85"/>
      <c r="S3052" s="85"/>
      <c r="T3052" s="86" t="str">
        <f t="shared" si="942"/>
        <v>A+J=</v>
      </c>
      <c r="U3052" s="149">
        <f t="shared" si="943"/>
        <v>45898</v>
      </c>
      <c r="V3052" s="57" t="str">
        <f t="shared" si="935"/>
        <v>-</v>
      </c>
      <c r="W3052" s="8"/>
      <c r="X3052" s="8"/>
      <c r="Y3052" s="8"/>
      <c r="Z3052" s="9"/>
      <c r="AA3052" s="1"/>
      <c r="AB3052" s="8"/>
      <c r="AC3052" s="9"/>
      <c r="AD3052" s="9"/>
      <c r="AE3052" s="9"/>
      <c r="AF3052" s="8"/>
      <c r="AG3052" s="10"/>
      <c r="AH3052" s="8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25">
      <c r="A3053" s="50">
        <f t="shared" si="936"/>
        <v>45896</v>
      </c>
      <c r="B3053" s="112" t="str">
        <f t="shared" ca="1" si="926"/>
        <v>n.d</v>
      </c>
      <c r="C3053" s="109">
        <f t="shared" si="927"/>
        <v>38861.725179909998</v>
      </c>
      <c r="D3053" s="13">
        <f ca="1">IF(A3053&lt;$B$1,VLOOKUP(A3053,[1]DI!$A$4:$B$15000,2,FALSE),0)</f>
        <v>0</v>
      </c>
      <c r="E3053" s="52">
        <f t="shared" ca="1" si="928"/>
        <v>1</v>
      </c>
      <c r="F3053" s="52">
        <f ca="1">(TRUNC(PRODUCT($E$12:$E3052),16))</f>
        <v>1.88396930562496</v>
      </c>
      <c r="G3053" s="52">
        <f t="shared" ca="1" si="929"/>
        <v>1.88396930562496</v>
      </c>
      <c r="H3053" s="52">
        <f t="shared" ca="1" si="930"/>
        <v>1</v>
      </c>
      <c r="I3053" s="111">
        <f t="shared" si="937"/>
        <v>0.02</v>
      </c>
      <c r="J3053" s="149">
        <f t="shared" si="939"/>
        <v>45869</v>
      </c>
      <c r="K3053" s="54">
        <f t="shared" si="938"/>
        <v>19</v>
      </c>
      <c r="L3053" s="55">
        <f t="shared" si="931"/>
        <v>19</v>
      </c>
      <c r="M3053" s="56">
        <f t="shared" si="932"/>
        <v>1.00149417</v>
      </c>
      <c r="N3053" s="56">
        <f t="shared" ca="1" si="933"/>
        <v>1.00149417</v>
      </c>
      <c r="O3053" s="55">
        <f t="shared" si="940"/>
        <v>0</v>
      </c>
      <c r="P3053" s="109">
        <f t="shared" ca="1" si="934"/>
        <v>58.066023909999998</v>
      </c>
      <c r="Q3053" s="52">
        <f t="shared" si="941"/>
        <v>0</v>
      </c>
      <c r="R3053" s="85"/>
      <c r="S3053" s="85"/>
      <c r="T3053" s="86" t="str">
        <f t="shared" si="942"/>
        <v>A+J=</v>
      </c>
      <c r="U3053" s="149">
        <f t="shared" si="943"/>
        <v>45898</v>
      </c>
      <c r="V3053" s="57" t="str">
        <f t="shared" si="935"/>
        <v>-</v>
      </c>
      <c r="W3053" s="8"/>
      <c r="X3053" s="8"/>
      <c r="Y3053" s="8"/>
      <c r="Z3053" s="9"/>
      <c r="AA3053" s="1"/>
      <c r="AB3053" s="8"/>
      <c r="AC3053" s="9"/>
      <c r="AD3053" s="9"/>
      <c r="AE3053" s="9"/>
      <c r="AF3053" s="8"/>
      <c r="AG3053" s="10"/>
      <c r="AH3053" s="8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25">
      <c r="A3054" s="50">
        <f t="shared" si="936"/>
        <v>45897</v>
      </c>
      <c r="B3054" s="112" t="str">
        <f t="shared" ref="B3054:B3117" ca="1" si="944">IF(A3054&lt;=TODAY(),C3054+P3054,IF(AND(A3054&gt;TODAY(),A3054&lt;=$B$1),IF(VLOOKUP(TODAY(),$A$12:$D$10000,4,FALSE)=0,"n.d",C3054+P3054),"n.d"))</f>
        <v>n.d</v>
      </c>
      <c r="C3054" s="109">
        <f t="shared" ref="C3054:C3117" si="945">TRUNC(C3053-Q3053,8)</f>
        <v>38861.725179909998</v>
      </c>
      <c r="D3054" s="13">
        <f ca="1">IF(A3054&lt;$B$1,VLOOKUP(A3054,[1]DI!$A$4:$B$15000,2,FALSE),0)</f>
        <v>0</v>
      </c>
      <c r="E3054" s="52">
        <f t="shared" ref="E3054:E3117" ca="1" si="946">IF(A3054&lt;A$10,1,ROUND(((1+D3054)^(1/252)),8))</f>
        <v>1</v>
      </c>
      <c r="F3054" s="52">
        <f ca="1">(TRUNC(PRODUCT($E$12:$E3053),16))</f>
        <v>1.88396930562496</v>
      </c>
      <c r="G3054" s="52">
        <f t="shared" ref="G3054:G3117" ca="1" si="947">IF(O3053&gt;0,F3053,G3053)</f>
        <v>1.88396930562496</v>
      </c>
      <c r="H3054" s="52">
        <f t="shared" ref="H3054:H3117" ca="1" si="948">ROUND(F3054/G3054,8)</f>
        <v>1</v>
      </c>
      <c r="I3054" s="111">
        <f t="shared" si="937"/>
        <v>0.02</v>
      </c>
      <c r="J3054" s="149">
        <f t="shared" si="939"/>
        <v>45869</v>
      </c>
      <c r="K3054" s="54">
        <f t="shared" si="938"/>
        <v>20</v>
      </c>
      <c r="L3054" s="55">
        <f t="shared" ref="L3054:L3117" si="949">IF(AND(K3054=1,K3053=1),1,IF(K3054&gt;0,IF(K3054=K3053,K3054+1,K3054),0))</f>
        <v>20</v>
      </c>
      <c r="M3054" s="56">
        <f t="shared" ref="M3054:M3117" si="950">ROUND((I3054+1)^(L3054/252),9)</f>
        <v>1.001572873</v>
      </c>
      <c r="N3054" s="56">
        <f t="shared" ref="N3054:N3117" ca="1" si="951">ROUND(H3054*M3054,9)</f>
        <v>1.001572873</v>
      </c>
      <c r="O3054" s="55">
        <f t="shared" si="940"/>
        <v>0</v>
      </c>
      <c r="P3054" s="109">
        <f t="shared" ref="P3054:P3117" ca="1" si="952">TRUNC(((N3054-1)*C3054),8)</f>
        <v>61.124558260000001</v>
      </c>
      <c r="Q3054" s="52">
        <f t="shared" si="941"/>
        <v>0</v>
      </c>
      <c r="R3054" s="85"/>
      <c r="S3054" s="85"/>
      <c r="T3054" s="86" t="str">
        <f t="shared" si="942"/>
        <v>A+J=</v>
      </c>
      <c r="U3054" s="149">
        <f t="shared" si="943"/>
        <v>45898</v>
      </c>
      <c r="V3054" s="57" t="str">
        <f t="shared" ref="V3054:V3117" si="953">IF(O3054&gt;0,(P3054+Q3054)*V$9,"-")</f>
        <v>-</v>
      </c>
      <c r="W3054" s="8"/>
      <c r="X3054" s="8"/>
      <c r="Y3054" s="8"/>
      <c r="Z3054" s="9"/>
      <c r="AA3054" s="1"/>
      <c r="AB3054" s="8"/>
      <c r="AC3054" s="9"/>
      <c r="AD3054" s="9"/>
      <c r="AE3054" s="9"/>
      <c r="AF3054" s="8"/>
      <c r="AG3054" s="10"/>
      <c r="AH3054" s="8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25">
      <c r="A3055" s="50">
        <f t="shared" si="936"/>
        <v>45898</v>
      </c>
      <c r="B3055" s="112" t="str">
        <f t="shared" ca="1" si="944"/>
        <v>n.d</v>
      </c>
      <c r="C3055" s="109">
        <f t="shared" si="945"/>
        <v>38861.725179909998</v>
      </c>
      <c r="D3055" s="13">
        <f ca="1">IF(A3055&lt;$B$1,VLOOKUP(A3055,[1]DI!$A$4:$B$15000,2,FALSE),0)</f>
        <v>0</v>
      </c>
      <c r="E3055" s="52">
        <f t="shared" ca="1" si="946"/>
        <v>1</v>
      </c>
      <c r="F3055" s="52">
        <f ca="1">(TRUNC(PRODUCT($E$12:$E3054),16))</f>
        <v>1.88396930562496</v>
      </c>
      <c r="G3055" s="52">
        <f t="shared" ca="1" si="947"/>
        <v>1.88396930562496</v>
      </c>
      <c r="H3055" s="52">
        <f t="shared" ca="1" si="948"/>
        <v>1</v>
      </c>
      <c r="I3055" s="111">
        <f t="shared" si="937"/>
        <v>0.02</v>
      </c>
      <c r="J3055" s="149">
        <f t="shared" si="939"/>
        <v>45869</v>
      </c>
      <c r="K3055" s="54">
        <f t="shared" si="938"/>
        <v>21</v>
      </c>
      <c r="L3055" s="55">
        <f t="shared" si="949"/>
        <v>21</v>
      </c>
      <c r="M3055" s="56">
        <f t="shared" si="950"/>
        <v>1.001651581</v>
      </c>
      <c r="N3055" s="56">
        <f t="shared" ca="1" si="951"/>
        <v>1.001651581</v>
      </c>
      <c r="O3055" s="55">
        <f t="shared" si="940"/>
        <v>89</v>
      </c>
      <c r="P3055" s="109">
        <f t="shared" ca="1" si="952"/>
        <v>64.183286929999994</v>
      </c>
      <c r="Q3055" s="52">
        <f t="shared" si="941"/>
        <v>940.78664307999998</v>
      </c>
      <c r="R3055" s="85"/>
      <c r="S3055" s="85"/>
      <c r="T3055" s="86" t="str">
        <f t="shared" si="942"/>
        <v>A+J=</v>
      </c>
      <c r="U3055" s="149">
        <f t="shared" si="943"/>
        <v>45898</v>
      </c>
      <c r="V3055" s="57">
        <f t="shared" ca="1" si="953"/>
        <v>1507454.8950149999</v>
      </c>
      <c r="W3055" s="8"/>
      <c r="X3055" s="8"/>
      <c r="Y3055" s="8"/>
      <c r="Z3055" s="9"/>
      <c r="AA3055" s="1"/>
      <c r="AB3055" s="8"/>
      <c r="AC3055" s="9"/>
      <c r="AD3055" s="9"/>
      <c r="AE3055" s="9"/>
      <c r="AF3055" s="8"/>
      <c r="AG3055" s="10"/>
      <c r="AH3055" s="8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25">
      <c r="A3056" s="50">
        <f t="shared" si="936"/>
        <v>45899</v>
      </c>
      <c r="B3056" s="112" t="str">
        <f t="shared" ca="1" si="944"/>
        <v>n.d</v>
      </c>
      <c r="C3056" s="109">
        <f t="shared" si="945"/>
        <v>37920.938536829999</v>
      </c>
      <c r="D3056" s="13">
        <f ca="1">IF(A3056&lt;$B$1,VLOOKUP(A3056,[1]DI!$A$4:$B$15000,2,FALSE),0)</f>
        <v>0</v>
      </c>
      <c r="E3056" s="52">
        <f t="shared" ca="1" si="946"/>
        <v>1</v>
      </c>
      <c r="F3056" s="52">
        <f ca="1">(TRUNC(PRODUCT($E$12:$E3055),16))</f>
        <v>1.88396930562496</v>
      </c>
      <c r="G3056" s="52">
        <f t="shared" ca="1" si="947"/>
        <v>1.88396930562496</v>
      </c>
      <c r="H3056" s="52">
        <f t="shared" ca="1" si="948"/>
        <v>1</v>
      </c>
      <c r="I3056" s="111">
        <f t="shared" si="937"/>
        <v>0.02</v>
      </c>
      <c r="J3056" s="149">
        <f t="shared" si="939"/>
        <v>45898</v>
      </c>
      <c r="K3056" s="54">
        <f t="shared" si="938"/>
        <v>1</v>
      </c>
      <c r="L3056" s="55">
        <f t="shared" si="949"/>
        <v>1</v>
      </c>
      <c r="M3056" s="56">
        <f t="shared" si="950"/>
        <v>1.000078585</v>
      </c>
      <c r="N3056" s="56">
        <f t="shared" ca="1" si="951"/>
        <v>1.000078585</v>
      </c>
      <c r="O3056" s="55">
        <f t="shared" si="940"/>
        <v>0</v>
      </c>
      <c r="P3056" s="109">
        <f t="shared" ca="1" si="952"/>
        <v>2.98001695</v>
      </c>
      <c r="Q3056" s="52">
        <f t="shared" si="941"/>
        <v>0</v>
      </c>
      <c r="R3056" s="85"/>
      <c r="S3056" s="85"/>
      <c r="T3056" s="86" t="str">
        <f t="shared" si="942"/>
        <v>A+J=</v>
      </c>
      <c r="U3056" s="149">
        <f t="shared" si="943"/>
        <v>45930</v>
      </c>
      <c r="V3056" s="57" t="str">
        <f t="shared" si="953"/>
        <v>-</v>
      </c>
      <c r="W3056" s="8"/>
      <c r="X3056" s="8"/>
      <c r="Y3056" s="8"/>
      <c r="Z3056" s="9"/>
      <c r="AA3056" s="1"/>
      <c r="AB3056" s="8"/>
      <c r="AC3056" s="9"/>
      <c r="AD3056" s="9"/>
      <c r="AE3056" s="9"/>
      <c r="AF3056" s="8"/>
      <c r="AG3056" s="10"/>
      <c r="AH3056" s="8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25">
      <c r="A3057" s="50">
        <f t="shared" si="936"/>
        <v>45900</v>
      </c>
      <c r="B3057" s="112" t="str">
        <f t="shared" ca="1" si="944"/>
        <v>n.d</v>
      </c>
      <c r="C3057" s="109">
        <f t="shared" si="945"/>
        <v>37920.938536829999</v>
      </c>
      <c r="D3057" s="13">
        <f ca="1">IF(A3057&lt;$B$1,VLOOKUP(A3057,[1]DI!$A$4:$B$15000,2,FALSE),0)</f>
        <v>0</v>
      </c>
      <c r="E3057" s="52">
        <f t="shared" ca="1" si="946"/>
        <v>1</v>
      </c>
      <c r="F3057" s="52">
        <f ca="1">(TRUNC(PRODUCT($E$12:$E3056),16))</f>
        <v>1.88396930562496</v>
      </c>
      <c r="G3057" s="52">
        <f t="shared" ca="1" si="947"/>
        <v>1.88396930562496</v>
      </c>
      <c r="H3057" s="52">
        <f t="shared" ca="1" si="948"/>
        <v>1</v>
      </c>
      <c r="I3057" s="111">
        <f t="shared" si="937"/>
        <v>0.02</v>
      </c>
      <c r="J3057" s="149">
        <f t="shared" si="939"/>
        <v>45898</v>
      </c>
      <c r="K3057" s="54">
        <f t="shared" si="938"/>
        <v>1</v>
      </c>
      <c r="L3057" s="55">
        <f t="shared" si="949"/>
        <v>1</v>
      </c>
      <c r="M3057" s="56">
        <f t="shared" si="950"/>
        <v>1.000078585</v>
      </c>
      <c r="N3057" s="56">
        <f t="shared" ca="1" si="951"/>
        <v>1.000078585</v>
      </c>
      <c r="O3057" s="55">
        <f t="shared" si="940"/>
        <v>0</v>
      </c>
      <c r="P3057" s="109">
        <f t="shared" ca="1" si="952"/>
        <v>2.98001695</v>
      </c>
      <c r="Q3057" s="52">
        <f t="shared" si="941"/>
        <v>0</v>
      </c>
      <c r="R3057" s="85"/>
      <c r="S3057" s="85"/>
      <c r="T3057" s="86" t="str">
        <f t="shared" si="942"/>
        <v>A+J=</v>
      </c>
      <c r="U3057" s="149">
        <f t="shared" si="943"/>
        <v>45930</v>
      </c>
      <c r="V3057" s="57" t="str">
        <f t="shared" si="953"/>
        <v>-</v>
      </c>
      <c r="W3057" s="8"/>
      <c r="X3057" s="8"/>
      <c r="Y3057" s="8"/>
      <c r="Z3057" s="9"/>
      <c r="AA3057" s="1"/>
      <c r="AB3057" s="8"/>
      <c r="AC3057" s="9"/>
      <c r="AD3057" s="9"/>
      <c r="AE3057" s="9"/>
      <c r="AF3057" s="8"/>
      <c r="AG3057" s="10"/>
      <c r="AH3057" s="8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25">
      <c r="A3058" s="50">
        <f t="shared" si="936"/>
        <v>45901</v>
      </c>
      <c r="B3058" s="112" t="str">
        <f t="shared" ca="1" si="944"/>
        <v>n.d</v>
      </c>
      <c r="C3058" s="109">
        <f t="shared" si="945"/>
        <v>37920.938536829999</v>
      </c>
      <c r="D3058" s="13">
        <f ca="1">IF(A3058&lt;$B$1,VLOOKUP(A3058,[1]DI!$A$4:$B$15000,2,FALSE),0)</f>
        <v>0</v>
      </c>
      <c r="E3058" s="52">
        <f t="shared" ca="1" si="946"/>
        <v>1</v>
      </c>
      <c r="F3058" s="52">
        <f ca="1">(TRUNC(PRODUCT($E$12:$E3057),16))</f>
        <v>1.88396930562496</v>
      </c>
      <c r="G3058" s="52">
        <f t="shared" ca="1" si="947"/>
        <v>1.88396930562496</v>
      </c>
      <c r="H3058" s="52">
        <f t="shared" ca="1" si="948"/>
        <v>1</v>
      </c>
      <c r="I3058" s="111">
        <f t="shared" si="937"/>
        <v>0.02</v>
      </c>
      <c r="J3058" s="149">
        <f t="shared" si="939"/>
        <v>45898</v>
      </c>
      <c r="K3058" s="54">
        <f t="shared" si="938"/>
        <v>1</v>
      </c>
      <c r="L3058" s="55">
        <f t="shared" si="949"/>
        <v>1</v>
      </c>
      <c r="M3058" s="56">
        <f t="shared" si="950"/>
        <v>1.000078585</v>
      </c>
      <c r="N3058" s="56">
        <f t="shared" ca="1" si="951"/>
        <v>1.000078585</v>
      </c>
      <c r="O3058" s="55">
        <f t="shared" si="940"/>
        <v>0</v>
      </c>
      <c r="P3058" s="109">
        <f t="shared" ca="1" si="952"/>
        <v>2.98001695</v>
      </c>
      <c r="Q3058" s="52">
        <f t="shared" si="941"/>
        <v>0</v>
      </c>
      <c r="R3058" s="85"/>
      <c r="S3058" s="85"/>
      <c r="T3058" s="86" t="str">
        <f t="shared" si="942"/>
        <v>A+J=</v>
      </c>
      <c r="U3058" s="149">
        <f t="shared" si="943"/>
        <v>45930</v>
      </c>
      <c r="V3058" s="57" t="str">
        <f t="shared" si="953"/>
        <v>-</v>
      </c>
      <c r="W3058" s="8"/>
      <c r="X3058" s="8"/>
      <c r="Y3058" s="8"/>
      <c r="Z3058" s="9"/>
      <c r="AA3058" s="1"/>
      <c r="AB3058" s="8"/>
      <c r="AC3058" s="9"/>
      <c r="AD3058" s="9"/>
      <c r="AE3058" s="9"/>
      <c r="AF3058" s="8"/>
      <c r="AG3058" s="10"/>
      <c r="AH3058" s="8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25">
      <c r="A3059" s="50">
        <f t="shared" si="936"/>
        <v>45902</v>
      </c>
      <c r="B3059" s="112" t="str">
        <f t="shared" ca="1" si="944"/>
        <v>n.d</v>
      </c>
      <c r="C3059" s="109">
        <f t="shared" si="945"/>
        <v>37920.938536829999</v>
      </c>
      <c r="D3059" s="13">
        <f ca="1">IF(A3059&lt;$B$1,VLOOKUP(A3059,[1]DI!$A$4:$B$15000,2,FALSE),0)</f>
        <v>0</v>
      </c>
      <c r="E3059" s="52">
        <f t="shared" ca="1" si="946"/>
        <v>1</v>
      </c>
      <c r="F3059" s="52">
        <f ca="1">(TRUNC(PRODUCT($E$12:$E3058),16))</f>
        <v>1.88396930562496</v>
      </c>
      <c r="G3059" s="52">
        <f t="shared" ca="1" si="947"/>
        <v>1.88396930562496</v>
      </c>
      <c r="H3059" s="52">
        <f t="shared" ca="1" si="948"/>
        <v>1</v>
      </c>
      <c r="I3059" s="111">
        <f t="shared" si="937"/>
        <v>0.02</v>
      </c>
      <c r="J3059" s="149">
        <f t="shared" si="939"/>
        <v>45898</v>
      </c>
      <c r="K3059" s="54">
        <f t="shared" si="938"/>
        <v>2</v>
      </c>
      <c r="L3059" s="55">
        <f t="shared" si="949"/>
        <v>2</v>
      </c>
      <c r="M3059" s="56">
        <f t="shared" si="950"/>
        <v>1.0001571760000001</v>
      </c>
      <c r="N3059" s="56">
        <f t="shared" ca="1" si="951"/>
        <v>1.0001571760000001</v>
      </c>
      <c r="O3059" s="55">
        <f t="shared" si="940"/>
        <v>0</v>
      </c>
      <c r="P3059" s="109">
        <f t="shared" ca="1" si="952"/>
        <v>5.9602614300000001</v>
      </c>
      <c r="Q3059" s="52">
        <f t="shared" si="941"/>
        <v>0</v>
      </c>
      <c r="R3059" s="85"/>
      <c r="S3059" s="85"/>
      <c r="T3059" s="86" t="str">
        <f t="shared" si="942"/>
        <v>A+J=</v>
      </c>
      <c r="U3059" s="149">
        <f t="shared" si="943"/>
        <v>45930</v>
      </c>
      <c r="V3059" s="57" t="str">
        <f t="shared" si="953"/>
        <v>-</v>
      </c>
      <c r="W3059" s="8"/>
      <c r="X3059" s="8"/>
      <c r="Y3059" s="8"/>
      <c r="Z3059" s="9"/>
      <c r="AA3059" s="1"/>
      <c r="AB3059" s="8"/>
      <c r="AC3059" s="9"/>
      <c r="AD3059" s="9"/>
      <c r="AE3059" s="9"/>
      <c r="AF3059" s="8"/>
      <c r="AG3059" s="10"/>
      <c r="AH3059" s="8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25">
      <c r="A3060" s="50">
        <f t="shared" si="936"/>
        <v>45903</v>
      </c>
      <c r="B3060" s="112" t="str">
        <f t="shared" ca="1" si="944"/>
        <v>n.d</v>
      </c>
      <c r="C3060" s="109">
        <f t="shared" si="945"/>
        <v>37920.938536829999</v>
      </c>
      <c r="D3060" s="13">
        <f ca="1">IF(A3060&lt;$B$1,VLOOKUP(A3060,[1]DI!$A$4:$B$15000,2,FALSE),0)</f>
        <v>0</v>
      </c>
      <c r="E3060" s="52">
        <f t="shared" ca="1" si="946"/>
        <v>1</v>
      </c>
      <c r="F3060" s="52">
        <f ca="1">(TRUNC(PRODUCT($E$12:$E3059),16))</f>
        <v>1.88396930562496</v>
      </c>
      <c r="G3060" s="52">
        <f t="shared" ca="1" si="947"/>
        <v>1.88396930562496</v>
      </c>
      <c r="H3060" s="52">
        <f t="shared" ca="1" si="948"/>
        <v>1</v>
      </c>
      <c r="I3060" s="111">
        <f t="shared" si="937"/>
        <v>0.02</v>
      </c>
      <c r="J3060" s="149">
        <f t="shared" si="939"/>
        <v>45898</v>
      </c>
      <c r="K3060" s="54">
        <f t="shared" si="938"/>
        <v>3</v>
      </c>
      <c r="L3060" s="55">
        <f t="shared" si="949"/>
        <v>3</v>
      </c>
      <c r="M3060" s="56">
        <f t="shared" si="950"/>
        <v>1.000235773</v>
      </c>
      <c r="N3060" s="56">
        <f t="shared" ca="1" si="951"/>
        <v>1.000235773</v>
      </c>
      <c r="O3060" s="55">
        <f t="shared" si="940"/>
        <v>0</v>
      </c>
      <c r="P3060" s="109">
        <f t="shared" ca="1" si="952"/>
        <v>8.9407334400000007</v>
      </c>
      <c r="Q3060" s="52">
        <f t="shared" si="941"/>
        <v>0</v>
      </c>
      <c r="R3060" s="85"/>
      <c r="S3060" s="85"/>
      <c r="T3060" s="86" t="str">
        <f t="shared" si="942"/>
        <v>A+J=</v>
      </c>
      <c r="U3060" s="149">
        <f t="shared" si="943"/>
        <v>45930</v>
      </c>
      <c r="V3060" s="57" t="str">
        <f t="shared" si="953"/>
        <v>-</v>
      </c>
      <c r="W3060" s="8"/>
      <c r="X3060" s="8"/>
      <c r="Y3060" s="8"/>
      <c r="Z3060" s="9"/>
      <c r="AA3060" s="1"/>
      <c r="AB3060" s="8"/>
      <c r="AC3060" s="9"/>
      <c r="AD3060" s="9"/>
      <c r="AE3060" s="9"/>
      <c r="AF3060" s="8"/>
      <c r="AG3060" s="10"/>
      <c r="AH3060" s="8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25">
      <c r="A3061" s="50">
        <f t="shared" si="936"/>
        <v>45904</v>
      </c>
      <c r="B3061" s="112" t="str">
        <f t="shared" ca="1" si="944"/>
        <v>n.d</v>
      </c>
      <c r="C3061" s="109">
        <f t="shared" si="945"/>
        <v>37920.938536829999</v>
      </c>
      <c r="D3061" s="13">
        <f ca="1">IF(A3061&lt;$B$1,VLOOKUP(A3061,[1]DI!$A$4:$B$15000,2,FALSE),0)</f>
        <v>0</v>
      </c>
      <c r="E3061" s="52">
        <f t="shared" ca="1" si="946"/>
        <v>1</v>
      </c>
      <c r="F3061" s="52">
        <f ca="1">(TRUNC(PRODUCT($E$12:$E3060),16))</f>
        <v>1.88396930562496</v>
      </c>
      <c r="G3061" s="52">
        <f t="shared" ca="1" si="947"/>
        <v>1.88396930562496</v>
      </c>
      <c r="H3061" s="52">
        <f t="shared" ca="1" si="948"/>
        <v>1</v>
      </c>
      <c r="I3061" s="111">
        <f t="shared" si="937"/>
        <v>0.02</v>
      </c>
      <c r="J3061" s="149">
        <f t="shared" si="939"/>
        <v>45898</v>
      </c>
      <c r="K3061" s="54">
        <f t="shared" si="938"/>
        <v>4</v>
      </c>
      <c r="L3061" s="55">
        <f t="shared" si="949"/>
        <v>4</v>
      </c>
      <c r="M3061" s="56">
        <f t="shared" si="950"/>
        <v>1.000314377</v>
      </c>
      <c r="N3061" s="56">
        <f t="shared" ca="1" si="951"/>
        <v>1.000314377</v>
      </c>
      <c r="O3061" s="55">
        <f t="shared" si="940"/>
        <v>0</v>
      </c>
      <c r="P3061" s="109">
        <f t="shared" ca="1" si="952"/>
        <v>11.92147089</v>
      </c>
      <c r="Q3061" s="52">
        <f t="shared" si="941"/>
        <v>0</v>
      </c>
      <c r="R3061" s="85"/>
      <c r="S3061" s="85"/>
      <c r="T3061" s="86" t="str">
        <f t="shared" si="942"/>
        <v>A+J=</v>
      </c>
      <c r="U3061" s="149">
        <f t="shared" si="943"/>
        <v>45930</v>
      </c>
      <c r="V3061" s="57" t="str">
        <f t="shared" si="953"/>
        <v>-</v>
      </c>
      <c r="W3061" s="8"/>
      <c r="X3061" s="8"/>
      <c r="Y3061" s="8"/>
      <c r="Z3061" s="9"/>
      <c r="AA3061" s="1"/>
      <c r="AB3061" s="8"/>
      <c r="AC3061" s="9"/>
      <c r="AD3061" s="9"/>
      <c r="AE3061" s="9"/>
      <c r="AF3061" s="8"/>
      <c r="AG3061" s="10"/>
      <c r="AH3061" s="8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25">
      <c r="A3062" s="50">
        <f t="shared" si="936"/>
        <v>45905</v>
      </c>
      <c r="B3062" s="112" t="str">
        <f t="shared" ca="1" si="944"/>
        <v>n.d</v>
      </c>
      <c r="C3062" s="109">
        <f t="shared" si="945"/>
        <v>37920.938536829999</v>
      </c>
      <c r="D3062" s="13">
        <f ca="1">IF(A3062&lt;$B$1,VLOOKUP(A3062,[1]DI!$A$4:$B$15000,2,FALSE),0)</f>
        <v>0</v>
      </c>
      <c r="E3062" s="52">
        <f t="shared" ca="1" si="946"/>
        <v>1</v>
      </c>
      <c r="F3062" s="52">
        <f ca="1">(TRUNC(PRODUCT($E$12:$E3061),16))</f>
        <v>1.88396930562496</v>
      </c>
      <c r="G3062" s="52">
        <f t="shared" ca="1" si="947"/>
        <v>1.88396930562496</v>
      </c>
      <c r="H3062" s="52">
        <f t="shared" ca="1" si="948"/>
        <v>1</v>
      </c>
      <c r="I3062" s="111">
        <f t="shared" si="937"/>
        <v>0.02</v>
      </c>
      <c r="J3062" s="149">
        <f t="shared" si="939"/>
        <v>45898</v>
      </c>
      <c r="K3062" s="54">
        <f t="shared" si="938"/>
        <v>5</v>
      </c>
      <c r="L3062" s="55">
        <f t="shared" si="949"/>
        <v>5</v>
      </c>
      <c r="M3062" s="56">
        <f t="shared" si="950"/>
        <v>1.000392986</v>
      </c>
      <c r="N3062" s="56">
        <f t="shared" ca="1" si="951"/>
        <v>1.000392986</v>
      </c>
      <c r="O3062" s="55">
        <f t="shared" si="940"/>
        <v>0</v>
      </c>
      <c r="P3062" s="109">
        <f t="shared" ca="1" si="952"/>
        <v>14.902397949999999</v>
      </c>
      <c r="Q3062" s="52">
        <f t="shared" si="941"/>
        <v>0</v>
      </c>
      <c r="R3062" s="85"/>
      <c r="S3062" s="85"/>
      <c r="T3062" s="86" t="str">
        <f t="shared" si="942"/>
        <v>A+J=</v>
      </c>
      <c r="U3062" s="149">
        <f t="shared" si="943"/>
        <v>45930</v>
      </c>
      <c r="V3062" s="57" t="str">
        <f t="shared" si="953"/>
        <v>-</v>
      </c>
      <c r="W3062" s="8"/>
      <c r="X3062" s="8"/>
      <c r="Y3062" s="8"/>
      <c r="Z3062" s="9"/>
      <c r="AA3062" s="1"/>
      <c r="AB3062" s="8"/>
      <c r="AC3062" s="9"/>
      <c r="AD3062" s="9"/>
      <c r="AE3062" s="9"/>
      <c r="AF3062" s="8"/>
      <c r="AG3062" s="10"/>
      <c r="AH3062" s="8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25">
      <c r="A3063" s="50">
        <f t="shared" si="936"/>
        <v>45906</v>
      </c>
      <c r="B3063" s="112" t="str">
        <f t="shared" ca="1" si="944"/>
        <v>n.d</v>
      </c>
      <c r="C3063" s="109">
        <f t="shared" si="945"/>
        <v>37920.938536829999</v>
      </c>
      <c r="D3063" s="13">
        <f ca="1">IF(A3063&lt;$B$1,VLOOKUP(A3063,[1]DI!$A$4:$B$15000,2,FALSE),0)</f>
        <v>0</v>
      </c>
      <c r="E3063" s="52">
        <f t="shared" ca="1" si="946"/>
        <v>1</v>
      </c>
      <c r="F3063" s="52">
        <f ca="1">(TRUNC(PRODUCT($E$12:$E3062),16))</f>
        <v>1.88396930562496</v>
      </c>
      <c r="G3063" s="52">
        <f t="shared" ca="1" si="947"/>
        <v>1.88396930562496</v>
      </c>
      <c r="H3063" s="52">
        <f t="shared" ca="1" si="948"/>
        <v>1</v>
      </c>
      <c r="I3063" s="111">
        <f t="shared" si="937"/>
        <v>0.02</v>
      </c>
      <c r="J3063" s="149">
        <f t="shared" si="939"/>
        <v>45898</v>
      </c>
      <c r="K3063" s="54">
        <f t="shared" si="938"/>
        <v>5</v>
      </c>
      <c r="L3063" s="55">
        <f t="shared" si="949"/>
        <v>6</v>
      </c>
      <c r="M3063" s="56">
        <f t="shared" si="950"/>
        <v>1.000471602</v>
      </c>
      <c r="N3063" s="56">
        <f t="shared" ca="1" si="951"/>
        <v>1.000471602</v>
      </c>
      <c r="O3063" s="55">
        <f t="shared" si="940"/>
        <v>0</v>
      </c>
      <c r="P3063" s="109">
        <f t="shared" ca="1" si="952"/>
        <v>17.88359045</v>
      </c>
      <c r="Q3063" s="52">
        <f t="shared" si="941"/>
        <v>0</v>
      </c>
      <c r="R3063" s="85"/>
      <c r="S3063" s="85"/>
      <c r="T3063" s="86" t="str">
        <f t="shared" si="942"/>
        <v>A+J=</v>
      </c>
      <c r="U3063" s="149">
        <f t="shared" si="943"/>
        <v>45930</v>
      </c>
      <c r="V3063" s="57" t="str">
        <f t="shared" si="953"/>
        <v>-</v>
      </c>
      <c r="W3063" s="8"/>
      <c r="X3063" s="8"/>
      <c r="Y3063" s="8"/>
      <c r="Z3063" s="9"/>
      <c r="AA3063" s="1"/>
      <c r="AB3063" s="8"/>
      <c r="AC3063" s="9"/>
      <c r="AD3063" s="9"/>
      <c r="AE3063" s="9"/>
      <c r="AF3063" s="8"/>
      <c r="AG3063" s="10"/>
      <c r="AH3063" s="8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25">
      <c r="A3064" s="50">
        <f t="shared" si="936"/>
        <v>45907</v>
      </c>
      <c r="B3064" s="112" t="str">
        <f t="shared" ca="1" si="944"/>
        <v>n.d</v>
      </c>
      <c r="C3064" s="109">
        <f t="shared" si="945"/>
        <v>37920.938536829999</v>
      </c>
      <c r="D3064" s="13">
        <f ca="1">IF(A3064&lt;$B$1,VLOOKUP(A3064,[1]DI!$A$4:$B$15000,2,FALSE),0)</f>
        <v>0</v>
      </c>
      <c r="E3064" s="52">
        <f t="shared" ca="1" si="946"/>
        <v>1</v>
      </c>
      <c r="F3064" s="52">
        <f ca="1">(TRUNC(PRODUCT($E$12:$E3063),16))</f>
        <v>1.88396930562496</v>
      </c>
      <c r="G3064" s="52">
        <f t="shared" ca="1" si="947"/>
        <v>1.88396930562496</v>
      </c>
      <c r="H3064" s="52">
        <f t="shared" ca="1" si="948"/>
        <v>1</v>
      </c>
      <c r="I3064" s="111">
        <f t="shared" si="937"/>
        <v>0.02</v>
      </c>
      <c r="J3064" s="149">
        <f t="shared" si="939"/>
        <v>45898</v>
      </c>
      <c r="K3064" s="54">
        <f t="shared" si="938"/>
        <v>5</v>
      </c>
      <c r="L3064" s="55">
        <f t="shared" si="949"/>
        <v>6</v>
      </c>
      <c r="M3064" s="56">
        <f t="shared" si="950"/>
        <v>1.000471602</v>
      </c>
      <c r="N3064" s="56">
        <f t="shared" ca="1" si="951"/>
        <v>1.000471602</v>
      </c>
      <c r="O3064" s="55">
        <f t="shared" si="940"/>
        <v>0</v>
      </c>
      <c r="P3064" s="109">
        <f t="shared" ca="1" si="952"/>
        <v>17.88359045</v>
      </c>
      <c r="Q3064" s="52">
        <f t="shared" si="941"/>
        <v>0</v>
      </c>
      <c r="R3064" s="85"/>
      <c r="S3064" s="85"/>
      <c r="T3064" s="86" t="str">
        <f t="shared" si="942"/>
        <v>A+J=</v>
      </c>
      <c r="U3064" s="149">
        <f t="shared" si="943"/>
        <v>45930</v>
      </c>
      <c r="V3064" s="57" t="str">
        <f t="shared" si="953"/>
        <v>-</v>
      </c>
      <c r="W3064" s="8"/>
      <c r="X3064" s="8"/>
      <c r="Y3064" s="8"/>
      <c r="Z3064" s="9"/>
      <c r="AA3064" s="1"/>
      <c r="AB3064" s="8"/>
      <c r="AC3064" s="9"/>
      <c r="AD3064" s="9"/>
      <c r="AE3064" s="9"/>
      <c r="AF3064" s="8"/>
      <c r="AG3064" s="10"/>
      <c r="AH3064" s="8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25">
      <c r="A3065" s="50">
        <f t="shared" si="936"/>
        <v>45908</v>
      </c>
      <c r="B3065" s="112" t="str">
        <f t="shared" ca="1" si="944"/>
        <v>n.d</v>
      </c>
      <c r="C3065" s="109">
        <f t="shared" si="945"/>
        <v>37920.938536829999</v>
      </c>
      <c r="D3065" s="13">
        <f ca="1">IF(A3065&lt;$B$1,VLOOKUP(A3065,[1]DI!$A$4:$B$15000,2,FALSE),0)</f>
        <v>0</v>
      </c>
      <c r="E3065" s="52">
        <f t="shared" ca="1" si="946"/>
        <v>1</v>
      </c>
      <c r="F3065" s="52">
        <f ca="1">(TRUNC(PRODUCT($E$12:$E3064),16))</f>
        <v>1.88396930562496</v>
      </c>
      <c r="G3065" s="52">
        <f t="shared" ca="1" si="947"/>
        <v>1.88396930562496</v>
      </c>
      <c r="H3065" s="52">
        <f t="shared" ca="1" si="948"/>
        <v>1</v>
      </c>
      <c r="I3065" s="111">
        <f t="shared" si="937"/>
        <v>0.02</v>
      </c>
      <c r="J3065" s="149">
        <f t="shared" si="939"/>
        <v>45898</v>
      </c>
      <c r="K3065" s="54">
        <f t="shared" si="938"/>
        <v>6</v>
      </c>
      <c r="L3065" s="55">
        <f t="shared" si="949"/>
        <v>6</v>
      </c>
      <c r="M3065" s="56">
        <f t="shared" si="950"/>
        <v>1.000471602</v>
      </c>
      <c r="N3065" s="56">
        <f t="shared" ca="1" si="951"/>
        <v>1.000471602</v>
      </c>
      <c r="O3065" s="55">
        <f t="shared" si="940"/>
        <v>0</v>
      </c>
      <c r="P3065" s="109">
        <f t="shared" ca="1" si="952"/>
        <v>17.88359045</v>
      </c>
      <c r="Q3065" s="52">
        <f t="shared" si="941"/>
        <v>0</v>
      </c>
      <c r="R3065" s="85"/>
      <c r="S3065" s="85"/>
      <c r="T3065" s="86" t="str">
        <f t="shared" si="942"/>
        <v>A+J=</v>
      </c>
      <c r="U3065" s="149">
        <f t="shared" si="943"/>
        <v>45930</v>
      </c>
      <c r="V3065" s="57" t="str">
        <f t="shared" si="953"/>
        <v>-</v>
      </c>
      <c r="W3065" s="8"/>
      <c r="X3065" s="8"/>
      <c r="Y3065" s="8"/>
      <c r="Z3065" s="9"/>
      <c r="AA3065" s="1"/>
      <c r="AB3065" s="8"/>
      <c r="AC3065" s="9"/>
      <c r="AD3065" s="9"/>
      <c r="AE3065" s="9"/>
      <c r="AF3065" s="8"/>
      <c r="AG3065" s="10"/>
      <c r="AH3065" s="8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25">
      <c r="A3066" s="50">
        <f t="shared" si="936"/>
        <v>45909</v>
      </c>
      <c r="B3066" s="112" t="str">
        <f t="shared" ca="1" si="944"/>
        <v>n.d</v>
      </c>
      <c r="C3066" s="109">
        <f t="shared" si="945"/>
        <v>37920.938536829999</v>
      </c>
      <c r="D3066" s="13">
        <f ca="1">IF(A3066&lt;$B$1,VLOOKUP(A3066,[1]DI!$A$4:$B$15000,2,FALSE),0)</f>
        <v>0</v>
      </c>
      <c r="E3066" s="52">
        <f t="shared" ca="1" si="946"/>
        <v>1</v>
      </c>
      <c r="F3066" s="52">
        <f ca="1">(TRUNC(PRODUCT($E$12:$E3065),16))</f>
        <v>1.88396930562496</v>
      </c>
      <c r="G3066" s="52">
        <f t="shared" ca="1" si="947"/>
        <v>1.88396930562496</v>
      </c>
      <c r="H3066" s="52">
        <f t="shared" ca="1" si="948"/>
        <v>1</v>
      </c>
      <c r="I3066" s="111">
        <f t="shared" si="937"/>
        <v>0.02</v>
      </c>
      <c r="J3066" s="149">
        <f t="shared" si="939"/>
        <v>45898</v>
      </c>
      <c r="K3066" s="54">
        <f t="shared" si="938"/>
        <v>7</v>
      </c>
      <c r="L3066" s="55">
        <f t="shared" si="949"/>
        <v>7</v>
      </c>
      <c r="M3066" s="56">
        <f t="shared" si="950"/>
        <v>1.0005502239999999</v>
      </c>
      <c r="N3066" s="56">
        <f t="shared" ca="1" si="951"/>
        <v>1.0005502239999999</v>
      </c>
      <c r="O3066" s="55">
        <f t="shared" si="940"/>
        <v>0</v>
      </c>
      <c r="P3066" s="109">
        <f t="shared" ca="1" si="952"/>
        <v>20.865010479999999</v>
      </c>
      <c r="Q3066" s="52">
        <f t="shared" si="941"/>
        <v>0</v>
      </c>
      <c r="R3066" s="85"/>
      <c r="S3066" s="85"/>
      <c r="T3066" s="86" t="str">
        <f t="shared" si="942"/>
        <v>A+J=</v>
      </c>
      <c r="U3066" s="149">
        <f t="shared" si="943"/>
        <v>45930</v>
      </c>
      <c r="V3066" s="57" t="str">
        <f t="shared" si="953"/>
        <v>-</v>
      </c>
      <c r="W3066" s="8"/>
      <c r="X3066" s="8"/>
      <c r="Y3066" s="8"/>
      <c r="Z3066" s="9"/>
      <c r="AA3066" s="1"/>
      <c r="AB3066" s="8"/>
      <c r="AC3066" s="9"/>
      <c r="AD3066" s="9"/>
      <c r="AE3066" s="9"/>
      <c r="AF3066" s="8"/>
      <c r="AG3066" s="10"/>
      <c r="AH3066" s="8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25">
      <c r="A3067" s="50">
        <f t="shared" si="936"/>
        <v>45910</v>
      </c>
      <c r="B3067" s="112" t="str">
        <f t="shared" ca="1" si="944"/>
        <v>n.d</v>
      </c>
      <c r="C3067" s="109">
        <f t="shared" si="945"/>
        <v>37920.938536829999</v>
      </c>
      <c r="D3067" s="13">
        <f ca="1">IF(A3067&lt;$B$1,VLOOKUP(A3067,[1]DI!$A$4:$B$15000,2,FALSE),0)</f>
        <v>0</v>
      </c>
      <c r="E3067" s="52">
        <f t="shared" ca="1" si="946"/>
        <v>1</v>
      </c>
      <c r="F3067" s="52">
        <f ca="1">(TRUNC(PRODUCT($E$12:$E3066),16))</f>
        <v>1.88396930562496</v>
      </c>
      <c r="G3067" s="52">
        <f t="shared" ca="1" si="947"/>
        <v>1.88396930562496</v>
      </c>
      <c r="H3067" s="52">
        <f t="shared" ca="1" si="948"/>
        <v>1</v>
      </c>
      <c r="I3067" s="111">
        <f t="shared" si="937"/>
        <v>0.02</v>
      </c>
      <c r="J3067" s="149">
        <f t="shared" si="939"/>
        <v>45898</v>
      </c>
      <c r="K3067" s="54">
        <f t="shared" si="938"/>
        <v>8</v>
      </c>
      <c r="L3067" s="55">
        <f t="shared" si="949"/>
        <v>8</v>
      </c>
      <c r="M3067" s="56">
        <f t="shared" si="950"/>
        <v>1.000628852</v>
      </c>
      <c r="N3067" s="56">
        <f t="shared" ca="1" si="951"/>
        <v>1.000628852</v>
      </c>
      <c r="O3067" s="55">
        <f t="shared" si="940"/>
        <v>0</v>
      </c>
      <c r="P3067" s="109">
        <f t="shared" ca="1" si="952"/>
        <v>23.846658040000001</v>
      </c>
      <c r="Q3067" s="52">
        <f t="shared" si="941"/>
        <v>0</v>
      </c>
      <c r="R3067" s="85"/>
      <c r="S3067" s="85"/>
      <c r="T3067" s="86" t="str">
        <f t="shared" si="942"/>
        <v>A+J=</v>
      </c>
      <c r="U3067" s="149">
        <f t="shared" si="943"/>
        <v>45930</v>
      </c>
      <c r="V3067" s="57" t="str">
        <f t="shared" si="953"/>
        <v>-</v>
      </c>
      <c r="W3067" s="8"/>
      <c r="X3067" s="8"/>
      <c r="Y3067" s="8"/>
      <c r="Z3067" s="9"/>
      <c r="AA3067" s="1"/>
      <c r="AB3067" s="8"/>
      <c r="AC3067" s="9"/>
      <c r="AD3067" s="9"/>
      <c r="AE3067" s="9"/>
      <c r="AF3067" s="8"/>
      <c r="AG3067" s="10"/>
      <c r="AH3067" s="8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25">
      <c r="A3068" s="50">
        <f t="shared" si="936"/>
        <v>45911</v>
      </c>
      <c r="B3068" s="112" t="str">
        <f t="shared" ca="1" si="944"/>
        <v>n.d</v>
      </c>
      <c r="C3068" s="109">
        <f t="shared" si="945"/>
        <v>37920.938536829999</v>
      </c>
      <c r="D3068" s="13">
        <f ca="1">IF(A3068&lt;$B$1,VLOOKUP(A3068,[1]DI!$A$4:$B$15000,2,FALSE),0)</f>
        <v>0</v>
      </c>
      <c r="E3068" s="52">
        <f t="shared" ca="1" si="946"/>
        <v>1</v>
      </c>
      <c r="F3068" s="52">
        <f ca="1">(TRUNC(PRODUCT($E$12:$E3067),16))</f>
        <v>1.88396930562496</v>
      </c>
      <c r="G3068" s="52">
        <f t="shared" ca="1" si="947"/>
        <v>1.88396930562496</v>
      </c>
      <c r="H3068" s="52">
        <f t="shared" ca="1" si="948"/>
        <v>1</v>
      </c>
      <c r="I3068" s="111">
        <f t="shared" si="937"/>
        <v>0.02</v>
      </c>
      <c r="J3068" s="149">
        <f t="shared" si="939"/>
        <v>45898</v>
      </c>
      <c r="K3068" s="54">
        <f t="shared" si="938"/>
        <v>9</v>
      </c>
      <c r="L3068" s="55">
        <f t="shared" si="949"/>
        <v>9</v>
      </c>
      <c r="M3068" s="56">
        <f t="shared" si="950"/>
        <v>1.0007074869999999</v>
      </c>
      <c r="N3068" s="56">
        <f t="shared" ca="1" si="951"/>
        <v>1.0007074869999999</v>
      </c>
      <c r="O3068" s="55">
        <f t="shared" si="940"/>
        <v>0</v>
      </c>
      <c r="P3068" s="109">
        <f t="shared" ca="1" si="952"/>
        <v>26.82857104</v>
      </c>
      <c r="Q3068" s="52">
        <f t="shared" si="941"/>
        <v>0</v>
      </c>
      <c r="R3068" s="85"/>
      <c r="S3068" s="85"/>
      <c r="T3068" s="86" t="str">
        <f t="shared" si="942"/>
        <v>A+J=</v>
      </c>
      <c r="U3068" s="149">
        <f t="shared" si="943"/>
        <v>45930</v>
      </c>
      <c r="V3068" s="57" t="str">
        <f t="shared" si="953"/>
        <v>-</v>
      </c>
      <c r="W3068" s="8"/>
      <c r="X3068" s="8"/>
      <c r="Y3068" s="8"/>
      <c r="Z3068" s="9"/>
      <c r="AA3068" s="1"/>
      <c r="AB3068" s="8"/>
      <c r="AC3068" s="9"/>
      <c r="AD3068" s="9"/>
      <c r="AE3068" s="9"/>
      <c r="AF3068" s="8"/>
      <c r="AG3068" s="10"/>
      <c r="AH3068" s="8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25">
      <c r="A3069" s="50">
        <f t="shared" si="936"/>
        <v>45912</v>
      </c>
      <c r="B3069" s="112" t="str">
        <f t="shared" ca="1" si="944"/>
        <v>n.d</v>
      </c>
      <c r="C3069" s="109">
        <f t="shared" si="945"/>
        <v>37920.938536829999</v>
      </c>
      <c r="D3069" s="13">
        <f ca="1">IF(A3069&lt;$B$1,VLOOKUP(A3069,[1]DI!$A$4:$B$15000,2,FALSE),0)</f>
        <v>0</v>
      </c>
      <c r="E3069" s="52">
        <f t="shared" ca="1" si="946"/>
        <v>1</v>
      </c>
      <c r="F3069" s="52">
        <f ca="1">(TRUNC(PRODUCT($E$12:$E3068),16))</f>
        <v>1.88396930562496</v>
      </c>
      <c r="G3069" s="52">
        <f t="shared" ca="1" si="947"/>
        <v>1.88396930562496</v>
      </c>
      <c r="H3069" s="52">
        <f t="shared" ca="1" si="948"/>
        <v>1</v>
      </c>
      <c r="I3069" s="111">
        <f t="shared" si="937"/>
        <v>0.02</v>
      </c>
      <c r="J3069" s="149">
        <f t="shared" si="939"/>
        <v>45898</v>
      </c>
      <c r="K3069" s="54">
        <f t="shared" si="938"/>
        <v>10</v>
      </c>
      <c r="L3069" s="55">
        <f t="shared" si="949"/>
        <v>10</v>
      </c>
      <c r="M3069" s="56">
        <f t="shared" si="950"/>
        <v>1.000786127</v>
      </c>
      <c r="N3069" s="56">
        <f t="shared" ca="1" si="951"/>
        <v>1.000786127</v>
      </c>
      <c r="O3069" s="55">
        <f t="shared" si="940"/>
        <v>0</v>
      </c>
      <c r="P3069" s="109">
        <f t="shared" ca="1" si="952"/>
        <v>29.810673640000001</v>
      </c>
      <c r="Q3069" s="52">
        <f t="shared" si="941"/>
        <v>0</v>
      </c>
      <c r="R3069" s="85"/>
      <c r="S3069" s="85"/>
      <c r="T3069" s="86" t="str">
        <f t="shared" si="942"/>
        <v>A+J=</v>
      </c>
      <c r="U3069" s="149">
        <f t="shared" si="943"/>
        <v>45930</v>
      </c>
      <c r="V3069" s="57" t="str">
        <f t="shared" si="953"/>
        <v>-</v>
      </c>
      <c r="W3069" s="8"/>
      <c r="X3069" s="8"/>
      <c r="Y3069" s="8"/>
      <c r="Z3069" s="9"/>
      <c r="AA3069" s="1"/>
      <c r="AB3069" s="8"/>
      <c r="AC3069" s="9"/>
      <c r="AD3069" s="9"/>
      <c r="AE3069" s="9"/>
      <c r="AF3069" s="8"/>
      <c r="AG3069" s="10"/>
      <c r="AH3069" s="8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25">
      <c r="A3070" s="50">
        <f t="shared" si="936"/>
        <v>45913</v>
      </c>
      <c r="B3070" s="112" t="str">
        <f t="shared" ca="1" si="944"/>
        <v>n.d</v>
      </c>
      <c r="C3070" s="109">
        <f t="shared" si="945"/>
        <v>37920.938536829999</v>
      </c>
      <c r="D3070" s="13">
        <f ca="1">IF(A3070&lt;$B$1,VLOOKUP(A3070,[1]DI!$A$4:$B$15000,2,FALSE),0)</f>
        <v>0</v>
      </c>
      <c r="E3070" s="52">
        <f t="shared" ca="1" si="946"/>
        <v>1</v>
      </c>
      <c r="F3070" s="52">
        <f ca="1">(TRUNC(PRODUCT($E$12:$E3069),16))</f>
        <v>1.88396930562496</v>
      </c>
      <c r="G3070" s="52">
        <f t="shared" ca="1" si="947"/>
        <v>1.88396930562496</v>
      </c>
      <c r="H3070" s="52">
        <f t="shared" ca="1" si="948"/>
        <v>1</v>
      </c>
      <c r="I3070" s="111">
        <f t="shared" si="937"/>
        <v>0.02</v>
      </c>
      <c r="J3070" s="149">
        <f t="shared" si="939"/>
        <v>45898</v>
      </c>
      <c r="K3070" s="54">
        <f t="shared" si="938"/>
        <v>10</v>
      </c>
      <c r="L3070" s="55">
        <f t="shared" si="949"/>
        <v>11</v>
      </c>
      <c r="M3070" s="56">
        <f t="shared" si="950"/>
        <v>1.0008647740000001</v>
      </c>
      <c r="N3070" s="56">
        <f t="shared" ca="1" si="951"/>
        <v>1.0008647740000001</v>
      </c>
      <c r="O3070" s="55">
        <f t="shared" si="940"/>
        <v>0</v>
      </c>
      <c r="P3070" s="109">
        <f t="shared" ca="1" si="952"/>
        <v>32.793041700000003</v>
      </c>
      <c r="Q3070" s="52">
        <f t="shared" si="941"/>
        <v>0</v>
      </c>
      <c r="R3070" s="85"/>
      <c r="S3070" s="85"/>
      <c r="T3070" s="86" t="str">
        <f t="shared" si="942"/>
        <v>A+J=</v>
      </c>
      <c r="U3070" s="149">
        <f t="shared" si="943"/>
        <v>45930</v>
      </c>
      <c r="V3070" s="57" t="str">
        <f t="shared" si="953"/>
        <v>-</v>
      </c>
      <c r="W3070" s="8"/>
      <c r="X3070" s="8"/>
      <c r="Y3070" s="8"/>
      <c r="Z3070" s="9"/>
      <c r="AA3070" s="1"/>
      <c r="AB3070" s="8"/>
      <c r="AC3070" s="9"/>
      <c r="AD3070" s="9"/>
      <c r="AE3070" s="9"/>
      <c r="AF3070" s="8"/>
      <c r="AG3070" s="10"/>
      <c r="AH3070" s="8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25">
      <c r="A3071" s="50">
        <f t="shared" si="936"/>
        <v>45914</v>
      </c>
      <c r="B3071" s="112" t="str">
        <f t="shared" ca="1" si="944"/>
        <v>n.d</v>
      </c>
      <c r="C3071" s="109">
        <f t="shared" si="945"/>
        <v>37920.938536829999</v>
      </c>
      <c r="D3071" s="13">
        <f ca="1">IF(A3071&lt;$B$1,VLOOKUP(A3071,[1]DI!$A$4:$B$15000,2,FALSE),0)</f>
        <v>0</v>
      </c>
      <c r="E3071" s="52">
        <f t="shared" ca="1" si="946"/>
        <v>1</v>
      </c>
      <c r="F3071" s="52">
        <f ca="1">(TRUNC(PRODUCT($E$12:$E3070),16))</f>
        <v>1.88396930562496</v>
      </c>
      <c r="G3071" s="52">
        <f t="shared" ca="1" si="947"/>
        <v>1.88396930562496</v>
      </c>
      <c r="H3071" s="52">
        <f t="shared" ca="1" si="948"/>
        <v>1</v>
      </c>
      <c r="I3071" s="111">
        <f t="shared" si="937"/>
        <v>0.02</v>
      </c>
      <c r="J3071" s="149">
        <f t="shared" si="939"/>
        <v>45898</v>
      </c>
      <c r="K3071" s="54">
        <f t="shared" si="938"/>
        <v>10</v>
      </c>
      <c r="L3071" s="55">
        <f t="shared" si="949"/>
        <v>11</v>
      </c>
      <c r="M3071" s="56">
        <f t="shared" si="950"/>
        <v>1.0008647740000001</v>
      </c>
      <c r="N3071" s="56">
        <f t="shared" ca="1" si="951"/>
        <v>1.0008647740000001</v>
      </c>
      <c r="O3071" s="55">
        <f t="shared" si="940"/>
        <v>0</v>
      </c>
      <c r="P3071" s="109">
        <f t="shared" ca="1" si="952"/>
        <v>32.793041700000003</v>
      </c>
      <c r="Q3071" s="52">
        <f t="shared" si="941"/>
        <v>0</v>
      </c>
      <c r="R3071" s="85"/>
      <c r="S3071" s="85"/>
      <c r="T3071" s="86" t="str">
        <f t="shared" si="942"/>
        <v>A+J=</v>
      </c>
      <c r="U3071" s="149">
        <f t="shared" si="943"/>
        <v>45930</v>
      </c>
      <c r="V3071" s="57" t="str">
        <f t="shared" si="953"/>
        <v>-</v>
      </c>
      <c r="W3071" s="8"/>
      <c r="X3071" s="8"/>
      <c r="Y3071" s="8"/>
      <c r="Z3071" s="9"/>
      <c r="AA3071" s="1"/>
      <c r="AB3071" s="8"/>
      <c r="AC3071" s="9"/>
      <c r="AD3071" s="9"/>
      <c r="AE3071" s="9"/>
      <c r="AF3071" s="8"/>
      <c r="AG3071" s="10"/>
      <c r="AH3071" s="8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25">
      <c r="A3072" s="50">
        <f t="shared" si="936"/>
        <v>45915</v>
      </c>
      <c r="B3072" s="112" t="str">
        <f t="shared" ca="1" si="944"/>
        <v>n.d</v>
      </c>
      <c r="C3072" s="109">
        <f t="shared" si="945"/>
        <v>37920.938536829999</v>
      </c>
      <c r="D3072" s="13">
        <f ca="1">IF(A3072&lt;$B$1,VLOOKUP(A3072,[1]DI!$A$4:$B$15000,2,FALSE),0)</f>
        <v>0</v>
      </c>
      <c r="E3072" s="52">
        <f t="shared" ca="1" si="946"/>
        <v>1</v>
      </c>
      <c r="F3072" s="52">
        <f ca="1">(TRUNC(PRODUCT($E$12:$E3071),16))</f>
        <v>1.88396930562496</v>
      </c>
      <c r="G3072" s="52">
        <f t="shared" ca="1" si="947"/>
        <v>1.88396930562496</v>
      </c>
      <c r="H3072" s="52">
        <f t="shared" ca="1" si="948"/>
        <v>1</v>
      </c>
      <c r="I3072" s="111">
        <f t="shared" si="937"/>
        <v>0.02</v>
      </c>
      <c r="J3072" s="149">
        <f t="shared" si="939"/>
        <v>45898</v>
      </c>
      <c r="K3072" s="54">
        <f t="shared" si="938"/>
        <v>11</v>
      </c>
      <c r="L3072" s="55">
        <f t="shared" si="949"/>
        <v>11</v>
      </c>
      <c r="M3072" s="56">
        <f t="shared" si="950"/>
        <v>1.0008647740000001</v>
      </c>
      <c r="N3072" s="56">
        <f t="shared" ca="1" si="951"/>
        <v>1.0008647740000001</v>
      </c>
      <c r="O3072" s="55">
        <f t="shared" si="940"/>
        <v>0</v>
      </c>
      <c r="P3072" s="109">
        <f t="shared" ca="1" si="952"/>
        <v>32.793041700000003</v>
      </c>
      <c r="Q3072" s="52">
        <f t="shared" si="941"/>
        <v>0</v>
      </c>
      <c r="R3072" s="85"/>
      <c r="S3072" s="85"/>
      <c r="T3072" s="86" t="str">
        <f t="shared" si="942"/>
        <v>A+J=</v>
      </c>
      <c r="U3072" s="149">
        <f t="shared" si="943"/>
        <v>45930</v>
      </c>
      <c r="V3072" s="57" t="str">
        <f t="shared" si="953"/>
        <v>-</v>
      </c>
      <c r="W3072" s="8"/>
      <c r="X3072" s="8"/>
      <c r="Y3072" s="8"/>
      <c r="Z3072" s="9"/>
      <c r="AA3072" s="1"/>
      <c r="AB3072" s="8"/>
      <c r="AC3072" s="9"/>
      <c r="AD3072" s="9"/>
      <c r="AE3072" s="9"/>
      <c r="AF3072" s="8"/>
      <c r="AG3072" s="10"/>
      <c r="AH3072" s="8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25">
      <c r="A3073" s="50">
        <f t="shared" si="936"/>
        <v>45916</v>
      </c>
      <c r="B3073" s="112" t="str">
        <f t="shared" ca="1" si="944"/>
        <v>n.d</v>
      </c>
      <c r="C3073" s="109">
        <f t="shared" si="945"/>
        <v>37920.938536829999</v>
      </c>
      <c r="D3073" s="13">
        <f ca="1">IF(A3073&lt;$B$1,VLOOKUP(A3073,[1]DI!$A$4:$B$15000,2,FALSE),0)</f>
        <v>0</v>
      </c>
      <c r="E3073" s="52">
        <f t="shared" ca="1" si="946"/>
        <v>1</v>
      </c>
      <c r="F3073" s="52">
        <f ca="1">(TRUNC(PRODUCT($E$12:$E3072),16))</f>
        <v>1.88396930562496</v>
      </c>
      <c r="G3073" s="52">
        <f t="shared" ca="1" si="947"/>
        <v>1.88396930562496</v>
      </c>
      <c r="H3073" s="52">
        <f t="shared" ca="1" si="948"/>
        <v>1</v>
      </c>
      <c r="I3073" s="111">
        <f t="shared" si="937"/>
        <v>0.02</v>
      </c>
      <c r="J3073" s="149">
        <f t="shared" si="939"/>
        <v>45898</v>
      </c>
      <c r="K3073" s="54">
        <f t="shared" si="938"/>
        <v>12</v>
      </c>
      <c r="L3073" s="55">
        <f t="shared" si="949"/>
        <v>12</v>
      </c>
      <c r="M3073" s="56">
        <f t="shared" si="950"/>
        <v>1.0009434269999999</v>
      </c>
      <c r="N3073" s="56">
        <f t="shared" ca="1" si="951"/>
        <v>1.0009434269999999</v>
      </c>
      <c r="O3073" s="55">
        <f t="shared" si="940"/>
        <v>0</v>
      </c>
      <c r="P3073" s="109">
        <f t="shared" ca="1" si="952"/>
        <v>35.775637279999998</v>
      </c>
      <c r="Q3073" s="52">
        <f t="shared" si="941"/>
        <v>0</v>
      </c>
      <c r="R3073" s="85"/>
      <c r="S3073" s="85"/>
      <c r="T3073" s="86" t="str">
        <f t="shared" si="942"/>
        <v>A+J=</v>
      </c>
      <c r="U3073" s="149">
        <f t="shared" si="943"/>
        <v>45930</v>
      </c>
      <c r="V3073" s="57" t="str">
        <f t="shared" si="953"/>
        <v>-</v>
      </c>
      <c r="W3073" s="8"/>
      <c r="X3073" s="8"/>
      <c r="Y3073" s="8"/>
      <c r="Z3073" s="9"/>
      <c r="AA3073" s="1"/>
      <c r="AB3073" s="8"/>
      <c r="AC3073" s="9"/>
      <c r="AD3073" s="9"/>
      <c r="AE3073" s="9"/>
      <c r="AF3073" s="8"/>
      <c r="AG3073" s="10"/>
      <c r="AH3073" s="8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25">
      <c r="A3074" s="50">
        <f t="shared" si="936"/>
        <v>45917</v>
      </c>
      <c r="B3074" s="112" t="str">
        <f t="shared" ca="1" si="944"/>
        <v>n.d</v>
      </c>
      <c r="C3074" s="109">
        <f t="shared" si="945"/>
        <v>37920.938536829999</v>
      </c>
      <c r="D3074" s="13">
        <f ca="1">IF(A3074&lt;$B$1,VLOOKUP(A3074,[1]DI!$A$4:$B$15000,2,FALSE),0)</f>
        <v>0</v>
      </c>
      <c r="E3074" s="52">
        <f t="shared" ca="1" si="946"/>
        <v>1</v>
      </c>
      <c r="F3074" s="52">
        <f ca="1">(TRUNC(PRODUCT($E$12:$E3073),16))</f>
        <v>1.88396930562496</v>
      </c>
      <c r="G3074" s="52">
        <f t="shared" ca="1" si="947"/>
        <v>1.88396930562496</v>
      </c>
      <c r="H3074" s="52">
        <f t="shared" ca="1" si="948"/>
        <v>1</v>
      </c>
      <c r="I3074" s="111">
        <f t="shared" si="937"/>
        <v>0.02</v>
      </c>
      <c r="J3074" s="149">
        <f t="shared" si="939"/>
        <v>45898</v>
      </c>
      <c r="K3074" s="54">
        <f t="shared" si="938"/>
        <v>13</v>
      </c>
      <c r="L3074" s="55">
        <f t="shared" si="949"/>
        <v>13</v>
      </c>
      <c r="M3074" s="56">
        <f t="shared" si="950"/>
        <v>1.0010220860000001</v>
      </c>
      <c r="N3074" s="56">
        <f t="shared" ca="1" si="951"/>
        <v>1.0010220860000001</v>
      </c>
      <c r="O3074" s="55">
        <f t="shared" si="940"/>
        <v>0</v>
      </c>
      <c r="P3074" s="109">
        <f t="shared" ca="1" si="952"/>
        <v>38.758460380000002</v>
      </c>
      <c r="Q3074" s="52">
        <f t="shared" si="941"/>
        <v>0</v>
      </c>
      <c r="R3074" s="85"/>
      <c r="S3074" s="85"/>
      <c r="T3074" s="86" t="str">
        <f t="shared" si="942"/>
        <v>A+J=</v>
      </c>
      <c r="U3074" s="149">
        <f t="shared" si="943"/>
        <v>45930</v>
      </c>
      <c r="V3074" s="57" t="str">
        <f t="shared" si="953"/>
        <v>-</v>
      </c>
      <c r="W3074" s="8"/>
      <c r="X3074" s="8"/>
      <c r="Y3074" s="8"/>
      <c r="Z3074" s="9"/>
      <c r="AA3074" s="1"/>
      <c r="AB3074" s="8"/>
      <c r="AC3074" s="9"/>
      <c r="AD3074" s="9"/>
      <c r="AE3074" s="9"/>
      <c r="AF3074" s="8"/>
      <c r="AG3074" s="10"/>
      <c r="AH3074" s="8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25">
      <c r="A3075" s="50">
        <f t="shared" si="936"/>
        <v>45918</v>
      </c>
      <c r="B3075" s="112" t="str">
        <f t="shared" ca="1" si="944"/>
        <v>n.d</v>
      </c>
      <c r="C3075" s="109">
        <f t="shared" si="945"/>
        <v>37920.938536829999</v>
      </c>
      <c r="D3075" s="13">
        <f ca="1">IF(A3075&lt;$B$1,VLOOKUP(A3075,[1]DI!$A$4:$B$15000,2,FALSE),0)</f>
        <v>0</v>
      </c>
      <c r="E3075" s="52">
        <f t="shared" ca="1" si="946"/>
        <v>1</v>
      </c>
      <c r="F3075" s="52">
        <f ca="1">(TRUNC(PRODUCT($E$12:$E3074),16))</f>
        <v>1.88396930562496</v>
      </c>
      <c r="G3075" s="52">
        <f t="shared" ca="1" si="947"/>
        <v>1.88396930562496</v>
      </c>
      <c r="H3075" s="52">
        <f t="shared" ca="1" si="948"/>
        <v>1</v>
      </c>
      <c r="I3075" s="111">
        <f t="shared" si="937"/>
        <v>0.02</v>
      </c>
      <c r="J3075" s="149">
        <f t="shared" si="939"/>
        <v>45898</v>
      </c>
      <c r="K3075" s="54">
        <f t="shared" si="938"/>
        <v>14</v>
      </c>
      <c r="L3075" s="55">
        <f t="shared" si="949"/>
        <v>14</v>
      </c>
      <c r="M3075" s="56">
        <f t="shared" si="950"/>
        <v>1.0011007510000001</v>
      </c>
      <c r="N3075" s="56">
        <f t="shared" ca="1" si="951"/>
        <v>1.0011007510000001</v>
      </c>
      <c r="O3075" s="55">
        <f t="shared" si="940"/>
        <v>0</v>
      </c>
      <c r="P3075" s="109">
        <f t="shared" ca="1" si="952"/>
        <v>41.741511010000004</v>
      </c>
      <c r="Q3075" s="52">
        <f t="shared" si="941"/>
        <v>0</v>
      </c>
      <c r="R3075" s="85"/>
      <c r="S3075" s="85"/>
      <c r="T3075" s="86" t="str">
        <f t="shared" si="942"/>
        <v>A+J=</v>
      </c>
      <c r="U3075" s="149">
        <f t="shared" si="943"/>
        <v>45930</v>
      </c>
      <c r="V3075" s="57" t="str">
        <f t="shared" si="953"/>
        <v>-</v>
      </c>
      <c r="W3075" s="8"/>
      <c r="X3075" s="8"/>
      <c r="Y3075" s="8"/>
      <c r="Z3075" s="9"/>
      <c r="AA3075" s="1"/>
      <c r="AB3075" s="8"/>
      <c r="AC3075" s="9"/>
      <c r="AD3075" s="9"/>
      <c r="AE3075" s="9"/>
      <c r="AF3075" s="8"/>
      <c r="AG3075" s="10"/>
      <c r="AH3075" s="8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25">
      <c r="A3076" s="50">
        <f t="shared" si="936"/>
        <v>45919</v>
      </c>
      <c r="B3076" s="112" t="str">
        <f t="shared" ca="1" si="944"/>
        <v>n.d</v>
      </c>
      <c r="C3076" s="109">
        <f t="shared" si="945"/>
        <v>37920.938536829999</v>
      </c>
      <c r="D3076" s="13">
        <f ca="1">IF(A3076&lt;$B$1,VLOOKUP(A3076,[1]DI!$A$4:$B$15000,2,FALSE),0)</f>
        <v>0</v>
      </c>
      <c r="E3076" s="52">
        <f t="shared" ca="1" si="946"/>
        <v>1</v>
      </c>
      <c r="F3076" s="52">
        <f ca="1">(TRUNC(PRODUCT($E$12:$E3075),16))</f>
        <v>1.88396930562496</v>
      </c>
      <c r="G3076" s="52">
        <f t="shared" ca="1" si="947"/>
        <v>1.88396930562496</v>
      </c>
      <c r="H3076" s="52">
        <f t="shared" ca="1" si="948"/>
        <v>1</v>
      </c>
      <c r="I3076" s="111">
        <f t="shared" si="937"/>
        <v>0.02</v>
      </c>
      <c r="J3076" s="149">
        <f t="shared" si="939"/>
        <v>45898</v>
      </c>
      <c r="K3076" s="54">
        <f t="shared" si="938"/>
        <v>15</v>
      </c>
      <c r="L3076" s="55">
        <f t="shared" si="949"/>
        <v>15</v>
      </c>
      <c r="M3076" s="56">
        <f t="shared" si="950"/>
        <v>1.001179423</v>
      </c>
      <c r="N3076" s="56">
        <f t="shared" ca="1" si="951"/>
        <v>1.001179423</v>
      </c>
      <c r="O3076" s="55">
        <f t="shared" si="940"/>
        <v>0</v>
      </c>
      <c r="P3076" s="109">
        <f t="shared" ca="1" si="952"/>
        <v>44.724827089999998</v>
      </c>
      <c r="Q3076" s="52">
        <f t="shared" si="941"/>
        <v>0</v>
      </c>
      <c r="R3076" s="85"/>
      <c r="S3076" s="85"/>
      <c r="T3076" s="86" t="str">
        <f t="shared" si="942"/>
        <v>A+J=</v>
      </c>
      <c r="U3076" s="149">
        <f t="shared" si="943"/>
        <v>45930</v>
      </c>
      <c r="V3076" s="57" t="str">
        <f t="shared" si="953"/>
        <v>-</v>
      </c>
      <c r="W3076" s="8"/>
      <c r="X3076" s="8"/>
      <c r="Y3076" s="8"/>
      <c r="Z3076" s="9"/>
      <c r="AA3076" s="1"/>
      <c r="AB3076" s="8"/>
      <c r="AC3076" s="9"/>
      <c r="AD3076" s="9"/>
      <c r="AE3076" s="9"/>
      <c r="AF3076" s="8"/>
      <c r="AG3076" s="10"/>
      <c r="AH3076" s="8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25">
      <c r="A3077" s="50">
        <f t="shared" si="936"/>
        <v>45920</v>
      </c>
      <c r="B3077" s="112" t="str">
        <f t="shared" ca="1" si="944"/>
        <v>n.d</v>
      </c>
      <c r="C3077" s="109">
        <f t="shared" si="945"/>
        <v>37920.938536829999</v>
      </c>
      <c r="D3077" s="13">
        <f ca="1">IF(A3077&lt;$B$1,VLOOKUP(A3077,[1]DI!$A$4:$B$15000,2,FALSE),0)</f>
        <v>0</v>
      </c>
      <c r="E3077" s="52">
        <f t="shared" ca="1" si="946"/>
        <v>1</v>
      </c>
      <c r="F3077" s="52">
        <f ca="1">(TRUNC(PRODUCT($E$12:$E3076),16))</f>
        <v>1.88396930562496</v>
      </c>
      <c r="G3077" s="52">
        <f t="shared" ca="1" si="947"/>
        <v>1.88396930562496</v>
      </c>
      <c r="H3077" s="52">
        <f t="shared" ca="1" si="948"/>
        <v>1</v>
      </c>
      <c r="I3077" s="111">
        <f t="shared" si="937"/>
        <v>0.02</v>
      </c>
      <c r="J3077" s="149">
        <f t="shared" si="939"/>
        <v>45898</v>
      </c>
      <c r="K3077" s="54">
        <f t="shared" si="938"/>
        <v>15</v>
      </c>
      <c r="L3077" s="55">
        <f t="shared" si="949"/>
        <v>16</v>
      </c>
      <c r="M3077" s="56">
        <f t="shared" si="950"/>
        <v>1.0012581</v>
      </c>
      <c r="N3077" s="56">
        <f t="shared" ca="1" si="951"/>
        <v>1.0012581</v>
      </c>
      <c r="O3077" s="55">
        <f t="shared" si="940"/>
        <v>0</v>
      </c>
      <c r="P3077" s="109">
        <f t="shared" ca="1" si="952"/>
        <v>47.708332769999998</v>
      </c>
      <c r="Q3077" s="52">
        <f t="shared" si="941"/>
        <v>0</v>
      </c>
      <c r="R3077" s="85"/>
      <c r="S3077" s="85"/>
      <c r="T3077" s="86" t="str">
        <f t="shared" si="942"/>
        <v>A+J=</v>
      </c>
      <c r="U3077" s="149">
        <f t="shared" si="943"/>
        <v>45930</v>
      </c>
      <c r="V3077" s="57" t="str">
        <f t="shared" si="953"/>
        <v>-</v>
      </c>
      <c r="W3077" s="8"/>
      <c r="X3077" s="8"/>
      <c r="Y3077" s="8"/>
      <c r="Z3077" s="9"/>
      <c r="AA3077" s="1"/>
      <c r="AB3077" s="8"/>
      <c r="AC3077" s="9"/>
      <c r="AD3077" s="9"/>
      <c r="AE3077" s="9"/>
      <c r="AF3077" s="8"/>
      <c r="AG3077" s="10"/>
      <c r="AH3077" s="8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25">
      <c r="A3078" s="50">
        <f t="shared" si="936"/>
        <v>45921</v>
      </c>
      <c r="B3078" s="112" t="str">
        <f t="shared" ca="1" si="944"/>
        <v>n.d</v>
      </c>
      <c r="C3078" s="109">
        <f t="shared" si="945"/>
        <v>37920.938536829999</v>
      </c>
      <c r="D3078" s="13">
        <f ca="1">IF(A3078&lt;$B$1,VLOOKUP(A3078,[1]DI!$A$4:$B$15000,2,FALSE),0)</f>
        <v>0</v>
      </c>
      <c r="E3078" s="52">
        <f t="shared" ca="1" si="946"/>
        <v>1</v>
      </c>
      <c r="F3078" s="52">
        <f ca="1">(TRUNC(PRODUCT($E$12:$E3077),16))</f>
        <v>1.88396930562496</v>
      </c>
      <c r="G3078" s="52">
        <f t="shared" ca="1" si="947"/>
        <v>1.88396930562496</v>
      </c>
      <c r="H3078" s="52">
        <f t="shared" ca="1" si="948"/>
        <v>1</v>
      </c>
      <c r="I3078" s="111">
        <f t="shared" si="937"/>
        <v>0.02</v>
      </c>
      <c r="J3078" s="149">
        <f t="shared" si="939"/>
        <v>45898</v>
      </c>
      <c r="K3078" s="54">
        <f t="shared" si="938"/>
        <v>15</v>
      </c>
      <c r="L3078" s="55">
        <f t="shared" si="949"/>
        <v>16</v>
      </c>
      <c r="M3078" s="56">
        <f t="shared" si="950"/>
        <v>1.0012581</v>
      </c>
      <c r="N3078" s="56">
        <f t="shared" ca="1" si="951"/>
        <v>1.0012581</v>
      </c>
      <c r="O3078" s="55">
        <f t="shared" si="940"/>
        <v>0</v>
      </c>
      <c r="P3078" s="109">
        <f t="shared" ca="1" si="952"/>
        <v>47.708332769999998</v>
      </c>
      <c r="Q3078" s="52">
        <f t="shared" si="941"/>
        <v>0</v>
      </c>
      <c r="R3078" s="85"/>
      <c r="S3078" s="85"/>
      <c r="T3078" s="86" t="str">
        <f t="shared" si="942"/>
        <v>A+J=</v>
      </c>
      <c r="U3078" s="149">
        <f t="shared" si="943"/>
        <v>45930</v>
      </c>
      <c r="V3078" s="57" t="str">
        <f t="shared" si="953"/>
        <v>-</v>
      </c>
      <c r="W3078" s="8"/>
      <c r="X3078" s="8"/>
      <c r="Y3078" s="8"/>
      <c r="Z3078" s="9"/>
      <c r="AA3078" s="1"/>
      <c r="AB3078" s="8"/>
      <c r="AC3078" s="9"/>
      <c r="AD3078" s="9"/>
      <c r="AE3078" s="9"/>
      <c r="AF3078" s="8"/>
      <c r="AG3078" s="10"/>
      <c r="AH3078" s="8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25">
      <c r="A3079" s="50">
        <f t="shared" si="936"/>
        <v>45922</v>
      </c>
      <c r="B3079" s="112" t="str">
        <f t="shared" ca="1" si="944"/>
        <v>n.d</v>
      </c>
      <c r="C3079" s="109">
        <f t="shared" si="945"/>
        <v>37920.938536829999</v>
      </c>
      <c r="D3079" s="13">
        <f ca="1">IF(A3079&lt;$B$1,VLOOKUP(A3079,[1]DI!$A$4:$B$15000,2,FALSE),0)</f>
        <v>0</v>
      </c>
      <c r="E3079" s="52">
        <f t="shared" ca="1" si="946"/>
        <v>1</v>
      </c>
      <c r="F3079" s="52">
        <f ca="1">(TRUNC(PRODUCT($E$12:$E3078),16))</f>
        <v>1.88396930562496</v>
      </c>
      <c r="G3079" s="52">
        <f t="shared" ca="1" si="947"/>
        <v>1.88396930562496</v>
      </c>
      <c r="H3079" s="52">
        <f t="shared" ca="1" si="948"/>
        <v>1</v>
      </c>
      <c r="I3079" s="111">
        <f t="shared" si="937"/>
        <v>0.02</v>
      </c>
      <c r="J3079" s="149">
        <f t="shared" si="939"/>
        <v>45898</v>
      </c>
      <c r="K3079" s="54">
        <f t="shared" si="938"/>
        <v>16</v>
      </c>
      <c r="L3079" s="55">
        <f t="shared" si="949"/>
        <v>16</v>
      </c>
      <c r="M3079" s="56">
        <f t="shared" si="950"/>
        <v>1.0012581</v>
      </c>
      <c r="N3079" s="56">
        <f t="shared" ca="1" si="951"/>
        <v>1.0012581</v>
      </c>
      <c r="O3079" s="55">
        <f t="shared" si="940"/>
        <v>0</v>
      </c>
      <c r="P3079" s="109">
        <f t="shared" ca="1" si="952"/>
        <v>47.708332769999998</v>
      </c>
      <c r="Q3079" s="52">
        <f t="shared" si="941"/>
        <v>0</v>
      </c>
      <c r="R3079" s="85"/>
      <c r="S3079" s="85"/>
      <c r="T3079" s="86" t="str">
        <f t="shared" si="942"/>
        <v>A+J=</v>
      </c>
      <c r="U3079" s="149">
        <f t="shared" si="943"/>
        <v>45930</v>
      </c>
      <c r="V3079" s="57" t="str">
        <f t="shared" si="953"/>
        <v>-</v>
      </c>
      <c r="W3079" s="8"/>
      <c r="X3079" s="8"/>
      <c r="Y3079" s="8"/>
      <c r="Z3079" s="9"/>
      <c r="AA3079" s="1"/>
      <c r="AB3079" s="8"/>
      <c r="AC3079" s="9"/>
      <c r="AD3079" s="9"/>
      <c r="AE3079" s="9"/>
      <c r="AF3079" s="8"/>
      <c r="AG3079" s="10"/>
      <c r="AH3079" s="8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25">
      <c r="A3080" s="50">
        <f t="shared" si="936"/>
        <v>45923</v>
      </c>
      <c r="B3080" s="112" t="str">
        <f t="shared" ca="1" si="944"/>
        <v>n.d</v>
      </c>
      <c r="C3080" s="109">
        <f t="shared" si="945"/>
        <v>37920.938536829999</v>
      </c>
      <c r="D3080" s="13">
        <f ca="1">IF(A3080&lt;$B$1,VLOOKUP(A3080,[1]DI!$A$4:$B$15000,2,FALSE),0)</f>
        <v>0</v>
      </c>
      <c r="E3080" s="52">
        <f t="shared" ca="1" si="946"/>
        <v>1</v>
      </c>
      <c r="F3080" s="52">
        <f ca="1">(TRUNC(PRODUCT($E$12:$E3079),16))</f>
        <v>1.88396930562496</v>
      </c>
      <c r="G3080" s="52">
        <f t="shared" ca="1" si="947"/>
        <v>1.88396930562496</v>
      </c>
      <c r="H3080" s="52">
        <f t="shared" ca="1" si="948"/>
        <v>1</v>
      </c>
      <c r="I3080" s="111">
        <f t="shared" si="937"/>
        <v>0.02</v>
      </c>
      <c r="J3080" s="149">
        <f t="shared" si="939"/>
        <v>45898</v>
      </c>
      <c r="K3080" s="54">
        <f t="shared" si="938"/>
        <v>17</v>
      </c>
      <c r="L3080" s="55">
        <f t="shared" si="949"/>
        <v>17</v>
      </c>
      <c r="M3080" s="56">
        <f t="shared" si="950"/>
        <v>1.001336784</v>
      </c>
      <c r="N3080" s="56">
        <f t="shared" ca="1" si="951"/>
        <v>1.001336784</v>
      </c>
      <c r="O3080" s="55">
        <f t="shared" si="940"/>
        <v>0</v>
      </c>
      <c r="P3080" s="109">
        <f t="shared" ca="1" si="952"/>
        <v>50.692103899999999</v>
      </c>
      <c r="Q3080" s="52">
        <f t="shared" si="941"/>
        <v>0</v>
      </c>
      <c r="R3080" s="85"/>
      <c r="S3080" s="85"/>
      <c r="T3080" s="86" t="str">
        <f t="shared" si="942"/>
        <v>A+J=</v>
      </c>
      <c r="U3080" s="149">
        <f t="shared" si="943"/>
        <v>45930</v>
      </c>
      <c r="V3080" s="57" t="str">
        <f t="shared" si="953"/>
        <v>-</v>
      </c>
      <c r="W3080" s="8"/>
      <c r="X3080" s="8"/>
      <c r="Y3080" s="8"/>
      <c r="Z3080" s="9"/>
      <c r="AA3080" s="1"/>
      <c r="AB3080" s="8"/>
      <c r="AC3080" s="9"/>
      <c r="AD3080" s="9"/>
      <c r="AE3080" s="9"/>
      <c r="AF3080" s="8"/>
      <c r="AG3080" s="10"/>
      <c r="AH3080" s="8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25">
      <c r="A3081" s="50">
        <f t="shared" si="936"/>
        <v>45924</v>
      </c>
      <c r="B3081" s="112" t="str">
        <f t="shared" ca="1" si="944"/>
        <v>n.d</v>
      </c>
      <c r="C3081" s="109">
        <f t="shared" si="945"/>
        <v>37920.938536829999</v>
      </c>
      <c r="D3081" s="13">
        <f ca="1">IF(A3081&lt;$B$1,VLOOKUP(A3081,[1]DI!$A$4:$B$15000,2,FALSE),0)</f>
        <v>0</v>
      </c>
      <c r="E3081" s="52">
        <f t="shared" ca="1" si="946"/>
        <v>1</v>
      </c>
      <c r="F3081" s="52">
        <f ca="1">(TRUNC(PRODUCT($E$12:$E3080),16))</f>
        <v>1.88396930562496</v>
      </c>
      <c r="G3081" s="52">
        <f t="shared" ca="1" si="947"/>
        <v>1.88396930562496</v>
      </c>
      <c r="H3081" s="52">
        <f t="shared" ca="1" si="948"/>
        <v>1</v>
      </c>
      <c r="I3081" s="111">
        <f t="shared" si="937"/>
        <v>0.02</v>
      </c>
      <c r="J3081" s="149">
        <f t="shared" si="939"/>
        <v>45898</v>
      </c>
      <c r="K3081" s="54">
        <f t="shared" si="938"/>
        <v>18</v>
      </c>
      <c r="L3081" s="55">
        <f t="shared" si="949"/>
        <v>18</v>
      </c>
      <c r="M3081" s="56">
        <f t="shared" si="950"/>
        <v>1.0014154740000001</v>
      </c>
      <c r="N3081" s="56">
        <f t="shared" ca="1" si="951"/>
        <v>1.0014154740000001</v>
      </c>
      <c r="O3081" s="55">
        <f t="shared" si="940"/>
        <v>0</v>
      </c>
      <c r="P3081" s="109">
        <f t="shared" ca="1" si="952"/>
        <v>53.676102550000003</v>
      </c>
      <c r="Q3081" s="52">
        <f t="shared" si="941"/>
        <v>0</v>
      </c>
      <c r="R3081" s="85"/>
      <c r="S3081" s="85"/>
      <c r="T3081" s="86" t="str">
        <f t="shared" si="942"/>
        <v>A+J=</v>
      </c>
      <c r="U3081" s="149">
        <f t="shared" si="943"/>
        <v>45930</v>
      </c>
      <c r="V3081" s="57" t="str">
        <f t="shared" si="953"/>
        <v>-</v>
      </c>
      <c r="W3081" s="8"/>
      <c r="X3081" s="8"/>
      <c r="Y3081" s="8"/>
      <c r="Z3081" s="9"/>
      <c r="AA3081" s="1"/>
      <c r="AB3081" s="8"/>
      <c r="AC3081" s="9"/>
      <c r="AD3081" s="9"/>
      <c r="AE3081" s="9"/>
      <c r="AF3081" s="8"/>
      <c r="AG3081" s="10"/>
      <c r="AH3081" s="8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25">
      <c r="A3082" s="50">
        <f t="shared" si="936"/>
        <v>45925</v>
      </c>
      <c r="B3082" s="112" t="str">
        <f t="shared" ca="1" si="944"/>
        <v>n.d</v>
      </c>
      <c r="C3082" s="109">
        <f t="shared" si="945"/>
        <v>37920.938536829999</v>
      </c>
      <c r="D3082" s="13">
        <f ca="1">IF(A3082&lt;$B$1,VLOOKUP(A3082,[1]DI!$A$4:$B$15000,2,FALSE),0)</f>
        <v>0</v>
      </c>
      <c r="E3082" s="52">
        <f t="shared" ca="1" si="946"/>
        <v>1</v>
      </c>
      <c r="F3082" s="52">
        <f ca="1">(TRUNC(PRODUCT($E$12:$E3081),16))</f>
        <v>1.88396930562496</v>
      </c>
      <c r="G3082" s="52">
        <f t="shared" ca="1" si="947"/>
        <v>1.88396930562496</v>
      </c>
      <c r="H3082" s="52">
        <f t="shared" ca="1" si="948"/>
        <v>1</v>
      </c>
      <c r="I3082" s="111">
        <f t="shared" si="937"/>
        <v>0.02</v>
      </c>
      <c r="J3082" s="149">
        <f t="shared" si="939"/>
        <v>45898</v>
      </c>
      <c r="K3082" s="54">
        <f t="shared" si="938"/>
        <v>19</v>
      </c>
      <c r="L3082" s="55">
        <f t="shared" si="949"/>
        <v>19</v>
      </c>
      <c r="M3082" s="56">
        <f t="shared" si="950"/>
        <v>1.00149417</v>
      </c>
      <c r="N3082" s="56">
        <f t="shared" ca="1" si="951"/>
        <v>1.00149417</v>
      </c>
      <c r="O3082" s="55">
        <f t="shared" si="940"/>
        <v>0</v>
      </c>
      <c r="P3082" s="109">
        <f t="shared" ca="1" si="952"/>
        <v>56.660328730000003</v>
      </c>
      <c r="Q3082" s="52">
        <f t="shared" si="941"/>
        <v>0</v>
      </c>
      <c r="R3082" s="85"/>
      <c r="S3082" s="85"/>
      <c r="T3082" s="86" t="str">
        <f t="shared" si="942"/>
        <v>A+J=</v>
      </c>
      <c r="U3082" s="149">
        <f t="shared" si="943"/>
        <v>45930</v>
      </c>
      <c r="V3082" s="57" t="str">
        <f t="shared" si="953"/>
        <v>-</v>
      </c>
      <c r="W3082" s="8"/>
      <c r="X3082" s="8"/>
      <c r="Y3082" s="8"/>
      <c r="Z3082" s="9"/>
      <c r="AA3082" s="1"/>
      <c r="AB3082" s="8"/>
      <c r="AC3082" s="9"/>
      <c r="AD3082" s="9"/>
      <c r="AE3082" s="9"/>
      <c r="AF3082" s="8"/>
      <c r="AG3082" s="10"/>
      <c r="AH3082" s="8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25">
      <c r="A3083" s="50">
        <f t="shared" si="936"/>
        <v>45926</v>
      </c>
      <c r="B3083" s="112" t="str">
        <f t="shared" ca="1" si="944"/>
        <v>n.d</v>
      </c>
      <c r="C3083" s="109">
        <f t="shared" si="945"/>
        <v>37920.938536829999</v>
      </c>
      <c r="D3083" s="13">
        <f ca="1">IF(A3083&lt;$B$1,VLOOKUP(A3083,[1]DI!$A$4:$B$15000,2,FALSE),0)</f>
        <v>0</v>
      </c>
      <c r="E3083" s="52">
        <f t="shared" ca="1" si="946"/>
        <v>1</v>
      </c>
      <c r="F3083" s="52">
        <f ca="1">(TRUNC(PRODUCT($E$12:$E3082),16))</f>
        <v>1.88396930562496</v>
      </c>
      <c r="G3083" s="52">
        <f t="shared" ca="1" si="947"/>
        <v>1.88396930562496</v>
      </c>
      <c r="H3083" s="52">
        <f t="shared" ca="1" si="948"/>
        <v>1</v>
      </c>
      <c r="I3083" s="111">
        <f t="shared" si="937"/>
        <v>0.02</v>
      </c>
      <c r="J3083" s="149">
        <f t="shared" si="939"/>
        <v>45898</v>
      </c>
      <c r="K3083" s="54">
        <f t="shared" si="938"/>
        <v>20</v>
      </c>
      <c r="L3083" s="55">
        <f t="shared" si="949"/>
        <v>20</v>
      </c>
      <c r="M3083" s="56">
        <f t="shared" si="950"/>
        <v>1.001572873</v>
      </c>
      <c r="N3083" s="56">
        <f t="shared" ca="1" si="951"/>
        <v>1.001572873</v>
      </c>
      <c r="O3083" s="55">
        <f t="shared" si="940"/>
        <v>0</v>
      </c>
      <c r="P3083" s="109">
        <f t="shared" ca="1" si="952"/>
        <v>59.644820350000003</v>
      </c>
      <c r="Q3083" s="52">
        <f t="shared" si="941"/>
        <v>0</v>
      </c>
      <c r="R3083" s="85"/>
      <c r="S3083" s="85"/>
      <c r="T3083" s="86" t="str">
        <f t="shared" si="942"/>
        <v>A+J=</v>
      </c>
      <c r="U3083" s="149">
        <f t="shared" si="943"/>
        <v>45930</v>
      </c>
      <c r="V3083" s="57" t="str">
        <f t="shared" si="953"/>
        <v>-</v>
      </c>
      <c r="W3083" s="8"/>
      <c r="X3083" s="8"/>
      <c r="Y3083" s="8"/>
      <c r="Z3083" s="9"/>
      <c r="AA3083" s="1"/>
      <c r="AB3083" s="8"/>
      <c r="AC3083" s="9"/>
      <c r="AD3083" s="9"/>
      <c r="AE3083" s="9"/>
      <c r="AF3083" s="8"/>
      <c r="AG3083" s="10"/>
      <c r="AH3083" s="8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25">
      <c r="A3084" s="50">
        <f t="shared" si="936"/>
        <v>45927</v>
      </c>
      <c r="B3084" s="112" t="str">
        <f t="shared" ca="1" si="944"/>
        <v>n.d</v>
      </c>
      <c r="C3084" s="109">
        <f t="shared" si="945"/>
        <v>37920.938536829999</v>
      </c>
      <c r="D3084" s="13">
        <f ca="1">IF(A3084&lt;$B$1,VLOOKUP(A3084,[1]DI!$A$4:$B$15000,2,FALSE),0)</f>
        <v>0</v>
      </c>
      <c r="E3084" s="52">
        <f t="shared" ca="1" si="946"/>
        <v>1</v>
      </c>
      <c r="F3084" s="52">
        <f ca="1">(TRUNC(PRODUCT($E$12:$E3083),16))</f>
        <v>1.88396930562496</v>
      </c>
      <c r="G3084" s="52">
        <f t="shared" ca="1" si="947"/>
        <v>1.88396930562496</v>
      </c>
      <c r="H3084" s="52">
        <f t="shared" ca="1" si="948"/>
        <v>1</v>
      </c>
      <c r="I3084" s="111">
        <f t="shared" si="937"/>
        <v>0.02</v>
      </c>
      <c r="J3084" s="149">
        <f t="shared" si="939"/>
        <v>45898</v>
      </c>
      <c r="K3084" s="54">
        <f t="shared" si="938"/>
        <v>20</v>
      </c>
      <c r="L3084" s="55">
        <f t="shared" si="949"/>
        <v>21</v>
      </c>
      <c r="M3084" s="56">
        <f t="shared" si="950"/>
        <v>1.001651581</v>
      </c>
      <c r="N3084" s="56">
        <f t="shared" ca="1" si="951"/>
        <v>1.001651581</v>
      </c>
      <c r="O3084" s="55">
        <f t="shared" si="940"/>
        <v>0</v>
      </c>
      <c r="P3084" s="109">
        <f t="shared" ca="1" si="952"/>
        <v>62.629501580000003</v>
      </c>
      <c r="Q3084" s="52">
        <f t="shared" si="941"/>
        <v>0</v>
      </c>
      <c r="R3084" s="85"/>
      <c r="S3084" s="85"/>
      <c r="T3084" s="86" t="str">
        <f t="shared" si="942"/>
        <v>A+J=</v>
      </c>
      <c r="U3084" s="149">
        <f t="shared" si="943"/>
        <v>45930</v>
      </c>
      <c r="V3084" s="57" t="str">
        <f t="shared" si="953"/>
        <v>-</v>
      </c>
      <c r="W3084" s="8"/>
      <c r="X3084" s="8"/>
      <c r="Y3084" s="8"/>
      <c r="Z3084" s="9"/>
      <c r="AA3084" s="1"/>
      <c r="AB3084" s="8"/>
      <c r="AC3084" s="9"/>
      <c r="AD3084" s="9"/>
      <c r="AE3084" s="9"/>
      <c r="AF3084" s="8"/>
      <c r="AG3084" s="10"/>
      <c r="AH3084" s="8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25">
      <c r="A3085" s="50">
        <f t="shared" ref="A3085:A3148" si="954">(A3084+1)</f>
        <v>45928</v>
      </c>
      <c r="B3085" s="112" t="str">
        <f t="shared" ca="1" si="944"/>
        <v>n.d</v>
      </c>
      <c r="C3085" s="109">
        <f t="shared" si="945"/>
        <v>37920.938536829999</v>
      </c>
      <c r="D3085" s="13">
        <f ca="1">IF(A3085&lt;$B$1,VLOOKUP(A3085,[1]DI!$A$4:$B$15000,2,FALSE),0)</f>
        <v>0</v>
      </c>
      <c r="E3085" s="52">
        <f t="shared" ca="1" si="946"/>
        <v>1</v>
      </c>
      <c r="F3085" s="52">
        <f ca="1">(TRUNC(PRODUCT($E$12:$E3084),16))</f>
        <v>1.88396930562496</v>
      </c>
      <c r="G3085" s="52">
        <f t="shared" ca="1" si="947"/>
        <v>1.88396930562496</v>
      </c>
      <c r="H3085" s="52">
        <f t="shared" ca="1" si="948"/>
        <v>1</v>
      </c>
      <c r="I3085" s="111">
        <f t="shared" ref="I3085:I3148" si="955">I3084</f>
        <v>0.02</v>
      </c>
      <c r="J3085" s="149">
        <f t="shared" si="939"/>
        <v>45898</v>
      </c>
      <c r="K3085" s="54">
        <f t="shared" ref="K3085:K3148" si="956">IF(A3085&gt;J3085,IF(NETWORKDAYS(J3085,A3085,$X$135:$X$519)-1=0,1,NETWORKDAYS(J3085,A3085,$X$135:$X$519)-1),0)</f>
        <v>20</v>
      </c>
      <c r="L3085" s="55">
        <f t="shared" si="949"/>
        <v>21</v>
      </c>
      <c r="M3085" s="56">
        <f t="shared" si="950"/>
        <v>1.001651581</v>
      </c>
      <c r="N3085" s="56">
        <f t="shared" ca="1" si="951"/>
        <v>1.001651581</v>
      </c>
      <c r="O3085" s="55">
        <f t="shared" si="940"/>
        <v>0</v>
      </c>
      <c r="P3085" s="109">
        <f t="shared" ca="1" si="952"/>
        <v>62.629501580000003</v>
      </c>
      <c r="Q3085" s="52">
        <f t="shared" si="941"/>
        <v>0</v>
      </c>
      <c r="R3085" s="85"/>
      <c r="S3085" s="85"/>
      <c r="T3085" s="86" t="str">
        <f t="shared" si="942"/>
        <v>A+J=</v>
      </c>
      <c r="U3085" s="149">
        <f t="shared" si="943"/>
        <v>45930</v>
      </c>
      <c r="V3085" s="57" t="str">
        <f t="shared" si="953"/>
        <v>-</v>
      </c>
      <c r="W3085" s="8"/>
      <c r="X3085" s="8"/>
      <c r="Y3085" s="8"/>
      <c r="Z3085" s="9"/>
      <c r="AA3085" s="1"/>
      <c r="AB3085" s="8"/>
      <c r="AC3085" s="9"/>
      <c r="AD3085" s="9"/>
      <c r="AE3085" s="9"/>
      <c r="AF3085" s="8"/>
      <c r="AG3085" s="10"/>
      <c r="AH3085" s="8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25">
      <c r="A3086" s="50">
        <f t="shared" si="954"/>
        <v>45929</v>
      </c>
      <c r="B3086" s="112" t="str">
        <f t="shared" ca="1" si="944"/>
        <v>n.d</v>
      </c>
      <c r="C3086" s="109">
        <f t="shared" si="945"/>
        <v>37920.938536829999</v>
      </c>
      <c r="D3086" s="13">
        <f ca="1">IF(A3086&lt;$B$1,VLOOKUP(A3086,[1]DI!$A$4:$B$15000,2,FALSE),0)</f>
        <v>0</v>
      </c>
      <c r="E3086" s="52">
        <f t="shared" ca="1" si="946"/>
        <v>1</v>
      </c>
      <c r="F3086" s="52">
        <f ca="1">(TRUNC(PRODUCT($E$12:$E3085),16))</f>
        <v>1.88396930562496</v>
      </c>
      <c r="G3086" s="52">
        <f t="shared" ca="1" si="947"/>
        <v>1.88396930562496</v>
      </c>
      <c r="H3086" s="52">
        <f t="shared" ca="1" si="948"/>
        <v>1</v>
      </c>
      <c r="I3086" s="111">
        <f t="shared" si="955"/>
        <v>0.02</v>
      </c>
      <c r="J3086" s="149">
        <f t="shared" si="939"/>
        <v>45898</v>
      </c>
      <c r="K3086" s="54">
        <f t="shared" si="956"/>
        <v>21</v>
      </c>
      <c r="L3086" s="55">
        <f t="shared" si="949"/>
        <v>21</v>
      </c>
      <c r="M3086" s="56">
        <f t="shared" si="950"/>
        <v>1.001651581</v>
      </c>
      <c r="N3086" s="56">
        <f t="shared" ca="1" si="951"/>
        <v>1.001651581</v>
      </c>
      <c r="O3086" s="55">
        <f t="shared" si="940"/>
        <v>0</v>
      </c>
      <c r="P3086" s="109">
        <f t="shared" ca="1" si="952"/>
        <v>62.629501580000003</v>
      </c>
      <c r="Q3086" s="52">
        <f t="shared" si="941"/>
        <v>0</v>
      </c>
      <c r="R3086" s="85"/>
      <c r="S3086" s="85"/>
      <c r="T3086" s="86" t="str">
        <f t="shared" si="942"/>
        <v>A+J=</v>
      </c>
      <c r="U3086" s="149">
        <f t="shared" si="943"/>
        <v>45930</v>
      </c>
      <c r="V3086" s="57" t="str">
        <f t="shared" si="953"/>
        <v>-</v>
      </c>
      <c r="W3086" s="8"/>
      <c r="X3086" s="8"/>
      <c r="Y3086" s="8"/>
      <c r="Z3086" s="9"/>
      <c r="AA3086" s="1"/>
      <c r="AB3086" s="8"/>
      <c r="AC3086" s="9"/>
      <c r="AD3086" s="9"/>
      <c r="AE3086" s="9"/>
      <c r="AF3086" s="8"/>
      <c r="AG3086" s="10"/>
      <c r="AH3086" s="8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25">
      <c r="A3087" s="50">
        <f t="shared" si="954"/>
        <v>45930</v>
      </c>
      <c r="B3087" s="112" t="str">
        <f t="shared" ca="1" si="944"/>
        <v>n.d</v>
      </c>
      <c r="C3087" s="109">
        <f t="shared" si="945"/>
        <v>37920.938536829999</v>
      </c>
      <c r="D3087" s="13">
        <f ca="1">IF(A3087&lt;$B$1,VLOOKUP(A3087,[1]DI!$A$4:$B$15000,2,FALSE),0)</f>
        <v>0</v>
      </c>
      <c r="E3087" s="52">
        <f t="shared" ca="1" si="946"/>
        <v>1</v>
      </c>
      <c r="F3087" s="52">
        <f ca="1">(TRUNC(PRODUCT($E$12:$E3086),16))</f>
        <v>1.88396930562496</v>
      </c>
      <c r="G3087" s="52">
        <f t="shared" ca="1" si="947"/>
        <v>1.88396930562496</v>
      </c>
      <c r="H3087" s="52">
        <f t="shared" ca="1" si="948"/>
        <v>1</v>
      </c>
      <c r="I3087" s="111">
        <f t="shared" si="955"/>
        <v>0.02</v>
      </c>
      <c r="J3087" s="149">
        <f t="shared" si="939"/>
        <v>45898</v>
      </c>
      <c r="K3087" s="54">
        <f t="shared" si="956"/>
        <v>22</v>
      </c>
      <c r="L3087" s="55">
        <f t="shared" si="949"/>
        <v>22</v>
      </c>
      <c r="M3087" s="56">
        <f t="shared" si="950"/>
        <v>1.0017302960000001</v>
      </c>
      <c r="N3087" s="56">
        <f t="shared" ca="1" si="951"/>
        <v>1.0017302960000001</v>
      </c>
      <c r="O3087" s="55">
        <f t="shared" si="940"/>
        <v>90</v>
      </c>
      <c r="P3087" s="109">
        <f t="shared" ca="1" si="952"/>
        <v>65.614448260000003</v>
      </c>
      <c r="Q3087" s="52">
        <f t="shared" si="941"/>
        <v>940.78664307999998</v>
      </c>
      <c r="R3087" s="85"/>
      <c r="S3087" s="85"/>
      <c r="T3087" s="86" t="str">
        <f t="shared" si="942"/>
        <v>A+J=</v>
      </c>
      <c r="U3087" s="149">
        <f t="shared" si="943"/>
        <v>45930</v>
      </c>
      <c r="V3087" s="57">
        <f t="shared" ca="1" si="953"/>
        <v>1509601.6370099999</v>
      </c>
      <c r="W3087" s="8"/>
      <c r="X3087" s="8"/>
      <c r="Y3087" s="8"/>
      <c r="Z3087" s="9"/>
      <c r="AA3087" s="1"/>
      <c r="AB3087" s="8"/>
      <c r="AC3087" s="9"/>
      <c r="AD3087" s="9"/>
      <c r="AE3087" s="9"/>
      <c r="AF3087" s="8"/>
      <c r="AG3087" s="10"/>
      <c r="AH3087" s="8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25">
      <c r="A3088" s="50">
        <f t="shared" si="954"/>
        <v>45931</v>
      </c>
      <c r="B3088" s="112" t="str">
        <f t="shared" ca="1" si="944"/>
        <v>n.d</v>
      </c>
      <c r="C3088" s="109">
        <f t="shared" si="945"/>
        <v>36980.15189375</v>
      </c>
      <c r="D3088" s="13">
        <f ca="1">IF(A3088&lt;$B$1,VLOOKUP(A3088,[1]DI!$A$4:$B$15000,2,FALSE),0)</f>
        <v>0</v>
      </c>
      <c r="E3088" s="52">
        <f t="shared" ca="1" si="946"/>
        <v>1</v>
      </c>
      <c r="F3088" s="52">
        <f ca="1">(TRUNC(PRODUCT($E$12:$E3087),16))</f>
        <v>1.88396930562496</v>
      </c>
      <c r="G3088" s="52">
        <f t="shared" ca="1" si="947"/>
        <v>1.88396930562496</v>
      </c>
      <c r="H3088" s="52">
        <f t="shared" ca="1" si="948"/>
        <v>1</v>
      </c>
      <c r="I3088" s="111">
        <f t="shared" si="955"/>
        <v>0.02</v>
      </c>
      <c r="J3088" s="149">
        <f t="shared" si="939"/>
        <v>45930</v>
      </c>
      <c r="K3088" s="54">
        <f t="shared" si="956"/>
        <v>1</v>
      </c>
      <c r="L3088" s="55">
        <f t="shared" si="949"/>
        <v>1</v>
      </c>
      <c r="M3088" s="56">
        <f t="shared" si="950"/>
        <v>1.000078585</v>
      </c>
      <c r="N3088" s="56">
        <f t="shared" ca="1" si="951"/>
        <v>1.000078585</v>
      </c>
      <c r="O3088" s="55">
        <f t="shared" si="940"/>
        <v>0</v>
      </c>
      <c r="P3088" s="109">
        <f t="shared" ca="1" si="952"/>
        <v>2.90608523</v>
      </c>
      <c r="Q3088" s="52">
        <f t="shared" si="941"/>
        <v>0</v>
      </c>
      <c r="R3088" s="85"/>
      <c r="S3088" s="85"/>
      <c r="T3088" s="86" t="str">
        <f t="shared" si="942"/>
        <v>A+J=</v>
      </c>
      <c r="U3088" s="149">
        <f t="shared" si="943"/>
        <v>45961</v>
      </c>
      <c r="V3088" s="57" t="str">
        <f t="shared" si="953"/>
        <v>-</v>
      </c>
      <c r="W3088" s="8"/>
      <c r="X3088" s="8"/>
      <c r="Y3088" s="8"/>
      <c r="Z3088" s="9"/>
      <c r="AA3088" s="1"/>
      <c r="AB3088" s="8"/>
      <c r="AC3088" s="9"/>
      <c r="AD3088" s="9"/>
      <c r="AE3088" s="9"/>
      <c r="AF3088" s="8"/>
      <c r="AG3088" s="10"/>
      <c r="AH3088" s="8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25">
      <c r="A3089" s="50">
        <f t="shared" si="954"/>
        <v>45932</v>
      </c>
      <c r="B3089" s="112" t="str">
        <f t="shared" ca="1" si="944"/>
        <v>n.d</v>
      </c>
      <c r="C3089" s="109">
        <f t="shared" si="945"/>
        <v>36980.15189375</v>
      </c>
      <c r="D3089" s="13">
        <f ca="1">IF(A3089&lt;$B$1,VLOOKUP(A3089,[1]DI!$A$4:$B$15000,2,FALSE),0)</f>
        <v>0</v>
      </c>
      <c r="E3089" s="52">
        <f t="shared" ca="1" si="946"/>
        <v>1</v>
      </c>
      <c r="F3089" s="52">
        <f ca="1">(TRUNC(PRODUCT($E$12:$E3088),16))</f>
        <v>1.88396930562496</v>
      </c>
      <c r="G3089" s="52">
        <f t="shared" ca="1" si="947"/>
        <v>1.88396930562496</v>
      </c>
      <c r="H3089" s="52">
        <f t="shared" ca="1" si="948"/>
        <v>1</v>
      </c>
      <c r="I3089" s="111">
        <f t="shared" si="955"/>
        <v>0.02</v>
      </c>
      <c r="J3089" s="149">
        <f t="shared" si="939"/>
        <v>45930</v>
      </c>
      <c r="K3089" s="54">
        <f t="shared" si="956"/>
        <v>2</v>
      </c>
      <c r="L3089" s="55">
        <f t="shared" si="949"/>
        <v>2</v>
      </c>
      <c r="M3089" s="56">
        <f t="shared" si="950"/>
        <v>1.0001571760000001</v>
      </c>
      <c r="N3089" s="56">
        <f t="shared" ca="1" si="951"/>
        <v>1.0001571760000001</v>
      </c>
      <c r="O3089" s="55">
        <f t="shared" si="940"/>
        <v>0</v>
      </c>
      <c r="P3089" s="109">
        <f t="shared" ca="1" si="952"/>
        <v>5.8123923499999997</v>
      </c>
      <c r="Q3089" s="52">
        <f t="shared" si="941"/>
        <v>0</v>
      </c>
      <c r="R3089" s="85"/>
      <c r="S3089" s="85"/>
      <c r="T3089" s="86" t="str">
        <f t="shared" si="942"/>
        <v>A+J=</v>
      </c>
      <c r="U3089" s="149">
        <f t="shared" si="943"/>
        <v>45961</v>
      </c>
      <c r="V3089" s="57" t="str">
        <f t="shared" si="953"/>
        <v>-</v>
      </c>
      <c r="W3089" s="8"/>
      <c r="X3089" s="8"/>
      <c r="Y3089" s="8"/>
      <c r="Z3089" s="9"/>
      <c r="AA3089" s="1"/>
      <c r="AB3089" s="8"/>
      <c r="AC3089" s="9"/>
      <c r="AD3089" s="9"/>
      <c r="AE3089" s="9"/>
      <c r="AF3089" s="8"/>
      <c r="AG3089" s="10"/>
      <c r="AH3089" s="8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25">
      <c r="A3090" s="50">
        <f t="shared" si="954"/>
        <v>45933</v>
      </c>
      <c r="B3090" s="112" t="str">
        <f t="shared" ca="1" si="944"/>
        <v>n.d</v>
      </c>
      <c r="C3090" s="109">
        <f t="shared" si="945"/>
        <v>36980.15189375</v>
      </c>
      <c r="D3090" s="13">
        <f ca="1">IF(A3090&lt;$B$1,VLOOKUP(A3090,[1]DI!$A$4:$B$15000,2,FALSE),0)</f>
        <v>0</v>
      </c>
      <c r="E3090" s="52">
        <f t="shared" ca="1" si="946"/>
        <v>1</v>
      </c>
      <c r="F3090" s="52">
        <f ca="1">(TRUNC(PRODUCT($E$12:$E3089),16))</f>
        <v>1.88396930562496</v>
      </c>
      <c r="G3090" s="52">
        <f t="shared" ca="1" si="947"/>
        <v>1.88396930562496</v>
      </c>
      <c r="H3090" s="52">
        <f t="shared" ca="1" si="948"/>
        <v>1</v>
      </c>
      <c r="I3090" s="111">
        <f t="shared" si="955"/>
        <v>0.02</v>
      </c>
      <c r="J3090" s="149">
        <f t="shared" si="939"/>
        <v>45930</v>
      </c>
      <c r="K3090" s="54">
        <f t="shared" si="956"/>
        <v>3</v>
      </c>
      <c r="L3090" s="55">
        <f t="shared" si="949"/>
        <v>3</v>
      </c>
      <c r="M3090" s="56">
        <f t="shared" si="950"/>
        <v>1.000235773</v>
      </c>
      <c r="N3090" s="56">
        <f t="shared" ca="1" si="951"/>
        <v>1.000235773</v>
      </c>
      <c r="O3090" s="55">
        <f t="shared" si="940"/>
        <v>0</v>
      </c>
      <c r="P3090" s="109">
        <f t="shared" ca="1" si="952"/>
        <v>8.7189213500000005</v>
      </c>
      <c r="Q3090" s="52">
        <f t="shared" si="941"/>
        <v>0</v>
      </c>
      <c r="R3090" s="85"/>
      <c r="S3090" s="85"/>
      <c r="T3090" s="86" t="str">
        <f t="shared" si="942"/>
        <v>A+J=</v>
      </c>
      <c r="U3090" s="149">
        <f t="shared" si="943"/>
        <v>45961</v>
      </c>
      <c r="V3090" s="57" t="str">
        <f t="shared" si="953"/>
        <v>-</v>
      </c>
      <c r="W3090" s="8"/>
      <c r="X3090" s="8"/>
      <c r="Y3090" s="8"/>
      <c r="Z3090" s="9"/>
      <c r="AA3090" s="1"/>
      <c r="AB3090" s="8"/>
      <c r="AC3090" s="9"/>
      <c r="AD3090" s="9"/>
      <c r="AE3090" s="9"/>
      <c r="AF3090" s="8"/>
      <c r="AG3090" s="10"/>
      <c r="AH3090" s="8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25">
      <c r="A3091" s="50">
        <f t="shared" si="954"/>
        <v>45934</v>
      </c>
      <c r="B3091" s="112" t="str">
        <f t="shared" ca="1" si="944"/>
        <v>n.d</v>
      </c>
      <c r="C3091" s="109">
        <f t="shared" si="945"/>
        <v>36980.15189375</v>
      </c>
      <c r="D3091" s="13">
        <f ca="1">IF(A3091&lt;$B$1,VLOOKUP(A3091,[1]DI!$A$4:$B$15000,2,FALSE),0)</f>
        <v>0</v>
      </c>
      <c r="E3091" s="52">
        <f t="shared" ca="1" si="946"/>
        <v>1</v>
      </c>
      <c r="F3091" s="52">
        <f ca="1">(TRUNC(PRODUCT($E$12:$E3090),16))</f>
        <v>1.88396930562496</v>
      </c>
      <c r="G3091" s="52">
        <f t="shared" ca="1" si="947"/>
        <v>1.88396930562496</v>
      </c>
      <c r="H3091" s="52">
        <f t="shared" ca="1" si="948"/>
        <v>1</v>
      </c>
      <c r="I3091" s="111">
        <f t="shared" si="955"/>
        <v>0.02</v>
      </c>
      <c r="J3091" s="149">
        <f t="shared" ref="J3091:J3154" si="957">IF(O3090&gt;0,VLOOKUP(O3090,X$12:AH$125,2),J3090)</f>
        <v>45930</v>
      </c>
      <c r="K3091" s="54">
        <f t="shared" si="956"/>
        <v>3</v>
      </c>
      <c r="L3091" s="55">
        <f t="shared" si="949"/>
        <v>4</v>
      </c>
      <c r="M3091" s="56">
        <f t="shared" si="950"/>
        <v>1.000314377</v>
      </c>
      <c r="N3091" s="56">
        <f t="shared" ca="1" si="951"/>
        <v>1.000314377</v>
      </c>
      <c r="O3091" s="55">
        <f t="shared" ref="O3091:O3154" si="958">IF(VLOOKUP(A3091,Y$12:AF$125,8)=VLOOKUP(A3090,Y$12:AF$125,8),0,VLOOKUP(A3091,Y$12:AF$125,8))</f>
        <v>0</v>
      </c>
      <c r="P3091" s="109">
        <f t="shared" ca="1" si="952"/>
        <v>11.62570921</v>
      </c>
      <c r="Q3091" s="52">
        <f t="shared" ref="Q3091:Q3154" si="959">IF(O3091&gt;0,VLOOKUP(A3091,$Y$12:$AD$125,5),0)</f>
        <v>0</v>
      </c>
      <c r="R3091" s="85"/>
      <c r="S3091" s="85"/>
      <c r="T3091" s="86" t="str">
        <f t="shared" ref="T3091:T3154" si="960">IF(O3090&gt;0,VLOOKUP(O3090,X$12:AH$125,10),T3090)</f>
        <v>A+J=</v>
      </c>
      <c r="U3091" s="149">
        <f t="shared" ref="U3091:U3154" si="961">IF(O3090&gt;0,VLOOKUP(O3090,X$12:AH$125,11),U3090)</f>
        <v>45961</v>
      </c>
      <c r="V3091" s="57" t="str">
        <f t="shared" si="953"/>
        <v>-</v>
      </c>
      <c r="W3091" s="8"/>
      <c r="X3091" s="8"/>
      <c r="Y3091" s="8"/>
      <c r="Z3091" s="9"/>
      <c r="AA3091" s="1"/>
      <c r="AB3091" s="8"/>
      <c r="AC3091" s="9"/>
      <c r="AD3091" s="9"/>
      <c r="AE3091" s="9"/>
      <c r="AF3091" s="8"/>
      <c r="AG3091" s="10"/>
      <c r="AH3091" s="8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25">
      <c r="A3092" s="50">
        <f t="shared" si="954"/>
        <v>45935</v>
      </c>
      <c r="B3092" s="112" t="str">
        <f t="shared" ca="1" si="944"/>
        <v>n.d</v>
      </c>
      <c r="C3092" s="109">
        <f t="shared" si="945"/>
        <v>36980.15189375</v>
      </c>
      <c r="D3092" s="13">
        <f ca="1">IF(A3092&lt;$B$1,VLOOKUP(A3092,[1]DI!$A$4:$B$15000,2,FALSE),0)</f>
        <v>0</v>
      </c>
      <c r="E3092" s="52">
        <f t="shared" ca="1" si="946"/>
        <v>1</v>
      </c>
      <c r="F3092" s="52">
        <f ca="1">(TRUNC(PRODUCT($E$12:$E3091),16))</f>
        <v>1.88396930562496</v>
      </c>
      <c r="G3092" s="52">
        <f t="shared" ca="1" si="947"/>
        <v>1.88396930562496</v>
      </c>
      <c r="H3092" s="52">
        <f t="shared" ca="1" si="948"/>
        <v>1</v>
      </c>
      <c r="I3092" s="111">
        <f t="shared" si="955"/>
        <v>0.02</v>
      </c>
      <c r="J3092" s="149">
        <f t="shared" si="957"/>
        <v>45930</v>
      </c>
      <c r="K3092" s="54">
        <f t="shared" si="956"/>
        <v>3</v>
      </c>
      <c r="L3092" s="55">
        <f t="shared" si="949"/>
        <v>4</v>
      </c>
      <c r="M3092" s="56">
        <f t="shared" si="950"/>
        <v>1.000314377</v>
      </c>
      <c r="N3092" s="56">
        <f t="shared" ca="1" si="951"/>
        <v>1.000314377</v>
      </c>
      <c r="O3092" s="55">
        <f t="shared" si="958"/>
        <v>0</v>
      </c>
      <c r="P3092" s="109">
        <f t="shared" ca="1" si="952"/>
        <v>11.62570921</v>
      </c>
      <c r="Q3092" s="52">
        <f t="shared" si="959"/>
        <v>0</v>
      </c>
      <c r="R3092" s="85"/>
      <c r="S3092" s="85"/>
      <c r="T3092" s="86" t="str">
        <f t="shared" si="960"/>
        <v>A+J=</v>
      </c>
      <c r="U3092" s="149">
        <f t="shared" si="961"/>
        <v>45961</v>
      </c>
      <c r="V3092" s="57" t="str">
        <f t="shared" si="953"/>
        <v>-</v>
      </c>
      <c r="W3092" s="8"/>
      <c r="X3092" s="8"/>
      <c r="Y3092" s="8"/>
      <c r="Z3092" s="9"/>
      <c r="AA3092" s="1"/>
      <c r="AB3092" s="8"/>
      <c r="AC3092" s="9"/>
      <c r="AD3092" s="9"/>
      <c r="AE3092" s="9"/>
      <c r="AF3092" s="8"/>
      <c r="AG3092" s="10"/>
      <c r="AH3092" s="8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25">
      <c r="A3093" s="50">
        <f t="shared" si="954"/>
        <v>45936</v>
      </c>
      <c r="B3093" s="112" t="str">
        <f t="shared" ca="1" si="944"/>
        <v>n.d</v>
      </c>
      <c r="C3093" s="109">
        <f t="shared" si="945"/>
        <v>36980.15189375</v>
      </c>
      <c r="D3093" s="13">
        <f ca="1">IF(A3093&lt;$B$1,VLOOKUP(A3093,[1]DI!$A$4:$B$15000,2,FALSE),0)</f>
        <v>0</v>
      </c>
      <c r="E3093" s="52">
        <f t="shared" ca="1" si="946"/>
        <v>1</v>
      </c>
      <c r="F3093" s="52">
        <f ca="1">(TRUNC(PRODUCT($E$12:$E3092),16))</f>
        <v>1.88396930562496</v>
      </c>
      <c r="G3093" s="52">
        <f t="shared" ca="1" si="947"/>
        <v>1.88396930562496</v>
      </c>
      <c r="H3093" s="52">
        <f t="shared" ca="1" si="948"/>
        <v>1</v>
      </c>
      <c r="I3093" s="111">
        <f t="shared" si="955"/>
        <v>0.02</v>
      </c>
      <c r="J3093" s="149">
        <f t="shared" si="957"/>
        <v>45930</v>
      </c>
      <c r="K3093" s="54">
        <f t="shared" si="956"/>
        <v>4</v>
      </c>
      <c r="L3093" s="55">
        <f t="shared" si="949"/>
        <v>4</v>
      </c>
      <c r="M3093" s="56">
        <f t="shared" si="950"/>
        <v>1.000314377</v>
      </c>
      <c r="N3093" s="56">
        <f t="shared" ca="1" si="951"/>
        <v>1.000314377</v>
      </c>
      <c r="O3093" s="55">
        <f t="shared" si="958"/>
        <v>0</v>
      </c>
      <c r="P3093" s="109">
        <f t="shared" ca="1" si="952"/>
        <v>11.62570921</v>
      </c>
      <c r="Q3093" s="52">
        <f t="shared" si="959"/>
        <v>0</v>
      </c>
      <c r="R3093" s="85"/>
      <c r="S3093" s="85"/>
      <c r="T3093" s="86" t="str">
        <f t="shared" si="960"/>
        <v>A+J=</v>
      </c>
      <c r="U3093" s="149">
        <f t="shared" si="961"/>
        <v>45961</v>
      </c>
      <c r="V3093" s="57" t="str">
        <f t="shared" si="953"/>
        <v>-</v>
      </c>
      <c r="W3093" s="8"/>
      <c r="X3093" s="8"/>
      <c r="Y3093" s="8"/>
      <c r="Z3093" s="9"/>
      <c r="AA3093" s="1"/>
      <c r="AB3093" s="8"/>
      <c r="AC3093" s="9"/>
      <c r="AD3093" s="9"/>
      <c r="AE3093" s="9"/>
      <c r="AF3093" s="8"/>
      <c r="AG3093" s="10"/>
      <c r="AH3093" s="8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25">
      <c r="A3094" s="50">
        <f t="shared" si="954"/>
        <v>45937</v>
      </c>
      <c r="B3094" s="112" t="str">
        <f t="shared" ca="1" si="944"/>
        <v>n.d</v>
      </c>
      <c r="C3094" s="109">
        <f t="shared" si="945"/>
        <v>36980.15189375</v>
      </c>
      <c r="D3094" s="13">
        <f ca="1">IF(A3094&lt;$B$1,VLOOKUP(A3094,[1]DI!$A$4:$B$15000,2,FALSE),0)</f>
        <v>0</v>
      </c>
      <c r="E3094" s="52">
        <f t="shared" ca="1" si="946"/>
        <v>1</v>
      </c>
      <c r="F3094" s="52">
        <f ca="1">(TRUNC(PRODUCT($E$12:$E3093),16))</f>
        <v>1.88396930562496</v>
      </c>
      <c r="G3094" s="52">
        <f t="shared" ca="1" si="947"/>
        <v>1.88396930562496</v>
      </c>
      <c r="H3094" s="52">
        <f t="shared" ca="1" si="948"/>
        <v>1</v>
      </c>
      <c r="I3094" s="111">
        <f t="shared" si="955"/>
        <v>0.02</v>
      </c>
      <c r="J3094" s="149">
        <f t="shared" si="957"/>
        <v>45930</v>
      </c>
      <c r="K3094" s="54">
        <f t="shared" si="956"/>
        <v>5</v>
      </c>
      <c r="L3094" s="55">
        <f t="shared" si="949"/>
        <v>5</v>
      </c>
      <c r="M3094" s="56">
        <f t="shared" si="950"/>
        <v>1.000392986</v>
      </c>
      <c r="N3094" s="56">
        <f t="shared" ca="1" si="951"/>
        <v>1.000392986</v>
      </c>
      <c r="O3094" s="55">
        <f t="shared" si="958"/>
        <v>0</v>
      </c>
      <c r="P3094" s="109">
        <f t="shared" ca="1" si="952"/>
        <v>14.532681970000001</v>
      </c>
      <c r="Q3094" s="52">
        <f t="shared" si="959"/>
        <v>0</v>
      </c>
      <c r="R3094" s="85"/>
      <c r="S3094" s="85"/>
      <c r="T3094" s="86" t="str">
        <f t="shared" si="960"/>
        <v>A+J=</v>
      </c>
      <c r="U3094" s="149">
        <f t="shared" si="961"/>
        <v>45961</v>
      </c>
      <c r="V3094" s="57" t="str">
        <f t="shared" si="953"/>
        <v>-</v>
      </c>
      <c r="W3094" s="8"/>
      <c r="X3094" s="8"/>
      <c r="Y3094" s="8"/>
      <c r="Z3094" s="9"/>
      <c r="AA3094" s="1"/>
      <c r="AB3094" s="8"/>
      <c r="AC3094" s="9"/>
      <c r="AD3094" s="9"/>
      <c r="AE3094" s="9"/>
      <c r="AF3094" s="8"/>
      <c r="AG3094" s="10"/>
      <c r="AH3094" s="8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25">
      <c r="A3095" s="50">
        <f t="shared" si="954"/>
        <v>45938</v>
      </c>
      <c r="B3095" s="112" t="str">
        <f t="shared" ca="1" si="944"/>
        <v>n.d</v>
      </c>
      <c r="C3095" s="109">
        <f t="shared" si="945"/>
        <v>36980.15189375</v>
      </c>
      <c r="D3095" s="13">
        <f ca="1">IF(A3095&lt;$B$1,VLOOKUP(A3095,[1]DI!$A$4:$B$15000,2,FALSE),0)</f>
        <v>0</v>
      </c>
      <c r="E3095" s="52">
        <f t="shared" ca="1" si="946"/>
        <v>1</v>
      </c>
      <c r="F3095" s="52">
        <f ca="1">(TRUNC(PRODUCT($E$12:$E3094),16))</f>
        <v>1.88396930562496</v>
      </c>
      <c r="G3095" s="52">
        <f t="shared" ca="1" si="947"/>
        <v>1.88396930562496</v>
      </c>
      <c r="H3095" s="52">
        <f t="shared" ca="1" si="948"/>
        <v>1</v>
      </c>
      <c r="I3095" s="111">
        <f t="shared" si="955"/>
        <v>0.02</v>
      </c>
      <c r="J3095" s="149">
        <f t="shared" si="957"/>
        <v>45930</v>
      </c>
      <c r="K3095" s="54">
        <f t="shared" si="956"/>
        <v>6</v>
      </c>
      <c r="L3095" s="55">
        <f t="shared" si="949"/>
        <v>6</v>
      </c>
      <c r="M3095" s="56">
        <f t="shared" si="950"/>
        <v>1.000471602</v>
      </c>
      <c r="N3095" s="56">
        <f t="shared" ca="1" si="951"/>
        <v>1.000471602</v>
      </c>
      <c r="O3095" s="55">
        <f t="shared" si="958"/>
        <v>0</v>
      </c>
      <c r="P3095" s="109">
        <f t="shared" ca="1" si="952"/>
        <v>17.43991359</v>
      </c>
      <c r="Q3095" s="52">
        <f t="shared" si="959"/>
        <v>0</v>
      </c>
      <c r="R3095" s="85"/>
      <c r="S3095" s="85"/>
      <c r="T3095" s="86" t="str">
        <f t="shared" si="960"/>
        <v>A+J=</v>
      </c>
      <c r="U3095" s="149">
        <f t="shared" si="961"/>
        <v>45961</v>
      </c>
      <c r="V3095" s="57" t="str">
        <f t="shared" si="953"/>
        <v>-</v>
      </c>
      <c r="W3095" s="8"/>
      <c r="X3095" s="8"/>
      <c r="Y3095" s="8"/>
      <c r="Z3095" s="9"/>
      <c r="AA3095" s="1"/>
      <c r="AB3095" s="8"/>
      <c r="AC3095" s="9"/>
      <c r="AD3095" s="9"/>
      <c r="AE3095" s="9"/>
      <c r="AF3095" s="8"/>
      <c r="AG3095" s="10"/>
      <c r="AH3095" s="8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25">
      <c r="A3096" s="50">
        <f t="shared" si="954"/>
        <v>45939</v>
      </c>
      <c r="B3096" s="112" t="str">
        <f t="shared" ca="1" si="944"/>
        <v>n.d</v>
      </c>
      <c r="C3096" s="109">
        <f t="shared" si="945"/>
        <v>36980.15189375</v>
      </c>
      <c r="D3096" s="13">
        <f ca="1">IF(A3096&lt;$B$1,VLOOKUP(A3096,[1]DI!$A$4:$B$15000,2,FALSE),0)</f>
        <v>0</v>
      </c>
      <c r="E3096" s="52">
        <f t="shared" ca="1" si="946"/>
        <v>1</v>
      </c>
      <c r="F3096" s="52">
        <f ca="1">(TRUNC(PRODUCT($E$12:$E3095),16))</f>
        <v>1.88396930562496</v>
      </c>
      <c r="G3096" s="52">
        <f t="shared" ca="1" si="947"/>
        <v>1.88396930562496</v>
      </c>
      <c r="H3096" s="52">
        <f t="shared" ca="1" si="948"/>
        <v>1</v>
      </c>
      <c r="I3096" s="111">
        <f t="shared" si="955"/>
        <v>0.02</v>
      </c>
      <c r="J3096" s="149">
        <f t="shared" si="957"/>
        <v>45930</v>
      </c>
      <c r="K3096" s="54">
        <f t="shared" si="956"/>
        <v>7</v>
      </c>
      <c r="L3096" s="55">
        <f t="shared" si="949"/>
        <v>7</v>
      </c>
      <c r="M3096" s="56">
        <f t="shared" si="950"/>
        <v>1.0005502239999999</v>
      </c>
      <c r="N3096" s="56">
        <f t="shared" ca="1" si="951"/>
        <v>1.0005502239999999</v>
      </c>
      <c r="O3096" s="55">
        <f t="shared" si="958"/>
        <v>0</v>
      </c>
      <c r="P3096" s="109">
        <f t="shared" ca="1" si="952"/>
        <v>20.347367089999999</v>
      </c>
      <c r="Q3096" s="52">
        <f t="shared" si="959"/>
        <v>0</v>
      </c>
      <c r="R3096" s="85"/>
      <c r="S3096" s="85"/>
      <c r="T3096" s="86" t="str">
        <f t="shared" si="960"/>
        <v>A+J=</v>
      </c>
      <c r="U3096" s="149">
        <f t="shared" si="961"/>
        <v>45961</v>
      </c>
      <c r="V3096" s="57" t="str">
        <f t="shared" si="953"/>
        <v>-</v>
      </c>
      <c r="W3096" s="8"/>
      <c r="X3096" s="8"/>
      <c r="Y3096" s="8"/>
      <c r="Z3096" s="9"/>
      <c r="AA3096" s="1"/>
      <c r="AB3096" s="8"/>
      <c r="AC3096" s="9"/>
      <c r="AD3096" s="9"/>
      <c r="AE3096" s="9"/>
      <c r="AF3096" s="8"/>
      <c r="AG3096" s="10"/>
      <c r="AH3096" s="8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25">
      <c r="A3097" s="50">
        <f t="shared" si="954"/>
        <v>45940</v>
      </c>
      <c r="B3097" s="112" t="str">
        <f t="shared" ca="1" si="944"/>
        <v>n.d</v>
      </c>
      <c r="C3097" s="109">
        <f t="shared" si="945"/>
        <v>36980.15189375</v>
      </c>
      <c r="D3097" s="13">
        <f ca="1">IF(A3097&lt;$B$1,VLOOKUP(A3097,[1]DI!$A$4:$B$15000,2,FALSE),0)</f>
        <v>0</v>
      </c>
      <c r="E3097" s="52">
        <f t="shared" ca="1" si="946"/>
        <v>1</v>
      </c>
      <c r="F3097" s="52">
        <f ca="1">(TRUNC(PRODUCT($E$12:$E3096),16))</f>
        <v>1.88396930562496</v>
      </c>
      <c r="G3097" s="52">
        <f t="shared" ca="1" si="947"/>
        <v>1.88396930562496</v>
      </c>
      <c r="H3097" s="52">
        <f t="shared" ca="1" si="948"/>
        <v>1</v>
      </c>
      <c r="I3097" s="111">
        <f t="shared" si="955"/>
        <v>0.02</v>
      </c>
      <c r="J3097" s="149">
        <f t="shared" si="957"/>
        <v>45930</v>
      </c>
      <c r="K3097" s="54">
        <f t="shared" si="956"/>
        <v>8</v>
      </c>
      <c r="L3097" s="55">
        <f t="shared" si="949"/>
        <v>8</v>
      </c>
      <c r="M3097" s="56">
        <f t="shared" si="950"/>
        <v>1.000628852</v>
      </c>
      <c r="N3097" s="56">
        <f t="shared" ca="1" si="951"/>
        <v>1.000628852</v>
      </c>
      <c r="O3097" s="55">
        <f t="shared" si="958"/>
        <v>0</v>
      </c>
      <c r="P3097" s="109">
        <f t="shared" ca="1" si="952"/>
        <v>23.255042469999999</v>
      </c>
      <c r="Q3097" s="52">
        <f t="shared" si="959"/>
        <v>0</v>
      </c>
      <c r="R3097" s="85"/>
      <c r="S3097" s="85"/>
      <c r="T3097" s="86" t="str">
        <f t="shared" si="960"/>
        <v>A+J=</v>
      </c>
      <c r="U3097" s="149">
        <f t="shared" si="961"/>
        <v>45961</v>
      </c>
      <c r="V3097" s="57" t="str">
        <f t="shared" si="953"/>
        <v>-</v>
      </c>
      <c r="W3097" s="8"/>
      <c r="X3097" s="8"/>
      <c r="Y3097" s="8"/>
      <c r="Z3097" s="9"/>
      <c r="AA3097" s="1"/>
      <c r="AB3097" s="8"/>
      <c r="AC3097" s="9"/>
      <c r="AD3097" s="9"/>
      <c r="AE3097" s="9"/>
      <c r="AF3097" s="8"/>
      <c r="AG3097" s="10"/>
      <c r="AH3097" s="8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25">
      <c r="A3098" s="50">
        <f t="shared" si="954"/>
        <v>45941</v>
      </c>
      <c r="B3098" s="112" t="str">
        <f t="shared" ca="1" si="944"/>
        <v>n.d</v>
      </c>
      <c r="C3098" s="109">
        <f t="shared" si="945"/>
        <v>36980.15189375</v>
      </c>
      <c r="D3098" s="13">
        <f ca="1">IF(A3098&lt;$B$1,VLOOKUP(A3098,[1]DI!$A$4:$B$15000,2,FALSE),0)</f>
        <v>0</v>
      </c>
      <c r="E3098" s="52">
        <f t="shared" ca="1" si="946"/>
        <v>1</v>
      </c>
      <c r="F3098" s="52">
        <f ca="1">(TRUNC(PRODUCT($E$12:$E3097),16))</f>
        <v>1.88396930562496</v>
      </c>
      <c r="G3098" s="52">
        <f t="shared" ca="1" si="947"/>
        <v>1.88396930562496</v>
      </c>
      <c r="H3098" s="52">
        <f t="shared" ca="1" si="948"/>
        <v>1</v>
      </c>
      <c r="I3098" s="111">
        <f t="shared" si="955"/>
        <v>0.02</v>
      </c>
      <c r="J3098" s="149">
        <f t="shared" si="957"/>
        <v>45930</v>
      </c>
      <c r="K3098" s="54">
        <f t="shared" si="956"/>
        <v>8</v>
      </c>
      <c r="L3098" s="55">
        <f t="shared" si="949"/>
        <v>9</v>
      </c>
      <c r="M3098" s="56">
        <f t="shared" si="950"/>
        <v>1.0007074869999999</v>
      </c>
      <c r="N3098" s="56">
        <f t="shared" ca="1" si="951"/>
        <v>1.0007074869999999</v>
      </c>
      <c r="O3098" s="55">
        <f t="shared" si="958"/>
        <v>0</v>
      </c>
      <c r="P3098" s="109">
        <f t="shared" ca="1" si="952"/>
        <v>26.16297672</v>
      </c>
      <c r="Q3098" s="52">
        <f t="shared" si="959"/>
        <v>0</v>
      </c>
      <c r="R3098" s="85"/>
      <c r="S3098" s="85"/>
      <c r="T3098" s="86" t="str">
        <f t="shared" si="960"/>
        <v>A+J=</v>
      </c>
      <c r="U3098" s="149">
        <f t="shared" si="961"/>
        <v>45961</v>
      </c>
      <c r="V3098" s="57" t="str">
        <f t="shared" si="953"/>
        <v>-</v>
      </c>
      <c r="W3098" s="8"/>
      <c r="X3098" s="8"/>
      <c r="Y3098" s="8"/>
      <c r="Z3098" s="9"/>
      <c r="AA3098" s="1"/>
      <c r="AB3098" s="8"/>
      <c r="AC3098" s="9"/>
      <c r="AD3098" s="9"/>
      <c r="AE3098" s="9"/>
      <c r="AF3098" s="8"/>
      <c r="AG3098" s="10"/>
      <c r="AH3098" s="8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25">
      <c r="A3099" s="50">
        <f t="shared" si="954"/>
        <v>45942</v>
      </c>
      <c r="B3099" s="112" t="str">
        <f t="shared" ca="1" si="944"/>
        <v>n.d</v>
      </c>
      <c r="C3099" s="109">
        <f t="shared" si="945"/>
        <v>36980.15189375</v>
      </c>
      <c r="D3099" s="13">
        <f ca="1">IF(A3099&lt;$B$1,VLOOKUP(A3099,[1]DI!$A$4:$B$15000,2,FALSE),0)</f>
        <v>0</v>
      </c>
      <c r="E3099" s="52">
        <f t="shared" ca="1" si="946"/>
        <v>1</v>
      </c>
      <c r="F3099" s="52">
        <f ca="1">(TRUNC(PRODUCT($E$12:$E3098),16))</f>
        <v>1.88396930562496</v>
      </c>
      <c r="G3099" s="52">
        <f t="shared" ca="1" si="947"/>
        <v>1.88396930562496</v>
      </c>
      <c r="H3099" s="52">
        <f t="shared" ca="1" si="948"/>
        <v>1</v>
      </c>
      <c r="I3099" s="111">
        <f t="shared" si="955"/>
        <v>0.02</v>
      </c>
      <c r="J3099" s="149">
        <f t="shared" si="957"/>
        <v>45930</v>
      </c>
      <c r="K3099" s="54">
        <f t="shared" si="956"/>
        <v>8</v>
      </c>
      <c r="L3099" s="55">
        <f t="shared" si="949"/>
        <v>9</v>
      </c>
      <c r="M3099" s="56">
        <f t="shared" si="950"/>
        <v>1.0007074869999999</v>
      </c>
      <c r="N3099" s="56">
        <f t="shared" ca="1" si="951"/>
        <v>1.0007074869999999</v>
      </c>
      <c r="O3099" s="55">
        <f t="shared" si="958"/>
        <v>0</v>
      </c>
      <c r="P3099" s="109">
        <f t="shared" ca="1" si="952"/>
        <v>26.16297672</v>
      </c>
      <c r="Q3099" s="52">
        <f t="shared" si="959"/>
        <v>0</v>
      </c>
      <c r="R3099" s="85"/>
      <c r="S3099" s="85"/>
      <c r="T3099" s="86" t="str">
        <f t="shared" si="960"/>
        <v>A+J=</v>
      </c>
      <c r="U3099" s="149">
        <f t="shared" si="961"/>
        <v>45961</v>
      </c>
      <c r="V3099" s="57" t="str">
        <f t="shared" si="953"/>
        <v>-</v>
      </c>
      <c r="W3099" s="8"/>
      <c r="X3099" s="8"/>
      <c r="Y3099" s="8"/>
      <c r="Z3099" s="9"/>
      <c r="AA3099" s="1"/>
      <c r="AB3099" s="8"/>
      <c r="AC3099" s="9"/>
      <c r="AD3099" s="9"/>
      <c r="AE3099" s="9"/>
      <c r="AF3099" s="8"/>
      <c r="AG3099" s="10"/>
      <c r="AH3099" s="8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25">
      <c r="A3100" s="50">
        <f t="shared" si="954"/>
        <v>45943</v>
      </c>
      <c r="B3100" s="112" t="str">
        <f t="shared" ca="1" si="944"/>
        <v>n.d</v>
      </c>
      <c r="C3100" s="109">
        <f t="shared" si="945"/>
        <v>36980.15189375</v>
      </c>
      <c r="D3100" s="13">
        <f ca="1">IF(A3100&lt;$B$1,VLOOKUP(A3100,[1]DI!$A$4:$B$15000,2,FALSE),0)</f>
        <v>0</v>
      </c>
      <c r="E3100" s="52">
        <f t="shared" ca="1" si="946"/>
        <v>1</v>
      </c>
      <c r="F3100" s="52">
        <f ca="1">(TRUNC(PRODUCT($E$12:$E3099),16))</f>
        <v>1.88396930562496</v>
      </c>
      <c r="G3100" s="52">
        <f t="shared" ca="1" si="947"/>
        <v>1.88396930562496</v>
      </c>
      <c r="H3100" s="52">
        <f t="shared" ca="1" si="948"/>
        <v>1</v>
      </c>
      <c r="I3100" s="111">
        <f t="shared" si="955"/>
        <v>0.02</v>
      </c>
      <c r="J3100" s="149">
        <f t="shared" si="957"/>
        <v>45930</v>
      </c>
      <c r="K3100" s="54">
        <f t="shared" si="956"/>
        <v>9</v>
      </c>
      <c r="L3100" s="55">
        <f t="shared" si="949"/>
        <v>9</v>
      </c>
      <c r="M3100" s="56">
        <f t="shared" si="950"/>
        <v>1.0007074869999999</v>
      </c>
      <c r="N3100" s="56">
        <f t="shared" ca="1" si="951"/>
        <v>1.0007074869999999</v>
      </c>
      <c r="O3100" s="55">
        <f t="shared" si="958"/>
        <v>0</v>
      </c>
      <c r="P3100" s="109">
        <f t="shared" ca="1" si="952"/>
        <v>26.16297672</v>
      </c>
      <c r="Q3100" s="52">
        <f t="shared" si="959"/>
        <v>0</v>
      </c>
      <c r="R3100" s="85"/>
      <c r="S3100" s="85"/>
      <c r="T3100" s="86" t="str">
        <f t="shared" si="960"/>
        <v>A+J=</v>
      </c>
      <c r="U3100" s="149">
        <f t="shared" si="961"/>
        <v>45961</v>
      </c>
      <c r="V3100" s="57" t="str">
        <f t="shared" si="953"/>
        <v>-</v>
      </c>
      <c r="W3100" s="8"/>
      <c r="X3100" s="8"/>
      <c r="Y3100" s="8"/>
      <c r="Z3100" s="9"/>
      <c r="AA3100" s="1"/>
      <c r="AB3100" s="8"/>
      <c r="AC3100" s="9"/>
      <c r="AD3100" s="9"/>
      <c r="AE3100" s="9"/>
      <c r="AF3100" s="8"/>
      <c r="AG3100" s="10"/>
      <c r="AH3100" s="8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25">
      <c r="A3101" s="50">
        <f t="shared" si="954"/>
        <v>45944</v>
      </c>
      <c r="B3101" s="112" t="str">
        <f t="shared" ca="1" si="944"/>
        <v>n.d</v>
      </c>
      <c r="C3101" s="109">
        <f t="shared" si="945"/>
        <v>36980.15189375</v>
      </c>
      <c r="D3101" s="13">
        <f ca="1">IF(A3101&lt;$B$1,VLOOKUP(A3101,[1]DI!$A$4:$B$15000,2,FALSE),0)</f>
        <v>0</v>
      </c>
      <c r="E3101" s="52">
        <f t="shared" ca="1" si="946"/>
        <v>1</v>
      </c>
      <c r="F3101" s="52">
        <f ca="1">(TRUNC(PRODUCT($E$12:$E3100),16))</f>
        <v>1.88396930562496</v>
      </c>
      <c r="G3101" s="52">
        <f t="shared" ca="1" si="947"/>
        <v>1.88396930562496</v>
      </c>
      <c r="H3101" s="52">
        <f t="shared" ca="1" si="948"/>
        <v>1</v>
      </c>
      <c r="I3101" s="111">
        <f t="shared" si="955"/>
        <v>0.02</v>
      </c>
      <c r="J3101" s="149">
        <f t="shared" si="957"/>
        <v>45930</v>
      </c>
      <c r="K3101" s="54">
        <f t="shared" si="956"/>
        <v>10</v>
      </c>
      <c r="L3101" s="55">
        <f t="shared" si="949"/>
        <v>10</v>
      </c>
      <c r="M3101" s="56">
        <f t="shared" si="950"/>
        <v>1.000786127</v>
      </c>
      <c r="N3101" s="56">
        <f t="shared" ca="1" si="951"/>
        <v>1.000786127</v>
      </c>
      <c r="O3101" s="55">
        <f t="shared" si="958"/>
        <v>0</v>
      </c>
      <c r="P3101" s="109">
        <f t="shared" ca="1" si="952"/>
        <v>29.07109586</v>
      </c>
      <c r="Q3101" s="52">
        <f t="shared" si="959"/>
        <v>0</v>
      </c>
      <c r="R3101" s="85"/>
      <c r="S3101" s="85"/>
      <c r="T3101" s="86" t="str">
        <f t="shared" si="960"/>
        <v>A+J=</v>
      </c>
      <c r="U3101" s="149">
        <f t="shared" si="961"/>
        <v>45961</v>
      </c>
      <c r="V3101" s="57" t="str">
        <f t="shared" si="953"/>
        <v>-</v>
      </c>
      <c r="W3101" s="8"/>
      <c r="X3101" s="8"/>
      <c r="Y3101" s="8"/>
      <c r="Z3101" s="9"/>
      <c r="AA3101" s="1"/>
      <c r="AB3101" s="8"/>
      <c r="AC3101" s="9"/>
      <c r="AD3101" s="9"/>
      <c r="AE3101" s="9"/>
      <c r="AF3101" s="8"/>
      <c r="AG3101" s="10"/>
      <c r="AH3101" s="8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25">
      <c r="A3102" s="50">
        <f t="shared" si="954"/>
        <v>45945</v>
      </c>
      <c r="B3102" s="112" t="str">
        <f t="shared" ca="1" si="944"/>
        <v>n.d</v>
      </c>
      <c r="C3102" s="109">
        <f t="shared" si="945"/>
        <v>36980.15189375</v>
      </c>
      <c r="D3102" s="13">
        <f ca="1">IF(A3102&lt;$B$1,VLOOKUP(A3102,[1]DI!$A$4:$B$15000,2,FALSE),0)</f>
        <v>0</v>
      </c>
      <c r="E3102" s="52">
        <f t="shared" ca="1" si="946"/>
        <v>1</v>
      </c>
      <c r="F3102" s="52">
        <f ca="1">(TRUNC(PRODUCT($E$12:$E3101),16))</f>
        <v>1.88396930562496</v>
      </c>
      <c r="G3102" s="52">
        <f t="shared" ca="1" si="947"/>
        <v>1.88396930562496</v>
      </c>
      <c r="H3102" s="52">
        <f t="shared" ca="1" si="948"/>
        <v>1</v>
      </c>
      <c r="I3102" s="111">
        <f t="shared" si="955"/>
        <v>0.02</v>
      </c>
      <c r="J3102" s="149">
        <f t="shared" si="957"/>
        <v>45930</v>
      </c>
      <c r="K3102" s="54">
        <f t="shared" si="956"/>
        <v>11</v>
      </c>
      <c r="L3102" s="55">
        <f t="shared" si="949"/>
        <v>11</v>
      </c>
      <c r="M3102" s="56">
        <f t="shared" si="950"/>
        <v>1.0008647740000001</v>
      </c>
      <c r="N3102" s="56">
        <f t="shared" ca="1" si="951"/>
        <v>1.0008647740000001</v>
      </c>
      <c r="O3102" s="55">
        <f t="shared" si="958"/>
        <v>0</v>
      </c>
      <c r="P3102" s="109">
        <f t="shared" ca="1" si="952"/>
        <v>31.97947387</v>
      </c>
      <c r="Q3102" s="52">
        <f t="shared" si="959"/>
        <v>0</v>
      </c>
      <c r="R3102" s="85"/>
      <c r="S3102" s="85"/>
      <c r="T3102" s="86" t="str">
        <f t="shared" si="960"/>
        <v>A+J=</v>
      </c>
      <c r="U3102" s="149">
        <f t="shared" si="961"/>
        <v>45961</v>
      </c>
      <c r="V3102" s="57" t="str">
        <f t="shared" si="953"/>
        <v>-</v>
      </c>
      <c r="W3102" s="8"/>
      <c r="X3102" s="8"/>
      <c r="Y3102" s="8"/>
      <c r="Z3102" s="9"/>
      <c r="AA3102" s="1"/>
      <c r="AB3102" s="8"/>
      <c r="AC3102" s="9"/>
      <c r="AD3102" s="9"/>
      <c r="AE3102" s="9"/>
      <c r="AF3102" s="8"/>
      <c r="AG3102" s="10"/>
      <c r="AH3102" s="8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25">
      <c r="A3103" s="50">
        <f t="shared" si="954"/>
        <v>45946</v>
      </c>
      <c r="B3103" s="112" t="str">
        <f t="shared" ca="1" si="944"/>
        <v>n.d</v>
      </c>
      <c r="C3103" s="109">
        <f t="shared" si="945"/>
        <v>36980.15189375</v>
      </c>
      <c r="D3103" s="13">
        <f ca="1">IF(A3103&lt;$B$1,VLOOKUP(A3103,[1]DI!$A$4:$B$15000,2,FALSE),0)</f>
        <v>0</v>
      </c>
      <c r="E3103" s="52">
        <f t="shared" ca="1" si="946"/>
        <v>1</v>
      </c>
      <c r="F3103" s="52">
        <f ca="1">(TRUNC(PRODUCT($E$12:$E3102),16))</f>
        <v>1.88396930562496</v>
      </c>
      <c r="G3103" s="52">
        <f t="shared" ca="1" si="947"/>
        <v>1.88396930562496</v>
      </c>
      <c r="H3103" s="52">
        <f t="shared" ca="1" si="948"/>
        <v>1</v>
      </c>
      <c r="I3103" s="111">
        <f t="shared" si="955"/>
        <v>0.02</v>
      </c>
      <c r="J3103" s="149">
        <f t="shared" si="957"/>
        <v>45930</v>
      </c>
      <c r="K3103" s="54">
        <f t="shared" si="956"/>
        <v>12</v>
      </c>
      <c r="L3103" s="55">
        <f t="shared" si="949"/>
        <v>12</v>
      </c>
      <c r="M3103" s="56">
        <f t="shared" si="950"/>
        <v>1.0009434269999999</v>
      </c>
      <c r="N3103" s="56">
        <f t="shared" ca="1" si="951"/>
        <v>1.0009434269999999</v>
      </c>
      <c r="O3103" s="55">
        <f t="shared" si="958"/>
        <v>0</v>
      </c>
      <c r="P3103" s="109">
        <f t="shared" ca="1" si="952"/>
        <v>34.888073759999997</v>
      </c>
      <c r="Q3103" s="52">
        <f t="shared" si="959"/>
        <v>0</v>
      </c>
      <c r="R3103" s="85"/>
      <c r="S3103" s="85"/>
      <c r="T3103" s="86" t="str">
        <f t="shared" si="960"/>
        <v>A+J=</v>
      </c>
      <c r="U3103" s="149">
        <f t="shared" si="961"/>
        <v>45961</v>
      </c>
      <c r="V3103" s="57" t="str">
        <f t="shared" si="953"/>
        <v>-</v>
      </c>
      <c r="W3103" s="8"/>
      <c r="X3103" s="8"/>
      <c r="Y3103" s="8"/>
      <c r="Z3103" s="9"/>
      <c r="AA3103" s="1"/>
      <c r="AB3103" s="8"/>
      <c r="AC3103" s="9"/>
      <c r="AD3103" s="9"/>
      <c r="AE3103" s="9"/>
      <c r="AF3103" s="8"/>
      <c r="AG3103" s="10"/>
      <c r="AH3103" s="8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25">
      <c r="A3104" s="50">
        <f t="shared" si="954"/>
        <v>45947</v>
      </c>
      <c r="B3104" s="112" t="str">
        <f t="shared" ca="1" si="944"/>
        <v>n.d</v>
      </c>
      <c r="C3104" s="109">
        <f t="shared" si="945"/>
        <v>36980.15189375</v>
      </c>
      <c r="D3104" s="13">
        <f ca="1">IF(A3104&lt;$B$1,VLOOKUP(A3104,[1]DI!$A$4:$B$15000,2,FALSE),0)</f>
        <v>0</v>
      </c>
      <c r="E3104" s="52">
        <f t="shared" ca="1" si="946"/>
        <v>1</v>
      </c>
      <c r="F3104" s="52">
        <f ca="1">(TRUNC(PRODUCT($E$12:$E3103),16))</f>
        <v>1.88396930562496</v>
      </c>
      <c r="G3104" s="52">
        <f t="shared" ca="1" si="947"/>
        <v>1.88396930562496</v>
      </c>
      <c r="H3104" s="52">
        <f t="shared" ca="1" si="948"/>
        <v>1</v>
      </c>
      <c r="I3104" s="111">
        <f t="shared" si="955"/>
        <v>0.02</v>
      </c>
      <c r="J3104" s="149">
        <f t="shared" si="957"/>
        <v>45930</v>
      </c>
      <c r="K3104" s="54">
        <f t="shared" si="956"/>
        <v>13</v>
      </c>
      <c r="L3104" s="55">
        <f t="shared" si="949"/>
        <v>13</v>
      </c>
      <c r="M3104" s="56">
        <f t="shared" si="950"/>
        <v>1.0010220860000001</v>
      </c>
      <c r="N3104" s="56">
        <f t="shared" ca="1" si="951"/>
        <v>1.0010220860000001</v>
      </c>
      <c r="O3104" s="55">
        <f t="shared" si="958"/>
        <v>0</v>
      </c>
      <c r="P3104" s="109">
        <f t="shared" ca="1" si="952"/>
        <v>37.79689552</v>
      </c>
      <c r="Q3104" s="52">
        <f t="shared" si="959"/>
        <v>0</v>
      </c>
      <c r="R3104" s="85"/>
      <c r="S3104" s="85"/>
      <c r="T3104" s="86" t="str">
        <f t="shared" si="960"/>
        <v>A+J=</v>
      </c>
      <c r="U3104" s="149">
        <f t="shared" si="961"/>
        <v>45961</v>
      </c>
      <c r="V3104" s="57" t="str">
        <f t="shared" si="953"/>
        <v>-</v>
      </c>
      <c r="W3104" s="8"/>
      <c r="X3104" s="8"/>
      <c r="Y3104" s="8"/>
      <c r="Z3104" s="9"/>
      <c r="AA3104" s="1"/>
      <c r="AB3104" s="8"/>
      <c r="AC3104" s="9"/>
      <c r="AD3104" s="9"/>
      <c r="AE3104" s="9"/>
      <c r="AF3104" s="8"/>
      <c r="AG3104" s="10"/>
      <c r="AH3104" s="8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25">
      <c r="A3105" s="50">
        <f t="shared" si="954"/>
        <v>45948</v>
      </c>
      <c r="B3105" s="112" t="str">
        <f t="shared" ca="1" si="944"/>
        <v>n.d</v>
      </c>
      <c r="C3105" s="109">
        <f t="shared" si="945"/>
        <v>36980.15189375</v>
      </c>
      <c r="D3105" s="13">
        <f ca="1">IF(A3105&lt;$B$1,VLOOKUP(A3105,[1]DI!$A$4:$B$15000,2,FALSE),0)</f>
        <v>0</v>
      </c>
      <c r="E3105" s="52">
        <f t="shared" ca="1" si="946"/>
        <v>1</v>
      </c>
      <c r="F3105" s="52">
        <f ca="1">(TRUNC(PRODUCT($E$12:$E3104),16))</f>
        <v>1.88396930562496</v>
      </c>
      <c r="G3105" s="52">
        <f t="shared" ca="1" si="947"/>
        <v>1.88396930562496</v>
      </c>
      <c r="H3105" s="52">
        <f t="shared" ca="1" si="948"/>
        <v>1</v>
      </c>
      <c r="I3105" s="111">
        <f t="shared" si="955"/>
        <v>0.02</v>
      </c>
      <c r="J3105" s="149">
        <f t="shared" si="957"/>
        <v>45930</v>
      </c>
      <c r="K3105" s="54">
        <f t="shared" si="956"/>
        <v>13</v>
      </c>
      <c r="L3105" s="55">
        <f t="shared" si="949"/>
        <v>14</v>
      </c>
      <c r="M3105" s="56">
        <f t="shared" si="950"/>
        <v>1.0011007510000001</v>
      </c>
      <c r="N3105" s="56">
        <f t="shared" ca="1" si="951"/>
        <v>1.0011007510000001</v>
      </c>
      <c r="O3105" s="55">
        <f t="shared" si="958"/>
        <v>0</v>
      </c>
      <c r="P3105" s="109">
        <f t="shared" ca="1" si="952"/>
        <v>40.705939170000001</v>
      </c>
      <c r="Q3105" s="52">
        <f t="shared" si="959"/>
        <v>0</v>
      </c>
      <c r="R3105" s="85"/>
      <c r="S3105" s="85"/>
      <c r="T3105" s="86" t="str">
        <f t="shared" si="960"/>
        <v>A+J=</v>
      </c>
      <c r="U3105" s="149">
        <f t="shared" si="961"/>
        <v>45961</v>
      </c>
      <c r="V3105" s="57" t="str">
        <f t="shared" si="953"/>
        <v>-</v>
      </c>
      <c r="W3105" s="8"/>
      <c r="X3105" s="8"/>
      <c r="Y3105" s="8"/>
      <c r="Z3105" s="9"/>
      <c r="AA3105" s="1"/>
      <c r="AB3105" s="8"/>
      <c r="AC3105" s="9"/>
      <c r="AD3105" s="9"/>
      <c r="AE3105" s="9"/>
      <c r="AF3105" s="8"/>
      <c r="AG3105" s="10"/>
      <c r="AH3105" s="8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25">
      <c r="A3106" s="50">
        <f t="shared" si="954"/>
        <v>45949</v>
      </c>
      <c r="B3106" s="112" t="str">
        <f t="shared" ca="1" si="944"/>
        <v>n.d</v>
      </c>
      <c r="C3106" s="109">
        <f t="shared" si="945"/>
        <v>36980.15189375</v>
      </c>
      <c r="D3106" s="13">
        <f ca="1">IF(A3106&lt;$B$1,VLOOKUP(A3106,[1]DI!$A$4:$B$15000,2,FALSE),0)</f>
        <v>0</v>
      </c>
      <c r="E3106" s="52">
        <f t="shared" ca="1" si="946"/>
        <v>1</v>
      </c>
      <c r="F3106" s="52">
        <f ca="1">(TRUNC(PRODUCT($E$12:$E3105),16))</f>
        <v>1.88396930562496</v>
      </c>
      <c r="G3106" s="52">
        <f t="shared" ca="1" si="947"/>
        <v>1.88396930562496</v>
      </c>
      <c r="H3106" s="52">
        <f t="shared" ca="1" si="948"/>
        <v>1</v>
      </c>
      <c r="I3106" s="111">
        <f t="shared" si="955"/>
        <v>0.02</v>
      </c>
      <c r="J3106" s="149">
        <f t="shared" si="957"/>
        <v>45930</v>
      </c>
      <c r="K3106" s="54">
        <f t="shared" si="956"/>
        <v>13</v>
      </c>
      <c r="L3106" s="55">
        <f t="shared" si="949"/>
        <v>14</v>
      </c>
      <c r="M3106" s="56">
        <f t="shared" si="950"/>
        <v>1.0011007510000001</v>
      </c>
      <c r="N3106" s="56">
        <f t="shared" ca="1" si="951"/>
        <v>1.0011007510000001</v>
      </c>
      <c r="O3106" s="55">
        <f t="shared" si="958"/>
        <v>0</v>
      </c>
      <c r="P3106" s="109">
        <f t="shared" ca="1" si="952"/>
        <v>40.705939170000001</v>
      </c>
      <c r="Q3106" s="52">
        <f t="shared" si="959"/>
        <v>0</v>
      </c>
      <c r="R3106" s="85"/>
      <c r="S3106" s="85"/>
      <c r="T3106" s="86" t="str">
        <f t="shared" si="960"/>
        <v>A+J=</v>
      </c>
      <c r="U3106" s="149">
        <f t="shared" si="961"/>
        <v>45961</v>
      </c>
      <c r="V3106" s="57" t="str">
        <f t="shared" si="953"/>
        <v>-</v>
      </c>
      <c r="W3106" s="8"/>
      <c r="X3106" s="8"/>
      <c r="Y3106" s="8"/>
      <c r="Z3106" s="9"/>
      <c r="AA3106" s="1"/>
      <c r="AB3106" s="8"/>
      <c r="AC3106" s="9"/>
      <c r="AD3106" s="9"/>
      <c r="AE3106" s="9"/>
      <c r="AF3106" s="8"/>
      <c r="AG3106" s="10"/>
      <c r="AH3106" s="8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25">
      <c r="A3107" s="50">
        <f t="shared" si="954"/>
        <v>45950</v>
      </c>
      <c r="B3107" s="112" t="str">
        <f t="shared" ca="1" si="944"/>
        <v>n.d</v>
      </c>
      <c r="C3107" s="109">
        <f t="shared" si="945"/>
        <v>36980.15189375</v>
      </c>
      <c r="D3107" s="13">
        <f ca="1">IF(A3107&lt;$B$1,VLOOKUP(A3107,[1]DI!$A$4:$B$15000,2,FALSE),0)</f>
        <v>0</v>
      </c>
      <c r="E3107" s="52">
        <f t="shared" ca="1" si="946"/>
        <v>1</v>
      </c>
      <c r="F3107" s="52">
        <f ca="1">(TRUNC(PRODUCT($E$12:$E3106),16))</f>
        <v>1.88396930562496</v>
      </c>
      <c r="G3107" s="52">
        <f t="shared" ca="1" si="947"/>
        <v>1.88396930562496</v>
      </c>
      <c r="H3107" s="52">
        <f t="shared" ca="1" si="948"/>
        <v>1</v>
      </c>
      <c r="I3107" s="111">
        <f t="shared" si="955"/>
        <v>0.02</v>
      </c>
      <c r="J3107" s="149">
        <f t="shared" si="957"/>
        <v>45930</v>
      </c>
      <c r="K3107" s="54">
        <f t="shared" si="956"/>
        <v>14</v>
      </c>
      <c r="L3107" s="55">
        <f t="shared" si="949"/>
        <v>14</v>
      </c>
      <c r="M3107" s="56">
        <f t="shared" si="950"/>
        <v>1.0011007510000001</v>
      </c>
      <c r="N3107" s="56">
        <f t="shared" ca="1" si="951"/>
        <v>1.0011007510000001</v>
      </c>
      <c r="O3107" s="55">
        <f t="shared" si="958"/>
        <v>0</v>
      </c>
      <c r="P3107" s="109">
        <f t="shared" ca="1" si="952"/>
        <v>40.705939170000001</v>
      </c>
      <c r="Q3107" s="52">
        <f t="shared" si="959"/>
        <v>0</v>
      </c>
      <c r="R3107" s="85"/>
      <c r="S3107" s="85"/>
      <c r="T3107" s="86" t="str">
        <f t="shared" si="960"/>
        <v>A+J=</v>
      </c>
      <c r="U3107" s="149">
        <f t="shared" si="961"/>
        <v>45961</v>
      </c>
      <c r="V3107" s="57" t="str">
        <f t="shared" si="953"/>
        <v>-</v>
      </c>
      <c r="W3107" s="8"/>
      <c r="X3107" s="8"/>
      <c r="Y3107" s="8"/>
      <c r="Z3107" s="9"/>
      <c r="AA3107" s="1"/>
      <c r="AB3107" s="8"/>
      <c r="AC3107" s="9"/>
      <c r="AD3107" s="9"/>
      <c r="AE3107" s="9"/>
      <c r="AF3107" s="8"/>
      <c r="AG3107" s="10"/>
      <c r="AH3107" s="8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25">
      <c r="A3108" s="50">
        <f t="shared" si="954"/>
        <v>45951</v>
      </c>
      <c r="B3108" s="112" t="str">
        <f t="shared" ca="1" si="944"/>
        <v>n.d</v>
      </c>
      <c r="C3108" s="109">
        <f t="shared" si="945"/>
        <v>36980.15189375</v>
      </c>
      <c r="D3108" s="13">
        <f ca="1">IF(A3108&lt;$B$1,VLOOKUP(A3108,[1]DI!$A$4:$B$15000,2,FALSE),0)</f>
        <v>0</v>
      </c>
      <c r="E3108" s="52">
        <f t="shared" ca="1" si="946"/>
        <v>1</v>
      </c>
      <c r="F3108" s="52">
        <f ca="1">(TRUNC(PRODUCT($E$12:$E3107),16))</f>
        <v>1.88396930562496</v>
      </c>
      <c r="G3108" s="52">
        <f t="shared" ca="1" si="947"/>
        <v>1.88396930562496</v>
      </c>
      <c r="H3108" s="52">
        <f t="shared" ca="1" si="948"/>
        <v>1</v>
      </c>
      <c r="I3108" s="111">
        <f t="shared" si="955"/>
        <v>0.02</v>
      </c>
      <c r="J3108" s="149">
        <f t="shared" si="957"/>
        <v>45930</v>
      </c>
      <c r="K3108" s="54">
        <f t="shared" si="956"/>
        <v>15</v>
      </c>
      <c r="L3108" s="55">
        <f t="shared" si="949"/>
        <v>15</v>
      </c>
      <c r="M3108" s="56">
        <f t="shared" si="950"/>
        <v>1.001179423</v>
      </c>
      <c r="N3108" s="56">
        <f t="shared" ca="1" si="951"/>
        <v>1.001179423</v>
      </c>
      <c r="O3108" s="55">
        <f t="shared" si="958"/>
        <v>0</v>
      </c>
      <c r="P3108" s="109">
        <f t="shared" ca="1" si="952"/>
        <v>43.615241679999997</v>
      </c>
      <c r="Q3108" s="52">
        <f t="shared" si="959"/>
        <v>0</v>
      </c>
      <c r="R3108" s="85"/>
      <c r="S3108" s="85"/>
      <c r="T3108" s="86" t="str">
        <f t="shared" si="960"/>
        <v>A+J=</v>
      </c>
      <c r="U3108" s="149">
        <f t="shared" si="961"/>
        <v>45961</v>
      </c>
      <c r="V3108" s="57" t="str">
        <f t="shared" si="953"/>
        <v>-</v>
      </c>
      <c r="W3108" s="8"/>
      <c r="X3108" s="8"/>
      <c r="Y3108" s="8"/>
      <c r="Z3108" s="9"/>
      <c r="AA3108" s="1"/>
      <c r="AB3108" s="8"/>
      <c r="AC3108" s="9"/>
      <c r="AD3108" s="9"/>
      <c r="AE3108" s="9"/>
      <c r="AF3108" s="8"/>
      <c r="AG3108" s="10"/>
      <c r="AH3108" s="8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25">
      <c r="A3109" s="50">
        <f t="shared" si="954"/>
        <v>45952</v>
      </c>
      <c r="B3109" s="112" t="str">
        <f t="shared" ca="1" si="944"/>
        <v>n.d</v>
      </c>
      <c r="C3109" s="109">
        <f t="shared" si="945"/>
        <v>36980.15189375</v>
      </c>
      <c r="D3109" s="13">
        <f ca="1">IF(A3109&lt;$B$1,VLOOKUP(A3109,[1]DI!$A$4:$B$15000,2,FALSE),0)</f>
        <v>0</v>
      </c>
      <c r="E3109" s="52">
        <f t="shared" ca="1" si="946"/>
        <v>1</v>
      </c>
      <c r="F3109" s="52">
        <f ca="1">(TRUNC(PRODUCT($E$12:$E3108),16))</f>
        <v>1.88396930562496</v>
      </c>
      <c r="G3109" s="52">
        <f t="shared" ca="1" si="947"/>
        <v>1.88396930562496</v>
      </c>
      <c r="H3109" s="52">
        <f t="shared" ca="1" si="948"/>
        <v>1</v>
      </c>
      <c r="I3109" s="111">
        <f t="shared" si="955"/>
        <v>0.02</v>
      </c>
      <c r="J3109" s="149">
        <f t="shared" si="957"/>
        <v>45930</v>
      </c>
      <c r="K3109" s="54">
        <f t="shared" si="956"/>
        <v>16</v>
      </c>
      <c r="L3109" s="55">
        <f t="shared" si="949"/>
        <v>16</v>
      </c>
      <c r="M3109" s="56">
        <f t="shared" si="950"/>
        <v>1.0012581</v>
      </c>
      <c r="N3109" s="56">
        <f t="shared" ca="1" si="951"/>
        <v>1.0012581</v>
      </c>
      <c r="O3109" s="55">
        <f t="shared" si="958"/>
        <v>0</v>
      </c>
      <c r="P3109" s="109">
        <f t="shared" ca="1" si="952"/>
        <v>46.524729090000001</v>
      </c>
      <c r="Q3109" s="52">
        <f t="shared" si="959"/>
        <v>0</v>
      </c>
      <c r="R3109" s="85"/>
      <c r="S3109" s="85"/>
      <c r="T3109" s="86" t="str">
        <f t="shared" si="960"/>
        <v>A+J=</v>
      </c>
      <c r="U3109" s="149">
        <f t="shared" si="961"/>
        <v>45961</v>
      </c>
      <c r="V3109" s="57" t="str">
        <f t="shared" si="953"/>
        <v>-</v>
      </c>
      <c r="W3109" s="8"/>
      <c r="X3109" s="8"/>
      <c r="Y3109" s="8"/>
      <c r="Z3109" s="9"/>
      <c r="AA3109" s="1"/>
      <c r="AB3109" s="8"/>
      <c r="AC3109" s="9"/>
      <c r="AD3109" s="9"/>
      <c r="AE3109" s="9"/>
      <c r="AF3109" s="8"/>
      <c r="AG3109" s="10"/>
      <c r="AH3109" s="8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25">
      <c r="A3110" s="50">
        <f t="shared" si="954"/>
        <v>45953</v>
      </c>
      <c r="B3110" s="112" t="str">
        <f t="shared" ca="1" si="944"/>
        <v>n.d</v>
      </c>
      <c r="C3110" s="109">
        <f t="shared" si="945"/>
        <v>36980.15189375</v>
      </c>
      <c r="D3110" s="13">
        <f ca="1">IF(A3110&lt;$B$1,VLOOKUP(A3110,[1]DI!$A$4:$B$15000,2,FALSE),0)</f>
        <v>0</v>
      </c>
      <c r="E3110" s="52">
        <f t="shared" ca="1" si="946"/>
        <v>1</v>
      </c>
      <c r="F3110" s="52">
        <f ca="1">(TRUNC(PRODUCT($E$12:$E3109),16))</f>
        <v>1.88396930562496</v>
      </c>
      <c r="G3110" s="52">
        <f t="shared" ca="1" si="947"/>
        <v>1.88396930562496</v>
      </c>
      <c r="H3110" s="52">
        <f t="shared" ca="1" si="948"/>
        <v>1</v>
      </c>
      <c r="I3110" s="111">
        <f t="shared" si="955"/>
        <v>0.02</v>
      </c>
      <c r="J3110" s="149">
        <f t="shared" si="957"/>
        <v>45930</v>
      </c>
      <c r="K3110" s="54">
        <f t="shared" si="956"/>
        <v>17</v>
      </c>
      <c r="L3110" s="55">
        <f t="shared" si="949"/>
        <v>17</v>
      </c>
      <c r="M3110" s="56">
        <f t="shared" si="950"/>
        <v>1.001336784</v>
      </c>
      <c r="N3110" s="56">
        <f t="shared" ca="1" si="951"/>
        <v>1.001336784</v>
      </c>
      <c r="O3110" s="55">
        <f t="shared" si="958"/>
        <v>0</v>
      </c>
      <c r="P3110" s="109">
        <f t="shared" ca="1" si="952"/>
        <v>49.43447536</v>
      </c>
      <c r="Q3110" s="52">
        <f t="shared" si="959"/>
        <v>0</v>
      </c>
      <c r="R3110" s="85"/>
      <c r="S3110" s="85"/>
      <c r="T3110" s="86" t="str">
        <f t="shared" si="960"/>
        <v>A+J=</v>
      </c>
      <c r="U3110" s="149">
        <f t="shared" si="961"/>
        <v>45961</v>
      </c>
      <c r="V3110" s="57" t="str">
        <f t="shared" si="953"/>
        <v>-</v>
      </c>
      <c r="W3110" s="8"/>
      <c r="X3110" s="8"/>
      <c r="Y3110" s="8"/>
      <c r="Z3110" s="9"/>
      <c r="AA3110" s="1"/>
      <c r="AB3110" s="8"/>
      <c r="AC3110" s="9"/>
      <c r="AD3110" s="9"/>
      <c r="AE3110" s="9"/>
      <c r="AF3110" s="8"/>
      <c r="AG3110" s="10"/>
      <c r="AH3110" s="8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25">
      <c r="A3111" s="50">
        <f t="shared" si="954"/>
        <v>45954</v>
      </c>
      <c r="B3111" s="112" t="str">
        <f t="shared" ca="1" si="944"/>
        <v>n.d</v>
      </c>
      <c r="C3111" s="109">
        <f t="shared" si="945"/>
        <v>36980.15189375</v>
      </c>
      <c r="D3111" s="13">
        <f ca="1">IF(A3111&lt;$B$1,VLOOKUP(A3111,[1]DI!$A$4:$B$15000,2,FALSE),0)</f>
        <v>0</v>
      </c>
      <c r="E3111" s="52">
        <f t="shared" ca="1" si="946"/>
        <v>1</v>
      </c>
      <c r="F3111" s="52">
        <f ca="1">(TRUNC(PRODUCT($E$12:$E3110),16))</f>
        <v>1.88396930562496</v>
      </c>
      <c r="G3111" s="52">
        <f t="shared" ca="1" si="947"/>
        <v>1.88396930562496</v>
      </c>
      <c r="H3111" s="52">
        <f t="shared" ca="1" si="948"/>
        <v>1</v>
      </c>
      <c r="I3111" s="111">
        <f t="shared" si="955"/>
        <v>0.02</v>
      </c>
      <c r="J3111" s="149">
        <f t="shared" si="957"/>
        <v>45930</v>
      </c>
      <c r="K3111" s="54">
        <f t="shared" si="956"/>
        <v>18</v>
      </c>
      <c r="L3111" s="55">
        <f t="shared" si="949"/>
        <v>18</v>
      </c>
      <c r="M3111" s="56">
        <f t="shared" si="950"/>
        <v>1.0014154740000001</v>
      </c>
      <c r="N3111" s="56">
        <f t="shared" ca="1" si="951"/>
        <v>1.0014154740000001</v>
      </c>
      <c r="O3111" s="55">
        <f t="shared" si="958"/>
        <v>0</v>
      </c>
      <c r="P3111" s="109">
        <f t="shared" ca="1" si="952"/>
        <v>52.344443519999999</v>
      </c>
      <c r="Q3111" s="52">
        <f t="shared" si="959"/>
        <v>0</v>
      </c>
      <c r="R3111" s="85"/>
      <c r="S3111" s="85"/>
      <c r="T3111" s="86" t="str">
        <f t="shared" si="960"/>
        <v>A+J=</v>
      </c>
      <c r="U3111" s="149">
        <f t="shared" si="961"/>
        <v>45961</v>
      </c>
      <c r="V3111" s="57" t="str">
        <f t="shared" si="953"/>
        <v>-</v>
      </c>
      <c r="W3111" s="8"/>
      <c r="X3111" s="8"/>
      <c r="Y3111" s="8"/>
      <c r="Z3111" s="9"/>
      <c r="AA3111" s="1"/>
      <c r="AB3111" s="8"/>
      <c r="AC3111" s="9"/>
      <c r="AD3111" s="9"/>
      <c r="AE3111" s="9"/>
      <c r="AF3111" s="8"/>
      <c r="AG3111" s="10"/>
      <c r="AH3111" s="8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25">
      <c r="A3112" s="50">
        <f t="shared" si="954"/>
        <v>45955</v>
      </c>
      <c r="B3112" s="112" t="str">
        <f t="shared" ca="1" si="944"/>
        <v>n.d</v>
      </c>
      <c r="C3112" s="109">
        <f t="shared" si="945"/>
        <v>36980.15189375</v>
      </c>
      <c r="D3112" s="13">
        <f ca="1">IF(A3112&lt;$B$1,VLOOKUP(A3112,[1]DI!$A$4:$B$15000,2,FALSE),0)</f>
        <v>0</v>
      </c>
      <c r="E3112" s="52">
        <f t="shared" ca="1" si="946"/>
        <v>1</v>
      </c>
      <c r="F3112" s="52">
        <f ca="1">(TRUNC(PRODUCT($E$12:$E3111),16))</f>
        <v>1.88396930562496</v>
      </c>
      <c r="G3112" s="52">
        <f t="shared" ca="1" si="947"/>
        <v>1.88396930562496</v>
      </c>
      <c r="H3112" s="52">
        <f t="shared" ca="1" si="948"/>
        <v>1</v>
      </c>
      <c r="I3112" s="111">
        <f t="shared" si="955"/>
        <v>0.02</v>
      </c>
      <c r="J3112" s="149">
        <f t="shared" si="957"/>
        <v>45930</v>
      </c>
      <c r="K3112" s="54">
        <f t="shared" si="956"/>
        <v>18</v>
      </c>
      <c r="L3112" s="55">
        <f t="shared" si="949"/>
        <v>19</v>
      </c>
      <c r="M3112" s="56">
        <f t="shared" si="950"/>
        <v>1.00149417</v>
      </c>
      <c r="N3112" s="56">
        <f t="shared" ca="1" si="951"/>
        <v>1.00149417</v>
      </c>
      <c r="O3112" s="55">
        <f t="shared" si="958"/>
        <v>0</v>
      </c>
      <c r="P3112" s="109">
        <f t="shared" ca="1" si="952"/>
        <v>55.254633550000001</v>
      </c>
      <c r="Q3112" s="52">
        <f t="shared" si="959"/>
        <v>0</v>
      </c>
      <c r="R3112" s="85"/>
      <c r="S3112" s="85"/>
      <c r="T3112" s="86" t="str">
        <f t="shared" si="960"/>
        <v>A+J=</v>
      </c>
      <c r="U3112" s="149">
        <f t="shared" si="961"/>
        <v>45961</v>
      </c>
      <c r="V3112" s="57" t="str">
        <f t="shared" si="953"/>
        <v>-</v>
      </c>
      <c r="W3112" s="8"/>
      <c r="X3112" s="8"/>
      <c r="Y3112" s="8"/>
      <c r="Z3112" s="9"/>
      <c r="AA3112" s="1"/>
      <c r="AB3112" s="8"/>
      <c r="AC3112" s="9"/>
      <c r="AD3112" s="9"/>
      <c r="AE3112" s="9"/>
      <c r="AF3112" s="8"/>
      <c r="AG3112" s="10"/>
      <c r="AH3112" s="8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25">
      <c r="A3113" s="50">
        <f t="shared" si="954"/>
        <v>45956</v>
      </c>
      <c r="B3113" s="112" t="str">
        <f t="shared" ca="1" si="944"/>
        <v>n.d</v>
      </c>
      <c r="C3113" s="109">
        <f t="shared" si="945"/>
        <v>36980.15189375</v>
      </c>
      <c r="D3113" s="13">
        <f ca="1">IF(A3113&lt;$B$1,VLOOKUP(A3113,[1]DI!$A$4:$B$15000,2,FALSE),0)</f>
        <v>0</v>
      </c>
      <c r="E3113" s="52">
        <f t="shared" ca="1" si="946"/>
        <v>1</v>
      </c>
      <c r="F3113" s="52">
        <f ca="1">(TRUNC(PRODUCT($E$12:$E3112),16))</f>
        <v>1.88396930562496</v>
      </c>
      <c r="G3113" s="52">
        <f t="shared" ca="1" si="947"/>
        <v>1.88396930562496</v>
      </c>
      <c r="H3113" s="52">
        <f t="shared" ca="1" si="948"/>
        <v>1</v>
      </c>
      <c r="I3113" s="111">
        <f t="shared" si="955"/>
        <v>0.02</v>
      </c>
      <c r="J3113" s="149">
        <f t="shared" si="957"/>
        <v>45930</v>
      </c>
      <c r="K3113" s="54">
        <f t="shared" si="956"/>
        <v>18</v>
      </c>
      <c r="L3113" s="55">
        <f t="shared" si="949"/>
        <v>19</v>
      </c>
      <c r="M3113" s="56">
        <f t="shared" si="950"/>
        <v>1.00149417</v>
      </c>
      <c r="N3113" s="56">
        <f t="shared" ca="1" si="951"/>
        <v>1.00149417</v>
      </c>
      <c r="O3113" s="55">
        <f t="shared" si="958"/>
        <v>0</v>
      </c>
      <c r="P3113" s="109">
        <f t="shared" ca="1" si="952"/>
        <v>55.254633550000001</v>
      </c>
      <c r="Q3113" s="52">
        <f t="shared" si="959"/>
        <v>0</v>
      </c>
      <c r="R3113" s="85"/>
      <c r="S3113" s="85"/>
      <c r="T3113" s="86" t="str">
        <f t="shared" si="960"/>
        <v>A+J=</v>
      </c>
      <c r="U3113" s="149">
        <f t="shared" si="961"/>
        <v>45961</v>
      </c>
      <c r="V3113" s="57" t="str">
        <f t="shared" si="953"/>
        <v>-</v>
      </c>
      <c r="W3113" s="8"/>
      <c r="X3113" s="8"/>
      <c r="Y3113" s="8"/>
      <c r="Z3113" s="9"/>
      <c r="AA3113" s="1"/>
      <c r="AB3113" s="8"/>
      <c r="AC3113" s="9"/>
      <c r="AD3113" s="9"/>
      <c r="AE3113" s="9"/>
      <c r="AF3113" s="8"/>
      <c r="AG3113" s="10"/>
      <c r="AH3113" s="8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25">
      <c r="A3114" s="50">
        <f t="shared" si="954"/>
        <v>45957</v>
      </c>
      <c r="B3114" s="112" t="str">
        <f t="shared" ca="1" si="944"/>
        <v>n.d</v>
      </c>
      <c r="C3114" s="109">
        <f t="shared" si="945"/>
        <v>36980.15189375</v>
      </c>
      <c r="D3114" s="13">
        <f ca="1">IF(A3114&lt;$B$1,VLOOKUP(A3114,[1]DI!$A$4:$B$15000,2,FALSE),0)</f>
        <v>0</v>
      </c>
      <c r="E3114" s="52">
        <f t="shared" ca="1" si="946"/>
        <v>1</v>
      </c>
      <c r="F3114" s="52">
        <f ca="1">(TRUNC(PRODUCT($E$12:$E3113),16))</f>
        <v>1.88396930562496</v>
      </c>
      <c r="G3114" s="52">
        <f t="shared" ca="1" si="947"/>
        <v>1.88396930562496</v>
      </c>
      <c r="H3114" s="52">
        <f t="shared" ca="1" si="948"/>
        <v>1</v>
      </c>
      <c r="I3114" s="111">
        <f t="shared" si="955"/>
        <v>0.02</v>
      </c>
      <c r="J3114" s="149">
        <f t="shared" si="957"/>
        <v>45930</v>
      </c>
      <c r="K3114" s="54">
        <f t="shared" si="956"/>
        <v>19</v>
      </c>
      <c r="L3114" s="55">
        <f t="shared" si="949"/>
        <v>19</v>
      </c>
      <c r="M3114" s="56">
        <f t="shared" si="950"/>
        <v>1.00149417</v>
      </c>
      <c r="N3114" s="56">
        <f t="shared" ca="1" si="951"/>
        <v>1.00149417</v>
      </c>
      <c r="O3114" s="55">
        <f t="shared" si="958"/>
        <v>0</v>
      </c>
      <c r="P3114" s="109">
        <f t="shared" ca="1" si="952"/>
        <v>55.254633550000001</v>
      </c>
      <c r="Q3114" s="52">
        <f t="shared" si="959"/>
        <v>0</v>
      </c>
      <c r="R3114" s="85"/>
      <c r="S3114" s="85"/>
      <c r="T3114" s="86" t="str">
        <f t="shared" si="960"/>
        <v>A+J=</v>
      </c>
      <c r="U3114" s="149">
        <f t="shared" si="961"/>
        <v>45961</v>
      </c>
      <c r="V3114" s="57" t="str">
        <f t="shared" si="953"/>
        <v>-</v>
      </c>
      <c r="W3114" s="8"/>
      <c r="X3114" s="8"/>
      <c r="Y3114" s="8"/>
      <c r="Z3114" s="9"/>
      <c r="AA3114" s="1"/>
      <c r="AB3114" s="8"/>
      <c r="AC3114" s="9"/>
      <c r="AD3114" s="9"/>
      <c r="AE3114" s="9"/>
      <c r="AF3114" s="8"/>
      <c r="AG3114" s="10"/>
      <c r="AH3114" s="8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25">
      <c r="A3115" s="50">
        <f t="shared" si="954"/>
        <v>45958</v>
      </c>
      <c r="B3115" s="112" t="str">
        <f t="shared" ca="1" si="944"/>
        <v>n.d</v>
      </c>
      <c r="C3115" s="109">
        <f t="shared" si="945"/>
        <v>36980.15189375</v>
      </c>
      <c r="D3115" s="13">
        <f ca="1">IF(A3115&lt;$B$1,VLOOKUP(A3115,[1]DI!$A$4:$B$15000,2,FALSE),0)</f>
        <v>0</v>
      </c>
      <c r="E3115" s="52">
        <f t="shared" ca="1" si="946"/>
        <v>1</v>
      </c>
      <c r="F3115" s="52">
        <f ca="1">(TRUNC(PRODUCT($E$12:$E3114),16))</f>
        <v>1.88396930562496</v>
      </c>
      <c r="G3115" s="52">
        <f t="shared" ca="1" si="947"/>
        <v>1.88396930562496</v>
      </c>
      <c r="H3115" s="52">
        <f t="shared" ca="1" si="948"/>
        <v>1</v>
      </c>
      <c r="I3115" s="111">
        <f t="shared" si="955"/>
        <v>0.02</v>
      </c>
      <c r="J3115" s="149">
        <f t="shared" si="957"/>
        <v>45930</v>
      </c>
      <c r="K3115" s="54">
        <f t="shared" si="956"/>
        <v>20</v>
      </c>
      <c r="L3115" s="55">
        <f t="shared" si="949"/>
        <v>20</v>
      </c>
      <c r="M3115" s="56">
        <f t="shared" si="950"/>
        <v>1.001572873</v>
      </c>
      <c r="N3115" s="56">
        <f t="shared" ca="1" si="951"/>
        <v>1.001572873</v>
      </c>
      <c r="O3115" s="55">
        <f t="shared" si="958"/>
        <v>0</v>
      </c>
      <c r="P3115" s="109">
        <f t="shared" ca="1" si="952"/>
        <v>58.165082439999999</v>
      </c>
      <c r="Q3115" s="52">
        <f t="shared" si="959"/>
        <v>0</v>
      </c>
      <c r="R3115" s="85"/>
      <c r="S3115" s="85"/>
      <c r="T3115" s="86" t="str">
        <f t="shared" si="960"/>
        <v>A+J=</v>
      </c>
      <c r="U3115" s="149">
        <f t="shared" si="961"/>
        <v>45961</v>
      </c>
      <c r="V3115" s="57" t="str">
        <f t="shared" si="953"/>
        <v>-</v>
      </c>
      <c r="W3115" s="8"/>
      <c r="X3115" s="8"/>
      <c r="Y3115" s="8"/>
      <c r="Z3115" s="9"/>
      <c r="AA3115" s="1"/>
      <c r="AB3115" s="8"/>
      <c r="AC3115" s="9"/>
      <c r="AD3115" s="9"/>
      <c r="AE3115" s="9"/>
      <c r="AF3115" s="8"/>
      <c r="AG3115" s="10"/>
      <c r="AH3115" s="8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25">
      <c r="A3116" s="50">
        <f t="shared" si="954"/>
        <v>45959</v>
      </c>
      <c r="B3116" s="112" t="str">
        <f t="shared" ca="1" si="944"/>
        <v>n.d</v>
      </c>
      <c r="C3116" s="109">
        <f t="shared" si="945"/>
        <v>36980.15189375</v>
      </c>
      <c r="D3116" s="13">
        <f ca="1">IF(A3116&lt;$B$1,VLOOKUP(A3116,[1]DI!$A$4:$B$15000,2,FALSE),0)</f>
        <v>0</v>
      </c>
      <c r="E3116" s="52">
        <f t="shared" ca="1" si="946"/>
        <v>1</v>
      </c>
      <c r="F3116" s="52">
        <f ca="1">(TRUNC(PRODUCT($E$12:$E3115),16))</f>
        <v>1.88396930562496</v>
      </c>
      <c r="G3116" s="52">
        <f t="shared" ca="1" si="947"/>
        <v>1.88396930562496</v>
      </c>
      <c r="H3116" s="52">
        <f t="shared" ca="1" si="948"/>
        <v>1</v>
      </c>
      <c r="I3116" s="111">
        <f t="shared" si="955"/>
        <v>0.02</v>
      </c>
      <c r="J3116" s="149">
        <f t="shared" si="957"/>
        <v>45930</v>
      </c>
      <c r="K3116" s="54">
        <f t="shared" si="956"/>
        <v>21</v>
      </c>
      <c r="L3116" s="55">
        <f t="shared" si="949"/>
        <v>21</v>
      </c>
      <c r="M3116" s="56">
        <f t="shared" si="950"/>
        <v>1.001651581</v>
      </c>
      <c r="N3116" s="56">
        <f t="shared" ca="1" si="951"/>
        <v>1.001651581</v>
      </c>
      <c r="O3116" s="55">
        <f t="shared" si="958"/>
        <v>0</v>
      </c>
      <c r="P3116" s="109">
        <f t="shared" ca="1" si="952"/>
        <v>61.075716239999998</v>
      </c>
      <c r="Q3116" s="52">
        <f t="shared" si="959"/>
        <v>0</v>
      </c>
      <c r="R3116" s="85"/>
      <c r="S3116" s="85"/>
      <c r="T3116" s="86" t="str">
        <f t="shared" si="960"/>
        <v>A+J=</v>
      </c>
      <c r="U3116" s="149">
        <f t="shared" si="961"/>
        <v>45961</v>
      </c>
      <c r="V3116" s="57" t="str">
        <f t="shared" si="953"/>
        <v>-</v>
      </c>
      <c r="W3116" s="8"/>
      <c r="X3116" s="8"/>
      <c r="Y3116" s="8"/>
      <c r="Z3116" s="9"/>
      <c r="AA3116" s="1"/>
      <c r="AB3116" s="8"/>
      <c r="AC3116" s="9"/>
      <c r="AD3116" s="9"/>
      <c r="AE3116" s="9"/>
      <c r="AF3116" s="8"/>
      <c r="AG3116" s="10"/>
      <c r="AH3116" s="8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</row>
    <row r="3117" spans="1:149" x14ac:dyDescent="0.25">
      <c r="A3117" s="50">
        <f t="shared" si="954"/>
        <v>45960</v>
      </c>
      <c r="B3117" s="112" t="str">
        <f t="shared" ca="1" si="944"/>
        <v>n.d</v>
      </c>
      <c r="C3117" s="109">
        <f t="shared" si="945"/>
        <v>36980.15189375</v>
      </c>
      <c r="D3117" s="13">
        <f ca="1">IF(A3117&lt;$B$1,VLOOKUP(A3117,[1]DI!$A$4:$B$15000,2,FALSE),0)</f>
        <v>0</v>
      </c>
      <c r="E3117" s="52">
        <f t="shared" ca="1" si="946"/>
        <v>1</v>
      </c>
      <c r="F3117" s="52">
        <f ca="1">(TRUNC(PRODUCT($E$12:$E3116),16))</f>
        <v>1.88396930562496</v>
      </c>
      <c r="G3117" s="52">
        <f t="shared" ca="1" si="947"/>
        <v>1.88396930562496</v>
      </c>
      <c r="H3117" s="52">
        <f t="shared" ca="1" si="948"/>
        <v>1</v>
      </c>
      <c r="I3117" s="111">
        <f t="shared" si="955"/>
        <v>0.02</v>
      </c>
      <c r="J3117" s="149">
        <f t="shared" si="957"/>
        <v>45930</v>
      </c>
      <c r="K3117" s="54">
        <f t="shared" si="956"/>
        <v>22</v>
      </c>
      <c r="L3117" s="55">
        <f t="shared" si="949"/>
        <v>22</v>
      </c>
      <c r="M3117" s="56">
        <f t="shared" si="950"/>
        <v>1.0017302960000001</v>
      </c>
      <c r="N3117" s="56">
        <f t="shared" ca="1" si="951"/>
        <v>1.0017302960000001</v>
      </c>
      <c r="O3117" s="55">
        <f t="shared" si="958"/>
        <v>0</v>
      </c>
      <c r="P3117" s="109">
        <f t="shared" ca="1" si="952"/>
        <v>63.9866089</v>
      </c>
      <c r="Q3117" s="52">
        <f t="shared" si="959"/>
        <v>0</v>
      </c>
      <c r="R3117" s="85"/>
      <c r="S3117" s="85"/>
      <c r="T3117" s="86" t="str">
        <f t="shared" si="960"/>
        <v>A+J=</v>
      </c>
      <c r="U3117" s="149">
        <f t="shared" si="961"/>
        <v>45961</v>
      </c>
      <c r="V3117" s="57" t="str">
        <f t="shared" si="953"/>
        <v>-</v>
      </c>
      <c r="W3117" s="8"/>
      <c r="X3117" s="8"/>
      <c r="Y3117" s="8"/>
      <c r="Z3117" s="9"/>
      <c r="AA3117" s="1"/>
      <c r="AB3117" s="8"/>
      <c r="AC3117" s="9"/>
      <c r="AD3117" s="9"/>
      <c r="AE3117" s="9"/>
      <c r="AF3117" s="8"/>
      <c r="AG3117" s="10"/>
      <c r="AH3117" s="8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25">
      <c r="A3118" s="50">
        <f t="shared" si="954"/>
        <v>45961</v>
      </c>
      <c r="B3118" s="112" t="str">
        <f t="shared" ref="B3118:B3181" ca="1" si="962">IF(A3118&lt;=TODAY(),C3118+P3118,IF(AND(A3118&gt;TODAY(),A3118&lt;=$B$1),IF(VLOOKUP(TODAY(),$A$12:$D$10000,4,FALSE)=0,"n.d",C3118+P3118),"n.d"))</f>
        <v>n.d</v>
      </c>
      <c r="C3118" s="109">
        <f t="shared" ref="C3118:C3181" si="963">TRUNC(C3117-Q3117,8)</f>
        <v>36980.15189375</v>
      </c>
      <c r="D3118" s="13">
        <f ca="1">IF(A3118&lt;$B$1,VLOOKUP(A3118,[1]DI!$A$4:$B$15000,2,FALSE),0)</f>
        <v>0</v>
      </c>
      <c r="E3118" s="52">
        <f t="shared" ref="E3118:E3181" ca="1" si="964">IF(A3118&lt;A$10,1,ROUND(((1+D3118)^(1/252)),8))</f>
        <v>1</v>
      </c>
      <c r="F3118" s="52">
        <f ca="1">(TRUNC(PRODUCT($E$12:$E3117),16))</f>
        <v>1.88396930562496</v>
      </c>
      <c r="G3118" s="52">
        <f t="shared" ref="G3118:G3181" ca="1" si="965">IF(O3117&gt;0,F3117,G3117)</f>
        <v>1.88396930562496</v>
      </c>
      <c r="H3118" s="52">
        <f t="shared" ref="H3118:H3181" ca="1" si="966">ROUND(F3118/G3118,8)</f>
        <v>1</v>
      </c>
      <c r="I3118" s="111">
        <f t="shared" si="955"/>
        <v>0.02</v>
      </c>
      <c r="J3118" s="149">
        <f t="shared" si="957"/>
        <v>45930</v>
      </c>
      <c r="K3118" s="54">
        <f t="shared" si="956"/>
        <v>23</v>
      </c>
      <c r="L3118" s="55">
        <f t="shared" ref="L3118:L3181" si="967">IF(AND(K3118=1,K3117=1),1,IF(K3118&gt;0,IF(K3118=K3117,K3118+1,K3118),0))</f>
        <v>23</v>
      </c>
      <c r="M3118" s="56">
        <f t="shared" ref="M3118:M3181" si="968">ROUND((I3118+1)^(L3118/252),9)</f>
        <v>1.001809017</v>
      </c>
      <c r="N3118" s="56">
        <f t="shared" ref="N3118:N3181" ca="1" si="969">ROUND(H3118*M3118,9)</f>
        <v>1.001809017</v>
      </c>
      <c r="O3118" s="55">
        <f t="shared" si="958"/>
        <v>91</v>
      </c>
      <c r="P3118" s="109">
        <f t="shared" ref="P3118:P3181" ca="1" si="970">TRUNC(((N3118-1)*C3118),8)</f>
        <v>66.897723429999999</v>
      </c>
      <c r="Q3118" s="52">
        <f t="shared" si="959"/>
        <v>940.78664307999998</v>
      </c>
      <c r="R3118" s="85"/>
      <c r="S3118" s="85"/>
      <c r="T3118" s="86" t="str">
        <f t="shared" si="960"/>
        <v>A+J=</v>
      </c>
      <c r="U3118" s="149">
        <f t="shared" si="961"/>
        <v>45961</v>
      </c>
      <c r="V3118" s="57">
        <f t="shared" ref="V3118:V3181" ca="1" si="971">IF(O3118&gt;0,(P3118+Q3118)*V$9,"-")</f>
        <v>1511526.5497650001</v>
      </c>
      <c r="W3118" s="8"/>
      <c r="X3118" s="8"/>
      <c r="Y3118" s="8"/>
      <c r="Z3118" s="9"/>
      <c r="AA3118" s="1"/>
      <c r="AB3118" s="8"/>
      <c r="AC3118" s="9"/>
      <c r="AD3118" s="9"/>
      <c r="AE3118" s="9"/>
      <c r="AF3118" s="8"/>
      <c r="AG3118" s="10"/>
      <c r="AH3118" s="8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</row>
    <row r="3119" spans="1:149" x14ac:dyDescent="0.25">
      <c r="A3119" s="50">
        <f t="shared" si="954"/>
        <v>45962</v>
      </c>
      <c r="B3119" s="112" t="str">
        <f t="shared" ca="1" si="962"/>
        <v>n.d</v>
      </c>
      <c r="C3119" s="109">
        <f t="shared" si="963"/>
        <v>36039.365250670002</v>
      </c>
      <c r="D3119" s="13">
        <f ca="1">IF(A3119&lt;$B$1,VLOOKUP(A3119,[1]DI!$A$4:$B$15000,2,FALSE),0)</f>
        <v>0</v>
      </c>
      <c r="E3119" s="52">
        <f t="shared" ca="1" si="964"/>
        <v>1</v>
      </c>
      <c r="F3119" s="52">
        <f ca="1">(TRUNC(PRODUCT($E$12:$E3118),16))</f>
        <v>1.88396930562496</v>
      </c>
      <c r="G3119" s="52">
        <f t="shared" ca="1" si="965"/>
        <v>1.88396930562496</v>
      </c>
      <c r="H3119" s="52">
        <f t="shared" ca="1" si="966"/>
        <v>1</v>
      </c>
      <c r="I3119" s="111">
        <f t="shared" si="955"/>
        <v>0.02</v>
      </c>
      <c r="J3119" s="149">
        <f t="shared" si="957"/>
        <v>45961</v>
      </c>
      <c r="K3119" s="54">
        <f t="shared" si="956"/>
        <v>1</v>
      </c>
      <c r="L3119" s="55">
        <f t="shared" si="967"/>
        <v>1</v>
      </c>
      <c r="M3119" s="56">
        <f t="shared" si="968"/>
        <v>1.000078585</v>
      </c>
      <c r="N3119" s="56">
        <f t="shared" ca="1" si="969"/>
        <v>1.000078585</v>
      </c>
      <c r="O3119" s="55">
        <f t="shared" si="958"/>
        <v>0</v>
      </c>
      <c r="P3119" s="109">
        <f t="shared" ca="1" si="970"/>
        <v>2.8321535099999999</v>
      </c>
      <c r="Q3119" s="52">
        <f t="shared" si="959"/>
        <v>0</v>
      </c>
      <c r="R3119" s="85"/>
      <c r="S3119" s="85"/>
      <c r="T3119" s="86" t="str">
        <f t="shared" si="960"/>
        <v>A+J=</v>
      </c>
      <c r="U3119" s="149">
        <f t="shared" si="961"/>
        <v>45989</v>
      </c>
      <c r="V3119" s="57" t="str">
        <f t="shared" si="971"/>
        <v>-</v>
      </c>
      <c r="W3119" s="8"/>
      <c r="X3119" s="8"/>
      <c r="Y3119" s="8"/>
      <c r="Z3119" s="9"/>
      <c r="AA3119" s="1"/>
      <c r="AB3119" s="8"/>
      <c r="AC3119" s="9"/>
      <c r="AD3119" s="9"/>
      <c r="AE3119" s="9"/>
      <c r="AF3119" s="8"/>
      <c r="AG3119" s="10"/>
      <c r="AH3119" s="8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25">
      <c r="A3120" s="50">
        <f t="shared" si="954"/>
        <v>45963</v>
      </c>
      <c r="B3120" s="112" t="str">
        <f t="shared" ca="1" si="962"/>
        <v>n.d</v>
      </c>
      <c r="C3120" s="109">
        <f t="shared" si="963"/>
        <v>36039.365250670002</v>
      </c>
      <c r="D3120" s="13">
        <f ca="1">IF(A3120&lt;$B$1,VLOOKUP(A3120,[1]DI!$A$4:$B$15000,2,FALSE),0)</f>
        <v>0</v>
      </c>
      <c r="E3120" s="52">
        <f t="shared" ca="1" si="964"/>
        <v>1</v>
      </c>
      <c r="F3120" s="52">
        <f ca="1">(TRUNC(PRODUCT($E$12:$E3119),16))</f>
        <v>1.88396930562496</v>
      </c>
      <c r="G3120" s="52">
        <f t="shared" ca="1" si="965"/>
        <v>1.88396930562496</v>
      </c>
      <c r="H3120" s="52">
        <f t="shared" ca="1" si="966"/>
        <v>1</v>
      </c>
      <c r="I3120" s="111">
        <f t="shared" si="955"/>
        <v>0.02</v>
      </c>
      <c r="J3120" s="149">
        <f t="shared" si="957"/>
        <v>45961</v>
      </c>
      <c r="K3120" s="54">
        <f t="shared" si="956"/>
        <v>1</v>
      </c>
      <c r="L3120" s="55">
        <f t="shared" si="967"/>
        <v>1</v>
      </c>
      <c r="M3120" s="56">
        <f t="shared" si="968"/>
        <v>1.000078585</v>
      </c>
      <c r="N3120" s="56">
        <f t="shared" ca="1" si="969"/>
        <v>1.000078585</v>
      </c>
      <c r="O3120" s="55">
        <f t="shared" si="958"/>
        <v>0</v>
      </c>
      <c r="P3120" s="109">
        <f t="shared" ca="1" si="970"/>
        <v>2.8321535099999999</v>
      </c>
      <c r="Q3120" s="52">
        <f t="shared" si="959"/>
        <v>0</v>
      </c>
      <c r="R3120" s="85"/>
      <c r="S3120" s="85"/>
      <c r="T3120" s="86" t="str">
        <f t="shared" si="960"/>
        <v>A+J=</v>
      </c>
      <c r="U3120" s="149">
        <f t="shared" si="961"/>
        <v>45989</v>
      </c>
      <c r="V3120" s="57" t="str">
        <f t="shared" si="971"/>
        <v>-</v>
      </c>
      <c r="W3120" s="8"/>
      <c r="X3120" s="8"/>
      <c r="Y3120" s="8"/>
      <c r="Z3120" s="9"/>
      <c r="AA3120" s="1"/>
      <c r="AB3120" s="8"/>
      <c r="AC3120" s="9"/>
      <c r="AD3120" s="9"/>
      <c r="AE3120" s="9"/>
      <c r="AF3120" s="8"/>
      <c r="AG3120" s="10"/>
      <c r="AH3120" s="8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25">
      <c r="A3121" s="50">
        <f t="shared" si="954"/>
        <v>45964</v>
      </c>
      <c r="B3121" s="112" t="str">
        <f t="shared" ca="1" si="962"/>
        <v>n.d</v>
      </c>
      <c r="C3121" s="109">
        <f t="shared" si="963"/>
        <v>36039.365250670002</v>
      </c>
      <c r="D3121" s="13">
        <f ca="1">IF(A3121&lt;$B$1,VLOOKUP(A3121,[1]DI!$A$4:$B$15000,2,FALSE),0)</f>
        <v>0</v>
      </c>
      <c r="E3121" s="52">
        <f t="shared" ca="1" si="964"/>
        <v>1</v>
      </c>
      <c r="F3121" s="52">
        <f ca="1">(TRUNC(PRODUCT($E$12:$E3120),16))</f>
        <v>1.88396930562496</v>
      </c>
      <c r="G3121" s="52">
        <f t="shared" ca="1" si="965"/>
        <v>1.88396930562496</v>
      </c>
      <c r="H3121" s="52">
        <f t="shared" ca="1" si="966"/>
        <v>1</v>
      </c>
      <c r="I3121" s="111">
        <f t="shared" si="955"/>
        <v>0.02</v>
      </c>
      <c r="J3121" s="149">
        <f t="shared" si="957"/>
        <v>45961</v>
      </c>
      <c r="K3121" s="54">
        <f t="shared" si="956"/>
        <v>1</v>
      </c>
      <c r="L3121" s="55">
        <f t="shared" si="967"/>
        <v>1</v>
      </c>
      <c r="M3121" s="56">
        <f t="shared" si="968"/>
        <v>1.000078585</v>
      </c>
      <c r="N3121" s="56">
        <f t="shared" ca="1" si="969"/>
        <v>1.000078585</v>
      </c>
      <c r="O3121" s="55">
        <f t="shared" si="958"/>
        <v>0</v>
      </c>
      <c r="P3121" s="109">
        <f t="shared" ca="1" si="970"/>
        <v>2.8321535099999999</v>
      </c>
      <c r="Q3121" s="52">
        <f t="shared" si="959"/>
        <v>0</v>
      </c>
      <c r="R3121" s="85"/>
      <c r="S3121" s="85"/>
      <c r="T3121" s="86" t="str">
        <f t="shared" si="960"/>
        <v>A+J=</v>
      </c>
      <c r="U3121" s="149">
        <f t="shared" si="961"/>
        <v>45989</v>
      </c>
      <c r="V3121" s="57" t="str">
        <f t="shared" si="971"/>
        <v>-</v>
      </c>
      <c r="W3121" s="8"/>
      <c r="X3121" s="8"/>
      <c r="Y3121" s="8"/>
      <c r="Z3121" s="9"/>
      <c r="AA3121" s="1"/>
      <c r="AB3121" s="8"/>
      <c r="AC3121" s="9"/>
      <c r="AD3121" s="9"/>
      <c r="AE3121" s="9"/>
      <c r="AF3121" s="8"/>
      <c r="AG3121" s="10"/>
      <c r="AH3121" s="8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25">
      <c r="A3122" s="50">
        <f t="shared" si="954"/>
        <v>45965</v>
      </c>
      <c r="B3122" s="112" t="str">
        <f t="shared" ca="1" si="962"/>
        <v>n.d</v>
      </c>
      <c r="C3122" s="109">
        <f t="shared" si="963"/>
        <v>36039.365250670002</v>
      </c>
      <c r="D3122" s="13">
        <f ca="1">IF(A3122&lt;$B$1,VLOOKUP(A3122,[1]DI!$A$4:$B$15000,2,FALSE),0)</f>
        <v>0</v>
      </c>
      <c r="E3122" s="52">
        <f t="shared" ca="1" si="964"/>
        <v>1</v>
      </c>
      <c r="F3122" s="52">
        <f ca="1">(TRUNC(PRODUCT($E$12:$E3121),16))</f>
        <v>1.88396930562496</v>
      </c>
      <c r="G3122" s="52">
        <f t="shared" ca="1" si="965"/>
        <v>1.88396930562496</v>
      </c>
      <c r="H3122" s="52">
        <f t="shared" ca="1" si="966"/>
        <v>1</v>
      </c>
      <c r="I3122" s="111">
        <f t="shared" si="955"/>
        <v>0.02</v>
      </c>
      <c r="J3122" s="149">
        <f t="shared" si="957"/>
        <v>45961</v>
      </c>
      <c r="K3122" s="54">
        <f t="shared" si="956"/>
        <v>2</v>
      </c>
      <c r="L3122" s="55">
        <f t="shared" si="967"/>
        <v>2</v>
      </c>
      <c r="M3122" s="56">
        <f t="shared" si="968"/>
        <v>1.0001571760000001</v>
      </c>
      <c r="N3122" s="56">
        <f t="shared" ca="1" si="969"/>
        <v>1.0001571760000001</v>
      </c>
      <c r="O3122" s="55">
        <f t="shared" si="958"/>
        <v>0</v>
      </c>
      <c r="P3122" s="109">
        <f t="shared" ca="1" si="970"/>
        <v>5.6645232700000001</v>
      </c>
      <c r="Q3122" s="52">
        <f t="shared" si="959"/>
        <v>0</v>
      </c>
      <c r="R3122" s="85"/>
      <c r="S3122" s="85"/>
      <c r="T3122" s="86" t="str">
        <f t="shared" si="960"/>
        <v>A+J=</v>
      </c>
      <c r="U3122" s="149">
        <f t="shared" si="961"/>
        <v>45989</v>
      </c>
      <c r="V3122" s="57" t="str">
        <f t="shared" si="971"/>
        <v>-</v>
      </c>
      <c r="W3122" s="8"/>
      <c r="X3122" s="8"/>
      <c r="Y3122" s="8"/>
      <c r="Z3122" s="9"/>
      <c r="AA3122" s="1"/>
      <c r="AB3122" s="8"/>
      <c r="AC3122" s="9"/>
      <c r="AD3122" s="9"/>
      <c r="AE3122" s="9"/>
      <c r="AF3122" s="8"/>
      <c r="AG3122" s="10"/>
      <c r="AH3122" s="8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25">
      <c r="A3123" s="50">
        <f t="shared" si="954"/>
        <v>45966</v>
      </c>
      <c r="B3123" s="112" t="str">
        <f t="shared" ca="1" si="962"/>
        <v>n.d</v>
      </c>
      <c r="C3123" s="109">
        <f t="shared" si="963"/>
        <v>36039.365250670002</v>
      </c>
      <c r="D3123" s="13">
        <f ca="1">IF(A3123&lt;$B$1,VLOOKUP(A3123,[1]DI!$A$4:$B$15000,2,FALSE),0)</f>
        <v>0</v>
      </c>
      <c r="E3123" s="52">
        <f t="shared" ca="1" si="964"/>
        <v>1</v>
      </c>
      <c r="F3123" s="52">
        <f ca="1">(TRUNC(PRODUCT($E$12:$E3122),16))</f>
        <v>1.88396930562496</v>
      </c>
      <c r="G3123" s="52">
        <f t="shared" ca="1" si="965"/>
        <v>1.88396930562496</v>
      </c>
      <c r="H3123" s="52">
        <f t="shared" ca="1" si="966"/>
        <v>1</v>
      </c>
      <c r="I3123" s="111">
        <f t="shared" si="955"/>
        <v>0.02</v>
      </c>
      <c r="J3123" s="149">
        <f t="shared" si="957"/>
        <v>45961</v>
      </c>
      <c r="K3123" s="54">
        <f t="shared" si="956"/>
        <v>3</v>
      </c>
      <c r="L3123" s="55">
        <f t="shared" si="967"/>
        <v>3</v>
      </c>
      <c r="M3123" s="56">
        <f t="shared" si="968"/>
        <v>1.000235773</v>
      </c>
      <c r="N3123" s="56">
        <f t="shared" ca="1" si="969"/>
        <v>1.000235773</v>
      </c>
      <c r="O3123" s="55">
        <f t="shared" si="958"/>
        <v>0</v>
      </c>
      <c r="P3123" s="109">
        <f t="shared" ca="1" si="970"/>
        <v>8.4971092600000002</v>
      </c>
      <c r="Q3123" s="52">
        <f t="shared" si="959"/>
        <v>0</v>
      </c>
      <c r="R3123" s="85"/>
      <c r="S3123" s="85"/>
      <c r="T3123" s="86" t="str">
        <f t="shared" si="960"/>
        <v>A+J=</v>
      </c>
      <c r="U3123" s="149">
        <f t="shared" si="961"/>
        <v>45989</v>
      </c>
      <c r="V3123" s="57" t="str">
        <f t="shared" si="971"/>
        <v>-</v>
      </c>
      <c r="W3123" s="8"/>
      <c r="X3123" s="8"/>
      <c r="Y3123" s="8"/>
      <c r="Z3123" s="9"/>
      <c r="AA3123" s="1"/>
      <c r="AB3123" s="8"/>
      <c r="AC3123" s="9"/>
      <c r="AD3123" s="9"/>
      <c r="AE3123" s="9"/>
      <c r="AF3123" s="8"/>
      <c r="AG3123" s="10"/>
      <c r="AH3123" s="8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25">
      <c r="A3124" s="50">
        <f t="shared" si="954"/>
        <v>45967</v>
      </c>
      <c r="B3124" s="112" t="str">
        <f t="shared" ca="1" si="962"/>
        <v>n.d</v>
      </c>
      <c r="C3124" s="109">
        <f t="shared" si="963"/>
        <v>36039.365250670002</v>
      </c>
      <c r="D3124" s="13">
        <f ca="1">IF(A3124&lt;$B$1,VLOOKUP(A3124,[1]DI!$A$4:$B$15000,2,FALSE),0)</f>
        <v>0</v>
      </c>
      <c r="E3124" s="52">
        <f t="shared" ca="1" si="964"/>
        <v>1</v>
      </c>
      <c r="F3124" s="52">
        <f ca="1">(TRUNC(PRODUCT($E$12:$E3123),16))</f>
        <v>1.88396930562496</v>
      </c>
      <c r="G3124" s="52">
        <f t="shared" ca="1" si="965"/>
        <v>1.88396930562496</v>
      </c>
      <c r="H3124" s="52">
        <f t="shared" ca="1" si="966"/>
        <v>1</v>
      </c>
      <c r="I3124" s="111">
        <f t="shared" si="955"/>
        <v>0.02</v>
      </c>
      <c r="J3124" s="149">
        <f t="shared" si="957"/>
        <v>45961</v>
      </c>
      <c r="K3124" s="54">
        <f t="shared" si="956"/>
        <v>4</v>
      </c>
      <c r="L3124" s="55">
        <f t="shared" si="967"/>
        <v>4</v>
      </c>
      <c r="M3124" s="56">
        <f t="shared" si="968"/>
        <v>1.000314377</v>
      </c>
      <c r="N3124" s="56">
        <f t="shared" ca="1" si="969"/>
        <v>1.000314377</v>
      </c>
      <c r="O3124" s="55">
        <f t="shared" si="958"/>
        <v>0</v>
      </c>
      <c r="P3124" s="109">
        <f t="shared" ca="1" si="970"/>
        <v>11.329947519999999</v>
      </c>
      <c r="Q3124" s="52">
        <f t="shared" si="959"/>
        <v>0</v>
      </c>
      <c r="R3124" s="85"/>
      <c r="S3124" s="85"/>
      <c r="T3124" s="86" t="str">
        <f t="shared" si="960"/>
        <v>A+J=</v>
      </c>
      <c r="U3124" s="149">
        <f t="shared" si="961"/>
        <v>45989</v>
      </c>
      <c r="V3124" s="57" t="str">
        <f t="shared" si="971"/>
        <v>-</v>
      </c>
      <c r="W3124" s="8"/>
      <c r="X3124" s="8"/>
      <c r="Y3124" s="8"/>
      <c r="Z3124" s="9"/>
      <c r="AA3124" s="1"/>
      <c r="AB3124" s="8"/>
      <c r="AC3124" s="9"/>
      <c r="AD3124" s="9"/>
      <c r="AE3124" s="9"/>
      <c r="AF3124" s="8"/>
      <c r="AG3124" s="10"/>
      <c r="AH3124" s="8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25">
      <c r="A3125" s="50">
        <f t="shared" si="954"/>
        <v>45968</v>
      </c>
      <c r="B3125" s="112" t="str">
        <f t="shared" ca="1" si="962"/>
        <v>n.d</v>
      </c>
      <c r="C3125" s="109">
        <f t="shared" si="963"/>
        <v>36039.365250670002</v>
      </c>
      <c r="D3125" s="13">
        <f ca="1">IF(A3125&lt;$B$1,VLOOKUP(A3125,[1]DI!$A$4:$B$15000,2,FALSE),0)</f>
        <v>0</v>
      </c>
      <c r="E3125" s="52">
        <f t="shared" ca="1" si="964"/>
        <v>1</v>
      </c>
      <c r="F3125" s="52">
        <f ca="1">(TRUNC(PRODUCT($E$12:$E3124),16))</f>
        <v>1.88396930562496</v>
      </c>
      <c r="G3125" s="52">
        <f t="shared" ca="1" si="965"/>
        <v>1.88396930562496</v>
      </c>
      <c r="H3125" s="52">
        <f t="shared" ca="1" si="966"/>
        <v>1</v>
      </c>
      <c r="I3125" s="111">
        <f t="shared" si="955"/>
        <v>0.02</v>
      </c>
      <c r="J3125" s="149">
        <f t="shared" si="957"/>
        <v>45961</v>
      </c>
      <c r="K3125" s="54">
        <f t="shared" si="956"/>
        <v>5</v>
      </c>
      <c r="L3125" s="55">
        <f t="shared" si="967"/>
        <v>5</v>
      </c>
      <c r="M3125" s="56">
        <f t="shared" si="968"/>
        <v>1.000392986</v>
      </c>
      <c r="N3125" s="56">
        <f t="shared" ca="1" si="969"/>
        <v>1.000392986</v>
      </c>
      <c r="O3125" s="55">
        <f t="shared" si="958"/>
        <v>0</v>
      </c>
      <c r="P3125" s="109">
        <f t="shared" ca="1" si="970"/>
        <v>14.16296599</v>
      </c>
      <c r="Q3125" s="52">
        <f t="shared" si="959"/>
        <v>0</v>
      </c>
      <c r="R3125" s="85"/>
      <c r="S3125" s="85"/>
      <c r="T3125" s="86" t="str">
        <f t="shared" si="960"/>
        <v>A+J=</v>
      </c>
      <c r="U3125" s="149">
        <f t="shared" si="961"/>
        <v>45989</v>
      </c>
      <c r="V3125" s="57" t="str">
        <f t="shared" si="971"/>
        <v>-</v>
      </c>
      <c r="W3125" s="8"/>
      <c r="X3125" s="8"/>
      <c r="Y3125" s="8"/>
      <c r="Z3125" s="9"/>
      <c r="AA3125" s="1"/>
      <c r="AB3125" s="8"/>
      <c r="AC3125" s="9"/>
      <c r="AD3125" s="9"/>
      <c r="AE3125" s="9"/>
      <c r="AF3125" s="8"/>
      <c r="AG3125" s="10"/>
      <c r="AH3125" s="8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25">
      <c r="A3126" s="50">
        <f t="shared" si="954"/>
        <v>45969</v>
      </c>
      <c r="B3126" s="112" t="str">
        <f t="shared" ca="1" si="962"/>
        <v>n.d</v>
      </c>
      <c r="C3126" s="109">
        <f t="shared" si="963"/>
        <v>36039.365250670002</v>
      </c>
      <c r="D3126" s="13">
        <f ca="1">IF(A3126&lt;$B$1,VLOOKUP(A3126,[1]DI!$A$4:$B$15000,2,FALSE),0)</f>
        <v>0</v>
      </c>
      <c r="E3126" s="52">
        <f t="shared" ca="1" si="964"/>
        <v>1</v>
      </c>
      <c r="F3126" s="52">
        <f ca="1">(TRUNC(PRODUCT($E$12:$E3125),16))</f>
        <v>1.88396930562496</v>
      </c>
      <c r="G3126" s="52">
        <f t="shared" ca="1" si="965"/>
        <v>1.88396930562496</v>
      </c>
      <c r="H3126" s="52">
        <f t="shared" ca="1" si="966"/>
        <v>1</v>
      </c>
      <c r="I3126" s="111">
        <f t="shared" si="955"/>
        <v>0.02</v>
      </c>
      <c r="J3126" s="149">
        <f t="shared" si="957"/>
        <v>45961</v>
      </c>
      <c r="K3126" s="54">
        <f t="shared" si="956"/>
        <v>5</v>
      </c>
      <c r="L3126" s="55">
        <f t="shared" si="967"/>
        <v>6</v>
      </c>
      <c r="M3126" s="56">
        <f t="shared" si="968"/>
        <v>1.000471602</v>
      </c>
      <c r="N3126" s="56">
        <f t="shared" ca="1" si="969"/>
        <v>1.000471602</v>
      </c>
      <c r="O3126" s="55">
        <f t="shared" si="958"/>
        <v>0</v>
      </c>
      <c r="P3126" s="109">
        <f t="shared" ca="1" si="970"/>
        <v>16.99623673</v>
      </c>
      <c r="Q3126" s="52">
        <f t="shared" si="959"/>
        <v>0</v>
      </c>
      <c r="R3126" s="85"/>
      <c r="S3126" s="85"/>
      <c r="T3126" s="86" t="str">
        <f t="shared" si="960"/>
        <v>A+J=</v>
      </c>
      <c r="U3126" s="149">
        <f t="shared" si="961"/>
        <v>45989</v>
      </c>
      <c r="V3126" s="57" t="str">
        <f t="shared" si="971"/>
        <v>-</v>
      </c>
      <c r="W3126" s="8"/>
      <c r="X3126" s="8"/>
      <c r="Y3126" s="8"/>
      <c r="Z3126" s="9"/>
      <c r="AA3126" s="1"/>
      <c r="AB3126" s="8"/>
      <c r="AC3126" s="9"/>
      <c r="AD3126" s="9"/>
      <c r="AE3126" s="9"/>
      <c r="AF3126" s="8"/>
      <c r="AG3126" s="10"/>
      <c r="AH3126" s="8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25">
      <c r="A3127" s="50">
        <f t="shared" si="954"/>
        <v>45970</v>
      </c>
      <c r="B3127" s="112" t="str">
        <f t="shared" ca="1" si="962"/>
        <v>n.d</v>
      </c>
      <c r="C3127" s="109">
        <f t="shared" si="963"/>
        <v>36039.365250670002</v>
      </c>
      <c r="D3127" s="13">
        <f ca="1">IF(A3127&lt;$B$1,VLOOKUP(A3127,[1]DI!$A$4:$B$15000,2,FALSE),0)</f>
        <v>0</v>
      </c>
      <c r="E3127" s="52">
        <f t="shared" ca="1" si="964"/>
        <v>1</v>
      </c>
      <c r="F3127" s="52">
        <f ca="1">(TRUNC(PRODUCT($E$12:$E3126),16))</f>
        <v>1.88396930562496</v>
      </c>
      <c r="G3127" s="52">
        <f t="shared" ca="1" si="965"/>
        <v>1.88396930562496</v>
      </c>
      <c r="H3127" s="52">
        <f t="shared" ca="1" si="966"/>
        <v>1</v>
      </c>
      <c r="I3127" s="111">
        <f t="shared" si="955"/>
        <v>0.02</v>
      </c>
      <c r="J3127" s="149">
        <f t="shared" si="957"/>
        <v>45961</v>
      </c>
      <c r="K3127" s="54">
        <f t="shared" si="956"/>
        <v>5</v>
      </c>
      <c r="L3127" s="55">
        <f t="shared" si="967"/>
        <v>6</v>
      </c>
      <c r="M3127" s="56">
        <f t="shared" si="968"/>
        <v>1.000471602</v>
      </c>
      <c r="N3127" s="56">
        <f t="shared" ca="1" si="969"/>
        <v>1.000471602</v>
      </c>
      <c r="O3127" s="55">
        <f t="shared" si="958"/>
        <v>0</v>
      </c>
      <c r="P3127" s="109">
        <f t="shared" ca="1" si="970"/>
        <v>16.99623673</v>
      </c>
      <c r="Q3127" s="52">
        <f t="shared" si="959"/>
        <v>0</v>
      </c>
      <c r="R3127" s="85"/>
      <c r="S3127" s="85"/>
      <c r="T3127" s="86" t="str">
        <f t="shared" si="960"/>
        <v>A+J=</v>
      </c>
      <c r="U3127" s="149">
        <f t="shared" si="961"/>
        <v>45989</v>
      </c>
      <c r="V3127" s="57" t="str">
        <f t="shared" si="971"/>
        <v>-</v>
      </c>
      <c r="W3127" s="8"/>
      <c r="X3127" s="8"/>
      <c r="Y3127" s="8"/>
      <c r="Z3127" s="9"/>
      <c r="AA3127" s="1"/>
      <c r="AB3127" s="8"/>
      <c r="AC3127" s="9"/>
      <c r="AD3127" s="9"/>
      <c r="AE3127" s="9"/>
      <c r="AF3127" s="8"/>
      <c r="AG3127" s="10"/>
      <c r="AH3127" s="8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25">
      <c r="A3128" s="50">
        <f t="shared" si="954"/>
        <v>45971</v>
      </c>
      <c r="B3128" s="112" t="str">
        <f t="shared" ca="1" si="962"/>
        <v>n.d</v>
      </c>
      <c r="C3128" s="109">
        <f t="shared" si="963"/>
        <v>36039.365250670002</v>
      </c>
      <c r="D3128" s="13">
        <f ca="1">IF(A3128&lt;$B$1,VLOOKUP(A3128,[1]DI!$A$4:$B$15000,2,FALSE),0)</f>
        <v>0</v>
      </c>
      <c r="E3128" s="52">
        <f t="shared" ca="1" si="964"/>
        <v>1</v>
      </c>
      <c r="F3128" s="52">
        <f ca="1">(TRUNC(PRODUCT($E$12:$E3127),16))</f>
        <v>1.88396930562496</v>
      </c>
      <c r="G3128" s="52">
        <f t="shared" ca="1" si="965"/>
        <v>1.88396930562496</v>
      </c>
      <c r="H3128" s="52">
        <f t="shared" ca="1" si="966"/>
        <v>1</v>
      </c>
      <c r="I3128" s="111">
        <f t="shared" si="955"/>
        <v>0.02</v>
      </c>
      <c r="J3128" s="149">
        <f t="shared" si="957"/>
        <v>45961</v>
      </c>
      <c r="K3128" s="54">
        <f t="shared" si="956"/>
        <v>6</v>
      </c>
      <c r="L3128" s="55">
        <f t="shared" si="967"/>
        <v>6</v>
      </c>
      <c r="M3128" s="56">
        <f t="shared" si="968"/>
        <v>1.000471602</v>
      </c>
      <c r="N3128" s="56">
        <f t="shared" ca="1" si="969"/>
        <v>1.000471602</v>
      </c>
      <c r="O3128" s="55">
        <f t="shared" si="958"/>
        <v>0</v>
      </c>
      <c r="P3128" s="109">
        <f t="shared" ca="1" si="970"/>
        <v>16.99623673</v>
      </c>
      <c r="Q3128" s="52">
        <f t="shared" si="959"/>
        <v>0</v>
      </c>
      <c r="R3128" s="85"/>
      <c r="S3128" s="85"/>
      <c r="T3128" s="86" t="str">
        <f t="shared" si="960"/>
        <v>A+J=</v>
      </c>
      <c r="U3128" s="149">
        <f t="shared" si="961"/>
        <v>45989</v>
      </c>
      <c r="V3128" s="57" t="str">
        <f t="shared" si="971"/>
        <v>-</v>
      </c>
      <c r="W3128" s="8"/>
      <c r="X3128" s="8"/>
      <c r="Y3128" s="8"/>
      <c r="Z3128" s="9"/>
      <c r="AA3128" s="1"/>
      <c r="AB3128" s="8"/>
      <c r="AC3128" s="9"/>
      <c r="AD3128" s="9"/>
      <c r="AE3128" s="9"/>
      <c r="AF3128" s="8"/>
      <c r="AG3128" s="10"/>
      <c r="AH3128" s="8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25">
      <c r="A3129" s="50">
        <f t="shared" si="954"/>
        <v>45972</v>
      </c>
      <c r="B3129" s="112" t="str">
        <f t="shared" ca="1" si="962"/>
        <v>n.d</v>
      </c>
      <c r="C3129" s="109">
        <f t="shared" si="963"/>
        <v>36039.365250670002</v>
      </c>
      <c r="D3129" s="13">
        <f ca="1">IF(A3129&lt;$B$1,VLOOKUP(A3129,[1]DI!$A$4:$B$15000,2,FALSE),0)</f>
        <v>0</v>
      </c>
      <c r="E3129" s="52">
        <f t="shared" ca="1" si="964"/>
        <v>1</v>
      </c>
      <c r="F3129" s="52">
        <f ca="1">(TRUNC(PRODUCT($E$12:$E3128),16))</f>
        <v>1.88396930562496</v>
      </c>
      <c r="G3129" s="52">
        <f t="shared" ca="1" si="965"/>
        <v>1.88396930562496</v>
      </c>
      <c r="H3129" s="52">
        <f t="shared" ca="1" si="966"/>
        <v>1</v>
      </c>
      <c r="I3129" s="111">
        <f t="shared" si="955"/>
        <v>0.02</v>
      </c>
      <c r="J3129" s="149">
        <f t="shared" si="957"/>
        <v>45961</v>
      </c>
      <c r="K3129" s="54">
        <f t="shared" si="956"/>
        <v>7</v>
      </c>
      <c r="L3129" s="55">
        <f t="shared" si="967"/>
        <v>7</v>
      </c>
      <c r="M3129" s="56">
        <f t="shared" si="968"/>
        <v>1.0005502239999999</v>
      </c>
      <c r="N3129" s="56">
        <f t="shared" ca="1" si="969"/>
        <v>1.0005502239999999</v>
      </c>
      <c r="O3129" s="55">
        <f t="shared" si="958"/>
        <v>0</v>
      </c>
      <c r="P3129" s="109">
        <f t="shared" ca="1" si="970"/>
        <v>19.829723699999999</v>
      </c>
      <c r="Q3129" s="52">
        <f t="shared" si="959"/>
        <v>0</v>
      </c>
      <c r="R3129" s="85"/>
      <c r="S3129" s="85"/>
      <c r="T3129" s="86" t="str">
        <f t="shared" si="960"/>
        <v>A+J=</v>
      </c>
      <c r="U3129" s="149">
        <f t="shared" si="961"/>
        <v>45989</v>
      </c>
      <c r="V3129" s="57" t="str">
        <f t="shared" si="971"/>
        <v>-</v>
      </c>
      <c r="W3129" s="8"/>
      <c r="X3129" s="8"/>
      <c r="Y3129" s="8"/>
      <c r="Z3129" s="9"/>
      <c r="AA3129" s="1"/>
      <c r="AB3129" s="8"/>
      <c r="AC3129" s="9"/>
      <c r="AD3129" s="9"/>
      <c r="AE3129" s="9"/>
      <c r="AF3129" s="8"/>
      <c r="AG3129" s="10"/>
      <c r="AH3129" s="8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25">
      <c r="A3130" s="50">
        <f t="shared" si="954"/>
        <v>45973</v>
      </c>
      <c r="B3130" s="112" t="str">
        <f t="shared" ca="1" si="962"/>
        <v>n.d</v>
      </c>
      <c r="C3130" s="109">
        <f t="shared" si="963"/>
        <v>36039.365250670002</v>
      </c>
      <c r="D3130" s="13">
        <f ca="1">IF(A3130&lt;$B$1,VLOOKUP(A3130,[1]DI!$A$4:$B$15000,2,FALSE),0)</f>
        <v>0</v>
      </c>
      <c r="E3130" s="52">
        <f t="shared" ca="1" si="964"/>
        <v>1</v>
      </c>
      <c r="F3130" s="52">
        <f ca="1">(TRUNC(PRODUCT($E$12:$E3129),16))</f>
        <v>1.88396930562496</v>
      </c>
      <c r="G3130" s="52">
        <f t="shared" ca="1" si="965"/>
        <v>1.88396930562496</v>
      </c>
      <c r="H3130" s="52">
        <f t="shared" ca="1" si="966"/>
        <v>1</v>
      </c>
      <c r="I3130" s="111">
        <f t="shared" si="955"/>
        <v>0.02</v>
      </c>
      <c r="J3130" s="149">
        <f t="shared" si="957"/>
        <v>45961</v>
      </c>
      <c r="K3130" s="54">
        <f t="shared" si="956"/>
        <v>8</v>
      </c>
      <c r="L3130" s="55">
        <f t="shared" si="967"/>
        <v>8</v>
      </c>
      <c r="M3130" s="56">
        <f t="shared" si="968"/>
        <v>1.000628852</v>
      </c>
      <c r="N3130" s="56">
        <f t="shared" ca="1" si="969"/>
        <v>1.000628852</v>
      </c>
      <c r="O3130" s="55">
        <f t="shared" si="958"/>
        <v>0</v>
      </c>
      <c r="P3130" s="109">
        <f t="shared" ca="1" si="970"/>
        <v>22.663426909999998</v>
      </c>
      <c r="Q3130" s="52">
        <f t="shared" si="959"/>
        <v>0</v>
      </c>
      <c r="R3130" s="85"/>
      <c r="S3130" s="85"/>
      <c r="T3130" s="86" t="str">
        <f t="shared" si="960"/>
        <v>A+J=</v>
      </c>
      <c r="U3130" s="149">
        <f t="shared" si="961"/>
        <v>45989</v>
      </c>
      <c r="V3130" s="57" t="str">
        <f t="shared" si="971"/>
        <v>-</v>
      </c>
      <c r="W3130" s="8"/>
      <c r="X3130" s="8"/>
      <c r="Y3130" s="8"/>
      <c r="Z3130" s="9"/>
      <c r="AA3130" s="1"/>
      <c r="AB3130" s="8"/>
      <c r="AC3130" s="9"/>
      <c r="AD3130" s="9"/>
      <c r="AE3130" s="9"/>
      <c r="AF3130" s="8"/>
      <c r="AG3130" s="10"/>
      <c r="AH3130" s="8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25">
      <c r="A3131" s="50">
        <f t="shared" si="954"/>
        <v>45974</v>
      </c>
      <c r="B3131" s="112" t="str">
        <f t="shared" ca="1" si="962"/>
        <v>n.d</v>
      </c>
      <c r="C3131" s="109">
        <f t="shared" si="963"/>
        <v>36039.365250670002</v>
      </c>
      <c r="D3131" s="13">
        <f ca="1">IF(A3131&lt;$B$1,VLOOKUP(A3131,[1]DI!$A$4:$B$15000,2,FALSE),0)</f>
        <v>0</v>
      </c>
      <c r="E3131" s="52">
        <f t="shared" ca="1" si="964"/>
        <v>1</v>
      </c>
      <c r="F3131" s="52">
        <f ca="1">(TRUNC(PRODUCT($E$12:$E3130),16))</f>
        <v>1.88396930562496</v>
      </c>
      <c r="G3131" s="52">
        <f t="shared" ca="1" si="965"/>
        <v>1.88396930562496</v>
      </c>
      <c r="H3131" s="52">
        <f t="shared" ca="1" si="966"/>
        <v>1</v>
      </c>
      <c r="I3131" s="111">
        <f t="shared" si="955"/>
        <v>0.02</v>
      </c>
      <c r="J3131" s="149">
        <f t="shared" si="957"/>
        <v>45961</v>
      </c>
      <c r="K3131" s="54">
        <f t="shared" si="956"/>
        <v>9</v>
      </c>
      <c r="L3131" s="55">
        <f t="shared" si="967"/>
        <v>9</v>
      </c>
      <c r="M3131" s="56">
        <f t="shared" si="968"/>
        <v>1.0007074869999999</v>
      </c>
      <c r="N3131" s="56">
        <f t="shared" ca="1" si="969"/>
        <v>1.0007074869999999</v>
      </c>
      <c r="O3131" s="55">
        <f t="shared" si="958"/>
        <v>0</v>
      </c>
      <c r="P3131" s="109">
        <f t="shared" ca="1" si="970"/>
        <v>25.497382399999999</v>
      </c>
      <c r="Q3131" s="52">
        <f t="shared" si="959"/>
        <v>0</v>
      </c>
      <c r="R3131" s="85"/>
      <c r="S3131" s="85"/>
      <c r="T3131" s="86" t="str">
        <f t="shared" si="960"/>
        <v>A+J=</v>
      </c>
      <c r="U3131" s="149">
        <f t="shared" si="961"/>
        <v>45989</v>
      </c>
      <c r="V3131" s="57" t="str">
        <f t="shared" si="971"/>
        <v>-</v>
      </c>
      <c r="W3131" s="8"/>
      <c r="X3131" s="8"/>
      <c r="Y3131" s="8"/>
      <c r="Z3131" s="9"/>
      <c r="AA3131" s="1"/>
      <c r="AB3131" s="8"/>
      <c r="AC3131" s="9"/>
      <c r="AD3131" s="9"/>
      <c r="AE3131" s="9"/>
      <c r="AF3131" s="8"/>
      <c r="AG3131" s="10"/>
      <c r="AH3131" s="8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25">
      <c r="A3132" s="50">
        <f t="shared" si="954"/>
        <v>45975</v>
      </c>
      <c r="B3132" s="112" t="str">
        <f t="shared" ca="1" si="962"/>
        <v>n.d</v>
      </c>
      <c r="C3132" s="109">
        <f t="shared" si="963"/>
        <v>36039.365250670002</v>
      </c>
      <c r="D3132" s="13">
        <f ca="1">IF(A3132&lt;$B$1,VLOOKUP(A3132,[1]DI!$A$4:$B$15000,2,FALSE),0)</f>
        <v>0</v>
      </c>
      <c r="E3132" s="52">
        <f t="shared" ca="1" si="964"/>
        <v>1</v>
      </c>
      <c r="F3132" s="52">
        <f ca="1">(TRUNC(PRODUCT($E$12:$E3131),16))</f>
        <v>1.88396930562496</v>
      </c>
      <c r="G3132" s="52">
        <f t="shared" ca="1" si="965"/>
        <v>1.88396930562496</v>
      </c>
      <c r="H3132" s="52">
        <f t="shared" ca="1" si="966"/>
        <v>1</v>
      </c>
      <c r="I3132" s="111">
        <f t="shared" si="955"/>
        <v>0.02</v>
      </c>
      <c r="J3132" s="149">
        <f t="shared" si="957"/>
        <v>45961</v>
      </c>
      <c r="K3132" s="54">
        <f t="shared" si="956"/>
        <v>10</v>
      </c>
      <c r="L3132" s="55">
        <f t="shared" si="967"/>
        <v>10</v>
      </c>
      <c r="M3132" s="56">
        <f t="shared" si="968"/>
        <v>1.000786127</v>
      </c>
      <c r="N3132" s="56">
        <f t="shared" ca="1" si="969"/>
        <v>1.000786127</v>
      </c>
      <c r="O3132" s="55">
        <f t="shared" si="958"/>
        <v>0</v>
      </c>
      <c r="P3132" s="109">
        <f t="shared" ca="1" si="970"/>
        <v>28.331518079999999</v>
      </c>
      <c r="Q3132" s="52">
        <f t="shared" si="959"/>
        <v>0</v>
      </c>
      <c r="R3132" s="85"/>
      <c r="S3132" s="85"/>
      <c r="T3132" s="86" t="str">
        <f t="shared" si="960"/>
        <v>A+J=</v>
      </c>
      <c r="U3132" s="149">
        <f t="shared" si="961"/>
        <v>45989</v>
      </c>
      <c r="V3132" s="57" t="str">
        <f t="shared" si="971"/>
        <v>-</v>
      </c>
      <c r="W3132" s="8"/>
      <c r="X3132" s="8"/>
      <c r="Y3132" s="8"/>
      <c r="Z3132" s="9"/>
      <c r="AA3132" s="1"/>
      <c r="AB3132" s="8"/>
      <c r="AC3132" s="9"/>
      <c r="AD3132" s="9"/>
      <c r="AE3132" s="9"/>
      <c r="AF3132" s="8"/>
      <c r="AG3132" s="10"/>
      <c r="AH3132" s="8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25">
      <c r="A3133" s="50">
        <f t="shared" si="954"/>
        <v>45976</v>
      </c>
      <c r="B3133" s="112" t="str">
        <f t="shared" ca="1" si="962"/>
        <v>n.d</v>
      </c>
      <c r="C3133" s="109">
        <f t="shared" si="963"/>
        <v>36039.365250670002</v>
      </c>
      <c r="D3133" s="13">
        <f ca="1">IF(A3133&lt;$B$1,VLOOKUP(A3133,[1]DI!$A$4:$B$15000,2,FALSE),0)</f>
        <v>0</v>
      </c>
      <c r="E3133" s="52">
        <f t="shared" ca="1" si="964"/>
        <v>1</v>
      </c>
      <c r="F3133" s="52">
        <f ca="1">(TRUNC(PRODUCT($E$12:$E3132),16))</f>
        <v>1.88396930562496</v>
      </c>
      <c r="G3133" s="52">
        <f t="shared" ca="1" si="965"/>
        <v>1.88396930562496</v>
      </c>
      <c r="H3133" s="52">
        <f t="shared" ca="1" si="966"/>
        <v>1</v>
      </c>
      <c r="I3133" s="111">
        <f t="shared" si="955"/>
        <v>0.02</v>
      </c>
      <c r="J3133" s="149">
        <f t="shared" si="957"/>
        <v>45961</v>
      </c>
      <c r="K3133" s="54">
        <f t="shared" si="956"/>
        <v>10</v>
      </c>
      <c r="L3133" s="55">
        <f t="shared" si="967"/>
        <v>11</v>
      </c>
      <c r="M3133" s="56">
        <f t="shared" si="968"/>
        <v>1.0008647740000001</v>
      </c>
      <c r="N3133" s="56">
        <f t="shared" ca="1" si="969"/>
        <v>1.0008647740000001</v>
      </c>
      <c r="O3133" s="55">
        <f t="shared" si="958"/>
        <v>0</v>
      </c>
      <c r="P3133" s="109">
        <f t="shared" ca="1" si="970"/>
        <v>31.165906039999999</v>
      </c>
      <c r="Q3133" s="52">
        <f t="shared" si="959"/>
        <v>0</v>
      </c>
      <c r="R3133" s="85"/>
      <c r="S3133" s="85"/>
      <c r="T3133" s="86" t="str">
        <f t="shared" si="960"/>
        <v>A+J=</v>
      </c>
      <c r="U3133" s="149">
        <f t="shared" si="961"/>
        <v>45989</v>
      </c>
      <c r="V3133" s="57" t="str">
        <f t="shared" si="971"/>
        <v>-</v>
      </c>
      <c r="W3133" s="8"/>
      <c r="X3133" s="8"/>
      <c r="Y3133" s="8"/>
      <c r="Z3133" s="9"/>
      <c r="AA3133" s="1"/>
      <c r="AB3133" s="8"/>
      <c r="AC3133" s="9"/>
      <c r="AD3133" s="9"/>
      <c r="AE3133" s="9"/>
      <c r="AF3133" s="8"/>
      <c r="AG3133" s="10"/>
      <c r="AH3133" s="8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25">
      <c r="A3134" s="50">
        <f t="shared" si="954"/>
        <v>45977</v>
      </c>
      <c r="B3134" s="112" t="str">
        <f t="shared" ca="1" si="962"/>
        <v>n.d</v>
      </c>
      <c r="C3134" s="109">
        <f t="shared" si="963"/>
        <v>36039.365250670002</v>
      </c>
      <c r="D3134" s="13">
        <f ca="1">IF(A3134&lt;$B$1,VLOOKUP(A3134,[1]DI!$A$4:$B$15000,2,FALSE),0)</f>
        <v>0</v>
      </c>
      <c r="E3134" s="52">
        <f t="shared" ca="1" si="964"/>
        <v>1</v>
      </c>
      <c r="F3134" s="52">
        <f ca="1">(TRUNC(PRODUCT($E$12:$E3133),16))</f>
        <v>1.88396930562496</v>
      </c>
      <c r="G3134" s="52">
        <f t="shared" ca="1" si="965"/>
        <v>1.88396930562496</v>
      </c>
      <c r="H3134" s="52">
        <f t="shared" ca="1" si="966"/>
        <v>1</v>
      </c>
      <c r="I3134" s="111">
        <f t="shared" si="955"/>
        <v>0.02</v>
      </c>
      <c r="J3134" s="149">
        <f t="shared" si="957"/>
        <v>45961</v>
      </c>
      <c r="K3134" s="54">
        <f t="shared" si="956"/>
        <v>10</v>
      </c>
      <c r="L3134" s="55">
        <f t="shared" si="967"/>
        <v>11</v>
      </c>
      <c r="M3134" s="56">
        <f t="shared" si="968"/>
        <v>1.0008647740000001</v>
      </c>
      <c r="N3134" s="56">
        <f t="shared" ca="1" si="969"/>
        <v>1.0008647740000001</v>
      </c>
      <c r="O3134" s="55">
        <f t="shared" si="958"/>
        <v>0</v>
      </c>
      <c r="P3134" s="109">
        <f t="shared" ca="1" si="970"/>
        <v>31.165906039999999</v>
      </c>
      <c r="Q3134" s="52">
        <f t="shared" si="959"/>
        <v>0</v>
      </c>
      <c r="R3134" s="85"/>
      <c r="S3134" s="85"/>
      <c r="T3134" s="86" t="str">
        <f t="shared" si="960"/>
        <v>A+J=</v>
      </c>
      <c r="U3134" s="149">
        <f t="shared" si="961"/>
        <v>45989</v>
      </c>
      <c r="V3134" s="57" t="str">
        <f t="shared" si="971"/>
        <v>-</v>
      </c>
      <c r="W3134" s="8"/>
      <c r="X3134" s="8"/>
      <c r="Y3134" s="8"/>
      <c r="Z3134" s="9"/>
      <c r="AA3134" s="1"/>
      <c r="AB3134" s="8"/>
      <c r="AC3134" s="9"/>
      <c r="AD3134" s="9"/>
      <c r="AE3134" s="9"/>
      <c r="AF3134" s="8"/>
      <c r="AG3134" s="10"/>
      <c r="AH3134" s="8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25">
      <c r="A3135" s="50">
        <f t="shared" si="954"/>
        <v>45978</v>
      </c>
      <c r="B3135" s="112" t="str">
        <f t="shared" ca="1" si="962"/>
        <v>n.d</v>
      </c>
      <c r="C3135" s="109">
        <f t="shared" si="963"/>
        <v>36039.365250670002</v>
      </c>
      <c r="D3135" s="13">
        <f ca="1">IF(A3135&lt;$B$1,VLOOKUP(A3135,[1]DI!$A$4:$B$15000,2,FALSE),0)</f>
        <v>0</v>
      </c>
      <c r="E3135" s="52">
        <f t="shared" ca="1" si="964"/>
        <v>1</v>
      </c>
      <c r="F3135" s="52">
        <f ca="1">(TRUNC(PRODUCT($E$12:$E3134),16))</f>
        <v>1.88396930562496</v>
      </c>
      <c r="G3135" s="52">
        <f t="shared" ca="1" si="965"/>
        <v>1.88396930562496</v>
      </c>
      <c r="H3135" s="52">
        <f t="shared" ca="1" si="966"/>
        <v>1</v>
      </c>
      <c r="I3135" s="111">
        <f t="shared" si="955"/>
        <v>0.02</v>
      </c>
      <c r="J3135" s="149">
        <f t="shared" si="957"/>
        <v>45961</v>
      </c>
      <c r="K3135" s="54">
        <f t="shared" si="956"/>
        <v>11</v>
      </c>
      <c r="L3135" s="55">
        <f t="shared" si="967"/>
        <v>11</v>
      </c>
      <c r="M3135" s="56">
        <f t="shared" si="968"/>
        <v>1.0008647740000001</v>
      </c>
      <c r="N3135" s="56">
        <f t="shared" ca="1" si="969"/>
        <v>1.0008647740000001</v>
      </c>
      <c r="O3135" s="55">
        <f t="shared" si="958"/>
        <v>0</v>
      </c>
      <c r="P3135" s="109">
        <f t="shared" ca="1" si="970"/>
        <v>31.165906039999999</v>
      </c>
      <c r="Q3135" s="52">
        <f t="shared" si="959"/>
        <v>0</v>
      </c>
      <c r="R3135" s="85"/>
      <c r="S3135" s="85"/>
      <c r="T3135" s="86" t="str">
        <f t="shared" si="960"/>
        <v>A+J=</v>
      </c>
      <c r="U3135" s="149">
        <f t="shared" si="961"/>
        <v>45989</v>
      </c>
      <c r="V3135" s="57" t="str">
        <f t="shared" si="971"/>
        <v>-</v>
      </c>
      <c r="W3135" s="8"/>
      <c r="X3135" s="8"/>
      <c r="Y3135" s="8"/>
      <c r="Z3135" s="9"/>
      <c r="AA3135" s="1"/>
      <c r="AB3135" s="8"/>
      <c r="AC3135" s="9"/>
      <c r="AD3135" s="9"/>
      <c r="AE3135" s="9"/>
      <c r="AF3135" s="8"/>
      <c r="AG3135" s="10"/>
      <c r="AH3135" s="8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25">
      <c r="A3136" s="50">
        <f t="shared" si="954"/>
        <v>45979</v>
      </c>
      <c r="B3136" s="112" t="str">
        <f t="shared" ca="1" si="962"/>
        <v>n.d</v>
      </c>
      <c r="C3136" s="109">
        <f t="shared" si="963"/>
        <v>36039.365250670002</v>
      </c>
      <c r="D3136" s="13">
        <f ca="1">IF(A3136&lt;$B$1,VLOOKUP(A3136,[1]DI!$A$4:$B$15000,2,FALSE),0)</f>
        <v>0</v>
      </c>
      <c r="E3136" s="52">
        <f t="shared" ca="1" si="964"/>
        <v>1</v>
      </c>
      <c r="F3136" s="52">
        <f ca="1">(TRUNC(PRODUCT($E$12:$E3135),16))</f>
        <v>1.88396930562496</v>
      </c>
      <c r="G3136" s="52">
        <f t="shared" ca="1" si="965"/>
        <v>1.88396930562496</v>
      </c>
      <c r="H3136" s="52">
        <f t="shared" ca="1" si="966"/>
        <v>1</v>
      </c>
      <c r="I3136" s="111">
        <f t="shared" si="955"/>
        <v>0.02</v>
      </c>
      <c r="J3136" s="149">
        <f t="shared" si="957"/>
        <v>45961</v>
      </c>
      <c r="K3136" s="54">
        <f t="shared" si="956"/>
        <v>12</v>
      </c>
      <c r="L3136" s="55">
        <f t="shared" si="967"/>
        <v>12</v>
      </c>
      <c r="M3136" s="56">
        <f t="shared" si="968"/>
        <v>1.0009434269999999</v>
      </c>
      <c r="N3136" s="56">
        <f t="shared" ca="1" si="969"/>
        <v>1.0009434269999999</v>
      </c>
      <c r="O3136" s="55">
        <f t="shared" si="958"/>
        <v>0</v>
      </c>
      <c r="P3136" s="109">
        <f t="shared" ca="1" si="970"/>
        <v>34.000510239999997</v>
      </c>
      <c r="Q3136" s="52">
        <f t="shared" si="959"/>
        <v>0</v>
      </c>
      <c r="R3136" s="85"/>
      <c r="S3136" s="85"/>
      <c r="T3136" s="86" t="str">
        <f t="shared" si="960"/>
        <v>A+J=</v>
      </c>
      <c r="U3136" s="149">
        <f t="shared" si="961"/>
        <v>45989</v>
      </c>
      <c r="V3136" s="57" t="str">
        <f t="shared" si="971"/>
        <v>-</v>
      </c>
      <c r="W3136" s="8"/>
      <c r="X3136" s="8"/>
      <c r="Y3136" s="8"/>
      <c r="Z3136" s="9"/>
      <c r="AA3136" s="1"/>
      <c r="AB3136" s="8"/>
      <c r="AC3136" s="9"/>
      <c r="AD3136" s="9"/>
      <c r="AE3136" s="9"/>
      <c r="AF3136" s="8"/>
      <c r="AG3136" s="10"/>
      <c r="AH3136" s="8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25">
      <c r="A3137" s="50">
        <f t="shared" si="954"/>
        <v>45980</v>
      </c>
      <c r="B3137" s="112" t="str">
        <f t="shared" ca="1" si="962"/>
        <v>n.d</v>
      </c>
      <c r="C3137" s="109">
        <f t="shared" si="963"/>
        <v>36039.365250670002</v>
      </c>
      <c r="D3137" s="13">
        <f ca="1">IF(A3137&lt;$B$1,VLOOKUP(A3137,[1]DI!$A$4:$B$15000,2,FALSE),0)</f>
        <v>0</v>
      </c>
      <c r="E3137" s="52">
        <f t="shared" ca="1" si="964"/>
        <v>1</v>
      </c>
      <c r="F3137" s="52">
        <f ca="1">(TRUNC(PRODUCT($E$12:$E3136),16))</f>
        <v>1.88396930562496</v>
      </c>
      <c r="G3137" s="52">
        <f t="shared" ca="1" si="965"/>
        <v>1.88396930562496</v>
      </c>
      <c r="H3137" s="52">
        <f t="shared" ca="1" si="966"/>
        <v>1</v>
      </c>
      <c r="I3137" s="111">
        <f t="shared" si="955"/>
        <v>0.02</v>
      </c>
      <c r="J3137" s="149">
        <f t="shared" si="957"/>
        <v>45961</v>
      </c>
      <c r="K3137" s="54">
        <f t="shared" si="956"/>
        <v>13</v>
      </c>
      <c r="L3137" s="55">
        <f t="shared" si="967"/>
        <v>13</v>
      </c>
      <c r="M3137" s="56">
        <f t="shared" si="968"/>
        <v>1.0010220860000001</v>
      </c>
      <c r="N3137" s="56">
        <f t="shared" ca="1" si="969"/>
        <v>1.0010220860000001</v>
      </c>
      <c r="O3137" s="55">
        <f t="shared" si="958"/>
        <v>0</v>
      </c>
      <c r="P3137" s="109">
        <f t="shared" ca="1" si="970"/>
        <v>36.835330669999998</v>
      </c>
      <c r="Q3137" s="52">
        <f t="shared" si="959"/>
        <v>0</v>
      </c>
      <c r="R3137" s="85"/>
      <c r="S3137" s="85"/>
      <c r="T3137" s="86" t="str">
        <f t="shared" si="960"/>
        <v>A+J=</v>
      </c>
      <c r="U3137" s="149">
        <f t="shared" si="961"/>
        <v>45989</v>
      </c>
      <c r="V3137" s="57" t="str">
        <f t="shared" si="971"/>
        <v>-</v>
      </c>
      <c r="W3137" s="8"/>
      <c r="X3137" s="8"/>
      <c r="Y3137" s="8"/>
      <c r="Z3137" s="9"/>
      <c r="AA3137" s="1"/>
      <c r="AB3137" s="8"/>
      <c r="AC3137" s="9"/>
      <c r="AD3137" s="9"/>
      <c r="AE3137" s="9"/>
      <c r="AF3137" s="8"/>
      <c r="AG3137" s="10"/>
      <c r="AH3137" s="8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25">
      <c r="A3138" s="50">
        <f t="shared" si="954"/>
        <v>45981</v>
      </c>
      <c r="B3138" s="112" t="str">
        <f t="shared" ca="1" si="962"/>
        <v>n.d</v>
      </c>
      <c r="C3138" s="109">
        <f t="shared" si="963"/>
        <v>36039.365250670002</v>
      </c>
      <c r="D3138" s="13">
        <f ca="1">IF(A3138&lt;$B$1,VLOOKUP(A3138,[1]DI!$A$4:$B$15000,2,FALSE),0)</f>
        <v>0</v>
      </c>
      <c r="E3138" s="52">
        <f t="shared" ca="1" si="964"/>
        <v>1</v>
      </c>
      <c r="F3138" s="52">
        <f ca="1">(TRUNC(PRODUCT($E$12:$E3137),16))</f>
        <v>1.88396930562496</v>
      </c>
      <c r="G3138" s="52">
        <f t="shared" ca="1" si="965"/>
        <v>1.88396930562496</v>
      </c>
      <c r="H3138" s="52">
        <f t="shared" ca="1" si="966"/>
        <v>1</v>
      </c>
      <c r="I3138" s="111">
        <f t="shared" si="955"/>
        <v>0.02</v>
      </c>
      <c r="J3138" s="149">
        <f t="shared" si="957"/>
        <v>45961</v>
      </c>
      <c r="K3138" s="54">
        <f t="shared" si="956"/>
        <v>13</v>
      </c>
      <c r="L3138" s="55">
        <f t="shared" si="967"/>
        <v>14</v>
      </c>
      <c r="M3138" s="56">
        <f t="shared" si="968"/>
        <v>1.0011007510000001</v>
      </c>
      <c r="N3138" s="56">
        <f t="shared" ca="1" si="969"/>
        <v>1.0011007510000001</v>
      </c>
      <c r="O3138" s="55">
        <f t="shared" si="958"/>
        <v>0</v>
      </c>
      <c r="P3138" s="109">
        <f t="shared" ca="1" si="970"/>
        <v>39.670367329999998</v>
      </c>
      <c r="Q3138" s="52">
        <f t="shared" si="959"/>
        <v>0</v>
      </c>
      <c r="R3138" s="85"/>
      <c r="S3138" s="85"/>
      <c r="T3138" s="86" t="str">
        <f t="shared" si="960"/>
        <v>A+J=</v>
      </c>
      <c r="U3138" s="149">
        <f t="shared" si="961"/>
        <v>45989</v>
      </c>
      <c r="V3138" s="57" t="str">
        <f t="shared" si="971"/>
        <v>-</v>
      </c>
      <c r="W3138" s="8"/>
      <c r="X3138" s="8"/>
      <c r="Y3138" s="8"/>
      <c r="Z3138" s="9"/>
      <c r="AA3138" s="1"/>
      <c r="AB3138" s="8"/>
      <c r="AC3138" s="9"/>
      <c r="AD3138" s="9"/>
      <c r="AE3138" s="9"/>
      <c r="AF3138" s="8"/>
      <c r="AG3138" s="10"/>
      <c r="AH3138" s="8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25">
      <c r="A3139" s="50">
        <f t="shared" si="954"/>
        <v>45982</v>
      </c>
      <c r="B3139" s="112" t="str">
        <f t="shared" ca="1" si="962"/>
        <v>n.d</v>
      </c>
      <c r="C3139" s="109">
        <f t="shared" si="963"/>
        <v>36039.365250670002</v>
      </c>
      <c r="D3139" s="13">
        <f ca="1">IF(A3139&lt;$B$1,VLOOKUP(A3139,[1]DI!$A$4:$B$15000,2,FALSE),0)</f>
        <v>0</v>
      </c>
      <c r="E3139" s="52">
        <f t="shared" ca="1" si="964"/>
        <v>1</v>
      </c>
      <c r="F3139" s="52">
        <f ca="1">(TRUNC(PRODUCT($E$12:$E3138),16))</f>
        <v>1.88396930562496</v>
      </c>
      <c r="G3139" s="52">
        <f t="shared" ca="1" si="965"/>
        <v>1.88396930562496</v>
      </c>
      <c r="H3139" s="52">
        <f t="shared" ca="1" si="966"/>
        <v>1</v>
      </c>
      <c r="I3139" s="111">
        <f t="shared" si="955"/>
        <v>0.02</v>
      </c>
      <c r="J3139" s="149">
        <f t="shared" si="957"/>
        <v>45961</v>
      </c>
      <c r="K3139" s="54">
        <f t="shared" si="956"/>
        <v>14</v>
      </c>
      <c r="L3139" s="55">
        <f t="shared" si="967"/>
        <v>14</v>
      </c>
      <c r="M3139" s="56">
        <f t="shared" si="968"/>
        <v>1.0011007510000001</v>
      </c>
      <c r="N3139" s="56">
        <f t="shared" ca="1" si="969"/>
        <v>1.0011007510000001</v>
      </c>
      <c r="O3139" s="55">
        <f t="shared" si="958"/>
        <v>0</v>
      </c>
      <c r="P3139" s="109">
        <f t="shared" ca="1" si="970"/>
        <v>39.670367329999998</v>
      </c>
      <c r="Q3139" s="52">
        <f t="shared" si="959"/>
        <v>0</v>
      </c>
      <c r="R3139" s="85"/>
      <c r="S3139" s="85"/>
      <c r="T3139" s="86" t="str">
        <f t="shared" si="960"/>
        <v>A+J=</v>
      </c>
      <c r="U3139" s="149">
        <f t="shared" si="961"/>
        <v>45989</v>
      </c>
      <c r="V3139" s="57" t="str">
        <f t="shared" si="971"/>
        <v>-</v>
      </c>
      <c r="W3139" s="8"/>
      <c r="X3139" s="8"/>
      <c r="Y3139" s="8"/>
      <c r="Z3139" s="9"/>
      <c r="AA3139" s="1"/>
      <c r="AB3139" s="8"/>
      <c r="AC3139" s="9"/>
      <c r="AD3139" s="9"/>
      <c r="AE3139" s="9"/>
      <c r="AF3139" s="8"/>
      <c r="AG3139" s="10"/>
      <c r="AH3139" s="8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25">
      <c r="A3140" s="50">
        <f t="shared" si="954"/>
        <v>45983</v>
      </c>
      <c r="B3140" s="112" t="str">
        <f t="shared" ca="1" si="962"/>
        <v>n.d</v>
      </c>
      <c r="C3140" s="109">
        <f t="shared" si="963"/>
        <v>36039.365250670002</v>
      </c>
      <c r="D3140" s="13">
        <f ca="1">IF(A3140&lt;$B$1,VLOOKUP(A3140,[1]DI!$A$4:$B$15000,2,FALSE),0)</f>
        <v>0</v>
      </c>
      <c r="E3140" s="52">
        <f t="shared" ca="1" si="964"/>
        <v>1</v>
      </c>
      <c r="F3140" s="52">
        <f ca="1">(TRUNC(PRODUCT($E$12:$E3139),16))</f>
        <v>1.88396930562496</v>
      </c>
      <c r="G3140" s="52">
        <f t="shared" ca="1" si="965"/>
        <v>1.88396930562496</v>
      </c>
      <c r="H3140" s="52">
        <f t="shared" ca="1" si="966"/>
        <v>1</v>
      </c>
      <c r="I3140" s="111">
        <f t="shared" si="955"/>
        <v>0.02</v>
      </c>
      <c r="J3140" s="149">
        <f t="shared" si="957"/>
        <v>45961</v>
      </c>
      <c r="K3140" s="54">
        <f t="shared" si="956"/>
        <v>14</v>
      </c>
      <c r="L3140" s="55">
        <f t="shared" si="967"/>
        <v>15</v>
      </c>
      <c r="M3140" s="56">
        <f t="shared" si="968"/>
        <v>1.001179423</v>
      </c>
      <c r="N3140" s="56">
        <f t="shared" ca="1" si="969"/>
        <v>1.001179423</v>
      </c>
      <c r="O3140" s="55">
        <f t="shared" si="958"/>
        <v>0</v>
      </c>
      <c r="P3140" s="109">
        <f t="shared" ca="1" si="970"/>
        <v>42.505656279999997</v>
      </c>
      <c r="Q3140" s="52">
        <f t="shared" si="959"/>
        <v>0</v>
      </c>
      <c r="R3140" s="85"/>
      <c r="S3140" s="85"/>
      <c r="T3140" s="86" t="str">
        <f t="shared" si="960"/>
        <v>A+J=</v>
      </c>
      <c r="U3140" s="149">
        <f t="shared" si="961"/>
        <v>45989</v>
      </c>
      <c r="V3140" s="57" t="str">
        <f t="shared" si="971"/>
        <v>-</v>
      </c>
      <c r="W3140" s="8"/>
      <c r="X3140" s="8"/>
      <c r="Y3140" s="8"/>
      <c r="Z3140" s="9"/>
      <c r="AA3140" s="1"/>
      <c r="AB3140" s="8"/>
      <c r="AC3140" s="9"/>
      <c r="AD3140" s="9"/>
      <c r="AE3140" s="9"/>
      <c r="AF3140" s="8"/>
      <c r="AG3140" s="10"/>
      <c r="AH3140" s="8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25">
      <c r="A3141" s="50">
        <f t="shared" si="954"/>
        <v>45984</v>
      </c>
      <c r="B3141" s="112" t="str">
        <f t="shared" ca="1" si="962"/>
        <v>n.d</v>
      </c>
      <c r="C3141" s="109">
        <f t="shared" si="963"/>
        <v>36039.365250670002</v>
      </c>
      <c r="D3141" s="13">
        <f ca="1">IF(A3141&lt;$B$1,VLOOKUP(A3141,[1]DI!$A$4:$B$15000,2,FALSE),0)</f>
        <v>0</v>
      </c>
      <c r="E3141" s="52">
        <f t="shared" ca="1" si="964"/>
        <v>1</v>
      </c>
      <c r="F3141" s="52">
        <f ca="1">(TRUNC(PRODUCT($E$12:$E3140),16))</f>
        <v>1.88396930562496</v>
      </c>
      <c r="G3141" s="52">
        <f t="shared" ca="1" si="965"/>
        <v>1.88396930562496</v>
      </c>
      <c r="H3141" s="52">
        <f t="shared" ca="1" si="966"/>
        <v>1</v>
      </c>
      <c r="I3141" s="111">
        <f t="shared" si="955"/>
        <v>0.02</v>
      </c>
      <c r="J3141" s="149">
        <f t="shared" si="957"/>
        <v>45961</v>
      </c>
      <c r="K3141" s="54">
        <f t="shared" si="956"/>
        <v>14</v>
      </c>
      <c r="L3141" s="55">
        <f t="shared" si="967"/>
        <v>15</v>
      </c>
      <c r="M3141" s="56">
        <f t="shared" si="968"/>
        <v>1.001179423</v>
      </c>
      <c r="N3141" s="56">
        <f t="shared" ca="1" si="969"/>
        <v>1.001179423</v>
      </c>
      <c r="O3141" s="55">
        <f t="shared" si="958"/>
        <v>0</v>
      </c>
      <c r="P3141" s="109">
        <f t="shared" ca="1" si="970"/>
        <v>42.505656279999997</v>
      </c>
      <c r="Q3141" s="52">
        <f t="shared" si="959"/>
        <v>0</v>
      </c>
      <c r="R3141" s="85"/>
      <c r="S3141" s="85"/>
      <c r="T3141" s="86" t="str">
        <f t="shared" si="960"/>
        <v>A+J=</v>
      </c>
      <c r="U3141" s="149">
        <f t="shared" si="961"/>
        <v>45989</v>
      </c>
      <c r="V3141" s="57" t="str">
        <f t="shared" si="971"/>
        <v>-</v>
      </c>
      <c r="W3141" s="8"/>
      <c r="X3141" s="8"/>
      <c r="Y3141" s="8"/>
      <c r="Z3141" s="9"/>
      <c r="AA3141" s="1"/>
      <c r="AB3141" s="8"/>
      <c r="AC3141" s="9"/>
      <c r="AD3141" s="9"/>
      <c r="AE3141" s="9"/>
      <c r="AF3141" s="8"/>
      <c r="AG3141" s="10"/>
      <c r="AH3141" s="8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25">
      <c r="A3142" s="50">
        <f t="shared" si="954"/>
        <v>45985</v>
      </c>
      <c r="B3142" s="112" t="str">
        <f t="shared" ca="1" si="962"/>
        <v>n.d</v>
      </c>
      <c r="C3142" s="109">
        <f t="shared" si="963"/>
        <v>36039.365250670002</v>
      </c>
      <c r="D3142" s="13">
        <f ca="1">IF(A3142&lt;$B$1,VLOOKUP(A3142,[1]DI!$A$4:$B$15000,2,FALSE),0)</f>
        <v>0</v>
      </c>
      <c r="E3142" s="52">
        <f t="shared" ca="1" si="964"/>
        <v>1</v>
      </c>
      <c r="F3142" s="52">
        <f ca="1">(TRUNC(PRODUCT($E$12:$E3141),16))</f>
        <v>1.88396930562496</v>
      </c>
      <c r="G3142" s="52">
        <f t="shared" ca="1" si="965"/>
        <v>1.88396930562496</v>
      </c>
      <c r="H3142" s="52">
        <f t="shared" ca="1" si="966"/>
        <v>1</v>
      </c>
      <c r="I3142" s="111">
        <f t="shared" si="955"/>
        <v>0.02</v>
      </c>
      <c r="J3142" s="149">
        <f t="shared" si="957"/>
        <v>45961</v>
      </c>
      <c r="K3142" s="54">
        <f t="shared" si="956"/>
        <v>15</v>
      </c>
      <c r="L3142" s="55">
        <f t="shared" si="967"/>
        <v>15</v>
      </c>
      <c r="M3142" s="56">
        <f t="shared" si="968"/>
        <v>1.001179423</v>
      </c>
      <c r="N3142" s="56">
        <f t="shared" ca="1" si="969"/>
        <v>1.001179423</v>
      </c>
      <c r="O3142" s="55">
        <f t="shared" si="958"/>
        <v>0</v>
      </c>
      <c r="P3142" s="109">
        <f t="shared" ca="1" si="970"/>
        <v>42.505656279999997</v>
      </c>
      <c r="Q3142" s="52">
        <f t="shared" si="959"/>
        <v>0</v>
      </c>
      <c r="R3142" s="85"/>
      <c r="S3142" s="85"/>
      <c r="T3142" s="86" t="str">
        <f t="shared" si="960"/>
        <v>A+J=</v>
      </c>
      <c r="U3142" s="149">
        <f t="shared" si="961"/>
        <v>45989</v>
      </c>
      <c r="V3142" s="57" t="str">
        <f t="shared" si="971"/>
        <v>-</v>
      </c>
      <c r="W3142" s="8"/>
      <c r="X3142" s="8"/>
      <c r="Y3142" s="8"/>
      <c r="Z3142" s="9"/>
      <c r="AA3142" s="1"/>
      <c r="AB3142" s="8"/>
      <c r="AC3142" s="9"/>
      <c r="AD3142" s="9"/>
      <c r="AE3142" s="9"/>
      <c r="AF3142" s="8"/>
      <c r="AG3142" s="10"/>
      <c r="AH3142" s="8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25">
      <c r="A3143" s="50">
        <f t="shared" si="954"/>
        <v>45986</v>
      </c>
      <c r="B3143" s="112" t="str">
        <f t="shared" ca="1" si="962"/>
        <v>n.d</v>
      </c>
      <c r="C3143" s="109">
        <f t="shared" si="963"/>
        <v>36039.365250670002</v>
      </c>
      <c r="D3143" s="13">
        <f ca="1">IF(A3143&lt;$B$1,VLOOKUP(A3143,[1]DI!$A$4:$B$15000,2,FALSE),0)</f>
        <v>0</v>
      </c>
      <c r="E3143" s="52">
        <f t="shared" ca="1" si="964"/>
        <v>1</v>
      </c>
      <c r="F3143" s="52">
        <f ca="1">(TRUNC(PRODUCT($E$12:$E3142),16))</f>
        <v>1.88396930562496</v>
      </c>
      <c r="G3143" s="52">
        <f t="shared" ca="1" si="965"/>
        <v>1.88396930562496</v>
      </c>
      <c r="H3143" s="52">
        <f t="shared" ca="1" si="966"/>
        <v>1</v>
      </c>
      <c r="I3143" s="111">
        <f t="shared" si="955"/>
        <v>0.02</v>
      </c>
      <c r="J3143" s="149">
        <f t="shared" si="957"/>
        <v>45961</v>
      </c>
      <c r="K3143" s="54">
        <f t="shared" si="956"/>
        <v>16</v>
      </c>
      <c r="L3143" s="55">
        <f t="shared" si="967"/>
        <v>16</v>
      </c>
      <c r="M3143" s="56">
        <f t="shared" si="968"/>
        <v>1.0012581</v>
      </c>
      <c r="N3143" s="56">
        <f t="shared" ca="1" si="969"/>
        <v>1.0012581</v>
      </c>
      <c r="O3143" s="55">
        <f t="shared" si="958"/>
        <v>0</v>
      </c>
      <c r="P3143" s="109">
        <f t="shared" ca="1" si="970"/>
        <v>45.341125419999997</v>
      </c>
      <c r="Q3143" s="52">
        <f t="shared" si="959"/>
        <v>0</v>
      </c>
      <c r="R3143" s="85"/>
      <c r="S3143" s="85"/>
      <c r="T3143" s="86" t="str">
        <f t="shared" si="960"/>
        <v>A+J=</v>
      </c>
      <c r="U3143" s="149">
        <f t="shared" si="961"/>
        <v>45989</v>
      </c>
      <c r="V3143" s="57" t="str">
        <f t="shared" si="971"/>
        <v>-</v>
      </c>
      <c r="W3143" s="8"/>
      <c r="X3143" s="8"/>
      <c r="Y3143" s="8"/>
      <c r="Z3143" s="9"/>
      <c r="AA3143" s="1"/>
      <c r="AB3143" s="8"/>
      <c r="AC3143" s="9"/>
      <c r="AD3143" s="9"/>
      <c r="AE3143" s="9"/>
      <c r="AF3143" s="8"/>
      <c r="AG3143" s="10"/>
      <c r="AH3143" s="8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25">
      <c r="A3144" s="50">
        <f t="shared" si="954"/>
        <v>45987</v>
      </c>
      <c r="B3144" s="112" t="str">
        <f t="shared" ca="1" si="962"/>
        <v>n.d</v>
      </c>
      <c r="C3144" s="109">
        <f t="shared" si="963"/>
        <v>36039.365250670002</v>
      </c>
      <c r="D3144" s="13">
        <f ca="1">IF(A3144&lt;$B$1,VLOOKUP(A3144,[1]DI!$A$4:$B$15000,2,FALSE),0)</f>
        <v>0</v>
      </c>
      <c r="E3144" s="52">
        <f t="shared" ca="1" si="964"/>
        <v>1</v>
      </c>
      <c r="F3144" s="52">
        <f ca="1">(TRUNC(PRODUCT($E$12:$E3143),16))</f>
        <v>1.88396930562496</v>
      </c>
      <c r="G3144" s="52">
        <f t="shared" ca="1" si="965"/>
        <v>1.88396930562496</v>
      </c>
      <c r="H3144" s="52">
        <f t="shared" ca="1" si="966"/>
        <v>1</v>
      </c>
      <c r="I3144" s="111">
        <f t="shared" si="955"/>
        <v>0.02</v>
      </c>
      <c r="J3144" s="149">
        <f t="shared" si="957"/>
        <v>45961</v>
      </c>
      <c r="K3144" s="54">
        <f t="shared" si="956"/>
        <v>17</v>
      </c>
      <c r="L3144" s="55">
        <f t="shared" si="967"/>
        <v>17</v>
      </c>
      <c r="M3144" s="56">
        <f t="shared" si="968"/>
        <v>1.001336784</v>
      </c>
      <c r="N3144" s="56">
        <f t="shared" ca="1" si="969"/>
        <v>1.001336784</v>
      </c>
      <c r="O3144" s="55">
        <f t="shared" si="958"/>
        <v>0</v>
      </c>
      <c r="P3144" s="109">
        <f t="shared" ca="1" si="970"/>
        <v>48.176846830000002</v>
      </c>
      <c r="Q3144" s="52">
        <f t="shared" si="959"/>
        <v>0</v>
      </c>
      <c r="R3144" s="85"/>
      <c r="S3144" s="85"/>
      <c r="T3144" s="86" t="str">
        <f t="shared" si="960"/>
        <v>A+J=</v>
      </c>
      <c r="U3144" s="149">
        <f t="shared" si="961"/>
        <v>45989</v>
      </c>
      <c r="V3144" s="57" t="str">
        <f t="shared" si="971"/>
        <v>-</v>
      </c>
      <c r="W3144" s="8"/>
      <c r="X3144" s="8"/>
      <c r="Y3144" s="8"/>
      <c r="Z3144" s="9"/>
      <c r="AA3144" s="1"/>
      <c r="AB3144" s="8"/>
      <c r="AC3144" s="9"/>
      <c r="AD3144" s="9"/>
      <c r="AE3144" s="9"/>
      <c r="AF3144" s="8"/>
      <c r="AG3144" s="10"/>
      <c r="AH3144" s="8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25">
      <c r="A3145" s="50">
        <f t="shared" si="954"/>
        <v>45988</v>
      </c>
      <c r="B3145" s="112" t="str">
        <f t="shared" ca="1" si="962"/>
        <v>n.d</v>
      </c>
      <c r="C3145" s="109">
        <f t="shared" si="963"/>
        <v>36039.365250670002</v>
      </c>
      <c r="D3145" s="13">
        <f ca="1">IF(A3145&lt;$B$1,VLOOKUP(A3145,[1]DI!$A$4:$B$15000,2,FALSE),0)</f>
        <v>0</v>
      </c>
      <c r="E3145" s="52">
        <f t="shared" ca="1" si="964"/>
        <v>1</v>
      </c>
      <c r="F3145" s="52">
        <f ca="1">(TRUNC(PRODUCT($E$12:$E3144),16))</f>
        <v>1.88396930562496</v>
      </c>
      <c r="G3145" s="52">
        <f t="shared" ca="1" si="965"/>
        <v>1.88396930562496</v>
      </c>
      <c r="H3145" s="52">
        <f t="shared" ca="1" si="966"/>
        <v>1</v>
      </c>
      <c r="I3145" s="111">
        <f t="shared" si="955"/>
        <v>0.02</v>
      </c>
      <c r="J3145" s="149">
        <f t="shared" si="957"/>
        <v>45961</v>
      </c>
      <c r="K3145" s="54">
        <f t="shared" si="956"/>
        <v>18</v>
      </c>
      <c r="L3145" s="55">
        <f t="shared" si="967"/>
        <v>18</v>
      </c>
      <c r="M3145" s="56">
        <f t="shared" si="968"/>
        <v>1.0014154740000001</v>
      </c>
      <c r="N3145" s="56">
        <f t="shared" ca="1" si="969"/>
        <v>1.0014154740000001</v>
      </c>
      <c r="O3145" s="55">
        <f t="shared" si="958"/>
        <v>0</v>
      </c>
      <c r="P3145" s="109">
        <f t="shared" ca="1" si="970"/>
        <v>51.012784480000001</v>
      </c>
      <c r="Q3145" s="52">
        <f t="shared" si="959"/>
        <v>0</v>
      </c>
      <c r="R3145" s="85"/>
      <c r="S3145" s="85"/>
      <c r="T3145" s="86" t="str">
        <f t="shared" si="960"/>
        <v>A+J=</v>
      </c>
      <c r="U3145" s="149">
        <f t="shared" si="961"/>
        <v>45989</v>
      </c>
      <c r="V3145" s="57" t="str">
        <f t="shared" si="971"/>
        <v>-</v>
      </c>
      <c r="W3145" s="8"/>
      <c r="X3145" s="8"/>
      <c r="Y3145" s="8"/>
      <c r="Z3145" s="9"/>
      <c r="AA3145" s="1"/>
      <c r="AB3145" s="8"/>
      <c r="AC3145" s="9"/>
      <c r="AD3145" s="9"/>
      <c r="AE3145" s="9"/>
      <c r="AF3145" s="8"/>
      <c r="AG3145" s="10"/>
      <c r="AH3145" s="8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25">
      <c r="A3146" s="50">
        <f t="shared" si="954"/>
        <v>45989</v>
      </c>
      <c r="B3146" s="112" t="str">
        <f t="shared" ca="1" si="962"/>
        <v>n.d</v>
      </c>
      <c r="C3146" s="109">
        <f t="shared" si="963"/>
        <v>36039.365250670002</v>
      </c>
      <c r="D3146" s="13">
        <f ca="1">IF(A3146&lt;$B$1,VLOOKUP(A3146,[1]DI!$A$4:$B$15000,2,FALSE),0)</f>
        <v>0</v>
      </c>
      <c r="E3146" s="52">
        <f t="shared" ca="1" si="964"/>
        <v>1</v>
      </c>
      <c r="F3146" s="52">
        <f ca="1">(TRUNC(PRODUCT($E$12:$E3145),16))</f>
        <v>1.88396930562496</v>
      </c>
      <c r="G3146" s="52">
        <f t="shared" ca="1" si="965"/>
        <v>1.88396930562496</v>
      </c>
      <c r="H3146" s="52">
        <f t="shared" ca="1" si="966"/>
        <v>1</v>
      </c>
      <c r="I3146" s="111">
        <f t="shared" si="955"/>
        <v>0.02</v>
      </c>
      <c r="J3146" s="149">
        <f t="shared" si="957"/>
        <v>45961</v>
      </c>
      <c r="K3146" s="54">
        <f t="shared" si="956"/>
        <v>19</v>
      </c>
      <c r="L3146" s="55">
        <f t="shared" si="967"/>
        <v>19</v>
      </c>
      <c r="M3146" s="56">
        <f t="shared" si="968"/>
        <v>1.00149417</v>
      </c>
      <c r="N3146" s="56">
        <f t="shared" ca="1" si="969"/>
        <v>1.00149417</v>
      </c>
      <c r="O3146" s="55">
        <f t="shared" si="958"/>
        <v>92</v>
      </c>
      <c r="P3146" s="109">
        <f t="shared" ca="1" si="970"/>
        <v>53.848938369999999</v>
      </c>
      <c r="Q3146" s="52">
        <f t="shared" si="959"/>
        <v>940.78664307999998</v>
      </c>
      <c r="R3146" s="85"/>
      <c r="S3146" s="85"/>
      <c r="T3146" s="86" t="str">
        <f t="shared" si="960"/>
        <v>A+J=</v>
      </c>
      <c r="U3146" s="149">
        <f t="shared" si="961"/>
        <v>45989</v>
      </c>
      <c r="V3146" s="57">
        <f t="shared" ca="1" si="971"/>
        <v>1491953.3721750001</v>
      </c>
      <c r="W3146" s="8"/>
      <c r="X3146" s="8"/>
      <c r="Y3146" s="8"/>
      <c r="Z3146" s="9"/>
      <c r="AA3146" s="1"/>
      <c r="AB3146" s="8"/>
      <c r="AC3146" s="9"/>
      <c r="AD3146" s="9"/>
      <c r="AE3146" s="9"/>
      <c r="AF3146" s="8"/>
      <c r="AG3146" s="10"/>
      <c r="AH3146" s="8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25">
      <c r="A3147" s="50">
        <f t="shared" si="954"/>
        <v>45990</v>
      </c>
      <c r="B3147" s="112" t="str">
        <f t="shared" ca="1" si="962"/>
        <v>n.d</v>
      </c>
      <c r="C3147" s="109">
        <f t="shared" si="963"/>
        <v>35098.578607590003</v>
      </c>
      <c r="D3147" s="13">
        <f ca="1">IF(A3147&lt;$B$1,VLOOKUP(A3147,[1]DI!$A$4:$B$15000,2,FALSE),0)</f>
        <v>0</v>
      </c>
      <c r="E3147" s="52">
        <f t="shared" ca="1" si="964"/>
        <v>1</v>
      </c>
      <c r="F3147" s="52">
        <f ca="1">(TRUNC(PRODUCT($E$12:$E3146),16))</f>
        <v>1.88396930562496</v>
      </c>
      <c r="G3147" s="52">
        <f t="shared" ca="1" si="965"/>
        <v>1.88396930562496</v>
      </c>
      <c r="H3147" s="52">
        <f t="shared" ca="1" si="966"/>
        <v>1</v>
      </c>
      <c r="I3147" s="111">
        <f t="shared" si="955"/>
        <v>0.02</v>
      </c>
      <c r="J3147" s="149">
        <f t="shared" si="957"/>
        <v>45989</v>
      </c>
      <c r="K3147" s="54">
        <f t="shared" si="956"/>
        <v>1</v>
      </c>
      <c r="L3147" s="55">
        <f t="shared" si="967"/>
        <v>1</v>
      </c>
      <c r="M3147" s="56">
        <f t="shared" si="968"/>
        <v>1.000078585</v>
      </c>
      <c r="N3147" s="56">
        <f t="shared" ca="1" si="969"/>
        <v>1.000078585</v>
      </c>
      <c r="O3147" s="55">
        <f t="shared" si="958"/>
        <v>0</v>
      </c>
      <c r="P3147" s="109">
        <f t="shared" ca="1" si="970"/>
        <v>2.7582217899999999</v>
      </c>
      <c r="Q3147" s="52">
        <f t="shared" si="959"/>
        <v>0</v>
      </c>
      <c r="R3147" s="85"/>
      <c r="S3147" s="85"/>
      <c r="T3147" s="86" t="str">
        <f t="shared" si="960"/>
        <v>A+J=</v>
      </c>
      <c r="U3147" s="149">
        <f t="shared" si="961"/>
        <v>46022</v>
      </c>
      <c r="V3147" s="57" t="str">
        <f t="shared" si="971"/>
        <v>-</v>
      </c>
      <c r="W3147" s="8"/>
      <c r="X3147" s="8"/>
      <c r="Y3147" s="8"/>
      <c r="Z3147" s="9"/>
      <c r="AA3147" s="1"/>
      <c r="AB3147" s="8"/>
      <c r="AC3147" s="9"/>
      <c r="AD3147" s="9"/>
      <c r="AE3147" s="9"/>
      <c r="AF3147" s="8"/>
      <c r="AG3147" s="10"/>
      <c r="AH3147" s="8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25">
      <c r="A3148" s="50">
        <f t="shared" si="954"/>
        <v>45991</v>
      </c>
      <c r="B3148" s="112" t="str">
        <f t="shared" ca="1" si="962"/>
        <v>n.d</v>
      </c>
      <c r="C3148" s="109">
        <f t="shared" si="963"/>
        <v>35098.578607590003</v>
      </c>
      <c r="D3148" s="13">
        <f ca="1">IF(A3148&lt;$B$1,VLOOKUP(A3148,[1]DI!$A$4:$B$15000,2,FALSE),0)</f>
        <v>0</v>
      </c>
      <c r="E3148" s="52">
        <f t="shared" ca="1" si="964"/>
        <v>1</v>
      </c>
      <c r="F3148" s="52">
        <f ca="1">(TRUNC(PRODUCT($E$12:$E3147),16))</f>
        <v>1.88396930562496</v>
      </c>
      <c r="G3148" s="52">
        <f t="shared" ca="1" si="965"/>
        <v>1.88396930562496</v>
      </c>
      <c r="H3148" s="52">
        <f t="shared" ca="1" si="966"/>
        <v>1</v>
      </c>
      <c r="I3148" s="111">
        <f t="shared" si="955"/>
        <v>0.02</v>
      </c>
      <c r="J3148" s="149">
        <f t="shared" si="957"/>
        <v>45989</v>
      </c>
      <c r="K3148" s="54">
        <f t="shared" si="956"/>
        <v>1</v>
      </c>
      <c r="L3148" s="55">
        <f t="shared" si="967"/>
        <v>1</v>
      </c>
      <c r="M3148" s="56">
        <f t="shared" si="968"/>
        <v>1.000078585</v>
      </c>
      <c r="N3148" s="56">
        <f t="shared" ca="1" si="969"/>
        <v>1.000078585</v>
      </c>
      <c r="O3148" s="55">
        <f t="shared" si="958"/>
        <v>0</v>
      </c>
      <c r="P3148" s="109">
        <f t="shared" ca="1" si="970"/>
        <v>2.7582217899999999</v>
      </c>
      <c r="Q3148" s="52">
        <f t="shared" si="959"/>
        <v>0</v>
      </c>
      <c r="R3148" s="85"/>
      <c r="S3148" s="85"/>
      <c r="T3148" s="86" t="str">
        <f t="shared" si="960"/>
        <v>A+J=</v>
      </c>
      <c r="U3148" s="149">
        <f t="shared" si="961"/>
        <v>46022</v>
      </c>
      <c r="V3148" s="57" t="str">
        <f t="shared" si="971"/>
        <v>-</v>
      </c>
      <c r="W3148" s="8"/>
      <c r="X3148" s="8"/>
      <c r="Y3148" s="8"/>
      <c r="Z3148" s="9"/>
      <c r="AA3148" s="1"/>
      <c r="AB3148" s="8"/>
      <c r="AC3148" s="9"/>
      <c r="AD3148" s="9"/>
      <c r="AE3148" s="9"/>
      <c r="AF3148" s="8"/>
      <c r="AG3148" s="10"/>
      <c r="AH3148" s="8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25">
      <c r="A3149" s="50">
        <f t="shared" ref="A3149:A3212" si="972">(A3148+1)</f>
        <v>45992</v>
      </c>
      <c r="B3149" s="112" t="str">
        <f t="shared" ca="1" si="962"/>
        <v>n.d</v>
      </c>
      <c r="C3149" s="109">
        <f t="shared" si="963"/>
        <v>35098.578607590003</v>
      </c>
      <c r="D3149" s="13">
        <f ca="1">IF(A3149&lt;$B$1,VLOOKUP(A3149,[1]DI!$A$4:$B$15000,2,FALSE),0)</f>
        <v>0</v>
      </c>
      <c r="E3149" s="52">
        <f t="shared" ca="1" si="964"/>
        <v>1</v>
      </c>
      <c r="F3149" s="52">
        <f ca="1">(TRUNC(PRODUCT($E$12:$E3148),16))</f>
        <v>1.88396930562496</v>
      </c>
      <c r="G3149" s="52">
        <f t="shared" ca="1" si="965"/>
        <v>1.88396930562496</v>
      </c>
      <c r="H3149" s="52">
        <f t="shared" ca="1" si="966"/>
        <v>1</v>
      </c>
      <c r="I3149" s="111">
        <f t="shared" ref="I3149:I3212" si="973">I3148</f>
        <v>0.02</v>
      </c>
      <c r="J3149" s="149">
        <f t="shared" si="957"/>
        <v>45989</v>
      </c>
      <c r="K3149" s="54">
        <f t="shared" ref="K3149:K3212" si="974">IF(A3149&gt;J3149,IF(NETWORKDAYS(J3149,A3149,$X$135:$X$519)-1=0,1,NETWORKDAYS(J3149,A3149,$X$135:$X$519)-1),0)</f>
        <v>1</v>
      </c>
      <c r="L3149" s="55">
        <f t="shared" si="967"/>
        <v>1</v>
      </c>
      <c r="M3149" s="56">
        <f t="shared" si="968"/>
        <v>1.000078585</v>
      </c>
      <c r="N3149" s="56">
        <f t="shared" ca="1" si="969"/>
        <v>1.000078585</v>
      </c>
      <c r="O3149" s="55">
        <f t="shared" si="958"/>
        <v>0</v>
      </c>
      <c r="P3149" s="109">
        <f t="shared" ca="1" si="970"/>
        <v>2.7582217899999999</v>
      </c>
      <c r="Q3149" s="52">
        <f t="shared" si="959"/>
        <v>0</v>
      </c>
      <c r="R3149" s="85"/>
      <c r="S3149" s="85"/>
      <c r="T3149" s="86" t="str">
        <f t="shared" si="960"/>
        <v>A+J=</v>
      </c>
      <c r="U3149" s="149">
        <f t="shared" si="961"/>
        <v>46022</v>
      </c>
      <c r="V3149" s="57" t="str">
        <f t="shared" si="971"/>
        <v>-</v>
      </c>
      <c r="W3149" s="8"/>
      <c r="X3149" s="8"/>
      <c r="Y3149" s="8"/>
      <c r="Z3149" s="9"/>
      <c r="AA3149" s="1"/>
      <c r="AB3149" s="8"/>
      <c r="AC3149" s="9"/>
      <c r="AD3149" s="9"/>
      <c r="AE3149" s="9"/>
      <c r="AF3149" s="8"/>
      <c r="AG3149" s="10"/>
      <c r="AH3149" s="8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25">
      <c r="A3150" s="50">
        <f t="shared" si="972"/>
        <v>45993</v>
      </c>
      <c r="B3150" s="112" t="str">
        <f t="shared" ca="1" si="962"/>
        <v>n.d</v>
      </c>
      <c r="C3150" s="109">
        <f t="shared" si="963"/>
        <v>35098.578607590003</v>
      </c>
      <c r="D3150" s="13">
        <f ca="1">IF(A3150&lt;$B$1,VLOOKUP(A3150,[1]DI!$A$4:$B$15000,2,FALSE),0)</f>
        <v>0</v>
      </c>
      <c r="E3150" s="52">
        <f t="shared" ca="1" si="964"/>
        <v>1</v>
      </c>
      <c r="F3150" s="52">
        <f ca="1">(TRUNC(PRODUCT($E$12:$E3149),16))</f>
        <v>1.88396930562496</v>
      </c>
      <c r="G3150" s="52">
        <f t="shared" ca="1" si="965"/>
        <v>1.88396930562496</v>
      </c>
      <c r="H3150" s="52">
        <f t="shared" ca="1" si="966"/>
        <v>1</v>
      </c>
      <c r="I3150" s="111">
        <f t="shared" si="973"/>
        <v>0.02</v>
      </c>
      <c r="J3150" s="149">
        <f t="shared" si="957"/>
        <v>45989</v>
      </c>
      <c r="K3150" s="54">
        <f t="shared" si="974"/>
        <v>2</v>
      </c>
      <c r="L3150" s="55">
        <f t="shared" si="967"/>
        <v>2</v>
      </c>
      <c r="M3150" s="56">
        <f t="shared" si="968"/>
        <v>1.0001571760000001</v>
      </c>
      <c r="N3150" s="56">
        <f t="shared" ca="1" si="969"/>
        <v>1.0001571760000001</v>
      </c>
      <c r="O3150" s="55">
        <f t="shared" si="958"/>
        <v>0</v>
      </c>
      <c r="P3150" s="109">
        <f t="shared" ca="1" si="970"/>
        <v>5.5166541899999997</v>
      </c>
      <c r="Q3150" s="52">
        <f t="shared" si="959"/>
        <v>0</v>
      </c>
      <c r="R3150" s="85"/>
      <c r="S3150" s="85"/>
      <c r="T3150" s="86" t="str">
        <f t="shared" si="960"/>
        <v>A+J=</v>
      </c>
      <c r="U3150" s="149">
        <f t="shared" si="961"/>
        <v>46022</v>
      </c>
      <c r="V3150" s="57" t="str">
        <f t="shared" si="971"/>
        <v>-</v>
      </c>
      <c r="W3150" s="8"/>
      <c r="X3150" s="8"/>
      <c r="Y3150" s="8"/>
      <c r="Z3150" s="9"/>
      <c r="AA3150" s="1"/>
      <c r="AB3150" s="8"/>
      <c r="AC3150" s="9"/>
      <c r="AD3150" s="9"/>
      <c r="AE3150" s="9"/>
      <c r="AF3150" s="8"/>
      <c r="AG3150" s="10"/>
      <c r="AH3150" s="8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25">
      <c r="A3151" s="50">
        <f t="shared" si="972"/>
        <v>45994</v>
      </c>
      <c r="B3151" s="112" t="str">
        <f t="shared" ca="1" si="962"/>
        <v>n.d</v>
      </c>
      <c r="C3151" s="109">
        <f t="shared" si="963"/>
        <v>35098.578607590003</v>
      </c>
      <c r="D3151" s="13">
        <f ca="1">IF(A3151&lt;$B$1,VLOOKUP(A3151,[1]DI!$A$4:$B$15000,2,FALSE),0)</f>
        <v>0</v>
      </c>
      <c r="E3151" s="52">
        <f t="shared" ca="1" si="964"/>
        <v>1</v>
      </c>
      <c r="F3151" s="52">
        <f ca="1">(TRUNC(PRODUCT($E$12:$E3150),16))</f>
        <v>1.88396930562496</v>
      </c>
      <c r="G3151" s="52">
        <f t="shared" ca="1" si="965"/>
        <v>1.88396930562496</v>
      </c>
      <c r="H3151" s="52">
        <f t="shared" ca="1" si="966"/>
        <v>1</v>
      </c>
      <c r="I3151" s="111">
        <f t="shared" si="973"/>
        <v>0.02</v>
      </c>
      <c r="J3151" s="149">
        <f t="shared" si="957"/>
        <v>45989</v>
      </c>
      <c r="K3151" s="54">
        <f t="shared" si="974"/>
        <v>3</v>
      </c>
      <c r="L3151" s="55">
        <f t="shared" si="967"/>
        <v>3</v>
      </c>
      <c r="M3151" s="56">
        <f t="shared" si="968"/>
        <v>1.000235773</v>
      </c>
      <c r="N3151" s="56">
        <f t="shared" ca="1" si="969"/>
        <v>1.000235773</v>
      </c>
      <c r="O3151" s="55">
        <f t="shared" si="958"/>
        <v>0</v>
      </c>
      <c r="P3151" s="109">
        <f t="shared" ca="1" si="970"/>
        <v>8.27529717</v>
      </c>
      <c r="Q3151" s="52">
        <f t="shared" si="959"/>
        <v>0</v>
      </c>
      <c r="R3151" s="85"/>
      <c r="S3151" s="85"/>
      <c r="T3151" s="86" t="str">
        <f t="shared" si="960"/>
        <v>A+J=</v>
      </c>
      <c r="U3151" s="149">
        <f t="shared" si="961"/>
        <v>46022</v>
      </c>
      <c r="V3151" s="57" t="str">
        <f t="shared" si="971"/>
        <v>-</v>
      </c>
      <c r="W3151" s="8"/>
      <c r="X3151" s="8"/>
      <c r="Y3151" s="8"/>
      <c r="Z3151" s="9"/>
      <c r="AA3151" s="1"/>
      <c r="AB3151" s="8"/>
      <c r="AC3151" s="9"/>
      <c r="AD3151" s="9"/>
      <c r="AE3151" s="9"/>
      <c r="AF3151" s="8"/>
      <c r="AG3151" s="10"/>
      <c r="AH3151" s="8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25">
      <c r="A3152" s="50">
        <f t="shared" si="972"/>
        <v>45995</v>
      </c>
      <c r="B3152" s="112" t="str">
        <f t="shared" ca="1" si="962"/>
        <v>n.d</v>
      </c>
      <c r="C3152" s="109">
        <f t="shared" si="963"/>
        <v>35098.578607590003</v>
      </c>
      <c r="D3152" s="13">
        <f ca="1">IF(A3152&lt;$B$1,VLOOKUP(A3152,[1]DI!$A$4:$B$15000,2,FALSE),0)</f>
        <v>0</v>
      </c>
      <c r="E3152" s="52">
        <f t="shared" ca="1" si="964"/>
        <v>1</v>
      </c>
      <c r="F3152" s="52">
        <f ca="1">(TRUNC(PRODUCT($E$12:$E3151),16))</f>
        <v>1.88396930562496</v>
      </c>
      <c r="G3152" s="52">
        <f t="shared" ca="1" si="965"/>
        <v>1.88396930562496</v>
      </c>
      <c r="H3152" s="52">
        <f t="shared" ca="1" si="966"/>
        <v>1</v>
      </c>
      <c r="I3152" s="111">
        <f t="shared" si="973"/>
        <v>0.02</v>
      </c>
      <c r="J3152" s="149">
        <f t="shared" si="957"/>
        <v>45989</v>
      </c>
      <c r="K3152" s="54">
        <f t="shared" si="974"/>
        <v>4</v>
      </c>
      <c r="L3152" s="55">
        <f t="shared" si="967"/>
        <v>4</v>
      </c>
      <c r="M3152" s="56">
        <f t="shared" si="968"/>
        <v>1.000314377</v>
      </c>
      <c r="N3152" s="56">
        <f t="shared" ca="1" si="969"/>
        <v>1.000314377</v>
      </c>
      <c r="O3152" s="55">
        <f t="shared" si="958"/>
        <v>0</v>
      </c>
      <c r="P3152" s="109">
        <f t="shared" ca="1" si="970"/>
        <v>11.034185839999999</v>
      </c>
      <c r="Q3152" s="52">
        <f t="shared" si="959"/>
        <v>0</v>
      </c>
      <c r="R3152" s="85"/>
      <c r="S3152" s="85"/>
      <c r="T3152" s="86" t="str">
        <f t="shared" si="960"/>
        <v>A+J=</v>
      </c>
      <c r="U3152" s="149">
        <f t="shared" si="961"/>
        <v>46022</v>
      </c>
      <c r="V3152" s="57" t="str">
        <f t="shared" si="971"/>
        <v>-</v>
      </c>
      <c r="W3152" s="8"/>
      <c r="X3152" s="8"/>
      <c r="Y3152" s="8"/>
      <c r="Z3152" s="9"/>
      <c r="AA3152" s="1"/>
      <c r="AB3152" s="8"/>
      <c r="AC3152" s="9"/>
      <c r="AD3152" s="9"/>
      <c r="AE3152" s="9"/>
      <c r="AF3152" s="8"/>
      <c r="AG3152" s="10"/>
      <c r="AH3152" s="8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25">
      <c r="A3153" s="50">
        <f t="shared" si="972"/>
        <v>45996</v>
      </c>
      <c r="B3153" s="112" t="str">
        <f t="shared" ca="1" si="962"/>
        <v>n.d</v>
      </c>
      <c r="C3153" s="109">
        <f t="shared" si="963"/>
        <v>35098.578607590003</v>
      </c>
      <c r="D3153" s="13">
        <f ca="1">IF(A3153&lt;$B$1,VLOOKUP(A3153,[1]DI!$A$4:$B$15000,2,FALSE),0)</f>
        <v>0</v>
      </c>
      <c r="E3153" s="52">
        <f t="shared" ca="1" si="964"/>
        <v>1</v>
      </c>
      <c r="F3153" s="52">
        <f ca="1">(TRUNC(PRODUCT($E$12:$E3152),16))</f>
        <v>1.88396930562496</v>
      </c>
      <c r="G3153" s="52">
        <f t="shared" ca="1" si="965"/>
        <v>1.88396930562496</v>
      </c>
      <c r="H3153" s="52">
        <f t="shared" ca="1" si="966"/>
        <v>1</v>
      </c>
      <c r="I3153" s="111">
        <f t="shared" si="973"/>
        <v>0.02</v>
      </c>
      <c r="J3153" s="149">
        <f t="shared" si="957"/>
        <v>45989</v>
      </c>
      <c r="K3153" s="54">
        <f t="shared" si="974"/>
        <v>5</v>
      </c>
      <c r="L3153" s="55">
        <f t="shared" si="967"/>
        <v>5</v>
      </c>
      <c r="M3153" s="56">
        <f t="shared" si="968"/>
        <v>1.000392986</v>
      </c>
      <c r="N3153" s="56">
        <f t="shared" ca="1" si="969"/>
        <v>1.000392986</v>
      </c>
      <c r="O3153" s="55">
        <f t="shared" si="958"/>
        <v>0</v>
      </c>
      <c r="P3153" s="109">
        <f t="shared" ca="1" si="970"/>
        <v>13.79325001</v>
      </c>
      <c r="Q3153" s="52">
        <f t="shared" si="959"/>
        <v>0</v>
      </c>
      <c r="R3153" s="85"/>
      <c r="S3153" s="85"/>
      <c r="T3153" s="86" t="str">
        <f t="shared" si="960"/>
        <v>A+J=</v>
      </c>
      <c r="U3153" s="149">
        <f t="shared" si="961"/>
        <v>46022</v>
      </c>
      <c r="V3153" s="57" t="str">
        <f t="shared" si="971"/>
        <v>-</v>
      </c>
      <c r="W3153" s="8"/>
      <c r="X3153" s="8"/>
      <c r="Y3153" s="8"/>
      <c r="Z3153" s="9"/>
      <c r="AA3153" s="1"/>
      <c r="AB3153" s="8"/>
      <c r="AC3153" s="9"/>
      <c r="AD3153" s="9"/>
      <c r="AE3153" s="9"/>
      <c r="AF3153" s="8"/>
      <c r="AG3153" s="10"/>
      <c r="AH3153" s="8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25">
      <c r="A3154" s="50">
        <f t="shared" si="972"/>
        <v>45997</v>
      </c>
      <c r="B3154" s="112" t="str">
        <f t="shared" ca="1" si="962"/>
        <v>n.d</v>
      </c>
      <c r="C3154" s="109">
        <f t="shared" si="963"/>
        <v>35098.578607590003</v>
      </c>
      <c r="D3154" s="13">
        <f ca="1">IF(A3154&lt;$B$1,VLOOKUP(A3154,[1]DI!$A$4:$B$15000,2,FALSE),0)</f>
        <v>0</v>
      </c>
      <c r="E3154" s="52">
        <f t="shared" ca="1" si="964"/>
        <v>1</v>
      </c>
      <c r="F3154" s="52">
        <f ca="1">(TRUNC(PRODUCT($E$12:$E3153),16))</f>
        <v>1.88396930562496</v>
      </c>
      <c r="G3154" s="52">
        <f t="shared" ca="1" si="965"/>
        <v>1.88396930562496</v>
      </c>
      <c r="H3154" s="52">
        <f t="shared" ca="1" si="966"/>
        <v>1</v>
      </c>
      <c r="I3154" s="111">
        <f t="shared" si="973"/>
        <v>0.02</v>
      </c>
      <c r="J3154" s="149">
        <f t="shared" si="957"/>
        <v>45989</v>
      </c>
      <c r="K3154" s="54">
        <f t="shared" si="974"/>
        <v>5</v>
      </c>
      <c r="L3154" s="55">
        <f t="shared" si="967"/>
        <v>6</v>
      </c>
      <c r="M3154" s="56">
        <f t="shared" si="968"/>
        <v>1.000471602</v>
      </c>
      <c r="N3154" s="56">
        <f t="shared" ca="1" si="969"/>
        <v>1.000471602</v>
      </c>
      <c r="O3154" s="55">
        <f t="shared" si="958"/>
        <v>0</v>
      </c>
      <c r="P3154" s="109">
        <f t="shared" ca="1" si="970"/>
        <v>16.552559859999999</v>
      </c>
      <c r="Q3154" s="52">
        <f t="shared" si="959"/>
        <v>0</v>
      </c>
      <c r="R3154" s="85"/>
      <c r="S3154" s="85"/>
      <c r="T3154" s="86" t="str">
        <f t="shared" si="960"/>
        <v>A+J=</v>
      </c>
      <c r="U3154" s="149">
        <f t="shared" si="961"/>
        <v>46022</v>
      </c>
      <c r="V3154" s="57" t="str">
        <f t="shared" si="971"/>
        <v>-</v>
      </c>
      <c r="W3154" s="8"/>
      <c r="X3154" s="8"/>
      <c r="Y3154" s="8"/>
      <c r="Z3154" s="9"/>
      <c r="AA3154" s="1"/>
      <c r="AB3154" s="8"/>
      <c r="AC3154" s="9"/>
      <c r="AD3154" s="9"/>
      <c r="AE3154" s="9"/>
      <c r="AF3154" s="8"/>
      <c r="AG3154" s="10"/>
      <c r="AH3154" s="8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25">
      <c r="A3155" s="50">
        <f t="shared" si="972"/>
        <v>45998</v>
      </c>
      <c r="B3155" s="112" t="str">
        <f t="shared" ca="1" si="962"/>
        <v>n.d</v>
      </c>
      <c r="C3155" s="109">
        <f t="shared" si="963"/>
        <v>35098.578607590003</v>
      </c>
      <c r="D3155" s="13">
        <f ca="1">IF(A3155&lt;$B$1,VLOOKUP(A3155,[1]DI!$A$4:$B$15000,2,FALSE),0)</f>
        <v>0</v>
      </c>
      <c r="E3155" s="52">
        <f t="shared" ca="1" si="964"/>
        <v>1</v>
      </c>
      <c r="F3155" s="52">
        <f ca="1">(TRUNC(PRODUCT($E$12:$E3154),16))</f>
        <v>1.88396930562496</v>
      </c>
      <c r="G3155" s="52">
        <f t="shared" ca="1" si="965"/>
        <v>1.88396930562496</v>
      </c>
      <c r="H3155" s="52">
        <f t="shared" ca="1" si="966"/>
        <v>1</v>
      </c>
      <c r="I3155" s="111">
        <f t="shared" si="973"/>
        <v>0.02</v>
      </c>
      <c r="J3155" s="149">
        <f t="shared" ref="J3155:J3218" si="975">IF(O3154&gt;0,VLOOKUP(O3154,X$12:AH$125,2),J3154)</f>
        <v>45989</v>
      </c>
      <c r="K3155" s="54">
        <f t="shared" si="974"/>
        <v>5</v>
      </c>
      <c r="L3155" s="55">
        <f t="shared" si="967"/>
        <v>6</v>
      </c>
      <c r="M3155" s="56">
        <f t="shared" si="968"/>
        <v>1.000471602</v>
      </c>
      <c r="N3155" s="56">
        <f t="shared" ca="1" si="969"/>
        <v>1.000471602</v>
      </c>
      <c r="O3155" s="55">
        <f t="shared" ref="O3155:O3218" si="976">IF(VLOOKUP(A3155,Y$12:AF$125,8)=VLOOKUP(A3154,Y$12:AF$125,8),0,VLOOKUP(A3155,Y$12:AF$125,8))</f>
        <v>0</v>
      </c>
      <c r="P3155" s="109">
        <f t="shared" ca="1" si="970"/>
        <v>16.552559859999999</v>
      </c>
      <c r="Q3155" s="52">
        <f t="shared" ref="Q3155:Q3218" si="977">IF(O3155&gt;0,VLOOKUP(A3155,$Y$12:$AD$125,5),0)</f>
        <v>0</v>
      </c>
      <c r="R3155" s="85"/>
      <c r="S3155" s="85"/>
      <c r="T3155" s="86" t="str">
        <f t="shared" ref="T3155:T3218" si="978">IF(O3154&gt;0,VLOOKUP(O3154,X$12:AH$125,10),T3154)</f>
        <v>A+J=</v>
      </c>
      <c r="U3155" s="149">
        <f t="shared" ref="U3155:U3218" si="979">IF(O3154&gt;0,VLOOKUP(O3154,X$12:AH$125,11),U3154)</f>
        <v>46022</v>
      </c>
      <c r="V3155" s="57" t="str">
        <f t="shared" si="971"/>
        <v>-</v>
      </c>
      <c r="W3155" s="8"/>
      <c r="X3155" s="8"/>
      <c r="Y3155" s="8"/>
      <c r="Z3155" s="9"/>
      <c r="AA3155" s="1"/>
      <c r="AB3155" s="8"/>
      <c r="AC3155" s="9"/>
      <c r="AD3155" s="9"/>
      <c r="AE3155" s="9"/>
      <c r="AF3155" s="8"/>
      <c r="AG3155" s="10"/>
      <c r="AH3155" s="8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25">
      <c r="A3156" s="50">
        <f t="shared" si="972"/>
        <v>45999</v>
      </c>
      <c r="B3156" s="112" t="str">
        <f t="shared" ca="1" si="962"/>
        <v>n.d</v>
      </c>
      <c r="C3156" s="109">
        <f t="shared" si="963"/>
        <v>35098.578607590003</v>
      </c>
      <c r="D3156" s="13">
        <f ca="1">IF(A3156&lt;$B$1,VLOOKUP(A3156,[1]DI!$A$4:$B$15000,2,FALSE),0)</f>
        <v>0</v>
      </c>
      <c r="E3156" s="52">
        <f t="shared" ca="1" si="964"/>
        <v>1</v>
      </c>
      <c r="F3156" s="52">
        <f ca="1">(TRUNC(PRODUCT($E$12:$E3155),16))</f>
        <v>1.88396930562496</v>
      </c>
      <c r="G3156" s="52">
        <f t="shared" ca="1" si="965"/>
        <v>1.88396930562496</v>
      </c>
      <c r="H3156" s="52">
        <f t="shared" ca="1" si="966"/>
        <v>1</v>
      </c>
      <c r="I3156" s="111">
        <f t="shared" si="973"/>
        <v>0.02</v>
      </c>
      <c r="J3156" s="149">
        <f t="shared" si="975"/>
        <v>45989</v>
      </c>
      <c r="K3156" s="54">
        <f t="shared" si="974"/>
        <v>6</v>
      </c>
      <c r="L3156" s="55">
        <f t="shared" si="967"/>
        <v>6</v>
      </c>
      <c r="M3156" s="56">
        <f t="shared" si="968"/>
        <v>1.000471602</v>
      </c>
      <c r="N3156" s="56">
        <f t="shared" ca="1" si="969"/>
        <v>1.000471602</v>
      </c>
      <c r="O3156" s="55">
        <f t="shared" si="976"/>
        <v>0</v>
      </c>
      <c r="P3156" s="109">
        <f t="shared" ca="1" si="970"/>
        <v>16.552559859999999</v>
      </c>
      <c r="Q3156" s="52">
        <f t="shared" si="977"/>
        <v>0</v>
      </c>
      <c r="R3156" s="85"/>
      <c r="S3156" s="85"/>
      <c r="T3156" s="86" t="str">
        <f t="shared" si="978"/>
        <v>A+J=</v>
      </c>
      <c r="U3156" s="149">
        <f t="shared" si="979"/>
        <v>46022</v>
      </c>
      <c r="V3156" s="57" t="str">
        <f t="shared" si="971"/>
        <v>-</v>
      </c>
      <c r="W3156" s="8"/>
      <c r="X3156" s="8"/>
      <c r="Y3156" s="8"/>
      <c r="Z3156" s="9"/>
      <c r="AA3156" s="1"/>
      <c r="AB3156" s="8"/>
      <c r="AC3156" s="9"/>
      <c r="AD3156" s="9"/>
      <c r="AE3156" s="9"/>
      <c r="AF3156" s="8"/>
      <c r="AG3156" s="10"/>
      <c r="AH3156" s="8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25">
      <c r="A3157" s="50">
        <f t="shared" si="972"/>
        <v>46000</v>
      </c>
      <c r="B3157" s="112" t="str">
        <f t="shared" ca="1" si="962"/>
        <v>n.d</v>
      </c>
      <c r="C3157" s="109">
        <f t="shared" si="963"/>
        <v>35098.578607590003</v>
      </c>
      <c r="D3157" s="13">
        <f ca="1">IF(A3157&lt;$B$1,VLOOKUP(A3157,[1]DI!$A$4:$B$15000,2,FALSE),0)</f>
        <v>0</v>
      </c>
      <c r="E3157" s="52">
        <f t="shared" ca="1" si="964"/>
        <v>1</v>
      </c>
      <c r="F3157" s="52">
        <f ca="1">(TRUNC(PRODUCT($E$12:$E3156),16))</f>
        <v>1.88396930562496</v>
      </c>
      <c r="G3157" s="52">
        <f t="shared" ca="1" si="965"/>
        <v>1.88396930562496</v>
      </c>
      <c r="H3157" s="52">
        <f t="shared" ca="1" si="966"/>
        <v>1</v>
      </c>
      <c r="I3157" s="111">
        <f t="shared" si="973"/>
        <v>0.02</v>
      </c>
      <c r="J3157" s="149">
        <f t="shared" si="975"/>
        <v>45989</v>
      </c>
      <c r="K3157" s="54">
        <f t="shared" si="974"/>
        <v>7</v>
      </c>
      <c r="L3157" s="55">
        <f t="shared" si="967"/>
        <v>7</v>
      </c>
      <c r="M3157" s="56">
        <f t="shared" si="968"/>
        <v>1.0005502239999999</v>
      </c>
      <c r="N3157" s="56">
        <f t="shared" ca="1" si="969"/>
        <v>1.0005502239999999</v>
      </c>
      <c r="O3157" s="55">
        <f t="shared" si="976"/>
        <v>0</v>
      </c>
      <c r="P3157" s="109">
        <f t="shared" ca="1" si="970"/>
        <v>19.312080309999999</v>
      </c>
      <c r="Q3157" s="52">
        <f t="shared" si="977"/>
        <v>0</v>
      </c>
      <c r="R3157" s="85"/>
      <c r="S3157" s="85"/>
      <c r="T3157" s="86" t="str">
        <f t="shared" si="978"/>
        <v>A+J=</v>
      </c>
      <c r="U3157" s="149">
        <f t="shared" si="979"/>
        <v>46022</v>
      </c>
      <c r="V3157" s="57" t="str">
        <f t="shared" si="971"/>
        <v>-</v>
      </c>
      <c r="W3157" s="8"/>
      <c r="X3157" s="8"/>
      <c r="Y3157" s="8"/>
      <c r="Z3157" s="9"/>
      <c r="AA3157" s="1"/>
      <c r="AB3157" s="8"/>
      <c r="AC3157" s="9"/>
      <c r="AD3157" s="9"/>
      <c r="AE3157" s="9"/>
      <c r="AF3157" s="8"/>
      <c r="AG3157" s="10"/>
      <c r="AH3157" s="8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25">
      <c r="A3158" s="50">
        <f t="shared" si="972"/>
        <v>46001</v>
      </c>
      <c r="B3158" s="112" t="str">
        <f t="shared" ca="1" si="962"/>
        <v>n.d</v>
      </c>
      <c r="C3158" s="109">
        <f t="shared" si="963"/>
        <v>35098.578607590003</v>
      </c>
      <c r="D3158" s="13">
        <f ca="1">IF(A3158&lt;$B$1,VLOOKUP(A3158,[1]DI!$A$4:$B$15000,2,FALSE),0)</f>
        <v>0</v>
      </c>
      <c r="E3158" s="52">
        <f t="shared" ca="1" si="964"/>
        <v>1</v>
      </c>
      <c r="F3158" s="52">
        <f ca="1">(TRUNC(PRODUCT($E$12:$E3157),16))</f>
        <v>1.88396930562496</v>
      </c>
      <c r="G3158" s="52">
        <f t="shared" ca="1" si="965"/>
        <v>1.88396930562496</v>
      </c>
      <c r="H3158" s="52">
        <f t="shared" ca="1" si="966"/>
        <v>1</v>
      </c>
      <c r="I3158" s="111">
        <f t="shared" si="973"/>
        <v>0.02</v>
      </c>
      <c r="J3158" s="149">
        <f t="shared" si="975"/>
        <v>45989</v>
      </c>
      <c r="K3158" s="54">
        <f t="shared" si="974"/>
        <v>8</v>
      </c>
      <c r="L3158" s="55">
        <f t="shared" si="967"/>
        <v>8</v>
      </c>
      <c r="M3158" s="56">
        <f t="shared" si="968"/>
        <v>1.000628852</v>
      </c>
      <c r="N3158" s="56">
        <f t="shared" ca="1" si="969"/>
        <v>1.000628852</v>
      </c>
      <c r="O3158" s="55">
        <f t="shared" si="976"/>
        <v>0</v>
      </c>
      <c r="P3158" s="109">
        <f t="shared" ca="1" si="970"/>
        <v>22.071811350000001</v>
      </c>
      <c r="Q3158" s="52">
        <f t="shared" si="977"/>
        <v>0</v>
      </c>
      <c r="R3158" s="85"/>
      <c r="S3158" s="85"/>
      <c r="T3158" s="86" t="str">
        <f t="shared" si="978"/>
        <v>A+J=</v>
      </c>
      <c r="U3158" s="149">
        <f t="shared" si="979"/>
        <v>46022</v>
      </c>
      <c r="V3158" s="57" t="str">
        <f t="shared" si="971"/>
        <v>-</v>
      </c>
      <c r="W3158" s="8"/>
      <c r="X3158" s="8"/>
      <c r="Y3158" s="8"/>
      <c r="Z3158" s="9"/>
      <c r="AA3158" s="1"/>
      <c r="AB3158" s="8"/>
      <c r="AC3158" s="9"/>
      <c r="AD3158" s="9"/>
      <c r="AE3158" s="9"/>
      <c r="AF3158" s="8"/>
      <c r="AG3158" s="10"/>
      <c r="AH3158" s="8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25">
      <c r="A3159" s="50">
        <f t="shared" si="972"/>
        <v>46002</v>
      </c>
      <c r="B3159" s="112" t="str">
        <f t="shared" ca="1" si="962"/>
        <v>n.d</v>
      </c>
      <c r="C3159" s="109">
        <f t="shared" si="963"/>
        <v>35098.578607590003</v>
      </c>
      <c r="D3159" s="13">
        <f ca="1">IF(A3159&lt;$B$1,VLOOKUP(A3159,[1]DI!$A$4:$B$15000,2,FALSE),0)</f>
        <v>0</v>
      </c>
      <c r="E3159" s="52">
        <f t="shared" ca="1" si="964"/>
        <v>1</v>
      </c>
      <c r="F3159" s="52">
        <f ca="1">(TRUNC(PRODUCT($E$12:$E3158),16))</f>
        <v>1.88396930562496</v>
      </c>
      <c r="G3159" s="52">
        <f t="shared" ca="1" si="965"/>
        <v>1.88396930562496</v>
      </c>
      <c r="H3159" s="52">
        <f t="shared" ca="1" si="966"/>
        <v>1</v>
      </c>
      <c r="I3159" s="111">
        <f t="shared" si="973"/>
        <v>0.02</v>
      </c>
      <c r="J3159" s="149">
        <f t="shared" si="975"/>
        <v>45989</v>
      </c>
      <c r="K3159" s="54">
        <f t="shared" si="974"/>
        <v>9</v>
      </c>
      <c r="L3159" s="55">
        <f t="shared" si="967"/>
        <v>9</v>
      </c>
      <c r="M3159" s="56">
        <f t="shared" si="968"/>
        <v>1.0007074869999999</v>
      </c>
      <c r="N3159" s="56">
        <f t="shared" ca="1" si="969"/>
        <v>1.0007074869999999</v>
      </c>
      <c r="O3159" s="55">
        <f t="shared" si="976"/>
        <v>0</v>
      </c>
      <c r="P3159" s="109">
        <f t="shared" ca="1" si="970"/>
        <v>24.831788079999999</v>
      </c>
      <c r="Q3159" s="52">
        <f t="shared" si="977"/>
        <v>0</v>
      </c>
      <c r="R3159" s="85"/>
      <c r="S3159" s="85"/>
      <c r="T3159" s="86" t="str">
        <f t="shared" si="978"/>
        <v>A+J=</v>
      </c>
      <c r="U3159" s="149">
        <f t="shared" si="979"/>
        <v>46022</v>
      </c>
      <c r="V3159" s="57" t="str">
        <f t="shared" si="971"/>
        <v>-</v>
      </c>
      <c r="W3159" s="8"/>
      <c r="X3159" s="8"/>
      <c r="Y3159" s="8"/>
      <c r="Z3159" s="9"/>
      <c r="AA3159" s="1"/>
      <c r="AB3159" s="8"/>
      <c r="AC3159" s="9"/>
      <c r="AD3159" s="9"/>
      <c r="AE3159" s="9"/>
      <c r="AF3159" s="8"/>
      <c r="AG3159" s="10"/>
      <c r="AH3159" s="8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25">
      <c r="A3160" s="50">
        <f t="shared" si="972"/>
        <v>46003</v>
      </c>
      <c r="B3160" s="112" t="str">
        <f t="shared" ca="1" si="962"/>
        <v>n.d</v>
      </c>
      <c r="C3160" s="109">
        <f t="shared" si="963"/>
        <v>35098.578607590003</v>
      </c>
      <c r="D3160" s="13">
        <f ca="1">IF(A3160&lt;$B$1,VLOOKUP(A3160,[1]DI!$A$4:$B$15000,2,FALSE),0)</f>
        <v>0</v>
      </c>
      <c r="E3160" s="52">
        <f t="shared" ca="1" si="964"/>
        <v>1</v>
      </c>
      <c r="F3160" s="52">
        <f ca="1">(TRUNC(PRODUCT($E$12:$E3159),16))</f>
        <v>1.88396930562496</v>
      </c>
      <c r="G3160" s="52">
        <f t="shared" ca="1" si="965"/>
        <v>1.88396930562496</v>
      </c>
      <c r="H3160" s="52">
        <f t="shared" ca="1" si="966"/>
        <v>1</v>
      </c>
      <c r="I3160" s="111">
        <f t="shared" si="973"/>
        <v>0.02</v>
      </c>
      <c r="J3160" s="149">
        <f t="shared" si="975"/>
        <v>45989</v>
      </c>
      <c r="K3160" s="54">
        <f t="shared" si="974"/>
        <v>10</v>
      </c>
      <c r="L3160" s="55">
        <f t="shared" si="967"/>
        <v>10</v>
      </c>
      <c r="M3160" s="56">
        <f t="shared" si="968"/>
        <v>1.000786127</v>
      </c>
      <c r="N3160" s="56">
        <f t="shared" ca="1" si="969"/>
        <v>1.000786127</v>
      </c>
      <c r="O3160" s="55">
        <f t="shared" si="976"/>
        <v>0</v>
      </c>
      <c r="P3160" s="109">
        <f t="shared" ca="1" si="970"/>
        <v>27.591940300000001</v>
      </c>
      <c r="Q3160" s="52">
        <f t="shared" si="977"/>
        <v>0</v>
      </c>
      <c r="R3160" s="85"/>
      <c r="S3160" s="85"/>
      <c r="T3160" s="86" t="str">
        <f t="shared" si="978"/>
        <v>A+J=</v>
      </c>
      <c r="U3160" s="149">
        <f t="shared" si="979"/>
        <v>46022</v>
      </c>
      <c r="V3160" s="57" t="str">
        <f t="shared" si="971"/>
        <v>-</v>
      </c>
      <c r="W3160" s="8"/>
      <c r="X3160" s="8"/>
      <c r="Y3160" s="8"/>
      <c r="Z3160" s="9"/>
      <c r="AA3160" s="1"/>
      <c r="AB3160" s="8"/>
      <c r="AC3160" s="9"/>
      <c r="AD3160" s="9"/>
      <c r="AE3160" s="9"/>
      <c r="AF3160" s="8"/>
      <c r="AG3160" s="10"/>
      <c r="AH3160" s="8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25">
      <c r="A3161" s="50">
        <f t="shared" si="972"/>
        <v>46004</v>
      </c>
      <c r="B3161" s="112" t="str">
        <f t="shared" ca="1" si="962"/>
        <v>n.d</v>
      </c>
      <c r="C3161" s="109">
        <f t="shared" si="963"/>
        <v>35098.578607590003</v>
      </c>
      <c r="D3161" s="13">
        <f ca="1">IF(A3161&lt;$B$1,VLOOKUP(A3161,[1]DI!$A$4:$B$15000,2,FALSE),0)</f>
        <v>0</v>
      </c>
      <c r="E3161" s="52">
        <f t="shared" ca="1" si="964"/>
        <v>1</v>
      </c>
      <c r="F3161" s="52">
        <f ca="1">(TRUNC(PRODUCT($E$12:$E3160),16))</f>
        <v>1.88396930562496</v>
      </c>
      <c r="G3161" s="52">
        <f t="shared" ca="1" si="965"/>
        <v>1.88396930562496</v>
      </c>
      <c r="H3161" s="52">
        <f t="shared" ca="1" si="966"/>
        <v>1</v>
      </c>
      <c r="I3161" s="111">
        <f t="shared" si="973"/>
        <v>0.02</v>
      </c>
      <c r="J3161" s="149">
        <f t="shared" si="975"/>
        <v>45989</v>
      </c>
      <c r="K3161" s="54">
        <f t="shared" si="974"/>
        <v>10</v>
      </c>
      <c r="L3161" s="55">
        <f t="shared" si="967"/>
        <v>11</v>
      </c>
      <c r="M3161" s="56">
        <f t="shared" si="968"/>
        <v>1.0008647740000001</v>
      </c>
      <c r="N3161" s="56">
        <f t="shared" ca="1" si="969"/>
        <v>1.0008647740000001</v>
      </c>
      <c r="O3161" s="55">
        <f t="shared" si="976"/>
        <v>0</v>
      </c>
      <c r="P3161" s="109">
        <f t="shared" ca="1" si="970"/>
        <v>30.352338209999999</v>
      </c>
      <c r="Q3161" s="52">
        <f t="shared" si="977"/>
        <v>0</v>
      </c>
      <c r="R3161" s="85"/>
      <c r="S3161" s="85"/>
      <c r="T3161" s="86" t="str">
        <f t="shared" si="978"/>
        <v>A+J=</v>
      </c>
      <c r="U3161" s="149">
        <f t="shared" si="979"/>
        <v>46022</v>
      </c>
      <c r="V3161" s="57" t="str">
        <f t="shared" si="971"/>
        <v>-</v>
      </c>
      <c r="W3161" s="8"/>
      <c r="X3161" s="8"/>
      <c r="Y3161" s="8"/>
      <c r="Z3161" s="9"/>
      <c r="AA3161" s="1"/>
      <c r="AB3161" s="8"/>
      <c r="AC3161" s="9"/>
      <c r="AD3161" s="9"/>
      <c r="AE3161" s="9"/>
      <c r="AF3161" s="8"/>
      <c r="AG3161" s="10"/>
      <c r="AH3161" s="8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25">
      <c r="A3162" s="50">
        <f t="shared" si="972"/>
        <v>46005</v>
      </c>
      <c r="B3162" s="112" t="str">
        <f t="shared" ca="1" si="962"/>
        <v>n.d</v>
      </c>
      <c r="C3162" s="109">
        <f t="shared" si="963"/>
        <v>35098.578607590003</v>
      </c>
      <c r="D3162" s="13">
        <f ca="1">IF(A3162&lt;$B$1,VLOOKUP(A3162,[1]DI!$A$4:$B$15000,2,FALSE),0)</f>
        <v>0</v>
      </c>
      <c r="E3162" s="52">
        <f t="shared" ca="1" si="964"/>
        <v>1</v>
      </c>
      <c r="F3162" s="52">
        <f ca="1">(TRUNC(PRODUCT($E$12:$E3161),16))</f>
        <v>1.88396930562496</v>
      </c>
      <c r="G3162" s="52">
        <f t="shared" ca="1" si="965"/>
        <v>1.88396930562496</v>
      </c>
      <c r="H3162" s="52">
        <f t="shared" ca="1" si="966"/>
        <v>1</v>
      </c>
      <c r="I3162" s="111">
        <f t="shared" si="973"/>
        <v>0.02</v>
      </c>
      <c r="J3162" s="149">
        <f t="shared" si="975"/>
        <v>45989</v>
      </c>
      <c r="K3162" s="54">
        <f t="shared" si="974"/>
        <v>10</v>
      </c>
      <c r="L3162" s="55">
        <f t="shared" si="967"/>
        <v>11</v>
      </c>
      <c r="M3162" s="56">
        <f t="shared" si="968"/>
        <v>1.0008647740000001</v>
      </c>
      <c r="N3162" s="56">
        <f t="shared" ca="1" si="969"/>
        <v>1.0008647740000001</v>
      </c>
      <c r="O3162" s="55">
        <f t="shared" si="976"/>
        <v>0</v>
      </c>
      <c r="P3162" s="109">
        <f t="shared" ca="1" si="970"/>
        <v>30.352338209999999</v>
      </c>
      <c r="Q3162" s="52">
        <f t="shared" si="977"/>
        <v>0</v>
      </c>
      <c r="R3162" s="85"/>
      <c r="S3162" s="85"/>
      <c r="T3162" s="86" t="str">
        <f t="shared" si="978"/>
        <v>A+J=</v>
      </c>
      <c r="U3162" s="149">
        <f t="shared" si="979"/>
        <v>46022</v>
      </c>
      <c r="V3162" s="57" t="str">
        <f t="shared" si="971"/>
        <v>-</v>
      </c>
      <c r="W3162" s="8"/>
      <c r="X3162" s="8"/>
      <c r="Y3162" s="8"/>
      <c r="Z3162" s="9"/>
      <c r="AA3162" s="1"/>
      <c r="AB3162" s="8"/>
      <c r="AC3162" s="9"/>
      <c r="AD3162" s="9"/>
      <c r="AE3162" s="9"/>
      <c r="AF3162" s="8"/>
      <c r="AG3162" s="10"/>
      <c r="AH3162" s="8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25">
      <c r="A3163" s="50">
        <f t="shared" si="972"/>
        <v>46006</v>
      </c>
      <c r="B3163" s="112" t="str">
        <f t="shared" ca="1" si="962"/>
        <v>n.d</v>
      </c>
      <c r="C3163" s="109">
        <f t="shared" si="963"/>
        <v>35098.578607590003</v>
      </c>
      <c r="D3163" s="13">
        <f ca="1">IF(A3163&lt;$B$1,VLOOKUP(A3163,[1]DI!$A$4:$B$15000,2,FALSE),0)</f>
        <v>0</v>
      </c>
      <c r="E3163" s="52">
        <f t="shared" ca="1" si="964"/>
        <v>1</v>
      </c>
      <c r="F3163" s="52">
        <f ca="1">(TRUNC(PRODUCT($E$12:$E3162),16))</f>
        <v>1.88396930562496</v>
      </c>
      <c r="G3163" s="52">
        <f t="shared" ca="1" si="965"/>
        <v>1.88396930562496</v>
      </c>
      <c r="H3163" s="52">
        <f t="shared" ca="1" si="966"/>
        <v>1</v>
      </c>
      <c r="I3163" s="111">
        <f t="shared" si="973"/>
        <v>0.02</v>
      </c>
      <c r="J3163" s="149">
        <f t="shared" si="975"/>
        <v>45989</v>
      </c>
      <c r="K3163" s="54">
        <f t="shared" si="974"/>
        <v>11</v>
      </c>
      <c r="L3163" s="55">
        <f t="shared" si="967"/>
        <v>11</v>
      </c>
      <c r="M3163" s="56">
        <f t="shared" si="968"/>
        <v>1.0008647740000001</v>
      </c>
      <c r="N3163" s="56">
        <f t="shared" ca="1" si="969"/>
        <v>1.0008647740000001</v>
      </c>
      <c r="O3163" s="55">
        <f t="shared" si="976"/>
        <v>0</v>
      </c>
      <c r="P3163" s="109">
        <f t="shared" ca="1" si="970"/>
        <v>30.352338209999999</v>
      </c>
      <c r="Q3163" s="52">
        <f t="shared" si="977"/>
        <v>0</v>
      </c>
      <c r="R3163" s="85"/>
      <c r="S3163" s="85"/>
      <c r="T3163" s="86" t="str">
        <f t="shared" si="978"/>
        <v>A+J=</v>
      </c>
      <c r="U3163" s="149">
        <f t="shared" si="979"/>
        <v>46022</v>
      </c>
      <c r="V3163" s="57" t="str">
        <f t="shared" si="971"/>
        <v>-</v>
      </c>
      <c r="W3163" s="8"/>
      <c r="X3163" s="8"/>
      <c r="Y3163" s="8"/>
      <c r="Z3163" s="9"/>
      <c r="AA3163" s="1"/>
      <c r="AB3163" s="8"/>
      <c r="AC3163" s="9"/>
      <c r="AD3163" s="9"/>
      <c r="AE3163" s="9"/>
      <c r="AF3163" s="8"/>
      <c r="AG3163" s="10"/>
      <c r="AH3163" s="8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25">
      <c r="A3164" s="50">
        <f t="shared" si="972"/>
        <v>46007</v>
      </c>
      <c r="B3164" s="112" t="str">
        <f t="shared" ca="1" si="962"/>
        <v>n.d</v>
      </c>
      <c r="C3164" s="109">
        <f t="shared" si="963"/>
        <v>35098.578607590003</v>
      </c>
      <c r="D3164" s="13">
        <f ca="1">IF(A3164&lt;$B$1,VLOOKUP(A3164,[1]DI!$A$4:$B$15000,2,FALSE),0)</f>
        <v>0</v>
      </c>
      <c r="E3164" s="52">
        <f t="shared" ca="1" si="964"/>
        <v>1</v>
      </c>
      <c r="F3164" s="52">
        <f ca="1">(TRUNC(PRODUCT($E$12:$E3163),16))</f>
        <v>1.88396930562496</v>
      </c>
      <c r="G3164" s="52">
        <f t="shared" ca="1" si="965"/>
        <v>1.88396930562496</v>
      </c>
      <c r="H3164" s="52">
        <f t="shared" ca="1" si="966"/>
        <v>1</v>
      </c>
      <c r="I3164" s="111">
        <f t="shared" si="973"/>
        <v>0.02</v>
      </c>
      <c r="J3164" s="149">
        <f t="shared" si="975"/>
        <v>45989</v>
      </c>
      <c r="K3164" s="54">
        <f t="shared" si="974"/>
        <v>12</v>
      </c>
      <c r="L3164" s="55">
        <f t="shared" si="967"/>
        <v>12</v>
      </c>
      <c r="M3164" s="56">
        <f t="shared" si="968"/>
        <v>1.0009434269999999</v>
      </c>
      <c r="N3164" s="56">
        <f t="shared" ca="1" si="969"/>
        <v>1.0009434269999999</v>
      </c>
      <c r="O3164" s="55">
        <f t="shared" si="976"/>
        <v>0</v>
      </c>
      <c r="P3164" s="109">
        <f t="shared" ca="1" si="970"/>
        <v>33.112946719999997</v>
      </c>
      <c r="Q3164" s="52">
        <f t="shared" si="977"/>
        <v>0</v>
      </c>
      <c r="R3164" s="85"/>
      <c r="S3164" s="85"/>
      <c r="T3164" s="86" t="str">
        <f t="shared" si="978"/>
        <v>A+J=</v>
      </c>
      <c r="U3164" s="149">
        <f t="shared" si="979"/>
        <v>46022</v>
      </c>
      <c r="V3164" s="57" t="str">
        <f t="shared" si="971"/>
        <v>-</v>
      </c>
      <c r="W3164" s="8"/>
      <c r="X3164" s="8"/>
      <c r="Y3164" s="8"/>
      <c r="Z3164" s="9"/>
      <c r="AA3164" s="1"/>
      <c r="AB3164" s="8"/>
      <c r="AC3164" s="9"/>
      <c r="AD3164" s="9"/>
      <c r="AE3164" s="9"/>
      <c r="AF3164" s="8"/>
      <c r="AG3164" s="10"/>
      <c r="AH3164" s="8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25">
      <c r="A3165" s="50">
        <f t="shared" si="972"/>
        <v>46008</v>
      </c>
      <c r="B3165" s="112" t="str">
        <f t="shared" ca="1" si="962"/>
        <v>n.d</v>
      </c>
      <c r="C3165" s="109">
        <f t="shared" si="963"/>
        <v>35098.578607590003</v>
      </c>
      <c r="D3165" s="13">
        <f ca="1">IF(A3165&lt;$B$1,VLOOKUP(A3165,[1]DI!$A$4:$B$15000,2,FALSE),0)</f>
        <v>0</v>
      </c>
      <c r="E3165" s="52">
        <f t="shared" ca="1" si="964"/>
        <v>1</v>
      </c>
      <c r="F3165" s="52">
        <f ca="1">(TRUNC(PRODUCT($E$12:$E3164),16))</f>
        <v>1.88396930562496</v>
      </c>
      <c r="G3165" s="52">
        <f t="shared" ca="1" si="965"/>
        <v>1.88396930562496</v>
      </c>
      <c r="H3165" s="52">
        <f t="shared" ca="1" si="966"/>
        <v>1</v>
      </c>
      <c r="I3165" s="111">
        <f t="shared" si="973"/>
        <v>0.02</v>
      </c>
      <c r="J3165" s="149">
        <f t="shared" si="975"/>
        <v>45989</v>
      </c>
      <c r="K3165" s="54">
        <f t="shared" si="974"/>
        <v>13</v>
      </c>
      <c r="L3165" s="55">
        <f t="shared" si="967"/>
        <v>13</v>
      </c>
      <c r="M3165" s="56">
        <f t="shared" si="968"/>
        <v>1.0010220860000001</v>
      </c>
      <c r="N3165" s="56">
        <f t="shared" ca="1" si="969"/>
        <v>1.0010220860000001</v>
      </c>
      <c r="O3165" s="55">
        <f t="shared" si="976"/>
        <v>0</v>
      </c>
      <c r="P3165" s="109">
        <f t="shared" ca="1" si="970"/>
        <v>35.873765810000002</v>
      </c>
      <c r="Q3165" s="52">
        <f t="shared" si="977"/>
        <v>0</v>
      </c>
      <c r="R3165" s="85"/>
      <c r="S3165" s="85"/>
      <c r="T3165" s="86" t="str">
        <f t="shared" si="978"/>
        <v>A+J=</v>
      </c>
      <c r="U3165" s="149">
        <f t="shared" si="979"/>
        <v>46022</v>
      </c>
      <c r="V3165" s="57" t="str">
        <f t="shared" si="971"/>
        <v>-</v>
      </c>
      <c r="W3165" s="8"/>
      <c r="X3165" s="8"/>
      <c r="Y3165" s="8"/>
      <c r="Z3165" s="9"/>
      <c r="AA3165" s="1"/>
      <c r="AB3165" s="8"/>
      <c r="AC3165" s="9"/>
      <c r="AD3165" s="9"/>
      <c r="AE3165" s="9"/>
      <c r="AF3165" s="8"/>
      <c r="AG3165" s="10"/>
      <c r="AH3165" s="8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25">
      <c r="A3166" s="50">
        <f t="shared" si="972"/>
        <v>46009</v>
      </c>
      <c r="B3166" s="112" t="str">
        <f t="shared" ca="1" si="962"/>
        <v>n.d</v>
      </c>
      <c r="C3166" s="109">
        <f t="shared" si="963"/>
        <v>35098.578607590003</v>
      </c>
      <c r="D3166" s="13">
        <f ca="1">IF(A3166&lt;$B$1,VLOOKUP(A3166,[1]DI!$A$4:$B$15000,2,FALSE),0)</f>
        <v>0</v>
      </c>
      <c r="E3166" s="52">
        <f t="shared" ca="1" si="964"/>
        <v>1</v>
      </c>
      <c r="F3166" s="52">
        <f ca="1">(TRUNC(PRODUCT($E$12:$E3165),16))</f>
        <v>1.88396930562496</v>
      </c>
      <c r="G3166" s="52">
        <f t="shared" ca="1" si="965"/>
        <v>1.88396930562496</v>
      </c>
      <c r="H3166" s="52">
        <f t="shared" ca="1" si="966"/>
        <v>1</v>
      </c>
      <c r="I3166" s="111">
        <f t="shared" si="973"/>
        <v>0.02</v>
      </c>
      <c r="J3166" s="149">
        <f t="shared" si="975"/>
        <v>45989</v>
      </c>
      <c r="K3166" s="54">
        <f t="shared" si="974"/>
        <v>14</v>
      </c>
      <c r="L3166" s="55">
        <f t="shared" si="967"/>
        <v>14</v>
      </c>
      <c r="M3166" s="56">
        <f t="shared" si="968"/>
        <v>1.0011007510000001</v>
      </c>
      <c r="N3166" s="56">
        <f t="shared" ca="1" si="969"/>
        <v>1.0011007510000001</v>
      </c>
      <c r="O3166" s="55">
        <f t="shared" si="976"/>
        <v>0</v>
      </c>
      <c r="P3166" s="109">
        <f t="shared" ca="1" si="970"/>
        <v>38.634795500000003</v>
      </c>
      <c r="Q3166" s="52">
        <f t="shared" si="977"/>
        <v>0</v>
      </c>
      <c r="R3166" s="85"/>
      <c r="S3166" s="85"/>
      <c r="T3166" s="86" t="str">
        <f t="shared" si="978"/>
        <v>A+J=</v>
      </c>
      <c r="U3166" s="149">
        <f t="shared" si="979"/>
        <v>46022</v>
      </c>
      <c r="V3166" s="57" t="str">
        <f t="shared" si="971"/>
        <v>-</v>
      </c>
      <c r="W3166" s="8"/>
      <c r="X3166" s="8"/>
      <c r="Y3166" s="8"/>
      <c r="Z3166" s="9"/>
      <c r="AA3166" s="1"/>
      <c r="AB3166" s="8"/>
      <c r="AC3166" s="9"/>
      <c r="AD3166" s="9"/>
      <c r="AE3166" s="9"/>
      <c r="AF3166" s="8"/>
      <c r="AG3166" s="10"/>
      <c r="AH3166" s="8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25">
      <c r="A3167" s="50">
        <f t="shared" si="972"/>
        <v>46010</v>
      </c>
      <c r="B3167" s="112" t="str">
        <f t="shared" ca="1" si="962"/>
        <v>n.d</v>
      </c>
      <c r="C3167" s="109">
        <f t="shared" si="963"/>
        <v>35098.578607590003</v>
      </c>
      <c r="D3167" s="13">
        <f ca="1">IF(A3167&lt;$B$1,VLOOKUP(A3167,[1]DI!$A$4:$B$15000,2,FALSE),0)</f>
        <v>0</v>
      </c>
      <c r="E3167" s="52">
        <f t="shared" ca="1" si="964"/>
        <v>1</v>
      </c>
      <c r="F3167" s="52">
        <f ca="1">(TRUNC(PRODUCT($E$12:$E3166),16))</f>
        <v>1.88396930562496</v>
      </c>
      <c r="G3167" s="52">
        <f t="shared" ca="1" si="965"/>
        <v>1.88396930562496</v>
      </c>
      <c r="H3167" s="52">
        <f t="shared" ca="1" si="966"/>
        <v>1</v>
      </c>
      <c r="I3167" s="111">
        <f t="shared" si="973"/>
        <v>0.02</v>
      </c>
      <c r="J3167" s="149">
        <f t="shared" si="975"/>
        <v>45989</v>
      </c>
      <c r="K3167" s="54">
        <f t="shared" si="974"/>
        <v>15</v>
      </c>
      <c r="L3167" s="55">
        <f t="shared" si="967"/>
        <v>15</v>
      </c>
      <c r="M3167" s="56">
        <f t="shared" si="968"/>
        <v>1.001179423</v>
      </c>
      <c r="N3167" s="56">
        <f t="shared" ca="1" si="969"/>
        <v>1.001179423</v>
      </c>
      <c r="O3167" s="55">
        <f t="shared" si="976"/>
        <v>0</v>
      </c>
      <c r="P3167" s="109">
        <f t="shared" ca="1" si="970"/>
        <v>41.396070870000003</v>
      </c>
      <c r="Q3167" s="52">
        <f t="shared" si="977"/>
        <v>0</v>
      </c>
      <c r="R3167" s="85"/>
      <c r="S3167" s="85"/>
      <c r="T3167" s="86" t="str">
        <f t="shared" si="978"/>
        <v>A+J=</v>
      </c>
      <c r="U3167" s="149">
        <f t="shared" si="979"/>
        <v>46022</v>
      </c>
      <c r="V3167" s="57" t="str">
        <f t="shared" si="971"/>
        <v>-</v>
      </c>
      <c r="W3167" s="8"/>
      <c r="X3167" s="8"/>
      <c r="Y3167" s="8"/>
      <c r="Z3167" s="9"/>
      <c r="AA3167" s="1"/>
      <c r="AB3167" s="8"/>
      <c r="AC3167" s="9"/>
      <c r="AD3167" s="9"/>
      <c r="AE3167" s="9"/>
      <c r="AF3167" s="8"/>
      <c r="AG3167" s="10"/>
      <c r="AH3167" s="8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25">
      <c r="A3168" s="50">
        <f t="shared" si="972"/>
        <v>46011</v>
      </c>
      <c r="B3168" s="112" t="str">
        <f t="shared" ca="1" si="962"/>
        <v>n.d</v>
      </c>
      <c r="C3168" s="109">
        <f t="shared" si="963"/>
        <v>35098.578607590003</v>
      </c>
      <c r="D3168" s="13">
        <f ca="1">IF(A3168&lt;$B$1,VLOOKUP(A3168,[1]DI!$A$4:$B$15000,2,FALSE),0)</f>
        <v>0</v>
      </c>
      <c r="E3168" s="52">
        <f t="shared" ca="1" si="964"/>
        <v>1</v>
      </c>
      <c r="F3168" s="52">
        <f ca="1">(TRUNC(PRODUCT($E$12:$E3167),16))</f>
        <v>1.88396930562496</v>
      </c>
      <c r="G3168" s="52">
        <f t="shared" ca="1" si="965"/>
        <v>1.88396930562496</v>
      </c>
      <c r="H3168" s="52">
        <f t="shared" ca="1" si="966"/>
        <v>1</v>
      </c>
      <c r="I3168" s="111">
        <f t="shared" si="973"/>
        <v>0.02</v>
      </c>
      <c r="J3168" s="149">
        <f t="shared" si="975"/>
        <v>45989</v>
      </c>
      <c r="K3168" s="54">
        <f t="shared" si="974"/>
        <v>15</v>
      </c>
      <c r="L3168" s="55">
        <f t="shared" si="967"/>
        <v>16</v>
      </c>
      <c r="M3168" s="56">
        <f t="shared" si="968"/>
        <v>1.0012581</v>
      </c>
      <c r="N3168" s="56">
        <f t="shared" ca="1" si="969"/>
        <v>1.0012581</v>
      </c>
      <c r="O3168" s="55">
        <f t="shared" si="976"/>
        <v>0</v>
      </c>
      <c r="P3168" s="109">
        <f t="shared" ca="1" si="970"/>
        <v>44.15752174</v>
      </c>
      <c r="Q3168" s="52">
        <f t="shared" si="977"/>
        <v>0</v>
      </c>
      <c r="R3168" s="85"/>
      <c r="S3168" s="85"/>
      <c r="T3168" s="86" t="str">
        <f t="shared" si="978"/>
        <v>A+J=</v>
      </c>
      <c r="U3168" s="149">
        <f t="shared" si="979"/>
        <v>46022</v>
      </c>
      <c r="V3168" s="57" t="str">
        <f t="shared" si="971"/>
        <v>-</v>
      </c>
      <c r="W3168" s="8"/>
      <c r="X3168" s="8"/>
      <c r="Y3168" s="8"/>
      <c r="Z3168" s="9"/>
      <c r="AA3168" s="1"/>
      <c r="AB3168" s="8"/>
      <c r="AC3168" s="9"/>
      <c r="AD3168" s="9"/>
      <c r="AE3168" s="9"/>
      <c r="AF3168" s="8"/>
      <c r="AG3168" s="10"/>
      <c r="AH3168" s="8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25">
      <c r="A3169" s="50">
        <f t="shared" si="972"/>
        <v>46012</v>
      </c>
      <c r="B3169" s="112" t="str">
        <f t="shared" ca="1" si="962"/>
        <v>n.d</v>
      </c>
      <c r="C3169" s="109">
        <f t="shared" si="963"/>
        <v>35098.578607590003</v>
      </c>
      <c r="D3169" s="13">
        <f ca="1">IF(A3169&lt;$B$1,VLOOKUP(A3169,[1]DI!$A$4:$B$15000,2,FALSE),0)</f>
        <v>0</v>
      </c>
      <c r="E3169" s="52">
        <f t="shared" ca="1" si="964"/>
        <v>1</v>
      </c>
      <c r="F3169" s="52">
        <f ca="1">(TRUNC(PRODUCT($E$12:$E3168),16))</f>
        <v>1.88396930562496</v>
      </c>
      <c r="G3169" s="52">
        <f t="shared" ca="1" si="965"/>
        <v>1.88396930562496</v>
      </c>
      <c r="H3169" s="52">
        <f t="shared" ca="1" si="966"/>
        <v>1</v>
      </c>
      <c r="I3169" s="111">
        <f t="shared" si="973"/>
        <v>0.02</v>
      </c>
      <c r="J3169" s="149">
        <f t="shared" si="975"/>
        <v>45989</v>
      </c>
      <c r="K3169" s="54">
        <f t="shared" si="974"/>
        <v>15</v>
      </c>
      <c r="L3169" s="55">
        <f t="shared" si="967"/>
        <v>16</v>
      </c>
      <c r="M3169" s="56">
        <f t="shared" si="968"/>
        <v>1.0012581</v>
      </c>
      <c r="N3169" s="56">
        <f t="shared" ca="1" si="969"/>
        <v>1.0012581</v>
      </c>
      <c r="O3169" s="55">
        <f t="shared" si="976"/>
        <v>0</v>
      </c>
      <c r="P3169" s="109">
        <f t="shared" ca="1" si="970"/>
        <v>44.15752174</v>
      </c>
      <c r="Q3169" s="52">
        <f t="shared" si="977"/>
        <v>0</v>
      </c>
      <c r="R3169" s="85"/>
      <c r="S3169" s="85"/>
      <c r="T3169" s="86" t="str">
        <f t="shared" si="978"/>
        <v>A+J=</v>
      </c>
      <c r="U3169" s="149">
        <f t="shared" si="979"/>
        <v>46022</v>
      </c>
      <c r="V3169" s="57" t="str">
        <f t="shared" si="971"/>
        <v>-</v>
      </c>
      <c r="W3169" s="8"/>
      <c r="X3169" s="8"/>
      <c r="Y3169" s="8"/>
      <c r="Z3169" s="9"/>
      <c r="AA3169" s="1"/>
      <c r="AB3169" s="8"/>
      <c r="AC3169" s="9"/>
      <c r="AD3169" s="9"/>
      <c r="AE3169" s="9"/>
      <c r="AF3169" s="8"/>
      <c r="AG3169" s="10"/>
      <c r="AH3169" s="8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25">
      <c r="A3170" s="50">
        <f t="shared" si="972"/>
        <v>46013</v>
      </c>
      <c r="B3170" s="112" t="str">
        <f t="shared" ca="1" si="962"/>
        <v>n.d</v>
      </c>
      <c r="C3170" s="109">
        <f t="shared" si="963"/>
        <v>35098.578607590003</v>
      </c>
      <c r="D3170" s="13">
        <f ca="1">IF(A3170&lt;$B$1,VLOOKUP(A3170,[1]DI!$A$4:$B$15000,2,FALSE),0)</f>
        <v>0</v>
      </c>
      <c r="E3170" s="52">
        <f t="shared" ca="1" si="964"/>
        <v>1</v>
      </c>
      <c r="F3170" s="52">
        <f ca="1">(TRUNC(PRODUCT($E$12:$E3169),16))</f>
        <v>1.88396930562496</v>
      </c>
      <c r="G3170" s="52">
        <f t="shared" ca="1" si="965"/>
        <v>1.88396930562496</v>
      </c>
      <c r="H3170" s="52">
        <f t="shared" ca="1" si="966"/>
        <v>1</v>
      </c>
      <c r="I3170" s="111">
        <f t="shared" si="973"/>
        <v>0.02</v>
      </c>
      <c r="J3170" s="149">
        <f t="shared" si="975"/>
        <v>45989</v>
      </c>
      <c r="K3170" s="54">
        <f t="shared" si="974"/>
        <v>16</v>
      </c>
      <c r="L3170" s="55">
        <f t="shared" si="967"/>
        <v>16</v>
      </c>
      <c r="M3170" s="56">
        <f t="shared" si="968"/>
        <v>1.0012581</v>
      </c>
      <c r="N3170" s="56">
        <f t="shared" ca="1" si="969"/>
        <v>1.0012581</v>
      </c>
      <c r="O3170" s="55">
        <f t="shared" si="976"/>
        <v>0</v>
      </c>
      <c r="P3170" s="109">
        <f t="shared" ca="1" si="970"/>
        <v>44.15752174</v>
      </c>
      <c r="Q3170" s="52">
        <f t="shared" si="977"/>
        <v>0</v>
      </c>
      <c r="R3170" s="85"/>
      <c r="S3170" s="85"/>
      <c r="T3170" s="86" t="str">
        <f t="shared" si="978"/>
        <v>A+J=</v>
      </c>
      <c r="U3170" s="149">
        <f t="shared" si="979"/>
        <v>46022</v>
      </c>
      <c r="V3170" s="57" t="str">
        <f t="shared" si="971"/>
        <v>-</v>
      </c>
      <c r="W3170" s="8"/>
      <c r="X3170" s="8"/>
      <c r="Y3170" s="8"/>
      <c r="Z3170" s="9"/>
      <c r="AA3170" s="1"/>
      <c r="AB3170" s="8"/>
      <c r="AC3170" s="9"/>
      <c r="AD3170" s="9"/>
      <c r="AE3170" s="9"/>
      <c r="AF3170" s="8"/>
      <c r="AG3170" s="10"/>
      <c r="AH3170" s="8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25">
      <c r="A3171" s="50">
        <f t="shared" si="972"/>
        <v>46014</v>
      </c>
      <c r="B3171" s="112" t="str">
        <f t="shared" ca="1" si="962"/>
        <v>n.d</v>
      </c>
      <c r="C3171" s="109">
        <f t="shared" si="963"/>
        <v>35098.578607590003</v>
      </c>
      <c r="D3171" s="13">
        <f ca="1">IF(A3171&lt;$B$1,VLOOKUP(A3171,[1]DI!$A$4:$B$15000,2,FALSE),0)</f>
        <v>0</v>
      </c>
      <c r="E3171" s="52">
        <f t="shared" ca="1" si="964"/>
        <v>1</v>
      </c>
      <c r="F3171" s="52">
        <f ca="1">(TRUNC(PRODUCT($E$12:$E3170),16))</f>
        <v>1.88396930562496</v>
      </c>
      <c r="G3171" s="52">
        <f t="shared" ca="1" si="965"/>
        <v>1.88396930562496</v>
      </c>
      <c r="H3171" s="52">
        <f t="shared" ca="1" si="966"/>
        <v>1</v>
      </c>
      <c r="I3171" s="111">
        <f t="shared" si="973"/>
        <v>0.02</v>
      </c>
      <c r="J3171" s="149">
        <f t="shared" si="975"/>
        <v>45989</v>
      </c>
      <c r="K3171" s="54">
        <f t="shared" si="974"/>
        <v>17</v>
      </c>
      <c r="L3171" s="55">
        <f t="shared" si="967"/>
        <v>17</v>
      </c>
      <c r="M3171" s="56">
        <f t="shared" si="968"/>
        <v>1.001336784</v>
      </c>
      <c r="N3171" s="56">
        <f t="shared" ca="1" si="969"/>
        <v>1.001336784</v>
      </c>
      <c r="O3171" s="55">
        <f t="shared" si="976"/>
        <v>0</v>
      </c>
      <c r="P3171" s="109">
        <f t="shared" ca="1" si="970"/>
        <v>46.919218299999997</v>
      </c>
      <c r="Q3171" s="52">
        <f t="shared" si="977"/>
        <v>0</v>
      </c>
      <c r="R3171" s="85"/>
      <c r="S3171" s="85"/>
      <c r="T3171" s="86" t="str">
        <f t="shared" si="978"/>
        <v>A+J=</v>
      </c>
      <c r="U3171" s="149">
        <f t="shared" si="979"/>
        <v>46022</v>
      </c>
      <c r="V3171" s="57" t="str">
        <f t="shared" si="971"/>
        <v>-</v>
      </c>
      <c r="W3171" s="8"/>
      <c r="X3171" s="8"/>
      <c r="Y3171" s="8"/>
      <c r="Z3171" s="9"/>
      <c r="AA3171" s="1"/>
      <c r="AB3171" s="8"/>
      <c r="AC3171" s="9"/>
      <c r="AD3171" s="9"/>
      <c r="AE3171" s="9"/>
      <c r="AF3171" s="8"/>
      <c r="AG3171" s="10"/>
      <c r="AH3171" s="8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25">
      <c r="A3172" s="50">
        <f t="shared" si="972"/>
        <v>46015</v>
      </c>
      <c r="B3172" s="112" t="str">
        <f t="shared" ca="1" si="962"/>
        <v>n.d</v>
      </c>
      <c r="C3172" s="109">
        <f t="shared" si="963"/>
        <v>35098.578607590003</v>
      </c>
      <c r="D3172" s="13">
        <f ca="1">IF(A3172&lt;$B$1,VLOOKUP(A3172,[1]DI!$A$4:$B$15000,2,FALSE),0)</f>
        <v>0</v>
      </c>
      <c r="E3172" s="52">
        <f t="shared" ca="1" si="964"/>
        <v>1</v>
      </c>
      <c r="F3172" s="52">
        <f ca="1">(TRUNC(PRODUCT($E$12:$E3171),16))</f>
        <v>1.88396930562496</v>
      </c>
      <c r="G3172" s="52">
        <f t="shared" ca="1" si="965"/>
        <v>1.88396930562496</v>
      </c>
      <c r="H3172" s="52">
        <f t="shared" ca="1" si="966"/>
        <v>1</v>
      </c>
      <c r="I3172" s="111">
        <f t="shared" si="973"/>
        <v>0.02</v>
      </c>
      <c r="J3172" s="149">
        <f t="shared" si="975"/>
        <v>45989</v>
      </c>
      <c r="K3172" s="54">
        <f t="shared" si="974"/>
        <v>18</v>
      </c>
      <c r="L3172" s="55">
        <f t="shared" si="967"/>
        <v>18</v>
      </c>
      <c r="M3172" s="56">
        <f t="shared" si="968"/>
        <v>1.0014154740000001</v>
      </c>
      <c r="N3172" s="56">
        <f t="shared" ca="1" si="969"/>
        <v>1.0014154740000001</v>
      </c>
      <c r="O3172" s="55">
        <f t="shared" si="976"/>
        <v>0</v>
      </c>
      <c r="P3172" s="109">
        <f t="shared" ca="1" si="970"/>
        <v>49.681125450000003</v>
      </c>
      <c r="Q3172" s="52">
        <f t="shared" si="977"/>
        <v>0</v>
      </c>
      <c r="R3172" s="85"/>
      <c r="S3172" s="85"/>
      <c r="T3172" s="86" t="str">
        <f t="shared" si="978"/>
        <v>A+J=</v>
      </c>
      <c r="U3172" s="149">
        <f t="shared" si="979"/>
        <v>46022</v>
      </c>
      <c r="V3172" s="57" t="str">
        <f t="shared" si="971"/>
        <v>-</v>
      </c>
      <c r="W3172" s="8"/>
      <c r="X3172" s="8"/>
      <c r="Y3172" s="8"/>
      <c r="Z3172" s="9"/>
      <c r="AA3172" s="1"/>
      <c r="AB3172" s="8"/>
      <c r="AC3172" s="9"/>
      <c r="AD3172" s="9"/>
      <c r="AE3172" s="9"/>
      <c r="AF3172" s="8"/>
      <c r="AG3172" s="10"/>
      <c r="AH3172" s="8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25">
      <c r="A3173" s="50">
        <f t="shared" si="972"/>
        <v>46016</v>
      </c>
      <c r="B3173" s="112" t="str">
        <f t="shared" ca="1" si="962"/>
        <v>n.d</v>
      </c>
      <c r="C3173" s="109">
        <f t="shared" si="963"/>
        <v>35098.578607590003</v>
      </c>
      <c r="D3173" s="13">
        <f ca="1">IF(A3173&lt;$B$1,VLOOKUP(A3173,[1]DI!$A$4:$B$15000,2,FALSE),0)</f>
        <v>0</v>
      </c>
      <c r="E3173" s="52">
        <f t="shared" ca="1" si="964"/>
        <v>1</v>
      </c>
      <c r="F3173" s="52">
        <f ca="1">(TRUNC(PRODUCT($E$12:$E3172),16))</f>
        <v>1.88396930562496</v>
      </c>
      <c r="G3173" s="52">
        <f t="shared" ca="1" si="965"/>
        <v>1.88396930562496</v>
      </c>
      <c r="H3173" s="52">
        <f t="shared" ca="1" si="966"/>
        <v>1</v>
      </c>
      <c r="I3173" s="111">
        <f t="shared" si="973"/>
        <v>0.02</v>
      </c>
      <c r="J3173" s="149">
        <f t="shared" si="975"/>
        <v>45989</v>
      </c>
      <c r="K3173" s="54">
        <f t="shared" si="974"/>
        <v>18</v>
      </c>
      <c r="L3173" s="55">
        <f t="shared" si="967"/>
        <v>19</v>
      </c>
      <c r="M3173" s="56">
        <f t="shared" si="968"/>
        <v>1.00149417</v>
      </c>
      <c r="N3173" s="56">
        <f t="shared" ca="1" si="969"/>
        <v>1.00149417</v>
      </c>
      <c r="O3173" s="55">
        <f t="shared" si="976"/>
        <v>0</v>
      </c>
      <c r="P3173" s="109">
        <f t="shared" ca="1" si="970"/>
        <v>52.443243189999997</v>
      </c>
      <c r="Q3173" s="52">
        <f t="shared" si="977"/>
        <v>0</v>
      </c>
      <c r="R3173" s="85"/>
      <c r="S3173" s="85"/>
      <c r="T3173" s="86" t="str">
        <f t="shared" si="978"/>
        <v>A+J=</v>
      </c>
      <c r="U3173" s="149">
        <f t="shared" si="979"/>
        <v>46022</v>
      </c>
      <c r="V3173" s="57" t="str">
        <f t="shared" si="971"/>
        <v>-</v>
      </c>
      <c r="W3173" s="8"/>
      <c r="X3173" s="8"/>
      <c r="Y3173" s="8"/>
      <c r="Z3173" s="9"/>
      <c r="AA3173" s="1"/>
      <c r="AB3173" s="8"/>
      <c r="AC3173" s="9"/>
      <c r="AD3173" s="9"/>
      <c r="AE3173" s="9"/>
      <c r="AF3173" s="8"/>
      <c r="AG3173" s="10"/>
      <c r="AH3173" s="8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25">
      <c r="A3174" s="50">
        <f t="shared" si="972"/>
        <v>46017</v>
      </c>
      <c r="B3174" s="112" t="str">
        <f t="shared" ca="1" si="962"/>
        <v>n.d</v>
      </c>
      <c r="C3174" s="109">
        <f t="shared" si="963"/>
        <v>35098.578607590003</v>
      </c>
      <c r="D3174" s="13">
        <f ca="1">IF(A3174&lt;$B$1,VLOOKUP(A3174,[1]DI!$A$4:$B$15000,2,FALSE),0)</f>
        <v>0</v>
      </c>
      <c r="E3174" s="52">
        <f t="shared" ca="1" si="964"/>
        <v>1</v>
      </c>
      <c r="F3174" s="52">
        <f ca="1">(TRUNC(PRODUCT($E$12:$E3173),16))</f>
        <v>1.88396930562496</v>
      </c>
      <c r="G3174" s="52">
        <f t="shared" ca="1" si="965"/>
        <v>1.88396930562496</v>
      </c>
      <c r="H3174" s="52">
        <f t="shared" ca="1" si="966"/>
        <v>1</v>
      </c>
      <c r="I3174" s="111">
        <f t="shared" si="973"/>
        <v>0.02</v>
      </c>
      <c r="J3174" s="149">
        <f t="shared" si="975"/>
        <v>45989</v>
      </c>
      <c r="K3174" s="54">
        <f t="shared" si="974"/>
        <v>19</v>
      </c>
      <c r="L3174" s="55">
        <f t="shared" si="967"/>
        <v>19</v>
      </c>
      <c r="M3174" s="56">
        <f t="shared" si="968"/>
        <v>1.00149417</v>
      </c>
      <c r="N3174" s="56">
        <f t="shared" ca="1" si="969"/>
        <v>1.00149417</v>
      </c>
      <c r="O3174" s="55">
        <f t="shared" si="976"/>
        <v>0</v>
      </c>
      <c r="P3174" s="109">
        <f t="shared" ca="1" si="970"/>
        <v>52.443243189999997</v>
      </c>
      <c r="Q3174" s="52">
        <f t="shared" si="977"/>
        <v>0</v>
      </c>
      <c r="R3174" s="85"/>
      <c r="S3174" s="85"/>
      <c r="T3174" s="86" t="str">
        <f t="shared" si="978"/>
        <v>A+J=</v>
      </c>
      <c r="U3174" s="149">
        <f t="shared" si="979"/>
        <v>46022</v>
      </c>
      <c r="V3174" s="57" t="str">
        <f t="shared" si="971"/>
        <v>-</v>
      </c>
      <c r="W3174" s="8"/>
      <c r="X3174" s="8"/>
      <c r="Y3174" s="8"/>
      <c r="Z3174" s="9"/>
      <c r="AA3174" s="1"/>
      <c r="AB3174" s="8"/>
      <c r="AC3174" s="9"/>
      <c r="AD3174" s="9"/>
      <c r="AE3174" s="9"/>
      <c r="AF3174" s="8"/>
      <c r="AG3174" s="10"/>
      <c r="AH3174" s="8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25">
      <c r="A3175" s="50">
        <f t="shared" si="972"/>
        <v>46018</v>
      </c>
      <c r="B3175" s="112" t="str">
        <f t="shared" ca="1" si="962"/>
        <v>n.d</v>
      </c>
      <c r="C3175" s="109">
        <f t="shared" si="963"/>
        <v>35098.578607590003</v>
      </c>
      <c r="D3175" s="13">
        <f ca="1">IF(A3175&lt;$B$1,VLOOKUP(A3175,[1]DI!$A$4:$B$15000,2,FALSE),0)</f>
        <v>0</v>
      </c>
      <c r="E3175" s="52">
        <f t="shared" ca="1" si="964"/>
        <v>1</v>
      </c>
      <c r="F3175" s="52">
        <f ca="1">(TRUNC(PRODUCT($E$12:$E3174),16))</f>
        <v>1.88396930562496</v>
      </c>
      <c r="G3175" s="52">
        <f t="shared" ca="1" si="965"/>
        <v>1.88396930562496</v>
      </c>
      <c r="H3175" s="52">
        <f t="shared" ca="1" si="966"/>
        <v>1</v>
      </c>
      <c r="I3175" s="111">
        <f t="shared" si="973"/>
        <v>0.02</v>
      </c>
      <c r="J3175" s="149">
        <f t="shared" si="975"/>
        <v>45989</v>
      </c>
      <c r="K3175" s="54">
        <f t="shared" si="974"/>
        <v>19</v>
      </c>
      <c r="L3175" s="55">
        <f t="shared" si="967"/>
        <v>20</v>
      </c>
      <c r="M3175" s="56">
        <f t="shared" si="968"/>
        <v>1.001572873</v>
      </c>
      <c r="N3175" s="56">
        <f t="shared" ca="1" si="969"/>
        <v>1.001572873</v>
      </c>
      <c r="O3175" s="55">
        <f t="shared" si="976"/>
        <v>0</v>
      </c>
      <c r="P3175" s="109">
        <f t="shared" ca="1" si="970"/>
        <v>55.205606629999998</v>
      </c>
      <c r="Q3175" s="52">
        <f t="shared" si="977"/>
        <v>0</v>
      </c>
      <c r="R3175" s="85"/>
      <c r="S3175" s="85"/>
      <c r="T3175" s="86" t="str">
        <f t="shared" si="978"/>
        <v>A+J=</v>
      </c>
      <c r="U3175" s="149">
        <f t="shared" si="979"/>
        <v>46022</v>
      </c>
      <c r="V3175" s="57" t="str">
        <f t="shared" si="971"/>
        <v>-</v>
      </c>
      <c r="W3175" s="8"/>
      <c r="X3175" s="8"/>
      <c r="Y3175" s="8"/>
      <c r="Z3175" s="9"/>
      <c r="AA3175" s="1"/>
      <c r="AB3175" s="8"/>
      <c r="AC3175" s="9"/>
      <c r="AD3175" s="9"/>
      <c r="AE3175" s="9"/>
      <c r="AF3175" s="8"/>
      <c r="AG3175" s="10"/>
      <c r="AH3175" s="8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25">
      <c r="A3176" s="50">
        <f t="shared" si="972"/>
        <v>46019</v>
      </c>
      <c r="B3176" s="112" t="str">
        <f t="shared" ca="1" si="962"/>
        <v>n.d</v>
      </c>
      <c r="C3176" s="109">
        <f t="shared" si="963"/>
        <v>35098.578607590003</v>
      </c>
      <c r="D3176" s="13">
        <f ca="1">IF(A3176&lt;$B$1,VLOOKUP(A3176,[1]DI!$A$4:$B$15000,2,FALSE),0)</f>
        <v>0</v>
      </c>
      <c r="E3176" s="52">
        <f t="shared" ca="1" si="964"/>
        <v>1</v>
      </c>
      <c r="F3176" s="52">
        <f ca="1">(TRUNC(PRODUCT($E$12:$E3175),16))</f>
        <v>1.88396930562496</v>
      </c>
      <c r="G3176" s="52">
        <f t="shared" ca="1" si="965"/>
        <v>1.88396930562496</v>
      </c>
      <c r="H3176" s="52">
        <f t="shared" ca="1" si="966"/>
        <v>1</v>
      </c>
      <c r="I3176" s="111">
        <f t="shared" si="973"/>
        <v>0.02</v>
      </c>
      <c r="J3176" s="149">
        <f t="shared" si="975"/>
        <v>45989</v>
      </c>
      <c r="K3176" s="54">
        <f t="shared" si="974"/>
        <v>19</v>
      </c>
      <c r="L3176" s="55">
        <f t="shared" si="967"/>
        <v>20</v>
      </c>
      <c r="M3176" s="56">
        <f t="shared" si="968"/>
        <v>1.001572873</v>
      </c>
      <c r="N3176" s="56">
        <f t="shared" ca="1" si="969"/>
        <v>1.001572873</v>
      </c>
      <c r="O3176" s="55">
        <f t="shared" si="976"/>
        <v>0</v>
      </c>
      <c r="P3176" s="109">
        <f t="shared" ca="1" si="970"/>
        <v>55.205606629999998</v>
      </c>
      <c r="Q3176" s="52">
        <f t="shared" si="977"/>
        <v>0</v>
      </c>
      <c r="R3176" s="85"/>
      <c r="S3176" s="85"/>
      <c r="T3176" s="86" t="str">
        <f t="shared" si="978"/>
        <v>A+J=</v>
      </c>
      <c r="U3176" s="149">
        <f t="shared" si="979"/>
        <v>46022</v>
      </c>
      <c r="V3176" s="57" t="str">
        <f t="shared" si="971"/>
        <v>-</v>
      </c>
      <c r="W3176" s="8"/>
      <c r="X3176" s="8"/>
      <c r="Y3176" s="8"/>
      <c r="Z3176" s="9"/>
      <c r="AA3176" s="1"/>
      <c r="AB3176" s="8"/>
      <c r="AC3176" s="9"/>
      <c r="AD3176" s="9"/>
      <c r="AE3176" s="9"/>
      <c r="AF3176" s="8"/>
      <c r="AG3176" s="10"/>
      <c r="AH3176" s="8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25">
      <c r="A3177" s="50">
        <f t="shared" si="972"/>
        <v>46020</v>
      </c>
      <c r="B3177" s="112" t="str">
        <f t="shared" ca="1" si="962"/>
        <v>n.d</v>
      </c>
      <c r="C3177" s="109">
        <f t="shared" si="963"/>
        <v>35098.578607590003</v>
      </c>
      <c r="D3177" s="13">
        <f ca="1">IF(A3177&lt;$B$1,VLOOKUP(A3177,[1]DI!$A$4:$B$15000,2,FALSE),0)</f>
        <v>0</v>
      </c>
      <c r="E3177" s="52">
        <f t="shared" ca="1" si="964"/>
        <v>1</v>
      </c>
      <c r="F3177" s="52">
        <f ca="1">(TRUNC(PRODUCT($E$12:$E3176),16))</f>
        <v>1.88396930562496</v>
      </c>
      <c r="G3177" s="52">
        <f t="shared" ca="1" si="965"/>
        <v>1.88396930562496</v>
      </c>
      <c r="H3177" s="52">
        <f t="shared" ca="1" si="966"/>
        <v>1</v>
      </c>
      <c r="I3177" s="111">
        <f t="shared" si="973"/>
        <v>0.02</v>
      </c>
      <c r="J3177" s="149">
        <f t="shared" si="975"/>
        <v>45989</v>
      </c>
      <c r="K3177" s="54">
        <f t="shared" si="974"/>
        <v>20</v>
      </c>
      <c r="L3177" s="55">
        <f t="shared" si="967"/>
        <v>20</v>
      </c>
      <c r="M3177" s="56">
        <f t="shared" si="968"/>
        <v>1.001572873</v>
      </c>
      <c r="N3177" s="56">
        <f t="shared" ca="1" si="969"/>
        <v>1.001572873</v>
      </c>
      <c r="O3177" s="55">
        <f t="shared" si="976"/>
        <v>0</v>
      </c>
      <c r="P3177" s="109">
        <f t="shared" ca="1" si="970"/>
        <v>55.205606629999998</v>
      </c>
      <c r="Q3177" s="52">
        <f t="shared" si="977"/>
        <v>0</v>
      </c>
      <c r="R3177" s="85"/>
      <c r="S3177" s="85"/>
      <c r="T3177" s="86" t="str">
        <f t="shared" si="978"/>
        <v>A+J=</v>
      </c>
      <c r="U3177" s="149">
        <f t="shared" si="979"/>
        <v>46022</v>
      </c>
      <c r="V3177" s="57" t="str">
        <f t="shared" si="971"/>
        <v>-</v>
      </c>
      <c r="W3177" s="8"/>
      <c r="X3177" s="8"/>
      <c r="Y3177" s="8"/>
      <c r="Z3177" s="9"/>
      <c r="AA3177" s="1"/>
      <c r="AB3177" s="8"/>
      <c r="AC3177" s="9"/>
      <c r="AD3177" s="9"/>
      <c r="AE3177" s="9"/>
      <c r="AF3177" s="8"/>
      <c r="AG3177" s="10"/>
      <c r="AH3177" s="8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25">
      <c r="A3178" s="50">
        <f t="shared" si="972"/>
        <v>46021</v>
      </c>
      <c r="B3178" s="112" t="str">
        <f t="shared" ca="1" si="962"/>
        <v>n.d</v>
      </c>
      <c r="C3178" s="109">
        <f t="shared" si="963"/>
        <v>35098.578607590003</v>
      </c>
      <c r="D3178" s="13">
        <f ca="1">IF(A3178&lt;$B$1,VLOOKUP(A3178,[1]DI!$A$4:$B$15000,2,FALSE),0)</f>
        <v>0</v>
      </c>
      <c r="E3178" s="52">
        <f t="shared" ca="1" si="964"/>
        <v>1</v>
      </c>
      <c r="F3178" s="52">
        <f ca="1">(TRUNC(PRODUCT($E$12:$E3177),16))</f>
        <v>1.88396930562496</v>
      </c>
      <c r="G3178" s="52">
        <f t="shared" ca="1" si="965"/>
        <v>1.88396930562496</v>
      </c>
      <c r="H3178" s="52">
        <f t="shared" ca="1" si="966"/>
        <v>1</v>
      </c>
      <c r="I3178" s="111">
        <f t="shared" si="973"/>
        <v>0.02</v>
      </c>
      <c r="J3178" s="149">
        <f t="shared" si="975"/>
        <v>45989</v>
      </c>
      <c r="K3178" s="54">
        <f t="shared" si="974"/>
        <v>21</v>
      </c>
      <c r="L3178" s="55">
        <f t="shared" si="967"/>
        <v>21</v>
      </c>
      <c r="M3178" s="56">
        <f t="shared" si="968"/>
        <v>1.001651581</v>
      </c>
      <c r="N3178" s="56">
        <f t="shared" ca="1" si="969"/>
        <v>1.001651581</v>
      </c>
      <c r="O3178" s="55">
        <f t="shared" si="976"/>
        <v>0</v>
      </c>
      <c r="P3178" s="109">
        <f t="shared" ca="1" si="970"/>
        <v>57.968145550000003</v>
      </c>
      <c r="Q3178" s="52">
        <f t="shared" si="977"/>
        <v>0</v>
      </c>
      <c r="R3178" s="85"/>
      <c r="S3178" s="85"/>
      <c r="T3178" s="86" t="str">
        <f t="shared" si="978"/>
        <v>A+J=</v>
      </c>
      <c r="U3178" s="149">
        <f t="shared" si="979"/>
        <v>46022</v>
      </c>
      <c r="V3178" s="57" t="str">
        <f t="shared" si="971"/>
        <v>-</v>
      </c>
      <c r="W3178" s="8"/>
      <c r="X3178" s="8"/>
      <c r="Y3178" s="8"/>
      <c r="Z3178" s="9"/>
      <c r="AA3178" s="1"/>
      <c r="AB3178" s="8"/>
      <c r="AC3178" s="9"/>
      <c r="AD3178" s="9"/>
      <c r="AE3178" s="9"/>
      <c r="AF3178" s="8"/>
      <c r="AG3178" s="10"/>
      <c r="AH3178" s="8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25">
      <c r="A3179" s="50">
        <f t="shared" si="972"/>
        <v>46022</v>
      </c>
      <c r="B3179" s="112" t="str">
        <f t="shared" ca="1" si="962"/>
        <v>n.d</v>
      </c>
      <c r="C3179" s="109">
        <f t="shared" si="963"/>
        <v>35098.578607590003</v>
      </c>
      <c r="D3179" s="13">
        <f ca="1">IF(A3179&lt;$B$1,VLOOKUP(A3179,[1]DI!$A$4:$B$15000,2,FALSE),0)</f>
        <v>0</v>
      </c>
      <c r="E3179" s="52">
        <f t="shared" ca="1" si="964"/>
        <v>1</v>
      </c>
      <c r="F3179" s="52">
        <f ca="1">(TRUNC(PRODUCT($E$12:$E3178),16))</f>
        <v>1.88396930562496</v>
      </c>
      <c r="G3179" s="52">
        <f t="shared" ca="1" si="965"/>
        <v>1.88396930562496</v>
      </c>
      <c r="H3179" s="52">
        <f t="shared" ca="1" si="966"/>
        <v>1</v>
      </c>
      <c r="I3179" s="111">
        <f t="shared" si="973"/>
        <v>0.02</v>
      </c>
      <c r="J3179" s="149">
        <f t="shared" si="975"/>
        <v>45989</v>
      </c>
      <c r="K3179" s="54">
        <f t="shared" si="974"/>
        <v>22</v>
      </c>
      <c r="L3179" s="55">
        <f t="shared" si="967"/>
        <v>22</v>
      </c>
      <c r="M3179" s="56">
        <f t="shared" si="968"/>
        <v>1.0017302960000001</v>
      </c>
      <c r="N3179" s="56">
        <f t="shared" ca="1" si="969"/>
        <v>1.0017302960000001</v>
      </c>
      <c r="O3179" s="55">
        <f t="shared" si="976"/>
        <v>93</v>
      </c>
      <c r="P3179" s="109">
        <f t="shared" ca="1" si="970"/>
        <v>60.730930170000001</v>
      </c>
      <c r="Q3179" s="52">
        <f t="shared" si="977"/>
        <v>940.78664307999998</v>
      </c>
      <c r="R3179" s="85"/>
      <c r="S3179" s="85"/>
      <c r="T3179" s="86" t="str">
        <f t="shared" si="978"/>
        <v>A+J=</v>
      </c>
      <c r="U3179" s="149">
        <f t="shared" si="979"/>
        <v>46022</v>
      </c>
      <c r="V3179" s="57">
        <f t="shared" ca="1" si="971"/>
        <v>1502276.3598749998</v>
      </c>
      <c r="W3179" s="8"/>
      <c r="X3179" s="8"/>
      <c r="Y3179" s="8"/>
      <c r="Z3179" s="9"/>
      <c r="AA3179" s="1"/>
      <c r="AB3179" s="8"/>
      <c r="AC3179" s="9"/>
      <c r="AD3179" s="9"/>
      <c r="AE3179" s="9"/>
      <c r="AF3179" s="8"/>
      <c r="AG3179" s="10"/>
      <c r="AH3179" s="8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25">
      <c r="A3180" s="50">
        <f t="shared" si="972"/>
        <v>46023</v>
      </c>
      <c r="B3180" s="112" t="str">
        <f t="shared" ca="1" si="962"/>
        <v>n.d</v>
      </c>
      <c r="C3180" s="109">
        <f t="shared" si="963"/>
        <v>34157.791964509997</v>
      </c>
      <c r="D3180" s="13">
        <f ca="1">IF(A3180&lt;$B$1,VLOOKUP(A3180,[1]DI!$A$4:$B$15000,2,FALSE),0)</f>
        <v>0</v>
      </c>
      <c r="E3180" s="52">
        <f t="shared" ca="1" si="964"/>
        <v>1</v>
      </c>
      <c r="F3180" s="52">
        <f ca="1">(TRUNC(PRODUCT($E$12:$E3179),16))</f>
        <v>1.88396930562496</v>
      </c>
      <c r="G3180" s="52">
        <f t="shared" ca="1" si="965"/>
        <v>1.88396930562496</v>
      </c>
      <c r="H3180" s="52">
        <f t="shared" ca="1" si="966"/>
        <v>1</v>
      </c>
      <c r="I3180" s="111">
        <f t="shared" si="973"/>
        <v>0.02</v>
      </c>
      <c r="J3180" s="149">
        <f t="shared" si="975"/>
        <v>46022</v>
      </c>
      <c r="K3180" s="54">
        <f t="shared" si="974"/>
        <v>1</v>
      </c>
      <c r="L3180" s="55">
        <f t="shared" si="967"/>
        <v>1</v>
      </c>
      <c r="M3180" s="56">
        <f t="shared" si="968"/>
        <v>1.000078585</v>
      </c>
      <c r="N3180" s="56">
        <f t="shared" ca="1" si="969"/>
        <v>1.000078585</v>
      </c>
      <c r="O3180" s="55">
        <f t="shared" si="976"/>
        <v>0</v>
      </c>
      <c r="P3180" s="109">
        <f t="shared" ca="1" si="970"/>
        <v>2.6842900799999998</v>
      </c>
      <c r="Q3180" s="52">
        <f t="shared" si="977"/>
        <v>0</v>
      </c>
      <c r="R3180" s="85"/>
      <c r="S3180" s="85"/>
      <c r="T3180" s="86" t="str">
        <f t="shared" si="978"/>
        <v>A+J=</v>
      </c>
      <c r="U3180" s="149">
        <f t="shared" si="979"/>
        <v>46052</v>
      </c>
      <c r="V3180" s="57" t="str">
        <f t="shared" si="971"/>
        <v>-</v>
      </c>
      <c r="W3180" s="8"/>
      <c r="X3180" s="8"/>
      <c r="Y3180" s="8"/>
      <c r="Z3180" s="9"/>
      <c r="AA3180" s="1"/>
      <c r="AB3180" s="8"/>
      <c r="AC3180" s="9"/>
      <c r="AD3180" s="9"/>
      <c r="AE3180" s="9"/>
      <c r="AF3180" s="8"/>
      <c r="AG3180" s="10"/>
      <c r="AH3180" s="8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25">
      <c r="A3181" s="50">
        <f t="shared" si="972"/>
        <v>46024</v>
      </c>
      <c r="B3181" s="112" t="str">
        <f t="shared" ca="1" si="962"/>
        <v>n.d</v>
      </c>
      <c r="C3181" s="109">
        <f t="shared" si="963"/>
        <v>34157.791964509997</v>
      </c>
      <c r="D3181" s="13">
        <f ca="1">IF(A3181&lt;$B$1,VLOOKUP(A3181,[1]DI!$A$4:$B$15000,2,FALSE),0)</f>
        <v>0</v>
      </c>
      <c r="E3181" s="52">
        <f t="shared" ca="1" si="964"/>
        <v>1</v>
      </c>
      <c r="F3181" s="52">
        <f ca="1">(TRUNC(PRODUCT($E$12:$E3180),16))</f>
        <v>1.88396930562496</v>
      </c>
      <c r="G3181" s="52">
        <f t="shared" ca="1" si="965"/>
        <v>1.88396930562496</v>
      </c>
      <c r="H3181" s="52">
        <f t="shared" ca="1" si="966"/>
        <v>1</v>
      </c>
      <c r="I3181" s="111">
        <f t="shared" si="973"/>
        <v>0.02</v>
      </c>
      <c r="J3181" s="149">
        <f t="shared" si="975"/>
        <v>46022</v>
      </c>
      <c r="K3181" s="54">
        <f t="shared" si="974"/>
        <v>1</v>
      </c>
      <c r="L3181" s="55">
        <f t="shared" si="967"/>
        <v>1</v>
      </c>
      <c r="M3181" s="56">
        <f t="shared" si="968"/>
        <v>1.000078585</v>
      </c>
      <c r="N3181" s="56">
        <f t="shared" ca="1" si="969"/>
        <v>1.000078585</v>
      </c>
      <c r="O3181" s="55">
        <f t="shared" si="976"/>
        <v>0</v>
      </c>
      <c r="P3181" s="109">
        <f t="shared" ca="1" si="970"/>
        <v>2.6842900799999998</v>
      </c>
      <c r="Q3181" s="52">
        <f t="shared" si="977"/>
        <v>0</v>
      </c>
      <c r="R3181" s="85"/>
      <c r="S3181" s="85"/>
      <c r="T3181" s="86" t="str">
        <f t="shared" si="978"/>
        <v>A+J=</v>
      </c>
      <c r="U3181" s="149">
        <f t="shared" si="979"/>
        <v>46052</v>
      </c>
      <c r="V3181" s="57" t="str">
        <f t="shared" si="971"/>
        <v>-</v>
      </c>
      <c r="W3181" s="8"/>
      <c r="X3181" s="8"/>
      <c r="Y3181" s="8"/>
      <c r="Z3181" s="9"/>
      <c r="AA3181" s="1"/>
      <c r="AB3181" s="8"/>
      <c r="AC3181" s="9"/>
      <c r="AD3181" s="9"/>
      <c r="AE3181" s="9"/>
      <c r="AF3181" s="8"/>
      <c r="AG3181" s="10"/>
      <c r="AH3181" s="8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25">
      <c r="A3182" s="50">
        <f t="shared" si="972"/>
        <v>46025</v>
      </c>
      <c r="B3182" s="112" t="str">
        <f t="shared" ref="B3182:B3245" ca="1" si="980">IF(A3182&lt;=TODAY(),C3182+P3182,IF(AND(A3182&gt;TODAY(),A3182&lt;=$B$1),IF(VLOOKUP(TODAY(),$A$12:$D$10000,4,FALSE)=0,"n.d",C3182+P3182),"n.d"))</f>
        <v>n.d</v>
      </c>
      <c r="C3182" s="109">
        <f t="shared" ref="C3182:C3245" si="981">TRUNC(C3181-Q3181,8)</f>
        <v>34157.791964509997</v>
      </c>
      <c r="D3182" s="13">
        <f ca="1">IF(A3182&lt;$B$1,VLOOKUP(A3182,[1]DI!$A$4:$B$15000,2,FALSE),0)</f>
        <v>0</v>
      </c>
      <c r="E3182" s="52">
        <f t="shared" ref="E3182:E3245" ca="1" si="982">IF(A3182&lt;A$10,1,ROUND(((1+D3182)^(1/252)),8))</f>
        <v>1</v>
      </c>
      <c r="F3182" s="52">
        <f ca="1">(TRUNC(PRODUCT($E$12:$E3181),16))</f>
        <v>1.88396930562496</v>
      </c>
      <c r="G3182" s="52">
        <f t="shared" ref="G3182:G3245" ca="1" si="983">IF(O3181&gt;0,F3181,G3181)</f>
        <v>1.88396930562496</v>
      </c>
      <c r="H3182" s="52">
        <f t="shared" ref="H3182:H3245" ca="1" si="984">ROUND(F3182/G3182,8)</f>
        <v>1</v>
      </c>
      <c r="I3182" s="111">
        <f t="shared" si="973"/>
        <v>0.02</v>
      </c>
      <c r="J3182" s="149">
        <f t="shared" si="975"/>
        <v>46022</v>
      </c>
      <c r="K3182" s="54">
        <f t="shared" si="974"/>
        <v>1</v>
      </c>
      <c r="L3182" s="55">
        <f t="shared" ref="L3182:L3245" si="985">IF(AND(K3182=1,K3181=1),1,IF(K3182&gt;0,IF(K3182=K3181,K3182+1,K3182),0))</f>
        <v>1</v>
      </c>
      <c r="M3182" s="56">
        <f t="shared" ref="M3182:M3245" si="986">ROUND((I3182+1)^(L3182/252),9)</f>
        <v>1.000078585</v>
      </c>
      <c r="N3182" s="56">
        <f t="shared" ref="N3182:N3245" ca="1" si="987">ROUND(H3182*M3182,9)</f>
        <v>1.000078585</v>
      </c>
      <c r="O3182" s="55">
        <f t="shared" si="976"/>
        <v>0</v>
      </c>
      <c r="P3182" s="109">
        <f t="shared" ref="P3182:P3245" ca="1" si="988">TRUNC(((N3182-1)*C3182),8)</f>
        <v>2.6842900799999998</v>
      </c>
      <c r="Q3182" s="52">
        <f t="shared" si="977"/>
        <v>0</v>
      </c>
      <c r="R3182" s="85"/>
      <c r="S3182" s="85"/>
      <c r="T3182" s="86" t="str">
        <f t="shared" si="978"/>
        <v>A+J=</v>
      </c>
      <c r="U3182" s="149">
        <f t="shared" si="979"/>
        <v>46052</v>
      </c>
      <c r="V3182" s="57" t="str">
        <f t="shared" ref="V3182:V3245" si="989">IF(O3182&gt;0,(P3182+Q3182)*V$9,"-")</f>
        <v>-</v>
      </c>
      <c r="W3182" s="8"/>
      <c r="X3182" s="8"/>
      <c r="Y3182" s="8"/>
      <c r="Z3182" s="9"/>
      <c r="AA3182" s="1"/>
      <c r="AB3182" s="8"/>
      <c r="AC3182" s="9"/>
      <c r="AD3182" s="9"/>
      <c r="AE3182" s="9"/>
      <c r="AF3182" s="8"/>
      <c r="AG3182" s="10"/>
      <c r="AH3182" s="8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25">
      <c r="A3183" s="50">
        <f t="shared" si="972"/>
        <v>46026</v>
      </c>
      <c r="B3183" s="112" t="str">
        <f t="shared" ca="1" si="980"/>
        <v>n.d</v>
      </c>
      <c r="C3183" s="109">
        <f t="shared" si="981"/>
        <v>34157.791964509997</v>
      </c>
      <c r="D3183" s="13">
        <f ca="1">IF(A3183&lt;$B$1,VLOOKUP(A3183,[1]DI!$A$4:$B$15000,2,FALSE),0)</f>
        <v>0</v>
      </c>
      <c r="E3183" s="52">
        <f t="shared" ca="1" si="982"/>
        <v>1</v>
      </c>
      <c r="F3183" s="52">
        <f ca="1">(TRUNC(PRODUCT($E$12:$E3182),16))</f>
        <v>1.88396930562496</v>
      </c>
      <c r="G3183" s="52">
        <f t="shared" ca="1" si="983"/>
        <v>1.88396930562496</v>
      </c>
      <c r="H3183" s="52">
        <f t="shared" ca="1" si="984"/>
        <v>1</v>
      </c>
      <c r="I3183" s="111">
        <f t="shared" si="973"/>
        <v>0.02</v>
      </c>
      <c r="J3183" s="149">
        <f t="shared" si="975"/>
        <v>46022</v>
      </c>
      <c r="K3183" s="54">
        <f t="shared" si="974"/>
        <v>1</v>
      </c>
      <c r="L3183" s="55">
        <f t="shared" si="985"/>
        <v>1</v>
      </c>
      <c r="M3183" s="56">
        <f t="shared" si="986"/>
        <v>1.000078585</v>
      </c>
      <c r="N3183" s="56">
        <f t="shared" ca="1" si="987"/>
        <v>1.000078585</v>
      </c>
      <c r="O3183" s="55">
        <f t="shared" si="976"/>
        <v>0</v>
      </c>
      <c r="P3183" s="109">
        <f t="shared" ca="1" si="988"/>
        <v>2.6842900799999998</v>
      </c>
      <c r="Q3183" s="52">
        <f t="shared" si="977"/>
        <v>0</v>
      </c>
      <c r="R3183" s="85"/>
      <c r="S3183" s="85"/>
      <c r="T3183" s="86" t="str">
        <f t="shared" si="978"/>
        <v>A+J=</v>
      </c>
      <c r="U3183" s="149">
        <f t="shared" si="979"/>
        <v>46052</v>
      </c>
      <c r="V3183" s="57" t="str">
        <f t="shared" si="989"/>
        <v>-</v>
      </c>
      <c r="W3183" s="8"/>
      <c r="X3183" s="8"/>
      <c r="Y3183" s="8"/>
      <c r="Z3183" s="9"/>
      <c r="AA3183" s="1"/>
      <c r="AB3183" s="8"/>
      <c r="AC3183" s="9"/>
      <c r="AD3183" s="9"/>
      <c r="AE3183" s="9"/>
      <c r="AF3183" s="8"/>
      <c r="AG3183" s="10"/>
      <c r="AH3183" s="8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25">
      <c r="A3184" s="50">
        <f t="shared" si="972"/>
        <v>46027</v>
      </c>
      <c r="B3184" s="112" t="str">
        <f t="shared" ca="1" si="980"/>
        <v>n.d</v>
      </c>
      <c r="C3184" s="109">
        <f t="shared" si="981"/>
        <v>34157.791964509997</v>
      </c>
      <c r="D3184" s="13">
        <f ca="1">IF(A3184&lt;$B$1,VLOOKUP(A3184,[1]DI!$A$4:$B$15000,2,FALSE),0)</f>
        <v>0</v>
      </c>
      <c r="E3184" s="52">
        <f t="shared" ca="1" si="982"/>
        <v>1</v>
      </c>
      <c r="F3184" s="52">
        <f ca="1">(TRUNC(PRODUCT($E$12:$E3183),16))</f>
        <v>1.88396930562496</v>
      </c>
      <c r="G3184" s="52">
        <f t="shared" ca="1" si="983"/>
        <v>1.88396930562496</v>
      </c>
      <c r="H3184" s="52">
        <f t="shared" ca="1" si="984"/>
        <v>1</v>
      </c>
      <c r="I3184" s="111">
        <f t="shared" si="973"/>
        <v>0.02</v>
      </c>
      <c r="J3184" s="149">
        <f t="shared" si="975"/>
        <v>46022</v>
      </c>
      <c r="K3184" s="54">
        <f t="shared" si="974"/>
        <v>2</v>
      </c>
      <c r="L3184" s="55">
        <f t="shared" si="985"/>
        <v>2</v>
      </c>
      <c r="M3184" s="56">
        <f t="shared" si="986"/>
        <v>1.0001571760000001</v>
      </c>
      <c r="N3184" s="56">
        <f t="shared" ca="1" si="987"/>
        <v>1.0001571760000001</v>
      </c>
      <c r="O3184" s="55">
        <f t="shared" si="976"/>
        <v>0</v>
      </c>
      <c r="P3184" s="109">
        <f t="shared" ca="1" si="988"/>
        <v>5.3687851000000002</v>
      </c>
      <c r="Q3184" s="52">
        <f t="shared" si="977"/>
        <v>0</v>
      </c>
      <c r="R3184" s="85"/>
      <c r="S3184" s="85"/>
      <c r="T3184" s="86" t="str">
        <f t="shared" si="978"/>
        <v>A+J=</v>
      </c>
      <c r="U3184" s="149">
        <f t="shared" si="979"/>
        <v>46052</v>
      </c>
      <c r="V3184" s="57" t="str">
        <f t="shared" si="989"/>
        <v>-</v>
      </c>
      <c r="W3184" s="8"/>
      <c r="X3184" s="8"/>
      <c r="Y3184" s="8"/>
      <c r="Z3184" s="9"/>
      <c r="AA3184" s="1"/>
      <c r="AB3184" s="8"/>
      <c r="AC3184" s="9"/>
      <c r="AD3184" s="9"/>
      <c r="AE3184" s="9"/>
      <c r="AF3184" s="8"/>
      <c r="AG3184" s="10"/>
      <c r="AH3184" s="8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25">
      <c r="A3185" s="50">
        <f t="shared" si="972"/>
        <v>46028</v>
      </c>
      <c r="B3185" s="112" t="str">
        <f t="shared" ca="1" si="980"/>
        <v>n.d</v>
      </c>
      <c r="C3185" s="109">
        <f t="shared" si="981"/>
        <v>34157.791964509997</v>
      </c>
      <c r="D3185" s="13">
        <f ca="1">IF(A3185&lt;$B$1,VLOOKUP(A3185,[1]DI!$A$4:$B$15000,2,FALSE),0)</f>
        <v>0</v>
      </c>
      <c r="E3185" s="52">
        <f t="shared" ca="1" si="982"/>
        <v>1</v>
      </c>
      <c r="F3185" s="52">
        <f ca="1">(TRUNC(PRODUCT($E$12:$E3184),16))</f>
        <v>1.88396930562496</v>
      </c>
      <c r="G3185" s="52">
        <f t="shared" ca="1" si="983"/>
        <v>1.88396930562496</v>
      </c>
      <c r="H3185" s="52">
        <f t="shared" ca="1" si="984"/>
        <v>1</v>
      </c>
      <c r="I3185" s="111">
        <f t="shared" si="973"/>
        <v>0.02</v>
      </c>
      <c r="J3185" s="149">
        <f t="shared" si="975"/>
        <v>46022</v>
      </c>
      <c r="K3185" s="54">
        <f t="shared" si="974"/>
        <v>3</v>
      </c>
      <c r="L3185" s="55">
        <f t="shared" si="985"/>
        <v>3</v>
      </c>
      <c r="M3185" s="56">
        <f t="shared" si="986"/>
        <v>1.000235773</v>
      </c>
      <c r="N3185" s="56">
        <f t="shared" ca="1" si="987"/>
        <v>1.000235773</v>
      </c>
      <c r="O3185" s="55">
        <f t="shared" si="976"/>
        <v>0</v>
      </c>
      <c r="P3185" s="109">
        <f t="shared" ca="1" si="988"/>
        <v>8.0534850799999997</v>
      </c>
      <c r="Q3185" s="52">
        <f t="shared" si="977"/>
        <v>0</v>
      </c>
      <c r="R3185" s="85"/>
      <c r="S3185" s="85"/>
      <c r="T3185" s="86" t="str">
        <f t="shared" si="978"/>
        <v>A+J=</v>
      </c>
      <c r="U3185" s="149">
        <f t="shared" si="979"/>
        <v>46052</v>
      </c>
      <c r="V3185" s="57" t="str">
        <f t="shared" si="989"/>
        <v>-</v>
      </c>
      <c r="W3185" s="8"/>
      <c r="X3185" s="8"/>
      <c r="Y3185" s="8"/>
      <c r="Z3185" s="9"/>
      <c r="AA3185" s="1"/>
      <c r="AB3185" s="8"/>
      <c r="AC3185" s="9"/>
      <c r="AD3185" s="9"/>
      <c r="AE3185" s="9"/>
      <c r="AF3185" s="8"/>
      <c r="AG3185" s="10"/>
      <c r="AH3185" s="8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25">
      <c r="A3186" s="50">
        <f t="shared" si="972"/>
        <v>46029</v>
      </c>
      <c r="B3186" s="112" t="str">
        <f t="shared" ca="1" si="980"/>
        <v>n.d</v>
      </c>
      <c r="C3186" s="109">
        <f t="shared" si="981"/>
        <v>34157.791964509997</v>
      </c>
      <c r="D3186" s="13">
        <f ca="1">IF(A3186&lt;$B$1,VLOOKUP(A3186,[1]DI!$A$4:$B$15000,2,FALSE),0)</f>
        <v>0</v>
      </c>
      <c r="E3186" s="52">
        <f t="shared" ca="1" si="982"/>
        <v>1</v>
      </c>
      <c r="F3186" s="52">
        <f ca="1">(TRUNC(PRODUCT($E$12:$E3185),16))</f>
        <v>1.88396930562496</v>
      </c>
      <c r="G3186" s="52">
        <f t="shared" ca="1" si="983"/>
        <v>1.88396930562496</v>
      </c>
      <c r="H3186" s="52">
        <f t="shared" ca="1" si="984"/>
        <v>1</v>
      </c>
      <c r="I3186" s="111">
        <f t="shared" si="973"/>
        <v>0.02</v>
      </c>
      <c r="J3186" s="149">
        <f t="shared" si="975"/>
        <v>46022</v>
      </c>
      <c r="K3186" s="54">
        <f t="shared" si="974"/>
        <v>4</v>
      </c>
      <c r="L3186" s="55">
        <f t="shared" si="985"/>
        <v>4</v>
      </c>
      <c r="M3186" s="56">
        <f t="shared" si="986"/>
        <v>1.000314377</v>
      </c>
      <c r="N3186" s="56">
        <f t="shared" ca="1" si="987"/>
        <v>1.000314377</v>
      </c>
      <c r="O3186" s="55">
        <f t="shared" si="976"/>
        <v>0</v>
      </c>
      <c r="P3186" s="109">
        <f t="shared" ca="1" si="988"/>
        <v>10.738424159999999</v>
      </c>
      <c r="Q3186" s="52">
        <f t="shared" si="977"/>
        <v>0</v>
      </c>
      <c r="R3186" s="85"/>
      <c r="S3186" s="85"/>
      <c r="T3186" s="86" t="str">
        <f t="shared" si="978"/>
        <v>A+J=</v>
      </c>
      <c r="U3186" s="149">
        <f t="shared" si="979"/>
        <v>46052</v>
      </c>
      <c r="V3186" s="57" t="str">
        <f t="shared" si="989"/>
        <v>-</v>
      </c>
      <c r="W3186" s="8"/>
      <c r="X3186" s="8"/>
      <c r="Y3186" s="8"/>
      <c r="Z3186" s="9"/>
      <c r="AA3186" s="1"/>
      <c r="AB3186" s="8"/>
      <c r="AC3186" s="9"/>
      <c r="AD3186" s="9"/>
      <c r="AE3186" s="9"/>
      <c r="AF3186" s="8"/>
      <c r="AG3186" s="10"/>
      <c r="AH3186" s="8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25">
      <c r="A3187" s="50">
        <f t="shared" si="972"/>
        <v>46030</v>
      </c>
      <c r="B3187" s="112" t="str">
        <f t="shared" ca="1" si="980"/>
        <v>n.d</v>
      </c>
      <c r="C3187" s="109">
        <f t="shared" si="981"/>
        <v>34157.791964509997</v>
      </c>
      <c r="D3187" s="13">
        <f ca="1">IF(A3187&lt;$B$1,VLOOKUP(A3187,[1]DI!$A$4:$B$15000,2,FALSE),0)</f>
        <v>0</v>
      </c>
      <c r="E3187" s="52">
        <f t="shared" ca="1" si="982"/>
        <v>1</v>
      </c>
      <c r="F3187" s="52">
        <f ca="1">(TRUNC(PRODUCT($E$12:$E3186),16))</f>
        <v>1.88396930562496</v>
      </c>
      <c r="G3187" s="52">
        <f t="shared" ca="1" si="983"/>
        <v>1.88396930562496</v>
      </c>
      <c r="H3187" s="52">
        <f t="shared" ca="1" si="984"/>
        <v>1</v>
      </c>
      <c r="I3187" s="111">
        <f t="shared" si="973"/>
        <v>0.02</v>
      </c>
      <c r="J3187" s="149">
        <f t="shared" si="975"/>
        <v>46022</v>
      </c>
      <c r="K3187" s="54">
        <f t="shared" si="974"/>
        <v>5</v>
      </c>
      <c r="L3187" s="55">
        <f t="shared" si="985"/>
        <v>5</v>
      </c>
      <c r="M3187" s="56">
        <f t="shared" si="986"/>
        <v>1.000392986</v>
      </c>
      <c r="N3187" s="56">
        <f t="shared" ca="1" si="987"/>
        <v>1.000392986</v>
      </c>
      <c r="O3187" s="55">
        <f t="shared" si="976"/>
        <v>0</v>
      </c>
      <c r="P3187" s="109">
        <f t="shared" ca="1" si="988"/>
        <v>13.423534030000001</v>
      </c>
      <c r="Q3187" s="52">
        <f t="shared" si="977"/>
        <v>0</v>
      </c>
      <c r="R3187" s="85"/>
      <c r="S3187" s="85"/>
      <c r="T3187" s="86" t="str">
        <f t="shared" si="978"/>
        <v>A+J=</v>
      </c>
      <c r="U3187" s="149">
        <f t="shared" si="979"/>
        <v>46052</v>
      </c>
      <c r="V3187" s="57" t="str">
        <f t="shared" si="989"/>
        <v>-</v>
      </c>
      <c r="W3187" s="8"/>
      <c r="X3187" s="8"/>
      <c r="Y3187" s="8"/>
      <c r="Z3187" s="9"/>
      <c r="AA3187" s="1"/>
      <c r="AB3187" s="8"/>
      <c r="AC3187" s="9"/>
      <c r="AD3187" s="9"/>
      <c r="AE3187" s="9"/>
      <c r="AF3187" s="8"/>
      <c r="AG3187" s="10"/>
      <c r="AH3187" s="8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25">
      <c r="A3188" s="50">
        <f t="shared" si="972"/>
        <v>46031</v>
      </c>
      <c r="B3188" s="112" t="str">
        <f t="shared" ca="1" si="980"/>
        <v>n.d</v>
      </c>
      <c r="C3188" s="109">
        <f t="shared" si="981"/>
        <v>34157.791964509997</v>
      </c>
      <c r="D3188" s="13">
        <f ca="1">IF(A3188&lt;$B$1,VLOOKUP(A3188,[1]DI!$A$4:$B$15000,2,FALSE),0)</f>
        <v>0</v>
      </c>
      <c r="E3188" s="52">
        <f t="shared" ca="1" si="982"/>
        <v>1</v>
      </c>
      <c r="F3188" s="52">
        <f ca="1">(TRUNC(PRODUCT($E$12:$E3187),16))</f>
        <v>1.88396930562496</v>
      </c>
      <c r="G3188" s="52">
        <f t="shared" ca="1" si="983"/>
        <v>1.88396930562496</v>
      </c>
      <c r="H3188" s="52">
        <f t="shared" ca="1" si="984"/>
        <v>1</v>
      </c>
      <c r="I3188" s="111">
        <f t="shared" si="973"/>
        <v>0.02</v>
      </c>
      <c r="J3188" s="149">
        <f t="shared" si="975"/>
        <v>46022</v>
      </c>
      <c r="K3188" s="54">
        <f t="shared" si="974"/>
        <v>6</v>
      </c>
      <c r="L3188" s="55">
        <f t="shared" si="985"/>
        <v>6</v>
      </c>
      <c r="M3188" s="56">
        <f t="shared" si="986"/>
        <v>1.000471602</v>
      </c>
      <c r="N3188" s="56">
        <f t="shared" ca="1" si="987"/>
        <v>1.000471602</v>
      </c>
      <c r="O3188" s="55">
        <f t="shared" si="976"/>
        <v>0</v>
      </c>
      <c r="P3188" s="109">
        <f t="shared" ca="1" si="988"/>
        <v>16.108882999999999</v>
      </c>
      <c r="Q3188" s="52">
        <f t="shared" si="977"/>
        <v>0</v>
      </c>
      <c r="R3188" s="85"/>
      <c r="S3188" s="85"/>
      <c r="T3188" s="86" t="str">
        <f t="shared" si="978"/>
        <v>A+J=</v>
      </c>
      <c r="U3188" s="149">
        <f t="shared" si="979"/>
        <v>46052</v>
      </c>
      <c r="V3188" s="57" t="str">
        <f t="shared" si="989"/>
        <v>-</v>
      </c>
      <c r="W3188" s="8"/>
      <c r="X3188" s="8"/>
      <c r="Y3188" s="8"/>
      <c r="Z3188" s="9"/>
      <c r="AA3188" s="1"/>
      <c r="AB3188" s="8"/>
      <c r="AC3188" s="9"/>
      <c r="AD3188" s="9"/>
      <c r="AE3188" s="9"/>
      <c r="AF3188" s="8"/>
      <c r="AG3188" s="10"/>
      <c r="AH3188" s="8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25">
      <c r="A3189" s="50">
        <f t="shared" si="972"/>
        <v>46032</v>
      </c>
      <c r="B3189" s="112" t="str">
        <f t="shared" ca="1" si="980"/>
        <v>n.d</v>
      </c>
      <c r="C3189" s="109">
        <f t="shared" si="981"/>
        <v>34157.791964509997</v>
      </c>
      <c r="D3189" s="13">
        <f ca="1">IF(A3189&lt;$B$1,VLOOKUP(A3189,[1]DI!$A$4:$B$15000,2,FALSE),0)</f>
        <v>0</v>
      </c>
      <c r="E3189" s="52">
        <f t="shared" ca="1" si="982"/>
        <v>1</v>
      </c>
      <c r="F3189" s="52">
        <f ca="1">(TRUNC(PRODUCT($E$12:$E3188),16))</f>
        <v>1.88396930562496</v>
      </c>
      <c r="G3189" s="52">
        <f t="shared" ca="1" si="983"/>
        <v>1.88396930562496</v>
      </c>
      <c r="H3189" s="52">
        <f t="shared" ca="1" si="984"/>
        <v>1</v>
      </c>
      <c r="I3189" s="111">
        <f t="shared" si="973"/>
        <v>0.02</v>
      </c>
      <c r="J3189" s="149">
        <f t="shared" si="975"/>
        <v>46022</v>
      </c>
      <c r="K3189" s="54">
        <f t="shared" si="974"/>
        <v>6</v>
      </c>
      <c r="L3189" s="55">
        <f t="shared" si="985"/>
        <v>7</v>
      </c>
      <c r="M3189" s="56">
        <f t="shared" si="986"/>
        <v>1.0005502239999999</v>
      </c>
      <c r="N3189" s="56">
        <f t="shared" ca="1" si="987"/>
        <v>1.0005502239999999</v>
      </c>
      <c r="O3189" s="55">
        <f t="shared" si="976"/>
        <v>0</v>
      </c>
      <c r="P3189" s="109">
        <f t="shared" ca="1" si="988"/>
        <v>18.794436919999999</v>
      </c>
      <c r="Q3189" s="52">
        <f t="shared" si="977"/>
        <v>0</v>
      </c>
      <c r="R3189" s="85"/>
      <c r="S3189" s="85"/>
      <c r="T3189" s="86" t="str">
        <f t="shared" si="978"/>
        <v>A+J=</v>
      </c>
      <c r="U3189" s="149">
        <f t="shared" si="979"/>
        <v>46052</v>
      </c>
      <c r="V3189" s="57" t="str">
        <f t="shared" si="989"/>
        <v>-</v>
      </c>
      <c r="W3189" s="8"/>
      <c r="X3189" s="8"/>
      <c r="Y3189" s="8"/>
      <c r="Z3189" s="9"/>
      <c r="AA3189" s="1"/>
      <c r="AB3189" s="8"/>
      <c r="AC3189" s="9"/>
      <c r="AD3189" s="9"/>
      <c r="AE3189" s="9"/>
      <c r="AF3189" s="8"/>
      <c r="AG3189" s="10"/>
      <c r="AH3189" s="8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25">
      <c r="A3190" s="50">
        <f t="shared" si="972"/>
        <v>46033</v>
      </c>
      <c r="B3190" s="112" t="str">
        <f t="shared" ca="1" si="980"/>
        <v>n.d</v>
      </c>
      <c r="C3190" s="109">
        <f t="shared" si="981"/>
        <v>34157.791964509997</v>
      </c>
      <c r="D3190" s="13">
        <f ca="1">IF(A3190&lt;$B$1,VLOOKUP(A3190,[1]DI!$A$4:$B$15000,2,FALSE),0)</f>
        <v>0</v>
      </c>
      <c r="E3190" s="52">
        <f t="shared" ca="1" si="982"/>
        <v>1</v>
      </c>
      <c r="F3190" s="52">
        <f ca="1">(TRUNC(PRODUCT($E$12:$E3189),16))</f>
        <v>1.88396930562496</v>
      </c>
      <c r="G3190" s="52">
        <f t="shared" ca="1" si="983"/>
        <v>1.88396930562496</v>
      </c>
      <c r="H3190" s="52">
        <f t="shared" ca="1" si="984"/>
        <v>1</v>
      </c>
      <c r="I3190" s="111">
        <f t="shared" si="973"/>
        <v>0.02</v>
      </c>
      <c r="J3190" s="149">
        <f t="shared" si="975"/>
        <v>46022</v>
      </c>
      <c r="K3190" s="54">
        <f t="shared" si="974"/>
        <v>6</v>
      </c>
      <c r="L3190" s="55">
        <f t="shared" si="985"/>
        <v>7</v>
      </c>
      <c r="M3190" s="56">
        <f t="shared" si="986"/>
        <v>1.0005502239999999</v>
      </c>
      <c r="N3190" s="56">
        <f t="shared" ca="1" si="987"/>
        <v>1.0005502239999999</v>
      </c>
      <c r="O3190" s="55">
        <f t="shared" si="976"/>
        <v>0</v>
      </c>
      <c r="P3190" s="109">
        <f t="shared" ca="1" si="988"/>
        <v>18.794436919999999</v>
      </c>
      <c r="Q3190" s="52">
        <f t="shared" si="977"/>
        <v>0</v>
      </c>
      <c r="R3190" s="85"/>
      <c r="S3190" s="85"/>
      <c r="T3190" s="86" t="str">
        <f t="shared" si="978"/>
        <v>A+J=</v>
      </c>
      <c r="U3190" s="149">
        <f t="shared" si="979"/>
        <v>46052</v>
      </c>
      <c r="V3190" s="57" t="str">
        <f t="shared" si="989"/>
        <v>-</v>
      </c>
      <c r="W3190" s="8"/>
      <c r="X3190" s="8"/>
      <c r="Y3190" s="8"/>
      <c r="Z3190" s="9"/>
      <c r="AA3190" s="1"/>
      <c r="AB3190" s="8"/>
      <c r="AC3190" s="9"/>
      <c r="AD3190" s="9"/>
      <c r="AE3190" s="9"/>
      <c r="AF3190" s="8"/>
      <c r="AG3190" s="10"/>
      <c r="AH3190" s="8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25">
      <c r="A3191" s="50">
        <f t="shared" si="972"/>
        <v>46034</v>
      </c>
      <c r="B3191" s="112" t="str">
        <f t="shared" ca="1" si="980"/>
        <v>n.d</v>
      </c>
      <c r="C3191" s="109">
        <f t="shared" si="981"/>
        <v>34157.791964509997</v>
      </c>
      <c r="D3191" s="13">
        <f ca="1">IF(A3191&lt;$B$1,VLOOKUP(A3191,[1]DI!$A$4:$B$15000,2,FALSE),0)</f>
        <v>0</v>
      </c>
      <c r="E3191" s="52">
        <f t="shared" ca="1" si="982"/>
        <v>1</v>
      </c>
      <c r="F3191" s="52">
        <f ca="1">(TRUNC(PRODUCT($E$12:$E3190),16))</f>
        <v>1.88396930562496</v>
      </c>
      <c r="G3191" s="52">
        <f t="shared" ca="1" si="983"/>
        <v>1.88396930562496</v>
      </c>
      <c r="H3191" s="52">
        <f t="shared" ca="1" si="984"/>
        <v>1</v>
      </c>
      <c r="I3191" s="111">
        <f t="shared" si="973"/>
        <v>0.02</v>
      </c>
      <c r="J3191" s="149">
        <f t="shared" si="975"/>
        <v>46022</v>
      </c>
      <c r="K3191" s="54">
        <f t="shared" si="974"/>
        <v>7</v>
      </c>
      <c r="L3191" s="55">
        <f t="shared" si="985"/>
        <v>7</v>
      </c>
      <c r="M3191" s="56">
        <f t="shared" si="986"/>
        <v>1.0005502239999999</v>
      </c>
      <c r="N3191" s="56">
        <f t="shared" ca="1" si="987"/>
        <v>1.0005502239999999</v>
      </c>
      <c r="O3191" s="55">
        <f t="shared" si="976"/>
        <v>0</v>
      </c>
      <c r="P3191" s="109">
        <f t="shared" ca="1" si="988"/>
        <v>18.794436919999999</v>
      </c>
      <c r="Q3191" s="52">
        <f t="shared" si="977"/>
        <v>0</v>
      </c>
      <c r="R3191" s="85"/>
      <c r="S3191" s="85"/>
      <c r="T3191" s="86" t="str">
        <f t="shared" si="978"/>
        <v>A+J=</v>
      </c>
      <c r="U3191" s="149">
        <f t="shared" si="979"/>
        <v>46052</v>
      </c>
      <c r="V3191" s="57" t="str">
        <f t="shared" si="989"/>
        <v>-</v>
      </c>
      <c r="W3191" s="8"/>
      <c r="X3191" s="8"/>
      <c r="Y3191" s="8"/>
      <c r="Z3191" s="9"/>
      <c r="AA3191" s="1"/>
      <c r="AB3191" s="8"/>
      <c r="AC3191" s="9"/>
      <c r="AD3191" s="9"/>
      <c r="AE3191" s="9"/>
      <c r="AF3191" s="8"/>
      <c r="AG3191" s="10"/>
      <c r="AH3191" s="8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25">
      <c r="A3192" s="50">
        <f t="shared" si="972"/>
        <v>46035</v>
      </c>
      <c r="B3192" s="112" t="str">
        <f t="shared" ca="1" si="980"/>
        <v>n.d</v>
      </c>
      <c r="C3192" s="109">
        <f t="shared" si="981"/>
        <v>34157.791964509997</v>
      </c>
      <c r="D3192" s="13">
        <f ca="1">IF(A3192&lt;$B$1,VLOOKUP(A3192,[1]DI!$A$4:$B$15000,2,FALSE),0)</f>
        <v>0</v>
      </c>
      <c r="E3192" s="52">
        <f t="shared" ca="1" si="982"/>
        <v>1</v>
      </c>
      <c r="F3192" s="52">
        <f ca="1">(TRUNC(PRODUCT($E$12:$E3191),16))</f>
        <v>1.88396930562496</v>
      </c>
      <c r="G3192" s="52">
        <f t="shared" ca="1" si="983"/>
        <v>1.88396930562496</v>
      </c>
      <c r="H3192" s="52">
        <f t="shared" ca="1" si="984"/>
        <v>1</v>
      </c>
      <c r="I3192" s="111">
        <f t="shared" si="973"/>
        <v>0.02</v>
      </c>
      <c r="J3192" s="149">
        <f t="shared" si="975"/>
        <v>46022</v>
      </c>
      <c r="K3192" s="54">
        <f t="shared" si="974"/>
        <v>8</v>
      </c>
      <c r="L3192" s="55">
        <f t="shared" si="985"/>
        <v>8</v>
      </c>
      <c r="M3192" s="56">
        <f t="shared" si="986"/>
        <v>1.000628852</v>
      </c>
      <c r="N3192" s="56">
        <f t="shared" ca="1" si="987"/>
        <v>1.000628852</v>
      </c>
      <c r="O3192" s="55">
        <f t="shared" si="976"/>
        <v>0</v>
      </c>
      <c r="P3192" s="109">
        <f t="shared" ca="1" si="988"/>
        <v>21.48019579</v>
      </c>
      <c r="Q3192" s="52">
        <f t="shared" si="977"/>
        <v>0</v>
      </c>
      <c r="R3192" s="85"/>
      <c r="S3192" s="85"/>
      <c r="T3192" s="86" t="str">
        <f t="shared" si="978"/>
        <v>A+J=</v>
      </c>
      <c r="U3192" s="149">
        <f t="shared" si="979"/>
        <v>46052</v>
      </c>
      <c r="V3192" s="57" t="str">
        <f t="shared" si="989"/>
        <v>-</v>
      </c>
      <c r="W3192" s="8"/>
      <c r="X3192" s="8"/>
      <c r="Y3192" s="8"/>
      <c r="Z3192" s="9"/>
      <c r="AA3192" s="1"/>
      <c r="AB3192" s="8"/>
      <c r="AC3192" s="9"/>
      <c r="AD3192" s="9"/>
      <c r="AE3192" s="9"/>
      <c r="AF3192" s="8"/>
      <c r="AG3192" s="10"/>
      <c r="AH3192" s="8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25">
      <c r="A3193" s="50">
        <f t="shared" si="972"/>
        <v>46036</v>
      </c>
      <c r="B3193" s="112" t="str">
        <f t="shared" ca="1" si="980"/>
        <v>n.d</v>
      </c>
      <c r="C3193" s="109">
        <f t="shared" si="981"/>
        <v>34157.791964509997</v>
      </c>
      <c r="D3193" s="13">
        <f ca="1">IF(A3193&lt;$B$1,VLOOKUP(A3193,[1]DI!$A$4:$B$15000,2,FALSE),0)</f>
        <v>0</v>
      </c>
      <c r="E3193" s="52">
        <f t="shared" ca="1" si="982"/>
        <v>1</v>
      </c>
      <c r="F3193" s="52">
        <f ca="1">(TRUNC(PRODUCT($E$12:$E3192),16))</f>
        <v>1.88396930562496</v>
      </c>
      <c r="G3193" s="52">
        <f t="shared" ca="1" si="983"/>
        <v>1.88396930562496</v>
      </c>
      <c r="H3193" s="52">
        <f t="shared" ca="1" si="984"/>
        <v>1</v>
      </c>
      <c r="I3193" s="111">
        <f t="shared" si="973"/>
        <v>0.02</v>
      </c>
      <c r="J3193" s="149">
        <f t="shared" si="975"/>
        <v>46022</v>
      </c>
      <c r="K3193" s="54">
        <f t="shared" si="974"/>
        <v>9</v>
      </c>
      <c r="L3193" s="55">
        <f t="shared" si="985"/>
        <v>9</v>
      </c>
      <c r="M3193" s="56">
        <f t="shared" si="986"/>
        <v>1.0007074869999999</v>
      </c>
      <c r="N3193" s="56">
        <f t="shared" ca="1" si="987"/>
        <v>1.0007074869999999</v>
      </c>
      <c r="O3193" s="55">
        <f t="shared" si="976"/>
        <v>0</v>
      </c>
      <c r="P3193" s="109">
        <f t="shared" ca="1" si="988"/>
        <v>24.166193759999999</v>
      </c>
      <c r="Q3193" s="52">
        <f t="shared" si="977"/>
        <v>0</v>
      </c>
      <c r="R3193" s="85"/>
      <c r="S3193" s="85"/>
      <c r="T3193" s="86" t="str">
        <f t="shared" si="978"/>
        <v>A+J=</v>
      </c>
      <c r="U3193" s="149">
        <f t="shared" si="979"/>
        <v>46052</v>
      </c>
      <c r="V3193" s="57" t="str">
        <f t="shared" si="989"/>
        <v>-</v>
      </c>
      <c r="W3193" s="8"/>
      <c r="X3193" s="8"/>
      <c r="Y3193" s="8"/>
      <c r="Z3193" s="9"/>
      <c r="AA3193" s="1"/>
      <c r="AB3193" s="8"/>
      <c r="AC3193" s="9"/>
      <c r="AD3193" s="9"/>
      <c r="AE3193" s="9"/>
      <c r="AF3193" s="8"/>
      <c r="AG3193" s="10"/>
      <c r="AH3193" s="8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25">
      <c r="A3194" s="50">
        <f t="shared" si="972"/>
        <v>46037</v>
      </c>
      <c r="B3194" s="112" t="str">
        <f t="shared" ca="1" si="980"/>
        <v>n.d</v>
      </c>
      <c r="C3194" s="109">
        <f t="shared" si="981"/>
        <v>34157.791964509997</v>
      </c>
      <c r="D3194" s="13">
        <f ca="1">IF(A3194&lt;$B$1,VLOOKUP(A3194,[1]DI!$A$4:$B$15000,2,FALSE),0)</f>
        <v>0</v>
      </c>
      <c r="E3194" s="52">
        <f t="shared" ca="1" si="982"/>
        <v>1</v>
      </c>
      <c r="F3194" s="52">
        <f ca="1">(TRUNC(PRODUCT($E$12:$E3193),16))</f>
        <v>1.88396930562496</v>
      </c>
      <c r="G3194" s="52">
        <f t="shared" ca="1" si="983"/>
        <v>1.88396930562496</v>
      </c>
      <c r="H3194" s="52">
        <f t="shared" ca="1" si="984"/>
        <v>1</v>
      </c>
      <c r="I3194" s="111">
        <f t="shared" si="973"/>
        <v>0.02</v>
      </c>
      <c r="J3194" s="149">
        <f t="shared" si="975"/>
        <v>46022</v>
      </c>
      <c r="K3194" s="54">
        <f t="shared" si="974"/>
        <v>10</v>
      </c>
      <c r="L3194" s="55">
        <f t="shared" si="985"/>
        <v>10</v>
      </c>
      <c r="M3194" s="56">
        <f t="shared" si="986"/>
        <v>1.000786127</v>
      </c>
      <c r="N3194" s="56">
        <f t="shared" ca="1" si="987"/>
        <v>1.000786127</v>
      </c>
      <c r="O3194" s="55">
        <f t="shared" si="976"/>
        <v>0</v>
      </c>
      <c r="P3194" s="109">
        <f t="shared" ca="1" si="988"/>
        <v>26.85236252</v>
      </c>
      <c r="Q3194" s="52">
        <f t="shared" si="977"/>
        <v>0</v>
      </c>
      <c r="R3194" s="85"/>
      <c r="S3194" s="85"/>
      <c r="T3194" s="86" t="str">
        <f t="shared" si="978"/>
        <v>A+J=</v>
      </c>
      <c r="U3194" s="149">
        <f t="shared" si="979"/>
        <v>46052</v>
      </c>
      <c r="V3194" s="57" t="str">
        <f t="shared" si="989"/>
        <v>-</v>
      </c>
      <c r="W3194" s="8"/>
      <c r="X3194" s="8"/>
      <c r="Y3194" s="8"/>
      <c r="Z3194" s="9"/>
      <c r="AA3194" s="1"/>
      <c r="AB3194" s="8"/>
      <c r="AC3194" s="9"/>
      <c r="AD3194" s="9"/>
      <c r="AE3194" s="9"/>
      <c r="AF3194" s="8"/>
      <c r="AG3194" s="10"/>
      <c r="AH3194" s="8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25">
      <c r="A3195" s="50">
        <f t="shared" si="972"/>
        <v>46038</v>
      </c>
      <c r="B3195" s="112" t="str">
        <f t="shared" ca="1" si="980"/>
        <v>n.d</v>
      </c>
      <c r="C3195" s="109">
        <f t="shared" si="981"/>
        <v>34157.791964509997</v>
      </c>
      <c r="D3195" s="13">
        <f ca="1">IF(A3195&lt;$B$1,VLOOKUP(A3195,[1]DI!$A$4:$B$15000,2,FALSE),0)</f>
        <v>0</v>
      </c>
      <c r="E3195" s="52">
        <f t="shared" ca="1" si="982"/>
        <v>1</v>
      </c>
      <c r="F3195" s="52">
        <f ca="1">(TRUNC(PRODUCT($E$12:$E3194),16))</f>
        <v>1.88396930562496</v>
      </c>
      <c r="G3195" s="52">
        <f t="shared" ca="1" si="983"/>
        <v>1.88396930562496</v>
      </c>
      <c r="H3195" s="52">
        <f t="shared" ca="1" si="984"/>
        <v>1</v>
      </c>
      <c r="I3195" s="111">
        <f t="shared" si="973"/>
        <v>0.02</v>
      </c>
      <c r="J3195" s="149">
        <f t="shared" si="975"/>
        <v>46022</v>
      </c>
      <c r="K3195" s="54">
        <f t="shared" si="974"/>
        <v>11</v>
      </c>
      <c r="L3195" s="55">
        <f t="shared" si="985"/>
        <v>11</v>
      </c>
      <c r="M3195" s="56">
        <f t="shared" si="986"/>
        <v>1.0008647740000001</v>
      </c>
      <c r="N3195" s="56">
        <f t="shared" ca="1" si="987"/>
        <v>1.0008647740000001</v>
      </c>
      <c r="O3195" s="55">
        <f t="shared" si="976"/>
        <v>0</v>
      </c>
      <c r="P3195" s="109">
        <f t="shared" ca="1" si="988"/>
        <v>29.538770379999999</v>
      </c>
      <c r="Q3195" s="52">
        <f t="shared" si="977"/>
        <v>0</v>
      </c>
      <c r="R3195" s="85"/>
      <c r="S3195" s="85"/>
      <c r="T3195" s="86" t="str">
        <f t="shared" si="978"/>
        <v>A+J=</v>
      </c>
      <c r="U3195" s="149">
        <f t="shared" si="979"/>
        <v>46052</v>
      </c>
      <c r="V3195" s="57" t="str">
        <f t="shared" si="989"/>
        <v>-</v>
      </c>
      <c r="W3195" s="8"/>
      <c r="X3195" s="8"/>
      <c r="Y3195" s="8"/>
      <c r="Z3195" s="9"/>
      <c r="AA3195" s="1"/>
      <c r="AB3195" s="8"/>
      <c r="AC3195" s="9"/>
      <c r="AD3195" s="9"/>
      <c r="AE3195" s="9"/>
      <c r="AF3195" s="8"/>
      <c r="AG3195" s="10"/>
      <c r="AH3195" s="8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25">
      <c r="A3196" s="50">
        <f t="shared" si="972"/>
        <v>46039</v>
      </c>
      <c r="B3196" s="112" t="str">
        <f t="shared" ca="1" si="980"/>
        <v>n.d</v>
      </c>
      <c r="C3196" s="109">
        <f t="shared" si="981"/>
        <v>34157.791964509997</v>
      </c>
      <c r="D3196" s="13">
        <f ca="1">IF(A3196&lt;$B$1,VLOOKUP(A3196,[1]DI!$A$4:$B$15000,2,FALSE),0)</f>
        <v>0</v>
      </c>
      <c r="E3196" s="52">
        <f t="shared" ca="1" si="982"/>
        <v>1</v>
      </c>
      <c r="F3196" s="52">
        <f ca="1">(TRUNC(PRODUCT($E$12:$E3195),16))</f>
        <v>1.88396930562496</v>
      </c>
      <c r="G3196" s="52">
        <f t="shared" ca="1" si="983"/>
        <v>1.88396930562496</v>
      </c>
      <c r="H3196" s="52">
        <f t="shared" ca="1" si="984"/>
        <v>1</v>
      </c>
      <c r="I3196" s="111">
        <f t="shared" si="973"/>
        <v>0.02</v>
      </c>
      <c r="J3196" s="149">
        <f t="shared" si="975"/>
        <v>46022</v>
      </c>
      <c r="K3196" s="54">
        <f t="shared" si="974"/>
        <v>11</v>
      </c>
      <c r="L3196" s="55">
        <f t="shared" si="985"/>
        <v>12</v>
      </c>
      <c r="M3196" s="56">
        <f t="shared" si="986"/>
        <v>1.0009434269999999</v>
      </c>
      <c r="N3196" s="56">
        <f t="shared" ca="1" si="987"/>
        <v>1.0009434269999999</v>
      </c>
      <c r="O3196" s="55">
        <f t="shared" si="976"/>
        <v>0</v>
      </c>
      <c r="P3196" s="109">
        <f t="shared" ca="1" si="988"/>
        <v>32.225383190000002</v>
      </c>
      <c r="Q3196" s="52">
        <f t="shared" si="977"/>
        <v>0</v>
      </c>
      <c r="R3196" s="85"/>
      <c r="S3196" s="85"/>
      <c r="T3196" s="86" t="str">
        <f t="shared" si="978"/>
        <v>A+J=</v>
      </c>
      <c r="U3196" s="149">
        <f t="shared" si="979"/>
        <v>46052</v>
      </c>
      <c r="V3196" s="57" t="str">
        <f t="shared" si="989"/>
        <v>-</v>
      </c>
      <c r="W3196" s="8"/>
      <c r="X3196" s="8"/>
      <c r="Y3196" s="8"/>
      <c r="Z3196" s="9"/>
      <c r="AA3196" s="1"/>
      <c r="AB3196" s="8"/>
      <c r="AC3196" s="9"/>
      <c r="AD3196" s="9"/>
      <c r="AE3196" s="9"/>
      <c r="AF3196" s="8"/>
      <c r="AG3196" s="10"/>
      <c r="AH3196" s="8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25">
      <c r="A3197" s="50">
        <f t="shared" si="972"/>
        <v>46040</v>
      </c>
      <c r="B3197" s="112" t="str">
        <f t="shared" ca="1" si="980"/>
        <v>n.d</v>
      </c>
      <c r="C3197" s="109">
        <f t="shared" si="981"/>
        <v>34157.791964509997</v>
      </c>
      <c r="D3197" s="13">
        <f ca="1">IF(A3197&lt;$B$1,VLOOKUP(A3197,[1]DI!$A$4:$B$15000,2,FALSE),0)</f>
        <v>0</v>
      </c>
      <c r="E3197" s="52">
        <f t="shared" ca="1" si="982"/>
        <v>1</v>
      </c>
      <c r="F3197" s="52">
        <f ca="1">(TRUNC(PRODUCT($E$12:$E3196),16))</f>
        <v>1.88396930562496</v>
      </c>
      <c r="G3197" s="52">
        <f t="shared" ca="1" si="983"/>
        <v>1.88396930562496</v>
      </c>
      <c r="H3197" s="52">
        <f t="shared" ca="1" si="984"/>
        <v>1</v>
      </c>
      <c r="I3197" s="111">
        <f t="shared" si="973"/>
        <v>0.02</v>
      </c>
      <c r="J3197" s="149">
        <f t="shared" si="975"/>
        <v>46022</v>
      </c>
      <c r="K3197" s="54">
        <f t="shared" si="974"/>
        <v>11</v>
      </c>
      <c r="L3197" s="55">
        <f t="shared" si="985"/>
        <v>12</v>
      </c>
      <c r="M3197" s="56">
        <f t="shared" si="986"/>
        <v>1.0009434269999999</v>
      </c>
      <c r="N3197" s="56">
        <f t="shared" ca="1" si="987"/>
        <v>1.0009434269999999</v>
      </c>
      <c r="O3197" s="55">
        <f t="shared" si="976"/>
        <v>0</v>
      </c>
      <c r="P3197" s="109">
        <f t="shared" ca="1" si="988"/>
        <v>32.225383190000002</v>
      </c>
      <c r="Q3197" s="52">
        <f t="shared" si="977"/>
        <v>0</v>
      </c>
      <c r="R3197" s="85"/>
      <c r="S3197" s="85"/>
      <c r="T3197" s="86" t="str">
        <f t="shared" si="978"/>
        <v>A+J=</v>
      </c>
      <c r="U3197" s="149">
        <f t="shared" si="979"/>
        <v>46052</v>
      </c>
      <c r="V3197" s="57" t="str">
        <f t="shared" si="989"/>
        <v>-</v>
      </c>
      <c r="W3197" s="8"/>
      <c r="X3197" s="8"/>
      <c r="Y3197" s="8"/>
      <c r="Z3197" s="9"/>
      <c r="AA3197" s="1"/>
      <c r="AB3197" s="8"/>
      <c r="AC3197" s="9"/>
      <c r="AD3197" s="9"/>
      <c r="AE3197" s="9"/>
      <c r="AF3197" s="8"/>
      <c r="AG3197" s="10"/>
      <c r="AH3197" s="8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25">
      <c r="A3198" s="50">
        <f t="shared" si="972"/>
        <v>46041</v>
      </c>
      <c r="B3198" s="112" t="str">
        <f t="shared" ca="1" si="980"/>
        <v>n.d</v>
      </c>
      <c r="C3198" s="109">
        <f t="shared" si="981"/>
        <v>34157.791964509997</v>
      </c>
      <c r="D3198" s="13">
        <f ca="1">IF(A3198&lt;$B$1,VLOOKUP(A3198,[1]DI!$A$4:$B$15000,2,FALSE),0)</f>
        <v>0</v>
      </c>
      <c r="E3198" s="52">
        <f t="shared" ca="1" si="982"/>
        <v>1</v>
      </c>
      <c r="F3198" s="52">
        <f ca="1">(TRUNC(PRODUCT($E$12:$E3197),16))</f>
        <v>1.88396930562496</v>
      </c>
      <c r="G3198" s="52">
        <f t="shared" ca="1" si="983"/>
        <v>1.88396930562496</v>
      </c>
      <c r="H3198" s="52">
        <f t="shared" ca="1" si="984"/>
        <v>1</v>
      </c>
      <c r="I3198" s="111">
        <f t="shared" si="973"/>
        <v>0.02</v>
      </c>
      <c r="J3198" s="149">
        <f t="shared" si="975"/>
        <v>46022</v>
      </c>
      <c r="K3198" s="54">
        <f t="shared" si="974"/>
        <v>12</v>
      </c>
      <c r="L3198" s="55">
        <f t="shared" si="985"/>
        <v>12</v>
      </c>
      <c r="M3198" s="56">
        <f t="shared" si="986"/>
        <v>1.0009434269999999</v>
      </c>
      <c r="N3198" s="56">
        <f t="shared" ca="1" si="987"/>
        <v>1.0009434269999999</v>
      </c>
      <c r="O3198" s="55">
        <f t="shared" si="976"/>
        <v>0</v>
      </c>
      <c r="P3198" s="109">
        <f t="shared" ca="1" si="988"/>
        <v>32.225383190000002</v>
      </c>
      <c r="Q3198" s="52">
        <f t="shared" si="977"/>
        <v>0</v>
      </c>
      <c r="R3198" s="85"/>
      <c r="S3198" s="85"/>
      <c r="T3198" s="86" t="str">
        <f t="shared" si="978"/>
        <v>A+J=</v>
      </c>
      <c r="U3198" s="149">
        <f t="shared" si="979"/>
        <v>46052</v>
      </c>
      <c r="V3198" s="57" t="str">
        <f t="shared" si="989"/>
        <v>-</v>
      </c>
      <c r="W3198" s="8"/>
      <c r="X3198" s="8"/>
      <c r="Y3198" s="8"/>
      <c r="Z3198" s="9"/>
      <c r="AA3198" s="1"/>
      <c r="AB3198" s="8"/>
      <c r="AC3198" s="9"/>
      <c r="AD3198" s="9"/>
      <c r="AE3198" s="9"/>
      <c r="AF3198" s="8"/>
      <c r="AG3198" s="10"/>
      <c r="AH3198" s="8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25">
      <c r="A3199" s="50">
        <f t="shared" si="972"/>
        <v>46042</v>
      </c>
      <c r="B3199" s="112" t="str">
        <f t="shared" ca="1" si="980"/>
        <v>n.d</v>
      </c>
      <c r="C3199" s="109">
        <f t="shared" si="981"/>
        <v>34157.791964509997</v>
      </c>
      <c r="D3199" s="13">
        <f ca="1">IF(A3199&lt;$B$1,VLOOKUP(A3199,[1]DI!$A$4:$B$15000,2,FALSE),0)</f>
        <v>0</v>
      </c>
      <c r="E3199" s="52">
        <f t="shared" ca="1" si="982"/>
        <v>1</v>
      </c>
      <c r="F3199" s="52">
        <f ca="1">(TRUNC(PRODUCT($E$12:$E3198),16))</f>
        <v>1.88396930562496</v>
      </c>
      <c r="G3199" s="52">
        <f t="shared" ca="1" si="983"/>
        <v>1.88396930562496</v>
      </c>
      <c r="H3199" s="52">
        <f t="shared" ca="1" si="984"/>
        <v>1</v>
      </c>
      <c r="I3199" s="111">
        <f t="shared" si="973"/>
        <v>0.02</v>
      </c>
      <c r="J3199" s="149">
        <f t="shared" si="975"/>
        <v>46022</v>
      </c>
      <c r="K3199" s="54">
        <f t="shared" si="974"/>
        <v>13</v>
      </c>
      <c r="L3199" s="55">
        <f t="shared" si="985"/>
        <v>13</v>
      </c>
      <c r="M3199" s="56">
        <f t="shared" si="986"/>
        <v>1.0010220860000001</v>
      </c>
      <c r="N3199" s="56">
        <f t="shared" ca="1" si="987"/>
        <v>1.0010220860000001</v>
      </c>
      <c r="O3199" s="55">
        <f t="shared" si="976"/>
        <v>0</v>
      </c>
      <c r="P3199" s="109">
        <f t="shared" ca="1" si="988"/>
        <v>34.912200949999999</v>
      </c>
      <c r="Q3199" s="52">
        <f t="shared" si="977"/>
        <v>0</v>
      </c>
      <c r="R3199" s="85"/>
      <c r="S3199" s="85"/>
      <c r="T3199" s="86" t="str">
        <f t="shared" si="978"/>
        <v>A+J=</v>
      </c>
      <c r="U3199" s="149">
        <f t="shared" si="979"/>
        <v>46052</v>
      </c>
      <c r="V3199" s="57" t="str">
        <f t="shared" si="989"/>
        <v>-</v>
      </c>
      <c r="W3199" s="8"/>
      <c r="X3199" s="8"/>
      <c r="Y3199" s="8"/>
      <c r="Z3199" s="9"/>
      <c r="AA3199" s="1"/>
      <c r="AB3199" s="8"/>
      <c r="AC3199" s="9"/>
      <c r="AD3199" s="9"/>
      <c r="AE3199" s="9"/>
      <c r="AF3199" s="8"/>
      <c r="AG3199" s="10"/>
      <c r="AH3199" s="8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25">
      <c r="A3200" s="50">
        <f t="shared" si="972"/>
        <v>46043</v>
      </c>
      <c r="B3200" s="112" t="str">
        <f t="shared" ca="1" si="980"/>
        <v>n.d</v>
      </c>
      <c r="C3200" s="109">
        <f t="shared" si="981"/>
        <v>34157.791964509997</v>
      </c>
      <c r="D3200" s="13">
        <f ca="1">IF(A3200&lt;$B$1,VLOOKUP(A3200,[1]DI!$A$4:$B$15000,2,FALSE),0)</f>
        <v>0</v>
      </c>
      <c r="E3200" s="52">
        <f t="shared" ca="1" si="982"/>
        <v>1</v>
      </c>
      <c r="F3200" s="52">
        <f ca="1">(TRUNC(PRODUCT($E$12:$E3199),16))</f>
        <v>1.88396930562496</v>
      </c>
      <c r="G3200" s="52">
        <f t="shared" ca="1" si="983"/>
        <v>1.88396930562496</v>
      </c>
      <c r="H3200" s="52">
        <f t="shared" ca="1" si="984"/>
        <v>1</v>
      </c>
      <c r="I3200" s="111">
        <f t="shared" si="973"/>
        <v>0.02</v>
      </c>
      <c r="J3200" s="149">
        <f t="shared" si="975"/>
        <v>46022</v>
      </c>
      <c r="K3200" s="54">
        <f t="shared" si="974"/>
        <v>14</v>
      </c>
      <c r="L3200" s="55">
        <f t="shared" si="985"/>
        <v>14</v>
      </c>
      <c r="M3200" s="56">
        <f t="shared" si="986"/>
        <v>1.0011007510000001</v>
      </c>
      <c r="N3200" s="56">
        <f t="shared" ca="1" si="987"/>
        <v>1.0011007510000001</v>
      </c>
      <c r="O3200" s="55">
        <f t="shared" si="976"/>
        <v>0</v>
      </c>
      <c r="P3200" s="109">
        <f t="shared" ca="1" si="988"/>
        <v>37.59922366</v>
      </c>
      <c r="Q3200" s="52">
        <f t="shared" si="977"/>
        <v>0</v>
      </c>
      <c r="R3200" s="85"/>
      <c r="S3200" s="85"/>
      <c r="T3200" s="86" t="str">
        <f t="shared" si="978"/>
        <v>A+J=</v>
      </c>
      <c r="U3200" s="149">
        <f t="shared" si="979"/>
        <v>46052</v>
      </c>
      <c r="V3200" s="57" t="str">
        <f t="shared" si="989"/>
        <v>-</v>
      </c>
      <c r="W3200" s="8"/>
      <c r="X3200" s="8"/>
      <c r="Y3200" s="8"/>
      <c r="Z3200" s="9"/>
      <c r="AA3200" s="1"/>
      <c r="AB3200" s="8"/>
      <c r="AC3200" s="9"/>
      <c r="AD3200" s="9"/>
      <c r="AE3200" s="9"/>
      <c r="AF3200" s="8"/>
      <c r="AG3200" s="10"/>
      <c r="AH3200" s="8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25">
      <c r="A3201" s="50">
        <f t="shared" si="972"/>
        <v>46044</v>
      </c>
      <c r="B3201" s="112" t="str">
        <f t="shared" ca="1" si="980"/>
        <v>n.d</v>
      </c>
      <c r="C3201" s="109">
        <f t="shared" si="981"/>
        <v>34157.791964509997</v>
      </c>
      <c r="D3201" s="13">
        <f ca="1">IF(A3201&lt;$B$1,VLOOKUP(A3201,[1]DI!$A$4:$B$15000,2,FALSE),0)</f>
        <v>0</v>
      </c>
      <c r="E3201" s="52">
        <f t="shared" ca="1" si="982"/>
        <v>1</v>
      </c>
      <c r="F3201" s="52">
        <f ca="1">(TRUNC(PRODUCT($E$12:$E3200),16))</f>
        <v>1.88396930562496</v>
      </c>
      <c r="G3201" s="52">
        <f t="shared" ca="1" si="983"/>
        <v>1.88396930562496</v>
      </c>
      <c r="H3201" s="52">
        <f t="shared" ca="1" si="984"/>
        <v>1</v>
      </c>
      <c r="I3201" s="111">
        <f t="shared" si="973"/>
        <v>0.02</v>
      </c>
      <c r="J3201" s="149">
        <f t="shared" si="975"/>
        <v>46022</v>
      </c>
      <c r="K3201" s="54">
        <f t="shared" si="974"/>
        <v>15</v>
      </c>
      <c r="L3201" s="55">
        <f t="shared" si="985"/>
        <v>15</v>
      </c>
      <c r="M3201" s="56">
        <f t="shared" si="986"/>
        <v>1.001179423</v>
      </c>
      <c r="N3201" s="56">
        <f t="shared" ca="1" si="987"/>
        <v>1.001179423</v>
      </c>
      <c r="O3201" s="55">
        <f t="shared" si="976"/>
        <v>0</v>
      </c>
      <c r="P3201" s="109">
        <f t="shared" ca="1" si="988"/>
        <v>40.286485470000002</v>
      </c>
      <c r="Q3201" s="52">
        <f t="shared" si="977"/>
        <v>0</v>
      </c>
      <c r="R3201" s="85"/>
      <c r="S3201" s="85"/>
      <c r="T3201" s="86" t="str">
        <f t="shared" si="978"/>
        <v>A+J=</v>
      </c>
      <c r="U3201" s="149">
        <f t="shared" si="979"/>
        <v>46052</v>
      </c>
      <c r="V3201" s="57" t="str">
        <f t="shared" si="989"/>
        <v>-</v>
      </c>
      <c r="W3201" s="8"/>
      <c r="X3201" s="8"/>
      <c r="Y3201" s="8"/>
      <c r="Z3201" s="9"/>
      <c r="AA3201" s="1"/>
      <c r="AB3201" s="8"/>
      <c r="AC3201" s="9"/>
      <c r="AD3201" s="9"/>
      <c r="AE3201" s="9"/>
      <c r="AF3201" s="8"/>
      <c r="AG3201" s="10"/>
      <c r="AH3201" s="8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25">
      <c r="A3202" s="50">
        <f t="shared" si="972"/>
        <v>46045</v>
      </c>
      <c r="B3202" s="112" t="str">
        <f t="shared" ca="1" si="980"/>
        <v>n.d</v>
      </c>
      <c r="C3202" s="109">
        <f t="shared" si="981"/>
        <v>34157.791964509997</v>
      </c>
      <c r="D3202" s="13">
        <f ca="1">IF(A3202&lt;$B$1,VLOOKUP(A3202,[1]DI!$A$4:$B$15000,2,FALSE),0)</f>
        <v>0</v>
      </c>
      <c r="E3202" s="52">
        <f t="shared" ca="1" si="982"/>
        <v>1</v>
      </c>
      <c r="F3202" s="52">
        <f ca="1">(TRUNC(PRODUCT($E$12:$E3201),16))</f>
        <v>1.88396930562496</v>
      </c>
      <c r="G3202" s="52">
        <f t="shared" ca="1" si="983"/>
        <v>1.88396930562496</v>
      </c>
      <c r="H3202" s="52">
        <f t="shared" ca="1" si="984"/>
        <v>1</v>
      </c>
      <c r="I3202" s="111">
        <f t="shared" si="973"/>
        <v>0.02</v>
      </c>
      <c r="J3202" s="149">
        <f t="shared" si="975"/>
        <v>46022</v>
      </c>
      <c r="K3202" s="54">
        <f t="shared" si="974"/>
        <v>16</v>
      </c>
      <c r="L3202" s="55">
        <f t="shared" si="985"/>
        <v>16</v>
      </c>
      <c r="M3202" s="56">
        <f t="shared" si="986"/>
        <v>1.0012581</v>
      </c>
      <c r="N3202" s="56">
        <f t="shared" ca="1" si="987"/>
        <v>1.0012581</v>
      </c>
      <c r="O3202" s="55">
        <f t="shared" si="976"/>
        <v>0</v>
      </c>
      <c r="P3202" s="109">
        <f t="shared" ca="1" si="988"/>
        <v>42.973918070000003</v>
      </c>
      <c r="Q3202" s="52">
        <f t="shared" si="977"/>
        <v>0</v>
      </c>
      <c r="R3202" s="85"/>
      <c r="S3202" s="85"/>
      <c r="T3202" s="86" t="str">
        <f t="shared" si="978"/>
        <v>A+J=</v>
      </c>
      <c r="U3202" s="149">
        <f t="shared" si="979"/>
        <v>46052</v>
      </c>
      <c r="V3202" s="57" t="str">
        <f t="shared" si="989"/>
        <v>-</v>
      </c>
      <c r="W3202" s="8"/>
      <c r="X3202" s="8"/>
      <c r="Y3202" s="8"/>
      <c r="Z3202" s="9"/>
      <c r="AA3202" s="1"/>
      <c r="AB3202" s="8"/>
      <c r="AC3202" s="9"/>
      <c r="AD3202" s="9"/>
      <c r="AE3202" s="9"/>
      <c r="AF3202" s="8"/>
      <c r="AG3202" s="10"/>
      <c r="AH3202" s="8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25">
      <c r="A3203" s="50">
        <f t="shared" si="972"/>
        <v>46046</v>
      </c>
      <c r="B3203" s="112" t="str">
        <f t="shared" ca="1" si="980"/>
        <v>n.d</v>
      </c>
      <c r="C3203" s="109">
        <f t="shared" si="981"/>
        <v>34157.791964509997</v>
      </c>
      <c r="D3203" s="13">
        <f ca="1">IF(A3203&lt;$B$1,VLOOKUP(A3203,[1]DI!$A$4:$B$15000,2,FALSE),0)</f>
        <v>0</v>
      </c>
      <c r="E3203" s="52">
        <f t="shared" ca="1" si="982"/>
        <v>1</v>
      </c>
      <c r="F3203" s="52">
        <f ca="1">(TRUNC(PRODUCT($E$12:$E3202),16))</f>
        <v>1.88396930562496</v>
      </c>
      <c r="G3203" s="52">
        <f t="shared" ca="1" si="983"/>
        <v>1.88396930562496</v>
      </c>
      <c r="H3203" s="52">
        <f t="shared" ca="1" si="984"/>
        <v>1</v>
      </c>
      <c r="I3203" s="111">
        <f t="shared" si="973"/>
        <v>0.02</v>
      </c>
      <c r="J3203" s="149">
        <f t="shared" si="975"/>
        <v>46022</v>
      </c>
      <c r="K3203" s="54">
        <f t="shared" si="974"/>
        <v>16</v>
      </c>
      <c r="L3203" s="55">
        <f t="shared" si="985"/>
        <v>17</v>
      </c>
      <c r="M3203" s="56">
        <f t="shared" si="986"/>
        <v>1.001336784</v>
      </c>
      <c r="N3203" s="56">
        <f t="shared" ca="1" si="987"/>
        <v>1.001336784</v>
      </c>
      <c r="O3203" s="55">
        <f t="shared" si="976"/>
        <v>0</v>
      </c>
      <c r="P3203" s="109">
        <f t="shared" ca="1" si="988"/>
        <v>45.661589769999999</v>
      </c>
      <c r="Q3203" s="52">
        <f t="shared" si="977"/>
        <v>0</v>
      </c>
      <c r="R3203" s="85"/>
      <c r="S3203" s="85"/>
      <c r="T3203" s="86" t="str">
        <f t="shared" si="978"/>
        <v>A+J=</v>
      </c>
      <c r="U3203" s="149">
        <f t="shared" si="979"/>
        <v>46052</v>
      </c>
      <c r="V3203" s="57" t="str">
        <f t="shared" si="989"/>
        <v>-</v>
      </c>
      <c r="W3203" s="8"/>
      <c r="X3203" s="8"/>
      <c r="Y3203" s="8"/>
      <c r="Z3203" s="9"/>
      <c r="AA3203" s="1"/>
      <c r="AB3203" s="8"/>
      <c r="AC3203" s="9"/>
      <c r="AD3203" s="9"/>
      <c r="AE3203" s="9"/>
      <c r="AF3203" s="8"/>
      <c r="AG3203" s="10"/>
      <c r="AH3203" s="8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25">
      <c r="A3204" s="50">
        <f t="shared" si="972"/>
        <v>46047</v>
      </c>
      <c r="B3204" s="112" t="str">
        <f t="shared" ca="1" si="980"/>
        <v>n.d</v>
      </c>
      <c r="C3204" s="109">
        <f t="shared" si="981"/>
        <v>34157.791964509997</v>
      </c>
      <c r="D3204" s="13">
        <f ca="1">IF(A3204&lt;$B$1,VLOOKUP(A3204,[1]DI!$A$4:$B$15000,2,FALSE),0)</f>
        <v>0</v>
      </c>
      <c r="E3204" s="52">
        <f t="shared" ca="1" si="982"/>
        <v>1</v>
      </c>
      <c r="F3204" s="52">
        <f ca="1">(TRUNC(PRODUCT($E$12:$E3203),16))</f>
        <v>1.88396930562496</v>
      </c>
      <c r="G3204" s="52">
        <f t="shared" ca="1" si="983"/>
        <v>1.88396930562496</v>
      </c>
      <c r="H3204" s="52">
        <f t="shared" ca="1" si="984"/>
        <v>1</v>
      </c>
      <c r="I3204" s="111">
        <f t="shared" si="973"/>
        <v>0.02</v>
      </c>
      <c r="J3204" s="149">
        <f t="shared" si="975"/>
        <v>46022</v>
      </c>
      <c r="K3204" s="54">
        <f t="shared" si="974"/>
        <v>16</v>
      </c>
      <c r="L3204" s="55">
        <f t="shared" si="985"/>
        <v>17</v>
      </c>
      <c r="M3204" s="56">
        <f t="shared" si="986"/>
        <v>1.001336784</v>
      </c>
      <c r="N3204" s="56">
        <f t="shared" ca="1" si="987"/>
        <v>1.001336784</v>
      </c>
      <c r="O3204" s="55">
        <f t="shared" si="976"/>
        <v>0</v>
      </c>
      <c r="P3204" s="109">
        <f t="shared" ca="1" si="988"/>
        <v>45.661589769999999</v>
      </c>
      <c r="Q3204" s="52">
        <f t="shared" si="977"/>
        <v>0</v>
      </c>
      <c r="R3204" s="85"/>
      <c r="S3204" s="85"/>
      <c r="T3204" s="86" t="str">
        <f t="shared" si="978"/>
        <v>A+J=</v>
      </c>
      <c r="U3204" s="149">
        <f t="shared" si="979"/>
        <v>46052</v>
      </c>
      <c r="V3204" s="57" t="str">
        <f t="shared" si="989"/>
        <v>-</v>
      </c>
      <c r="W3204" s="8"/>
      <c r="X3204" s="8"/>
      <c r="Y3204" s="8"/>
      <c r="Z3204" s="9"/>
      <c r="AA3204" s="1"/>
      <c r="AB3204" s="8"/>
      <c r="AC3204" s="9"/>
      <c r="AD3204" s="9"/>
      <c r="AE3204" s="9"/>
      <c r="AF3204" s="8"/>
      <c r="AG3204" s="10"/>
      <c r="AH3204" s="8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25">
      <c r="A3205" s="50">
        <f t="shared" si="972"/>
        <v>46048</v>
      </c>
      <c r="B3205" s="112" t="str">
        <f t="shared" ca="1" si="980"/>
        <v>n.d</v>
      </c>
      <c r="C3205" s="109">
        <f t="shared" si="981"/>
        <v>34157.791964509997</v>
      </c>
      <c r="D3205" s="13">
        <f ca="1">IF(A3205&lt;$B$1,VLOOKUP(A3205,[1]DI!$A$4:$B$15000,2,FALSE),0)</f>
        <v>0</v>
      </c>
      <c r="E3205" s="52">
        <f t="shared" ca="1" si="982"/>
        <v>1</v>
      </c>
      <c r="F3205" s="52">
        <f ca="1">(TRUNC(PRODUCT($E$12:$E3204),16))</f>
        <v>1.88396930562496</v>
      </c>
      <c r="G3205" s="52">
        <f t="shared" ca="1" si="983"/>
        <v>1.88396930562496</v>
      </c>
      <c r="H3205" s="52">
        <f t="shared" ca="1" si="984"/>
        <v>1</v>
      </c>
      <c r="I3205" s="111">
        <f t="shared" si="973"/>
        <v>0.02</v>
      </c>
      <c r="J3205" s="149">
        <f t="shared" si="975"/>
        <v>46022</v>
      </c>
      <c r="K3205" s="54">
        <f t="shared" si="974"/>
        <v>17</v>
      </c>
      <c r="L3205" s="55">
        <f t="shared" si="985"/>
        <v>17</v>
      </c>
      <c r="M3205" s="56">
        <f t="shared" si="986"/>
        <v>1.001336784</v>
      </c>
      <c r="N3205" s="56">
        <f t="shared" ca="1" si="987"/>
        <v>1.001336784</v>
      </c>
      <c r="O3205" s="55">
        <f t="shared" si="976"/>
        <v>0</v>
      </c>
      <c r="P3205" s="109">
        <f t="shared" ca="1" si="988"/>
        <v>45.661589769999999</v>
      </c>
      <c r="Q3205" s="52">
        <f t="shared" si="977"/>
        <v>0</v>
      </c>
      <c r="R3205" s="85"/>
      <c r="S3205" s="85"/>
      <c r="T3205" s="86" t="str">
        <f t="shared" si="978"/>
        <v>A+J=</v>
      </c>
      <c r="U3205" s="149">
        <f t="shared" si="979"/>
        <v>46052</v>
      </c>
      <c r="V3205" s="57" t="str">
        <f t="shared" si="989"/>
        <v>-</v>
      </c>
      <c r="W3205" s="8"/>
      <c r="X3205" s="8"/>
      <c r="Y3205" s="8"/>
      <c r="Z3205" s="9"/>
      <c r="AA3205" s="1"/>
      <c r="AB3205" s="8"/>
      <c r="AC3205" s="9"/>
      <c r="AD3205" s="9"/>
      <c r="AE3205" s="9"/>
      <c r="AF3205" s="8"/>
      <c r="AG3205" s="10"/>
      <c r="AH3205" s="8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25">
      <c r="A3206" s="50">
        <f t="shared" si="972"/>
        <v>46049</v>
      </c>
      <c r="B3206" s="112" t="str">
        <f t="shared" ca="1" si="980"/>
        <v>n.d</v>
      </c>
      <c r="C3206" s="109">
        <f t="shared" si="981"/>
        <v>34157.791964509997</v>
      </c>
      <c r="D3206" s="13">
        <f ca="1">IF(A3206&lt;$B$1,VLOOKUP(A3206,[1]DI!$A$4:$B$15000,2,FALSE),0)</f>
        <v>0</v>
      </c>
      <c r="E3206" s="52">
        <f t="shared" ca="1" si="982"/>
        <v>1</v>
      </c>
      <c r="F3206" s="52">
        <f ca="1">(TRUNC(PRODUCT($E$12:$E3205),16))</f>
        <v>1.88396930562496</v>
      </c>
      <c r="G3206" s="52">
        <f t="shared" ca="1" si="983"/>
        <v>1.88396930562496</v>
      </c>
      <c r="H3206" s="52">
        <f t="shared" ca="1" si="984"/>
        <v>1</v>
      </c>
      <c r="I3206" s="111">
        <f t="shared" si="973"/>
        <v>0.02</v>
      </c>
      <c r="J3206" s="149">
        <f t="shared" si="975"/>
        <v>46022</v>
      </c>
      <c r="K3206" s="54">
        <f t="shared" si="974"/>
        <v>18</v>
      </c>
      <c r="L3206" s="55">
        <f t="shared" si="985"/>
        <v>18</v>
      </c>
      <c r="M3206" s="56">
        <f t="shared" si="986"/>
        <v>1.0014154740000001</v>
      </c>
      <c r="N3206" s="56">
        <f t="shared" ca="1" si="987"/>
        <v>1.0014154740000001</v>
      </c>
      <c r="O3206" s="55">
        <f t="shared" si="976"/>
        <v>0</v>
      </c>
      <c r="P3206" s="109">
        <f t="shared" ca="1" si="988"/>
        <v>48.349466419999999</v>
      </c>
      <c r="Q3206" s="52">
        <f t="shared" si="977"/>
        <v>0</v>
      </c>
      <c r="R3206" s="85"/>
      <c r="S3206" s="85"/>
      <c r="T3206" s="86" t="str">
        <f t="shared" si="978"/>
        <v>A+J=</v>
      </c>
      <c r="U3206" s="149">
        <f t="shared" si="979"/>
        <v>46052</v>
      </c>
      <c r="V3206" s="57" t="str">
        <f t="shared" si="989"/>
        <v>-</v>
      </c>
      <c r="W3206" s="8"/>
      <c r="X3206" s="8"/>
      <c r="Y3206" s="8"/>
      <c r="Z3206" s="9"/>
      <c r="AA3206" s="1"/>
      <c r="AB3206" s="8"/>
      <c r="AC3206" s="9"/>
      <c r="AD3206" s="9"/>
      <c r="AE3206" s="9"/>
      <c r="AF3206" s="8"/>
      <c r="AG3206" s="10"/>
      <c r="AH3206" s="8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25">
      <c r="A3207" s="50">
        <f t="shared" si="972"/>
        <v>46050</v>
      </c>
      <c r="B3207" s="112" t="str">
        <f t="shared" ca="1" si="980"/>
        <v>n.d</v>
      </c>
      <c r="C3207" s="109">
        <f t="shared" si="981"/>
        <v>34157.791964509997</v>
      </c>
      <c r="D3207" s="13">
        <f ca="1">IF(A3207&lt;$B$1,VLOOKUP(A3207,[1]DI!$A$4:$B$15000,2,FALSE),0)</f>
        <v>0</v>
      </c>
      <c r="E3207" s="52">
        <f t="shared" ca="1" si="982"/>
        <v>1</v>
      </c>
      <c r="F3207" s="52">
        <f ca="1">(TRUNC(PRODUCT($E$12:$E3206),16))</f>
        <v>1.88396930562496</v>
      </c>
      <c r="G3207" s="52">
        <f t="shared" ca="1" si="983"/>
        <v>1.88396930562496</v>
      </c>
      <c r="H3207" s="52">
        <f t="shared" ca="1" si="984"/>
        <v>1</v>
      </c>
      <c r="I3207" s="111">
        <f t="shared" si="973"/>
        <v>0.02</v>
      </c>
      <c r="J3207" s="149">
        <f t="shared" si="975"/>
        <v>46022</v>
      </c>
      <c r="K3207" s="54">
        <f t="shared" si="974"/>
        <v>19</v>
      </c>
      <c r="L3207" s="55">
        <f t="shared" si="985"/>
        <v>19</v>
      </c>
      <c r="M3207" s="56">
        <f t="shared" si="986"/>
        <v>1.00149417</v>
      </c>
      <c r="N3207" s="56">
        <f t="shared" ca="1" si="987"/>
        <v>1.00149417</v>
      </c>
      <c r="O3207" s="55">
        <f t="shared" si="976"/>
        <v>0</v>
      </c>
      <c r="P3207" s="109">
        <f t="shared" ca="1" si="988"/>
        <v>51.037548010000002</v>
      </c>
      <c r="Q3207" s="52">
        <f t="shared" si="977"/>
        <v>0</v>
      </c>
      <c r="R3207" s="85"/>
      <c r="S3207" s="85"/>
      <c r="T3207" s="86" t="str">
        <f t="shared" si="978"/>
        <v>A+J=</v>
      </c>
      <c r="U3207" s="149">
        <f t="shared" si="979"/>
        <v>46052</v>
      </c>
      <c r="V3207" s="57" t="str">
        <f t="shared" si="989"/>
        <v>-</v>
      </c>
      <c r="W3207" s="8"/>
      <c r="X3207" s="8"/>
      <c r="Y3207" s="8"/>
      <c r="Z3207" s="9"/>
      <c r="AA3207" s="1"/>
      <c r="AB3207" s="8"/>
      <c r="AC3207" s="9"/>
      <c r="AD3207" s="9"/>
      <c r="AE3207" s="9"/>
      <c r="AF3207" s="8"/>
      <c r="AG3207" s="10"/>
      <c r="AH3207" s="8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25">
      <c r="A3208" s="50">
        <f t="shared" si="972"/>
        <v>46051</v>
      </c>
      <c r="B3208" s="112" t="str">
        <f t="shared" ca="1" si="980"/>
        <v>n.d</v>
      </c>
      <c r="C3208" s="109">
        <f t="shared" si="981"/>
        <v>34157.791964509997</v>
      </c>
      <c r="D3208" s="13">
        <f ca="1">IF(A3208&lt;$B$1,VLOOKUP(A3208,[1]DI!$A$4:$B$15000,2,FALSE),0)</f>
        <v>0</v>
      </c>
      <c r="E3208" s="52">
        <f t="shared" ca="1" si="982"/>
        <v>1</v>
      </c>
      <c r="F3208" s="52">
        <f ca="1">(TRUNC(PRODUCT($E$12:$E3207),16))</f>
        <v>1.88396930562496</v>
      </c>
      <c r="G3208" s="52">
        <f t="shared" ca="1" si="983"/>
        <v>1.88396930562496</v>
      </c>
      <c r="H3208" s="52">
        <f t="shared" ca="1" si="984"/>
        <v>1</v>
      </c>
      <c r="I3208" s="111">
        <f t="shared" si="973"/>
        <v>0.02</v>
      </c>
      <c r="J3208" s="149">
        <f t="shared" si="975"/>
        <v>46022</v>
      </c>
      <c r="K3208" s="54">
        <f t="shared" si="974"/>
        <v>20</v>
      </c>
      <c r="L3208" s="55">
        <f t="shared" si="985"/>
        <v>20</v>
      </c>
      <c r="M3208" s="56">
        <f t="shared" si="986"/>
        <v>1.001572873</v>
      </c>
      <c r="N3208" s="56">
        <f t="shared" ca="1" si="987"/>
        <v>1.001572873</v>
      </c>
      <c r="O3208" s="55">
        <f t="shared" si="976"/>
        <v>0</v>
      </c>
      <c r="P3208" s="109">
        <f t="shared" ca="1" si="988"/>
        <v>53.725868720000001</v>
      </c>
      <c r="Q3208" s="52">
        <f t="shared" si="977"/>
        <v>0</v>
      </c>
      <c r="R3208" s="85"/>
      <c r="S3208" s="85"/>
      <c r="T3208" s="86" t="str">
        <f t="shared" si="978"/>
        <v>A+J=</v>
      </c>
      <c r="U3208" s="149">
        <f t="shared" si="979"/>
        <v>46052</v>
      </c>
      <c r="V3208" s="57" t="str">
        <f t="shared" si="989"/>
        <v>-</v>
      </c>
      <c r="W3208" s="8"/>
      <c r="X3208" s="8"/>
      <c r="Y3208" s="8"/>
      <c r="Z3208" s="9"/>
      <c r="AA3208" s="1"/>
      <c r="AB3208" s="8"/>
      <c r="AC3208" s="9"/>
      <c r="AD3208" s="9"/>
      <c r="AE3208" s="9"/>
      <c r="AF3208" s="8"/>
      <c r="AG3208" s="10"/>
      <c r="AH3208" s="8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25">
      <c r="A3209" s="50">
        <f t="shared" si="972"/>
        <v>46052</v>
      </c>
      <c r="B3209" s="112" t="str">
        <f t="shared" ca="1" si="980"/>
        <v>n.d</v>
      </c>
      <c r="C3209" s="109">
        <f t="shared" si="981"/>
        <v>34157.791964509997</v>
      </c>
      <c r="D3209" s="13">
        <f ca="1">IF(A3209&lt;$B$1,VLOOKUP(A3209,[1]DI!$A$4:$B$15000,2,FALSE),0)</f>
        <v>0</v>
      </c>
      <c r="E3209" s="52">
        <f t="shared" ca="1" si="982"/>
        <v>1</v>
      </c>
      <c r="F3209" s="52">
        <f ca="1">(TRUNC(PRODUCT($E$12:$E3208),16))</f>
        <v>1.88396930562496</v>
      </c>
      <c r="G3209" s="52">
        <f t="shared" ca="1" si="983"/>
        <v>1.88396930562496</v>
      </c>
      <c r="H3209" s="52">
        <f t="shared" ca="1" si="984"/>
        <v>1</v>
      </c>
      <c r="I3209" s="111">
        <f t="shared" si="973"/>
        <v>0.02</v>
      </c>
      <c r="J3209" s="149">
        <f t="shared" si="975"/>
        <v>46022</v>
      </c>
      <c r="K3209" s="54">
        <f t="shared" si="974"/>
        <v>21</v>
      </c>
      <c r="L3209" s="55">
        <f t="shared" si="985"/>
        <v>21</v>
      </c>
      <c r="M3209" s="56">
        <f t="shared" si="986"/>
        <v>1.001651581</v>
      </c>
      <c r="N3209" s="56">
        <f t="shared" ca="1" si="987"/>
        <v>1.001651581</v>
      </c>
      <c r="O3209" s="55">
        <f t="shared" si="976"/>
        <v>94</v>
      </c>
      <c r="P3209" s="109">
        <f t="shared" ca="1" si="988"/>
        <v>56.414360209999998</v>
      </c>
      <c r="Q3209" s="52">
        <f t="shared" si="977"/>
        <v>1875.5667252799999</v>
      </c>
      <c r="R3209" s="85"/>
      <c r="S3209" s="85"/>
      <c r="T3209" s="86" t="str">
        <f t="shared" si="978"/>
        <v>A+J=</v>
      </c>
      <c r="U3209" s="149">
        <f t="shared" si="979"/>
        <v>46052</v>
      </c>
      <c r="V3209" s="57">
        <f t="shared" ca="1" si="989"/>
        <v>2897971.6282349997</v>
      </c>
      <c r="W3209" s="8"/>
      <c r="X3209" s="8"/>
      <c r="Y3209" s="8"/>
      <c r="Z3209" s="9"/>
      <c r="AA3209" s="1"/>
      <c r="AB3209" s="8"/>
      <c r="AC3209" s="9"/>
      <c r="AD3209" s="9"/>
      <c r="AE3209" s="9"/>
      <c r="AF3209" s="8"/>
      <c r="AG3209" s="10"/>
      <c r="AH3209" s="8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25">
      <c r="A3210" s="50">
        <f t="shared" si="972"/>
        <v>46053</v>
      </c>
      <c r="B3210" s="112" t="str">
        <f t="shared" ca="1" si="980"/>
        <v>n.d</v>
      </c>
      <c r="C3210" s="109">
        <f t="shared" si="981"/>
        <v>32282.22523923</v>
      </c>
      <c r="D3210" s="13">
        <f ca="1">IF(A3210&lt;$B$1,VLOOKUP(A3210,[1]DI!$A$4:$B$15000,2,FALSE),0)</f>
        <v>0</v>
      </c>
      <c r="E3210" s="52">
        <f t="shared" ca="1" si="982"/>
        <v>1</v>
      </c>
      <c r="F3210" s="52">
        <f ca="1">(TRUNC(PRODUCT($E$12:$E3209),16))</f>
        <v>1.88396930562496</v>
      </c>
      <c r="G3210" s="52">
        <f t="shared" ca="1" si="983"/>
        <v>1.88396930562496</v>
      </c>
      <c r="H3210" s="52">
        <f t="shared" ca="1" si="984"/>
        <v>1</v>
      </c>
      <c r="I3210" s="111">
        <f t="shared" si="973"/>
        <v>0.02</v>
      </c>
      <c r="J3210" s="149">
        <f t="shared" si="975"/>
        <v>46052</v>
      </c>
      <c r="K3210" s="54">
        <f t="shared" si="974"/>
        <v>1</v>
      </c>
      <c r="L3210" s="55">
        <f t="shared" si="985"/>
        <v>1</v>
      </c>
      <c r="M3210" s="56">
        <f t="shared" si="986"/>
        <v>1.000078585</v>
      </c>
      <c r="N3210" s="56">
        <f t="shared" ca="1" si="987"/>
        <v>1.000078585</v>
      </c>
      <c r="O3210" s="55">
        <f t="shared" si="976"/>
        <v>0</v>
      </c>
      <c r="P3210" s="109">
        <f t="shared" ca="1" si="988"/>
        <v>2.5368986699999998</v>
      </c>
      <c r="Q3210" s="52">
        <f t="shared" si="977"/>
        <v>0</v>
      </c>
      <c r="R3210" s="85"/>
      <c r="S3210" s="85"/>
      <c r="T3210" s="86" t="str">
        <f t="shared" si="978"/>
        <v>A+J=</v>
      </c>
      <c r="U3210" s="149">
        <f t="shared" si="979"/>
        <v>46080</v>
      </c>
      <c r="V3210" s="57" t="str">
        <f t="shared" si="989"/>
        <v>-</v>
      </c>
      <c r="W3210" s="8"/>
      <c r="X3210" s="8"/>
      <c r="Y3210" s="8"/>
      <c r="Z3210" s="9"/>
      <c r="AA3210" s="1"/>
      <c r="AB3210" s="8"/>
      <c r="AC3210" s="9"/>
      <c r="AD3210" s="9"/>
      <c r="AE3210" s="9"/>
      <c r="AF3210" s="8"/>
      <c r="AG3210" s="10"/>
      <c r="AH3210" s="8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25">
      <c r="A3211" s="50">
        <f t="shared" si="972"/>
        <v>46054</v>
      </c>
      <c r="B3211" s="112" t="str">
        <f t="shared" ca="1" si="980"/>
        <v>n.d</v>
      </c>
      <c r="C3211" s="109">
        <f t="shared" si="981"/>
        <v>32282.22523923</v>
      </c>
      <c r="D3211" s="13">
        <f ca="1">IF(A3211&lt;$B$1,VLOOKUP(A3211,[1]DI!$A$4:$B$15000,2,FALSE),0)</f>
        <v>0</v>
      </c>
      <c r="E3211" s="52">
        <f t="shared" ca="1" si="982"/>
        <v>1</v>
      </c>
      <c r="F3211" s="52">
        <f ca="1">(TRUNC(PRODUCT($E$12:$E3210),16))</f>
        <v>1.88396930562496</v>
      </c>
      <c r="G3211" s="52">
        <f t="shared" ca="1" si="983"/>
        <v>1.88396930562496</v>
      </c>
      <c r="H3211" s="52">
        <f t="shared" ca="1" si="984"/>
        <v>1</v>
      </c>
      <c r="I3211" s="111">
        <f t="shared" si="973"/>
        <v>0.02</v>
      </c>
      <c r="J3211" s="149">
        <f t="shared" si="975"/>
        <v>46052</v>
      </c>
      <c r="K3211" s="54">
        <f t="shared" si="974"/>
        <v>1</v>
      </c>
      <c r="L3211" s="55">
        <f t="shared" si="985"/>
        <v>1</v>
      </c>
      <c r="M3211" s="56">
        <f t="shared" si="986"/>
        <v>1.000078585</v>
      </c>
      <c r="N3211" s="56">
        <f t="shared" ca="1" si="987"/>
        <v>1.000078585</v>
      </c>
      <c r="O3211" s="55">
        <f t="shared" si="976"/>
        <v>0</v>
      </c>
      <c r="P3211" s="109">
        <f t="shared" ca="1" si="988"/>
        <v>2.5368986699999998</v>
      </c>
      <c r="Q3211" s="52">
        <f t="shared" si="977"/>
        <v>0</v>
      </c>
      <c r="R3211" s="85"/>
      <c r="S3211" s="85"/>
      <c r="T3211" s="86" t="str">
        <f t="shared" si="978"/>
        <v>A+J=</v>
      </c>
      <c r="U3211" s="149">
        <f t="shared" si="979"/>
        <v>46080</v>
      </c>
      <c r="V3211" s="57" t="str">
        <f t="shared" si="989"/>
        <v>-</v>
      </c>
      <c r="W3211" s="8"/>
      <c r="X3211" s="8"/>
      <c r="Y3211" s="8"/>
      <c r="Z3211" s="9"/>
      <c r="AA3211" s="1"/>
      <c r="AB3211" s="8"/>
      <c r="AC3211" s="9"/>
      <c r="AD3211" s="9"/>
      <c r="AE3211" s="9"/>
      <c r="AF3211" s="8"/>
      <c r="AG3211" s="10"/>
      <c r="AH3211" s="8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25">
      <c r="A3212" s="50">
        <f t="shared" si="972"/>
        <v>46055</v>
      </c>
      <c r="B3212" s="112" t="str">
        <f t="shared" ca="1" si="980"/>
        <v>n.d</v>
      </c>
      <c r="C3212" s="109">
        <f t="shared" si="981"/>
        <v>32282.22523923</v>
      </c>
      <c r="D3212" s="13">
        <f ca="1">IF(A3212&lt;$B$1,VLOOKUP(A3212,[1]DI!$A$4:$B$15000,2,FALSE),0)</f>
        <v>0</v>
      </c>
      <c r="E3212" s="52">
        <f t="shared" ca="1" si="982"/>
        <v>1</v>
      </c>
      <c r="F3212" s="52">
        <f ca="1">(TRUNC(PRODUCT($E$12:$E3211),16))</f>
        <v>1.88396930562496</v>
      </c>
      <c r="G3212" s="52">
        <f t="shared" ca="1" si="983"/>
        <v>1.88396930562496</v>
      </c>
      <c r="H3212" s="52">
        <f t="shared" ca="1" si="984"/>
        <v>1</v>
      </c>
      <c r="I3212" s="111">
        <f t="shared" si="973"/>
        <v>0.02</v>
      </c>
      <c r="J3212" s="149">
        <f t="shared" si="975"/>
        <v>46052</v>
      </c>
      <c r="K3212" s="54">
        <f t="shared" si="974"/>
        <v>1</v>
      </c>
      <c r="L3212" s="55">
        <f t="shared" si="985"/>
        <v>1</v>
      </c>
      <c r="M3212" s="56">
        <f t="shared" si="986"/>
        <v>1.000078585</v>
      </c>
      <c r="N3212" s="56">
        <f t="shared" ca="1" si="987"/>
        <v>1.000078585</v>
      </c>
      <c r="O3212" s="55">
        <f t="shared" si="976"/>
        <v>0</v>
      </c>
      <c r="P3212" s="109">
        <f t="shared" ca="1" si="988"/>
        <v>2.5368986699999998</v>
      </c>
      <c r="Q3212" s="52">
        <f t="shared" si="977"/>
        <v>0</v>
      </c>
      <c r="R3212" s="85"/>
      <c r="S3212" s="85"/>
      <c r="T3212" s="86" t="str">
        <f t="shared" si="978"/>
        <v>A+J=</v>
      </c>
      <c r="U3212" s="149">
        <f t="shared" si="979"/>
        <v>46080</v>
      </c>
      <c r="V3212" s="57" t="str">
        <f t="shared" si="989"/>
        <v>-</v>
      </c>
      <c r="W3212" s="8"/>
      <c r="X3212" s="8"/>
      <c r="Y3212" s="8"/>
      <c r="Z3212" s="9"/>
      <c r="AA3212" s="1"/>
      <c r="AB3212" s="8"/>
      <c r="AC3212" s="9"/>
      <c r="AD3212" s="9"/>
      <c r="AE3212" s="9"/>
      <c r="AF3212" s="8"/>
      <c r="AG3212" s="10"/>
      <c r="AH3212" s="8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25">
      <c r="A3213" s="50">
        <f t="shared" ref="A3213:A3276" si="990">(A3212+1)</f>
        <v>46056</v>
      </c>
      <c r="B3213" s="112" t="str">
        <f t="shared" ca="1" si="980"/>
        <v>n.d</v>
      </c>
      <c r="C3213" s="109">
        <f t="shared" si="981"/>
        <v>32282.22523923</v>
      </c>
      <c r="D3213" s="13">
        <f ca="1">IF(A3213&lt;$B$1,VLOOKUP(A3213,[1]DI!$A$4:$B$15000,2,FALSE),0)</f>
        <v>0</v>
      </c>
      <c r="E3213" s="52">
        <f t="shared" ca="1" si="982"/>
        <v>1</v>
      </c>
      <c r="F3213" s="52">
        <f ca="1">(TRUNC(PRODUCT($E$12:$E3212),16))</f>
        <v>1.88396930562496</v>
      </c>
      <c r="G3213" s="52">
        <f t="shared" ca="1" si="983"/>
        <v>1.88396930562496</v>
      </c>
      <c r="H3213" s="52">
        <f t="shared" ca="1" si="984"/>
        <v>1</v>
      </c>
      <c r="I3213" s="111">
        <f t="shared" ref="I3213:I3276" si="991">I3212</f>
        <v>0.02</v>
      </c>
      <c r="J3213" s="149">
        <f t="shared" si="975"/>
        <v>46052</v>
      </c>
      <c r="K3213" s="54">
        <f t="shared" ref="K3213:K3276" si="992">IF(A3213&gt;J3213,IF(NETWORKDAYS(J3213,A3213,$X$135:$X$519)-1=0,1,NETWORKDAYS(J3213,A3213,$X$135:$X$519)-1),0)</f>
        <v>2</v>
      </c>
      <c r="L3213" s="55">
        <f t="shared" si="985"/>
        <v>2</v>
      </c>
      <c r="M3213" s="56">
        <f t="shared" si="986"/>
        <v>1.0001571760000001</v>
      </c>
      <c r="N3213" s="56">
        <f t="shared" ca="1" si="987"/>
        <v>1.0001571760000001</v>
      </c>
      <c r="O3213" s="55">
        <f t="shared" si="976"/>
        <v>0</v>
      </c>
      <c r="P3213" s="109">
        <f t="shared" ca="1" si="988"/>
        <v>5.0739910300000002</v>
      </c>
      <c r="Q3213" s="52">
        <f t="shared" si="977"/>
        <v>0</v>
      </c>
      <c r="R3213" s="85"/>
      <c r="S3213" s="85"/>
      <c r="T3213" s="86" t="str">
        <f t="shared" si="978"/>
        <v>A+J=</v>
      </c>
      <c r="U3213" s="149">
        <f t="shared" si="979"/>
        <v>46080</v>
      </c>
      <c r="V3213" s="57" t="str">
        <f t="shared" si="989"/>
        <v>-</v>
      </c>
      <c r="W3213" s="8"/>
      <c r="X3213" s="8"/>
      <c r="Y3213" s="8"/>
      <c r="Z3213" s="9"/>
      <c r="AA3213" s="1"/>
      <c r="AB3213" s="8"/>
      <c r="AC3213" s="9"/>
      <c r="AD3213" s="9"/>
      <c r="AE3213" s="9"/>
      <c r="AF3213" s="8"/>
      <c r="AG3213" s="10"/>
      <c r="AH3213" s="8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25">
      <c r="A3214" s="50">
        <f t="shared" si="990"/>
        <v>46057</v>
      </c>
      <c r="B3214" s="112" t="str">
        <f t="shared" ca="1" si="980"/>
        <v>n.d</v>
      </c>
      <c r="C3214" s="109">
        <f t="shared" si="981"/>
        <v>32282.22523923</v>
      </c>
      <c r="D3214" s="13">
        <f ca="1">IF(A3214&lt;$B$1,VLOOKUP(A3214,[1]DI!$A$4:$B$15000,2,FALSE),0)</f>
        <v>0</v>
      </c>
      <c r="E3214" s="52">
        <f t="shared" ca="1" si="982"/>
        <v>1</v>
      </c>
      <c r="F3214" s="52">
        <f ca="1">(TRUNC(PRODUCT($E$12:$E3213),16))</f>
        <v>1.88396930562496</v>
      </c>
      <c r="G3214" s="52">
        <f t="shared" ca="1" si="983"/>
        <v>1.88396930562496</v>
      </c>
      <c r="H3214" s="52">
        <f t="shared" ca="1" si="984"/>
        <v>1</v>
      </c>
      <c r="I3214" s="111">
        <f t="shared" si="991"/>
        <v>0.02</v>
      </c>
      <c r="J3214" s="149">
        <f t="shared" si="975"/>
        <v>46052</v>
      </c>
      <c r="K3214" s="54">
        <f t="shared" si="992"/>
        <v>3</v>
      </c>
      <c r="L3214" s="55">
        <f t="shared" si="985"/>
        <v>3</v>
      </c>
      <c r="M3214" s="56">
        <f t="shared" si="986"/>
        <v>1.000235773</v>
      </c>
      <c r="N3214" s="56">
        <f t="shared" ca="1" si="987"/>
        <v>1.000235773</v>
      </c>
      <c r="O3214" s="55">
        <f t="shared" si="976"/>
        <v>0</v>
      </c>
      <c r="P3214" s="109">
        <f t="shared" ca="1" si="988"/>
        <v>7.6112770899999997</v>
      </c>
      <c r="Q3214" s="52">
        <f t="shared" si="977"/>
        <v>0</v>
      </c>
      <c r="R3214" s="85"/>
      <c r="S3214" s="85"/>
      <c r="T3214" s="86" t="str">
        <f t="shared" si="978"/>
        <v>A+J=</v>
      </c>
      <c r="U3214" s="149">
        <f t="shared" si="979"/>
        <v>46080</v>
      </c>
      <c r="V3214" s="57" t="str">
        <f t="shared" si="989"/>
        <v>-</v>
      </c>
      <c r="W3214" s="8"/>
      <c r="X3214" s="8"/>
      <c r="Y3214" s="8"/>
      <c r="Z3214" s="9"/>
      <c r="AA3214" s="1"/>
      <c r="AB3214" s="8"/>
      <c r="AC3214" s="9"/>
      <c r="AD3214" s="9"/>
      <c r="AE3214" s="9"/>
      <c r="AF3214" s="8"/>
      <c r="AG3214" s="10"/>
      <c r="AH3214" s="8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25">
      <c r="A3215" s="50">
        <f t="shared" si="990"/>
        <v>46058</v>
      </c>
      <c r="B3215" s="112" t="str">
        <f t="shared" ca="1" si="980"/>
        <v>n.d</v>
      </c>
      <c r="C3215" s="109">
        <f t="shared" si="981"/>
        <v>32282.22523923</v>
      </c>
      <c r="D3215" s="13">
        <f ca="1">IF(A3215&lt;$B$1,VLOOKUP(A3215,[1]DI!$A$4:$B$15000,2,FALSE),0)</f>
        <v>0</v>
      </c>
      <c r="E3215" s="52">
        <f t="shared" ca="1" si="982"/>
        <v>1</v>
      </c>
      <c r="F3215" s="52">
        <f ca="1">(TRUNC(PRODUCT($E$12:$E3214),16))</f>
        <v>1.88396930562496</v>
      </c>
      <c r="G3215" s="52">
        <f t="shared" ca="1" si="983"/>
        <v>1.88396930562496</v>
      </c>
      <c r="H3215" s="52">
        <f t="shared" ca="1" si="984"/>
        <v>1</v>
      </c>
      <c r="I3215" s="111">
        <f t="shared" si="991"/>
        <v>0.02</v>
      </c>
      <c r="J3215" s="149">
        <f t="shared" si="975"/>
        <v>46052</v>
      </c>
      <c r="K3215" s="54">
        <f t="shared" si="992"/>
        <v>4</v>
      </c>
      <c r="L3215" s="55">
        <f t="shared" si="985"/>
        <v>4</v>
      </c>
      <c r="M3215" s="56">
        <f t="shared" si="986"/>
        <v>1.000314377</v>
      </c>
      <c r="N3215" s="56">
        <f t="shared" ca="1" si="987"/>
        <v>1.000314377</v>
      </c>
      <c r="O3215" s="55">
        <f t="shared" si="976"/>
        <v>0</v>
      </c>
      <c r="P3215" s="109">
        <f t="shared" ca="1" si="988"/>
        <v>10.14878912</v>
      </c>
      <c r="Q3215" s="52">
        <f t="shared" si="977"/>
        <v>0</v>
      </c>
      <c r="R3215" s="85"/>
      <c r="S3215" s="85"/>
      <c r="T3215" s="86" t="str">
        <f t="shared" si="978"/>
        <v>A+J=</v>
      </c>
      <c r="U3215" s="149">
        <f t="shared" si="979"/>
        <v>46080</v>
      </c>
      <c r="V3215" s="57" t="str">
        <f t="shared" si="989"/>
        <v>-</v>
      </c>
      <c r="W3215" s="8"/>
      <c r="X3215" s="8"/>
      <c r="Y3215" s="8"/>
      <c r="Z3215" s="9"/>
      <c r="AA3215" s="1"/>
      <c r="AB3215" s="8"/>
      <c r="AC3215" s="9"/>
      <c r="AD3215" s="9"/>
      <c r="AE3215" s="9"/>
      <c r="AF3215" s="8"/>
      <c r="AG3215" s="10"/>
      <c r="AH3215" s="8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25">
      <c r="A3216" s="50">
        <f t="shared" si="990"/>
        <v>46059</v>
      </c>
      <c r="B3216" s="112" t="str">
        <f t="shared" ca="1" si="980"/>
        <v>n.d</v>
      </c>
      <c r="C3216" s="109">
        <f t="shared" si="981"/>
        <v>32282.22523923</v>
      </c>
      <c r="D3216" s="13">
        <f ca="1">IF(A3216&lt;$B$1,VLOOKUP(A3216,[1]DI!$A$4:$B$15000,2,FALSE),0)</f>
        <v>0</v>
      </c>
      <c r="E3216" s="52">
        <f t="shared" ca="1" si="982"/>
        <v>1</v>
      </c>
      <c r="F3216" s="52">
        <f ca="1">(TRUNC(PRODUCT($E$12:$E3215),16))</f>
        <v>1.88396930562496</v>
      </c>
      <c r="G3216" s="52">
        <f t="shared" ca="1" si="983"/>
        <v>1.88396930562496</v>
      </c>
      <c r="H3216" s="52">
        <f t="shared" ca="1" si="984"/>
        <v>1</v>
      </c>
      <c r="I3216" s="111">
        <f t="shared" si="991"/>
        <v>0.02</v>
      </c>
      <c r="J3216" s="149">
        <f t="shared" si="975"/>
        <v>46052</v>
      </c>
      <c r="K3216" s="54">
        <f t="shared" si="992"/>
        <v>5</v>
      </c>
      <c r="L3216" s="55">
        <f t="shared" si="985"/>
        <v>5</v>
      </c>
      <c r="M3216" s="56">
        <f t="shared" si="986"/>
        <v>1.000392986</v>
      </c>
      <c r="N3216" s="56">
        <f t="shared" ca="1" si="987"/>
        <v>1.000392986</v>
      </c>
      <c r="O3216" s="55">
        <f t="shared" si="976"/>
        <v>0</v>
      </c>
      <c r="P3216" s="109">
        <f t="shared" ca="1" si="988"/>
        <v>12.686462560000001</v>
      </c>
      <c r="Q3216" s="52">
        <f t="shared" si="977"/>
        <v>0</v>
      </c>
      <c r="R3216" s="85"/>
      <c r="S3216" s="85"/>
      <c r="T3216" s="86" t="str">
        <f t="shared" si="978"/>
        <v>A+J=</v>
      </c>
      <c r="U3216" s="149">
        <f t="shared" si="979"/>
        <v>46080</v>
      </c>
      <c r="V3216" s="57" t="str">
        <f t="shared" si="989"/>
        <v>-</v>
      </c>
      <c r="W3216" s="8"/>
      <c r="X3216" s="8"/>
      <c r="Y3216" s="8"/>
      <c r="Z3216" s="9"/>
      <c r="AA3216" s="1"/>
      <c r="AB3216" s="8"/>
      <c r="AC3216" s="9"/>
      <c r="AD3216" s="9"/>
      <c r="AE3216" s="9"/>
      <c r="AF3216" s="8"/>
      <c r="AG3216" s="10"/>
      <c r="AH3216" s="8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25">
      <c r="A3217" s="50">
        <f t="shared" si="990"/>
        <v>46060</v>
      </c>
      <c r="B3217" s="112" t="str">
        <f t="shared" ca="1" si="980"/>
        <v>n.d</v>
      </c>
      <c r="C3217" s="109">
        <f t="shared" si="981"/>
        <v>32282.22523923</v>
      </c>
      <c r="D3217" s="13">
        <f ca="1">IF(A3217&lt;$B$1,VLOOKUP(A3217,[1]DI!$A$4:$B$15000,2,FALSE),0)</f>
        <v>0</v>
      </c>
      <c r="E3217" s="52">
        <f t="shared" ca="1" si="982"/>
        <v>1</v>
      </c>
      <c r="F3217" s="52">
        <f ca="1">(TRUNC(PRODUCT($E$12:$E3216),16))</f>
        <v>1.88396930562496</v>
      </c>
      <c r="G3217" s="52">
        <f t="shared" ca="1" si="983"/>
        <v>1.88396930562496</v>
      </c>
      <c r="H3217" s="52">
        <f t="shared" ca="1" si="984"/>
        <v>1</v>
      </c>
      <c r="I3217" s="111">
        <f t="shared" si="991"/>
        <v>0.02</v>
      </c>
      <c r="J3217" s="149">
        <f t="shared" si="975"/>
        <v>46052</v>
      </c>
      <c r="K3217" s="54">
        <f t="shared" si="992"/>
        <v>5</v>
      </c>
      <c r="L3217" s="55">
        <f t="shared" si="985"/>
        <v>6</v>
      </c>
      <c r="M3217" s="56">
        <f t="shared" si="986"/>
        <v>1.000471602</v>
      </c>
      <c r="N3217" s="56">
        <f t="shared" ca="1" si="987"/>
        <v>1.000471602</v>
      </c>
      <c r="O3217" s="55">
        <f t="shared" si="976"/>
        <v>0</v>
      </c>
      <c r="P3217" s="109">
        <f t="shared" ca="1" si="988"/>
        <v>15.224361979999999</v>
      </c>
      <c r="Q3217" s="52">
        <f t="shared" si="977"/>
        <v>0</v>
      </c>
      <c r="R3217" s="85"/>
      <c r="S3217" s="85"/>
      <c r="T3217" s="86" t="str">
        <f t="shared" si="978"/>
        <v>A+J=</v>
      </c>
      <c r="U3217" s="149">
        <f t="shared" si="979"/>
        <v>46080</v>
      </c>
      <c r="V3217" s="57" t="str">
        <f t="shared" si="989"/>
        <v>-</v>
      </c>
      <c r="W3217" s="8"/>
      <c r="X3217" s="8"/>
      <c r="Y3217" s="8"/>
      <c r="Z3217" s="9"/>
      <c r="AA3217" s="1"/>
      <c r="AB3217" s="8"/>
      <c r="AC3217" s="9"/>
      <c r="AD3217" s="9"/>
      <c r="AE3217" s="9"/>
      <c r="AF3217" s="8"/>
      <c r="AG3217" s="10"/>
      <c r="AH3217" s="8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25">
      <c r="A3218" s="50">
        <f t="shared" si="990"/>
        <v>46061</v>
      </c>
      <c r="B3218" s="112" t="str">
        <f t="shared" ca="1" si="980"/>
        <v>n.d</v>
      </c>
      <c r="C3218" s="109">
        <f t="shared" si="981"/>
        <v>32282.22523923</v>
      </c>
      <c r="D3218" s="13">
        <f ca="1">IF(A3218&lt;$B$1,VLOOKUP(A3218,[1]DI!$A$4:$B$15000,2,FALSE),0)</f>
        <v>0</v>
      </c>
      <c r="E3218" s="52">
        <f t="shared" ca="1" si="982"/>
        <v>1</v>
      </c>
      <c r="F3218" s="52">
        <f ca="1">(TRUNC(PRODUCT($E$12:$E3217),16))</f>
        <v>1.88396930562496</v>
      </c>
      <c r="G3218" s="52">
        <f t="shared" ca="1" si="983"/>
        <v>1.88396930562496</v>
      </c>
      <c r="H3218" s="52">
        <f t="shared" ca="1" si="984"/>
        <v>1</v>
      </c>
      <c r="I3218" s="111">
        <f t="shared" si="991"/>
        <v>0.02</v>
      </c>
      <c r="J3218" s="149">
        <f t="shared" si="975"/>
        <v>46052</v>
      </c>
      <c r="K3218" s="54">
        <f t="shared" si="992"/>
        <v>5</v>
      </c>
      <c r="L3218" s="55">
        <f t="shared" si="985"/>
        <v>6</v>
      </c>
      <c r="M3218" s="56">
        <f t="shared" si="986"/>
        <v>1.000471602</v>
      </c>
      <c r="N3218" s="56">
        <f t="shared" ca="1" si="987"/>
        <v>1.000471602</v>
      </c>
      <c r="O3218" s="55">
        <f t="shared" si="976"/>
        <v>0</v>
      </c>
      <c r="P3218" s="109">
        <f t="shared" ca="1" si="988"/>
        <v>15.224361979999999</v>
      </c>
      <c r="Q3218" s="52">
        <f t="shared" si="977"/>
        <v>0</v>
      </c>
      <c r="R3218" s="85"/>
      <c r="S3218" s="85"/>
      <c r="T3218" s="86" t="str">
        <f t="shared" si="978"/>
        <v>A+J=</v>
      </c>
      <c r="U3218" s="149">
        <f t="shared" si="979"/>
        <v>46080</v>
      </c>
      <c r="V3218" s="57" t="str">
        <f t="shared" si="989"/>
        <v>-</v>
      </c>
      <c r="W3218" s="8"/>
      <c r="X3218" s="8"/>
      <c r="Y3218" s="8"/>
      <c r="Z3218" s="9"/>
      <c r="AA3218" s="1"/>
      <c r="AB3218" s="8"/>
      <c r="AC3218" s="9"/>
      <c r="AD3218" s="9"/>
      <c r="AE3218" s="9"/>
      <c r="AF3218" s="8"/>
      <c r="AG3218" s="10"/>
      <c r="AH3218" s="8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25">
      <c r="A3219" s="50">
        <f t="shared" si="990"/>
        <v>46062</v>
      </c>
      <c r="B3219" s="112" t="str">
        <f t="shared" ca="1" si="980"/>
        <v>n.d</v>
      </c>
      <c r="C3219" s="109">
        <f t="shared" si="981"/>
        <v>32282.22523923</v>
      </c>
      <c r="D3219" s="13">
        <f ca="1">IF(A3219&lt;$B$1,VLOOKUP(A3219,[1]DI!$A$4:$B$15000,2,FALSE),0)</f>
        <v>0</v>
      </c>
      <c r="E3219" s="52">
        <f t="shared" ca="1" si="982"/>
        <v>1</v>
      </c>
      <c r="F3219" s="52">
        <f ca="1">(TRUNC(PRODUCT($E$12:$E3218),16))</f>
        <v>1.88396930562496</v>
      </c>
      <c r="G3219" s="52">
        <f t="shared" ca="1" si="983"/>
        <v>1.88396930562496</v>
      </c>
      <c r="H3219" s="52">
        <f t="shared" ca="1" si="984"/>
        <v>1</v>
      </c>
      <c r="I3219" s="111">
        <f t="shared" si="991"/>
        <v>0.02</v>
      </c>
      <c r="J3219" s="149">
        <f t="shared" ref="J3219:J3282" si="993">IF(O3218&gt;0,VLOOKUP(O3218,X$12:AH$125,2),J3218)</f>
        <v>46052</v>
      </c>
      <c r="K3219" s="54">
        <f t="shared" si="992"/>
        <v>6</v>
      </c>
      <c r="L3219" s="55">
        <f t="shared" si="985"/>
        <v>6</v>
      </c>
      <c r="M3219" s="56">
        <f t="shared" si="986"/>
        <v>1.000471602</v>
      </c>
      <c r="N3219" s="56">
        <f t="shared" ca="1" si="987"/>
        <v>1.000471602</v>
      </c>
      <c r="O3219" s="55">
        <f t="shared" ref="O3219:O3282" si="994">IF(VLOOKUP(A3219,Y$12:AF$125,8)=VLOOKUP(A3218,Y$12:AF$125,8),0,VLOOKUP(A3219,Y$12:AF$125,8))</f>
        <v>0</v>
      </c>
      <c r="P3219" s="109">
        <f t="shared" ca="1" si="988"/>
        <v>15.224361979999999</v>
      </c>
      <c r="Q3219" s="52">
        <f t="shared" ref="Q3219:Q3282" si="995">IF(O3219&gt;0,VLOOKUP(A3219,$Y$12:$AD$125,5),0)</f>
        <v>0</v>
      </c>
      <c r="R3219" s="85"/>
      <c r="S3219" s="85"/>
      <c r="T3219" s="86" t="str">
        <f t="shared" ref="T3219:T3282" si="996">IF(O3218&gt;0,VLOOKUP(O3218,X$12:AH$125,10),T3218)</f>
        <v>A+J=</v>
      </c>
      <c r="U3219" s="149">
        <f t="shared" ref="U3219:U3282" si="997">IF(O3218&gt;0,VLOOKUP(O3218,X$12:AH$125,11),U3218)</f>
        <v>46080</v>
      </c>
      <c r="V3219" s="57" t="str">
        <f t="shared" si="989"/>
        <v>-</v>
      </c>
      <c r="W3219" s="8"/>
      <c r="X3219" s="8"/>
      <c r="Y3219" s="8"/>
      <c r="Z3219" s="9"/>
      <c r="AA3219" s="1"/>
      <c r="AB3219" s="8"/>
      <c r="AC3219" s="9"/>
      <c r="AD3219" s="9"/>
      <c r="AE3219" s="9"/>
      <c r="AF3219" s="8"/>
      <c r="AG3219" s="10"/>
      <c r="AH3219" s="8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25">
      <c r="A3220" s="50">
        <f t="shared" si="990"/>
        <v>46063</v>
      </c>
      <c r="B3220" s="112" t="str">
        <f t="shared" ca="1" si="980"/>
        <v>n.d</v>
      </c>
      <c r="C3220" s="109">
        <f t="shared" si="981"/>
        <v>32282.22523923</v>
      </c>
      <c r="D3220" s="13">
        <f ca="1">IF(A3220&lt;$B$1,VLOOKUP(A3220,[1]DI!$A$4:$B$15000,2,FALSE),0)</f>
        <v>0</v>
      </c>
      <c r="E3220" s="52">
        <f t="shared" ca="1" si="982"/>
        <v>1</v>
      </c>
      <c r="F3220" s="52">
        <f ca="1">(TRUNC(PRODUCT($E$12:$E3219),16))</f>
        <v>1.88396930562496</v>
      </c>
      <c r="G3220" s="52">
        <f t="shared" ca="1" si="983"/>
        <v>1.88396930562496</v>
      </c>
      <c r="H3220" s="52">
        <f t="shared" ca="1" si="984"/>
        <v>1</v>
      </c>
      <c r="I3220" s="111">
        <f t="shared" si="991"/>
        <v>0.02</v>
      </c>
      <c r="J3220" s="149">
        <f t="shared" si="993"/>
        <v>46052</v>
      </c>
      <c r="K3220" s="54">
        <f t="shared" si="992"/>
        <v>7</v>
      </c>
      <c r="L3220" s="55">
        <f t="shared" si="985"/>
        <v>7</v>
      </c>
      <c r="M3220" s="56">
        <f t="shared" si="986"/>
        <v>1.0005502239999999</v>
      </c>
      <c r="N3220" s="56">
        <f t="shared" ca="1" si="987"/>
        <v>1.0005502239999999</v>
      </c>
      <c r="O3220" s="55">
        <f t="shared" si="994"/>
        <v>0</v>
      </c>
      <c r="P3220" s="109">
        <f t="shared" ca="1" si="988"/>
        <v>17.7624551</v>
      </c>
      <c r="Q3220" s="52">
        <f t="shared" si="995"/>
        <v>0</v>
      </c>
      <c r="R3220" s="85"/>
      <c r="S3220" s="85"/>
      <c r="T3220" s="86" t="str">
        <f t="shared" si="996"/>
        <v>A+J=</v>
      </c>
      <c r="U3220" s="149">
        <f t="shared" si="997"/>
        <v>46080</v>
      </c>
      <c r="V3220" s="57" t="str">
        <f t="shared" si="989"/>
        <v>-</v>
      </c>
      <c r="W3220" s="8"/>
      <c r="X3220" s="8"/>
      <c r="Y3220" s="8"/>
      <c r="Z3220" s="9"/>
      <c r="AA3220" s="1"/>
      <c r="AB3220" s="8"/>
      <c r="AC3220" s="9"/>
      <c r="AD3220" s="9"/>
      <c r="AE3220" s="9"/>
      <c r="AF3220" s="8"/>
      <c r="AG3220" s="10"/>
      <c r="AH3220" s="8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25">
      <c r="A3221" s="50">
        <f t="shared" si="990"/>
        <v>46064</v>
      </c>
      <c r="B3221" s="112" t="str">
        <f t="shared" ca="1" si="980"/>
        <v>n.d</v>
      </c>
      <c r="C3221" s="109">
        <f t="shared" si="981"/>
        <v>32282.22523923</v>
      </c>
      <c r="D3221" s="13">
        <f ca="1">IF(A3221&lt;$B$1,VLOOKUP(A3221,[1]DI!$A$4:$B$15000,2,FALSE),0)</f>
        <v>0</v>
      </c>
      <c r="E3221" s="52">
        <f t="shared" ca="1" si="982"/>
        <v>1</v>
      </c>
      <c r="F3221" s="52">
        <f ca="1">(TRUNC(PRODUCT($E$12:$E3220),16))</f>
        <v>1.88396930562496</v>
      </c>
      <c r="G3221" s="52">
        <f t="shared" ca="1" si="983"/>
        <v>1.88396930562496</v>
      </c>
      <c r="H3221" s="52">
        <f t="shared" ca="1" si="984"/>
        <v>1</v>
      </c>
      <c r="I3221" s="111">
        <f t="shared" si="991"/>
        <v>0.02</v>
      </c>
      <c r="J3221" s="149">
        <f t="shared" si="993"/>
        <v>46052</v>
      </c>
      <c r="K3221" s="54">
        <f t="shared" si="992"/>
        <v>8</v>
      </c>
      <c r="L3221" s="55">
        <f t="shared" si="985"/>
        <v>8</v>
      </c>
      <c r="M3221" s="56">
        <f t="shared" si="986"/>
        <v>1.000628852</v>
      </c>
      <c r="N3221" s="56">
        <f t="shared" ca="1" si="987"/>
        <v>1.000628852</v>
      </c>
      <c r="O3221" s="55">
        <f t="shared" si="994"/>
        <v>0</v>
      </c>
      <c r="P3221" s="109">
        <f t="shared" ca="1" si="988"/>
        <v>20.300741899999998</v>
      </c>
      <c r="Q3221" s="52">
        <f t="shared" si="995"/>
        <v>0</v>
      </c>
      <c r="R3221" s="85"/>
      <c r="S3221" s="85"/>
      <c r="T3221" s="86" t="str">
        <f t="shared" si="996"/>
        <v>A+J=</v>
      </c>
      <c r="U3221" s="149">
        <f t="shared" si="997"/>
        <v>46080</v>
      </c>
      <c r="V3221" s="57" t="str">
        <f t="shared" si="989"/>
        <v>-</v>
      </c>
      <c r="W3221" s="8"/>
      <c r="X3221" s="8"/>
      <c r="Y3221" s="8"/>
      <c r="Z3221" s="9"/>
      <c r="AA3221" s="1"/>
      <c r="AB3221" s="8"/>
      <c r="AC3221" s="9"/>
      <c r="AD3221" s="9"/>
      <c r="AE3221" s="9"/>
      <c r="AF3221" s="8"/>
      <c r="AG3221" s="10"/>
      <c r="AH3221" s="8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25">
      <c r="A3222" s="50">
        <f t="shared" si="990"/>
        <v>46065</v>
      </c>
      <c r="B3222" s="112" t="str">
        <f t="shared" ca="1" si="980"/>
        <v>n.d</v>
      </c>
      <c r="C3222" s="109">
        <f t="shared" si="981"/>
        <v>32282.22523923</v>
      </c>
      <c r="D3222" s="13">
        <f ca="1">IF(A3222&lt;$B$1,VLOOKUP(A3222,[1]DI!$A$4:$B$15000,2,FALSE),0)</f>
        <v>0</v>
      </c>
      <c r="E3222" s="52">
        <f t="shared" ca="1" si="982"/>
        <v>1</v>
      </c>
      <c r="F3222" s="52">
        <f ca="1">(TRUNC(PRODUCT($E$12:$E3221),16))</f>
        <v>1.88396930562496</v>
      </c>
      <c r="G3222" s="52">
        <f t="shared" ca="1" si="983"/>
        <v>1.88396930562496</v>
      </c>
      <c r="H3222" s="52">
        <f t="shared" ca="1" si="984"/>
        <v>1</v>
      </c>
      <c r="I3222" s="111">
        <f t="shared" si="991"/>
        <v>0.02</v>
      </c>
      <c r="J3222" s="149">
        <f t="shared" si="993"/>
        <v>46052</v>
      </c>
      <c r="K3222" s="54">
        <f t="shared" si="992"/>
        <v>9</v>
      </c>
      <c r="L3222" s="55">
        <f t="shared" si="985"/>
        <v>9</v>
      </c>
      <c r="M3222" s="56">
        <f t="shared" si="986"/>
        <v>1.0007074869999999</v>
      </c>
      <c r="N3222" s="56">
        <f t="shared" ca="1" si="987"/>
        <v>1.0007074869999999</v>
      </c>
      <c r="O3222" s="55">
        <f t="shared" si="994"/>
        <v>0</v>
      </c>
      <c r="P3222" s="109">
        <f t="shared" ca="1" si="988"/>
        <v>22.83925468</v>
      </c>
      <c r="Q3222" s="52">
        <f t="shared" si="995"/>
        <v>0</v>
      </c>
      <c r="R3222" s="85"/>
      <c r="S3222" s="85"/>
      <c r="T3222" s="86" t="str">
        <f t="shared" si="996"/>
        <v>A+J=</v>
      </c>
      <c r="U3222" s="149">
        <f t="shared" si="997"/>
        <v>46080</v>
      </c>
      <c r="V3222" s="57" t="str">
        <f t="shared" si="989"/>
        <v>-</v>
      </c>
      <c r="W3222" s="8"/>
      <c r="X3222" s="8"/>
      <c r="Y3222" s="8"/>
      <c r="Z3222" s="9"/>
      <c r="AA3222" s="1"/>
      <c r="AB3222" s="8"/>
      <c r="AC3222" s="9"/>
      <c r="AD3222" s="9"/>
      <c r="AE3222" s="9"/>
      <c r="AF3222" s="8"/>
      <c r="AG3222" s="10"/>
      <c r="AH3222" s="8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25">
      <c r="A3223" s="50">
        <f t="shared" si="990"/>
        <v>46066</v>
      </c>
      <c r="B3223" s="112" t="str">
        <f t="shared" ca="1" si="980"/>
        <v>n.d</v>
      </c>
      <c r="C3223" s="109">
        <f t="shared" si="981"/>
        <v>32282.22523923</v>
      </c>
      <c r="D3223" s="13">
        <f ca="1">IF(A3223&lt;$B$1,VLOOKUP(A3223,[1]DI!$A$4:$B$15000,2,FALSE),0)</f>
        <v>0</v>
      </c>
      <c r="E3223" s="52">
        <f t="shared" ca="1" si="982"/>
        <v>1</v>
      </c>
      <c r="F3223" s="52">
        <f ca="1">(TRUNC(PRODUCT($E$12:$E3222),16))</f>
        <v>1.88396930562496</v>
      </c>
      <c r="G3223" s="52">
        <f t="shared" ca="1" si="983"/>
        <v>1.88396930562496</v>
      </c>
      <c r="H3223" s="52">
        <f t="shared" ca="1" si="984"/>
        <v>1</v>
      </c>
      <c r="I3223" s="111">
        <f t="shared" si="991"/>
        <v>0.02</v>
      </c>
      <c r="J3223" s="149">
        <f t="shared" si="993"/>
        <v>46052</v>
      </c>
      <c r="K3223" s="54">
        <f t="shared" si="992"/>
        <v>10</v>
      </c>
      <c r="L3223" s="55">
        <f t="shared" si="985"/>
        <v>10</v>
      </c>
      <c r="M3223" s="56">
        <f t="shared" si="986"/>
        <v>1.000786127</v>
      </c>
      <c r="N3223" s="56">
        <f t="shared" ca="1" si="987"/>
        <v>1.000786127</v>
      </c>
      <c r="O3223" s="55">
        <f t="shared" si="994"/>
        <v>0</v>
      </c>
      <c r="P3223" s="109">
        <f t="shared" ca="1" si="988"/>
        <v>25.377928879999999</v>
      </c>
      <c r="Q3223" s="52">
        <f t="shared" si="995"/>
        <v>0</v>
      </c>
      <c r="R3223" s="85"/>
      <c r="S3223" s="85"/>
      <c r="T3223" s="86" t="str">
        <f t="shared" si="996"/>
        <v>A+J=</v>
      </c>
      <c r="U3223" s="149">
        <f t="shared" si="997"/>
        <v>46080</v>
      </c>
      <c r="V3223" s="57" t="str">
        <f t="shared" si="989"/>
        <v>-</v>
      </c>
      <c r="W3223" s="8"/>
      <c r="X3223" s="8"/>
      <c r="Y3223" s="8"/>
      <c r="Z3223" s="9"/>
      <c r="AA3223" s="1"/>
      <c r="AB3223" s="8"/>
      <c r="AC3223" s="9"/>
      <c r="AD3223" s="9"/>
      <c r="AE3223" s="9"/>
      <c r="AF3223" s="8"/>
      <c r="AG3223" s="10"/>
      <c r="AH3223" s="8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25">
      <c r="A3224" s="50">
        <f t="shared" si="990"/>
        <v>46067</v>
      </c>
      <c r="B3224" s="112" t="str">
        <f t="shared" ca="1" si="980"/>
        <v>n.d</v>
      </c>
      <c r="C3224" s="109">
        <f t="shared" si="981"/>
        <v>32282.22523923</v>
      </c>
      <c r="D3224" s="13">
        <f ca="1">IF(A3224&lt;$B$1,VLOOKUP(A3224,[1]DI!$A$4:$B$15000,2,FALSE),0)</f>
        <v>0</v>
      </c>
      <c r="E3224" s="52">
        <f t="shared" ca="1" si="982"/>
        <v>1</v>
      </c>
      <c r="F3224" s="52">
        <f ca="1">(TRUNC(PRODUCT($E$12:$E3223),16))</f>
        <v>1.88396930562496</v>
      </c>
      <c r="G3224" s="52">
        <f t="shared" ca="1" si="983"/>
        <v>1.88396930562496</v>
      </c>
      <c r="H3224" s="52">
        <f t="shared" ca="1" si="984"/>
        <v>1</v>
      </c>
      <c r="I3224" s="111">
        <f t="shared" si="991"/>
        <v>0.02</v>
      </c>
      <c r="J3224" s="149">
        <f t="shared" si="993"/>
        <v>46052</v>
      </c>
      <c r="K3224" s="54">
        <f t="shared" si="992"/>
        <v>10</v>
      </c>
      <c r="L3224" s="55">
        <f t="shared" si="985"/>
        <v>11</v>
      </c>
      <c r="M3224" s="56">
        <f t="shared" si="986"/>
        <v>1.0008647740000001</v>
      </c>
      <c r="N3224" s="56">
        <f t="shared" ca="1" si="987"/>
        <v>1.0008647740000001</v>
      </c>
      <c r="O3224" s="55">
        <f t="shared" si="994"/>
        <v>0</v>
      </c>
      <c r="P3224" s="109">
        <f t="shared" ca="1" si="988"/>
        <v>27.91682904</v>
      </c>
      <c r="Q3224" s="52">
        <f t="shared" si="995"/>
        <v>0</v>
      </c>
      <c r="R3224" s="85"/>
      <c r="S3224" s="85"/>
      <c r="T3224" s="86" t="str">
        <f t="shared" si="996"/>
        <v>A+J=</v>
      </c>
      <c r="U3224" s="149">
        <f t="shared" si="997"/>
        <v>46080</v>
      </c>
      <c r="V3224" s="57" t="str">
        <f t="shared" si="989"/>
        <v>-</v>
      </c>
      <c r="W3224" s="8"/>
      <c r="X3224" s="8"/>
      <c r="Y3224" s="8"/>
      <c r="Z3224" s="9"/>
      <c r="AA3224" s="1"/>
      <c r="AB3224" s="8"/>
      <c r="AC3224" s="9"/>
      <c r="AD3224" s="9"/>
      <c r="AE3224" s="9"/>
      <c r="AF3224" s="8"/>
      <c r="AG3224" s="10"/>
      <c r="AH3224" s="8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25">
      <c r="A3225" s="50">
        <f t="shared" si="990"/>
        <v>46068</v>
      </c>
      <c r="B3225" s="112" t="str">
        <f t="shared" ca="1" si="980"/>
        <v>n.d</v>
      </c>
      <c r="C3225" s="109">
        <f t="shared" si="981"/>
        <v>32282.22523923</v>
      </c>
      <c r="D3225" s="13">
        <f ca="1">IF(A3225&lt;$B$1,VLOOKUP(A3225,[1]DI!$A$4:$B$15000,2,FALSE),0)</f>
        <v>0</v>
      </c>
      <c r="E3225" s="52">
        <f t="shared" ca="1" si="982"/>
        <v>1</v>
      </c>
      <c r="F3225" s="52">
        <f ca="1">(TRUNC(PRODUCT($E$12:$E3224),16))</f>
        <v>1.88396930562496</v>
      </c>
      <c r="G3225" s="52">
        <f t="shared" ca="1" si="983"/>
        <v>1.88396930562496</v>
      </c>
      <c r="H3225" s="52">
        <f t="shared" ca="1" si="984"/>
        <v>1</v>
      </c>
      <c r="I3225" s="111">
        <f t="shared" si="991"/>
        <v>0.02</v>
      </c>
      <c r="J3225" s="149">
        <f t="shared" si="993"/>
        <v>46052</v>
      </c>
      <c r="K3225" s="54">
        <f t="shared" si="992"/>
        <v>10</v>
      </c>
      <c r="L3225" s="55">
        <f t="shared" si="985"/>
        <v>11</v>
      </c>
      <c r="M3225" s="56">
        <f t="shared" si="986"/>
        <v>1.0008647740000001</v>
      </c>
      <c r="N3225" s="56">
        <f t="shared" ca="1" si="987"/>
        <v>1.0008647740000001</v>
      </c>
      <c r="O3225" s="55">
        <f t="shared" si="994"/>
        <v>0</v>
      </c>
      <c r="P3225" s="109">
        <f t="shared" ca="1" si="988"/>
        <v>27.91682904</v>
      </c>
      <c r="Q3225" s="52">
        <f t="shared" si="995"/>
        <v>0</v>
      </c>
      <c r="R3225" s="85"/>
      <c r="S3225" s="85"/>
      <c r="T3225" s="86" t="str">
        <f t="shared" si="996"/>
        <v>A+J=</v>
      </c>
      <c r="U3225" s="149">
        <f t="shared" si="997"/>
        <v>46080</v>
      </c>
      <c r="V3225" s="57" t="str">
        <f t="shared" si="989"/>
        <v>-</v>
      </c>
      <c r="W3225" s="8"/>
      <c r="X3225" s="8"/>
      <c r="Y3225" s="8"/>
      <c r="Z3225" s="9"/>
      <c r="AA3225" s="1"/>
      <c r="AB3225" s="8"/>
      <c r="AC3225" s="9"/>
      <c r="AD3225" s="9"/>
      <c r="AE3225" s="9"/>
      <c r="AF3225" s="8"/>
      <c r="AG3225" s="10"/>
      <c r="AH3225" s="8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25">
      <c r="A3226" s="50">
        <f t="shared" si="990"/>
        <v>46069</v>
      </c>
      <c r="B3226" s="112" t="str">
        <f t="shared" ca="1" si="980"/>
        <v>n.d</v>
      </c>
      <c r="C3226" s="109">
        <f t="shared" si="981"/>
        <v>32282.22523923</v>
      </c>
      <c r="D3226" s="13">
        <f ca="1">IF(A3226&lt;$B$1,VLOOKUP(A3226,[1]DI!$A$4:$B$15000,2,FALSE),0)</f>
        <v>0</v>
      </c>
      <c r="E3226" s="52">
        <f t="shared" ca="1" si="982"/>
        <v>1</v>
      </c>
      <c r="F3226" s="52">
        <f ca="1">(TRUNC(PRODUCT($E$12:$E3225),16))</f>
        <v>1.88396930562496</v>
      </c>
      <c r="G3226" s="52">
        <f t="shared" ca="1" si="983"/>
        <v>1.88396930562496</v>
      </c>
      <c r="H3226" s="52">
        <f t="shared" ca="1" si="984"/>
        <v>1</v>
      </c>
      <c r="I3226" s="111">
        <f t="shared" si="991"/>
        <v>0.02</v>
      </c>
      <c r="J3226" s="149">
        <f t="shared" si="993"/>
        <v>46052</v>
      </c>
      <c r="K3226" s="54">
        <f t="shared" si="992"/>
        <v>10</v>
      </c>
      <c r="L3226" s="55">
        <f t="shared" si="985"/>
        <v>11</v>
      </c>
      <c r="M3226" s="56">
        <f t="shared" si="986"/>
        <v>1.0008647740000001</v>
      </c>
      <c r="N3226" s="56">
        <f t="shared" ca="1" si="987"/>
        <v>1.0008647740000001</v>
      </c>
      <c r="O3226" s="55">
        <f t="shared" si="994"/>
        <v>0</v>
      </c>
      <c r="P3226" s="109">
        <f t="shared" ca="1" si="988"/>
        <v>27.91682904</v>
      </c>
      <c r="Q3226" s="52">
        <f t="shared" si="995"/>
        <v>0</v>
      </c>
      <c r="R3226" s="85"/>
      <c r="S3226" s="85"/>
      <c r="T3226" s="86" t="str">
        <f t="shared" si="996"/>
        <v>A+J=</v>
      </c>
      <c r="U3226" s="149">
        <f t="shared" si="997"/>
        <v>46080</v>
      </c>
      <c r="V3226" s="57" t="str">
        <f t="shared" si="989"/>
        <v>-</v>
      </c>
      <c r="W3226" s="8"/>
      <c r="X3226" s="8"/>
      <c r="Y3226" s="8"/>
      <c r="Z3226" s="9"/>
      <c r="AA3226" s="1"/>
      <c r="AB3226" s="8"/>
      <c r="AC3226" s="9"/>
      <c r="AD3226" s="9"/>
      <c r="AE3226" s="9"/>
      <c r="AF3226" s="8"/>
      <c r="AG3226" s="10"/>
      <c r="AH3226" s="8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25">
      <c r="A3227" s="50">
        <f t="shared" si="990"/>
        <v>46070</v>
      </c>
      <c r="B3227" s="112" t="str">
        <f t="shared" ca="1" si="980"/>
        <v>n.d</v>
      </c>
      <c r="C3227" s="109">
        <f t="shared" si="981"/>
        <v>32282.22523923</v>
      </c>
      <c r="D3227" s="13">
        <f ca="1">IF(A3227&lt;$B$1,VLOOKUP(A3227,[1]DI!$A$4:$B$15000,2,FALSE),0)</f>
        <v>0</v>
      </c>
      <c r="E3227" s="52">
        <f t="shared" ca="1" si="982"/>
        <v>1</v>
      </c>
      <c r="F3227" s="52">
        <f ca="1">(TRUNC(PRODUCT($E$12:$E3226),16))</f>
        <v>1.88396930562496</v>
      </c>
      <c r="G3227" s="52">
        <f t="shared" ca="1" si="983"/>
        <v>1.88396930562496</v>
      </c>
      <c r="H3227" s="52">
        <f t="shared" ca="1" si="984"/>
        <v>1</v>
      </c>
      <c r="I3227" s="111">
        <f t="shared" si="991"/>
        <v>0.02</v>
      </c>
      <c r="J3227" s="149">
        <f t="shared" si="993"/>
        <v>46052</v>
      </c>
      <c r="K3227" s="54">
        <f t="shared" si="992"/>
        <v>10</v>
      </c>
      <c r="L3227" s="55">
        <f t="shared" si="985"/>
        <v>11</v>
      </c>
      <c r="M3227" s="56">
        <f t="shared" si="986"/>
        <v>1.0008647740000001</v>
      </c>
      <c r="N3227" s="56">
        <f t="shared" ca="1" si="987"/>
        <v>1.0008647740000001</v>
      </c>
      <c r="O3227" s="55">
        <f t="shared" si="994"/>
        <v>0</v>
      </c>
      <c r="P3227" s="109">
        <f t="shared" ca="1" si="988"/>
        <v>27.91682904</v>
      </c>
      <c r="Q3227" s="52">
        <f t="shared" si="995"/>
        <v>0</v>
      </c>
      <c r="R3227" s="85"/>
      <c r="S3227" s="85"/>
      <c r="T3227" s="86" t="str">
        <f t="shared" si="996"/>
        <v>A+J=</v>
      </c>
      <c r="U3227" s="149">
        <f t="shared" si="997"/>
        <v>46080</v>
      </c>
      <c r="V3227" s="57" t="str">
        <f t="shared" si="989"/>
        <v>-</v>
      </c>
      <c r="W3227" s="8"/>
      <c r="X3227" s="8"/>
      <c r="Y3227" s="8"/>
      <c r="Z3227" s="9"/>
      <c r="AA3227" s="1"/>
      <c r="AB3227" s="8"/>
      <c r="AC3227" s="9"/>
      <c r="AD3227" s="9"/>
      <c r="AE3227" s="9"/>
      <c r="AF3227" s="8"/>
      <c r="AG3227" s="10"/>
      <c r="AH3227" s="8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25">
      <c r="A3228" s="50">
        <f t="shared" si="990"/>
        <v>46071</v>
      </c>
      <c r="B3228" s="112" t="str">
        <f t="shared" ca="1" si="980"/>
        <v>n.d</v>
      </c>
      <c r="C3228" s="109">
        <f t="shared" si="981"/>
        <v>32282.22523923</v>
      </c>
      <c r="D3228" s="13">
        <f ca="1">IF(A3228&lt;$B$1,VLOOKUP(A3228,[1]DI!$A$4:$B$15000,2,FALSE),0)</f>
        <v>0</v>
      </c>
      <c r="E3228" s="52">
        <f t="shared" ca="1" si="982"/>
        <v>1</v>
      </c>
      <c r="F3228" s="52">
        <f ca="1">(TRUNC(PRODUCT($E$12:$E3227),16))</f>
        <v>1.88396930562496</v>
      </c>
      <c r="G3228" s="52">
        <f t="shared" ca="1" si="983"/>
        <v>1.88396930562496</v>
      </c>
      <c r="H3228" s="52">
        <f t="shared" ca="1" si="984"/>
        <v>1</v>
      </c>
      <c r="I3228" s="111">
        <f t="shared" si="991"/>
        <v>0.02</v>
      </c>
      <c r="J3228" s="149">
        <f t="shared" si="993"/>
        <v>46052</v>
      </c>
      <c r="K3228" s="54">
        <f t="shared" si="992"/>
        <v>11</v>
      </c>
      <c r="L3228" s="55">
        <f t="shared" si="985"/>
        <v>11</v>
      </c>
      <c r="M3228" s="56">
        <f t="shared" si="986"/>
        <v>1.0008647740000001</v>
      </c>
      <c r="N3228" s="56">
        <f t="shared" ca="1" si="987"/>
        <v>1.0008647740000001</v>
      </c>
      <c r="O3228" s="55">
        <f t="shared" si="994"/>
        <v>0</v>
      </c>
      <c r="P3228" s="109">
        <f t="shared" ca="1" si="988"/>
        <v>27.91682904</v>
      </c>
      <c r="Q3228" s="52">
        <f t="shared" si="995"/>
        <v>0</v>
      </c>
      <c r="R3228" s="85"/>
      <c r="S3228" s="85"/>
      <c r="T3228" s="86" t="str">
        <f t="shared" si="996"/>
        <v>A+J=</v>
      </c>
      <c r="U3228" s="149">
        <f t="shared" si="997"/>
        <v>46080</v>
      </c>
      <c r="V3228" s="57" t="str">
        <f t="shared" si="989"/>
        <v>-</v>
      </c>
      <c r="W3228" s="8"/>
      <c r="X3228" s="8"/>
      <c r="Y3228" s="8"/>
      <c r="Z3228" s="9"/>
      <c r="AA3228" s="1"/>
      <c r="AB3228" s="8"/>
      <c r="AC3228" s="9"/>
      <c r="AD3228" s="9"/>
      <c r="AE3228" s="9"/>
      <c r="AF3228" s="8"/>
      <c r="AG3228" s="10"/>
      <c r="AH3228" s="8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25">
      <c r="A3229" s="50">
        <f t="shared" si="990"/>
        <v>46072</v>
      </c>
      <c r="B3229" s="112" t="str">
        <f t="shared" ca="1" si="980"/>
        <v>n.d</v>
      </c>
      <c r="C3229" s="109">
        <f t="shared" si="981"/>
        <v>32282.22523923</v>
      </c>
      <c r="D3229" s="13">
        <f ca="1">IF(A3229&lt;$B$1,VLOOKUP(A3229,[1]DI!$A$4:$B$15000,2,FALSE),0)</f>
        <v>0</v>
      </c>
      <c r="E3229" s="52">
        <f t="shared" ca="1" si="982"/>
        <v>1</v>
      </c>
      <c r="F3229" s="52">
        <f ca="1">(TRUNC(PRODUCT($E$12:$E3228),16))</f>
        <v>1.88396930562496</v>
      </c>
      <c r="G3229" s="52">
        <f t="shared" ca="1" si="983"/>
        <v>1.88396930562496</v>
      </c>
      <c r="H3229" s="52">
        <f t="shared" ca="1" si="984"/>
        <v>1</v>
      </c>
      <c r="I3229" s="111">
        <f t="shared" si="991"/>
        <v>0.02</v>
      </c>
      <c r="J3229" s="149">
        <f t="shared" si="993"/>
        <v>46052</v>
      </c>
      <c r="K3229" s="54">
        <f t="shared" si="992"/>
        <v>12</v>
      </c>
      <c r="L3229" s="55">
        <f t="shared" si="985"/>
        <v>12</v>
      </c>
      <c r="M3229" s="56">
        <f t="shared" si="986"/>
        <v>1.0009434269999999</v>
      </c>
      <c r="N3229" s="56">
        <f t="shared" ca="1" si="987"/>
        <v>1.0009434269999999</v>
      </c>
      <c r="O3229" s="55">
        <f t="shared" si="994"/>
        <v>0</v>
      </c>
      <c r="P3229" s="109">
        <f t="shared" ca="1" si="988"/>
        <v>30.455922910000002</v>
      </c>
      <c r="Q3229" s="52">
        <f t="shared" si="995"/>
        <v>0</v>
      </c>
      <c r="R3229" s="85"/>
      <c r="S3229" s="85"/>
      <c r="T3229" s="86" t="str">
        <f t="shared" si="996"/>
        <v>A+J=</v>
      </c>
      <c r="U3229" s="149">
        <f t="shared" si="997"/>
        <v>46080</v>
      </c>
      <c r="V3229" s="57" t="str">
        <f t="shared" si="989"/>
        <v>-</v>
      </c>
      <c r="W3229" s="8"/>
      <c r="X3229" s="8"/>
      <c r="Y3229" s="8"/>
      <c r="Z3229" s="9"/>
      <c r="AA3229" s="1"/>
      <c r="AB3229" s="8"/>
      <c r="AC3229" s="9"/>
      <c r="AD3229" s="9"/>
      <c r="AE3229" s="9"/>
      <c r="AF3229" s="8"/>
      <c r="AG3229" s="10"/>
      <c r="AH3229" s="8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25">
      <c r="A3230" s="50">
        <f t="shared" si="990"/>
        <v>46073</v>
      </c>
      <c r="B3230" s="112" t="str">
        <f t="shared" ca="1" si="980"/>
        <v>n.d</v>
      </c>
      <c r="C3230" s="109">
        <f t="shared" si="981"/>
        <v>32282.22523923</v>
      </c>
      <c r="D3230" s="13">
        <f ca="1">IF(A3230&lt;$B$1,VLOOKUP(A3230,[1]DI!$A$4:$B$15000,2,FALSE),0)</f>
        <v>0</v>
      </c>
      <c r="E3230" s="52">
        <f t="shared" ca="1" si="982"/>
        <v>1</v>
      </c>
      <c r="F3230" s="52">
        <f ca="1">(TRUNC(PRODUCT($E$12:$E3229),16))</f>
        <v>1.88396930562496</v>
      </c>
      <c r="G3230" s="52">
        <f t="shared" ca="1" si="983"/>
        <v>1.88396930562496</v>
      </c>
      <c r="H3230" s="52">
        <f t="shared" ca="1" si="984"/>
        <v>1</v>
      </c>
      <c r="I3230" s="111">
        <f t="shared" si="991"/>
        <v>0.02</v>
      </c>
      <c r="J3230" s="149">
        <f t="shared" si="993"/>
        <v>46052</v>
      </c>
      <c r="K3230" s="54">
        <f t="shared" si="992"/>
        <v>13</v>
      </c>
      <c r="L3230" s="55">
        <f t="shared" si="985"/>
        <v>13</v>
      </c>
      <c r="M3230" s="56">
        <f t="shared" si="986"/>
        <v>1.0010220860000001</v>
      </c>
      <c r="N3230" s="56">
        <f t="shared" ca="1" si="987"/>
        <v>1.0010220860000001</v>
      </c>
      <c r="O3230" s="55">
        <f t="shared" si="994"/>
        <v>0</v>
      </c>
      <c r="P3230" s="109">
        <f t="shared" ca="1" si="988"/>
        <v>32.995210460000003</v>
      </c>
      <c r="Q3230" s="52">
        <f t="shared" si="995"/>
        <v>0</v>
      </c>
      <c r="R3230" s="85"/>
      <c r="S3230" s="85"/>
      <c r="T3230" s="86" t="str">
        <f t="shared" si="996"/>
        <v>A+J=</v>
      </c>
      <c r="U3230" s="149">
        <f t="shared" si="997"/>
        <v>46080</v>
      </c>
      <c r="V3230" s="57" t="str">
        <f t="shared" si="989"/>
        <v>-</v>
      </c>
      <c r="W3230" s="8"/>
      <c r="X3230" s="8"/>
      <c r="Y3230" s="8"/>
      <c r="Z3230" s="9"/>
      <c r="AA3230" s="1"/>
      <c r="AB3230" s="8"/>
      <c r="AC3230" s="9"/>
      <c r="AD3230" s="9"/>
      <c r="AE3230" s="9"/>
      <c r="AF3230" s="8"/>
      <c r="AG3230" s="10"/>
      <c r="AH3230" s="8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25">
      <c r="A3231" s="50">
        <f t="shared" si="990"/>
        <v>46074</v>
      </c>
      <c r="B3231" s="112" t="str">
        <f t="shared" ca="1" si="980"/>
        <v>n.d</v>
      </c>
      <c r="C3231" s="109">
        <f t="shared" si="981"/>
        <v>32282.22523923</v>
      </c>
      <c r="D3231" s="13">
        <f ca="1">IF(A3231&lt;$B$1,VLOOKUP(A3231,[1]DI!$A$4:$B$15000,2,FALSE),0)</f>
        <v>0</v>
      </c>
      <c r="E3231" s="52">
        <f t="shared" ca="1" si="982"/>
        <v>1</v>
      </c>
      <c r="F3231" s="52">
        <f ca="1">(TRUNC(PRODUCT($E$12:$E3230),16))</f>
        <v>1.88396930562496</v>
      </c>
      <c r="G3231" s="52">
        <f t="shared" ca="1" si="983"/>
        <v>1.88396930562496</v>
      </c>
      <c r="H3231" s="52">
        <f t="shared" ca="1" si="984"/>
        <v>1</v>
      </c>
      <c r="I3231" s="111">
        <f t="shared" si="991"/>
        <v>0.02</v>
      </c>
      <c r="J3231" s="149">
        <f t="shared" si="993"/>
        <v>46052</v>
      </c>
      <c r="K3231" s="54">
        <f t="shared" si="992"/>
        <v>13</v>
      </c>
      <c r="L3231" s="55">
        <f t="shared" si="985"/>
        <v>14</v>
      </c>
      <c r="M3231" s="56">
        <f t="shared" si="986"/>
        <v>1.0011007510000001</v>
      </c>
      <c r="N3231" s="56">
        <f t="shared" ca="1" si="987"/>
        <v>1.0011007510000001</v>
      </c>
      <c r="O3231" s="55">
        <f t="shared" si="994"/>
        <v>0</v>
      </c>
      <c r="P3231" s="109">
        <f t="shared" ca="1" si="988"/>
        <v>35.534691709999997</v>
      </c>
      <c r="Q3231" s="52">
        <f t="shared" si="995"/>
        <v>0</v>
      </c>
      <c r="R3231" s="85"/>
      <c r="S3231" s="85"/>
      <c r="T3231" s="86" t="str">
        <f t="shared" si="996"/>
        <v>A+J=</v>
      </c>
      <c r="U3231" s="149">
        <f t="shared" si="997"/>
        <v>46080</v>
      </c>
      <c r="V3231" s="57" t="str">
        <f t="shared" si="989"/>
        <v>-</v>
      </c>
      <c r="W3231" s="8"/>
      <c r="X3231" s="8"/>
      <c r="Y3231" s="8"/>
      <c r="Z3231" s="9"/>
      <c r="AA3231" s="1"/>
      <c r="AB3231" s="8"/>
      <c r="AC3231" s="9"/>
      <c r="AD3231" s="9"/>
      <c r="AE3231" s="9"/>
      <c r="AF3231" s="8"/>
      <c r="AG3231" s="10"/>
      <c r="AH3231" s="8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25">
      <c r="A3232" s="50">
        <f t="shared" si="990"/>
        <v>46075</v>
      </c>
      <c r="B3232" s="112" t="str">
        <f t="shared" ca="1" si="980"/>
        <v>n.d</v>
      </c>
      <c r="C3232" s="109">
        <f t="shared" si="981"/>
        <v>32282.22523923</v>
      </c>
      <c r="D3232" s="13">
        <f ca="1">IF(A3232&lt;$B$1,VLOOKUP(A3232,[1]DI!$A$4:$B$15000,2,FALSE),0)</f>
        <v>0</v>
      </c>
      <c r="E3232" s="52">
        <f t="shared" ca="1" si="982"/>
        <v>1</v>
      </c>
      <c r="F3232" s="52">
        <f ca="1">(TRUNC(PRODUCT($E$12:$E3231),16))</f>
        <v>1.88396930562496</v>
      </c>
      <c r="G3232" s="52">
        <f t="shared" ca="1" si="983"/>
        <v>1.88396930562496</v>
      </c>
      <c r="H3232" s="52">
        <f t="shared" ca="1" si="984"/>
        <v>1</v>
      </c>
      <c r="I3232" s="111">
        <f t="shared" si="991"/>
        <v>0.02</v>
      </c>
      <c r="J3232" s="149">
        <f t="shared" si="993"/>
        <v>46052</v>
      </c>
      <c r="K3232" s="54">
        <f t="shared" si="992"/>
        <v>13</v>
      </c>
      <c r="L3232" s="55">
        <f t="shared" si="985"/>
        <v>14</v>
      </c>
      <c r="M3232" s="56">
        <f t="shared" si="986"/>
        <v>1.0011007510000001</v>
      </c>
      <c r="N3232" s="56">
        <f t="shared" ca="1" si="987"/>
        <v>1.0011007510000001</v>
      </c>
      <c r="O3232" s="55">
        <f t="shared" si="994"/>
        <v>0</v>
      </c>
      <c r="P3232" s="109">
        <f t="shared" ca="1" si="988"/>
        <v>35.534691709999997</v>
      </c>
      <c r="Q3232" s="52">
        <f t="shared" si="995"/>
        <v>0</v>
      </c>
      <c r="R3232" s="85"/>
      <c r="S3232" s="85"/>
      <c r="T3232" s="86" t="str">
        <f t="shared" si="996"/>
        <v>A+J=</v>
      </c>
      <c r="U3232" s="149">
        <f t="shared" si="997"/>
        <v>46080</v>
      </c>
      <c r="V3232" s="57" t="str">
        <f t="shared" si="989"/>
        <v>-</v>
      </c>
      <c r="W3232" s="8"/>
      <c r="X3232" s="8"/>
      <c r="Y3232" s="8"/>
      <c r="Z3232" s="9"/>
      <c r="AA3232" s="1"/>
      <c r="AB3232" s="8"/>
      <c r="AC3232" s="9"/>
      <c r="AD3232" s="9"/>
      <c r="AE3232" s="9"/>
      <c r="AF3232" s="8"/>
      <c r="AG3232" s="10"/>
      <c r="AH3232" s="8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25">
      <c r="A3233" s="50">
        <f t="shared" si="990"/>
        <v>46076</v>
      </c>
      <c r="B3233" s="112" t="str">
        <f t="shared" ca="1" si="980"/>
        <v>n.d</v>
      </c>
      <c r="C3233" s="109">
        <f t="shared" si="981"/>
        <v>32282.22523923</v>
      </c>
      <c r="D3233" s="13">
        <f ca="1">IF(A3233&lt;$B$1,VLOOKUP(A3233,[1]DI!$A$4:$B$15000,2,FALSE),0)</f>
        <v>0</v>
      </c>
      <c r="E3233" s="52">
        <f t="shared" ca="1" si="982"/>
        <v>1</v>
      </c>
      <c r="F3233" s="52">
        <f ca="1">(TRUNC(PRODUCT($E$12:$E3232),16))</f>
        <v>1.88396930562496</v>
      </c>
      <c r="G3233" s="52">
        <f t="shared" ca="1" si="983"/>
        <v>1.88396930562496</v>
      </c>
      <c r="H3233" s="52">
        <f t="shared" ca="1" si="984"/>
        <v>1</v>
      </c>
      <c r="I3233" s="111">
        <f t="shared" si="991"/>
        <v>0.02</v>
      </c>
      <c r="J3233" s="149">
        <f t="shared" si="993"/>
        <v>46052</v>
      </c>
      <c r="K3233" s="54">
        <f t="shared" si="992"/>
        <v>14</v>
      </c>
      <c r="L3233" s="55">
        <f t="shared" si="985"/>
        <v>14</v>
      </c>
      <c r="M3233" s="56">
        <f t="shared" si="986"/>
        <v>1.0011007510000001</v>
      </c>
      <c r="N3233" s="56">
        <f t="shared" ca="1" si="987"/>
        <v>1.0011007510000001</v>
      </c>
      <c r="O3233" s="55">
        <f t="shared" si="994"/>
        <v>0</v>
      </c>
      <c r="P3233" s="109">
        <f t="shared" ca="1" si="988"/>
        <v>35.534691709999997</v>
      </c>
      <c r="Q3233" s="52">
        <f t="shared" si="995"/>
        <v>0</v>
      </c>
      <c r="R3233" s="85"/>
      <c r="S3233" s="85"/>
      <c r="T3233" s="86" t="str">
        <f t="shared" si="996"/>
        <v>A+J=</v>
      </c>
      <c r="U3233" s="149">
        <f t="shared" si="997"/>
        <v>46080</v>
      </c>
      <c r="V3233" s="57" t="str">
        <f t="shared" si="989"/>
        <v>-</v>
      </c>
      <c r="W3233" s="8"/>
      <c r="X3233" s="8"/>
      <c r="Y3233" s="8"/>
      <c r="Z3233" s="9"/>
      <c r="AA3233" s="1"/>
      <c r="AB3233" s="8"/>
      <c r="AC3233" s="9"/>
      <c r="AD3233" s="9"/>
      <c r="AE3233" s="9"/>
      <c r="AF3233" s="8"/>
      <c r="AG3233" s="10"/>
      <c r="AH3233" s="8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25">
      <c r="A3234" s="50">
        <f t="shared" si="990"/>
        <v>46077</v>
      </c>
      <c r="B3234" s="112" t="str">
        <f t="shared" ca="1" si="980"/>
        <v>n.d</v>
      </c>
      <c r="C3234" s="109">
        <f t="shared" si="981"/>
        <v>32282.22523923</v>
      </c>
      <c r="D3234" s="13">
        <f ca="1">IF(A3234&lt;$B$1,VLOOKUP(A3234,[1]DI!$A$4:$B$15000,2,FALSE),0)</f>
        <v>0</v>
      </c>
      <c r="E3234" s="52">
        <f t="shared" ca="1" si="982"/>
        <v>1</v>
      </c>
      <c r="F3234" s="52">
        <f ca="1">(TRUNC(PRODUCT($E$12:$E3233),16))</f>
        <v>1.88396930562496</v>
      </c>
      <c r="G3234" s="52">
        <f t="shared" ca="1" si="983"/>
        <v>1.88396930562496</v>
      </c>
      <c r="H3234" s="52">
        <f t="shared" ca="1" si="984"/>
        <v>1</v>
      </c>
      <c r="I3234" s="111">
        <f t="shared" si="991"/>
        <v>0.02</v>
      </c>
      <c r="J3234" s="149">
        <f t="shared" si="993"/>
        <v>46052</v>
      </c>
      <c r="K3234" s="54">
        <f t="shared" si="992"/>
        <v>15</v>
      </c>
      <c r="L3234" s="55">
        <f t="shared" si="985"/>
        <v>15</v>
      </c>
      <c r="M3234" s="56">
        <f t="shared" si="986"/>
        <v>1.001179423</v>
      </c>
      <c r="N3234" s="56">
        <f t="shared" ca="1" si="987"/>
        <v>1.001179423</v>
      </c>
      <c r="O3234" s="55">
        <f t="shared" si="994"/>
        <v>0</v>
      </c>
      <c r="P3234" s="109">
        <f t="shared" ca="1" si="988"/>
        <v>38.074398930000001</v>
      </c>
      <c r="Q3234" s="52">
        <f t="shared" si="995"/>
        <v>0</v>
      </c>
      <c r="R3234" s="85"/>
      <c r="S3234" s="85"/>
      <c r="T3234" s="86" t="str">
        <f t="shared" si="996"/>
        <v>A+J=</v>
      </c>
      <c r="U3234" s="149">
        <f t="shared" si="997"/>
        <v>46080</v>
      </c>
      <c r="V3234" s="57" t="str">
        <f t="shared" si="989"/>
        <v>-</v>
      </c>
      <c r="W3234" s="8"/>
      <c r="X3234" s="8"/>
      <c r="Y3234" s="8"/>
      <c r="Z3234" s="9"/>
      <c r="AA3234" s="1"/>
      <c r="AB3234" s="8"/>
      <c r="AC3234" s="9"/>
      <c r="AD3234" s="9"/>
      <c r="AE3234" s="9"/>
      <c r="AF3234" s="8"/>
      <c r="AG3234" s="10"/>
      <c r="AH3234" s="8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25">
      <c r="A3235" s="50">
        <f t="shared" si="990"/>
        <v>46078</v>
      </c>
      <c r="B3235" s="112" t="str">
        <f t="shared" ca="1" si="980"/>
        <v>n.d</v>
      </c>
      <c r="C3235" s="109">
        <f t="shared" si="981"/>
        <v>32282.22523923</v>
      </c>
      <c r="D3235" s="13">
        <f ca="1">IF(A3235&lt;$B$1,VLOOKUP(A3235,[1]DI!$A$4:$B$15000,2,FALSE),0)</f>
        <v>0</v>
      </c>
      <c r="E3235" s="52">
        <f t="shared" ca="1" si="982"/>
        <v>1</v>
      </c>
      <c r="F3235" s="52">
        <f ca="1">(TRUNC(PRODUCT($E$12:$E3234),16))</f>
        <v>1.88396930562496</v>
      </c>
      <c r="G3235" s="52">
        <f t="shared" ca="1" si="983"/>
        <v>1.88396930562496</v>
      </c>
      <c r="H3235" s="52">
        <f t="shared" ca="1" si="984"/>
        <v>1</v>
      </c>
      <c r="I3235" s="111">
        <f t="shared" si="991"/>
        <v>0.02</v>
      </c>
      <c r="J3235" s="149">
        <f t="shared" si="993"/>
        <v>46052</v>
      </c>
      <c r="K3235" s="54">
        <f t="shared" si="992"/>
        <v>16</v>
      </c>
      <c r="L3235" s="55">
        <f t="shared" si="985"/>
        <v>16</v>
      </c>
      <c r="M3235" s="56">
        <f t="shared" si="986"/>
        <v>1.0012581</v>
      </c>
      <c r="N3235" s="56">
        <f t="shared" ca="1" si="987"/>
        <v>1.0012581</v>
      </c>
      <c r="O3235" s="55">
        <f t="shared" si="994"/>
        <v>0</v>
      </c>
      <c r="P3235" s="109">
        <f t="shared" ca="1" si="988"/>
        <v>40.614267570000003</v>
      </c>
      <c r="Q3235" s="52">
        <f t="shared" si="995"/>
        <v>0</v>
      </c>
      <c r="R3235" s="85"/>
      <c r="S3235" s="85"/>
      <c r="T3235" s="86" t="str">
        <f t="shared" si="996"/>
        <v>A+J=</v>
      </c>
      <c r="U3235" s="149">
        <f t="shared" si="997"/>
        <v>46080</v>
      </c>
      <c r="V3235" s="57" t="str">
        <f t="shared" si="989"/>
        <v>-</v>
      </c>
      <c r="W3235" s="8"/>
      <c r="X3235" s="8"/>
      <c r="Y3235" s="8"/>
      <c r="Z3235" s="9"/>
      <c r="AA3235" s="1"/>
      <c r="AB3235" s="8"/>
      <c r="AC3235" s="9"/>
      <c r="AD3235" s="9"/>
      <c r="AE3235" s="9"/>
      <c r="AF3235" s="8"/>
      <c r="AG3235" s="10"/>
      <c r="AH3235" s="8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25">
      <c r="A3236" s="50">
        <f t="shared" si="990"/>
        <v>46079</v>
      </c>
      <c r="B3236" s="112" t="str">
        <f t="shared" ca="1" si="980"/>
        <v>n.d</v>
      </c>
      <c r="C3236" s="109">
        <f t="shared" si="981"/>
        <v>32282.22523923</v>
      </c>
      <c r="D3236" s="13">
        <f ca="1">IF(A3236&lt;$B$1,VLOOKUP(A3236,[1]DI!$A$4:$B$15000,2,FALSE),0)</f>
        <v>0</v>
      </c>
      <c r="E3236" s="52">
        <f t="shared" ca="1" si="982"/>
        <v>1</v>
      </c>
      <c r="F3236" s="52">
        <f ca="1">(TRUNC(PRODUCT($E$12:$E3235),16))</f>
        <v>1.88396930562496</v>
      </c>
      <c r="G3236" s="52">
        <f t="shared" ca="1" si="983"/>
        <v>1.88396930562496</v>
      </c>
      <c r="H3236" s="52">
        <f t="shared" ca="1" si="984"/>
        <v>1</v>
      </c>
      <c r="I3236" s="111">
        <f t="shared" si="991"/>
        <v>0.02</v>
      </c>
      <c r="J3236" s="149">
        <f t="shared" si="993"/>
        <v>46052</v>
      </c>
      <c r="K3236" s="54">
        <f t="shared" si="992"/>
        <v>17</v>
      </c>
      <c r="L3236" s="55">
        <f t="shared" si="985"/>
        <v>17</v>
      </c>
      <c r="M3236" s="56">
        <f t="shared" si="986"/>
        <v>1.001336784</v>
      </c>
      <c r="N3236" s="56">
        <f t="shared" ca="1" si="987"/>
        <v>1.001336784</v>
      </c>
      <c r="O3236" s="55">
        <f t="shared" si="994"/>
        <v>0</v>
      </c>
      <c r="P3236" s="109">
        <f t="shared" ca="1" si="988"/>
        <v>43.15436218</v>
      </c>
      <c r="Q3236" s="52">
        <f t="shared" si="995"/>
        <v>0</v>
      </c>
      <c r="R3236" s="85"/>
      <c r="S3236" s="85"/>
      <c r="T3236" s="86" t="str">
        <f t="shared" si="996"/>
        <v>A+J=</v>
      </c>
      <c r="U3236" s="149">
        <f t="shared" si="997"/>
        <v>46080</v>
      </c>
      <c r="V3236" s="57" t="str">
        <f t="shared" si="989"/>
        <v>-</v>
      </c>
      <c r="W3236" s="8"/>
      <c r="X3236" s="8"/>
      <c r="Y3236" s="8"/>
      <c r="Z3236" s="9"/>
      <c r="AA3236" s="1"/>
      <c r="AB3236" s="8"/>
      <c r="AC3236" s="9"/>
      <c r="AD3236" s="9"/>
      <c r="AE3236" s="9"/>
      <c r="AF3236" s="8"/>
      <c r="AG3236" s="10"/>
      <c r="AH3236" s="8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25">
      <c r="A3237" s="50">
        <f t="shared" si="990"/>
        <v>46080</v>
      </c>
      <c r="B3237" s="112" t="str">
        <f t="shared" ca="1" si="980"/>
        <v>n.d</v>
      </c>
      <c r="C3237" s="109">
        <f t="shared" si="981"/>
        <v>32282.22523923</v>
      </c>
      <c r="D3237" s="13">
        <f ca="1">IF(A3237&lt;$B$1,VLOOKUP(A3237,[1]DI!$A$4:$B$15000,2,FALSE),0)</f>
        <v>0</v>
      </c>
      <c r="E3237" s="52">
        <f t="shared" ca="1" si="982"/>
        <v>1</v>
      </c>
      <c r="F3237" s="52">
        <f ca="1">(TRUNC(PRODUCT($E$12:$E3236),16))</f>
        <v>1.88396930562496</v>
      </c>
      <c r="G3237" s="52">
        <f t="shared" ca="1" si="983"/>
        <v>1.88396930562496</v>
      </c>
      <c r="H3237" s="52">
        <f t="shared" ca="1" si="984"/>
        <v>1</v>
      </c>
      <c r="I3237" s="111">
        <f t="shared" si="991"/>
        <v>0.02</v>
      </c>
      <c r="J3237" s="149">
        <f t="shared" si="993"/>
        <v>46052</v>
      </c>
      <c r="K3237" s="54">
        <f t="shared" si="992"/>
        <v>18</v>
      </c>
      <c r="L3237" s="55">
        <f t="shared" si="985"/>
        <v>18</v>
      </c>
      <c r="M3237" s="56">
        <f t="shared" si="986"/>
        <v>1.0014154740000001</v>
      </c>
      <c r="N3237" s="56">
        <f t="shared" ca="1" si="987"/>
        <v>1.0014154740000001</v>
      </c>
      <c r="O3237" s="55">
        <f t="shared" si="994"/>
        <v>95</v>
      </c>
      <c r="P3237" s="109">
        <f t="shared" ca="1" si="988"/>
        <v>45.69465048</v>
      </c>
      <c r="Q3237" s="52">
        <f t="shared" si="995"/>
        <v>1875.5667252799999</v>
      </c>
      <c r="R3237" s="85"/>
      <c r="S3237" s="85"/>
      <c r="T3237" s="86" t="str">
        <f t="shared" si="996"/>
        <v>A+J=</v>
      </c>
      <c r="U3237" s="149">
        <f t="shared" si="997"/>
        <v>46080</v>
      </c>
      <c r="V3237" s="57">
        <f t="shared" ca="1" si="989"/>
        <v>2881892.0636399998</v>
      </c>
      <c r="W3237" s="8"/>
      <c r="X3237" s="8"/>
      <c r="Y3237" s="8"/>
      <c r="Z3237" s="9"/>
      <c r="AA3237" s="1"/>
      <c r="AB3237" s="8"/>
      <c r="AC3237" s="9"/>
      <c r="AD3237" s="9"/>
      <c r="AE3237" s="9"/>
      <c r="AF3237" s="8"/>
      <c r="AG3237" s="10"/>
      <c r="AH3237" s="8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25">
      <c r="A3238" s="50">
        <f t="shared" si="990"/>
        <v>46081</v>
      </c>
      <c r="B3238" s="112" t="str">
        <f t="shared" ca="1" si="980"/>
        <v>n.d</v>
      </c>
      <c r="C3238" s="109">
        <f t="shared" si="981"/>
        <v>30406.658513949998</v>
      </c>
      <c r="D3238" s="13">
        <f ca="1">IF(A3238&lt;$B$1,VLOOKUP(A3238,[1]DI!$A$4:$B$15000,2,FALSE),0)</f>
        <v>0</v>
      </c>
      <c r="E3238" s="52">
        <f t="shared" ca="1" si="982"/>
        <v>1</v>
      </c>
      <c r="F3238" s="52">
        <f ca="1">(TRUNC(PRODUCT($E$12:$E3237),16))</f>
        <v>1.88396930562496</v>
      </c>
      <c r="G3238" s="52">
        <f t="shared" ca="1" si="983"/>
        <v>1.88396930562496</v>
      </c>
      <c r="H3238" s="52">
        <f t="shared" ca="1" si="984"/>
        <v>1</v>
      </c>
      <c r="I3238" s="111">
        <f t="shared" si="991"/>
        <v>0.02</v>
      </c>
      <c r="J3238" s="149">
        <f t="shared" si="993"/>
        <v>46080</v>
      </c>
      <c r="K3238" s="54">
        <f t="shared" si="992"/>
        <v>1</v>
      </c>
      <c r="L3238" s="55">
        <f t="shared" si="985"/>
        <v>1</v>
      </c>
      <c r="M3238" s="56">
        <f t="shared" si="986"/>
        <v>1.000078585</v>
      </c>
      <c r="N3238" s="56">
        <f t="shared" ca="1" si="987"/>
        <v>1.000078585</v>
      </c>
      <c r="O3238" s="55">
        <f t="shared" si="994"/>
        <v>0</v>
      </c>
      <c r="P3238" s="109">
        <f t="shared" ca="1" si="988"/>
        <v>2.3895072499999999</v>
      </c>
      <c r="Q3238" s="52">
        <f t="shared" si="995"/>
        <v>0</v>
      </c>
      <c r="R3238" s="85"/>
      <c r="S3238" s="85"/>
      <c r="T3238" s="86" t="str">
        <f t="shared" si="996"/>
        <v>A+J=</v>
      </c>
      <c r="U3238" s="149">
        <f t="shared" si="997"/>
        <v>46112</v>
      </c>
      <c r="V3238" s="57" t="str">
        <f t="shared" si="989"/>
        <v>-</v>
      </c>
      <c r="W3238" s="8"/>
      <c r="X3238" s="8"/>
      <c r="Y3238" s="8"/>
      <c r="Z3238" s="9"/>
      <c r="AA3238" s="1"/>
      <c r="AB3238" s="8"/>
      <c r="AC3238" s="9"/>
      <c r="AD3238" s="9"/>
      <c r="AE3238" s="9"/>
      <c r="AF3238" s="8"/>
      <c r="AG3238" s="10"/>
      <c r="AH3238" s="8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25">
      <c r="A3239" s="50">
        <f t="shared" si="990"/>
        <v>46082</v>
      </c>
      <c r="B3239" s="112" t="str">
        <f t="shared" ca="1" si="980"/>
        <v>n.d</v>
      </c>
      <c r="C3239" s="109">
        <f t="shared" si="981"/>
        <v>30406.658513949998</v>
      </c>
      <c r="D3239" s="13">
        <f ca="1">IF(A3239&lt;$B$1,VLOOKUP(A3239,[1]DI!$A$4:$B$15000,2,FALSE),0)</f>
        <v>0</v>
      </c>
      <c r="E3239" s="52">
        <f t="shared" ca="1" si="982"/>
        <v>1</v>
      </c>
      <c r="F3239" s="52">
        <f ca="1">(TRUNC(PRODUCT($E$12:$E3238),16))</f>
        <v>1.88396930562496</v>
      </c>
      <c r="G3239" s="52">
        <f t="shared" ca="1" si="983"/>
        <v>1.88396930562496</v>
      </c>
      <c r="H3239" s="52">
        <f t="shared" ca="1" si="984"/>
        <v>1</v>
      </c>
      <c r="I3239" s="111">
        <f t="shared" si="991"/>
        <v>0.02</v>
      </c>
      <c r="J3239" s="149">
        <f t="shared" si="993"/>
        <v>46080</v>
      </c>
      <c r="K3239" s="54">
        <f t="shared" si="992"/>
        <v>1</v>
      </c>
      <c r="L3239" s="55">
        <f t="shared" si="985"/>
        <v>1</v>
      </c>
      <c r="M3239" s="56">
        <f t="shared" si="986"/>
        <v>1.000078585</v>
      </c>
      <c r="N3239" s="56">
        <f t="shared" ca="1" si="987"/>
        <v>1.000078585</v>
      </c>
      <c r="O3239" s="55">
        <f t="shared" si="994"/>
        <v>0</v>
      </c>
      <c r="P3239" s="109">
        <f t="shared" ca="1" si="988"/>
        <v>2.3895072499999999</v>
      </c>
      <c r="Q3239" s="52">
        <f t="shared" si="995"/>
        <v>0</v>
      </c>
      <c r="R3239" s="85"/>
      <c r="S3239" s="85"/>
      <c r="T3239" s="86" t="str">
        <f t="shared" si="996"/>
        <v>A+J=</v>
      </c>
      <c r="U3239" s="149">
        <f t="shared" si="997"/>
        <v>46112</v>
      </c>
      <c r="V3239" s="57" t="str">
        <f t="shared" si="989"/>
        <v>-</v>
      </c>
      <c r="W3239" s="8"/>
      <c r="X3239" s="8"/>
      <c r="Y3239" s="8"/>
      <c r="Z3239" s="9"/>
      <c r="AA3239" s="1"/>
      <c r="AB3239" s="8"/>
      <c r="AC3239" s="9"/>
      <c r="AD3239" s="9"/>
      <c r="AE3239" s="9"/>
      <c r="AF3239" s="8"/>
      <c r="AG3239" s="10"/>
      <c r="AH3239" s="8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25">
      <c r="A3240" s="50">
        <f t="shared" si="990"/>
        <v>46083</v>
      </c>
      <c r="B3240" s="112" t="str">
        <f t="shared" ca="1" si="980"/>
        <v>n.d</v>
      </c>
      <c r="C3240" s="109">
        <f t="shared" si="981"/>
        <v>30406.658513949998</v>
      </c>
      <c r="D3240" s="13">
        <f ca="1">IF(A3240&lt;$B$1,VLOOKUP(A3240,[1]DI!$A$4:$B$15000,2,FALSE),0)</f>
        <v>0</v>
      </c>
      <c r="E3240" s="52">
        <f t="shared" ca="1" si="982"/>
        <v>1</v>
      </c>
      <c r="F3240" s="52">
        <f ca="1">(TRUNC(PRODUCT($E$12:$E3239),16))</f>
        <v>1.88396930562496</v>
      </c>
      <c r="G3240" s="52">
        <f t="shared" ca="1" si="983"/>
        <v>1.88396930562496</v>
      </c>
      <c r="H3240" s="52">
        <f t="shared" ca="1" si="984"/>
        <v>1</v>
      </c>
      <c r="I3240" s="111">
        <f t="shared" si="991"/>
        <v>0.02</v>
      </c>
      <c r="J3240" s="149">
        <f t="shared" si="993"/>
        <v>46080</v>
      </c>
      <c r="K3240" s="54">
        <f t="shared" si="992"/>
        <v>1</v>
      </c>
      <c r="L3240" s="55">
        <f t="shared" si="985"/>
        <v>1</v>
      </c>
      <c r="M3240" s="56">
        <f t="shared" si="986"/>
        <v>1.000078585</v>
      </c>
      <c r="N3240" s="56">
        <f t="shared" ca="1" si="987"/>
        <v>1.000078585</v>
      </c>
      <c r="O3240" s="55">
        <f t="shared" si="994"/>
        <v>0</v>
      </c>
      <c r="P3240" s="109">
        <f t="shared" ca="1" si="988"/>
        <v>2.3895072499999999</v>
      </c>
      <c r="Q3240" s="52">
        <f t="shared" si="995"/>
        <v>0</v>
      </c>
      <c r="R3240" s="85"/>
      <c r="S3240" s="85"/>
      <c r="T3240" s="86" t="str">
        <f t="shared" si="996"/>
        <v>A+J=</v>
      </c>
      <c r="U3240" s="149">
        <f t="shared" si="997"/>
        <v>46112</v>
      </c>
      <c r="V3240" s="57" t="str">
        <f t="shared" si="989"/>
        <v>-</v>
      </c>
      <c r="W3240" s="8"/>
      <c r="X3240" s="8"/>
      <c r="Y3240" s="8"/>
      <c r="Z3240" s="9"/>
      <c r="AA3240" s="1"/>
      <c r="AB3240" s="8"/>
      <c r="AC3240" s="9"/>
      <c r="AD3240" s="9"/>
      <c r="AE3240" s="9"/>
      <c r="AF3240" s="8"/>
      <c r="AG3240" s="10"/>
      <c r="AH3240" s="8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25">
      <c r="A3241" s="50">
        <f t="shared" si="990"/>
        <v>46084</v>
      </c>
      <c r="B3241" s="112" t="str">
        <f t="shared" ca="1" si="980"/>
        <v>n.d</v>
      </c>
      <c r="C3241" s="109">
        <f t="shared" si="981"/>
        <v>30406.658513949998</v>
      </c>
      <c r="D3241" s="13">
        <f ca="1">IF(A3241&lt;$B$1,VLOOKUP(A3241,[1]DI!$A$4:$B$15000,2,FALSE),0)</f>
        <v>0</v>
      </c>
      <c r="E3241" s="52">
        <f t="shared" ca="1" si="982"/>
        <v>1</v>
      </c>
      <c r="F3241" s="52">
        <f ca="1">(TRUNC(PRODUCT($E$12:$E3240),16))</f>
        <v>1.88396930562496</v>
      </c>
      <c r="G3241" s="52">
        <f t="shared" ca="1" si="983"/>
        <v>1.88396930562496</v>
      </c>
      <c r="H3241" s="52">
        <f t="shared" ca="1" si="984"/>
        <v>1</v>
      </c>
      <c r="I3241" s="111">
        <f t="shared" si="991"/>
        <v>0.02</v>
      </c>
      <c r="J3241" s="149">
        <f t="shared" si="993"/>
        <v>46080</v>
      </c>
      <c r="K3241" s="54">
        <f t="shared" si="992"/>
        <v>2</v>
      </c>
      <c r="L3241" s="55">
        <f t="shared" si="985"/>
        <v>2</v>
      </c>
      <c r="M3241" s="56">
        <f t="shared" si="986"/>
        <v>1.0001571760000001</v>
      </c>
      <c r="N3241" s="56">
        <f t="shared" ca="1" si="987"/>
        <v>1.0001571760000001</v>
      </c>
      <c r="O3241" s="55">
        <f t="shared" si="994"/>
        <v>0</v>
      </c>
      <c r="P3241" s="109">
        <f t="shared" ca="1" si="988"/>
        <v>4.7791969500000002</v>
      </c>
      <c r="Q3241" s="52">
        <f t="shared" si="995"/>
        <v>0</v>
      </c>
      <c r="R3241" s="85"/>
      <c r="S3241" s="85"/>
      <c r="T3241" s="86" t="str">
        <f t="shared" si="996"/>
        <v>A+J=</v>
      </c>
      <c r="U3241" s="149">
        <f t="shared" si="997"/>
        <v>46112</v>
      </c>
      <c r="V3241" s="57" t="str">
        <f t="shared" si="989"/>
        <v>-</v>
      </c>
      <c r="W3241" s="8"/>
      <c r="X3241" s="8"/>
      <c r="Y3241" s="8"/>
      <c r="Z3241" s="9"/>
      <c r="AA3241" s="1"/>
      <c r="AB3241" s="8"/>
      <c r="AC3241" s="9"/>
      <c r="AD3241" s="9"/>
      <c r="AE3241" s="9"/>
      <c r="AF3241" s="8"/>
      <c r="AG3241" s="10"/>
      <c r="AH3241" s="8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25">
      <c r="A3242" s="50">
        <f t="shared" si="990"/>
        <v>46085</v>
      </c>
      <c r="B3242" s="112" t="str">
        <f t="shared" ca="1" si="980"/>
        <v>n.d</v>
      </c>
      <c r="C3242" s="109">
        <f t="shared" si="981"/>
        <v>30406.658513949998</v>
      </c>
      <c r="D3242" s="13">
        <f ca="1">IF(A3242&lt;$B$1,VLOOKUP(A3242,[1]DI!$A$4:$B$15000,2,FALSE),0)</f>
        <v>0</v>
      </c>
      <c r="E3242" s="52">
        <f t="shared" ca="1" si="982"/>
        <v>1</v>
      </c>
      <c r="F3242" s="52">
        <f ca="1">(TRUNC(PRODUCT($E$12:$E3241),16))</f>
        <v>1.88396930562496</v>
      </c>
      <c r="G3242" s="52">
        <f t="shared" ca="1" si="983"/>
        <v>1.88396930562496</v>
      </c>
      <c r="H3242" s="52">
        <f t="shared" ca="1" si="984"/>
        <v>1</v>
      </c>
      <c r="I3242" s="111">
        <f t="shared" si="991"/>
        <v>0.02</v>
      </c>
      <c r="J3242" s="149">
        <f t="shared" si="993"/>
        <v>46080</v>
      </c>
      <c r="K3242" s="54">
        <f t="shared" si="992"/>
        <v>3</v>
      </c>
      <c r="L3242" s="55">
        <f t="shared" si="985"/>
        <v>3</v>
      </c>
      <c r="M3242" s="56">
        <f t="shared" si="986"/>
        <v>1.000235773</v>
      </c>
      <c r="N3242" s="56">
        <f t="shared" ca="1" si="987"/>
        <v>1.000235773</v>
      </c>
      <c r="O3242" s="55">
        <f t="shared" si="994"/>
        <v>0</v>
      </c>
      <c r="P3242" s="109">
        <f t="shared" ca="1" si="988"/>
        <v>7.1690690899999998</v>
      </c>
      <c r="Q3242" s="52">
        <f t="shared" si="995"/>
        <v>0</v>
      </c>
      <c r="R3242" s="85"/>
      <c r="S3242" s="85"/>
      <c r="T3242" s="86" t="str">
        <f t="shared" si="996"/>
        <v>A+J=</v>
      </c>
      <c r="U3242" s="149">
        <f t="shared" si="997"/>
        <v>46112</v>
      </c>
      <c r="V3242" s="57" t="str">
        <f t="shared" si="989"/>
        <v>-</v>
      </c>
      <c r="W3242" s="8"/>
      <c r="X3242" s="8"/>
      <c r="Y3242" s="8"/>
      <c r="Z3242" s="9"/>
      <c r="AA3242" s="1"/>
      <c r="AB3242" s="8"/>
      <c r="AC3242" s="9"/>
      <c r="AD3242" s="9"/>
      <c r="AE3242" s="9"/>
      <c r="AF3242" s="8"/>
      <c r="AG3242" s="10"/>
      <c r="AH3242" s="8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25">
      <c r="A3243" s="50">
        <f t="shared" si="990"/>
        <v>46086</v>
      </c>
      <c r="B3243" s="112" t="str">
        <f t="shared" ca="1" si="980"/>
        <v>n.d</v>
      </c>
      <c r="C3243" s="109">
        <f t="shared" si="981"/>
        <v>30406.658513949998</v>
      </c>
      <c r="D3243" s="13">
        <f ca="1">IF(A3243&lt;$B$1,VLOOKUP(A3243,[1]DI!$A$4:$B$15000,2,FALSE),0)</f>
        <v>0</v>
      </c>
      <c r="E3243" s="52">
        <f t="shared" ca="1" si="982"/>
        <v>1</v>
      </c>
      <c r="F3243" s="52">
        <f ca="1">(TRUNC(PRODUCT($E$12:$E3242),16))</f>
        <v>1.88396930562496</v>
      </c>
      <c r="G3243" s="52">
        <f t="shared" ca="1" si="983"/>
        <v>1.88396930562496</v>
      </c>
      <c r="H3243" s="52">
        <f t="shared" ca="1" si="984"/>
        <v>1</v>
      </c>
      <c r="I3243" s="111">
        <f t="shared" si="991"/>
        <v>0.02</v>
      </c>
      <c r="J3243" s="149">
        <f t="shared" si="993"/>
        <v>46080</v>
      </c>
      <c r="K3243" s="54">
        <f t="shared" si="992"/>
        <v>4</v>
      </c>
      <c r="L3243" s="55">
        <f t="shared" si="985"/>
        <v>4</v>
      </c>
      <c r="M3243" s="56">
        <f t="shared" si="986"/>
        <v>1.000314377</v>
      </c>
      <c r="N3243" s="56">
        <f t="shared" ca="1" si="987"/>
        <v>1.000314377</v>
      </c>
      <c r="O3243" s="55">
        <f t="shared" si="994"/>
        <v>0</v>
      </c>
      <c r="P3243" s="109">
        <f t="shared" ca="1" si="988"/>
        <v>9.5591540800000008</v>
      </c>
      <c r="Q3243" s="52">
        <f t="shared" si="995"/>
        <v>0</v>
      </c>
      <c r="R3243" s="85"/>
      <c r="S3243" s="85"/>
      <c r="T3243" s="86" t="str">
        <f t="shared" si="996"/>
        <v>A+J=</v>
      </c>
      <c r="U3243" s="149">
        <f t="shared" si="997"/>
        <v>46112</v>
      </c>
      <c r="V3243" s="57" t="str">
        <f t="shared" si="989"/>
        <v>-</v>
      </c>
      <c r="W3243" s="8"/>
      <c r="X3243" s="8"/>
      <c r="Y3243" s="8"/>
      <c r="Z3243" s="9"/>
      <c r="AA3243" s="1"/>
      <c r="AB3243" s="8"/>
      <c r="AC3243" s="9"/>
      <c r="AD3243" s="9"/>
      <c r="AE3243" s="9"/>
      <c r="AF3243" s="8"/>
      <c r="AG3243" s="10"/>
      <c r="AH3243" s="8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25">
      <c r="A3244" s="50">
        <f t="shared" si="990"/>
        <v>46087</v>
      </c>
      <c r="B3244" s="112" t="str">
        <f t="shared" ca="1" si="980"/>
        <v>n.d</v>
      </c>
      <c r="C3244" s="109">
        <f t="shared" si="981"/>
        <v>30406.658513949998</v>
      </c>
      <c r="D3244" s="13">
        <f ca="1">IF(A3244&lt;$B$1,VLOOKUP(A3244,[1]DI!$A$4:$B$15000,2,FALSE),0)</f>
        <v>0</v>
      </c>
      <c r="E3244" s="52">
        <f t="shared" ca="1" si="982"/>
        <v>1</v>
      </c>
      <c r="F3244" s="52">
        <f ca="1">(TRUNC(PRODUCT($E$12:$E3243),16))</f>
        <v>1.88396930562496</v>
      </c>
      <c r="G3244" s="52">
        <f t="shared" ca="1" si="983"/>
        <v>1.88396930562496</v>
      </c>
      <c r="H3244" s="52">
        <f t="shared" ca="1" si="984"/>
        <v>1</v>
      </c>
      <c r="I3244" s="111">
        <f t="shared" si="991"/>
        <v>0.02</v>
      </c>
      <c r="J3244" s="149">
        <f t="shared" si="993"/>
        <v>46080</v>
      </c>
      <c r="K3244" s="54">
        <f t="shared" si="992"/>
        <v>5</v>
      </c>
      <c r="L3244" s="55">
        <f t="shared" si="985"/>
        <v>5</v>
      </c>
      <c r="M3244" s="56">
        <f t="shared" si="986"/>
        <v>1.000392986</v>
      </c>
      <c r="N3244" s="56">
        <f t="shared" ca="1" si="987"/>
        <v>1.000392986</v>
      </c>
      <c r="O3244" s="55">
        <f t="shared" si="994"/>
        <v>0</v>
      </c>
      <c r="P3244" s="109">
        <f t="shared" ca="1" si="988"/>
        <v>11.9493911</v>
      </c>
      <c r="Q3244" s="52">
        <f t="shared" si="995"/>
        <v>0</v>
      </c>
      <c r="R3244" s="85"/>
      <c r="S3244" s="85"/>
      <c r="T3244" s="86" t="str">
        <f t="shared" si="996"/>
        <v>A+J=</v>
      </c>
      <c r="U3244" s="149">
        <f t="shared" si="997"/>
        <v>46112</v>
      </c>
      <c r="V3244" s="57" t="str">
        <f t="shared" si="989"/>
        <v>-</v>
      </c>
      <c r="W3244" s="8"/>
      <c r="X3244" s="8"/>
      <c r="Y3244" s="8"/>
      <c r="Z3244" s="9"/>
      <c r="AA3244" s="1"/>
      <c r="AB3244" s="8"/>
      <c r="AC3244" s="9"/>
      <c r="AD3244" s="9"/>
      <c r="AE3244" s="9"/>
      <c r="AF3244" s="8"/>
      <c r="AG3244" s="10"/>
      <c r="AH3244" s="8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25">
      <c r="A3245" s="50">
        <f t="shared" si="990"/>
        <v>46088</v>
      </c>
      <c r="B3245" s="112" t="str">
        <f t="shared" ca="1" si="980"/>
        <v>n.d</v>
      </c>
      <c r="C3245" s="109">
        <f t="shared" si="981"/>
        <v>30406.658513949998</v>
      </c>
      <c r="D3245" s="13">
        <f ca="1">IF(A3245&lt;$B$1,VLOOKUP(A3245,[1]DI!$A$4:$B$15000,2,FALSE),0)</f>
        <v>0</v>
      </c>
      <c r="E3245" s="52">
        <f t="shared" ca="1" si="982"/>
        <v>1</v>
      </c>
      <c r="F3245" s="52">
        <f ca="1">(TRUNC(PRODUCT($E$12:$E3244),16))</f>
        <v>1.88396930562496</v>
      </c>
      <c r="G3245" s="52">
        <f t="shared" ca="1" si="983"/>
        <v>1.88396930562496</v>
      </c>
      <c r="H3245" s="52">
        <f t="shared" ca="1" si="984"/>
        <v>1</v>
      </c>
      <c r="I3245" s="111">
        <f t="shared" si="991"/>
        <v>0.02</v>
      </c>
      <c r="J3245" s="149">
        <f t="shared" si="993"/>
        <v>46080</v>
      </c>
      <c r="K3245" s="54">
        <f t="shared" si="992"/>
        <v>5</v>
      </c>
      <c r="L3245" s="55">
        <f t="shared" si="985"/>
        <v>6</v>
      </c>
      <c r="M3245" s="56">
        <f t="shared" si="986"/>
        <v>1.000471602</v>
      </c>
      <c r="N3245" s="56">
        <f t="shared" ca="1" si="987"/>
        <v>1.000471602</v>
      </c>
      <c r="O3245" s="55">
        <f t="shared" si="994"/>
        <v>0</v>
      </c>
      <c r="P3245" s="109">
        <f t="shared" ca="1" si="988"/>
        <v>14.33984096</v>
      </c>
      <c r="Q3245" s="52">
        <f t="shared" si="995"/>
        <v>0</v>
      </c>
      <c r="R3245" s="85"/>
      <c r="S3245" s="85"/>
      <c r="T3245" s="86" t="str">
        <f t="shared" si="996"/>
        <v>A+J=</v>
      </c>
      <c r="U3245" s="149">
        <f t="shared" si="997"/>
        <v>46112</v>
      </c>
      <c r="V3245" s="57" t="str">
        <f t="shared" si="989"/>
        <v>-</v>
      </c>
      <c r="W3245" s="8"/>
      <c r="X3245" s="8"/>
      <c r="Y3245" s="8"/>
      <c r="Z3245" s="9"/>
      <c r="AA3245" s="1"/>
      <c r="AB3245" s="8"/>
      <c r="AC3245" s="9"/>
      <c r="AD3245" s="9"/>
      <c r="AE3245" s="9"/>
      <c r="AF3245" s="8"/>
      <c r="AG3245" s="10"/>
      <c r="AH3245" s="8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25">
      <c r="A3246" s="50">
        <f t="shared" si="990"/>
        <v>46089</v>
      </c>
      <c r="B3246" s="112" t="str">
        <f t="shared" ref="B3246:B3309" ca="1" si="998">IF(A3246&lt;=TODAY(),C3246+P3246,IF(AND(A3246&gt;TODAY(),A3246&lt;=$B$1),IF(VLOOKUP(TODAY(),$A$12:$D$10000,4,FALSE)=0,"n.d",C3246+P3246),"n.d"))</f>
        <v>n.d</v>
      </c>
      <c r="C3246" s="109">
        <f t="shared" ref="C3246:C3309" si="999">TRUNC(C3245-Q3245,8)</f>
        <v>30406.658513949998</v>
      </c>
      <c r="D3246" s="13">
        <f ca="1">IF(A3246&lt;$B$1,VLOOKUP(A3246,[1]DI!$A$4:$B$15000,2,FALSE),0)</f>
        <v>0</v>
      </c>
      <c r="E3246" s="52">
        <f t="shared" ref="E3246:E3309" ca="1" si="1000">IF(A3246&lt;A$10,1,ROUND(((1+D3246)^(1/252)),8))</f>
        <v>1</v>
      </c>
      <c r="F3246" s="52">
        <f ca="1">(TRUNC(PRODUCT($E$12:$E3245),16))</f>
        <v>1.88396930562496</v>
      </c>
      <c r="G3246" s="52">
        <f t="shared" ref="G3246:G3309" ca="1" si="1001">IF(O3245&gt;0,F3245,G3245)</f>
        <v>1.88396930562496</v>
      </c>
      <c r="H3246" s="52">
        <f t="shared" ref="H3246:H3309" ca="1" si="1002">ROUND(F3246/G3246,8)</f>
        <v>1</v>
      </c>
      <c r="I3246" s="111">
        <f t="shared" si="991"/>
        <v>0.02</v>
      </c>
      <c r="J3246" s="149">
        <f t="shared" si="993"/>
        <v>46080</v>
      </c>
      <c r="K3246" s="54">
        <f t="shared" si="992"/>
        <v>5</v>
      </c>
      <c r="L3246" s="55">
        <f t="shared" ref="L3246:L3309" si="1003">IF(AND(K3246=1,K3245=1),1,IF(K3246&gt;0,IF(K3246=K3245,K3246+1,K3246),0))</f>
        <v>6</v>
      </c>
      <c r="M3246" s="56">
        <f t="shared" ref="M3246:M3309" si="1004">ROUND((I3246+1)^(L3246/252),9)</f>
        <v>1.000471602</v>
      </c>
      <c r="N3246" s="56">
        <f t="shared" ref="N3246:N3309" ca="1" si="1005">ROUND(H3246*M3246,9)</f>
        <v>1.000471602</v>
      </c>
      <c r="O3246" s="55">
        <f t="shared" si="994"/>
        <v>0</v>
      </c>
      <c r="P3246" s="109">
        <f t="shared" ref="P3246:P3309" ca="1" si="1006">TRUNC(((N3246-1)*C3246),8)</f>
        <v>14.33984096</v>
      </c>
      <c r="Q3246" s="52">
        <f t="shared" si="995"/>
        <v>0</v>
      </c>
      <c r="R3246" s="85"/>
      <c r="S3246" s="85"/>
      <c r="T3246" s="86" t="str">
        <f t="shared" si="996"/>
        <v>A+J=</v>
      </c>
      <c r="U3246" s="149">
        <f t="shared" si="997"/>
        <v>46112</v>
      </c>
      <c r="V3246" s="57" t="str">
        <f t="shared" ref="V3246:V3309" si="1007">IF(O3246&gt;0,(P3246+Q3246)*V$9,"-")</f>
        <v>-</v>
      </c>
      <c r="W3246" s="8"/>
      <c r="X3246" s="8"/>
      <c r="Y3246" s="8"/>
      <c r="Z3246" s="9"/>
      <c r="AA3246" s="1"/>
      <c r="AB3246" s="8"/>
      <c r="AC3246" s="9"/>
      <c r="AD3246" s="9"/>
      <c r="AE3246" s="9"/>
      <c r="AF3246" s="8"/>
      <c r="AG3246" s="10"/>
      <c r="AH3246" s="8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25">
      <c r="A3247" s="50">
        <f t="shared" si="990"/>
        <v>46090</v>
      </c>
      <c r="B3247" s="112" t="str">
        <f t="shared" ca="1" si="998"/>
        <v>n.d</v>
      </c>
      <c r="C3247" s="109">
        <f t="shared" si="999"/>
        <v>30406.658513949998</v>
      </c>
      <c r="D3247" s="13">
        <f ca="1">IF(A3247&lt;$B$1,VLOOKUP(A3247,[1]DI!$A$4:$B$15000,2,FALSE),0)</f>
        <v>0</v>
      </c>
      <c r="E3247" s="52">
        <f t="shared" ca="1" si="1000"/>
        <v>1</v>
      </c>
      <c r="F3247" s="52">
        <f ca="1">(TRUNC(PRODUCT($E$12:$E3246),16))</f>
        <v>1.88396930562496</v>
      </c>
      <c r="G3247" s="52">
        <f t="shared" ca="1" si="1001"/>
        <v>1.88396930562496</v>
      </c>
      <c r="H3247" s="52">
        <f t="shared" ca="1" si="1002"/>
        <v>1</v>
      </c>
      <c r="I3247" s="111">
        <f t="shared" si="991"/>
        <v>0.02</v>
      </c>
      <c r="J3247" s="149">
        <f t="shared" si="993"/>
        <v>46080</v>
      </c>
      <c r="K3247" s="54">
        <f t="shared" si="992"/>
        <v>6</v>
      </c>
      <c r="L3247" s="55">
        <f t="shared" si="1003"/>
        <v>6</v>
      </c>
      <c r="M3247" s="56">
        <f t="shared" si="1004"/>
        <v>1.000471602</v>
      </c>
      <c r="N3247" s="56">
        <f t="shared" ca="1" si="1005"/>
        <v>1.000471602</v>
      </c>
      <c r="O3247" s="55">
        <f t="shared" si="994"/>
        <v>0</v>
      </c>
      <c r="P3247" s="109">
        <f t="shared" ca="1" si="1006"/>
        <v>14.33984096</v>
      </c>
      <c r="Q3247" s="52">
        <f t="shared" si="995"/>
        <v>0</v>
      </c>
      <c r="R3247" s="85"/>
      <c r="S3247" s="85"/>
      <c r="T3247" s="86" t="str">
        <f t="shared" si="996"/>
        <v>A+J=</v>
      </c>
      <c r="U3247" s="149">
        <f t="shared" si="997"/>
        <v>46112</v>
      </c>
      <c r="V3247" s="57" t="str">
        <f t="shared" si="1007"/>
        <v>-</v>
      </c>
      <c r="W3247" s="8"/>
      <c r="X3247" s="8"/>
      <c r="Y3247" s="8"/>
      <c r="Z3247" s="9"/>
      <c r="AA3247" s="1"/>
      <c r="AB3247" s="8"/>
      <c r="AC3247" s="9"/>
      <c r="AD3247" s="9"/>
      <c r="AE3247" s="9"/>
      <c r="AF3247" s="8"/>
      <c r="AG3247" s="10"/>
      <c r="AH3247" s="8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25">
      <c r="A3248" s="50">
        <f t="shared" si="990"/>
        <v>46091</v>
      </c>
      <c r="B3248" s="112" t="str">
        <f t="shared" ca="1" si="998"/>
        <v>n.d</v>
      </c>
      <c r="C3248" s="109">
        <f t="shared" si="999"/>
        <v>30406.658513949998</v>
      </c>
      <c r="D3248" s="13">
        <f ca="1">IF(A3248&lt;$B$1,VLOOKUP(A3248,[1]DI!$A$4:$B$15000,2,FALSE),0)</f>
        <v>0</v>
      </c>
      <c r="E3248" s="52">
        <f t="shared" ca="1" si="1000"/>
        <v>1</v>
      </c>
      <c r="F3248" s="52">
        <f ca="1">(TRUNC(PRODUCT($E$12:$E3247),16))</f>
        <v>1.88396930562496</v>
      </c>
      <c r="G3248" s="52">
        <f t="shared" ca="1" si="1001"/>
        <v>1.88396930562496</v>
      </c>
      <c r="H3248" s="52">
        <f t="shared" ca="1" si="1002"/>
        <v>1</v>
      </c>
      <c r="I3248" s="111">
        <f t="shared" si="991"/>
        <v>0.02</v>
      </c>
      <c r="J3248" s="149">
        <f t="shared" si="993"/>
        <v>46080</v>
      </c>
      <c r="K3248" s="54">
        <f t="shared" si="992"/>
        <v>7</v>
      </c>
      <c r="L3248" s="55">
        <f t="shared" si="1003"/>
        <v>7</v>
      </c>
      <c r="M3248" s="56">
        <f t="shared" si="1004"/>
        <v>1.0005502239999999</v>
      </c>
      <c r="N3248" s="56">
        <f t="shared" ca="1" si="1005"/>
        <v>1.0005502239999999</v>
      </c>
      <c r="O3248" s="55">
        <f t="shared" si="994"/>
        <v>0</v>
      </c>
      <c r="P3248" s="109">
        <f t="shared" ca="1" si="1006"/>
        <v>16.730473270000001</v>
      </c>
      <c r="Q3248" s="52">
        <f t="shared" si="995"/>
        <v>0</v>
      </c>
      <c r="R3248" s="85"/>
      <c r="S3248" s="85"/>
      <c r="T3248" s="86" t="str">
        <f t="shared" si="996"/>
        <v>A+J=</v>
      </c>
      <c r="U3248" s="149">
        <f t="shared" si="997"/>
        <v>46112</v>
      </c>
      <c r="V3248" s="57" t="str">
        <f t="shared" si="1007"/>
        <v>-</v>
      </c>
      <c r="W3248" s="8"/>
      <c r="X3248" s="8"/>
      <c r="Y3248" s="8"/>
      <c r="Z3248" s="9"/>
      <c r="AA3248" s="1"/>
      <c r="AB3248" s="8"/>
      <c r="AC3248" s="9"/>
      <c r="AD3248" s="9"/>
      <c r="AE3248" s="9"/>
      <c r="AF3248" s="8"/>
      <c r="AG3248" s="10"/>
      <c r="AH3248" s="8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25">
      <c r="A3249" s="50">
        <f t="shared" si="990"/>
        <v>46092</v>
      </c>
      <c r="B3249" s="112" t="str">
        <f t="shared" ca="1" si="998"/>
        <v>n.d</v>
      </c>
      <c r="C3249" s="109">
        <f t="shared" si="999"/>
        <v>30406.658513949998</v>
      </c>
      <c r="D3249" s="13">
        <f ca="1">IF(A3249&lt;$B$1,VLOOKUP(A3249,[1]DI!$A$4:$B$15000,2,FALSE),0)</f>
        <v>0</v>
      </c>
      <c r="E3249" s="52">
        <f t="shared" ca="1" si="1000"/>
        <v>1</v>
      </c>
      <c r="F3249" s="52">
        <f ca="1">(TRUNC(PRODUCT($E$12:$E3248),16))</f>
        <v>1.88396930562496</v>
      </c>
      <c r="G3249" s="52">
        <f t="shared" ca="1" si="1001"/>
        <v>1.88396930562496</v>
      </c>
      <c r="H3249" s="52">
        <f t="shared" ca="1" si="1002"/>
        <v>1</v>
      </c>
      <c r="I3249" s="111">
        <f t="shared" si="991"/>
        <v>0.02</v>
      </c>
      <c r="J3249" s="149">
        <f t="shared" si="993"/>
        <v>46080</v>
      </c>
      <c r="K3249" s="54">
        <f t="shared" si="992"/>
        <v>8</v>
      </c>
      <c r="L3249" s="55">
        <f t="shared" si="1003"/>
        <v>8</v>
      </c>
      <c r="M3249" s="56">
        <f t="shared" si="1004"/>
        <v>1.000628852</v>
      </c>
      <c r="N3249" s="56">
        <f t="shared" ca="1" si="1005"/>
        <v>1.000628852</v>
      </c>
      <c r="O3249" s="55">
        <f t="shared" si="994"/>
        <v>0</v>
      </c>
      <c r="P3249" s="109">
        <f t="shared" ca="1" si="1006"/>
        <v>19.121288010000001</v>
      </c>
      <c r="Q3249" s="52">
        <f t="shared" si="995"/>
        <v>0</v>
      </c>
      <c r="R3249" s="85"/>
      <c r="S3249" s="85"/>
      <c r="T3249" s="86" t="str">
        <f t="shared" si="996"/>
        <v>A+J=</v>
      </c>
      <c r="U3249" s="149">
        <f t="shared" si="997"/>
        <v>46112</v>
      </c>
      <c r="V3249" s="57" t="str">
        <f t="shared" si="1007"/>
        <v>-</v>
      </c>
      <c r="W3249" s="8"/>
      <c r="X3249" s="8"/>
      <c r="Y3249" s="8"/>
      <c r="Z3249" s="9"/>
      <c r="AA3249" s="1"/>
      <c r="AB3249" s="8"/>
      <c r="AC3249" s="9"/>
      <c r="AD3249" s="9"/>
      <c r="AE3249" s="9"/>
      <c r="AF3249" s="8"/>
      <c r="AG3249" s="10"/>
      <c r="AH3249" s="8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25">
      <c r="A3250" s="50">
        <f t="shared" si="990"/>
        <v>46093</v>
      </c>
      <c r="B3250" s="112" t="str">
        <f t="shared" ca="1" si="998"/>
        <v>n.d</v>
      </c>
      <c r="C3250" s="109">
        <f t="shared" si="999"/>
        <v>30406.658513949998</v>
      </c>
      <c r="D3250" s="13">
        <f ca="1">IF(A3250&lt;$B$1,VLOOKUP(A3250,[1]DI!$A$4:$B$15000,2,FALSE),0)</f>
        <v>0</v>
      </c>
      <c r="E3250" s="52">
        <f t="shared" ca="1" si="1000"/>
        <v>1</v>
      </c>
      <c r="F3250" s="52">
        <f ca="1">(TRUNC(PRODUCT($E$12:$E3249),16))</f>
        <v>1.88396930562496</v>
      </c>
      <c r="G3250" s="52">
        <f t="shared" ca="1" si="1001"/>
        <v>1.88396930562496</v>
      </c>
      <c r="H3250" s="52">
        <f t="shared" ca="1" si="1002"/>
        <v>1</v>
      </c>
      <c r="I3250" s="111">
        <f t="shared" si="991"/>
        <v>0.02</v>
      </c>
      <c r="J3250" s="149">
        <f t="shared" si="993"/>
        <v>46080</v>
      </c>
      <c r="K3250" s="54">
        <f t="shared" si="992"/>
        <v>9</v>
      </c>
      <c r="L3250" s="55">
        <f t="shared" si="1003"/>
        <v>9</v>
      </c>
      <c r="M3250" s="56">
        <f t="shared" si="1004"/>
        <v>1.0007074869999999</v>
      </c>
      <c r="N3250" s="56">
        <f t="shared" ca="1" si="1005"/>
        <v>1.0007074869999999</v>
      </c>
      <c r="O3250" s="55">
        <f t="shared" si="994"/>
        <v>0</v>
      </c>
      <c r="P3250" s="109">
        <f t="shared" ca="1" si="1006"/>
        <v>21.512315610000002</v>
      </c>
      <c r="Q3250" s="52">
        <f t="shared" si="995"/>
        <v>0</v>
      </c>
      <c r="R3250" s="85"/>
      <c r="S3250" s="85"/>
      <c r="T3250" s="86" t="str">
        <f t="shared" si="996"/>
        <v>A+J=</v>
      </c>
      <c r="U3250" s="149">
        <f t="shared" si="997"/>
        <v>46112</v>
      </c>
      <c r="V3250" s="57" t="str">
        <f t="shared" si="1007"/>
        <v>-</v>
      </c>
      <c r="W3250" s="8"/>
      <c r="X3250" s="8"/>
      <c r="Y3250" s="8"/>
      <c r="Z3250" s="9"/>
      <c r="AA3250" s="1"/>
      <c r="AB3250" s="8"/>
      <c r="AC3250" s="9"/>
      <c r="AD3250" s="9"/>
      <c r="AE3250" s="9"/>
      <c r="AF3250" s="8"/>
      <c r="AG3250" s="10"/>
      <c r="AH3250" s="8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25">
      <c r="A3251" s="50">
        <f t="shared" si="990"/>
        <v>46094</v>
      </c>
      <c r="B3251" s="112" t="str">
        <f t="shared" ca="1" si="998"/>
        <v>n.d</v>
      </c>
      <c r="C3251" s="109">
        <f t="shared" si="999"/>
        <v>30406.658513949998</v>
      </c>
      <c r="D3251" s="13">
        <f ca="1">IF(A3251&lt;$B$1,VLOOKUP(A3251,[1]DI!$A$4:$B$15000,2,FALSE),0)</f>
        <v>0</v>
      </c>
      <c r="E3251" s="52">
        <f t="shared" ca="1" si="1000"/>
        <v>1</v>
      </c>
      <c r="F3251" s="52">
        <f ca="1">(TRUNC(PRODUCT($E$12:$E3250),16))</f>
        <v>1.88396930562496</v>
      </c>
      <c r="G3251" s="52">
        <f t="shared" ca="1" si="1001"/>
        <v>1.88396930562496</v>
      </c>
      <c r="H3251" s="52">
        <f t="shared" ca="1" si="1002"/>
        <v>1</v>
      </c>
      <c r="I3251" s="111">
        <f t="shared" si="991"/>
        <v>0.02</v>
      </c>
      <c r="J3251" s="149">
        <f t="shared" si="993"/>
        <v>46080</v>
      </c>
      <c r="K3251" s="54">
        <f t="shared" si="992"/>
        <v>10</v>
      </c>
      <c r="L3251" s="55">
        <f t="shared" si="1003"/>
        <v>10</v>
      </c>
      <c r="M3251" s="56">
        <f t="shared" si="1004"/>
        <v>1.000786127</v>
      </c>
      <c r="N3251" s="56">
        <f t="shared" ca="1" si="1005"/>
        <v>1.000786127</v>
      </c>
      <c r="O3251" s="55">
        <f t="shared" si="994"/>
        <v>0</v>
      </c>
      <c r="P3251" s="109">
        <f t="shared" ca="1" si="1006"/>
        <v>23.903495230000001</v>
      </c>
      <c r="Q3251" s="52">
        <f t="shared" si="995"/>
        <v>0</v>
      </c>
      <c r="R3251" s="85"/>
      <c r="S3251" s="85"/>
      <c r="T3251" s="86" t="str">
        <f t="shared" si="996"/>
        <v>A+J=</v>
      </c>
      <c r="U3251" s="149">
        <f t="shared" si="997"/>
        <v>46112</v>
      </c>
      <c r="V3251" s="57" t="str">
        <f t="shared" si="1007"/>
        <v>-</v>
      </c>
      <c r="W3251" s="8"/>
      <c r="X3251" s="8"/>
      <c r="Y3251" s="8"/>
      <c r="Z3251" s="9"/>
      <c r="AA3251" s="1"/>
      <c r="AB3251" s="8"/>
      <c r="AC3251" s="9"/>
      <c r="AD3251" s="9"/>
      <c r="AE3251" s="9"/>
      <c r="AF3251" s="8"/>
      <c r="AG3251" s="10"/>
      <c r="AH3251" s="8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25">
      <c r="A3252" s="50">
        <f t="shared" si="990"/>
        <v>46095</v>
      </c>
      <c r="B3252" s="112" t="str">
        <f t="shared" ca="1" si="998"/>
        <v>n.d</v>
      </c>
      <c r="C3252" s="109">
        <f t="shared" si="999"/>
        <v>30406.658513949998</v>
      </c>
      <c r="D3252" s="13">
        <f ca="1">IF(A3252&lt;$B$1,VLOOKUP(A3252,[1]DI!$A$4:$B$15000,2,FALSE),0)</f>
        <v>0</v>
      </c>
      <c r="E3252" s="52">
        <f t="shared" ca="1" si="1000"/>
        <v>1</v>
      </c>
      <c r="F3252" s="52">
        <f ca="1">(TRUNC(PRODUCT($E$12:$E3251),16))</f>
        <v>1.88396930562496</v>
      </c>
      <c r="G3252" s="52">
        <f t="shared" ca="1" si="1001"/>
        <v>1.88396930562496</v>
      </c>
      <c r="H3252" s="52">
        <f t="shared" ca="1" si="1002"/>
        <v>1</v>
      </c>
      <c r="I3252" s="111">
        <f t="shared" si="991"/>
        <v>0.02</v>
      </c>
      <c r="J3252" s="149">
        <f t="shared" si="993"/>
        <v>46080</v>
      </c>
      <c r="K3252" s="54">
        <f t="shared" si="992"/>
        <v>10</v>
      </c>
      <c r="L3252" s="55">
        <f t="shared" si="1003"/>
        <v>11</v>
      </c>
      <c r="M3252" s="56">
        <f t="shared" si="1004"/>
        <v>1.0008647740000001</v>
      </c>
      <c r="N3252" s="56">
        <f t="shared" ca="1" si="1005"/>
        <v>1.0008647740000001</v>
      </c>
      <c r="O3252" s="55">
        <f t="shared" si="994"/>
        <v>0</v>
      </c>
      <c r="P3252" s="109">
        <f t="shared" ca="1" si="1006"/>
        <v>26.2948877</v>
      </c>
      <c r="Q3252" s="52">
        <f t="shared" si="995"/>
        <v>0</v>
      </c>
      <c r="R3252" s="85"/>
      <c r="S3252" s="85"/>
      <c r="T3252" s="86" t="str">
        <f t="shared" si="996"/>
        <v>A+J=</v>
      </c>
      <c r="U3252" s="149">
        <f t="shared" si="997"/>
        <v>46112</v>
      </c>
      <c r="V3252" s="57" t="str">
        <f t="shared" si="1007"/>
        <v>-</v>
      </c>
      <c r="W3252" s="8"/>
      <c r="X3252" s="8"/>
      <c r="Y3252" s="8"/>
      <c r="Z3252" s="9"/>
      <c r="AA3252" s="1"/>
      <c r="AB3252" s="8"/>
      <c r="AC3252" s="9"/>
      <c r="AD3252" s="9"/>
      <c r="AE3252" s="9"/>
      <c r="AF3252" s="8"/>
      <c r="AG3252" s="10"/>
      <c r="AH3252" s="8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25">
      <c r="A3253" s="50">
        <f t="shared" si="990"/>
        <v>46096</v>
      </c>
      <c r="B3253" s="112" t="str">
        <f t="shared" ca="1" si="998"/>
        <v>n.d</v>
      </c>
      <c r="C3253" s="109">
        <f t="shared" si="999"/>
        <v>30406.658513949998</v>
      </c>
      <c r="D3253" s="13">
        <f ca="1">IF(A3253&lt;$B$1,VLOOKUP(A3253,[1]DI!$A$4:$B$15000,2,FALSE),0)</f>
        <v>0</v>
      </c>
      <c r="E3253" s="52">
        <f t="shared" ca="1" si="1000"/>
        <v>1</v>
      </c>
      <c r="F3253" s="52">
        <f ca="1">(TRUNC(PRODUCT($E$12:$E3252),16))</f>
        <v>1.88396930562496</v>
      </c>
      <c r="G3253" s="52">
        <f t="shared" ca="1" si="1001"/>
        <v>1.88396930562496</v>
      </c>
      <c r="H3253" s="52">
        <f t="shared" ca="1" si="1002"/>
        <v>1</v>
      </c>
      <c r="I3253" s="111">
        <f t="shared" si="991"/>
        <v>0.02</v>
      </c>
      <c r="J3253" s="149">
        <f t="shared" si="993"/>
        <v>46080</v>
      </c>
      <c r="K3253" s="54">
        <f t="shared" si="992"/>
        <v>10</v>
      </c>
      <c r="L3253" s="55">
        <f t="shared" si="1003"/>
        <v>11</v>
      </c>
      <c r="M3253" s="56">
        <f t="shared" si="1004"/>
        <v>1.0008647740000001</v>
      </c>
      <c r="N3253" s="56">
        <f t="shared" ca="1" si="1005"/>
        <v>1.0008647740000001</v>
      </c>
      <c r="O3253" s="55">
        <f t="shared" si="994"/>
        <v>0</v>
      </c>
      <c r="P3253" s="109">
        <f t="shared" ca="1" si="1006"/>
        <v>26.2948877</v>
      </c>
      <c r="Q3253" s="52">
        <f t="shared" si="995"/>
        <v>0</v>
      </c>
      <c r="R3253" s="85"/>
      <c r="S3253" s="85"/>
      <c r="T3253" s="86" t="str">
        <f t="shared" si="996"/>
        <v>A+J=</v>
      </c>
      <c r="U3253" s="149">
        <f t="shared" si="997"/>
        <v>46112</v>
      </c>
      <c r="V3253" s="57" t="str">
        <f t="shared" si="1007"/>
        <v>-</v>
      </c>
      <c r="W3253" s="8"/>
      <c r="X3253" s="8"/>
      <c r="Y3253" s="8"/>
      <c r="Z3253" s="9"/>
      <c r="AA3253" s="1"/>
      <c r="AB3253" s="8"/>
      <c r="AC3253" s="9"/>
      <c r="AD3253" s="9"/>
      <c r="AE3253" s="9"/>
      <c r="AF3253" s="8"/>
      <c r="AG3253" s="10"/>
      <c r="AH3253" s="8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25">
      <c r="A3254" s="50">
        <f t="shared" si="990"/>
        <v>46097</v>
      </c>
      <c r="B3254" s="112" t="str">
        <f t="shared" ca="1" si="998"/>
        <v>n.d</v>
      </c>
      <c r="C3254" s="109">
        <f t="shared" si="999"/>
        <v>30406.658513949998</v>
      </c>
      <c r="D3254" s="13">
        <f ca="1">IF(A3254&lt;$B$1,VLOOKUP(A3254,[1]DI!$A$4:$B$15000,2,FALSE),0)</f>
        <v>0</v>
      </c>
      <c r="E3254" s="52">
        <f t="shared" ca="1" si="1000"/>
        <v>1</v>
      </c>
      <c r="F3254" s="52">
        <f ca="1">(TRUNC(PRODUCT($E$12:$E3253),16))</f>
        <v>1.88396930562496</v>
      </c>
      <c r="G3254" s="52">
        <f t="shared" ca="1" si="1001"/>
        <v>1.88396930562496</v>
      </c>
      <c r="H3254" s="52">
        <f t="shared" ca="1" si="1002"/>
        <v>1</v>
      </c>
      <c r="I3254" s="111">
        <f t="shared" si="991"/>
        <v>0.02</v>
      </c>
      <c r="J3254" s="149">
        <f t="shared" si="993"/>
        <v>46080</v>
      </c>
      <c r="K3254" s="54">
        <f t="shared" si="992"/>
        <v>11</v>
      </c>
      <c r="L3254" s="55">
        <f t="shared" si="1003"/>
        <v>11</v>
      </c>
      <c r="M3254" s="56">
        <f t="shared" si="1004"/>
        <v>1.0008647740000001</v>
      </c>
      <c r="N3254" s="56">
        <f t="shared" ca="1" si="1005"/>
        <v>1.0008647740000001</v>
      </c>
      <c r="O3254" s="55">
        <f t="shared" si="994"/>
        <v>0</v>
      </c>
      <c r="P3254" s="109">
        <f t="shared" ca="1" si="1006"/>
        <v>26.2948877</v>
      </c>
      <c r="Q3254" s="52">
        <f t="shared" si="995"/>
        <v>0</v>
      </c>
      <c r="R3254" s="85"/>
      <c r="S3254" s="85"/>
      <c r="T3254" s="86" t="str">
        <f t="shared" si="996"/>
        <v>A+J=</v>
      </c>
      <c r="U3254" s="149">
        <f t="shared" si="997"/>
        <v>46112</v>
      </c>
      <c r="V3254" s="57" t="str">
        <f t="shared" si="1007"/>
        <v>-</v>
      </c>
      <c r="W3254" s="8"/>
      <c r="X3254" s="8"/>
      <c r="Y3254" s="8"/>
      <c r="Z3254" s="9"/>
      <c r="AA3254" s="1"/>
      <c r="AB3254" s="8"/>
      <c r="AC3254" s="9"/>
      <c r="AD3254" s="9"/>
      <c r="AE3254" s="9"/>
      <c r="AF3254" s="8"/>
      <c r="AG3254" s="10"/>
      <c r="AH3254" s="8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25">
      <c r="A3255" s="50">
        <f t="shared" si="990"/>
        <v>46098</v>
      </c>
      <c r="B3255" s="112" t="str">
        <f t="shared" ca="1" si="998"/>
        <v>n.d</v>
      </c>
      <c r="C3255" s="109">
        <f t="shared" si="999"/>
        <v>30406.658513949998</v>
      </c>
      <c r="D3255" s="13">
        <f ca="1">IF(A3255&lt;$B$1,VLOOKUP(A3255,[1]DI!$A$4:$B$15000,2,FALSE),0)</f>
        <v>0</v>
      </c>
      <c r="E3255" s="52">
        <f t="shared" ca="1" si="1000"/>
        <v>1</v>
      </c>
      <c r="F3255" s="52">
        <f ca="1">(TRUNC(PRODUCT($E$12:$E3254),16))</f>
        <v>1.88396930562496</v>
      </c>
      <c r="G3255" s="52">
        <f t="shared" ca="1" si="1001"/>
        <v>1.88396930562496</v>
      </c>
      <c r="H3255" s="52">
        <f t="shared" ca="1" si="1002"/>
        <v>1</v>
      </c>
      <c r="I3255" s="111">
        <f t="shared" si="991"/>
        <v>0.02</v>
      </c>
      <c r="J3255" s="149">
        <f t="shared" si="993"/>
        <v>46080</v>
      </c>
      <c r="K3255" s="54">
        <f t="shared" si="992"/>
        <v>12</v>
      </c>
      <c r="L3255" s="55">
        <f t="shared" si="1003"/>
        <v>12</v>
      </c>
      <c r="M3255" s="56">
        <f t="shared" si="1004"/>
        <v>1.0009434269999999</v>
      </c>
      <c r="N3255" s="56">
        <f t="shared" ca="1" si="1005"/>
        <v>1.0009434269999999</v>
      </c>
      <c r="O3255" s="55">
        <f t="shared" si="994"/>
        <v>0</v>
      </c>
      <c r="P3255" s="109">
        <f t="shared" ca="1" si="1006"/>
        <v>28.68646262</v>
      </c>
      <c r="Q3255" s="52">
        <f t="shared" si="995"/>
        <v>0</v>
      </c>
      <c r="R3255" s="85"/>
      <c r="S3255" s="85"/>
      <c r="T3255" s="86" t="str">
        <f t="shared" si="996"/>
        <v>A+J=</v>
      </c>
      <c r="U3255" s="149">
        <f t="shared" si="997"/>
        <v>46112</v>
      </c>
      <c r="V3255" s="57" t="str">
        <f t="shared" si="1007"/>
        <v>-</v>
      </c>
      <c r="W3255" s="8"/>
      <c r="X3255" s="8"/>
      <c r="Y3255" s="8"/>
      <c r="Z3255" s="9"/>
      <c r="AA3255" s="1"/>
      <c r="AB3255" s="8"/>
      <c r="AC3255" s="9"/>
      <c r="AD3255" s="9"/>
      <c r="AE3255" s="9"/>
      <c r="AF3255" s="8"/>
      <c r="AG3255" s="10"/>
      <c r="AH3255" s="8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25">
      <c r="A3256" s="50">
        <f t="shared" si="990"/>
        <v>46099</v>
      </c>
      <c r="B3256" s="112" t="str">
        <f t="shared" ca="1" si="998"/>
        <v>n.d</v>
      </c>
      <c r="C3256" s="109">
        <f t="shared" si="999"/>
        <v>30406.658513949998</v>
      </c>
      <c r="D3256" s="13">
        <f ca="1">IF(A3256&lt;$B$1,VLOOKUP(A3256,[1]DI!$A$4:$B$15000,2,FALSE),0)</f>
        <v>0</v>
      </c>
      <c r="E3256" s="52">
        <f t="shared" ca="1" si="1000"/>
        <v>1</v>
      </c>
      <c r="F3256" s="52">
        <f ca="1">(TRUNC(PRODUCT($E$12:$E3255),16))</f>
        <v>1.88396930562496</v>
      </c>
      <c r="G3256" s="52">
        <f t="shared" ca="1" si="1001"/>
        <v>1.88396930562496</v>
      </c>
      <c r="H3256" s="52">
        <f t="shared" ca="1" si="1002"/>
        <v>1</v>
      </c>
      <c r="I3256" s="111">
        <f t="shared" si="991"/>
        <v>0.02</v>
      </c>
      <c r="J3256" s="149">
        <f t="shared" si="993"/>
        <v>46080</v>
      </c>
      <c r="K3256" s="54">
        <f t="shared" si="992"/>
        <v>13</v>
      </c>
      <c r="L3256" s="55">
        <f t="shared" si="1003"/>
        <v>13</v>
      </c>
      <c r="M3256" s="56">
        <f t="shared" si="1004"/>
        <v>1.0010220860000001</v>
      </c>
      <c r="N3256" s="56">
        <f t="shared" ca="1" si="1005"/>
        <v>1.0010220860000001</v>
      </c>
      <c r="O3256" s="55">
        <f t="shared" si="994"/>
        <v>0</v>
      </c>
      <c r="P3256" s="109">
        <f t="shared" ca="1" si="1006"/>
        <v>31.078219969999999</v>
      </c>
      <c r="Q3256" s="52">
        <f t="shared" si="995"/>
        <v>0</v>
      </c>
      <c r="R3256" s="85"/>
      <c r="S3256" s="85"/>
      <c r="T3256" s="86" t="str">
        <f t="shared" si="996"/>
        <v>A+J=</v>
      </c>
      <c r="U3256" s="149">
        <f t="shared" si="997"/>
        <v>46112</v>
      </c>
      <c r="V3256" s="57" t="str">
        <f t="shared" si="1007"/>
        <v>-</v>
      </c>
      <c r="W3256" s="8"/>
      <c r="X3256" s="8"/>
      <c r="Y3256" s="8"/>
      <c r="Z3256" s="9"/>
      <c r="AA3256" s="1"/>
      <c r="AB3256" s="8"/>
      <c r="AC3256" s="9"/>
      <c r="AD3256" s="9"/>
      <c r="AE3256" s="9"/>
      <c r="AF3256" s="8"/>
      <c r="AG3256" s="10"/>
      <c r="AH3256" s="8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25">
      <c r="A3257" s="50">
        <f t="shared" si="990"/>
        <v>46100</v>
      </c>
      <c r="B3257" s="112" t="str">
        <f t="shared" ca="1" si="998"/>
        <v>n.d</v>
      </c>
      <c r="C3257" s="109">
        <f t="shared" si="999"/>
        <v>30406.658513949998</v>
      </c>
      <c r="D3257" s="13">
        <f ca="1">IF(A3257&lt;$B$1,VLOOKUP(A3257,[1]DI!$A$4:$B$15000,2,FALSE),0)</f>
        <v>0</v>
      </c>
      <c r="E3257" s="52">
        <f t="shared" ca="1" si="1000"/>
        <v>1</v>
      </c>
      <c r="F3257" s="52">
        <f ca="1">(TRUNC(PRODUCT($E$12:$E3256),16))</f>
        <v>1.88396930562496</v>
      </c>
      <c r="G3257" s="52">
        <f t="shared" ca="1" si="1001"/>
        <v>1.88396930562496</v>
      </c>
      <c r="H3257" s="52">
        <f t="shared" ca="1" si="1002"/>
        <v>1</v>
      </c>
      <c r="I3257" s="111">
        <f t="shared" si="991"/>
        <v>0.02</v>
      </c>
      <c r="J3257" s="149">
        <f t="shared" si="993"/>
        <v>46080</v>
      </c>
      <c r="K3257" s="54">
        <f t="shared" si="992"/>
        <v>14</v>
      </c>
      <c r="L3257" s="55">
        <f t="shared" si="1003"/>
        <v>14</v>
      </c>
      <c r="M3257" s="56">
        <f t="shared" si="1004"/>
        <v>1.0011007510000001</v>
      </c>
      <c r="N3257" s="56">
        <f t="shared" ca="1" si="1005"/>
        <v>1.0011007510000001</v>
      </c>
      <c r="O3257" s="55">
        <f t="shared" si="994"/>
        <v>0</v>
      </c>
      <c r="P3257" s="109">
        <f t="shared" ca="1" si="1006"/>
        <v>33.470159760000001</v>
      </c>
      <c r="Q3257" s="52">
        <f t="shared" si="995"/>
        <v>0</v>
      </c>
      <c r="R3257" s="85"/>
      <c r="S3257" s="85"/>
      <c r="T3257" s="86" t="str">
        <f t="shared" si="996"/>
        <v>A+J=</v>
      </c>
      <c r="U3257" s="149">
        <f t="shared" si="997"/>
        <v>46112</v>
      </c>
      <c r="V3257" s="57" t="str">
        <f t="shared" si="1007"/>
        <v>-</v>
      </c>
      <c r="W3257" s="8"/>
      <c r="X3257" s="8"/>
      <c r="Y3257" s="8"/>
      <c r="Z3257" s="9"/>
      <c r="AA3257" s="1"/>
      <c r="AB3257" s="8"/>
      <c r="AC3257" s="9"/>
      <c r="AD3257" s="9"/>
      <c r="AE3257" s="9"/>
      <c r="AF3257" s="8"/>
      <c r="AG3257" s="10"/>
      <c r="AH3257" s="8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25">
      <c r="A3258" s="50">
        <f t="shared" si="990"/>
        <v>46101</v>
      </c>
      <c r="B3258" s="112" t="str">
        <f t="shared" ca="1" si="998"/>
        <v>n.d</v>
      </c>
      <c r="C3258" s="109">
        <f t="shared" si="999"/>
        <v>30406.658513949998</v>
      </c>
      <c r="D3258" s="13">
        <f ca="1">IF(A3258&lt;$B$1,VLOOKUP(A3258,[1]DI!$A$4:$B$15000,2,FALSE),0)</f>
        <v>0</v>
      </c>
      <c r="E3258" s="52">
        <f t="shared" ca="1" si="1000"/>
        <v>1</v>
      </c>
      <c r="F3258" s="52">
        <f ca="1">(TRUNC(PRODUCT($E$12:$E3257),16))</f>
        <v>1.88396930562496</v>
      </c>
      <c r="G3258" s="52">
        <f t="shared" ca="1" si="1001"/>
        <v>1.88396930562496</v>
      </c>
      <c r="H3258" s="52">
        <f t="shared" ca="1" si="1002"/>
        <v>1</v>
      </c>
      <c r="I3258" s="111">
        <f t="shared" si="991"/>
        <v>0.02</v>
      </c>
      <c r="J3258" s="149">
        <f t="shared" si="993"/>
        <v>46080</v>
      </c>
      <c r="K3258" s="54">
        <f t="shared" si="992"/>
        <v>15</v>
      </c>
      <c r="L3258" s="55">
        <f t="shared" si="1003"/>
        <v>15</v>
      </c>
      <c r="M3258" s="56">
        <f t="shared" si="1004"/>
        <v>1.001179423</v>
      </c>
      <c r="N3258" s="56">
        <f t="shared" ca="1" si="1005"/>
        <v>1.001179423</v>
      </c>
      <c r="O3258" s="55">
        <f t="shared" si="994"/>
        <v>0</v>
      </c>
      <c r="P3258" s="109">
        <f t="shared" ca="1" si="1006"/>
        <v>35.8623124</v>
      </c>
      <c r="Q3258" s="52">
        <f t="shared" si="995"/>
        <v>0</v>
      </c>
      <c r="R3258" s="85"/>
      <c r="S3258" s="85"/>
      <c r="T3258" s="86" t="str">
        <f t="shared" si="996"/>
        <v>A+J=</v>
      </c>
      <c r="U3258" s="149">
        <f t="shared" si="997"/>
        <v>46112</v>
      </c>
      <c r="V3258" s="57" t="str">
        <f t="shared" si="1007"/>
        <v>-</v>
      </c>
      <c r="W3258" s="8"/>
      <c r="X3258" s="8"/>
      <c r="Y3258" s="8"/>
      <c r="Z3258" s="9"/>
      <c r="AA3258" s="1"/>
      <c r="AB3258" s="8"/>
      <c r="AC3258" s="9"/>
      <c r="AD3258" s="9"/>
      <c r="AE3258" s="9"/>
      <c r="AF3258" s="8"/>
      <c r="AG3258" s="10"/>
      <c r="AH3258" s="8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25">
      <c r="A3259" s="50">
        <f t="shared" si="990"/>
        <v>46102</v>
      </c>
      <c r="B3259" s="112" t="str">
        <f t="shared" ca="1" si="998"/>
        <v>n.d</v>
      </c>
      <c r="C3259" s="109">
        <f t="shared" si="999"/>
        <v>30406.658513949998</v>
      </c>
      <c r="D3259" s="13">
        <f ca="1">IF(A3259&lt;$B$1,VLOOKUP(A3259,[1]DI!$A$4:$B$15000,2,FALSE),0)</f>
        <v>0</v>
      </c>
      <c r="E3259" s="52">
        <f t="shared" ca="1" si="1000"/>
        <v>1</v>
      </c>
      <c r="F3259" s="52">
        <f ca="1">(TRUNC(PRODUCT($E$12:$E3258),16))</f>
        <v>1.88396930562496</v>
      </c>
      <c r="G3259" s="52">
        <f t="shared" ca="1" si="1001"/>
        <v>1.88396930562496</v>
      </c>
      <c r="H3259" s="52">
        <f t="shared" ca="1" si="1002"/>
        <v>1</v>
      </c>
      <c r="I3259" s="111">
        <f t="shared" si="991"/>
        <v>0.02</v>
      </c>
      <c r="J3259" s="149">
        <f t="shared" si="993"/>
        <v>46080</v>
      </c>
      <c r="K3259" s="54">
        <f t="shared" si="992"/>
        <v>15</v>
      </c>
      <c r="L3259" s="55">
        <f t="shared" si="1003"/>
        <v>16</v>
      </c>
      <c r="M3259" s="56">
        <f t="shared" si="1004"/>
        <v>1.0012581</v>
      </c>
      <c r="N3259" s="56">
        <f t="shared" ca="1" si="1005"/>
        <v>1.0012581</v>
      </c>
      <c r="O3259" s="55">
        <f t="shared" si="994"/>
        <v>0</v>
      </c>
      <c r="P3259" s="109">
        <f t="shared" ca="1" si="1006"/>
        <v>38.254617070000002</v>
      </c>
      <c r="Q3259" s="52">
        <f t="shared" si="995"/>
        <v>0</v>
      </c>
      <c r="R3259" s="85"/>
      <c r="S3259" s="85"/>
      <c r="T3259" s="86" t="str">
        <f t="shared" si="996"/>
        <v>A+J=</v>
      </c>
      <c r="U3259" s="149">
        <f t="shared" si="997"/>
        <v>46112</v>
      </c>
      <c r="V3259" s="57" t="str">
        <f t="shared" si="1007"/>
        <v>-</v>
      </c>
      <c r="W3259" s="8"/>
      <c r="X3259" s="8"/>
      <c r="Y3259" s="8"/>
      <c r="Z3259" s="9"/>
      <c r="AA3259" s="1"/>
      <c r="AB3259" s="8"/>
      <c r="AC3259" s="9"/>
      <c r="AD3259" s="9"/>
      <c r="AE3259" s="9"/>
      <c r="AF3259" s="8"/>
      <c r="AG3259" s="10"/>
      <c r="AH3259" s="8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25">
      <c r="A3260" s="50">
        <f t="shared" si="990"/>
        <v>46103</v>
      </c>
      <c r="B3260" s="112" t="str">
        <f t="shared" ca="1" si="998"/>
        <v>n.d</v>
      </c>
      <c r="C3260" s="109">
        <f t="shared" si="999"/>
        <v>30406.658513949998</v>
      </c>
      <c r="D3260" s="13">
        <f ca="1">IF(A3260&lt;$B$1,VLOOKUP(A3260,[1]DI!$A$4:$B$15000,2,FALSE),0)</f>
        <v>0</v>
      </c>
      <c r="E3260" s="52">
        <f t="shared" ca="1" si="1000"/>
        <v>1</v>
      </c>
      <c r="F3260" s="52">
        <f ca="1">(TRUNC(PRODUCT($E$12:$E3259),16))</f>
        <v>1.88396930562496</v>
      </c>
      <c r="G3260" s="52">
        <f t="shared" ca="1" si="1001"/>
        <v>1.88396930562496</v>
      </c>
      <c r="H3260" s="52">
        <f t="shared" ca="1" si="1002"/>
        <v>1</v>
      </c>
      <c r="I3260" s="111">
        <f t="shared" si="991"/>
        <v>0.02</v>
      </c>
      <c r="J3260" s="149">
        <f t="shared" si="993"/>
        <v>46080</v>
      </c>
      <c r="K3260" s="54">
        <f t="shared" si="992"/>
        <v>15</v>
      </c>
      <c r="L3260" s="55">
        <f t="shared" si="1003"/>
        <v>16</v>
      </c>
      <c r="M3260" s="56">
        <f t="shared" si="1004"/>
        <v>1.0012581</v>
      </c>
      <c r="N3260" s="56">
        <f t="shared" ca="1" si="1005"/>
        <v>1.0012581</v>
      </c>
      <c r="O3260" s="55">
        <f t="shared" si="994"/>
        <v>0</v>
      </c>
      <c r="P3260" s="109">
        <f t="shared" ca="1" si="1006"/>
        <v>38.254617070000002</v>
      </c>
      <c r="Q3260" s="52">
        <f t="shared" si="995"/>
        <v>0</v>
      </c>
      <c r="R3260" s="85"/>
      <c r="S3260" s="85"/>
      <c r="T3260" s="86" t="str">
        <f t="shared" si="996"/>
        <v>A+J=</v>
      </c>
      <c r="U3260" s="149">
        <f t="shared" si="997"/>
        <v>46112</v>
      </c>
      <c r="V3260" s="57" t="str">
        <f t="shared" si="1007"/>
        <v>-</v>
      </c>
      <c r="W3260" s="8"/>
      <c r="X3260" s="8"/>
      <c r="Y3260" s="8"/>
      <c r="Z3260" s="9"/>
      <c r="AA3260" s="1"/>
      <c r="AB3260" s="8"/>
      <c r="AC3260" s="9"/>
      <c r="AD3260" s="9"/>
      <c r="AE3260" s="9"/>
      <c r="AF3260" s="8"/>
      <c r="AG3260" s="10"/>
      <c r="AH3260" s="8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25">
      <c r="A3261" s="50">
        <f t="shared" si="990"/>
        <v>46104</v>
      </c>
      <c r="B3261" s="112" t="str">
        <f t="shared" ca="1" si="998"/>
        <v>n.d</v>
      </c>
      <c r="C3261" s="109">
        <f t="shared" si="999"/>
        <v>30406.658513949998</v>
      </c>
      <c r="D3261" s="13">
        <f ca="1">IF(A3261&lt;$B$1,VLOOKUP(A3261,[1]DI!$A$4:$B$15000,2,FALSE),0)</f>
        <v>0</v>
      </c>
      <c r="E3261" s="52">
        <f t="shared" ca="1" si="1000"/>
        <v>1</v>
      </c>
      <c r="F3261" s="52">
        <f ca="1">(TRUNC(PRODUCT($E$12:$E3260),16))</f>
        <v>1.88396930562496</v>
      </c>
      <c r="G3261" s="52">
        <f t="shared" ca="1" si="1001"/>
        <v>1.88396930562496</v>
      </c>
      <c r="H3261" s="52">
        <f t="shared" ca="1" si="1002"/>
        <v>1</v>
      </c>
      <c r="I3261" s="111">
        <f t="shared" si="991"/>
        <v>0.02</v>
      </c>
      <c r="J3261" s="149">
        <f t="shared" si="993"/>
        <v>46080</v>
      </c>
      <c r="K3261" s="54">
        <f t="shared" si="992"/>
        <v>16</v>
      </c>
      <c r="L3261" s="55">
        <f t="shared" si="1003"/>
        <v>16</v>
      </c>
      <c r="M3261" s="56">
        <f t="shared" si="1004"/>
        <v>1.0012581</v>
      </c>
      <c r="N3261" s="56">
        <f t="shared" ca="1" si="1005"/>
        <v>1.0012581</v>
      </c>
      <c r="O3261" s="55">
        <f t="shared" si="994"/>
        <v>0</v>
      </c>
      <c r="P3261" s="109">
        <f t="shared" ca="1" si="1006"/>
        <v>38.254617070000002</v>
      </c>
      <c r="Q3261" s="52">
        <f t="shared" si="995"/>
        <v>0</v>
      </c>
      <c r="R3261" s="85"/>
      <c r="S3261" s="85"/>
      <c r="T3261" s="86" t="str">
        <f t="shared" si="996"/>
        <v>A+J=</v>
      </c>
      <c r="U3261" s="149">
        <f t="shared" si="997"/>
        <v>46112</v>
      </c>
      <c r="V3261" s="57" t="str">
        <f t="shared" si="1007"/>
        <v>-</v>
      </c>
      <c r="W3261" s="8"/>
      <c r="X3261" s="8"/>
      <c r="Y3261" s="8"/>
      <c r="Z3261" s="9"/>
      <c r="AA3261" s="1"/>
      <c r="AB3261" s="8"/>
      <c r="AC3261" s="9"/>
      <c r="AD3261" s="9"/>
      <c r="AE3261" s="9"/>
      <c r="AF3261" s="8"/>
      <c r="AG3261" s="10"/>
      <c r="AH3261" s="8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25">
      <c r="A3262" s="50">
        <f t="shared" si="990"/>
        <v>46105</v>
      </c>
      <c r="B3262" s="112" t="str">
        <f t="shared" ca="1" si="998"/>
        <v>n.d</v>
      </c>
      <c r="C3262" s="109">
        <f t="shared" si="999"/>
        <v>30406.658513949998</v>
      </c>
      <c r="D3262" s="13">
        <f ca="1">IF(A3262&lt;$B$1,VLOOKUP(A3262,[1]DI!$A$4:$B$15000,2,FALSE),0)</f>
        <v>0</v>
      </c>
      <c r="E3262" s="52">
        <f t="shared" ca="1" si="1000"/>
        <v>1</v>
      </c>
      <c r="F3262" s="52">
        <f ca="1">(TRUNC(PRODUCT($E$12:$E3261),16))</f>
        <v>1.88396930562496</v>
      </c>
      <c r="G3262" s="52">
        <f t="shared" ca="1" si="1001"/>
        <v>1.88396930562496</v>
      </c>
      <c r="H3262" s="52">
        <f t="shared" ca="1" si="1002"/>
        <v>1</v>
      </c>
      <c r="I3262" s="111">
        <f t="shared" si="991"/>
        <v>0.02</v>
      </c>
      <c r="J3262" s="149">
        <f t="shared" si="993"/>
        <v>46080</v>
      </c>
      <c r="K3262" s="54">
        <f t="shared" si="992"/>
        <v>17</v>
      </c>
      <c r="L3262" s="55">
        <f t="shared" si="1003"/>
        <v>17</v>
      </c>
      <c r="M3262" s="56">
        <f t="shared" si="1004"/>
        <v>1.001336784</v>
      </c>
      <c r="N3262" s="56">
        <f t="shared" ca="1" si="1005"/>
        <v>1.001336784</v>
      </c>
      <c r="O3262" s="55">
        <f t="shared" si="994"/>
        <v>0</v>
      </c>
      <c r="P3262" s="109">
        <f t="shared" ca="1" si="1006"/>
        <v>40.64713459</v>
      </c>
      <c r="Q3262" s="52">
        <f t="shared" si="995"/>
        <v>0</v>
      </c>
      <c r="R3262" s="85"/>
      <c r="S3262" s="85"/>
      <c r="T3262" s="86" t="str">
        <f t="shared" si="996"/>
        <v>A+J=</v>
      </c>
      <c r="U3262" s="149">
        <f t="shared" si="997"/>
        <v>46112</v>
      </c>
      <c r="V3262" s="57" t="str">
        <f t="shared" si="1007"/>
        <v>-</v>
      </c>
      <c r="W3262" s="8"/>
      <c r="X3262" s="8"/>
      <c r="Y3262" s="8"/>
      <c r="Z3262" s="9"/>
      <c r="AA3262" s="1"/>
      <c r="AB3262" s="8"/>
      <c r="AC3262" s="9"/>
      <c r="AD3262" s="9"/>
      <c r="AE3262" s="9"/>
      <c r="AF3262" s="8"/>
      <c r="AG3262" s="10"/>
      <c r="AH3262" s="8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25">
      <c r="A3263" s="50">
        <f t="shared" si="990"/>
        <v>46106</v>
      </c>
      <c r="B3263" s="112" t="str">
        <f t="shared" ca="1" si="998"/>
        <v>n.d</v>
      </c>
      <c r="C3263" s="109">
        <f t="shared" si="999"/>
        <v>30406.658513949998</v>
      </c>
      <c r="D3263" s="13">
        <f ca="1">IF(A3263&lt;$B$1,VLOOKUP(A3263,[1]DI!$A$4:$B$15000,2,FALSE),0)</f>
        <v>0</v>
      </c>
      <c r="E3263" s="52">
        <f t="shared" ca="1" si="1000"/>
        <v>1</v>
      </c>
      <c r="F3263" s="52">
        <f ca="1">(TRUNC(PRODUCT($E$12:$E3262),16))</f>
        <v>1.88396930562496</v>
      </c>
      <c r="G3263" s="52">
        <f t="shared" ca="1" si="1001"/>
        <v>1.88396930562496</v>
      </c>
      <c r="H3263" s="52">
        <f t="shared" ca="1" si="1002"/>
        <v>1</v>
      </c>
      <c r="I3263" s="111">
        <f t="shared" si="991"/>
        <v>0.02</v>
      </c>
      <c r="J3263" s="149">
        <f t="shared" si="993"/>
        <v>46080</v>
      </c>
      <c r="K3263" s="54">
        <f t="shared" si="992"/>
        <v>18</v>
      </c>
      <c r="L3263" s="55">
        <f t="shared" si="1003"/>
        <v>18</v>
      </c>
      <c r="M3263" s="56">
        <f t="shared" si="1004"/>
        <v>1.0014154740000001</v>
      </c>
      <c r="N3263" s="56">
        <f t="shared" ca="1" si="1005"/>
        <v>1.0014154740000001</v>
      </c>
      <c r="O3263" s="55">
        <f t="shared" si="994"/>
        <v>0</v>
      </c>
      <c r="P3263" s="109">
        <f t="shared" ca="1" si="1006"/>
        <v>43.039834550000002</v>
      </c>
      <c r="Q3263" s="52">
        <f t="shared" si="995"/>
        <v>0</v>
      </c>
      <c r="R3263" s="85"/>
      <c r="S3263" s="85"/>
      <c r="T3263" s="86" t="str">
        <f t="shared" si="996"/>
        <v>A+J=</v>
      </c>
      <c r="U3263" s="149">
        <f t="shared" si="997"/>
        <v>46112</v>
      </c>
      <c r="V3263" s="57" t="str">
        <f t="shared" si="1007"/>
        <v>-</v>
      </c>
      <c r="W3263" s="8"/>
      <c r="X3263" s="8"/>
      <c r="Y3263" s="8"/>
      <c r="Z3263" s="9"/>
      <c r="AA3263" s="1"/>
      <c r="AB3263" s="8"/>
      <c r="AC3263" s="9"/>
      <c r="AD3263" s="9"/>
      <c r="AE3263" s="9"/>
      <c r="AF3263" s="8"/>
      <c r="AG3263" s="10"/>
      <c r="AH3263" s="8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25">
      <c r="A3264" s="50">
        <f t="shared" si="990"/>
        <v>46107</v>
      </c>
      <c r="B3264" s="112" t="str">
        <f t="shared" ca="1" si="998"/>
        <v>n.d</v>
      </c>
      <c r="C3264" s="109">
        <f t="shared" si="999"/>
        <v>30406.658513949998</v>
      </c>
      <c r="D3264" s="13">
        <f ca="1">IF(A3264&lt;$B$1,VLOOKUP(A3264,[1]DI!$A$4:$B$15000,2,FALSE),0)</f>
        <v>0</v>
      </c>
      <c r="E3264" s="52">
        <f t="shared" ca="1" si="1000"/>
        <v>1</v>
      </c>
      <c r="F3264" s="52">
        <f ca="1">(TRUNC(PRODUCT($E$12:$E3263),16))</f>
        <v>1.88396930562496</v>
      </c>
      <c r="G3264" s="52">
        <f t="shared" ca="1" si="1001"/>
        <v>1.88396930562496</v>
      </c>
      <c r="H3264" s="52">
        <f t="shared" ca="1" si="1002"/>
        <v>1</v>
      </c>
      <c r="I3264" s="111">
        <f t="shared" si="991"/>
        <v>0.02</v>
      </c>
      <c r="J3264" s="149">
        <f t="shared" si="993"/>
        <v>46080</v>
      </c>
      <c r="K3264" s="54">
        <f t="shared" si="992"/>
        <v>19</v>
      </c>
      <c r="L3264" s="55">
        <f t="shared" si="1003"/>
        <v>19</v>
      </c>
      <c r="M3264" s="56">
        <f t="shared" si="1004"/>
        <v>1.00149417</v>
      </c>
      <c r="N3264" s="56">
        <f t="shared" ca="1" si="1005"/>
        <v>1.00149417</v>
      </c>
      <c r="O3264" s="55">
        <f t="shared" si="994"/>
        <v>0</v>
      </c>
      <c r="P3264" s="109">
        <f t="shared" ca="1" si="1006"/>
        <v>45.43271695</v>
      </c>
      <c r="Q3264" s="52">
        <f t="shared" si="995"/>
        <v>0</v>
      </c>
      <c r="R3264" s="85"/>
      <c r="S3264" s="85"/>
      <c r="T3264" s="86" t="str">
        <f t="shared" si="996"/>
        <v>A+J=</v>
      </c>
      <c r="U3264" s="149">
        <f t="shared" si="997"/>
        <v>46112</v>
      </c>
      <c r="V3264" s="57" t="str">
        <f t="shared" si="1007"/>
        <v>-</v>
      </c>
      <c r="W3264" s="8"/>
      <c r="X3264" s="8"/>
      <c r="Y3264" s="8"/>
      <c r="Z3264" s="9"/>
      <c r="AA3264" s="1"/>
      <c r="AB3264" s="8"/>
      <c r="AC3264" s="9"/>
      <c r="AD3264" s="9"/>
      <c r="AE3264" s="9"/>
      <c r="AF3264" s="8"/>
      <c r="AG3264" s="10"/>
      <c r="AH3264" s="8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25">
      <c r="A3265" s="50">
        <f t="shared" si="990"/>
        <v>46108</v>
      </c>
      <c r="B3265" s="112" t="str">
        <f t="shared" ca="1" si="998"/>
        <v>n.d</v>
      </c>
      <c r="C3265" s="109">
        <f t="shared" si="999"/>
        <v>30406.658513949998</v>
      </c>
      <c r="D3265" s="13">
        <f ca="1">IF(A3265&lt;$B$1,VLOOKUP(A3265,[1]DI!$A$4:$B$15000,2,FALSE),0)</f>
        <v>0</v>
      </c>
      <c r="E3265" s="52">
        <f t="shared" ca="1" si="1000"/>
        <v>1</v>
      </c>
      <c r="F3265" s="52">
        <f ca="1">(TRUNC(PRODUCT($E$12:$E3264),16))</f>
        <v>1.88396930562496</v>
      </c>
      <c r="G3265" s="52">
        <f t="shared" ca="1" si="1001"/>
        <v>1.88396930562496</v>
      </c>
      <c r="H3265" s="52">
        <f t="shared" ca="1" si="1002"/>
        <v>1</v>
      </c>
      <c r="I3265" s="111">
        <f t="shared" si="991"/>
        <v>0.02</v>
      </c>
      <c r="J3265" s="149">
        <f t="shared" si="993"/>
        <v>46080</v>
      </c>
      <c r="K3265" s="54">
        <f t="shared" si="992"/>
        <v>20</v>
      </c>
      <c r="L3265" s="55">
        <f t="shared" si="1003"/>
        <v>20</v>
      </c>
      <c r="M3265" s="56">
        <f t="shared" si="1004"/>
        <v>1.001572873</v>
      </c>
      <c r="N3265" s="56">
        <f t="shared" ca="1" si="1005"/>
        <v>1.001572873</v>
      </c>
      <c r="O3265" s="55">
        <f t="shared" si="994"/>
        <v>0</v>
      </c>
      <c r="P3265" s="109">
        <f t="shared" ca="1" si="1006"/>
        <v>47.825812190000001</v>
      </c>
      <c r="Q3265" s="52">
        <f t="shared" si="995"/>
        <v>0</v>
      </c>
      <c r="R3265" s="85"/>
      <c r="S3265" s="85"/>
      <c r="T3265" s="86" t="str">
        <f t="shared" si="996"/>
        <v>A+J=</v>
      </c>
      <c r="U3265" s="149">
        <f t="shared" si="997"/>
        <v>46112</v>
      </c>
      <c r="V3265" s="57" t="str">
        <f t="shared" si="1007"/>
        <v>-</v>
      </c>
      <c r="W3265" s="8"/>
      <c r="X3265" s="8"/>
      <c r="Y3265" s="8"/>
      <c r="Z3265" s="9"/>
      <c r="AA3265" s="1"/>
      <c r="AB3265" s="8"/>
      <c r="AC3265" s="9"/>
      <c r="AD3265" s="9"/>
      <c r="AE3265" s="9"/>
      <c r="AF3265" s="8"/>
      <c r="AG3265" s="10"/>
      <c r="AH3265" s="8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25">
      <c r="A3266" s="50">
        <f t="shared" si="990"/>
        <v>46109</v>
      </c>
      <c r="B3266" s="112" t="str">
        <f t="shared" ca="1" si="998"/>
        <v>n.d</v>
      </c>
      <c r="C3266" s="109">
        <f t="shared" si="999"/>
        <v>30406.658513949998</v>
      </c>
      <c r="D3266" s="13">
        <f ca="1">IF(A3266&lt;$B$1,VLOOKUP(A3266,[1]DI!$A$4:$B$15000,2,FALSE),0)</f>
        <v>0</v>
      </c>
      <c r="E3266" s="52">
        <f t="shared" ca="1" si="1000"/>
        <v>1</v>
      </c>
      <c r="F3266" s="52">
        <f ca="1">(TRUNC(PRODUCT($E$12:$E3265),16))</f>
        <v>1.88396930562496</v>
      </c>
      <c r="G3266" s="52">
        <f t="shared" ca="1" si="1001"/>
        <v>1.88396930562496</v>
      </c>
      <c r="H3266" s="52">
        <f t="shared" ca="1" si="1002"/>
        <v>1</v>
      </c>
      <c r="I3266" s="111">
        <f t="shared" si="991"/>
        <v>0.02</v>
      </c>
      <c r="J3266" s="149">
        <f t="shared" si="993"/>
        <v>46080</v>
      </c>
      <c r="K3266" s="54">
        <f t="shared" si="992"/>
        <v>20</v>
      </c>
      <c r="L3266" s="55">
        <f t="shared" si="1003"/>
        <v>21</v>
      </c>
      <c r="M3266" s="56">
        <f t="shared" si="1004"/>
        <v>1.001651581</v>
      </c>
      <c r="N3266" s="56">
        <f t="shared" ca="1" si="1005"/>
        <v>1.001651581</v>
      </c>
      <c r="O3266" s="55">
        <f t="shared" si="994"/>
        <v>0</v>
      </c>
      <c r="P3266" s="109">
        <f t="shared" ca="1" si="1006"/>
        <v>50.219059469999998</v>
      </c>
      <c r="Q3266" s="52">
        <f t="shared" si="995"/>
        <v>0</v>
      </c>
      <c r="R3266" s="85"/>
      <c r="S3266" s="85"/>
      <c r="T3266" s="86" t="str">
        <f t="shared" si="996"/>
        <v>A+J=</v>
      </c>
      <c r="U3266" s="149">
        <f t="shared" si="997"/>
        <v>46112</v>
      </c>
      <c r="V3266" s="57" t="str">
        <f t="shared" si="1007"/>
        <v>-</v>
      </c>
      <c r="W3266" s="8"/>
      <c r="X3266" s="8"/>
      <c r="Y3266" s="8"/>
      <c r="Z3266" s="9"/>
      <c r="AA3266" s="1"/>
      <c r="AB3266" s="8"/>
      <c r="AC3266" s="9"/>
      <c r="AD3266" s="9"/>
      <c r="AE3266" s="9"/>
      <c r="AF3266" s="8"/>
      <c r="AG3266" s="10"/>
      <c r="AH3266" s="8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25">
      <c r="A3267" s="50">
        <f t="shared" si="990"/>
        <v>46110</v>
      </c>
      <c r="B3267" s="112" t="str">
        <f t="shared" ca="1" si="998"/>
        <v>n.d</v>
      </c>
      <c r="C3267" s="109">
        <f t="shared" si="999"/>
        <v>30406.658513949998</v>
      </c>
      <c r="D3267" s="13">
        <f ca="1">IF(A3267&lt;$B$1,VLOOKUP(A3267,[1]DI!$A$4:$B$15000,2,FALSE),0)</f>
        <v>0</v>
      </c>
      <c r="E3267" s="52">
        <f t="shared" ca="1" si="1000"/>
        <v>1</v>
      </c>
      <c r="F3267" s="52">
        <f ca="1">(TRUNC(PRODUCT($E$12:$E3266),16))</f>
        <v>1.88396930562496</v>
      </c>
      <c r="G3267" s="52">
        <f t="shared" ca="1" si="1001"/>
        <v>1.88396930562496</v>
      </c>
      <c r="H3267" s="52">
        <f t="shared" ca="1" si="1002"/>
        <v>1</v>
      </c>
      <c r="I3267" s="111">
        <f t="shared" si="991"/>
        <v>0.02</v>
      </c>
      <c r="J3267" s="149">
        <f t="shared" si="993"/>
        <v>46080</v>
      </c>
      <c r="K3267" s="54">
        <f t="shared" si="992"/>
        <v>20</v>
      </c>
      <c r="L3267" s="55">
        <f t="shared" si="1003"/>
        <v>21</v>
      </c>
      <c r="M3267" s="56">
        <f t="shared" si="1004"/>
        <v>1.001651581</v>
      </c>
      <c r="N3267" s="56">
        <f t="shared" ca="1" si="1005"/>
        <v>1.001651581</v>
      </c>
      <c r="O3267" s="55">
        <f t="shared" si="994"/>
        <v>0</v>
      </c>
      <c r="P3267" s="109">
        <f t="shared" ca="1" si="1006"/>
        <v>50.219059469999998</v>
      </c>
      <c r="Q3267" s="52">
        <f t="shared" si="995"/>
        <v>0</v>
      </c>
      <c r="R3267" s="85"/>
      <c r="S3267" s="85"/>
      <c r="T3267" s="86" t="str">
        <f t="shared" si="996"/>
        <v>A+J=</v>
      </c>
      <c r="U3267" s="149">
        <f t="shared" si="997"/>
        <v>46112</v>
      </c>
      <c r="V3267" s="57" t="str">
        <f t="shared" si="1007"/>
        <v>-</v>
      </c>
      <c r="W3267" s="8"/>
      <c r="X3267" s="8"/>
      <c r="Y3267" s="8"/>
      <c r="Z3267" s="9"/>
      <c r="AA3267" s="1"/>
      <c r="AB3267" s="8"/>
      <c r="AC3267" s="9"/>
      <c r="AD3267" s="9"/>
      <c r="AE3267" s="9"/>
      <c r="AF3267" s="8"/>
      <c r="AG3267" s="10"/>
      <c r="AH3267" s="8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25">
      <c r="A3268" s="50">
        <f t="shared" si="990"/>
        <v>46111</v>
      </c>
      <c r="B3268" s="112" t="str">
        <f t="shared" ca="1" si="998"/>
        <v>n.d</v>
      </c>
      <c r="C3268" s="109">
        <f t="shared" si="999"/>
        <v>30406.658513949998</v>
      </c>
      <c r="D3268" s="13">
        <f ca="1">IF(A3268&lt;$B$1,VLOOKUP(A3268,[1]DI!$A$4:$B$15000,2,FALSE),0)</f>
        <v>0</v>
      </c>
      <c r="E3268" s="52">
        <f t="shared" ca="1" si="1000"/>
        <v>1</v>
      </c>
      <c r="F3268" s="52">
        <f ca="1">(TRUNC(PRODUCT($E$12:$E3267),16))</f>
        <v>1.88396930562496</v>
      </c>
      <c r="G3268" s="52">
        <f t="shared" ca="1" si="1001"/>
        <v>1.88396930562496</v>
      </c>
      <c r="H3268" s="52">
        <f t="shared" ca="1" si="1002"/>
        <v>1</v>
      </c>
      <c r="I3268" s="111">
        <f t="shared" si="991"/>
        <v>0.02</v>
      </c>
      <c r="J3268" s="149">
        <f t="shared" si="993"/>
        <v>46080</v>
      </c>
      <c r="K3268" s="54">
        <f t="shared" si="992"/>
        <v>21</v>
      </c>
      <c r="L3268" s="55">
        <f t="shared" si="1003"/>
        <v>21</v>
      </c>
      <c r="M3268" s="56">
        <f t="shared" si="1004"/>
        <v>1.001651581</v>
      </c>
      <c r="N3268" s="56">
        <f t="shared" ca="1" si="1005"/>
        <v>1.001651581</v>
      </c>
      <c r="O3268" s="55">
        <f t="shared" si="994"/>
        <v>0</v>
      </c>
      <c r="P3268" s="109">
        <f t="shared" ca="1" si="1006"/>
        <v>50.219059469999998</v>
      </c>
      <c r="Q3268" s="52">
        <f t="shared" si="995"/>
        <v>0</v>
      </c>
      <c r="R3268" s="85"/>
      <c r="S3268" s="85"/>
      <c r="T3268" s="86" t="str">
        <f t="shared" si="996"/>
        <v>A+J=</v>
      </c>
      <c r="U3268" s="149">
        <f t="shared" si="997"/>
        <v>46112</v>
      </c>
      <c r="V3268" s="57" t="str">
        <f t="shared" si="1007"/>
        <v>-</v>
      </c>
      <c r="W3268" s="8"/>
      <c r="X3268" s="8"/>
      <c r="Y3268" s="8"/>
      <c r="Z3268" s="9"/>
      <c r="AA3268" s="1"/>
      <c r="AB3268" s="8"/>
      <c r="AC3268" s="9"/>
      <c r="AD3268" s="9"/>
      <c r="AE3268" s="9"/>
      <c r="AF3268" s="8"/>
      <c r="AG3268" s="10"/>
      <c r="AH3268" s="8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25">
      <c r="A3269" s="50">
        <f t="shared" si="990"/>
        <v>46112</v>
      </c>
      <c r="B3269" s="112" t="str">
        <f t="shared" ca="1" si="998"/>
        <v>n.d</v>
      </c>
      <c r="C3269" s="109">
        <f t="shared" si="999"/>
        <v>30406.658513949998</v>
      </c>
      <c r="D3269" s="13">
        <f ca="1">IF(A3269&lt;$B$1,VLOOKUP(A3269,[1]DI!$A$4:$B$15000,2,FALSE),0)</f>
        <v>0</v>
      </c>
      <c r="E3269" s="52">
        <f t="shared" ca="1" si="1000"/>
        <v>1</v>
      </c>
      <c r="F3269" s="52">
        <f ca="1">(TRUNC(PRODUCT($E$12:$E3268),16))</f>
        <v>1.88396930562496</v>
      </c>
      <c r="G3269" s="52">
        <f t="shared" ca="1" si="1001"/>
        <v>1.88396930562496</v>
      </c>
      <c r="H3269" s="52">
        <f t="shared" ca="1" si="1002"/>
        <v>1</v>
      </c>
      <c r="I3269" s="111">
        <f t="shared" si="991"/>
        <v>0.02</v>
      </c>
      <c r="J3269" s="149">
        <f t="shared" si="993"/>
        <v>46080</v>
      </c>
      <c r="K3269" s="54">
        <f t="shared" si="992"/>
        <v>22</v>
      </c>
      <c r="L3269" s="55">
        <f t="shared" si="1003"/>
        <v>22</v>
      </c>
      <c r="M3269" s="56">
        <f t="shared" si="1004"/>
        <v>1.0017302960000001</v>
      </c>
      <c r="N3269" s="56">
        <f t="shared" ca="1" si="1005"/>
        <v>1.0017302960000001</v>
      </c>
      <c r="O3269" s="55">
        <f t="shared" si="994"/>
        <v>96</v>
      </c>
      <c r="P3269" s="109">
        <f t="shared" ca="1" si="1006"/>
        <v>52.612519599999999</v>
      </c>
      <c r="Q3269" s="52">
        <f t="shared" si="995"/>
        <v>1875.5667252799999</v>
      </c>
      <c r="R3269" s="85"/>
      <c r="S3269" s="85"/>
      <c r="T3269" s="86" t="str">
        <f t="shared" si="996"/>
        <v>A+J=</v>
      </c>
      <c r="U3269" s="149">
        <f t="shared" si="997"/>
        <v>46112</v>
      </c>
      <c r="V3269" s="57">
        <f t="shared" ca="1" si="1007"/>
        <v>2892268.8673199997</v>
      </c>
      <c r="W3269" s="8"/>
      <c r="X3269" s="8"/>
      <c r="Y3269" s="8"/>
      <c r="Z3269" s="9"/>
      <c r="AA3269" s="1"/>
      <c r="AB3269" s="8"/>
      <c r="AC3269" s="9"/>
      <c r="AD3269" s="9"/>
      <c r="AE3269" s="9"/>
      <c r="AF3269" s="8"/>
      <c r="AG3269" s="10"/>
      <c r="AH3269" s="8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25">
      <c r="A3270" s="50">
        <f t="shared" si="990"/>
        <v>46113</v>
      </c>
      <c r="B3270" s="112" t="str">
        <f t="shared" ca="1" si="998"/>
        <v>n.d</v>
      </c>
      <c r="C3270" s="109">
        <f t="shared" si="999"/>
        <v>28531.091788670001</v>
      </c>
      <c r="D3270" s="13">
        <f ca="1">IF(A3270&lt;$B$1,VLOOKUP(A3270,[1]DI!$A$4:$B$15000,2,FALSE),0)</f>
        <v>0</v>
      </c>
      <c r="E3270" s="52">
        <f t="shared" ca="1" si="1000"/>
        <v>1</v>
      </c>
      <c r="F3270" s="52">
        <f ca="1">(TRUNC(PRODUCT($E$12:$E3269),16))</f>
        <v>1.88396930562496</v>
      </c>
      <c r="G3270" s="52">
        <f t="shared" ca="1" si="1001"/>
        <v>1.88396930562496</v>
      </c>
      <c r="H3270" s="52">
        <f t="shared" ca="1" si="1002"/>
        <v>1</v>
      </c>
      <c r="I3270" s="111">
        <f t="shared" si="991"/>
        <v>0.02</v>
      </c>
      <c r="J3270" s="149">
        <f t="shared" si="993"/>
        <v>46112</v>
      </c>
      <c r="K3270" s="54">
        <f t="shared" si="992"/>
        <v>1</v>
      </c>
      <c r="L3270" s="55">
        <f t="shared" si="1003"/>
        <v>1</v>
      </c>
      <c r="M3270" s="56">
        <f t="shared" si="1004"/>
        <v>1.000078585</v>
      </c>
      <c r="N3270" s="56">
        <f t="shared" ca="1" si="1005"/>
        <v>1.000078585</v>
      </c>
      <c r="O3270" s="55">
        <f t="shared" si="994"/>
        <v>0</v>
      </c>
      <c r="P3270" s="109">
        <f t="shared" ca="1" si="1006"/>
        <v>2.2421158399999999</v>
      </c>
      <c r="Q3270" s="52">
        <f t="shared" si="995"/>
        <v>0</v>
      </c>
      <c r="R3270" s="85"/>
      <c r="S3270" s="85"/>
      <c r="T3270" s="86" t="str">
        <f t="shared" si="996"/>
        <v>A+J=</v>
      </c>
      <c r="U3270" s="149">
        <f t="shared" si="997"/>
        <v>46142</v>
      </c>
      <c r="V3270" s="57" t="str">
        <f t="shared" si="1007"/>
        <v>-</v>
      </c>
      <c r="W3270" s="8"/>
      <c r="X3270" s="8"/>
      <c r="Y3270" s="8"/>
      <c r="Z3270" s="9"/>
      <c r="AA3270" s="1"/>
      <c r="AB3270" s="8"/>
      <c r="AC3270" s="9"/>
      <c r="AD3270" s="9"/>
      <c r="AE3270" s="9"/>
      <c r="AF3270" s="8"/>
      <c r="AG3270" s="10"/>
      <c r="AH3270" s="8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25">
      <c r="A3271" s="50">
        <f t="shared" si="990"/>
        <v>46114</v>
      </c>
      <c r="B3271" s="112" t="str">
        <f t="shared" ca="1" si="998"/>
        <v>n.d</v>
      </c>
      <c r="C3271" s="109">
        <f t="shared" si="999"/>
        <v>28531.091788670001</v>
      </c>
      <c r="D3271" s="13">
        <f ca="1">IF(A3271&lt;$B$1,VLOOKUP(A3271,[1]DI!$A$4:$B$15000,2,FALSE),0)</f>
        <v>0</v>
      </c>
      <c r="E3271" s="52">
        <f t="shared" ca="1" si="1000"/>
        <v>1</v>
      </c>
      <c r="F3271" s="52">
        <f ca="1">(TRUNC(PRODUCT($E$12:$E3270),16))</f>
        <v>1.88396930562496</v>
      </c>
      <c r="G3271" s="52">
        <f t="shared" ca="1" si="1001"/>
        <v>1.88396930562496</v>
      </c>
      <c r="H3271" s="52">
        <f t="shared" ca="1" si="1002"/>
        <v>1</v>
      </c>
      <c r="I3271" s="111">
        <f t="shared" si="991"/>
        <v>0.02</v>
      </c>
      <c r="J3271" s="149">
        <f t="shared" si="993"/>
        <v>46112</v>
      </c>
      <c r="K3271" s="54">
        <f t="shared" si="992"/>
        <v>2</v>
      </c>
      <c r="L3271" s="55">
        <f t="shared" si="1003"/>
        <v>2</v>
      </c>
      <c r="M3271" s="56">
        <f t="shared" si="1004"/>
        <v>1.0001571760000001</v>
      </c>
      <c r="N3271" s="56">
        <f t="shared" ca="1" si="1005"/>
        <v>1.0001571760000001</v>
      </c>
      <c r="O3271" s="55">
        <f t="shared" si="994"/>
        <v>0</v>
      </c>
      <c r="P3271" s="109">
        <f t="shared" ca="1" si="1006"/>
        <v>4.4844028800000002</v>
      </c>
      <c r="Q3271" s="52">
        <f t="shared" si="995"/>
        <v>0</v>
      </c>
      <c r="R3271" s="85"/>
      <c r="S3271" s="85"/>
      <c r="T3271" s="86" t="str">
        <f t="shared" si="996"/>
        <v>A+J=</v>
      </c>
      <c r="U3271" s="149">
        <f t="shared" si="997"/>
        <v>46142</v>
      </c>
      <c r="V3271" s="57" t="str">
        <f t="shared" si="1007"/>
        <v>-</v>
      </c>
      <c r="W3271" s="8"/>
      <c r="X3271" s="8"/>
      <c r="Y3271" s="8"/>
      <c r="Z3271" s="9"/>
      <c r="AA3271" s="1"/>
      <c r="AB3271" s="8"/>
      <c r="AC3271" s="9"/>
      <c r="AD3271" s="9"/>
      <c r="AE3271" s="9"/>
      <c r="AF3271" s="8"/>
      <c r="AG3271" s="10"/>
      <c r="AH3271" s="8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25">
      <c r="A3272" s="50">
        <f t="shared" si="990"/>
        <v>46115</v>
      </c>
      <c r="B3272" s="112" t="str">
        <f t="shared" ca="1" si="998"/>
        <v>n.d</v>
      </c>
      <c r="C3272" s="109">
        <f t="shared" si="999"/>
        <v>28531.091788670001</v>
      </c>
      <c r="D3272" s="13">
        <f ca="1">IF(A3272&lt;$B$1,VLOOKUP(A3272,[1]DI!$A$4:$B$15000,2,FALSE),0)</f>
        <v>0</v>
      </c>
      <c r="E3272" s="52">
        <f t="shared" ca="1" si="1000"/>
        <v>1</v>
      </c>
      <c r="F3272" s="52">
        <f ca="1">(TRUNC(PRODUCT($E$12:$E3271),16))</f>
        <v>1.88396930562496</v>
      </c>
      <c r="G3272" s="52">
        <f t="shared" ca="1" si="1001"/>
        <v>1.88396930562496</v>
      </c>
      <c r="H3272" s="52">
        <f t="shared" ca="1" si="1002"/>
        <v>1</v>
      </c>
      <c r="I3272" s="111">
        <f t="shared" si="991"/>
        <v>0.02</v>
      </c>
      <c r="J3272" s="149">
        <f t="shared" si="993"/>
        <v>46112</v>
      </c>
      <c r="K3272" s="54">
        <f t="shared" si="992"/>
        <v>2</v>
      </c>
      <c r="L3272" s="55">
        <f t="shared" si="1003"/>
        <v>3</v>
      </c>
      <c r="M3272" s="56">
        <f t="shared" si="1004"/>
        <v>1.000235773</v>
      </c>
      <c r="N3272" s="56">
        <f t="shared" ca="1" si="1005"/>
        <v>1.000235773</v>
      </c>
      <c r="O3272" s="55">
        <f t="shared" si="994"/>
        <v>0</v>
      </c>
      <c r="P3272" s="109">
        <f t="shared" ca="1" si="1006"/>
        <v>6.7268610999999998</v>
      </c>
      <c r="Q3272" s="52">
        <f t="shared" si="995"/>
        <v>0</v>
      </c>
      <c r="R3272" s="85"/>
      <c r="S3272" s="85"/>
      <c r="T3272" s="86" t="str">
        <f t="shared" si="996"/>
        <v>A+J=</v>
      </c>
      <c r="U3272" s="149">
        <f t="shared" si="997"/>
        <v>46142</v>
      </c>
      <c r="V3272" s="57" t="str">
        <f t="shared" si="1007"/>
        <v>-</v>
      </c>
      <c r="W3272" s="8"/>
      <c r="X3272" s="8"/>
      <c r="Y3272" s="8"/>
      <c r="Z3272" s="9"/>
      <c r="AA3272" s="1"/>
      <c r="AB3272" s="8"/>
      <c r="AC3272" s="9"/>
      <c r="AD3272" s="9"/>
      <c r="AE3272" s="9"/>
      <c r="AF3272" s="8"/>
      <c r="AG3272" s="10"/>
      <c r="AH3272" s="8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25">
      <c r="A3273" s="50">
        <f t="shared" si="990"/>
        <v>46116</v>
      </c>
      <c r="B3273" s="112" t="str">
        <f t="shared" ca="1" si="998"/>
        <v>n.d</v>
      </c>
      <c r="C3273" s="109">
        <f t="shared" si="999"/>
        <v>28531.091788670001</v>
      </c>
      <c r="D3273" s="13">
        <f ca="1">IF(A3273&lt;$B$1,VLOOKUP(A3273,[1]DI!$A$4:$B$15000,2,FALSE),0)</f>
        <v>0</v>
      </c>
      <c r="E3273" s="52">
        <f t="shared" ca="1" si="1000"/>
        <v>1</v>
      </c>
      <c r="F3273" s="52">
        <f ca="1">(TRUNC(PRODUCT($E$12:$E3272),16))</f>
        <v>1.88396930562496</v>
      </c>
      <c r="G3273" s="52">
        <f t="shared" ca="1" si="1001"/>
        <v>1.88396930562496</v>
      </c>
      <c r="H3273" s="52">
        <f t="shared" ca="1" si="1002"/>
        <v>1</v>
      </c>
      <c r="I3273" s="111">
        <f t="shared" si="991"/>
        <v>0.02</v>
      </c>
      <c r="J3273" s="149">
        <f t="shared" si="993"/>
        <v>46112</v>
      </c>
      <c r="K3273" s="54">
        <f t="shared" si="992"/>
        <v>2</v>
      </c>
      <c r="L3273" s="55">
        <f t="shared" si="1003"/>
        <v>3</v>
      </c>
      <c r="M3273" s="56">
        <f t="shared" si="1004"/>
        <v>1.000235773</v>
      </c>
      <c r="N3273" s="56">
        <f t="shared" ca="1" si="1005"/>
        <v>1.000235773</v>
      </c>
      <c r="O3273" s="55">
        <f t="shared" si="994"/>
        <v>0</v>
      </c>
      <c r="P3273" s="109">
        <f t="shared" ca="1" si="1006"/>
        <v>6.7268610999999998</v>
      </c>
      <c r="Q3273" s="52">
        <f t="shared" si="995"/>
        <v>0</v>
      </c>
      <c r="R3273" s="85"/>
      <c r="S3273" s="85"/>
      <c r="T3273" s="86" t="str">
        <f t="shared" si="996"/>
        <v>A+J=</v>
      </c>
      <c r="U3273" s="149">
        <f t="shared" si="997"/>
        <v>46142</v>
      </c>
      <c r="V3273" s="57" t="str">
        <f t="shared" si="1007"/>
        <v>-</v>
      </c>
      <c r="W3273" s="8"/>
      <c r="X3273" s="8"/>
      <c r="Y3273" s="8"/>
      <c r="Z3273" s="9"/>
      <c r="AA3273" s="1"/>
      <c r="AB3273" s="8"/>
      <c r="AC3273" s="9"/>
      <c r="AD3273" s="9"/>
      <c r="AE3273" s="9"/>
      <c r="AF3273" s="8"/>
      <c r="AG3273" s="10"/>
      <c r="AH3273" s="8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25">
      <c r="A3274" s="50">
        <f t="shared" si="990"/>
        <v>46117</v>
      </c>
      <c r="B3274" s="112" t="str">
        <f t="shared" ca="1" si="998"/>
        <v>n.d</v>
      </c>
      <c r="C3274" s="109">
        <f t="shared" si="999"/>
        <v>28531.091788670001</v>
      </c>
      <c r="D3274" s="13">
        <f ca="1">IF(A3274&lt;$B$1,VLOOKUP(A3274,[1]DI!$A$4:$B$15000,2,FALSE),0)</f>
        <v>0</v>
      </c>
      <c r="E3274" s="52">
        <f t="shared" ca="1" si="1000"/>
        <v>1</v>
      </c>
      <c r="F3274" s="52">
        <f ca="1">(TRUNC(PRODUCT($E$12:$E3273),16))</f>
        <v>1.88396930562496</v>
      </c>
      <c r="G3274" s="52">
        <f t="shared" ca="1" si="1001"/>
        <v>1.88396930562496</v>
      </c>
      <c r="H3274" s="52">
        <f t="shared" ca="1" si="1002"/>
        <v>1</v>
      </c>
      <c r="I3274" s="111">
        <f t="shared" si="991"/>
        <v>0.02</v>
      </c>
      <c r="J3274" s="149">
        <f t="shared" si="993"/>
        <v>46112</v>
      </c>
      <c r="K3274" s="54">
        <f t="shared" si="992"/>
        <v>2</v>
      </c>
      <c r="L3274" s="55">
        <f t="shared" si="1003"/>
        <v>3</v>
      </c>
      <c r="M3274" s="56">
        <f t="shared" si="1004"/>
        <v>1.000235773</v>
      </c>
      <c r="N3274" s="56">
        <f t="shared" ca="1" si="1005"/>
        <v>1.000235773</v>
      </c>
      <c r="O3274" s="55">
        <f t="shared" si="994"/>
        <v>0</v>
      </c>
      <c r="P3274" s="109">
        <f t="shared" ca="1" si="1006"/>
        <v>6.7268610999999998</v>
      </c>
      <c r="Q3274" s="52">
        <f t="shared" si="995"/>
        <v>0</v>
      </c>
      <c r="R3274" s="85"/>
      <c r="S3274" s="85"/>
      <c r="T3274" s="86" t="str">
        <f t="shared" si="996"/>
        <v>A+J=</v>
      </c>
      <c r="U3274" s="149">
        <f t="shared" si="997"/>
        <v>46142</v>
      </c>
      <c r="V3274" s="57" t="str">
        <f t="shared" si="1007"/>
        <v>-</v>
      </c>
      <c r="W3274" s="8"/>
      <c r="X3274" s="8"/>
      <c r="Y3274" s="8"/>
      <c r="Z3274" s="9"/>
      <c r="AA3274" s="1"/>
      <c r="AB3274" s="8"/>
      <c r="AC3274" s="9"/>
      <c r="AD3274" s="9"/>
      <c r="AE3274" s="9"/>
      <c r="AF3274" s="8"/>
      <c r="AG3274" s="10"/>
      <c r="AH3274" s="8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25">
      <c r="A3275" s="50">
        <f t="shared" si="990"/>
        <v>46118</v>
      </c>
      <c r="B3275" s="112" t="str">
        <f t="shared" ca="1" si="998"/>
        <v>n.d</v>
      </c>
      <c r="C3275" s="109">
        <f t="shared" si="999"/>
        <v>28531.091788670001</v>
      </c>
      <c r="D3275" s="13">
        <f ca="1">IF(A3275&lt;$B$1,VLOOKUP(A3275,[1]DI!$A$4:$B$15000,2,FALSE),0)</f>
        <v>0</v>
      </c>
      <c r="E3275" s="52">
        <f t="shared" ca="1" si="1000"/>
        <v>1</v>
      </c>
      <c r="F3275" s="52">
        <f ca="1">(TRUNC(PRODUCT($E$12:$E3274),16))</f>
        <v>1.88396930562496</v>
      </c>
      <c r="G3275" s="52">
        <f t="shared" ca="1" si="1001"/>
        <v>1.88396930562496</v>
      </c>
      <c r="H3275" s="52">
        <f t="shared" ca="1" si="1002"/>
        <v>1</v>
      </c>
      <c r="I3275" s="111">
        <f t="shared" si="991"/>
        <v>0.02</v>
      </c>
      <c r="J3275" s="149">
        <f t="shared" si="993"/>
        <v>46112</v>
      </c>
      <c r="K3275" s="54">
        <f t="shared" si="992"/>
        <v>3</v>
      </c>
      <c r="L3275" s="55">
        <f t="shared" si="1003"/>
        <v>3</v>
      </c>
      <c r="M3275" s="56">
        <f t="shared" si="1004"/>
        <v>1.000235773</v>
      </c>
      <c r="N3275" s="56">
        <f t="shared" ca="1" si="1005"/>
        <v>1.000235773</v>
      </c>
      <c r="O3275" s="55">
        <f t="shared" si="994"/>
        <v>0</v>
      </c>
      <c r="P3275" s="109">
        <f t="shared" ca="1" si="1006"/>
        <v>6.7268610999999998</v>
      </c>
      <c r="Q3275" s="52">
        <f t="shared" si="995"/>
        <v>0</v>
      </c>
      <c r="R3275" s="85"/>
      <c r="S3275" s="85"/>
      <c r="T3275" s="86" t="str">
        <f t="shared" si="996"/>
        <v>A+J=</v>
      </c>
      <c r="U3275" s="149">
        <f t="shared" si="997"/>
        <v>46142</v>
      </c>
      <c r="V3275" s="57" t="str">
        <f t="shared" si="1007"/>
        <v>-</v>
      </c>
      <c r="W3275" s="8"/>
      <c r="X3275" s="8"/>
      <c r="Y3275" s="8"/>
      <c r="Z3275" s="9"/>
      <c r="AA3275" s="1"/>
      <c r="AB3275" s="8"/>
      <c r="AC3275" s="9"/>
      <c r="AD3275" s="9"/>
      <c r="AE3275" s="9"/>
      <c r="AF3275" s="8"/>
      <c r="AG3275" s="10"/>
      <c r="AH3275" s="8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25">
      <c r="A3276" s="50">
        <f t="shared" si="990"/>
        <v>46119</v>
      </c>
      <c r="B3276" s="112" t="str">
        <f t="shared" ca="1" si="998"/>
        <v>n.d</v>
      </c>
      <c r="C3276" s="109">
        <f t="shared" si="999"/>
        <v>28531.091788670001</v>
      </c>
      <c r="D3276" s="13">
        <f ca="1">IF(A3276&lt;$B$1,VLOOKUP(A3276,[1]DI!$A$4:$B$15000,2,FALSE),0)</f>
        <v>0</v>
      </c>
      <c r="E3276" s="52">
        <f t="shared" ca="1" si="1000"/>
        <v>1</v>
      </c>
      <c r="F3276" s="52">
        <f ca="1">(TRUNC(PRODUCT($E$12:$E3275),16))</f>
        <v>1.88396930562496</v>
      </c>
      <c r="G3276" s="52">
        <f t="shared" ca="1" si="1001"/>
        <v>1.88396930562496</v>
      </c>
      <c r="H3276" s="52">
        <f t="shared" ca="1" si="1002"/>
        <v>1</v>
      </c>
      <c r="I3276" s="111">
        <f t="shared" si="991"/>
        <v>0.02</v>
      </c>
      <c r="J3276" s="149">
        <f t="shared" si="993"/>
        <v>46112</v>
      </c>
      <c r="K3276" s="54">
        <f t="shared" si="992"/>
        <v>4</v>
      </c>
      <c r="L3276" s="55">
        <f t="shared" si="1003"/>
        <v>4</v>
      </c>
      <c r="M3276" s="56">
        <f t="shared" si="1004"/>
        <v>1.000314377</v>
      </c>
      <c r="N3276" s="56">
        <f t="shared" ca="1" si="1005"/>
        <v>1.000314377</v>
      </c>
      <c r="O3276" s="55">
        <f t="shared" si="994"/>
        <v>0</v>
      </c>
      <c r="P3276" s="109">
        <f t="shared" ca="1" si="1006"/>
        <v>8.9695190399999998</v>
      </c>
      <c r="Q3276" s="52">
        <f t="shared" si="995"/>
        <v>0</v>
      </c>
      <c r="R3276" s="85"/>
      <c r="S3276" s="85"/>
      <c r="T3276" s="86" t="str">
        <f t="shared" si="996"/>
        <v>A+J=</v>
      </c>
      <c r="U3276" s="149">
        <f t="shared" si="997"/>
        <v>46142</v>
      </c>
      <c r="V3276" s="57" t="str">
        <f t="shared" si="1007"/>
        <v>-</v>
      </c>
      <c r="W3276" s="8"/>
      <c r="X3276" s="8"/>
      <c r="Y3276" s="8"/>
      <c r="Z3276" s="9"/>
      <c r="AA3276" s="1"/>
      <c r="AB3276" s="8"/>
      <c r="AC3276" s="9"/>
      <c r="AD3276" s="9"/>
      <c r="AE3276" s="9"/>
      <c r="AF3276" s="8"/>
      <c r="AG3276" s="10"/>
      <c r="AH3276" s="8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25">
      <c r="A3277" s="50">
        <f t="shared" ref="A3277:A3340" si="1008">(A3276+1)</f>
        <v>46120</v>
      </c>
      <c r="B3277" s="112" t="str">
        <f t="shared" ca="1" si="998"/>
        <v>n.d</v>
      </c>
      <c r="C3277" s="109">
        <f t="shared" si="999"/>
        <v>28531.091788670001</v>
      </c>
      <c r="D3277" s="13">
        <f ca="1">IF(A3277&lt;$B$1,VLOOKUP(A3277,[1]DI!$A$4:$B$15000,2,FALSE),0)</f>
        <v>0</v>
      </c>
      <c r="E3277" s="52">
        <f t="shared" ca="1" si="1000"/>
        <v>1</v>
      </c>
      <c r="F3277" s="52">
        <f ca="1">(TRUNC(PRODUCT($E$12:$E3276),16))</f>
        <v>1.88396930562496</v>
      </c>
      <c r="G3277" s="52">
        <f t="shared" ca="1" si="1001"/>
        <v>1.88396930562496</v>
      </c>
      <c r="H3277" s="52">
        <f t="shared" ca="1" si="1002"/>
        <v>1</v>
      </c>
      <c r="I3277" s="111">
        <f t="shared" ref="I3277:I3340" si="1009">I3276</f>
        <v>0.02</v>
      </c>
      <c r="J3277" s="149">
        <f t="shared" si="993"/>
        <v>46112</v>
      </c>
      <c r="K3277" s="54">
        <f t="shared" ref="K3277:K3340" si="1010">IF(A3277&gt;J3277,IF(NETWORKDAYS(J3277,A3277,$X$135:$X$519)-1=0,1,NETWORKDAYS(J3277,A3277,$X$135:$X$519)-1),0)</f>
        <v>5</v>
      </c>
      <c r="L3277" s="55">
        <f t="shared" si="1003"/>
        <v>5</v>
      </c>
      <c r="M3277" s="56">
        <f t="shared" si="1004"/>
        <v>1.000392986</v>
      </c>
      <c r="N3277" s="56">
        <f t="shared" ca="1" si="1005"/>
        <v>1.000392986</v>
      </c>
      <c r="O3277" s="55">
        <f t="shared" si="994"/>
        <v>0</v>
      </c>
      <c r="P3277" s="109">
        <f t="shared" ca="1" si="1006"/>
        <v>11.21231963</v>
      </c>
      <c r="Q3277" s="52">
        <f t="shared" si="995"/>
        <v>0</v>
      </c>
      <c r="R3277" s="85"/>
      <c r="S3277" s="85"/>
      <c r="T3277" s="86" t="str">
        <f t="shared" si="996"/>
        <v>A+J=</v>
      </c>
      <c r="U3277" s="149">
        <f t="shared" si="997"/>
        <v>46142</v>
      </c>
      <c r="V3277" s="57" t="str">
        <f t="shared" si="1007"/>
        <v>-</v>
      </c>
      <c r="W3277" s="8"/>
      <c r="X3277" s="8"/>
      <c r="Y3277" s="8"/>
      <c r="Z3277" s="9"/>
      <c r="AA3277" s="1"/>
      <c r="AB3277" s="8"/>
      <c r="AC3277" s="9"/>
      <c r="AD3277" s="9"/>
      <c r="AE3277" s="9"/>
      <c r="AF3277" s="8"/>
      <c r="AG3277" s="10"/>
      <c r="AH3277" s="8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25">
      <c r="A3278" s="50">
        <f t="shared" si="1008"/>
        <v>46121</v>
      </c>
      <c r="B3278" s="112" t="str">
        <f t="shared" ca="1" si="998"/>
        <v>n.d</v>
      </c>
      <c r="C3278" s="109">
        <f t="shared" si="999"/>
        <v>28531.091788670001</v>
      </c>
      <c r="D3278" s="13">
        <f ca="1">IF(A3278&lt;$B$1,VLOOKUP(A3278,[1]DI!$A$4:$B$15000,2,FALSE),0)</f>
        <v>0</v>
      </c>
      <c r="E3278" s="52">
        <f t="shared" ca="1" si="1000"/>
        <v>1</v>
      </c>
      <c r="F3278" s="52">
        <f ca="1">(TRUNC(PRODUCT($E$12:$E3277),16))</f>
        <v>1.88396930562496</v>
      </c>
      <c r="G3278" s="52">
        <f t="shared" ca="1" si="1001"/>
        <v>1.88396930562496</v>
      </c>
      <c r="H3278" s="52">
        <f t="shared" ca="1" si="1002"/>
        <v>1</v>
      </c>
      <c r="I3278" s="111">
        <f t="shared" si="1009"/>
        <v>0.02</v>
      </c>
      <c r="J3278" s="149">
        <f t="shared" si="993"/>
        <v>46112</v>
      </c>
      <c r="K3278" s="54">
        <f t="shared" si="1010"/>
        <v>6</v>
      </c>
      <c r="L3278" s="55">
        <f t="shared" si="1003"/>
        <v>6</v>
      </c>
      <c r="M3278" s="56">
        <f t="shared" si="1004"/>
        <v>1.000471602</v>
      </c>
      <c r="N3278" s="56">
        <f t="shared" ca="1" si="1005"/>
        <v>1.000471602</v>
      </c>
      <c r="O3278" s="55">
        <f t="shared" si="994"/>
        <v>0</v>
      </c>
      <c r="P3278" s="109">
        <f t="shared" ca="1" si="1006"/>
        <v>13.455319940000001</v>
      </c>
      <c r="Q3278" s="52">
        <f t="shared" si="995"/>
        <v>0</v>
      </c>
      <c r="R3278" s="85"/>
      <c r="S3278" s="85"/>
      <c r="T3278" s="86" t="str">
        <f t="shared" si="996"/>
        <v>A+J=</v>
      </c>
      <c r="U3278" s="149">
        <f t="shared" si="997"/>
        <v>46142</v>
      </c>
      <c r="V3278" s="57" t="str">
        <f t="shared" si="1007"/>
        <v>-</v>
      </c>
      <c r="W3278" s="8"/>
      <c r="X3278" s="8"/>
      <c r="Y3278" s="8"/>
      <c r="Z3278" s="9"/>
      <c r="AA3278" s="1"/>
      <c r="AB3278" s="8"/>
      <c r="AC3278" s="9"/>
      <c r="AD3278" s="9"/>
      <c r="AE3278" s="9"/>
      <c r="AF3278" s="8"/>
      <c r="AG3278" s="10"/>
      <c r="AH3278" s="8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25">
      <c r="A3279" s="50">
        <f t="shared" si="1008"/>
        <v>46122</v>
      </c>
      <c r="B3279" s="112" t="str">
        <f t="shared" ca="1" si="998"/>
        <v>n.d</v>
      </c>
      <c r="C3279" s="109">
        <f t="shared" si="999"/>
        <v>28531.091788670001</v>
      </c>
      <c r="D3279" s="13">
        <f ca="1">IF(A3279&lt;$B$1,VLOOKUP(A3279,[1]DI!$A$4:$B$15000,2,FALSE),0)</f>
        <v>0</v>
      </c>
      <c r="E3279" s="52">
        <f t="shared" ca="1" si="1000"/>
        <v>1</v>
      </c>
      <c r="F3279" s="52">
        <f ca="1">(TRUNC(PRODUCT($E$12:$E3278),16))</f>
        <v>1.88396930562496</v>
      </c>
      <c r="G3279" s="52">
        <f t="shared" ca="1" si="1001"/>
        <v>1.88396930562496</v>
      </c>
      <c r="H3279" s="52">
        <f t="shared" ca="1" si="1002"/>
        <v>1</v>
      </c>
      <c r="I3279" s="111">
        <f t="shared" si="1009"/>
        <v>0.02</v>
      </c>
      <c r="J3279" s="149">
        <f t="shared" si="993"/>
        <v>46112</v>
      </c>
      <c r="K3279" s="54">
        <f t="shared" si="1010"/>
        <v>7</v>
      </c>
      <c r="L3279" s="55">
        <f t="shared" si="1003"/>
        <v>7</v>
      </c>
      <c r="M3279" s="56">
        <f t="shared" si="1004"/>
        <v>1.0005502239999999</v>
      </c>
      <c r="N3279" s="56">
        <f t="shared" ca="1" si="1005"/>
        <v>1.0005502239999999</v>
      </c>
      <c r="O3279" s="55">
        <f t="shared" si="994"/>
        <v>0</v>
      </c>
      <c r="P3279" s="109">
        <f t="shared" ca="1" si="1006"/>
        <v>15.69849144</v>
      </c>
      <c r="Q3279" s="52">
        <f t="shared" si="995"/>
        <v>0</v>
      </c>
      <c r="R3279" s="85"/>
      <c r="S3279" s="85"/>
      <c r="T3279" s="86" t="str">
        <f t="shared" si="996"/>
        <v>A+J=</v>
      </c>
      <c r="U3279" s="149">
        <f t="shared" si="997"/>
        <v>46142</v>
      </c>
      <c r="V3279" s="57" t="str">
        <f t="shared" si="1007"/>
        <v>-</v>
      </c>
      <c r="W3279" s="8"/>
      <c r="X3279" s="8"/>
      <c r="Y3279" s="8"/>
      <c r="Z3279" s="9"/>
      <c r="AA3279" s="1"/>
      <c r="AB3279" s="8"/>
      <c r="AC3279" s="9"/>
      <c r="AD3279" s="9"/>
      <c r="AE3279" s="9"/>
      <c r="AF3279" s="8"/>
      <c r="AG3279" s="10"/>
      <c r="AH3279" s="8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25">
      <c r="A3280" s="50">
        <f t="shared" si="1008"/>
        <v>46123</v>
      </c>
      <c r="B3280" s="112" t="str">
        <f t="shared" ca="1" si="998"/>
        <v>n.d</v>
      </c>
      <c r="C3280" s="109">
        <f t="shared" si="999"/>
        <v>28531.091788670001</v>
      </c>
      <c r="D3280" s="13">
        <f ca="1">IF(A3280&lt;$B$1,VLOOKUP(A3280,[1]DI!$A$4:$B$15000,2,FALSE),0)</f>
        <v>0</v>
      </c>
      <c r="E3280" s="52">
        <f t="shared" ca="1" si="1000"/>
        <v>1</v>
      </c>
      <c r="F3280" s="52">
        <f ca="1">(TRUNC(PRODUCT($E$12:$E3279),16))</f>
        <v>1.88396930562496</v>
      </c>
      <c r="G3280" s="52">
        <f t="shared" ca="1" si="1001"/>
        <v>1.88396930562496</v>
      </c>
      <c r="H3280" s="52">
        <f t="shared" ca="1" si="1002"/>
        <v>1</v>
      </c>
      <c r="I3280" s="111">
        <f t="shared" si="1009"/>
        <v>0.02</v>
      </c>
      <c r="J3280" s="149">
        <f t="shared" si="993"/>
        <v>46112</v>
      </c>
      <c r="K3280" s="54">
        <f t="shared" si="1010"/>
        <v>7</v>
      </c>
      <c r="L3280" s="55">
        <f t="shared" si="1003"/>
        <v>8</v>
      </c>
      <c r="M3280" s="56">
        <f t="shared" si="1004"/>
        <v>1.000628852</v>
      </c>
      <c r="N3280" s="56">
        <f t="shared" ca="1" si="1005"/>
        <v>1.000628852</v>
      </c>
      <c r="O3280" s="55">
        <f t="shared" si="994"/>
        <v>0</v>
      </c>
      <c r="P3280" s="109">
        <f t="shared" ca="1" si="1006"/>
        <v>17.94183413</v>
      </c>
      <c r="Q3280" s="52">
        <f t="shared" si="995"/>
        <v>0</v>
      </c>
      <c r="R3280" s="85"/>
      <c r="S3280" s="85"/>
      <c r="T3280" s="86" t="str">
        <f t="shared" si="996"/>
        <v>A+J=</v>
      </c>
      <c r="U3280" s="149">
        <f t="shared" si="997"/>
        <v>46142</v>
      </c>
      <c r="V3280" s="57" t="str">
        <f t="shared" si="1007"/>
        <v>-</v>
      </c>
      <c r="W3280" s="8"/>
      <c r="X3280" s="8"/>
      <c r="Y3280" s="8"/>
      <c r="Z3280" s="9"/>
      <c r="AA3280" s="1"/>
      <c r="AB3280" s="8"/>
      <c r="AC3280" s="9"/>
      <c r="AD3280" s="9"/>
      <c r="AE3280" s="9"/>
      <c r="AF3280" s="8"/>
      <c r="AG3280" s="10"/>
      <c r="AH3280" s="8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25">
      <c r="A3281" s="50">
        <f t="shared" si="1008"/>
        <v>46124</v>
      </c>
      <c r="B3281" s="112" t="str">
        <f t="shared" ca="1" si="998"/>
        <v>n.d</v>
      </c>
      <c r="C3281" s="109">
        <f t="shared" si="999"/>
        <v>28531.091788670001</v>
      </c>
      <c r="D3281" s="13">
        <f ca="1">IF(A3281&lt;$B$1,VLOOKUP(A3281,[1]DI!$A$4:$B$15000,2,FALSE),0)</f>
        <v>0</v>
      </c>
      <c r="E3281" s="52">
        <f t="shared" ca="1" si="1000"/>
        <v>1</v>
      </c>
      <c r="F3281" s="52">
        <f ca="1">(TRUNC(PRODUCT($E$12:$E3280),16))</f>
        <v>1.88396930562496</v>
      </c>
      <c r="G3281" s="52">
        <f t="shared" ca="1" si="1001"/>
        <v>1.88396930562496</v>
      </c>
      <c r="H3281" s="52">
        <f t="shared" ca="1" si="1002"/>
        <v>1</v>
      </c>
      <c r="I3281" s="111">
        <f t="shared" si="1009"/>
        <v>0.02</v>
      </c>
      <c r="J3281" s="149">
        <f t="shared" si="993"/>
        <v>46112</v>
      </c>
      <c r="K3281" s="54">
        <f t="shared" si="1010"/>
        <v>7</v>
      </c>
      <c r="L3281" s="55">
        <f t="shared" si="1003"/>
        <v>8</v>
      </c>
      <c r="M3281" s="56">
        <f t="shared" si="1004"/>
        <v>1.000628852</v>
      </c>
      <c r="N3281" s="56">
        <f t="shared" ca="1" si="1005"/>
        <v>1.000628852</v>
      </c>
      <c r="O3281" s="55">
        <f t="shared" si="994"/>
        <v>0</v>
      </c>
      <c r="P3281" s="109">
        <f t="shared" ca="1" si="1006"/>
        <v>17.94183413</v>
      </c>
      <c r="Q3281" s="52">
        <f t="shared" si="995"/>
        <v>0</v>
      </c>
      <c r="R3281" s="85"/>
      <c r="S3281" s="85"/>
      <c r="T3281" s="86" t="str">
        <f t="shared" si="996"/>
        <v>A+J=</v>
      </c>
      <c r="U3281" s="149">
        <f t="shared" si="997"/>
        <v>46142</v>
      </c>
      <c r="V3281" s="57" t="str">
        <f t="shared" si="1007"/>
        <v>-</v>
      </c>
      <c r="W3281" s="8"/>
      <c r="X3281" s="8"/>
      <c r="Y3281" s="8"/>
      <c r="Z3281" s="9"/>
      <c r="AA3281" s="1"/>
      <c r="AB3281" s="8"/>
      <c r="AC3281" s="9"/>
      <c r="AD3281" s="9"/>
      <c r="AE3281" s="9"/>
      <c r="AF3281" s="8"/>
      <c r="AG3281" s="10"/>
      <c r="AH3281" s="8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25">
      <c r="A3282" s="50">
        <f t="shared" si="1008"/>
        <v>46125</v>
      </c>
      <c r="B3282" s="112" t="str">
        <f t="shared" ca="1" si="998"/>
        <v>n.d</v>
      </c>
      <c r="C3282" s="109">
        <f t="shared" si="999"/>
        <v>28531.091788670001</v>
      </c>
      <c r="D3282" s="13">
        <f ca="1">IF(A3282&lt;$B$1,VLOOKUP(A3282,[1]DI!$A$4:$B$15000,2,FALSE),0)</f>
        <v>0</v>
      </c>
      <c r="E3282" s="52">
        <f t="shared" ca="1" si="1000"/>
        <v>1</v>
      </c>
      <c r="F3282" s="52">
        <f ca="1">(TRUNC(PRODUCT($E$12:$E3281),16))</f>
        <v>1.88396930562496</v>
      </c>
      <c r="G3282" s="52">
        <f t="shared" ca="1" si="1001"/>
        <v>1.88396930562496</v>
      </c>
      <c r="H3282" s="52">
        <f t="shared" ca="1" si="1002"/>
        <v>1</v>
      </c>
      <c r="I3282" s="111">
        <f t="shared" si="1009"/>
        <v>0.02</v>
      </c>
      <c r="J3282" s="149">
        <f t="shared" si="993"/>
        <v>46112</v>
      </c>
      <c r="K3282" s="54">
        <f t="shared" si="1010"/>
        <v>8</v>
      </c>
      <c r="L3282" s="55">
        <f t="shared" si="1003"/>
        <v>8</v>
      </c>
      <c r="M3282" s="56">
        <f t="shared" si="1004"/>
        <v>1.000628852</v>
      </c>
      <c r="N3282" s="56">
        <f t="shared" ca="1" si="1005"/>
        <v>1.000628852</v>
      </c>
      <c r="O3282" s="55">
        <f t="shared" si="994"/>
        <v>0</v>
      </c>
      <c r="P3282" s="109">
        <f t="shared" ca="1" si="1006"/>
        <v>17.94183413</v>
      </c>
      <c r="Q3282" s="52">
        <f t="shared" si="995"/>
        <v>0</v>
      </c>
      <c r="R3282" s="85"/>
      <c r="S3282" s="85"/>
      <c r="T3282" s="86" t="str">
        <f t="shared" si="996"/>
        <v>A+J=</v>
      </c>
      <c r="U3282" s="149">
        <f t="shared" si="997"/>
        <v>46142</v>
      </c>
      <c r="V3282" s="57" t="str">
        <f t="shared" si="1007"/>
        <v>-</v>
      </c>
      <c r="W3282" s="8"/>
      <c r="X3282" s="8"/>
      <c r="Y3282" s="8"/>
      <c r="Z3282" s="9"/>
      <c r="AA3282" s="1"/>
      <c r="AB3282" s="8"/>
      <c r="AC3282" s="9"/>
      <c r="AD3282" s="9"/>
      <c r="AE3282" s="9"/>
      <c r="AF3282" s="8"/>
      <c r="AG3282" s="10"/>
      <c r="AH3282" s="8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25">
      <c r="A3283" s="50">
        <f t="shared" si="1008"/>
        <v>46126</v>
      </c>
      <c r="B3283" s="112" t="str">
        <f t="shared" ca="1" si="998"/>
        <v>n.d</v>
      </c>
      <c r="C3283" s="109">
        <f t="shared" si="999"/>
        <v>28531.091788670001</v>
      </c>
      <c r="D3283" s="13">
        <f ca="1">IF(A3283&lt;$B$1,VLOOKUP(A3283,[1]DI!$A$4:$B$15000,2,FALSE),0)</f>
        <v>0</v>
      </c>
      <c r="E3283" s="52">
        <f t="shared" ca="1" si="1000"/>
        <v>1</v>
      </c>
      <c r="F3283" s="52">
        <f ca="1">(TRUNC(PRODUCT($E$12:$E3282),16))</f>
        <v>1.88396930562496</v>
      </c>
      <c r="G3283" s="52">
        <f t="shared" ca="1" si="1001"/>
        <v>1.88396930562496</v>
      </c>
      <c r="H3283" s="52">
        <f t="shared" ca="1" si="1002"/>
        <v>1</v>
      </c>
      <c r="I3283" s="111">
        <f t="shared" si="1009"/>
        <v>0.02</v>
      </c>
      <c r="J3283" s="149">
        <f t="shared" ref="J3283:J3346" si="1011">IF(O3282&gt;0,VLOOKUP(O3282,X$12:AH$125,2),J3282)</f>
        <v>46112</v>
      </c>
      <c r="K3283" s="54">
        <f t="shared" si="1010"/>
        <v>9</v>
      </c>
      <c r="L3283" s="55">
        <f t="shared" si="1003"/>
        <v>9</v>
      </c>
      <c r="M3283" s="56">
        <f t="shared" si="1004"/>
        <v>1.0007074869999999</v>
      </c>
      <c r="N3283" s="56">
        <f t="shared" ca="1" si="1005"/>
        <v>1.0007074869999999</v>
      </c>
      <c r="O3283" s="55">
        <f t="shared" ref="O3283:O3346" si="1012">IF(VLOOKUP(A3283,Y$12:AF$125,8)=VLOOKUP(A3282,Y$12:AF$125,8),0,VLOOKUP(A3283,Y$12:AF$125,8))</f>
        <v>0</v>
      </c>
      <c r="P3283" s="109">
        <f t="shared" ca="1" si="1006"/>
        <v>20.185376529999999</v>
      </c>
      <c r="Q3283" s="52">
        <f t="shared" ref="Q3283:Q3346" si="1013">IF(O3283&gt;0,VLOOKUP(A3283,$Y$12:$AD$125,5),0)</f>
        <v>0</v>
      </c>
      <c r="R3283" s="85"/>
      <c r="S3283" s="85"/>
      <c r="T3283" s="86" t="str">
        <f t="shared" ref="T3283:T3346" si="1014">IF(O3282&gt;0,VLOOKUP(O3282,X$12:AH$125,10),T3282)</f>
        <v>A+J=</v>
      </c>
      <c r="U3283" s="149">
        <f t="shared" ref="U3283:U3346" si="1015">IF(O3282&gt;0,VLOOKUP(O3282,X$12:AH$125,11),U3282)</f>
        <v>46142</v>
      </c>
      <c r="V3283" s="57" t="str">
        <f t="shared" si="1007"/>
        <v>-</v>
      </c>
      <c r="W3283" s="8"/>
      <c r="X3283" s="8"/>
      <c r="Y3283" s="8"/>
      <c r="Z3283" s="9"/>
      <c r="AA3283" s="1"/>
      <c r="AB3283" s="8"/>
      <c r="AC3283" s="9"/>
      <c r="AD3283" s="9"/>
      <c r="AE3283" s="9"/>
      <c r="AF3283" s="8"/>
      <c r="AG3283" s="10"/>
      <c r="AH3283" s="8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25">
      <c r="A3284" s="50">
        <f t="shared" si="1008"/>
        <v>46127</v>
      </c>
      <c r="B3284" s="112" t="str">
        <f t="shared" ca="1" si="998"/>
        <v>n.d</v>
      </c>
      <c r="C3284" s="109">
        <f t="shared" si="999"/>
        <v>28531.091788670001</v>
      </c>
      <c r="D3284" s="13">
        <f ca="1">IF(A3284&lt;$B$1,VLOOKUP(A3284,[1]DI!$A$4:$B$15000,2,FALSE),0)</f>
        <v>0</v>
      </c>
      <c r="E3284" s="52">
        <f t="shared" ca="1" si="1000"/>
        <v>1</v>
      </c>
      <c r="F3284" s="52">
        <f ca="1">(TRUNC(PRODUCT($E$12:$E3283),16))</f>
        <v>1.88396930562496</v>
      </c>
      <c r="G3284" s="52">
        <f t="shared" ca="1" si="1001"/>
        <v>1.88396930562496</v>
      </c>
      <c r="H3284" s="52">
        <f t="shared" ca="1" si="1002"/>
        <v>1</v>
      </c>
      <c r="I3284" s="111">
        <f t="shared" si="1009"/>
        <v>0.02</v>
      </c>
      <c r="J3284" s="149">
        <f t="shared" si="1011"/>
        <v>46112</v>
      </c>
      <c r="K3284" s="54">
        <f t="shared" si="1010"/>
        <v>10</v>
      </c>
      <c r="L3284" s="55">
        <f t="shared" si="1003"/>
        <v>10</v>
      </c>
      <c r="M3284" s="56">
        <f t="shared" si="1004"/>
        <v>1.000786127</v>
      </c>
      <c r="N3284" s="56">
        <f t="shared" ca="1" si="1005"/>
        <v>1.000786127</v>
      </c>
      <c r="O3284" s="55">
        <f t="shared" si="1012"/>
        <v>0</v>
      </c>
      <c r="P3284" s="109">
        <f t="shared" ca="1" si="1006"/>
        <v>22.42906159</v>
      </c>
      <c r="Q3284" s="52">
        <f t="shared" si="1013"/>
        <v>0</v>
      </c>
      <c r="R3284" s="85"/>
      <c r="S3284" s="85"/>
      <c r="T3284" s="86" t="str">
        <f t="shared" si="1014"/>
        <v>A+J=</v>
      </c>
      <c r="U3284" s="149">
        <f t="shared" si="1015"/>
        <v>46142</v>
      </c>
      <c r="V3284" s="57" t="str">
        <f t="shared" si="1007"/>
        <v>-</v>
      </c>
      <c r="W3284" s="8"/>
      <c r="X3284" s="8"/>
      <c r="Y3284" s="8"/>
      <c r="Z3284" s="9"/>
      <c r="AA3284" s="1"/>
      <c r="AB3284" s="8"/>
      <c r="AC3284" s="9"/>
      <c r="AD3284" s="9"/>
      <c r="AE3284" s="9"/>
      <c r="AF3284" s="8"/>
      <c r="AG3284" s="10"/>
      <c r="AH3284" s="8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25">
      <c r="A3285" s="50">
        <f t="shared" si="1008"/>
        <v>46128</v>
      </c>
      <c r="B3285" s="112" t="str">
        <f t="shared" ca="1" si="998"/>
        <v>n.d</v>
      </c>
      <c r="C3285" s="109">
        <f t="shared" si="999"/>
        <v>28531.091788670001</v>
      </c>
      <c r="D3285" s="13">
        <f ca="1">IF(A3285&lt;$B$1,VLOOKUP(A3285,[1]DI!$A$4:$B$15000,2,FALSE),0)</f>
        <v>0</v>
      </c>
      <c r="E3285" s="52">
        <f t="shared" ca="1" si="1000"/>
        <v>1</v>
      </c>
      <c r="F3285" s="52">
        <f ca="1">(TRUNC(PRODUCT($E$12:$E3284),16))</f>
        <v>1.88396930562496</v>
      </c>
      <c r="G3285" s="52">
        <f t="shared" ca="1" si="1001"/>
        <v>1.88396930562496</v>
      </c>
      <c r="H3285" s="52">
        <f t="shared" ca="1" si="1002"/>
        <v>1</v>
      </c>
      <c r="I3285" s="111">
        <f t="shared" si="1009"/>
        <v>0.02</v>
      </c>
      <c r="J3285" s="149">
        <f t="shared" si="1011"/>
        <v>46112</v>
      </c>
      <c r="K3285" s="54">
        <f t="shared" si="1010"/>
        <v>11</v>
      </c>
      <c r="L3285" s="55">
        <f t="shared" si="1003"/>
        <v>11</v>
      </c>
      <c r="M3285" s="56">
        <f t="shared" si="1004"/>
        <v>1.0008647740000001</v>
      </c>
      <c r="N3285" s="56">
        <f t="shared" ca="1" si="1005"/>
        <v>1.0008647740000001</v>
      </c>
      <c r="O3285" s="55">
        <f t="shared" si="1012"/>
        <v>0</v>
      </c>
      <c r="P3285" s="109">
        <f t="shared" ca="1" si="1006"/>
        <v>24.672946369999998</v>
      </c>
      <c r="Q3285" s="52">
        <f t="shared" si="1013"/>
        <v>0</v>
      </c>
      <c r="R3285" s="85"/>
      <c r="S3285" s="85"/>
      <c r="T3285" s="86" t="str">
        <f t="shared" si="1014"/>
        <v>A+J=</v>
      </c>
      <c r="U3285" s="149">
        <f t="shared" si="1015"/>
        <v>46142</v>
      </c>
      <c r="V3285" s="57" t="str">
        <f t="shared" si="1007"/>
        <v>-</v>
      </c>
      <c r="W3285" s="8"/>
      <c r="X3285" s="8"/>
      <c r="Y3285" s="8"/>
      <c r="Z3285" s="9"/>
      <c r="AA3285" s="1"/>
      <c r="AB3285" s="8"/>
      <c r="AC3285" s="9"/>
      <c r="AD3285" s="9"/>
      <c r="AE3285" s="9"/>
      <c r="AF3285" s="8"/>
      <c r="AG3285" s="10"/>
      <c r="AH3285" s="8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25">
      <c r="A3286" s="50">
        <f t="shared" si="1008"/>
        <v>46129</v>
      </c>
      <c r="B3286" s="112" t="str">
        <f t="shared" ca="1" si="998"/>
        <v>n.d</v>
      </c>
      <c r="C3286" s="109">
        <f t="shared" si="999"/>
        <v>28531.091788670001</v>
      </c>
      <c r="D3286" s="13">
        <f ca="1">IF(A3286&lt;$B$1,VLOOKUP(A3286,[1]DI!$A$4:$B$15000,2,FALSE),0)</f>
        <v>0</v>
      </c>
      <c r="E3286" s="52">
        <f t="shared" ca="1" si="1000"/>
        <v>1</v>
      </c>
      <c r="F3286" s="52">
        <f ca="1">(TRUNC(PRODUCT($E$12:$E3285),16))</f>
        <v>1.88396930562496</v>
      </c>
      <c r="G3286" s="52">
        <f t="shared" ca="1" si="1001"/>
        <v>1.88396930562496</v>
      </c>
      <c r="H3286" s="52">
        <f t="shared" ca="1" si="1002"/>
        <v>1</v>
      </c>
      <c r="I3286" s="111">
        <f t="shared" si="1009"/>
        <v>0.02</v>
      </c>
      <c r="J3286" s="149">
        <f t="shared" si="1011"/>
        <v>46112</v>
      </c>
      <c r="K3286" s="54">
        <f t="shared" si="1010"/>
        <v>12</v>
      </c>
      <c r="L3286" s="55">
        <f t="shared" si="1003"/>
        <v>12</v>
      </c>
      <c r="M3286" s="56">
        <f t="shared" si="1004"/>
        <v>1.0009434269999999</v>
      </c>
      <c r="N3286" s="56">
        <f t="shared" ca="1" si="1005"/>
        <v>1.0009434269999999</v>
      </c>
      <c r="O3286" s="55">
        <f t="shared" si="1012"/>
        <v>0</v>
      </c>
      <c r="P3286" s="109">
        <f t="shared" ca="1" si="1006"/>
        <v>26.917002329999999</v>
      </c>
      <c r="Q3286" s="52">
        <f t="shared" si="1013"/>
        <v>0</v>
      </c>
      <c r="R3286" s="85"/>
      <c r="S3286" s="85"/>
      <c r="T3286" s="86" t="str">
        <f t="shared" si="1014"/>
        <v>A+J=</v>
      </c>
      <c r="U3286" s="149">
        <f t="shared" si="1015"/>
        <v>46142</v>
      </c>
      <c r="V3286" s="57" t="str">
        <f t="shared" si="1007"/>
        <v>-</v>
      </c>
      <c r="W3286" s="8"/>
      <c r="X3286" s="8"/>
      <c r="Y3286" s="8"/>
      <c r="Z3286" s="9"/>
      <c r="AA3286" s="1"/>
      <c r="AB3286" s="8"/>
      <c r="AC3286" s="9"/>
      <c r="AD3286" s="9"/>
      <c r="AE3286" s="9"/>
      <c r="AF3286" s="8"/>
      <c r="AG3286" s="10"/>
      <c r="AH3286" s="8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25">
      <c r="A3287" s="50">
        <f t="shared" si="1008"/>
        <v>46130</v>
      </c>
      <c r="B3287" s="112" t="str">
        <f t="shared" ca="1" si="998"/>
        <v>n.d</v>
      </c>
      <c r="C3287" s="109">
        <f t="shared" si="999"/>
        <v>28531.091788670001</v>
      </c>
      <c r="D3287" s="13">
        <f ca="1">IF(A3287&lt;$B$1,VLOOKUP(A3287,[1]DI!$A$4:$B$15000,2,FALSE),0)</f>
        <v>0</v>
      </c>
      <c r="E3287" s="52">
        <f t="shared" ca="1" si="1000"/>
        <v>1</v>
      </c>
      <c r="F3287" s="52">
        <f ca="1">(TRUNC(PRODUCT($E$12:$E3286),16))</f>
        <v>1.88396930562496</v>
      </c>
      <c r="G3287" s="52">
        <f t="shared" ca="1" si="1001"/>
        <v>1.88396930562496</v>
      </c>
      <c r="H3287" s="52">
        <f t="shared" ca="1" si="1002"/>
        <v>1</v>
      </c>
      <c r="I3287" s="111">
        <f t="shared" si="1009"/>
        <v>0.02</v>
      </c>
      <c r="J3287" s="149">
        <f t="shared" si="1011"/>
        <v>46112</v>
      </c>
      <c r="K3287" s="54">
        <f t="shared" si="1010"/>
        <v>12</v>
      </c>
      <c r="L3287" s="55">
        <f t="shared" si="1003"/>
        <v>13</v>
      </c>
      <c r="M3287" s="56">
        <f t="shared" si="1004"/>
        <v>1.0010220860000001</v>
      </c>
      <c r="N3287" s="56">
        <f t="shared" ca="1" si="1005"/>
        <v>1.0010220860000001</v>
      </c>
      <c r="O3287" s="55">
        <f t="shared" si="1012"/>
        <v>0</v>
      </c>
      <c r="P3287" s="109">
        <f t="shared" ca="1" si="1006"/>
        <v>29.161229479999999</v>
      </c>
      <c r="Q3287" s="52">
        <f t="shared" si="1013"/>
        <v>0</v>
      </c>
      <c r="R3287" s="85"/>
      <c r="S3287" s="85"/>
      <c r="T3287" s="86" t="str">
        <f t="shared" si="1014"/>
        <v>A+J=</v>
      </c>
      <c r="U3287" s="149">
        <f t="shared" si="1015"/>
        <v>46142</v>
      </c>
      <c r="V3287" s="57" t="str">
        <f t="shared" si="1007"/>
        <v>-</v>
      </c>
      <c r="W3287" s="8"/>
      <c r="X3287" s="8"/>
      <c r="Y3287" s="8"/>
      <c r="Z3287" s="9"/>
      <c r="AA3287" s="1"/>
      <c r="AB3287" s="8"/>
      <c r="AC3287" s="9"/>
      <c r="AD3287" s="9"/>
      <c r="AE3287" s="9"/>
      <c r="AF3287" s="8"/>
      <c r="AG3287" s="10"/>
      <c r="AH3287" s="8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25">
      <c r="A3288" s="50">
        <f t="shared" si="1008"/>
        <v>46131</v>
      </c>
      <c r="B3288" s="112" t="str">
        <f t="shared" ca="1" si="998"/>
        <v>n.d</v>
      </c>
      <c r="C3288" s="109">
        <f t="shared" si="999"/>
        <v>28531.091788670001</v>
      </c>
      <c r="D3288" s="13">
        <f ca="1">IF(A3288&lt;$B$1,VLOOKUP(A3288,[1]DI!$A$4:$B$15000,2,FALSE),0)</f>
        <v>0</v>
      </c>
      <c r="E3288" s="52">
        <f t="shared" ca="1" si="1000"/>
        <v>1</v>
      </c>
      <c r="F3288" s="52">
        <f ca="1">(TRUNC(PRODUCT($E$12:$E3287),16))</f>
        <v>1.88396930562496</v>
      </c>
      <c r="G3288" s="52">
        <f t="shared" ca="1" si="1001"/>
        <v>1.88396930562496</v>
      </c>
      <c r="H3288" s="52">
        <f t="shared" ca="1" si="1002"/>
        <v>1</v>
      </c>
      <c r="I3288" s="111">
        <f t="shared" si="1009"/>
        <v>0.02</v>
      </c>
      <c r="J3288" s="149">
        <f t="shared" si="1011"/>
        <v>46112</v>
      </c>
      <c r="K3288" s="54">
        <f t="shared" si="1010"/>
        <v>12</v>
      </c>
      <c r="L3288" s="55">
        <f t="shared" si="1003"/>
        <v>13</v>
      </c>
      <c r="M3288" s="56">
        <f t="shared" si="1004"/>
        <v>1.0010220860000001</v>
      </c>
      <c r="N3288" s="56">
        <f t="shared" ca="1" si="1005"/>
        <v>1.0010220860000001</v>
      </c>
      <c r="O3288" s="55">
        <f t="shared" si="1012"/>
        <v>0</v>
      </c>
      <c r="P3288" s="109">
        <f t="shared" ca="1" si="1006"/>
        <v>29.161229479999999</v>
      </c>
      <c r="Q3288" s="52">
        <f t="shared" si="1013"/>
        <v>0</v>
      </c>
      <c r="R3288" s="85"/>
      <c r="S3288" s="85"/>
      <c r="T3288" s="86" t="str">
        <f t="shared" si="1014"/>
        <v>A+J=</v>
      </c>
      <c r="U3288" s="149">
        <f t="shared" si="1015"/>
        <v>46142</v>
      </c>
      <c r="V3288" s="57" t="str">
        <f t="shared" si="1007"/>
        <v>-</v>
      </c>
      <c r="W3288" s="8"/>
      <c r="X3288" s="8"/>
      <c r="Y3288" s="8"/>
      <c r="Z3288" s="9"/>
      <c r="AA3288" s="1"/>
      <c r="AB3288" s="8"/>
      <c r="AC3288" s="9"/>
      <c r="AD3288" s="9"/>
      <c r="AE3288" s="9"/>
      <c r="AF3288" s="8"/>
      <c r="AG3288" s="10"/>
      <c r="AH3288" s="8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25">
      <c r="A3289" s="50">
        <f t="shared" si="1008"/>
        <v>46132</v>
      </c>
      <c r="B3289" s="112" t="str">
        <f t="shared" ca="1" si="998"/>
        <v>n.d</v>
      </c>
      <c r="C3289" s="109">
        <f t="shared" si="999"/>
        <v>28531.091788670001</v>
      </c>
      <c r="D3289" s="13">
        <f ca="1">IF(A3289&lt;$B$1,VLOOKUP(A3289,[1]DI!$A$4:$B$15000,2,FALSE),0)</f>
        <v>0</v>
      </c>
      <c r="E3289" s="52">
        <f t="shared" ca="1" si="1000"/>
        <v>1</v>
      </c>
      <c r="F3289" s="52">
        <f ca="1">(TRUNC(PRODUCT($E$12:$E3288),16))</f>
        <v>1.88396930562496</v>
      </c>
      <c r="G3289" s="52">
        <f t="shared" ca="1" si="1001"/>
        <v>1.88396930562496</v>
      </c>
      <c r="H3289" s="52">
        <f t="shared" ca="1" si="1002"/>
        <v>1</v>
      </c>
      <c r="I3289" s="111">
        <f t="shared" si="1009"/>
        <v>0.02</v>
      </c>
      <c r="J3289" s="149">
        <f t="shared" si="1011"/>
        <v>46112</v>
      </c>
      <c r="K3289" s="54">
        <f t="shared" si="1010"/>
        <v>13</v>
      </c>
      <c r="L3289" s="55">
        <f t="shared" si="1003"/>
        <v>13</v>
      </c>
      <c r="M3289" s="56">
        <f t="shared" si="1004"/>
        <v>1.0010220860000001</v>
      </c>
      <c r="N3289" s="56">
        <f t="shared" ca="1" si="1005"/>
        <v>1.0010220860000001</v>
      </c>
      <c r="O3289" s="55">
        <f t="shared" si="1012"/>
        <v>0</v>
      </c>
      <c r="P3289" s="109">
        <f t="shared" ca="1" si="1006"/>
        <v>29.161229479999999</v>
      </c>
      <c r="Q3289" s="52">
        <f t="shared" si="1013"/>
        <v>0</v>
      </c>
      <c r="R3289" s="85"/>
      <c r="S3289" s="85"/>
      <c r="T3289" s="86" t="str">
        <f t="shared" si="1014"/>
        <v>A+J=</v>
      </c>
      <c r="U3289" s="149">
        <f t="shared" si="1015"/>
        <v>46142</v>
      </c>
      <c r="V3289" s="57" t="str">
        <f t="shared" si="1007"/>
        <v>-</v>
      </c>
      <c r="W3289" s="8"/>
      <c r="X3289" s="8"/>
      <c r="Y3289" s="8"/>
      <c r="Z3289" s="9"/>
      <c r="AA3289" s="1"/>
      <c r="AB3289" s="8"/>
      <c r="AC3289" s="9"/>
      <c r="AD3289" s="9"/>
      <c r="AE3289" s="9"/>
      <c r="AF3289" s="8"/>
      <c r="AG3289" s="10"/>
      <c r="AH3289" s="8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25">
      <c r="A3290" s="50">
        <f t="shared" si="1008"/>
        <v>46133</v>
      </c>
      <c r="B3290" s="112" t="str">
        <f t="shared" ca="1" si="998"/>
        <v>n.d</v>
      </c>
      <c r="C3290" s="109">
        <f t="shared" si="999"/>
        <v>28531.091788670001</v>
      </c>
      <c r="D3290" s="13">
        <f ca="1">IF(A3290&lt;$B$1,VLOOKUP(A3290,[1]DI!$A$4:$B$15000,2,FALSE),0)</f>
        <v>0</v>
      </c>
      <c r="E3290" s="52">
        <f t="shared" ca="1" si="1000"/>
        <v>1</v>
      </c>
      <c r="F3290" s="52">
        <f ca="1">(TRUNC(PRODUCT($E$12:$E3289),16))</f>
        <v>1.88396930562496</v>
      </c>
      <c r="G3290" s="52">
        <f t="shared" ca="1" si="1001"/>
        <v>1.88396930562496</v>
      </c>
      <c r="H3290" s="52">
        <f t="shared" ca="1" si="1002"/>
        <v>1</v>
      </c>
      <c r="I3290" s="111">
        <f t="shared" si="1009"/>
        <v>0.02</v>
      </c>
      <c r="J3290" s="149">
        <f t="shared" si="1011"/>
        <v>46112</v>
      </c>
      <c r="K3290" s="54">
        <f t="shared" si="1010"/>
        <v>13</v>
      </c>
      <c r="L3290" s="55">
        <f t="shared" si="1003"/>
        <v>14</v>
      </c>
      <c r="M3290" s="56">
        <f t="shared" si="1004"/>
        <v>1.0011007510000001</v>
      </c>
      <c r="N3290" s="56">
        <f t="shared" ca="1" si="1005"/>
        <v>1.0011007510000001</v>
      </c>
      <c r="O3290" s="55">
        <f t="shared" si="1012"/>
        <v>0</v>
      </c>
      <c r="P3290" s="109">
        <f t="shared" ca="1" si="1006"/>
        <v>31.405627809999999</v>
      </c>
      <c r="Q3290" s="52">
        <f t="shared" si="1013"/>
        <v>0</v>
      </c>
      <c r="R3290" s="85"/>
      <c r="S3290" s="85"/>
      <c r="T3290" s="86" t="str">
        <f t="shared" si="1014"/>
        <v>A+J=</v>
      </c>
      <c r="U3290" s="149">
        <f t="shared" si="1015"/>
        <v>46142</v>
      </c>
      <c r="V3290" s="57" t="str">
        <f t="shared" si="1007"/>
        <v>-</v>
      </c>
      <c r="W3290" s="8"/>
      <c r="X3290" s="8"/>
      <c r="Y3290" s="8"/>
      <c r="Z3290" s="9"/>
      <c r="AA3290" s="1"/>
      <c r="AB3290" s="8"/>
      <c r="AC3290" s="9"/>
      <c r="AD3290" s="9"/>
      <c r="AE3290" s="9"/>
      <c r="AF3290" s="8"/>
      <c r="AG3290" s="10"/>
      <c r="AH3290" s="8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25">
      <c r="A3291" s="50">
        <f t="shared" si="1008"/>
        <v>46134</v>
      </c>
      <c r="B3291" s="112" t="str">
        <f t="shared" ca="1" si="998"/>
        <v>n.d</v>
      </c>
      <c r="C3291" s="109">
        <f t="shared" si="999"/>
        <v>28531.091788670001</v>
      </c>
      <c r="D3291" s="13">
        <f ca="1">IF(A3291&lt;$B$1,VLOOKUP(A3291,[1]DI!$A$4:$B$15000,2,FALSE),0)</f>
        <v>0</v>
      </c>
      <c r="E3291" s="52">
        <f t="shared" ca="1" si="1000"/>
        <v>1</v>
      </c>
      <c r="F3291" s="52">
        <f ca="1">(TRUNC(PRODUCT($E$12:$E3290),16))</f>
        <v>1.88396930562496</v>
      </c>
      <c r="G3291" s="52">
        <f t="shared" ca="1" si="1001"/>
        <v>1.88396930562496</v>
      </c>
      <c r="H3291" s="52">
        <f t="shared" ca="1" si="1002"/>
        <v>1</v>
      </c>
      <c r="I3291" s="111">
        <f t="shared" si="1009"/>
        <v>0.02</v>
      </c>
      <c r="J3291" s="149">
        <f t="shared" si="1011"/>
        <v>46112</v>
      </c>
      <c r="K3291" s="54">
        <f t="shared" si="1010"/>
        <v>14</v>
      </c>
      <c r="L3291" s="55">
        <f t="shared" si="1003"/>
        <v>14</v>
      </c>
      <c r="M3291" s="56">
        <f t="shared" si="1004"/>
        <v>1.0011007510000001</v>
      </c>
      <c r="N3291" s="56">
        <f t="shared" ca="1" si="1005"/>
        <v>1.0011007510000001</v>
      </c>
      <c r="O3291" s="55">
        <f t="shared" si="1012"/>
        <v>0</v>
      </c>
      <c r="P3291" s="109">
        <f t="shared" ca="1" si="1006"/>
        <v>31.405627809999999</v>
      </c>
      <c r="Q3291" s="52">
        <f t="shared" si="1013"/>
        <v>0</v>
      </c>
      <c r="R3291" s="85"/>
      <c r="S3291" s="85"/>
      <c r="T3291" s="86" t="str">
        <f t="shared" si="1014"/>
        <v>A+J=</v>
      </c>
      <c r="U3291" s="149">
        <f t="shared" si="1015"/>
        <v>46142</v>
      </c>
      <c r="V3291" s="57" t="str">
        <f t="shared" si="1007"/>
        <v>-</v>
      </c>
      <c r="W3291" s="8"/>
      <c r="X3291" s="8"/>
      <c r="Y3291" s="8"/>
      <c r="Z3291" s="9"/>
      <c r="AA3291" s="1"/>
      <c r="AB3291" s="8"/>
      <c r="AC3291" s="9"/>
      <c r="AD3291" s="9"/>
      <c r="AE3291" s="9"/>
      <c r="AF3291" s="8"/>
      <c r="AG3291" s="10"/>
      <c r="AH3291" s="8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25">
      <c r="A3292" s="50">
        <f t="shared" si="1008"/>
        <v>46135</v>
      </c>
      <c r="B3292" s="112" t="str">
        <f t="shared" ca="1" si="998"/>
        <v>n.d</v>
      </c>
      <c r="C3292" s="109">
        <f t="shared" si="999"/>
        <v>28531.091788670001</v>
      </c>
      <c r="D3292" s="13">
        <f ca="1">IF(A3292&lt;$B$1,VLOOKUP(A3292,[1]DI!$A$4:$B$15000,2,FALSE),0)</f>
        <v>0</v>
      </c>
      <c r="E3292" s="52">
        <f t="shared" ca="1" si="1000"/>
        <v>1</v>
      </c>
      <c r="F3292" s="52">
        <f ca="1">(TRUNC(PRODUCT($E$12:$E3291),16))</f>
        <v>1.88396930562496</v>
      </c>
      <c r="G3292" s="52">
        <f t="shared" ca="1" si="1001"/>
        <v>1.88396930562496</v>
      </c>
      <c r="H3292" s="52">
        <f t="shared" ca="1" si="1002"/>
        <v>1</v>
      </c>
      <c r="I3292" s="111">
        <f t="shared" si="1009"/>
        <v>0.02</v>
      </c>
      <c r="J3292" s="149">
        <f t="shared" si="1011"/>
        <v>46112</v>
      </c>
      <c r="K3292" s="54">
        <f t="shared" si="1010"/>
        <v>15</v>
      </c>
      <c r="L3292" s="55">
        <f t="shared" si="1003"/>
        <v>15</v>
      </c>
      <c r="M3292" s="56">
        <f t="shared" si="1004"/>
        <v>1.001179423</v>
      </c>
      <c r="N3292" s="56">
        <f t="shared" ca="1" si="1005"/>
        <v>1.001179423</v>
      </c>
      <c r="O3292" s="55">
        <f t="shared" si="1012"/>
        <v>0</v>
      </c>
      <c r="P3292" s="109">
        <f t="shared" ca="1" si="1006"/>
        <v>33.65022587</v>
      </c>
      <c r="Q3292" s="52">
        <f t="shared" si="1013"/>
        <v>0</v>
      </c>
      <c r="R3292" s="85"/>
      <c r="S3292" s="85"/>
      <c r="T3292" s="86" t="str">
        <f t="shared" si="1014"/>
        <v>A+J=</v>
      </c>
      <c r="U3292" s="149">
        <f t="shared" si="1015"/>
        <v>46142</v>
      </c>
      <c r="V3292" s="57" t="str">
        <f t="shared" si="1007"/>
        <v>-</v>
      </c>
      <c r="W3292" s="8"/>
      <c r="X3292" s="8"/>
      <c r="Y3292" s="8"/>
      <c r="Z3292" s="9"/>
      <c r="AA3292" s="1"/>
      <c r="AB3292" s="8"/>
      <c r="AC3292" s="9"/>
      <c r="AD3292" s="9"/>
      <c r="AE3292" s="9"/>
      <c r="AF3292" s="8"/>
      <c r="AG3292" s="10"/>
      <c r="AH3292" s="8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25">
      <c r="A3293" s="50">
        <f t="shared" si="1008"/>
        <v>46136</v>
      </c>
      <c r="B3293" s="112" t="str">
        <f t="shared" ca="1" si="998"/>
        <v>n.d</v>
      </c>
      <c r="C3293" s="109">
        <f t="shared" si="999"/>
        <v>28531.091788670001</v>
      </c>
      <c r="D3293" s="13">
        <f ca="1">IF(A3293&lt;$B$1,VLOOKUP(A3293,[1]DI!$A$4:$B$15000,2,FALSE),0)</f>
        <v>0</v>
      </c>
      <c r="E3293" s="52">
        <f t="shared" ca="1" si="1000"/>
        <v>1</v>
      </c>
      <c r="F3293" s="52">
        <f ca="1">(TRUNC(PRODUCT($E$12:$E3292),16))</f>
        <v>1.88396930562496</v>
      </c>
      <c r="G3293" s="52">
        <f t="shared" ca="1" si="1001"/>
        <v>1.88396930562496</v>
      </c>
      <c r="H3293" s="52">
        <f t="shared" ca="1" si="1002"/>
        <v>1</v>
      </c>
      <c r="I3293" s="111">
        <f t="shared" si="1009"/>
        <v>0.02</v>
      </c>
      <c r="J3293" s="149">
        <f t="shared" si="1011"/>
        <v>46112</v>
      </c>
      <c r="K3293" s="54">
        <f t="shared" si="1010"/>
        <v>16</v>
      </c>
      <c r="L3293" s="55">
        <f t="shared" si="1003"/>
        <v>16</v>
      </c>
      <c r="M3293" s="56">
        <f t="shared" si="1004"/>
        <v>1.0012581</v>
      </c>
      <c r="N3293" s="56">
        <f t="shared" ca="1" si="1005"/>
        <v>1.0012581</v>
      </c>
      <c r="O3293" s="55">
        <f t="shared" si="1012"/>
        <v>0</v>
      </c>
      <c r="P3293" s="109">
        <f t="shared" ca="1" si="1006"/>
        <v>35.894966570000001</v>
      </c>
      <c r="Q3293" s="52">
        <f t="shared" si="1013"/>
        <v>0</v>
      </c>
      <c r="R3293" s="85"/>
      <c r="S3293" s="85"/>
      <c r="T3293" s="86" t="str">
        <f t="shared" si="1014"/>
        <v>A+J=</v>
      </c>
      <c r="U3293" s="149">
        <f t="shared" si="1015"/>
        <v>46142</v>
      </c>
      <c r="V3293" s="57" t="str">
        <f t="shared" si="1007"/>
        <v>-</v>
      </c>
      <c r="W3293" s="8"/>
      <c r="X3293" s="8"/>
      <c r="Y3293" s="8"/>
      <c r="Z3293" s="9"/>
      <c r="AA3293" s="1"/>
      <c r="AB3293" s="8"/>
      <c r="AC3293" s="9"/>
      <c r="AD3293" s="9"/>
      <c r="AE3293" s="9"/>
      <c r="AF3293" s="8"/>
      <c r="AG3293" s="10"/>
      <c r="AH3293" s="8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25">
      <c r="A3294" s="50">
        <f t="shared" si="1008"/>
        <v>46137</v>
      </c>
      <c r="B3294" s="112" t="str">
        <f t="shared" ca="1" si="998"/>
        <v>n.d</v>
      </c>
      <c r="C3294" s="109">
        <f t="shared" si="999"/>
        <v>28531.091788670001</v>
      </c>
      <c r="D3294" s="13">
        <f ca="1">IF(A3294&lt;$B$1,VLOOKUP(A3294,[1]DI!$A$4:$B$15000,2,FALSE),0)</f>
        <v>0</v>
      </c>
      <c r="E3294" s="52">
        <f t="shared" ca="1" si="1000"/>
        <v>1</v>
      </c>
      <c r="F3294" s="52">
        <f ca="1">(TRUNC(PRODUCT($E$12:$E3293),16))</f>
        <v>1.88396930562496</v>
      </c>
      <c r="G3294" s="52">
        <f t="shared" ca="1" si="1001"/>
        <v>1.88396930562496</v>
      </c>
      <c r="H3294" s="52">
        <f t="shared" ca="1" si="1002"/>
        <v>1</v>
      </c>
      <c r="I3294" s="111">
        <f t="shared" si="1009"/>
        <v>0.02</v>
      </c>
      <c r="J3294" s="149">
        <f t="shared" si="1011"/>
        <v>46112</v>
      </c>
      <c r="K3294" s="54">
        <f t="shared" si="1010"/>
        <v>16</v>
      </c>
      <c r="L3294" s="55">
        <f t="shared" si="1003"/>
        <v>17</v>
      </c>
      <c r="M3294" s="56">
        <f t="shared" si="1004"/>
        <v>1.001336784</v>
      </c>
      <c r="N3294" s="56">
        <f t="shared" ca="1" si="1005"/>
        <v>1.001336784</v>
      </c>
      <c r="O3294" s="55">
        <f t="shared" si="1012"/>
        <v>0</v>
      </c>
      <c r="P3294" s="109">
        <f t="shared" ca="1" si="1006"/>
        <v>38.139907000000001</v>
      </c>
      <c r="Q3294" s="52">
        <f t="shared" si="1013"/>
        <v>0</v>
      </c>
      <c r="R3294" s="85"/>
      <c r="S3294" s="85"/>
      <c r="T3294" s="86" t="str">
        <f t="shared" si="1014"/>
        <v>A+J=</v>
      </c>
      <c r="U3294" s="149">
        <f t="shared" si="1015"/>
        <v>46142</v>
      </c>
      <c r="V3294" s="57" t="str">
        <f t="shared" si="1007"/>
        <v>-</v>
      </c>
      <c r="W3294" s="8"/>
      <c r="X3294" s="8"/>
      <c r="Y3294" s="8"/>
      <c r="Z3294" s="9"/>
      <c r="AA3294" s="1"/>
      <c r="AB3294" s="8"/>
      <c r="AC3294" s="9"/>
      <c r="AD3294" s="9"/>
      <c r="AE3294" s="9"/>
      <c r="AF3294" s="8"/>
      <c r="AG3294" s="10"/>
      <c r="AH3294" s="8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25">
      <c r="A3295" s="50">
        <f t="shared" si="1008"/>
        <v>46138</v>
      </c>
      <c r="B3295" s="112" t="str">
        <f t="shared" ca="1" si="998"/>
        <v>n.d</v>
      </c>
      <c r="C3295" s="109">
        <f t="shared" si="999"/>
        <v>28531.091788670001</v>
      </c>
      <c r="D3295" s="13">
        <f ca="1">IF(A3295&lt;$B$1,VLOOKUP(A3295,[1]DI!$A$4:$B$15000,2,FALSE),0)</f>
        <v>0</v>
      </c>
      <c r="E3295" s="52">
        <f t="shared" ca="1" si="1000"/>
        <v>1</v>
      </c>
      <c r="F3295" s="52">
        <f ca="1">(TRUNC(PRODUCT($E$12:$E3294),16))</f>
        <v>1.88396930562496</v>
      </c>
      <c r="G3295" s="52">
        <f t="shared" ca="1" si="1001"/>
        <v>1.88396930562496</v>
      </c>
      <c r="H3295" s="52">
        <f t="shared" ca="1" si="1002"/>
        <v>1</v>
      </c>
      <c r="I3295" s="111">
        <f t="shared" si="1009"/>
        <v>0.02</v>
      </c>
      <c r="J3295" s="149">
        <f t="shared" si="1011"/>
        <v>46112</v>
      </c>
      <c r="K3295" s="54">
        <f t="shared" si="1010"/>
        <v>16</v>
      </c>
      <c r="L3295" s="55">
        <f t="shared" si="1003"/>
        <v>17</v>
      </c>
      <c r="M3295" s="56">
        <f t="shared" si="1004"/>
        <v>1.001336784</v>
      </c>
      <c r="N3295" s="56">
        <f t="shared" ca="1" si="1005"/>
        <v>1.001336784</v>
      </c>
      <c r="O3295" s="55">
        <f t="shared" si="1012"/>
        <v>0</v>
      </c>
      <c r="P3295" s="109">
        <f t="shared" ca="1" si="1006"/>
        <v>38.139907000000001</v>
      </c>
      <c r="Q3295" s="52">
        <f t="shared" si="1013"/>
        <v>0</v>
      </c>
      <c r="R3295" s="85"/>
      <c r="S3295" s="85"/>
      <c r="T3295" s="86" t="str">
        <f t="shared" si="1014"/>
        <v>A+J=</v>
      </c>
      <c r="U3295" s="149">
        <f t="shared" si="1015"/>
        <v>46142</v>
      </c>
      <c r="V3295" s="57" t="str">
        <f t="shared" si="1007"/>
        <v>-</v>
      </c>
      <c r="W3295" s="8"/>
      <c r="X3295" s="8"/>
      <c r="Y3295" s="8"/>
      <c r="Z3295" s="9"/>
      <c r="AA3295" s="1"/>
      <c r="AB3295" s="8"/>
      <c r="AC3295" s="9"/>
      <c r="AD3295" s="9"/>
      <c r="AE3295" s="9"/>
      <c r="AF3295" s="8"/>
      <c r="AG3295" s="10"/>
      <c r="AH3295" s="8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25">
      <c r="A3296" s="50">
        <f t="shared" si="1008"/>
        <v>46139</v>
      </c>
      <c r="B3296" s="112" t="str">
        <f t="shared" ca="1" si="998"/>
        <v>n.d</v>
      </c>
      <c r="C3296" s="109">
        <f t="shared" si="999"/>
        <v>28531.091788670001</v>
      </c>
      <c r="D3296" s="13">
        <f ca="1">IF(A3296&lt;$B$1,VLOOKUP(A3296,[1]DI!$A$4:$B$15000,2,FALSE),0)</f>
        <v>0</v>
      </c>
      <c r="E3296" s="52">
        <f t="shared" ca="1" si="1000"/>
        <v>1</v>
      </c>
      <c r="F3296" s="52">
        <f ca="1">(TRUNC(PRODUCT($E$12:$E3295),16))</f>
        <v>1.88396930562496</v>
      </c>
      <c r="G3296" s="52">
        <f t="shared" ca="1" si="1001"/>
        <v>1.88396930562496</v>
      </c>
      <c r="H3296" s="52">
        <f t="shared" ca="1" si="1002"/>
        <v>1</v>
      </c>
      <c r="I3296" s="111">
        <f t="shared" si="1009"/>
        <v>0.02</v>
      </c>
      <c r="J3296" s="149">
        <f t="shared" si="1011"/>
        <v>46112</v>
      </c>
      <c r="K3296" s="54">
        <f t="shared" si="1010"/>
        <v>17</v>
      </c>
      <c r="L3296" s="55">
        <f t="shared" si="1003"/>
        <v>17</v>
      </c>
      <c r="M3296" s="56">
        <f t="shared" si="1004"/>
        <v>1.001336784</v>
      </c>
      <c r="N3296" s="56">
        <f t="shared" ca="1" si="1005"/>
        <v>1.001336784</v>
      </c>
      <c r="O3296" s="55">
        <f t="shared" si="1012"/>
        <v>0</v>
      </c>
      <c r="P3296" s="109">
        <f t="shared" ca="1" si="1006"/>
        <v>38.139907000000001</v>
      </c>
      <c r="Q3296" s="52">
        <f t="shared" si="1013"/>
        <v>0</v>
      </c>
      <c r="R3296" s="85"/>
      <c r="S3296" s="85"/>
      <c r="T3296" s="86" t="str">
        <f t="shared" si="1014"/>
        <v>A+J=</v>
      </c>
      <c r="U3296" s="149">
        <f t="shared" si="1015"/>
        <v>46142</v>
      </c>
      <c r="V3296" s="57" t="str">
        <f t="shared" si="1007"/>
        <v>-</v>
      </c>
      <c r="W3296" s="8"/>
      <c r="X3296" s="8"/>
      <c r="Y3296" s="8"/>
      <c r="Z3296" s="9"/>
      <c r="AA3296" s="1"/>
      <c r="AB3296" s="8"/>
      <c r="AC3296" s="9"/>
      <c r="AD3296" s="9"/>
      <c r="AE3296" s="9"/>
      <c r="AF3296" s="8"/>
      <c r="AG3296" s="10"/>
      <c r="AH3296" s="8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25">
      <c r="A3297" s="50">
        <f t="shared" si="1008"/>
        <v>46140</v>
      </c>
      <c r="B3297" s="112" t="str">
        <f t="shared" ca="1" si="998"/>
        <v>n.d</v>
      </c>
      <c r="C3297" s="109">
        <f t="shared" si="999"/>
        <v>28531.091788670001</v>
      </c>
      <c r="D3297" s="13">
        <f ca="1">IF(A3297&lt;$B$1,VLOOKUP(A3297,[1]DI!$A$4:$B$15000,2,FALSE),0)</f>
        <v>0</v>
      </c>
      <c r="E3297" s="52">
        <f t="shared" ca="1" si="1000"/>
        <v>1</v>
      </c>
      <c r="F3297" s="52">
        <f ca="1">(TRUNC(PRODUCT($E$12:$E3296),16))</f>
        <v>1.88396930562496</v>
      </c>
      <c r="G3297" s="52">
        <f t="shared" ca="1" si="1001"/>
        <v>1.88396930562496</v>
      </c>
      <c r="H3297" s="52">
        <f t="shared" ca="1" si="1002"/>
        <v>1</v>
      </c>
      <c r="I3297" s="111">
        <f t="shared" si="1009"/>
        <v>0.02</v>
      </c>
      <c r="J3297" s="149">
        <f t="shared" si="1011"/>
        <v>46112</v>
      </c>
      <c r="K3297" s="54">
        <f t="shared" si="1010"/>
        <v>18</v>
      </c>
      <c r="L3297" s="55">
        <f t="shared" si="1003"/>
        <v>18</v>
      </c>
      <c r="M3297" s="56">
        <f t="shared" si="1004"/>
        <v>1.0014154740000001</v>
      </c>
      <c r="N3297" s="56">
        <f t="shared" ca="1" si="1005"/>
        <v>1.0014154740000001</v>
      </c>
      <c r="O3297" s="55">
        <f t="shared" si="1012"/>
        <v>0</v>
      </c>
      <c r="P3297" s="109">
        <f t="shared" ca="1" si="1006"/>
        <v>40.385018610000003</v>
      </c>
      <c r="Q3297" s="52">
        <f t="shared" si="1013"/>
        <v>0</v>
      </c>
      <c r="R3297" s="85"/>
      <c r="S3297" s="85"/>
      <c r="T3297" s="86" t="str">
        <f t="shared" si="1014"/>
        <v>A+J=</v>
      </c>
      <c r="U3297" s="149">
        <f t="shared" si="1015"/>
        <v>46142</v>
      </c>
      <c r="V3297" s="57" t="str">
        <f t="shared" si="1007"/>
        <v>-</v>
      </c>
      <c r="W3297" s="8"/>
      <c r="X3297" s="8"/>
      <c r="Y3297" s="8"/>
      <c r="Z3297" s="9"/>
      <c r="AA3297" s="1"/>
      <c r="AB3297" s="8"/>
      <c r="AC3297" s="9"/>
      <c r="AD3297" s="9"/>
      <c r="AE3297" s="9"/>
      <c r="AF3297" s="8"/>
      <c r="AG3297" s="10"/>
      <c r="AH3297" s="8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25">
      <c r="A3298" s="50">
        <f t="shared" si="1008"/>
        <v>46141</v>
      </c>
      <c r="B3298" s="112" t="str">
        <f t="shared" ca="1" si="998"/>
        <v>n.d</v>
      </c>
      <c r="C3298" s="109">
        <f t="shared" si="999"/>
        <v>28531.091788670001</v>
      </c>
      <c r="D3298" s="13">
        <f ca="1">IF(A3298&lt;$B$1,VLOOKUP(A3298,[1]DI!$A$4:$B$15000,2,FALSE),0)</f>
        <v>0</v>
      </c>
      <c r="E3298" s="52">
        <f t="shared" ca="1" si="1000"/>
        <v>1</v>
      </c>
      <c r="F3298" s="52">
        <f ca="1">(TRUNC(PRODUCT($E$12:$E3297),16))</f>
        <v>1.88396930562496</v>
      </c>
      <c r="G3298" s="52">
        <f t="shared" ca="1" si="1001"/>
        <v>1.88396930562496</v>
      </c>
      <c r="H3298" s="52">
        <f t="shared" ca="1" si="1002"/>
        <v>1</v>
      </c>
      <c r="I3298" s="111">
        <f t="shared" si="1009"/>
        <v>0.02</v>
      </c>
      <c r="J3298" s="149">
        <f t="shared" si="1011"/>
        <v>46112</v>
      </c>
      <c r="K3298" s="54">
        <f t="shared" si="1010"/>
        <v>19</v>
      </c>
      <c r="L3298" s="55">
        <f t="shared" si="1003"/>
        <v>19</v>
      </c>
      <c r="M3298" s="56">
        <f t="shared" si="1004"/>
        <v>1.00149417</v>
      </c>
      <c r="N3298" s="56">
        <f t="shared" ca="1" si="1005"/>
        <v>1.00149417</v>
      </c>
      <c r="O3298" s="55">
        <f t="shared" si="1012"/>
        <v>0</v>
      </c>
      <c r="P3298" s="109">
        <f t="shared" ca="1" si="1006"/>
        <v>42.630301410000001</v>
      </c>
      <c r="Q3298" s="52">
        <f t="shared" si="1013"/>
        <v>0</v>
      </c>
      <c r="R3298" s="85"/>
      <c r="S3298" s="85"/>
      <c r="T3298" s="86" t="str">
        <f t="shared" si="1014"/>
        <v>A+J=</v>
      </c>
      <c r="U3298" s="149">
        <f t="shared" si="1015"/>
        <v>46142</v>
      </c>
      <c r="V3298" s="57" t="str">
        <f t="shared" si="1007"/>
        <v>-</v>
      </c>
      <c r="W3298" s="8"/>
      <c r="X3298" s="8"/>
      <c r="Y3298" s="8"/>
      <c r="Z3298" s="9"/>
      <c r="AA3298" s="1"/>
      <c r="AB3298" s="8"/>
      <c r="AC3298" s="9"/>
      <c r="AD3298" s="9"/>
      <c r="AE3298" s="9"/>
      <c r="AF3298" s="8"/>
      <c r="AG3298" s="10"/>
      <c r="AH3298" s="8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25">
      <c r="A3299" s="50">
        <f t="shared" si="1008"/>
        <v>46142</v>
      </c>
      <c r="B3299" s="112" t="str">
        <f t="shared" ca="1" si="998"/>
        <v>n.d</v>
      </c>
      <c r="C3299" s="109">
        <f t="shared" si="999"/>
        <v>28531.091788670001</v>
      </c>
      <c r="D3299" s="13">
        <f ca="1">IF(A3299&lt;$B$1,VLOOKUP(A3299,[1]DI!$A$4:$B$15000,2,FALSE),0)</f>
        <v>0</v>
      </c>
      <c r="E3299" s="52">
        <f t="shared" ca="1" si="1000"/>
        <v>1</v>
      </c>
      <c r="F3299" s="52">
        <f ca="1">(TRUNC(PRODUCT($E$12:$E3298),16))</f>
        <v>1.88396930562496</v>
      </c>
      <c r="G3299" s="52">
        <f t="shared" ca="1" si="1001"/>
        <v>1.88396930562496</v>
      </c>
      <c r="H3299" s="52">
        <f t="shared" ca="1" si="1002"/>
        <v>1</v>
      </c>
      <c r="I3299" s="111">
        <f t="shared" si="1009"/>
        <v>0.02</v>
      </c>
      <c r="J3299" s="149">
        <f t="shared" si="1011"/>
        <v>46112</v>
      </c>
      <c r="K3299" s="54">
        <f t="shared" si="1010"/>
        <v>20</v>
      </c>
      <c r="L3299" s="55">
        <f t="shared" si="1003"/>
        <v>20</v>
      </c>
      <c r="M3299" s="56">
        <f t="shared" si="1004"/>
        <v>1.001572873</v>
      </c>
      <c r="N3299" s="56">
        <f t="shared" ca="1" si="1005"/>
        <v>1.001572873</v>
      </c>
      <c r="O3299" s="55">
        <f t="shared" si="1012"/>
        <v>97</v>
      </c>
      <c r="P3299" s="109">
        <f t="shared" ca="1" si="1006"/>
        <v>44.875783929999997</v>
      </c>
      <c r="Q3299" s="52">
        <f t="shared" si="1013"/>
        <v>1875.5667252799999</v>
      </c>
      <c r="R3299" s="85"/>
      <c r="S3299" s="85"/>
      <c r="T3299" s="86" t="str">
        <f t="shared" si="1014"/>
        <v>A+J=</v>
      </c>
      <c r="U3299" s="149">
        <f t="shared" si="1015"/>
        <v>46142</v>
      </c>
      <c r="V3299" s="57">
        <f t="shared" ca="1" si="1007"/>
        <v>2880663.7638149997</v>
      </c>
      <c r="W3299" s="8"/>
      <c r="X3299" s="8"/>
      <c r="Y3299" s="8"/>
      <c r="Z3299" s="9"/>
      <c r="AA3299" s="1"/>
      <c r="AB3299" s="8"/>
      <c r="AC3299" s="9"/>
      <c r="AD3299" s="9"/>
      <c r="AE3299" s="9"/>
      <c r="AF3299" s="8"/>
      <c r="AG3299" s="10"/>
      <c r="AH3299" s="8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25">
      <c r="A3300" s="50">
        <f t="shared" si="1008"/>
        <v>46143</v>
      </c>
      <c r="B3300" s="112" t="str">
        <f t="shared" ca="1" si="998"/>
        <v>n.d</v>
      </c>
      <c r="C3300" s="109">
        <f t="shared" si="999"/>
        <v>26655.52506339</v>
      </c>
      <c r="D3300" s="13">
        <f ca="1">IF(A3300&lt;$B$1,VLOOKUP(A3300,[1]DI!$A$4:$B$15000,2,FALSE),0)</f>
        <v>0</v>
      </c>
      <c r="E3300" s="52">
        <f t="shared" ca="1" si="1000"/>
        <v>1</v>
      </c>
      <c r="F3300" s="52">
        <f ca="1">(TRUNC(PRODUCT($E$12:$E3299),16))</f>
        <v>1.88396930562496</v>
      </c>
      <c r="G3300" s="52">
        <f t="shared" ca="1" si="1001"/>
        <v>1.88396930562496</v>
      </c>
      <c r="H3300" s="52">
        <f t="shared" ca="1" si="1002"/>
        <v>1</v>
      </c>
      <c r="I3300" s="111">
        <f t="shared" si="1009"/>
        <v>0.02</v>
      </c>
      <c r="J3300" s="149">
        <f t="shared" si="1011"/>
        <v>46142</v>
      </c>
      <c r="K3300" s="54">
        <f t="shared" si="1010"/>
        <v>1</v>
      </c>
      <c r="L3300" s="55">
        <f t="shared" si="1003"/>
        <v>1</v>
      </c>
      <c r="M3300" s="56">
        <f t="shared" si="1004"/>
        <v>1.000078585</v>
      </c>
      <c r="N3300" s="56">
        <f t="shared" ca="1" si="1005"/>
        <v>1.000078585</v>
      </c>
      <c r="O3300" s="55">
        <f t="shared" si="1012"/>
        <v>0</v>
      </c>
      <c r="P3300" s="109">
        <f t="shared" ca="1" si="1006"/>
        <v>2.0947244299999999</v>
      </c>
      <c r="Q3300" s="52">
        <f t="shared" si="1013"/>
        <v>0</v>
      </c>
      <c r="R3300" s="85"/>
      <c r="S3300" s="85"/>
      <c r="T3300" s="86" t="str">
        <f t="shared" si="1014"/>
        <v>A+J=</v>
      </c>
      <c r="U3300" s="149">
        <f t="shared" si="1015"/>
        <v>46171</v>
      </c>
      <c r="V3300" s="57" t="str">
        <f t="shared" si="1007"/>
        <v>-</v>
      </c>
      <c r="W3300" s="8"/>
      <c r="X3300" s="8"/>
      <c r="Y3300" s="8"/>
      <c r="Z3300" s="9"/>
      <c r="AA3300" s="1"/>
      <c r="AB3300" s="8"/>
      <c r="AC3300" s="9"/>
      <c r="AD3300" s="9"/>
      <c r="AE3300" s="9"/>
      <c r="AF3300" s="8"/>
      <c r="AG3300" s="10"/>
      <c r="AH3300" s="8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</row>
    <row r="3301" spans="1:149" x14ac:dyDescent="0.25">
      <c r="A3301" s="50">
        <f t="shared" si="1008"/>
        <v>46144</v>
      </c>
      <c r="B3301" s="112" t="str">
        <f t="shared" ca="1" si="998"/>
        <v>n.d</v>
      </c>
      <c r="C3301" s="109">
        <f t="shared" si="999"/>
        <v>26655.52506339</v>
      </c>
      <c r="D3301" s="13">
        <f ca="1">IF(A3301&lt;$B$1,VLOOKUP(A3301,[1]DI!$A$4:$B$15000,2,FALSE),0)</f>
        <v>0</v>
      </c>
      <c r="E3301" s="52">
        <f t="shared" ca="1" si="1000"/>
        <v>1</v>
      </c>
      <c r="F3301" s="52">
        <f ca="1">(TRUNC(PRODUCT($E$12:$E3300),16))</f>
        <v>1.88396930562496</v>
      </c>
      <c r="G3301" s="52">
        <f t="shared" ca="1" si="1001"/>
        <v>1.88396930562496</v>
      </c>
      <c r="H3301" s="52">
        <f t="shared" ca="1" si="1002"/>
        <v>1</v>
      </c>
      <c r="I3301" s="111">
        <f t="shared" si="1009"/>
        <v>0.02</v>
      </c>
      <c r="J3301" s="149">
        <f t="shared" si="1011"/>
        <v>46142</v>
      </c>
      <c r="K3301" s="54">
        <f t="shared" si="1010"/>
        <v>1</v>
      </c>
      <c r="L3301" s="55">
        <f t="shared" si="1003"/>
        <v>1</v>
      </c>
      <c r="M3301" s="56">
        <f t="shared" si="1004"/>
        <v>1.000078585</v>
      </c>
      <c r="N3301" s="56">
        <f t="shared" ca="1" si="1005"/>
        <v>1.000078585</v>
      </c>
      <c r="O3301" s="55">
        <f t="shared" si="1012"/>
        <v>0</v>
      </c>
      <c r="P3301" s="109">
        <f t="shared" ca="1" si="1006"/>
        <v>2.0947244299999999</v>
      </c>
      <c r="Q3301" s="52">
        <f t="shared" si="1013"/>
        <v>0</v>
      </c>
      <c r="R3301" s="85"/>
      <c r="S3301" s="85"/>
      <c r="T3301" s="86" t="str">
        <f t="shared" si="1014"/>
        <v>A+J=</v>
      </c>
      <c r="U3301" s="149">
        <f t="shared" si="1015"/>
        <v>46171</v>
      </c>
      <c r="V3301" s="57" t="str">
        <f t="shared" si="1007"/>
        <v>-</v>
      </c>
      <c r="W3301" s="8"/>
      <c r="X3301" s="8"/>
      <c r="Y3301" s="8"/>
      <c r="Z3301" s="9"/>
      <c r="AA3301" s="1"/>
      <c r="AB3301" s="8"/>
      <c r="AC3301" s="9"/>
      <c r="AD3301" s="9"/>
      <c r="AE3301" s="9"/>
      <c r="AF3301" s="8"/>
      <c r="AG3301" s="10"/>
      <c r="AH3301" s="8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25">
      <c r="A3302" s="50">
        <f t="shared" si="1008"/>
        <v>46145</v>
      </c>
      <c r="B3302" s="112" t="str">
        <f t="shared" ca="1" si="998"/>
        <v>n.d</v>
      </c>
      <c r="C3302" s="109">
        <f t="shared" si="999"/>
        <v>26655.52506339</v>
      </c>
      <c r="D3302" s="13">
        <f ca="1">IF(A3302&lt;$B$1,VLOOKUP(A3302,[1]DI!$A$4:$B$15000,2,FALSE),0)</f>
        <v>0</v>
      </c>
      <c r="E3302" s="52">
        <f t="shared" ca="1" si="1000"/>
        <v>1</v>
      </c>
      <c r="F3302" s="52">
        <f ca="1">(TRUNC(PRODUCT($E$12:$E3301),16))</f>
        <v>1.88396930562496</v>
      </c>
      <c r="G3302" s="52">
        <f t="shared" ca="1" si="1001"/>
        <v>1.88396930562496</v>
      </c>
      <c r="H3302" s="52">
        <f t="shared" ca="1" si="1002"/>
        <v>1</v>
      </c>
      <c r="I3302" s="111">
        <f t="shared" si="1009"/>
        <v>0.02</v>
      </c>
      <c r="J3302" s="149">
        <f t="shared" si="1011"/>
        <v>46142</v>
      </c>
      <c r="K3302" s="54">
        <f t="shared" si="1010"/>
        <v>1</v>
      </c>
      <c r="L3302" s="55">
        <f t="shared" si="1003"/>
        <v>1</v>
      </c>
      <c r="M3302" s="56">
        <f t="shared" si="1004"/>
        <v>1.000078585</v>
      </c>
      <c r="N3302" s="56">
        <f t="shared" ca="1" si="1005"/>
        <v>1.000078585</v>
      </c>
      <c r="O3302" s="55">
        <f t="shared" si="1012"/>
        <v>0</v>
      </c>
      <c r="P3302" s="109">
        <f t="shared" ca="1" si="1006"/>
        <v>2.0947244299999999</v>
      </c>
      <c r="Q3302" s="52">
        <f t="shared" si="1013"/>
        <v>0</v>
      </c>
      <c r="R3302" s="85"/>
      <c r="S3302" s="85"/>
      <c r="T3302" s="86" t="str">
        <f t="shared" si="1014"/>
        <v>A+J=</v>
      </c>
      <c r="U3302" s="149">
        <f t="shared" si="1015"/>
        <v>46171</v>
      </c>
      <c r="V3302" s="57" t="str">
        <f t="shared" si="1007"/>
        <v>-</v>
      </c>
      <c r="W3302" s="8"/>
      <c r="X3302" s="8"/>
      <c r="Y3302" s="8"/>
      <c r="Z3302" s="9"/>
      <c r="AA3302" s="1"/>
      <c r="AB3302" s="8"/>
      <c r="AC3302" s="9"/>
      <c r="AD3302" s="9"/>
      <c r="AE3302" s="9"/>
      <c r="AF3302" s="8"/>
      <c r="AG3302" s="10"/>
      <c r="AH3302" s="8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</row>
    <row r="3303" spans="1:149" x14ac:dyDescent="0.25">
      <c r="A3303" s="50">
        <f t="shared" si="1008"/>
        <v>46146</v>
      </c>
      <c r="B3303" s="112" t="str">
        <f t="shared" ca="1" si="998"/>
        <v>n.d</v>
      </c>
      <c r="C3303" s="109">
        <f t="shared" si="999"/>
        <v>26655.52506339</v>
      </c>
      <c r="D3303" s="13">
        <f ca="1">IF(A3303&lt;$B$1,VLOOKUP(A3303,[1]DI!$A$4:$B$15000,2,FALSE),0)</f>
        <v>0</v>
      </c>
      <c r="E3303" s="52">
        <f t="shared" ca="1" si="1000"/>
        <v>1</v>
      </c>
      <c r="F3303" s="52">
        <f ca="1">(TRUNC(PRODUCT($E$12:$E3302),16))</f>
        <v>1.88396930562496</v>
      </c>
      <c r="G3303" s="52">
        <f t="shared" ca="1" si="1001"/>
        <v>1.88396930562496</v>
      </c>
      <c r="H3303" s="52">
        <f t="shared" ca="1" si="1002"/>
        <v>1</v>
      </c>
      <c r="I3303" s="111">
        <f t="shared" si="1009"/>
        <v>0.02</v>
      </c>
      <c r="J3303" s="149">
        <f t="shared" si="1011"/>
        <v>46142</v>
      </c>
      <c r="K3303" s="54">
        <f t="shared" si="1010"/>
        <v>1</v>
      </c>
      <c r="L3303" s="55">
        <f t="shared" si="1003"/>
        <v>1</v>
      </c>
      <c r="M3303" s="56">
        <f t="shared" si="1004"/>
        <v>1.000078585</v>
      </c>
      <c r="N3303" s="56">
        <f t="shared" ca="1" si="1005"/>
        <v>1.000078585</v>
      </c>
      <c r="O3303" s="55">
        <f t="shared" si="1012"/>
        <v>0</v>
      </c>
      <c r="P3303" s="109">
        <f t="shared" ca="1" si="1006"/>
        <v>2.0947244299999999</v>
      </c>
      <c r="Q3303" s="52">
        <f t="shared" si="1013"/>
        <v>0</v>
      </c>
      <c r="R3303" s="85"/>
      <c r="S3303" s="85"/>
      <c r="T3303" s="86" t="str">
        <f t="shared" si="1014"/>
        <v>A+J=</v>
      </c>
      <c r="U3303" s="149">
        <f t="shared" si="1015"/>
        <v>46171</v>
      </c>
      <c r="V3303" s="57" t="str">
        <f t="shared" si="1007"/>
        <v>-</v>
      </c>
      <c r="W3303" s="8"/>
      <c r="X3303" s="8"/>
      <c r="Y3303" s="8"/>
      <c r="Z3303" s="9"/>
      <c r="AA3303" s="1"/>
      <c r="AB3303" s="8"/>
      <c r="AC3303" s="9"/>
      <c r="AD3303" s="9"/>
      <c r="AE3303" s="9"/>
      <c r="AF3303" s="8"/>
      <c r="AG3303" s="10"/>
      <c r="AH3303" s="8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25">
      <c r="A3304" s="50">
        <f t="shared" si="1008"/>
        <v>46147</v>
      </c>
      <c r="B3304" s="112" t="str">
        <f t="shared" ca="1" si="998"/>
        <v>n.d</v>
      </c>
      <c r="C3304" s="109">
        <f t="shared" si="999"/>
        <v>26655.52506339</v>
      </c>
      <c r="D3304" s="13">
        <f ca="1">IF(A3304&lt;$B$1,VLOOKUP(A3304,[1]DI!$A$4:$B$15000,2,FALSE),0)</f>
        <v>0</v>
      </c>
      <c r="E3304" s="52">
        <f t="shared" ca="1" si="1000"/>
        <v>1</v>
      </c>
      <c r="F3304" s="52">
        <f ca="1">(TRUNC(PRODUCT($E$12:$E3303),16))</f>
        <v>1.88396930562496</v>
      </c>
      <c r="G3304" s="52">
        <f t="shared" ca="1" si="1001"/>
        <v>1.88396930562496</v>
      </c>
      <c r="H3304" s="52">
        <f t="shared" ca="1" si="1002"/>
        <v>1</v>
      </c>
      <c r="I3304" s="111">
        <f t="shared" si="1009"/>
        <v>0.02</v>
      </c>
      <c r="J3304" s="149">
        <f t="shared" si="1011"/>
        <v>46142</v>
      </c>
      <c r="K3304" s="54">
        <f t="shared" si="1010"/>
        <v>2</v>
      </c>
      <c r="L3304" s="55">
        <f t="shared" si="1003"/>
        <v>2</v>
      </c>
      <c r="M3304" s="56">
        <f t="shared" si="1004"/>
        <v>1.0001571760000001</v>
      </c>
      <c r="N3304" s="56">
        <f t="shared" ca="1" si="1005"/>
        <v>1.0001571760000001</v>
      </c>
      <c r="O3304" s="55">
        <f t="shared" si="1012"/>
        <v>0</v>
      </c>
      <c r="P3304" s="109">
        <f t="shared" ca="1" si="1006"/>
        <v>4.1896088000000002</v>
      </c>
      <c r="Q3304" s="52">
        <f t="shared" si="1013"/>
        <v>0</v>
      </c>
      <c r="R3304" s="85"/>
      <c r="S3304" s="85"/>
      <c r="T3304" s="86" t="str">
        <f t="shared" si="1014"/>
        <v>A+J=</v>
      </c>
      <c r="U3304" s="149">
        <f t="shared" si="1015"/>
        <v>46171</v>
      </c>
      <c r="V3304" s="57" t="str">
        <f t="shared" si="1007"/>
        <v>-</v>
      </c>
      <c r="W3304" s="8"/>
      <c r="X3304" s="8"/>
      <c r="Y3304" s="8"/>
      <c r="Z3304" s="9"/>
      <c r="AA3304" s="1"/>
      <c r="AB3304" s="8"/>
      <c r="AC3304" s="9"/>
      <c r="AD3304" s="9"/>
      <c r="AE3304" s="9"/>
      <c r="AF3304" s="8"/>
      <c r="AG3304" s="10"/>
      <c r="AH3304" s="8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25">
      <c r="A3305" s="50">
        <f t="shared" si="1008"/>
        <v>46148</v>
      </c>
      <c r="B3305" s="112" t="str">
        <f t="shared" ca="1" si="998"/>
        <v>n.d</v>
      </c>
      <c r="C3305" s="109">
        <f t="shared" si="999"/>
        <v>26655.52506339</v>
      </c>
      <c r="D3305" s="13">
        <f ca="1">IF(A3305&lt;$B$1,VLOOKUP(A3305,[1]DI!$A$4:$B$15000,2,FALSE),0)</f>
        <v>0</v>
      </c>
      <c r="E3305" s="52">
        <f t="shared" ca="1" si="1000"/>
        <v>1</v>
      </c>
      <c r="F3305" s="52">
        <f ca="1">(TRUNC(PRODUCT($E$12:$E3304),16))</f>
        <v>1.88396930562496</v>
      </c>
      <c r="G3305" s="52">
        <f t="shared" ca="1" si="1001"/>
        <v>1.88396930562496</v>
      </c>
      <c r="H3305" s="52">
        <f t="shared" ca="1" si="1002"/>
        <v>1</v>
      </c>
      <c r="I3305" s="111">
        <f t="shared" si="1009"/>
        <v>0.02</v>
      </c>
      <c r="J3305" s="149">
        <f t="shared" si="1011"/>
        <v>46142</v>
      </c>
      <c r="K3305" s="54">
        <f t="shared" si="1010"/>
        <v>3</v>
      </c>
      <c r="L3305" s="55">
        <f t="shared" si="1003"/>
        <v>3</v>
      </c>
      <c r="M3305" s="56">
        <f t="shared" si="1004"/>
        <v>1.000235773</v>
      </c>
      <c r="N3305" s="56">
        <f t="shared" ca="1" si="1005"/>
        <v>1.000235773</v>
      </c>
      <c r="O3305" s="55">
        <f t="shared" si="1012"/>
        <v>0</v>
      </c>
      <c r="P3305" s="109">
        <f t="shared" ca="1" si="1006"/>
        <v>6.2846531099999998</v>
      </c>
      <c r="Q3305" s="52">
        <f t="shared" si="1013"/>
        <v>0</v>
      </c>
      <c r="R3305" s="85"/>
      <c r="S3305" s="85"/>
      <c r="T3305" s="86" t="str">
        <f t="shared" si="1014"/>
        <v>A+J=</v>
      </c>
      <c r="U3305" s="149">
        <f t="shared" si="1015"/>
        <v>46171</v>
      </c>
      <c r="V3305" s="57" t="str">
        <f t="shared" si="1007"/>
        <v>-</v>
      </c>
      <c r="W3305" s="8"/>
      <c r="X3305" s="8"/>
      <c r="Y3305" s="8"/>
      <c r="Z3305" s="9"/>
      <c r="AA3305" s="1"/>
      <c r="AB3305" s="8"/>
      <c r="AC3305" s="9"/>
      <c r="AD3305" s="9"/>
      <c r="AE3305" s="9"/>
      <c r="AF3305" s="8"/>
      <c r="AG3305" s="10"/>
      <c r="AH3305" s="8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25">
      <c r="A3306" s="50">
        <f t="shared" si="1008"/>
        <v>46149</v>
      </c>
      <c r="B3306" s="112" t="str">
        <f t="shared" ca="1" si="998"/>
        <v>n.d</v>
      </c>
      <c r="C3306" s="109">
        <f t="shared" si="999"/>
        <v>26655.52506339</v>
      </c>
      <c r="D3306" s="13">
        <f ca="1">IF(A3306&lt;$B$1,VLOOKUP(A3306,[1]DI!$A$4:$B$15000,2,FALSE),0)</f>
        <v>0</v>
      </c>
      <c r="E3306" s="52">
        <f t="shared" ca="1" si="1000"/>
        <v>1</v>
      </c>
      <c r="F3306" s="52">
        <f ca="1">(TRUNC(PRODUCT($E$12:$E3305),16))</f>
        <v>1.88396930562496</v>
      </c>
      <c r="G3306" s="52">
        <f t="shared" ca="1" si="1001"/>
        <v>1.88396930562496</v>
      </c>
      <c r="H3306" s="52">
        <f t="shared" ca="1" si="1002"/>
        <v>1</v>
      </c>
      <c r="I3306" s="111">
        <f t="shared" si="1009"/>
        <v>0.02</v>
      </c>
      <c r="J3306" s="149">
        <f t="shared" si="1011"/>
        <v>46142</v>
      </c>
      <c r="K3306" s="54">
        <f t="shared" si="1010"/>
        <v>4</v>
      </c>
      <c r="L3306" s="55">
        <f t="shared" si="1003"/>
        <v>4</v>
      </c>
      <c r="M3306" s="56">
        <f t="shared" si="1004"/>
        <v>1.000314377</v>
      </c>
      <c r="N3306" s="56">
        <f t="shared" ca="1" si="1005"/>
        <v>1.000314377</v>
      </c>
      <c r="O3306" s="55">
        <f t="shared" si="1012"/>
        <v>0</v>
      </c>
      <c r="P3306" s="109">
        <f t="shared" ca="1" si="1006"/>
        <v>8.3798840000000006</v>
      </c>
      <c r="Q3306" s="52">
        <f t="shared" si="1013"/>
        <v>0</v>
      </c>
      <c r="R3306" s="85"/>
      <c r="S3306" s="85"/>
      <c r="T3306" s="86" t="str">
        <f t="shared" si="1014"/>
        <v>A+J=</v>
      </c>
      <c r="U3306" s="149">
        <f t="shared" si="1015"/>
        <v>46171</v>
      </c>
      <c r="V3306" s="57" t="str">
        <f t="shared" si="1007"/>
        <v>-</v>
      </c>
      <c r="W3306" s="8"/>
      <c r="X3306" s="8"/>
      <c r="Y3306" s="8"/>
      <c r="Z3306" s="9"/>
      <c r="AA3306" s="1"/>
      <c r="AB3306" s="8"/>
      <c r="AC3306" s="9"/>
      <c r="AD3306" s="9"/>
      <c r="AE3306" s="9"/>
      <c r="AF3306" s="8"/>
      <c r="AG3306" s="10"/>
      <c r="AH3306" s="8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25">
      <c r="A3307" s="50">
        <f t="shared" si="1008"/>
        <v>46150</v>
      </c>
      <c r="B3307" s="112" t="str">
        <f t="shared" ca="1" si="998"/>
        <v>n.d</v>
      </c>
      <c r="C3307" s="109">
        <f t="shared" si="999"/>
        <v>26655.52506339</v>
      </c>
      <c r="D3307" s="13">
        <f ca="1">IF(A3307&lt;$B$1,VLOOKUP(A3307,[1]DI!$A$4:$B$15000,2,FALSE),0)</f>
        <v>0</v>
      </c>
      <c r="E3307" s="52">
        <f t="shared" ca="1" si="1000"/>
        <v>1</v>
      </c>
      <c r="F3307" s="52">
        <f ca="1">(TRUNC(PRODUCT($E$12:$E3306),16))</f>
        <v>1.88396930562496</v>
      </c>
      <c r="G3307" s="52">
        <f t="shared" ca="1" si="1001"/>
        <v>1.88396930562496</v>
      </c>
      <c r="H3307" s="52">
        <f t="shared" ca="1" si="1002"/>
        <v>1</v>
      </c>
      <c r="I3307" s="111">
        <f t="shared" si="1009"/>
        <v>0.02</v>
      </c>
      <c r="J3307" s="149">
        <f t="shared" si="1011"/>
        <v>46142</v>
      </c>
      <c r="K3307" s="54">
        <f t="shared" si="1010"/>
        <v>5</v>
      </c>
      <c r="L3307" s="55">
        <f t="shared" si="1003"/>
        <v>5</v>
      </c>
      <c r="M3307" s="56">
        <f t="shared" si="1004"/>
        <v>1.000392986</v>
      </c>
      <c r="N3307" s="56">
        <f t="shared" ca="1" si="1005"/>
        <v>1.000392986</v>
      </c>
      <c r="O3307" s="55">
        <f t="shared" si="1012"/>
        <v>0</v>
      </c>
      <c r="P3307" s="109">
        <f t="shared" ca="1" si="1006"/>
        <v>10.47524817</v>
      </c>
      <c r="Q3307" s="52">
        <f t="shared" si="1013"/>
        <v>0</v>
      </c>
      <c r="R3307" s="85"/>
      <c r="S3307" s="85"/>
      <c r="T3307" s="86" t="str">
        <f t="shared" si="1014"/>
        <v>A+J=</v>
      </c>
      <c r="U3307" s="149">
        <f t="shared" si="1015"/>
        <v>46171</v>
      </c>
      <c r="V3307" s="57" t="str">
        <f t="shared" si="1007"/>
        <v>-</v>
      </c>
      <c r="W3307" s="8"/>
      <c r="X3307" s="8"/>
      <c r="Y3307" s="8"/>
      <c r="Z3307" s="9"/>
      <c r="AA3307" s="1"/>
      <c r="AB3307" s="8"/>
      <c r="AC3307" s="9"/>
      <c r="AD3307" s="9"/>
      <c r="AE3307" s="9"/>
      <c r="AF3307" s="8"/>
      <c r="AG3307" s="10"/>
      <c r="AH3307" s="8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25">
      <c r="A3308" s="50">
        <f t="shared" si="1008"/>
        <v>46151</v>
      </c>
      <c r="B3308" s="112" t="str">
        <f t="shared" ca="1" si="998"/>
        <v>n.d</v>
      </c>
      <c r="C3308" s="109">
        <f t="shared" si="999"/>
        <v>26655.52506339</v>
      </c>
      <c r="D3308" s="13">
        <f ca="1">IF(A3308&lt;$B$1,VLOOKUP(A3308,[1]DI!$A$4:$B$15000,2,FALSE),0)</f>
        <v>0</v>
      </c>
      <c r="E3308" s="52">
        <f t="shared" ca="1" si="1000"/>
        <v>1</v>
      </c>
      <c r="F3308" s="52">
        <f ca="1">(TRUNC(PRODUCT($E$12:$E3307),16))</f>
        <v>1.88396930562496</v>
      </c>
      <c r="G3308" s="52">
        <f t="shared" ca="1" si="1001"/>
        <v>1.88396930562496</v>
      </c>
      <c r="H3308" s="52">
        <f t="shared" ca="1" si="1002"/>
        <v>1</v>
      </c>
      <c r="I3308" s="111">
        <f t="shared" si="1009"/>
        <v>0.02</v>
      </c>
      <c r="J3308" s="149">
        <f t="shared" si="1011"/>
        <v>46142</v>
      </c>
      <c r="K3308" s="54">
        <f t="shared" si="1010"/>
        <v>5</v>
      </c>
      <c r="L3308" s="55">
        <f t="shared" si="1003"/>
        <v>6</v>
      </c>
      <c r="M3308" s="56">
        <f t="shared" si="1004"/>
        <v>1.000471602</v>
      </c>
      <c r="N3308" s="56">
        <f t="shared" ca="1" si="1005"/>
        <v>1.000471602</v>
      </c>
      <c r="O3308" s="55">
        <f t="shared" si="1012"/>
        <v>0</v>
      </c>
      <c r="P3308" s="109">
        <f t="shared" ca="1" si="1006"/>
        <v>12.57079893</v>
      </c>
      <c r="Q3308" s="52">
        <f t="shared" si="1013"/>
        <v>0</v>
      </c>
      <c r="R3308" s="85"/>
      <c r="S3308" s="85"/>
      <c r="T3308" s="86" t="str">
        <f t="shared" si="1014"/>
        <v>A+J=</v>
      </c>
      <c r="U3308" s="149">
        <f t="shared" si="1015"/>
        <v>46171</v>
      </c>
      <c r="V3308" s="57" t="str">
        <f t="shared" si="1007"/>
        <v>-</v>
      </c>
      <c r="W3308" s="8"/>
      <c r="X3308" s="8"/>
      <c r="Y3308" s="8"/>
      <c r="Z3308" s="9"/>
      <c r="AA3308" s="1"/>
      <c r="AB3308" s="8"/>
      <c r="AC3308" s="9"/>
      <c r="AD3308" s="9"/>
      <c r="AE3308" s="9"/>
      <c r="AF3308" s="8"/>
      <c r="AG3308" s="10"/>
      <c r="AH3308" s="8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25">
      <c r="A3309" s="50">
        <f t="shared" si="1008"/>
        <v>46152</v>
      </c>
      <c r="B3309" s="112" t="str">
        <f t="shared" ca="1" si="998"/>
        <v>n.d</v>
      </c>
      <c r="C3309" s="109">
        <f t="shared" si="999"/>
        <v>26655.52506339</v>
      </c>
      <c r="D3309" s="13">
        <f ca="1">IF(A3309&lt;$B$1,VLOOKUP(A3309,[1]DI!$A$4:$B$15000,2,FALSE),0)</f>
        <v>0</v>
      </c>
      <c r="E3309" s="52">
        <f t="shared" ca="1" si="1000"/>
        <v>1</v>
      </c>
      <c r="F3309" s="52">
        <f ca="1">(TRUNC(PRODUCT($E$12:$E3308),16))</f>
        <v>1.88396930562496</v>
      </c>
      <c r="G3309" s="52">
        <f t="shared" ca="1" si="1001"/>
        <v>1.88396930562496</v>
      </c>
      <c r="H3309" s="52">
        <f t="shared" ca="1" si="1002"/>
        <v>1</v>
      </c>
      <c r="I3309" s="111">
        <f t="shared" si="1009"/>
        <v>0.02</v>
      </c>
      <c r="J3309" s="149">
        <f t="shared" si="1011"/>
        <v>46142</v>
      </c>
      <c r="K3309" s="54">
        <f t="shared" si="1010"/>
        <v>5</v>
      </c>
      <c r="L3309" s="55">
        <f t="shared" si="1003"/>
        <v>6</v>
      </c>
      <c r="M3309" s="56">
        <f t="shared" si="1004"/>
        <v>1.000471602</v>
      </c>
      <c r="N3309" s="56">
        <f t="shared" ca="1" si="1005"/>
        <v>1.000471602</v>
      </c>
      <c r="O3309" s="55">
        <f t="shared" si="1012"/>
        <v>0</v>
      </c>
      <c r="P3309" s="109">
        <f t="shared" ca="1" si="1006"/>
        <v>12.57079893</v>
      </c>
      <c r="Q3309" s="52">
        <f t="shared" si="1013"/>
        <v>0</v>
      </c>
      <c r="R3309" s="85"/>
      <c r="S3309" s="85"/>
      <c r="T3309" s="86" t="str">
        <f t="shared" si="1014"/>
        <v>A+J=</v>
      </c>
      <c r="U3309" s="149">
        <f t="shared" si="1015"/>
        <v>46171</v>
      </c>
      <c r="V3309" s="57" t="str">
        <f t="shared" si="1007"/>
        <v>-</v>
      </c>
      <c r="W3309" s="8"/>
      <c r="X3309" s="8"/>
      <c r="Y3309" s="8"/>
      <c r="Z3309" s="9"/>
      <c r="AA3309" s="1"/>
      <c r="AB3309" s="8"/>
      <c r="AC3309" s="9"/>
      <c r="AD3309" s="9"/>
      <c r="AE3309" s="9"/>
      <c r="AF3309" s="8"/>
      <c r="AG3309" s="10"/>
      <c r="AH3309" s="8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25">
      <c r="A3310" s="50">
        <f t="shared" si="1008"/>
        <v>46153</v>
      </c>
      <c r="B3310" s="112" t="str">
        <f t="shared" ref="B3310:B3373" ca="1" si="1016">IF(A3310&lt;=TODAY(),C3310+P3310,IF(AND(A3310&gt;TODAY(),A3310&lt;=$B$1),IF(VLOOKUP(TODAY(),$A$12:$D$10000,4,FALSE)=0,"n.d",C3310+P3310),"n.d"))</f>
        <v>n.d</v>
      </c>
      <c r="C3310" s="109">
        <f t="shared" ref="C3310:C3373" si="1017">TRUNC(C3309-Q3309,8)</f>
        <v>26655.52506339</v>
      </c>
      <c r="D3310" s="13">
        <f ca="1">IF(A3310&lt;$B$1,VLOOKUP(A3310,[1]DI!$A$4:$B$15000,2,FALSE),0)</f>
        <v>0</v>
      </c>
      <c r="E3310" s="52">
        <f t="shared" ref="E3310:E3373" ca="1" si="1018">IF(A3310&lt;A$10,1,ROUND(((1+D3310)^(1/252)),8))</f>
        <v>1</v>
      </c>
      <c r="F3310" s="52">
        <f ca="1">(TRUNC(PRODUCT($E$12:$E3309),16))</f>
        <v>1.88396930562496</v>
      </c>
      <c r="G3310" s="52">
        <f t="shared" ref="G3310:G3373" ca="1" si="1019">IF(O3309&gt;0,F3309,G3309)</f>
        <v>1.88396930562496</v>
      </c>
      <c r="H3310" s="52">
        <f t="shared" ref="H3310:H3373" ca="1" si="1020">ROUND(F3310/G3310,8)</f>
        <v>1</v>
      </c>
      <c r="I3310" s="111">
        <f t="shared" si="1009"/>
        <v>0.02</v>
      </c>
      <c r="J3310" s="149">
        <f t="shared" si="1011"/>
        <v>46142</v>
      </c>
      <c r="K3310" s="54">
        <f t="shared" si="1010"/>
        <v>6</v>
      </c>
      <c r="L3310" s="55">
        <f t="shared" ref="L3310:L3373" si="1021">IF(AND(K3310=1,K3309=1),1,IF(K3310&gt;0,IF(K3310=K3309,K3310+1,K3310),0))</f>
        <v>6</v>
      </c>
      <c r="M3310" s="56">
        <f t="shared" ref="M3310:M3373" si="1022">ROUND((I3310+1)^(L3310/252),9)</f>
        <v>1.000471602</v>
      </c>
      <c r="N3310" s="56">
        <f t="shared" ref="N3310:N3373" ca="1" si="1023">ROUND(H3310*M3310,9)</f>
        <v>1.000471602</v>
      </c>
      <c r="O3310" s="55">
        <f t="shared" si="1012"/>
        <v>0</v>
      </c>
      <c r="P3310" s="109">
        <f t="shared" ref="P3310:P3373" ca="1" si="1024">TRUNC(((N3310-1)*C3310),8)</f>
        <v>12.57079893</v>
      </c>
      <c r="Q3310" s="52">
        <f t="shared" si="1013"/>
        <v>0</v>
      </c>
      <c r="R3310" s="85"/>
      <c r="S3310" s="85"/>
      <c r="T3310" s="86" t="str">
        <f t="shared" si="1014"/>
        <v>A+J=</v>
      </c>
      <c r="U3310" s="149">
        <f t="shared" si="1015"/>
        <v>46171</v>
      </c>
      <c r="V3310" s="57" t="str">
        <f t="shared" ref="V3310:V3373" si="1025">IF(O3310&gt;0,(P3310+Q3310)*V$9,"-")</f>
        <v>-</v>
      </c>
      <c r="W3310" s="8"/>
      <c r="X3310" s="8"/>
      <c r="Y3310" s="8"/>
      <c r="Z3310" s="9"/>
      <c r="AA3310" s="1"/>
      <c r="AB3310" s="8"/>
      <c r="AC3310" s="9"/>
      <c r="AD3310" s="9"/>
      <c r="AE3310" s="9"/>
      <c r="AF3310" s="8"/>
      <c r="AG3310" s="10"/>
      <c r="AH3310" s="8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25">
      <c r="A3311" s="50">
        <f t="shared" si="1008"/>
        <v>46154</v>
      </c>
      <c r="B3311" s="112" t="str">
        <f t="shared" ca="1" si="1016"/>
        <v>n.d</v>
      </c>
      <c r="C3311" s="109">
        <f t="shared" si="1017"/>
        <v>26655.52506339</v>
      </c>
      <c r="D3311" s="13">
        <f ca="1">IF(A3311&lt;$B$1,VLOOKUP(A3311,[1]DI!$A$4:$B$15000,2,FALSE),0)</f>
        <v>0</v>
      </c>
      <c r="E3311" s="52">
        <f t="shared" ca="1" si="1018"/>
        <v>1</v>
      </c>
      <c r="F3311" s="52">
        <f ca="1">(TRUNC(PRODUCT($E$12:$E3310),16))</f>
        <v>1.88396930562496</v>
      </c>
      <c r="G3311" s="52">
        <f t="shared" ca="1" si="1019"/>
        <v>1.88396930562496</v>
      </c>
      <c r="H3311" s="52">
        <f t="shared" ca="1" si="1020"/>
        <v>1</v>
      </c>
      <c r="I3311" s="111">
        <f t="shared" si="1009"/>
        <v>0.02</v>
      </c>
      <c r="J3311" s="149">
        <f t="shared" si="1011"/>
        <v>46142</v>
      </c>
      <c r="K3311" s="54">
        <f t="shared" si="1010"/>
        <v>7</v>
      </c>
      <c r="L3311" s="55">
        <f t="shared" si="1021"/>
        <v>7</v>
      </c>
      <c r="M3311" s="56">
        <f t="shared" si="1022"/>
        <v>1.0005502239999999</v>
      </c>
      <c r="N3311" s="56">
        <f t="shared" ca="1" si="1023"/>
        <v>1.0005502239999999</v>
      </c>
      <c r="O3311" s="55">
        <f t="shared" si="1012"/>
        <v>0</v>
      </c>
      <c r="P3311" s="109">
        <f t="shared" ca="1" si="1024"/>
        <v>14.666509619999999</v>
      </c>
      <c r="Q3311" s="52">
        <f t="shared" si="1013"/>
        <v>0</v>
      </c>
      <c r="R3311" s="85"/>
      <c r="S3311" s="85"/>
      <c r="T3311" s="86" t="str">
        <f t="shared" si="1014"/>
        <v>A+J=</v>
      </c>
      <c r="U3311" s="149">
        <f t="shared" si="1015"/>
        <v>46171</v>
      </c>
      <c r="V3311" s="57" t="str">
        <f t="shared" si="1025"/>
        <v>-</v>
      </c>
      <c r="W3311" s="8"/>
      <c r="X3311" s="8"/>
      <c r="Y3311" s="8"/>
      <c r="Z3311" s="9"/>
      <c r="AA3311" s="1"/>
      <c r="AB3311" s="8"/>
      <c r="AC3311" s="9"/>
      <c r="AD3311" s="9"/>
      <c r="AE3311" s="9"/>
      <c r="AF3311" s="8"/>
      <c r="AG3311" s="10"/>
      <c r="AH3311" s="8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25">
      <c r="A3312" s="50">
        <f t="shared" si="1008"/>
        <v>46155</v>
      </c>
      <c r="B3312" s="112" t="str">
        <f t="shared" ca="1" si="1016"/>
        <v>n.d</v>
      </c>
      <c r="C3312" s="109">
        <f t="shared" si="1017"/>
        <v>26655.52506339</v>
      </c>
      <c r="D3312" s="13">
        <f ca="1">IF(A3312&lt;$B$1,VLOOKUP(A3312,[1]DI!$A$4:$B$15000,2,FALSE),0)</f>
        <v>0</v>
      </c>
      <c r="E3312" s="52">
        <f t="shared" ca="1" si="1018"/>
        <v>1</v>
      </c>
      <c r="F3312" s="52">
        <f ca="1">(TRUNC(PRODUCT($E$12:$E3311),16))</f>
        <v>1.88396930562496</v>
      </c>
      <c r="G3312" s="52">
        <f t="shared" ca="1" si="1019"/>
        <v>1.88396930562496</v>
      </c>
      <c r="H3312" s="52">
        <f t="shared" ca="1" si="1020"/>
        <v>1</v>
      </c>
      <c r="I3312" s="111">
        <f t="shared" si="1009"/>
        <v>0.02</v>
      </c>
      <c r="J3312" s="149">
        <f t="shared" si="1011"/>
        <v>46142</v>
      </c>
      <c r="K3312" s="54">
        <f t="shared" si="1010"/>
        <v>8</v>
      </c>
      <c r="L3312" s="55">
        <f t="shared" si="1021"/>
        <v>8</v>
      </c>
      <c r="M3312" s="56">
        <f t="shared" si="1022"/>
        <v>1.000628852</v>
      </c>
      <c r="N3312" s="56">
        <f t="shared" ca="1" si="1023"/>
        <v>1.000628852</v>
      </c>
      <c r="O3312" s="55">
        <f t="shared" si="1012"/>
        <v>0</v>
      </c>
      <c r="P3312" s="109">
        <f t="shared" ca="1" si="1024"/>
        <v>16.762380239999999</v>
      </c>
      <c r="Q3312" s="52">
        <f t="shared" si="1013"/>
        <v>0</v>
      </c>
      <c r="R3312" s="85"/>
      <c r="S3312" s="85"/>
      <c r="T3312" s="86" t="str">
        <f t="shared" si="1014"/>
        <v>A+J=</v>
      </c>
      <c r="U3312" s="149">
        <f t="shared" si="1015"/>
        <v>46171</v>
      </c>
      <c r="V3312" s="57" t="str">
        <f t="shared" si="1025"/>
        <v>-</v>
      </c>
      <c r="W3312" s="8"/>
      <c r="X3312" s="8"/>
      <c r="Y3312" s="8"/>
      <c r="Z3312" s="9"/>
      <c r="AA3312" s="1"/>
      <c r="AB3312" s="8"/>
      <c r="AC3312" s="9"/>
      <c r="AD3312" s="9"/>
      <c r="AE3312" s="9"/>
      <c r="AF3312" s="8"/>
      <c r="AG3312" s="10"/>
      <c r="AH3312" s="8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25">
      <c r="A3313" s="50">
        <f t="shared" si="1008"/>
        <v>46156</v>
      </c>
      <c r="B3313" s="112" t="str">
        <f t="shared" ca="1" si="1016"/>
        <v>n.d</v>
      </c>
      <c r="C3313" s="109">
        <f t="shared" si="1017"/>
        <v>26655.52506339</v>
      </c>
      <c r="D3313" s="13">
        <f ca="1">IF(A3313&lt;$B$1,VLOOKUP(A3313,[1]DI!$A$4:$B$15000,2,FALSE),0)</f>
        <v>0</v>
      </c>
      <c r="E3313" s="52">
        <f t="shared" ca="1" si="1018"/>
        <v>1</v>
      </c>
      <c r="F3313" s="52">
        <f ca="1">(TRUNC(PRODUCT($E$12:$E3312),16))</f>
        <v>1.88396930562496</v>
      </c>
      <c r="G3313" s="52">
        <f t="shared" ca="1" si="1019"/>
        <v>1.88396930562496</v>
      </c>
      <c r="H3313" s="52">
        <f t="shared" ca="1" si="1020"/>
        <v>1</v>
      </c>
      <c r="I3313" s="111">
        <f t="shared" si="1009"/>
        <v>0.02</v>
      </c>
      <c r="J3313" s="149">
        <f t="shared" si="1011"/>
        <v>46142</v>
      </c>
      <c r="K3313" s="54">
        <f t="shared" si="1010"/>
        <v>9</v>
      </c>
      <c r="L3313" s="55">
        <f t="shared" si="1021"/>
        <v>9</v>
      </c>
      <c r="M3313" s="56">
        <f t="shared" si="1022"/>
        <v>1.0007074869999999</v>
      </c>
      <c r="N3313" s="56">
        <f t="shared" ca="1" si="1023"/>
        <v>1.0007074869999999</v>
      </c>
      <c r="O3313" s="55">
        <f t="shared" si="1012"/>
        <v>0</v>
      </c>
      <c r="P3313" s="109">
        <f t="shared" ca="1" si="1024"/>
        <v>18.858437460000001</v>
      </c>
      <c r="Q3313" s="52">
        <f t="shared" si="1013"/>
        <v>0</v>
      </c>
      <c r="R3313" s="85"/>
      <c r="S3313" s="85"/>
      <c r="T3313" s="86" t="str">
        <f t="shared" si="1014"/>
        <v>A+J=</v>
      </c>
      <c r="U3313" s="149">
        <f t="shared" si="1015"/>
        <v>46171</v>
      </c>
      <c r="V3313" s="57" t="str">
        <f t="shared" si="1025"/>
        <v>-</v>
      </c>
      <c r="W3313" s="8"/>
      <c r="X3313" s="8"/>
      <c r="Y3313" s="8"/>
      <c r="Z3313" s="9"/>
      <c r="AA3313" s="1"/>
      <c r="AB3313" s="8"/>
      <c r="AC3313" s="9"/>
      <c r="AD3313" s="9"/>
      <c r="AE3313" s="9"/>
      <c r="AF3313" s="8"/>
      <c r="AG3313" s="10"/>
      <c r="AH3313" s="8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25">
      <c r="A3314" s="50">
        <f t="shared" si="1008"/>
        <v>46157</v>
      </c>
      <c r="B3314" s="112" t="str">
        <f t="shared" ca="1" si="1016"/>
        <v>n.d</v>
      </c>
      <c r="C3314" s="109">
        <f t="shared" si="1017"/>
        <v>26655.52506339</v>
      </c>
      <c r="D3314" s="13">
        <f ca="1">IF(A3314&lt;$B$1,VLOOKUP(A3314,[1]DI!$A$4:$B$15000,2,FALSE),0)</f>
        <v>0</v>
      </c>
      <c r="E3314" s="52">
        <f t="shared" ca="1" si="1018"/>
        <v>1</v>
      </c>
      <c r="F3314" s="52">
        <f ca="1">(TRUNC(PRODUCT($E$12:$E3313),16))</f>
        <v>1.88396930562496</v>
      </c>
      <c r="G3314" s="52">
        <f t="shared" ca="1" si="1019"/>
        <v>1.88396930562496</v>
      </c>
      <c r="H3314" s="52">
        <f t="shared" ca="1" si="1020"/>
        <v>1</v>
      </c>
      <c r="I3314" s="111">
        <f t="shared" si="1009"/>
        <v>0.02</v>
      </c>
      <c r="J3314" s="149">
        <f t="shared" si="1011"/>
        <v>46142</v>
      </c>
      <c r="K3314" s="54">
        <f t="shared" si="1010"/>
        <v>10</v>
      </c>
      <c r="L3314" s="55">
        <f t="shared" si="1021"/>
        <v>10</v>
      </c>
      <c r="M3314" s="56">
        <f t="shared" si="1022"/>
        <v>1.000786127</v>
      </c>
      <c r="N3314" s="56">
        <f t="shared" ca="1" si="1023"/>
        <v>1.000786127</v>
      </c>
      <c r="O3314" s="55">
        <f t="shared" si="1012"/>
        <v>0</v>
      </c>
      <c r="P3314" s="109">
        <f t="shared" ca="1" si="1024"/>
        <v>20.954627949999999</v>
      </c>
      <c r="Q3314" s="52">
        <f t="shared" si="1013"/>
        <v>0</v>
      </c>
      <c r="R3314" s="85"/>
      <c r="S3314" s="85"/>
      <c r="T3314" s="86" t="str">
        <f t="shared" si="1014"/>
        <v>A+J=</v>
      </c>
      <c r="U3314" s="149">
        <f t="shared" si="1015"/>
        <v>46171</v>
      </c>
      <c r="V3314" s="57" t="str">
        <f t="shared" si="1025"/>
        <v>-</v>
      </c>
      <c r="W3314" s="8"/>
      <c r="X3314" s="8"/>
      <c r="Y3314" s="8"/>
      <c r="Z3314" s="9"/>
      <c r="AA3314" s="1"/>
      <c r="AB3314" s="8"/>
      <c r="AC3314" s="9"/>
      <c r="AD3314" s="9"/>
      <c r="AE3314" s="9"/>
      <c r="AF3314" s="8"/>
      <c r="AG3314" s="10"/>
      <c r="AH3314" s="8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25">
      <c r="A3315" s="50">
        <f t="shared" si="1008"/>
        <v>46158</v>
      </c>
      <c r="B3315" s="112" t="str">
        <f t="shared" ca="1" si="1016"/>
        <v>n.d</v>
      </c>
      <c r="C3315" s="109">
        <f t="shared" si="1017"/>
        <v>26655.52506339</v>
      </c>
      <c r="D3315" s="13">
        <f ca="1">IF(A3315&lt;$B$1,VLOOKUP(A3315,[1]DI!$A$4:$B$15000,2,FALSE),0)</f>
        <v>0</v>
      </c>
      <c r="E3315" s="52">
        <f t="shared" ca="1" si="1018"/>
        <v>1</v>
      </c>
      <c r="F3315" s="52">
        <f ca="1">(TRUNC(PRODUCT($E$12:$E3314),16))</f>
        <v>1.88396930562496</v>
      </c>
      <c r="G3315" s="52">
        <f t="shared" ca="1" si="1019"/>
        <v>1.88396930562496</v>
      </c>
      <c r="H3315" s="52">
        <f t="shared" ca="1" si="1020"/>
        <v>1</v>
      </c>
      <c r="I3315" s="111">
        <f t="shared" si="1009"/>
        <v>0.02</v>
      </c>
      <c r="J3315" s="149">
        <f t="shared" si="1011"/>
        <v>46142</v>
      </c>
      <c r="K3315" s="54">
        <f t="shared" si="1010"/>
        <v>10</v>
      </c>
      <c r="L3315" s="55">
        <f t="shared" si="1021"/>
        <v>11</v>
      </c>
      <c r="M3315" s="56">
        <f t="shared" si="1022"/>
        <v>1.0008647740000001</v>
      </c>
      <c r="N3315" s="56">
        <f t="shared" ca="1" si="1023"/>
        <v>1.0008647740000001</v>
      </c>
      <c r="O3315" s="55">
        <f t="shared" si="1012"/>
        <v>0</v>
      </c>
      <c r="P3315" s="109">
        <f t="shared" ca="1" si="1024"/>
        <v>23.051005029999999</v>
      </c>
      <c r="Q3315" s="52">
        <f t="shared" si="1013"/>
        <v>0</v>
      </c>
      <c r="R3315" s="85"/>
      <c r="S3315" s="85"/>
      <c r="T3315" s="86" t="str">
        <f t="shared" si="1014"/>
        <v>A+J=</v>
      </c>
      <c r="U3315" s="149">
        <f t="shared" si="1015"/>
        <v>46171</v>
      </c>
      <c r="V3315" s="57" t="str">
        <f t="shared" si="1025"/>
        <v>-</v>
      </c>
      <c r="W3315" s="8"/>
      <c r="X3315" s="8"/>
      <c r="Y3315" s="8"/>
      <c r="Z3315" s="9"/>
      <c r="AA3315" s="1"/>
      <c r="AB3315" s="8"/>
      <c r="AC3315" s="9"/>
      <c r="AD3315" s="9"/>
      <c r="AE3315" s="9"/>
      <c r="AF3315" s="8"/>
      <c r="AG3315" s="10"/>
      <c r="AH3315" s="8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25">
      <c r="A3316" s="50">
        <f t="shared" si="1008"/>
        <v>46159</v>
      </c>
      <c r="B3316" s="112" t="str">
        <f t="shared" ca="1" si="1016"/>
        <v>n.d</v>
      </c>
      <c r="C3316" s="109">
        <f t="shared" si="1017"/>
        <v>26655.52506339</v>
      </c>
      <c r="D3316" s="13">
        <f ca="1">IF(A3316&lt;$B$1,VLOOKUP(A3316,[1]DI!$A$4:$B$15000,2,FALSE),0)</f>
        <v>0</v>
      </c>
      <c r="E3316" s="52">
        <f t="shared" ca="1" si="1018"/>
        <v>1</v>
      </c>
      <c r="F3316" s="52">
        <f ca="1">(TRUNC(PRODUCT($E$12:$E3315),16))</f>
        <v>1.88396930562496</v>
      </c>
      <c r="G3316" s="52">
        <f t="shared" ca="1" si="1019"/>
        <v>1.88396930562496</v>
      </c>
      <c r="H3316" s="52">
        <f t="shared" ca="1" si="1020"/>
        <v>1</v>
      </c>
      <c r="I3316" s="111">
        <f t="shared" si="1009"/>
        <v>0.02</v>
      </c>
      <c r="J3316" s="149">
        <f t="shared" si="1011"/>
        <v>46142</v>
      </c>
      <c r="K3316" s="54">
        <f t="shared" si="1010"/>
        <v>10</v>
      </c>
      <c r="L3316" s="55">
        <f t="shared" si="1021"/>
        <v>11</v>
      </c>
      <c r="M3316" s="56">
        <f t="shared" si="1022"/>
        <v>1.0008647740000001</v>
      </c>
      <c r="N3316" s="56">
        <f t="shared" ca="1" si="1023"/>
        <v>1.0008647740000001</v>
      </c>
      <c r="O3316" s="55">
        <f t="shared" si="1012"/>
        <v>0</v>
      </c>
      <c r="P3316" s="109">
        <f t="shared" ca="1" si="1024"/>
        <v>23.051005029999999</v>
      </c>
      <c r="Q3316" s="52">
        <f t="shared" si="1013"/>
        <v>0</v>
      </c>
      <c r="R3316" s="85"/>
      <c r="S3316" s="85"/>
      <c r="T3316" s="86" t="str">
        <f t="shared" si="1014"/>
        <v>A+J=</v>
      </c>
      <c r="U3316" s="149">
        <f t="shared" si="1015"/>
        <v>46171</v>
      </c>
      <c r="V3316" s="57" t="str">
        <f t="shared" si="1025"/>
        <v>-</v>
      </c>
      <c r="W3316" s="8"/>
      <c r="X3316" s="8"/>
      <c r="Y3316" s="8"/>
      <c r="Z3316" s="9"/>
      <c r="AA3316" s="1"/>
      <c r="AB3316" s="8"/>
      <c r="AC3316" s="9"/>
      <c r="AD3316" s="9"/>
      <c r="AE3316" s="9"/>
      <c r="AF3316" s="8"/>
      <c r="AG3316" s="10"/>
      <c r="AH3316" s="8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25">
      <c r="A3317" s="50">
        <f t="shared" si="1008"/>
        <v>46160</v>
      </c>
      <c r="B3317" s="112" t="str">
        <f t="shared" ca="1" si="1016"/>
        <v>n.d</v>
      </c>
      <c r="C3317" s="109">
        <f t="shared" si="1017"/>
        <v>26655.52506339</v>
      </c>
      <c r="D3317" s="13">
        <f ca="1">IF(A3317&lt;$B$1,VLOOKUP(A3317,[1]DI!$A$4:$B$15000,2,FALSE),0)</f>
        <v>0</v>
      </c>
      <c r="E3317" s="52">
        <f t="shared" ca="1" si="1018"/>
        <v>1</v>
      </c>
      <c r="F3317" s="52">
        <f ca="1">(TRUNC(PRODUCT($E$12:$E3316),16))</f>
        <v>1.88396930562496</v>
      </c>
      <c r="G3317" s="52">
        <f t="shared" ca="1" si="1019"/>
        <v>1.88396930562496</v>
      </c>
      <c r="H3317" s="52">
        <f t="shared" ca="1" si="1020"/>
        <v>1</v>
      </c>
      <c r="I3317" s="111">
        <f t="shared" si="1009"/>
        <v>0.02</v>
      </c>
      <c r="J3317" s="149">
        <f t="shared" si="1011"/>
        <v>46142</v>
      </c>
      <c r="K3317" s="54">
        <f t="shared" si="1010"/>
        <v>11</v>
      </c>
      <c r="L3317" s="55">
        <f t="shared" si="1021"/>
        <v>11</v>
      </c>
      <c r="M3317" s="56">
        <f t="shared" si="1022"/>
        <v>1.0008647740000001</v>
      </c>
      <c r="N3317" s="56">
        <f t="shared" ca="1" si="1023"/>
        <v>1.0008647740000001</v>
      </c>
      <c r="O3317" s="55">
        <f t="shared" si="1012"/>
        <v>0</v>
      </c>
      <c r="P3317" s="109">
        <f t="shared" ca="1" si="1024"/>
        <v>23.051005029999999</v>
      </c>
      <c r="Q3317" s="52">
        <f t="shared" si="1013"/>
        <v>0</v>
      </c>
      <c r="R3317" s="85"/>
      <c r="S3317" s="85"/>
      <c r="T3317" s="86" t="str">
        <f t="shared" si="1014"/>
        <v>A+J=</v>
      </c>
      <c r="U3317" s="149">
        <f t="shared" si="1015"/>
        <v>46171</v>
      </c>
      <c r="V3317" s="57" t="str">
        <f t="shared" si="1025"/>
        <v>-</v>
      </c>
      <c r="W3317" s="8"/>
      <c r="X3317" s="8"/>
      <c r="Y3317" s="8"/>
      <c r="Z3317" s="9"/>
      <c r="AA3317" s="1"/>
      <c r="AB3317" s="8"/>
      <c r="AC3317" s="9"/>
      <c r="AD3317" s="9"/>
      <c r="AE3317" s="9"/>
      <c r="AF3317" s="8"/>
      <c r="AG3317" s="10"/>
      <c r="AH3317" s="8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25">
      <c r="A3318" s="50">
        <f t="shared" si="1008"/>
        <v>46161</v>
      </c>
      <c r="B3318" s="112" t="str">
        <f t="shared" ca="1" si="1016"/>
        <v>n.d</v>
      </c>
      <c r="C3318" s="109">
        <f t="shared" si="1017"/>
        <v>26655.52506339</v>
      </c>
      <c r="D3318" s="13">
        <f ca="1">IF(A3318&lt;$B$1,VLOOKUP(A3318,[1]DI!$A$4:$B$15000,2,FALSE),0)</f>
        <v>0</v>
      </c>
      <c r="E3318" s="52">
        <f t="shared" ca="1" si="1018"/>
        <v>1</v>
      </c>
      <c r="F3318" s="52">
        <f ca="1">(TRUNC(PRODUCT($E$12:$E3317),16))</f>
        <v>1.88396930562496</v>
      </c>
      <c r="G3318" s="52">
        <f t="shared" ca="1" si="1019"/>
        <v>1.88396930562496</v>
      </c>
      <c r="H3318" s="52">
        <f t="shared" ca="1" si="1020"/>
        <v>1</v>
      </c>
      <c r="I3318" s="111">
        <f t="shared" si="1009"/>
        <v>0.02</v>
      </c>
      <c r="J3318" s="149">
        <f t="shared" si="1011"/>
        <v>46142</v>
      </c>
      <c r="K3318" s="54">
        <f t="shared" si="1010"/>
        <v>12</v>
      </c>
      <c r="L3318" s="55">
        <f t="shared" si="1021"/>
        <v>12</v>
      </c>
      <c r="M3318" s="56">
        <f t="shared" si="1022"/>
        <v>1.0009434269999999</v>
      </c>
      <c r="N3318" s="56">
        <f t="shared" ca="1" si="1023"/>
        <v>1.0009434269999999</v>
      </c>
      <c r="O3318" s="55">
        <f t="shared" si="1012"/>
        <v>0</v>
      </c>
      <c r="P3318" s="109">
        <f t="shared" ca="1" si="1024"/>
        <v>25.147542040000001</v>
      </c>
      <c r="Q3318" s="52">
        <f t="shared" si="1013"/>
        <v>0</v>
      </c>
      <c r="R3318" s="85"/>
      <c r="S3318" s="85"/>
      <c r="T3318" s="86" t="str">
        <f t="shared" si="1014"/>
        <v>A+J=</v>
      </c>
      <c r="U3318" s="149">
        <f t="shared" si="1015"/>
        <v>46171</v>
      </c>
      <c r="V3318" s="57" t="str">
        <f t="shared" si="1025"/>
        <v>-</v>
      </c>
      <c r="W3318" s="8"/>
      <c r="X3318" s="8"/>
      <c r="Y3318" s="8"/>
      <c r="Z3318" s="9"/>
      <c r="AA3318" s="1"/>
      <c r="AB3318" s="8"/>
      <c r="AC3318" s="9"/>
      <c r="AD3318" s="9"/>
      <c r="AE3318" s="9"/>
      <c r="AF3318" s="8"/>
      <c r="AG3318" s="10"/>
      <c r="AH3318" s="8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25">
      <c r="A3319" s="50">
        <f t="shared" si="1008"/>
        <v>46162</v>
      </c>
      <c r="B3319" s="112" t="str">
        <f t="shared" ca="1" si="1016"/>
        <v>n.d</v>
      </c>
      <c r="C3319" s="109">
        <f t="shared" si="1017"/>
        <v>26655.52506339</v>
      </c>
      <c r="D3319" s="13">
        <f ca="1">IF(A3319&lt;$B$1,VLOOKUP(A3319,[1]DI!$A$4:$B$15000,2,FALSE),0)</f>
        <v>0</v>
      </c>
      <c r="E3319" s="52">
        <f t="shared" ca="1" si="1018"/>
        <v>1</v>
      </c>
      <c r="F3319" s="52">
        <f ca="1">(TRUNC(PRODUCT($E$12:$E3318),16))</f>
        <v>1.88396930562496</v>
      </c>
      <c r="G3319" s="52">
        <f t="shared" ca="1" si="1019"/>
        <v>1.88396930562496</v>
      </c>
      <c r="H3319" s="52">
        <f t="shared" ca="1" si="1020"/>
        <v>1</v>
      </c>
      <c r="I3319" s="111">
        <f t="shared" si="1009"/>
        <v>0.02</v>
      </c>
      <c r="J3319" s="149">
        <f t="shared" si="1011"/>
        <v>46142</v>
      </c>
      <c r="K3319" s="54">
        <f t="shared" si="1010"/>
        <v>13</v>
      </c>
      <c r="L3319" s="55">
        <f t="shared" si="1021"/>
        <v>13</v>
      </c>
      <c r="M3319" s="56">
        <f t="shared" si="1022"/>
        <v>1.0010220860000001</v>
      </c>
      <c r="N3319" s="56">
        <f t="shared" ca="1" si="1023"/>
        <v>1.0010220860000001</v>
      </c>
      <c r="O3319" s="55">
        <f t="shared" si="1012"/>
        <v>0</v>
      </c>
      <c r="P3319" s="109">
        <f t="shared" ca="1" si="1024"/>
        <v>27.244238979999999</v>
      </c>
      <c r="Q3319" s="52">
        <f t="shared" si="1013"/>
        <v>0</v>
      </c>
      <c r="R3319" s="85"/>
      <c r="S3319" s="85"/>
      <c r="T3319" s="86" t="str">
        <f t="shared" si="1014"/>
        <v>A+J=</v>
      </c>
      <c r="U3319" s="149">
        <f t="shared" si="1015"/>
        <v>46171</v>
      </c>
      <c r="V3319" s="57" t="str">
        <f t="shared" si="1025"/>
        <v>-</v>
      </c>
      <c r="W3319" s="8"/>
      <c r="X3319" s="8"/>
      <c r="Y3319" s="8"/>
      <c r="Z3319" s="9"/>
      <c r="AA3319" s="1"/>
      <c r="AB3319" s="8"/>
      <c r="AC3319" s="9"/>
      <c r="AD3319" s="9"/>
      <c r="AE3319" s="9"/>
      <c r="AF3319" s="8"/>
      <c r="AG3319" s="10"/>
      <c r="AH3319" s="8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25">
      <c r="A3320" s="50">
        <f t="shared" si="1008"/>
        <v>46163</v>
      </c>
      <c r="B3320" s="112" t="str">
        <f t="shared" ca="1" si="1016"/>
        <v>n.d</v>
      </c>
      <c r="C3320" s="109">
        <f t="shared" si="1017"/>
        <v>26655.52506339</v>
      </c>
      <c r="D3320" s="13">
        <f ca="1">IF(A3320&lt;$B$1,VLOOKUP(A3320,[1]DI!$A$4:$B$15000,2,FALSE),0)</f>
        <v>0</v>
      </c>
      <c r="E3320" s="52">
        <f t="shared" ca="1" si="1018"/>
        <v>1</v>
      </c>
      <c r="F3320" s="52">
        <f ca="1">(TRUNC(PRODUCT($E$12:$E3319),16))</f>
        <v>1.88396930562496</v>
      </c>
      <c r="G3320" s="52">
        <f t="shared" ca="1" si="1019"/>
        <v>1.88396930562496</v>
      </c>
      <c r="H3320" s="52">
        <f t="shared" ca="1" si="1020"/>
        <v>1</v>
      </c>
      <c r="I3320" s="111">
        <f t="shared" si="1009"/>
        <v>0.02</v>
      </c>
      <c r="J3320" s="149">
        <f t="shared" si="1011"/>
        <v>46142</v>
      </c>
      <c r="K3320" s="54">
        <f t="shared" si="1010"/>
        <v>14</v>
      </c>
      <c r="L3320" s="55">
        <f t="shared" si="1021"/>
        <v>14</v>
      </c>
      <c r="M3320" s="56">
        <f t="shared" si="1022"/>
        <v>1.0011007510000001</v>
      </c>
      <c r="N3320" s="56">
        <f t="shared" ca="1" si="1023"/>
        <v>1.0011007510000001</v>
      </c>
      <c r="O3320" s="55">
        <f t="shared" si="1012"/>
        <v>0</v>
      </c>
      <c r="P3320" s="109">
        <f t="shared" ca="1" si="1024"/>
        <v>29.341095859999999</v>
      </c>
      <c r="Q3320" s="52">
        <f t="shared" si="1013"/>
        <v>0</v>
      </c>
      <c r="R3320" s="85"/>
      <c r="S3320" s="85"/>
      <c r="T3320" s="86" t="str">
        <f t="shared" si="1014"/>
        <v>A+J=</v>
      </c>
      <c r="U3320" s="149">
        <f t="shared" si="1015"/>
        <v>46171</v>
      </c>
      <c r="V3320" s="57" t="str">
        <f t="shared" si="1025"/>
        <v>-</v>
      </c>
      <c r="W3320" s="8"/>
      <c r="X3320" s="8"/>
      <c r="Y3320" s="8"/>
      <c r="Z3320" s="9"/>
      <c r="AA3320" s="1"/>
      <c r="AB3320" s="8"/>
      <c r="AC3320" s="9"/>
      <c r="AD3320" s="9"/>
      <c r="AE3320" s="9"/>
      <c r="AF3320" s="8"/>
      <c r="AG3320" s="10"/>
      <c r="AH3320" s="8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25">
      <c r="A3321" s="50">
        <f t="shared" si="1008"/>
        <v>46164</v>
      </c>
      <c r="B3321" s="112" t="str">
        <f t="shared" ca="1" si="1016"/>
        <v>n.d</v>
      </c>
      <c r="C3321" s="109">
        <f t="shared" si="1017"/>
        <v>26655.52506339</v>
      </c>
      <c r="D3321" s="13">
        <f ca="1">IF(A3321&lt;$B$1,VLOOKUP(A3321,[1]DI!$A$4:$B$15000,2,FALSE),0)</f>
        <v>0</v>
      </c>
      <c r="E3321" s="52">
        <f t="shared" ca="1" si="1018"/>
        <v>1</v>
      </c>
      <c r="F3321" s="52">
        <f ca="1">(TRUNC(PRODUCT($E$12:$E3320),16))</f>
        <v>1.88396930562496</v>
      </c>
      <c r="G3321" s="52">
        <f t="shared" ca="1" si="1019"/>
        <v>1.88396930562496</v>
      </c>
      <c r="H3321" s="52">
        <f t="shared" ca="1" si="1020"/>
        <v>1</v>
      </c>
      <c r="I3321" s="111">
        <f t="shared" si="1009"/>
        <v>0.02</v>
      </c>
      <c r="J3321" s="149">
        <f t="shared" si="1011"/>
        <v>46142</v>
      </c>
      <c r="K3321" s="54">
        <f t="shared" si="1010"/>
        <v>15</v>
      </c>
      <c r="L3321" s="55">
        <f t="shared" si="1021"/>
        <v>15</v>
      </c>
      <c r="M3321" s="56">
        <f t="shared" si="1022"/>
        <v>1.001179423</v>
      </c>
      <c r="N3321" s="56">
        <f t="shared" ca="1" si="1023"/>
        <v>1.001179423</v>
      </c>
      <c r="O3321" s="55">
        <f t="shared" si="1012"/>
        <v>0</v>
      </c>
      <c r="P3321" s="109">
        <f t="shared" ca="1" si="1024"/>
        <v>31.438139329999998</v>
      </c>
      <c r="Q3321" s="52">
        <f t="shared" si="1013"/>
        <v>0</v>
      </c>
      <c r="R3321" s="85"/>
      <c r="S3321" s="85"/>
      <c r="T3321" s="86" t="str">
        <f t="shared" si="1014"/>
        <v>A+J=</v>
      </c>
      <c r="U3321" s="149">
        <f t="shared" si="1015"/>
        <v>46171</v>
      </c>
      <c r="V3321" s="57" t="str">
        <f t="shared" si="1025"/>
        <v>-</v>
      </c>
      <c r="W3321" s="8"/>
      <c r="X3321" s="8"/>
      <c r="Y3321" s="8"/>
      <c r="Z3321" s="9"/>
      <c r="AA3321" s="1"/>
      <c r="AB3321" s="8"/>
      <c r="AC3321" s="9"/>
      <c r="AD3321" s="9"/>
      <c r="AE3321" s="9"/>
      <c r="AF3321" s="8"/>
      <c r="AG3321" s="10"/>
      <c r="AH3321" s="8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25">
      <c r="A3322" s="50">
        <f t="shared" si="1008"/>
        <v>46165</v>
      </c>
      <c r="B3322" s="112" t="str">
        <f t="shared" ca="1" si="1016"/>
        <v>n.d</v>
      </c>
      <c r="C3322" s="109">
        <f t="shared" si="1017"/>
        <v>26655.52506339</v>
      </c>
      <c r="D3322" s="13">
        <f ca="1">IF(A3322&lt;$B$1,VLOOKUP(A3322,[1]DI!$A$4:$B$15000,2,FALSE),0)</f>
        <v>0</v>
      </c>
      <c r="E3322" s="52">
        <f t="shared" ca="1" si="1018"/>
        <v>1</v>
      </c>
      <c r="F3322" s="52">
        <f ca="1">(TRUNC(PRODUCT($E$12:$E3321),16))</f>
        <v>1.88396930562496</v>
      </c>
      <c r="G3322" s="52">
        <f t="shared" ca="1" si="1019"/>
        <v>1.88396930562496</v>
      </c>
      <c r="H3322" s="52">
        <f t="shared" ca="1" si="1020"/>
        <v>1</v>
      </c>
      <c r="I3322" s="111">
        <f t="shared" si="1009"/>
        <v>0.02</v>
      </c>
      <c r="J3322" s="149">
        <f t="shared" si="1011"/>
        <v>46142</v>
      </c>
      <c r="K3322" s="54">
        <f t="shared" si="1010"/>
        <v>15</v>
      </c>
      <c r="L3322" s="55">
        <f t="shared" si="1021"/>
        <v>16</v>
      </c>
      <c r="M3322" s="56">
        <f t="shared" si="1022"/>
        <v>1.0012581</v>
      </c>
      <c r="N3322" s="56">
        <f t="shared" ca="1" si="1023"/>
        <v>1.0012581</v>
      </c>
      <c r="O3322" s="55">
        <f t="shared" si="1012"/>
        <v>0</v>
      </c>
      <c r="P3322" s="109">
        <f t="shared" ca="1" si="1024"/>
        <v>33.535316080000001</v>
      </c>
      <c r="Q3322" s="52">
        <f t="shared" si="1013"/>
        <v>0</v>
      </c>
      <c r="R3322" s="85"/>
      <c r="S3322" s="85"/>
      <c r="T3322" s="86" t="str">
        <f t="shared" si="1014"/>
        <v>A+J=</v>
      </c>
      <c r="U3322" s="149">
        <f t="shared" si="1015"/>
        <v>46171</v>
      </c>
      <c r="V3322" s="57" t="str">
        <f t="shared" si="1025"/>
        <v>-</v>
      </c>
      <c r="W3322" s="8"/>
      <c r="X3322" s="8"/>
      <c r="Y3322" s="8"/>
      <c r="Z3322" s="9"/>
      <c r="AA3322" s="1"/>
      <c r="AB3322" s="8"/>
      <c r="AC3322" s="9"/>
      <c r="AD3322" s="9"/>
      <c r="AE3322" s="9"/>
      <c r="AF3322" s="8"/>
      <c r="AG3322" s="10"/>
      <c r="AH3322" s="8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25">
      <c r="A3323" s="50">
        <f t="shared" si="1008"/>
        <v>46166</v>
      </c>
      <c r="B3323" s="112" t="str">
        <f t="shared" ca="1" si="1016"/>
        <v>n.d</v>
      </c>
      <c r="C3323" s="109">
        <f t="shared" si="1017"/>
        <v>26655.52506339</v>
      </c>
      <c r="D3323" s="13">
        <f ca="1">IF(A3323&lt;$B$1,VLOOKUP(A3323,[1]DI!$A$4:$B$15000,2,FALSE),0)</f>
        <v>0</v>
      </c>
      <c r="E3323" s="52">
        <f t="shared" ca="1" si="1018"/>
        <v>1</v>
      </c>
      <c r="F3323" s="52">
        <f ca="1">(TRUNC(PRODUCT($E$12:$E3322),16))</f>
        <v>1.88396930562496</v>
      </c>
      <c r="G3323" s="52">
        <f t="shared" ca="1" si="1019"/>
        <v>1.88396930562496</v>
      </c>
      <c r="H3323" s="52">
        <f t="shared" ca="1" si="1020"/>
        <v>1</v>
      </c>
      <c r="I3323" s="111">
        <f t="shared" si="1009"/>
        <v>0.02</v>
      </c>
      <c r="J3323" s="149">
        <f t="shared" si="1011"/>
        <v>46142</v>
      </c>
      <c r="K3323" s="54">
        <f t="shared" si="1010"/>
        <v>15</v>
      </c>
      <c r="L3323" s="55">
        <f t="shared" si="1021"/>
        <v>16</v>
      </c>
      <c r="M3323" s="56">
        <f t="shared" si="1022"/>
        <v>1.0012581</v>
      </c>
      <c r="N3323" s="56">
        <f t="shared" ca="1" si="1023"/>
        <v>1.0012581</v>
      </c>
      <c r="O3323" s="55">
        <f t="shared" si="1012"/>
        <v>0</v>
      </c>
      <c r="P3323" s="109">
        <f t="shared" ca="1" si="1024"/>
        <v>33.535316080000001</v>
      </c>
      <c r="Q3323" s="52">
        <f t="shared" si="1013"/>
        <v>0</v>
      </c>
      <c r="R3323" s="85"/>
      <c r="S3323" s="85"/>
      <c r="T3323" s="86" t="str">
        <f t="shared" si="1014"/>
        <v>A+J=</v>
      </c>
      <c r="U3323" s="149">
        <f t="shared" si="1015"/>
        <v>46171</v>
      </c>
      <c r="V3323" s="57" t="str">
        <f t="shared" si="1025"/>
        <v>-</v>
      </c>
      <c r="W3323" s="8"/>
      <c r="X3323" s="8"/>
      <c r="Y3323" s="8"/>
      <c r="Z3323" s="9"/>
      <c r="AA3323" s="1"/>
      <c r="AB3323" s="8"/>
      <c r="AC3323" s="9"/>
      <c r="AD3323" s="9"/>
      <c r="AE3323" s="9"/>
      <c r="AF3323" s="8"/>
      <c r="AG3323" s="10"/>
      <c r="AH3323" s="8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25">
      <c r="A3324" s="50">
        <f t="shared" si="1008"/>
        <v>46167</v>
      </c>
      <c r="B3324" s="112" t="str">
        <f t="shared" ca="1" si="1016"/>
        <v>n.d</v>
      </c>
      <c r="C3324" s="109">
        <f t="shared" si="1017"/>
        <v>26655.52506339</v>
      </c>
      <c r="D3324" s="13">
        <f ca="1">IF(A3324&lt;$B$1,VLOOKUP(A3324,[1]DI!$A$4:$B$15000,2,FALSE),0)</f>
        <v>0</v>
      </c>
      <c r="E3324" s="52">
        <f t="shared" ca="1" si="1018"/>
        <v>1</v>
      </c>
      <c r="F3324" s="52">
        <f ca="1">(TRUNC(PRODUCT($E$12:$E3323),16))</f>
        <v>1.88396930562496</v>
      </c>
      <c r="G3324" s="52">
        <f t="shared" ca="1" si="1019"/>
        <v>1.88396930562496</v>
      </c>
      <c r="H3324" s="52">
        <f t="shared" ca="1" si="1020"/>
        <v>1</v>
      </c>
      <c r="I3324" s="111">
        <f t="shared" si="1009"/>
        <v>0.02</v>
      </c>
      <c r="J3324" s="149">
        <f t="shared" si="1011"/>
        <v>46142</v>
      </c>
      <c r="K3324" s="54">
        <f t="shared" si="1010"/>
        <v>16</v>
      </c>
      <c r="L3324" s="55">
        <f t="shared" si="1021"/>
        <v>16</v>
      </c>
      <c r="M3324" s="56">
        <f t="shared" si="1022"/>
        <v>1.0012581</v>
      </c>
      <c r="N3324" s="56">
        <f t="shared" ca="1" si="1023"/>
        <v>1.0012581</v>
      </c>
      <c r="O3324" s="55">
        <f t="shared" si="1012"/>
        <v>0</v>
      </c>
      <c r="P3324" s="109">
        <f t="shared" ca="1" si="1024"/>
        <v>33.535316080000001</v>
      </c>
      <c r="Q3324" s="52">
        <f t="shared" si="1013"/>
        <v>0</v>
      </c>
      <c r="R3324" s="85"/>
      <c r="S3324" s="85"/>
      <c r="T3324" s="86" t="str">
        <f t="shared" si="1014"/>
        <v>A+J=</v>
      </c>
      <c r="U3324" s="149">
        <f t="shared" si="1015"/>
        <v>46171</v>
      </c>
      <c r="V3324" s="57" t="str">
        <f t="shared" si="1025"/>
        <v>-</v>
      </c>
      <c r="W3324" s="8"/>
      <c r="X3324" s="8"/>
      <c r="Y3324" s="8"/>
      <c r="Z3324" s="9"/>
      <c r="AA3324" s="1"/>
      <c r="AB3324" s="8"/>
      <c r="AC3324" s="9"/>
      <c r="AD3324" s="9"/>
      <c r="AE3324" s="9"/>
      <c r="AF3324" s="8"/>
      <c r="AG3324" s="10"/>
      <c r="AH3324" s="8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25">
      <c r="A3325" s="50">
        <f t="shared" si="1008"/>
        <v>46168</v>
      </c>
      <c r="B3325" s="112" t="str">
        <f t="shared" ca="1" si="1016"/>
        <v>n.d</v>
      </c>
      <c r="C3325" s="109">
        <f t="shared" si="1017"/>
        <v>26655.52506339</v>
      </c>
      <c r="D3325" s="13">
        <f ca="1">IF(A3325&lt;$B$1,VLOOKUP(A3325,[1]DI!$A$4:$B$15000,2,FALSE),0)</f>
        <v>0</v>
      </c>
      <c r="E3325" s="52">
        <f t="shared" ca="1" si="1018"/>
        <v>1</v>
      </c>
      <c r="F3325" s="52">
        <f ca="1">(TRUNC(PRODUCT($E$12:$E3324),16))</f>
        <v>1.88396930562496</v>
      </c>
      <c r="G3325" s="52">
        <f t="shared" ca="1" si="1019"/>
        <v>1.88396930562496</v>
      </c>
      <c r="H3325" s="52">
        <f t="shared" ca="1" si="1020"/>
        <v>1</v>
      </c>
      <c r="I3325" s="111">
        <f t="shared" si="1009"/>
        <v>0.02</v>
      </c>
      <c r="J3325" s="149">
        <f t="shared" si="1011"/>
        <v>46142</v>
      </c>
      <c r="K3325" s="54">
        <f t="shared" si="1010"/>
        <v>17</v>
      </c>
      <c r="L3325" s="55">
        <f t="shared" si="1021"/>
        <v>17</v>
      </c>
      <c r="M3325" s="56">
        <f t="shared" si="1022"/>
        <v>1.001336784</v>
      </c>
      <c r="N3325" s="56">
        <f t="shared" ca="1" si="1023"/>
        <v>1.001336784</v>
      </c>
      <c r="O3325" s="55">
        <f t="shared" si="1012"/>
        <v>0</v>
      </c>
      <c r="P3325" s="109">
        <f t="shared" ca="1" si="1024"/>
        <v>35.632679410000001</v>
      </c>
      <c r="Q3325" s="52">
        <f t="shared" si="1013"/>
        <v>0</v>
      </c>
      <c r="R3325" s="85"/>
      <c r="S3325" s="85"/>
      <c r="T3325" s="86" t="str">
        <f t="shared" si="1014"/>
        <v>A+J=</v>
      </c>
      <c r="U3325" s="149">
        <f t="shared" si="1015"/>
        <v>46171</v>
      </c>
      <c r="V3325" s="57" t="str">
        <f t="shared" si="1025"/>
        <v>-</v>
      </c>
      <c r="W3325" s="8"/>
      <c r="X3325" s="8"/>
      <c r="Y3325" s="8"/>
      <c r="Z3325" s="9"/>
      <c r="AA3325" s="1"/>
      <c r="AB3325" s="8"/>
      <c r="AC3325" s="9"/>
      <c r="AD3325" s="9"/>
      <c r="AE3325" s="9"/>
      <c r="AF3325" s="8"/>
      <c r="AG3325" s="10"/>
      <c r="AH3325" s="8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25">
      <c r="A3326" s="50">
        <f t="shared" si="1008"/>
        <v>46169</v>
      </c>
      <c r="B3326" s="112" t="str">
        <f t="shared" ca="1" si="1016"/>
        <v>n.d</v>
      </c>
      <c r="C3326" s="109">
        <f t="shared" si="1017"/>
        <v>26655.52506339</v>
      </c>
      <c r="D3326" s="13">
        <f ca="1">IF(A3326&lt;$B$1,VLOOKUP(A3326,[1]DI!$A$4:$B$15000,2,FALSE),0)</f>
        <v>0</v>
      </c>
      <c r="E3326" s="52">
        <f t="shared" ca="1" si="1018"/>
        <v>1</v>
      </c>
      <c r="F3326" s="52">
        <f ca="1">(TRUNC(PRODUCT($E$12:$E3325),16))</f>
        <v>1.88396930562496</v>
      </c>
      <c r="G3326" s="52">
        <f t="shared" ca="1" si="1019"/>
        <v>1.88396930562496</v>
      </c>
      <c r="H3326" s="52">
        <f t="shared" ca="1" si="1020"/>
        <v>1</v>
      </c>
      <c r="I3326" s="111">
        <f t="shared" si="1009"/>
        <v>0.02</v>
      </c>
      <c r="J3326" s="149">
        <f t="shared" si="1011"/>
        <v>46142</v>
      </c>
      <c r="K3326" s="54">
        <f t="shared" si="1010"/>
        <v>18</v>
      </c>
      <c r="L3326" s="55">
        <f t="shared" si="1021"/>
        <v>18</v>
      </c>
      <c r="M3326" s="56">
        <f t="shared" si="1022"/>
        <v>1.0014154740000001</v>
      </c>
      <c r="N3326" s="56">
        <f t="shared" ca="1" si="1023"/>
        <v>1.0014154740000001</v>
      </c>
      <c r="O3326" s="55">
        <f t="shared" si="1012"/>
        <v>0</v>
      </c>
      <c r="P3326" s="109">
        <f t="shared" ca="1" si="1024"/>
        <v>37.730202679999998</v>
      </c>
      <c r="Q3326" s="52">
        <f t="shared" si="1013"/>
        <v>0</v>
      </c>
      <c r="R3326" s="85"/>
      <c r="S3326" s="85"/>
      <c r="T3326" s="86" t="str">
        <f t="shared" si="1014"/>
        <v>A+J=</v>
      </c>
      <c r="U3326" s="149">
        <f t="shared" si="1015"/>
        <v>46171</v>
      </c>
      <c r="V3326" s="57" t="str">
        <f t="shared" si="1025"/>
        <v>-</v>
      </c>
      <c r="W3326" s="8"/>
      <c r="X3326" s="8"/>
      <c r="Y3326" s="8"/>
      <c r="Z3326" s="9"/>
      <c r="AA3326" s="1"/>
      <c r="AB3326" s="8"/>
      <c r="AC3326" s="9"/>
      <c r="AD3326" s="9"/>
      <c r="AE3326" s="9"/>
      <c r="AF3326" s="8"/>
      <c r="AG3326" s="10"/>
      <c r="AH3326" s="8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25">
      <c r="A3327" s="50">
        <f t="shared" si="1008"/>
        <v>46170</v>
      </c>
      <c r="B3327" s="112" t="str">
        <f t="shared" ca="1" si="1016"/>
        <v>n.d</v>
      </c>
      <c r="C3327" s="109">
        <f t="shared" si="1017"/>
        <v>26655.52506339</v>
      </c>
      <c r="D3327" s="13">
        <f ca="1">IF(A3327&lt;$B$1,VLOOKUP(A3327,[1]DI!$A$4:$B$15000,2,FALSE),0)</f>
        <v>0</v>
      </c>
      <c r="E3327" s="52">
        <f t="shared" ca="1" si="1018"/>
        <v>1</v>
      </c>
      <c r="F3327" s="52">
        <f ca="1">(TRUNC(PRODUCT($E$12:$E3326),16))</f>
        <v>1.88396930562496</v>
      </c>
      <c r="G3327" s="52">
        <f t="shared" ca="1" si="1019"/>
        <v>1.88396930562496</v>
      </c>
      <c r="H3327" s="52">
        <f t="shared" ca="1" si="1020"/>
        <v>1</v>
      </c>
      <c r="I3327" s="111">
        <f t="shared" si="1009"/>
        <v>0.02</v>
      </c>
      <c r="J3327" s="149">
        <f t="shared" si="1011"/>
        <v>46142</v>
      </c>
      <c r="K3327" s="54">
        <f t="shared" si="1010"/>
        <v>19</v>
      </c>
      <c r="L3327" s="55">
        <f t="shared" si="1021"/>
        <v>19</v>
      </c>
      <c r="M3327" s="56">
        <f t="shared" si="1022"/>
        <v>1.00149417</v>
      </c>
      <c r="N3327" s="56">
        <f t="shared" ca="1" si="1023"/>
        <v>1.00149417</v>
      </c>
      <c r="O3327" s="55">
        <f t="shared" si="1012"/>
        <v>0</v>
      </c>
      <c r="P3327" s="109">
        <f t="shared" ca="1" si="1024"/>
        <v>39.827885879999997</v>
      </c>
      <c r="Q3327" s="52">
        <f t="shared" si="1013"/>
        <v>0</v>
      </c>
      <c r="R3327" s="85"/>
      <c r="S3327" s="85"/>
      <c r="T3327" s="86" t="str">
        <f t="shared" si="1014"/>
        <v>A+J=</v>
      </c>
      <c r="U3327" s="149">
        <f t="shared" si="1015"/>
        <v>46171</v>
      </c>
      <c r="V3327" s="57" t="str">
        <f t="shared" si="1025"/>
        <v>-</v>
      </c>
      <c r="W3327" s="8"/>
      <c r="X3327" s="8"/>
      <c r="Y3327" s="8"/>
      <c r="Z3327" s="9"/>
      <c r="AA3327" s="1"/>
      <c r="AB3327" s="8"/>
      <c r="AC3327" s="9"/>
      <c r="AD3327" s="9"/>
      <c r="AE3327" s="9"/>
      <c r="AF3327" s="8"/>
      <c r="AG3327" s="10"/>
      <c r="AH3327" s="8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25">
      <c r="A3328" s="50">
        <f t="shared" si="1008"/>
        <v>46171</v>
      </c>
      <c r="B3328" s="112" t="str">
        <f t="shared" ca="1" si="1016"/>
        <v>n.d</v>
      </c>
      <c r="C3328" s="109">
        <f t="shared" si="1017"/>
        <v>26655.52506339</v>
      </c>
      <c r="D3328" s="13">
        <f ca="1">IF(A3328&lt;$B$1,VLOOKUP(A3328,[1]DI!$A$4:$B$15000,2,FALSE),0)</f>
        <v>0</v>
      </c>
      <c r="E3328" s="52">
        <f t="shared" ca="1" si="1018"/>
        <v>1</v>
      </c>
      <c r="F3328" s="52">
        <f ca="1">(TRUNC(PRODUCT($E$12:$E3327),16))</f>
        <v>1.88396930562496</v>
      </c>
      <c r="G3328" s="52">
        <f t="shared" ca="1" si="1019"/>
        <v>1.88396930562496</v>
      </c>
      <c r="H3328" s="52">
        <f t="shared" ca="1" si="1020"/>
        <v>1</v>
      </c>
      <c r="I3328" s="111">
        <f t="shared" si="1009"/>
        <v>0.02</v>
      </c>
      <c r="J3328" s="149">
        <f t="shared" si="1011"/>
        <v>46142</v>
      </c>
      <c r="K3328" s="54">
        <f t="shared" si="1010"/>
        <v>20</v>
      </c>
      <c r="L3328" s="55">
        <f t="shared" si="1021"/>
        <v>20</v>
      </c>
      <c r="M3328" s="56">
        <f t="shared" si="1022"/>
        <v>1.001572873</v>
      </c>
      <c r="N3328" s="56">
        <f t="shared" ca="1" si="1023"/>
        <v>1.001572873</v>
      </c>
      <c r="O3328" s="55">
        <f t="shared" si="1012"/>
        <v>98</v>
      </c>
      <c r="P3328" s="109">
        <f t="shared" ca="1" si="1024"/>
        <v>41.925755670000001</v>
      </c>
      <c r="Q3328" s="52">
        <f t="shared" si="1013"/>
        <v>1875.5667252799999</v>
      </c>
      <c r="R3328" s="85"/>
      <c r="S3328" s="85"/>
      <c r="T3328" s="86" t="str">
        <f t="shared" si="1014"/>
        <v>A+J=</v>
      </c>
      <c r="U3328" s="149">
        <f t="shared" si="1015"/>
        <v>46171</v>
      </c>
      <c r="V3328" s="57">
        <f t="shared" ca="1" si="1025"/>
        <v>2876238.7214249996</v>
      </c>
      <c r="W3328" s="8"/>
      <c r="X3328" s="8"/>
      <c r="Y3328" s="8"/>
      <c r="Z3328" s="9"/>
      <c r="AA3328" s="1"/>
      <c r="AB3328" s="8"/>
      <c r="AC3328" s="9"/>
      <c r="AD3328" s="9"/>
      <c r="AE3328" s="9"/>
      <c r="AF3328" s="8"/>
      <c r="AG3328" s="10"/>
      <c r="AH3328" s="8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25">
      <c r="A3329" s="50">
        <f t="shared" si="1008"/>
        <v>46172</v>
      </c>
      <c r="B3329" s="112" t="str">
        <f t="shared" ca="1" si="1016"/>
        <v>n.d</v>
      </c>
      <c r="C3329" s="109">
        <f t="shared" si="1017"/>
        <v>24779.958338109998</v>
      </c>
      <c r="D3329" s="13">
        <f ca="1">IF(A3329&lt;$B$1,VLOOKUP(A3329,[1]DI!$A$4:$B$15000,2,FALSE),0)</f>
        <v>0</v>
      </c>
      <c r="E3329" s="52">
        <f t="shared" ca="1" si="1018"/>
        <v>1</v>
      </c>
      <c r="F3329" s="52">
        <f ca="1">(TRUNC(PRODUCT($E$12:$E3328),16))</f>
        <v>1.88396930562496</v>
      </c>
      <c r="G3329" s="52">
        <f t="shared" ca="1" si="1019"/>
        <v>1.88396930562496</v>
      </c>
      <c r="H3329" s="52">
        <f t="shared" ca="1" si="1020"/>
        <v>1</v>
      </c>
      <c r="I3329" s="111">
        <f t="shared" si="1009"/>
        <v>0.02</v>
      </c>
      <c r="J3329" s="149">
        <f t="shared" si="1011"/>
        <v>46171</v>
      </c>
      <c r="K3329" s="54">
        <f t="shared" si="1010"/>
        <v>1</v>
      </c>
      <c r="L3329" s="55">
        <f t="shared" si="1021"/>
        <v>1</v>
      </c>
      <c r="M3329" s="56">
        <f t="shared" si="1022"/>
        <v>1.000078585</v>
      </c>
      <c r="N3329" s="56">
        <f t="shared" ca="1" si="1023"/>
        <v>1.000078585</v>
      </c>
      <c r="O3329" s="55">
        <f t="shared" si="1012"/>
        <v>0</v>
      </c>
      <c r="P3329" s="109">
        <f t="shared" ca="1" si="1024"/>
        <v>1.9473330200000001</v>
      </c>
      <c r="Q3329" s="52">
        <f t="shared" si="1013"/>
        <v>0</v>
      </c>
      <c r="R3329" s="85"/>
      <c r="S3329" s="85"/>
      <c r="T3329" s="86" t="str">
        <f t="shared" si="1014"/>
        <v>A+J=</v>
      </c>
      <c r="U3329" s="149">
        <f t="shared" si="1015"/>
        <v>46203</v>
      </c>
      <c r="V3329" s="57" t="str">
        <f t="shared" si="1025"/>
        <v>-</v>
      </c>
      <c r="W3329" s="8"/>
      <c r="X3329" s="8"/>
      <c r="Y3329" s="8"/>
      <c r="Z3329" s="9"/>
      <c r="AA3329" s="1"/>
      <c r="AB3329" s="8"/>
      <c r="AC3329" s="9"/>
      <c r="AD3329" s="9"/>
      <c r="AE3329" s="9"/>
      <c r="AF3329" s="8"/>
      <c r="AG3329" s="10"/>
      <c r="AH3329" s="8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25">
      <c r="A3330" s="50">
        <f t="shared" si="1008"/>
        <v>46173</v>
      </c>
      <c r="B3330" s="112" t="str">
        <f t="shared" ca="1" si="1016"/>
        <v>n.d</v>
      </c>
      <c r="C3330" s="109">
        <f t="shared" si="1017"/>
        <v>24779.958338109998</v>
      </c>
      <c r="D3330" s="13">
        <f ca="1">IF(A3330&lt;$B$1,VLOOKUP(A3330,[1]DI!$A$4:$B$15000,2,FALSE),0)</f>
        <v>0</v>
      </c>
      <c r="E3330" s="52">
        <f t="shared" ca="1" si="1018"/>
        <v>1</v>
      </c>
      <c r="F3330" s="52">
        <f ca="1">(TRUNC(PRODUCT($E$12:$E3329),16))</f>
        <v>1.88396930562496</v>
      </c>
      <c r="G3330" s="52">
        <f t="shared" ca="1" si="1019"/>
        <v>1.88396930562496</v>
      </c>
      <c r="H3330" s="52">
        <f t="shared" ca="1" si="1020"/>
        <v>1</v>
      </c>
      <c r="I3330" s="111">
        <f t="shared" si="1009"/>
        <v>0.02</v>
      </c>
      <c r="J3330" s="149">
        <f t="shared" si="1011"/>
        <v>46171</v>
      </c>
      <c r="K3330" s="54">
        <f t="shared" si="1010"/>
        <v>1</v>
      </c>
      <c r="L3330" s="55">
        <f t="shared" si="1021"/>
        <v>1</v>
      </c>
      <c r="M3330" s="56">
        <f t="shared" si="1022"/>
        <v>1.000078585</v>
      </c>
      <c r="N3330" s="56">
        <f t="shared" ca="1" si="1023"/>
        <v>1.000078585</v>
      </c>
      <c r="O3330" s="55">
        <f t="shared" si="1012"/>
        <v>0</v>
      </c>
      <c r="P3330" s="109">
        <f t="shared" ca="1" si="1024"/>
        <v>1.9473330200000001</v>
      </c>
      <c r="Q3330" s="52">
        <f t="shared" si="1013"/>
        <v>0</v>
      </c>
      <c r="R3330" s="85"/>
      <c r="S3330" s="85"/>
      <c r="T3330" s="86" t="str">
        <f t="shared" si="1014"/>
        <v>A+J=</v>
      </c>
      <c r="U3330" s="149">
        <f t="shared" si="1015"/>
        <v>46203</v>
      </c>
      <c r="V3330" s="57" t="str">
        <f t="shared" si="1025"/>
        <v>-</v>
      </c>
      <c r="W3330" s="8"/>
      <c r="X3330" s="8"/>
      <c r="Y3330" s="8"/>
      <c r="Z3330" s="9"/>
      <c r="AA3330" s="1"/>
      <c r="AB3330" s="8"/>
      <c r="AC3330" s="9"/>
      <c r="AD3330" s="9"/>
      <c r="AE3330" s="9"/>
      <c r="AF3330" s="8"/>
      <c r="AG3330" s="10"/>
      <c r="AH3330" s="8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25">
      <c r="A3331" s="50">
        <f t="shared" si="1008"/>
        <v>46174</v>
      </c>
      <c r="B3331" s="112" t="str">
        <f t="shared" ca="1" si="1016"/>
        <v>n.d</v>
      </c>
      <c r="C3331" s="109">
        <f t="shared" si="1017"/>
        <v>24779.958338109998</v>
      </c>
      <c r="D3331" s="13">
        <f ca="1">IF(A3331&lt;$B$1,VLOOKUP(A3331,[1]DI!$A$4:$B$15000,2,FALSE),0)</f>
        <v>0</v>
      </c>
      <c r="E3331" s="52">
        <f t="shared" ca="1" si="1018"/>
        <v>1</v>
      </c>
      <c r="F3331" s="52">
        <f ca="1">(TRUNC(PRODUCT($E$12:$E3330),16))</f>
        <v>1.88396930562496</v>
      </c>
      <c r="G3331" s="52">
        <f t="shared" ca="1" si="1019"/>
        <v>1.88396930562496</v>
      </c>
      <c r="H3331" s="52">
        <f t="shared" ca="1" si="1020"/>
        <v>1</v>
      </c>
      <c r="I3331" s="111">
        <f t="shared" si="1009"/>
        <v>0.02</v>
      </c>
      <c r="J3331" s="149">
        <f t="shared" si="1011"/>
        <v>46171</v>
      </c>
      <c r="K3331" s="54">
        <f t="shared" si="1010"/>
        <v>1</v>
      </c>
      <c r="L3331" s="55">
        <f t="shared" si="1021"/>
        <v>1</v>
      </c>
      <c r="M3331" s="56">
        <f t="shared" si="1022"/>
        <v>1.000078585</v>
      </c>
      <c r="N3331" s="56">
        <f t="shared" ca="1" si="1023"/>
        <v>1.000078585</v>
      </c>
      <c r="O3331" s="55">
        <f t="shared" si="1012"/>
        <v>0</v>
      </c>
      <c r="P3331" s="109">
        <f t="shared" ca="1" si="1024"/>
        <v>1.9473330200000001</v>
      </c>
      <c r="Q3331" s="52">
        <f t="shared" si="1013"/>
        <v>0</v>
      </c>
      <c r="R3331" s="85"/>
      <c r="S3331" s="85"/>
      <c r="T3331" s="86" t="str">
        <f t="shared" si="1014"/>
        <v>A+J=</v>
      </c>
      <c r="U3331" s="149">
        <f t="shared" si="1015"/>
        <v>46203</v>
      </c>
      <c r="V3331" s="57" t="str">
        <f t="shared" si="1025"/>
        <v>-</v>
      </c>
      <c r="W3331" s="8"/>
      <c r="X3331" s="8"/>
      <c r="Y3331" s="8"/>
      <c r="Z3331" s="9"/>
      <c r="AA3331" s="1"/>
      <c r="AB3331" s="8"/>
      <c r="AC3331" s="9"/>
      <c r="AD3331" s="9"/>
      <c r="AE3331" s="9"/>
      <c r="AF3331" s="8"/>
      <c r="AG3331" s="10"/>
      <c r="AH3331" s="8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25">
      <c r="A3332" s="50">
        <f t="shared" si="1008"/>
        <v>46175</v>
      </c>
      <c r="B3332" s="112" t="str">
        <f t="shared" ca="1" si="1016"/>
        <v>n.d</v>
      </c>
      <c r="C3332" s="109">
        <f t="shared" si="1017"/>
        <v>24779.958338109998</v>
      </c>
      <c r="D3332" s="13">
        <f ca="1">IF(A3332&lt;$B$1,VLOOKUP(A3332,[1]DI!$A$4:$B$15000,2,FALSE),0)</f>
        <v>0</v>
      </c>
      <c r="E3332" s="52">
        <f t="shared" ca="1" si="1018"/>
        <v>1</v>
      </c>
      <c r="F3332" s="52">
        <f ca="1">(TRUNC(PRODUCT($E$12:$E3331),16))</f>
        <v>1.88396930562496</v>
      </c>
      <c r="G3332" s="52">
        <f t="shared" ca="1" si="1019"/>
        <v>1.88396930562496</v>
      </c>
      <c r="H3332" s="52">
        <f t="shared" ca="1" si="1020"/>
        <v>1</v>
      </c>
      <c r="I3332" s="111">
        <f t="shared" si="1009"/>
        <v>0.02</v>
      </c>
      <c r="J3332" s="149">
        <f t="shared" si="1011"/>
        <v>46171</v>
      </c>
      <c r="K3332" s="54">
        <f t="shared" si="1010"/>
        <v>2</v>
      </c>
      <c r="L3332" s="55">
        <f t="shared" si="1021"/>
        <v>2</v>
      </c>
      <c r="M3332" s="56">
        <f t="shared" si="1022"/>
        <v>1.0001571760000001</v>
      </c>
      <c r="N3332" s="56">
        <f t="shared" ca="1" si="1023"/>
        <v>1.0001571760000001</v>
      </c>
      <c r="O3332" s="55">
        <f t="shared" si="1012"/>
        <v>0</v>
      </c>
      <c r="P3332" s="109">
        <f t="shared" ca="1" si="1024"/>
        <v>3.8948147299999998</v>
      </c>
      <c r="Q3332" s="52">
        <f t="shared" si="1013"/>
        <v>0</v>
      </c>
      <c r="R3332" s="85"/>
      <c r="S3332" s="85"/>
      <c r="T3332" s="86" t="str">
        <f t="shared" si="1014"/>
        <v>A+J=</v>
      </c>
      <c r="U3332" s="149">
        <f t="shared" si="1015"/>
        <v>46203</v>
      </c>
      <c r="V3332" s="57" t="str">
        <f t="shared" si="1025"/>
        <v>-</v>
      </c>
      <c r="W3332" s="8"/>
      <c r="X3332" s="8"/>
      <c r="Y3332" s="8"/>
      <c r="Z3332" s="9"/>
      <c r="AA3332" s="1"/>
      <c r="AB3332" s="8"/>
      <c r="AC3332" s="9"/>
      <c r="AD3332" s="9"/>
      <c r="AE3332" s="9"/>
      <c r="AF3332" s="8"/>
      <c r="AG3332" s="10"/>
      <c r="AH3332" s="8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25">
      <c r="A3333" s="50">
        <f t="shared" si="1008"/>
        <v>46176</v>
      </c>
      <c r="B3333" s="112" t="str">
        <f t="shared" ca="1" si="1016"/>
        <v>n.d</v>
      </c>
      <c r="C3333" s="109">
        <f t="shared" si="1017"/>
        <v>24779.958338109998</v>
      </c>
      <c r="D3333" s="13">
        <f ca="1">IF(A3333&lt;$B$1,VLOOKUP(A3333,[1]DI!$A$4:$B$15000,2,FALSE),0)</f>
        <v>0</v>
      </c>
      <c r="E3333" s="52">
        <f t="shared" ca="1" si="1018"/>
        <v>1</v>
      </c>
      <c r="F3333" s="52">
        <f ca="1">(TRUNC(PRODUCT($E$12:$E3332),16))</f>
        <v>1.88396930562496</v>
      </c>
      <c r="G3333" s="52">
        <f t="shared" ca="1" si="1019"/>
        <v>1.88396930562496</v>
      </c>
      <c r="H3333" s="52">
        <f t="shared" ca="1" si="1020"/>
        <v>1</v>
      </c>
      <c r="I3333" s="111">
        <f t="shared" si="1009"/>
        <v>0.02</v>
      </c>
      <c r="J3333" s="149">
        <f t="shared" si="1011"/>
        <v>46171</v>
      </c>
      <c r="K3333" s="54">
        <f t="shared" si="1010"/>
        <v>3</v>
      </c>
      <c r="L3333" s="55">
        <f t="shared" si="1021"/>
        <v>3</v>
      </c>
      <c r="M3333" s="56">
        <f t="shared" si="1022"/>
        <v>1.000235773</v>
      </c>
      <c r="N3333" s="56">
        <f t="shared" ca="1" si="1023"/>
        <v>1.000235773</v>
      </c>
      <c r="O3333" s="55">
        <f t="shared" si="1012"/>
        <v>0</v>
      </c>
      <c r="P3333" s="109">
        <f t="shared" ca="1" si="1024"/>
        <v>5.8424451099999999</v>
      </c>
      <c r="Q3333" s="52">
        <f t="shared" si="1013"/>
        <v>0</v>
      </c>
      <c r="R3333" s="85"/>
      <c r="S3333" s="85"/>
      <c r="T3333" s="86" t="str">
        <f t="shared" si="1014"/>
        <v>A+J=</v>
      </c>
      <c r="U3333" s="149">
        <f t="shared" si="1015"/>
        <v>46203</v>
      </c>
      <c r="V3333" s="57" t="str">
        <f t="shared" si="1025"/>
        <v>-</v>
      </c>
      <c r="W3333" s="8"/>
      <c r="X3333" s="8"/>
      <c r="Y3333" s="8"/>
      <c r="Z3333" s="9"/>
      <c r="AA3333" s="1"/>
      <c r="AB3333" s="8"/>
      <c r="AC3333" s="9"/>
      <c r="AD3333" s="9"/>
      <c r="AE3333" s="9"/>
      <c r="AF3333" s="8"/>
      <c r="AG3333" s="10"/>
      <c r="AH3333" s="8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25">
      <c r="A3334" s="50">
        <f t="shared" si="1008"/>
        <v>46177</v>
      </c>
      <c r="B3334" s="112" t="str">
        <f t="shared" ca="1" si="1016"/>
        <v>n.d</v>
      </c>
      <c r="C3334" s="109">
        <f t="shared" si="1017"/>
        <v>24779.958338109998</v>
      </c>
      <c r="D3334" s="13">
        <f ca="1">IF(A3334&lt;$B$1,VLOOKUP(A3334,[1]DI!$A$4:$B$15000,2,FALSE),0)</f>
        <v>0</v>
      </c>
      <c r="E3334" s="52">
        <f t="shared" ca="1" si="1018"/>
        <v>1</v>
      </c>
      <c r="F3334" s="52">
        <f ca="1">(TRUNC(PRODUCT($E$12:$E3333),16))</f>
        <v>1.88396930562496</v>
      </c>
      <c r="G3334" s="52">
        <f t="shared" ca="1" si="1019"/>
        <v>1.88396930562496</v>
      </c>
      <c r="H3334" s="52">
        <f t="shared" ca="1" si="1020"/>
        <v>1</v>
      </c>
      <c r="I3334" s="111">
        <f t="shared" si="1009"/>
        <v>0.02</v>
      </c>
      <c r="J3334" s="149">
        <f t="shared" si="1011"/>
        <v>46171</v>
      </c>
      <c r="K3334" s="54">
        <f t="shared" si="1010"/>
        <v>3</v>
      </c>
      <c r="L3334" s="55">
        <f t="shared" si="1021"/>
        <v>4</v>
      </c>
      <c r="M3334" s="56">
        <f t="shared" si="1022"/>
        <v>1.000314377</v>
      </c>
      <c r="N3334" s="56">
        <f t="shared" ca="1" si="1023"/>
        <v>1.000314377</v>
      </c>
      <c r="O3334" s="55">
        <f t="shared" si="1012"/>
        <v>0</v>
      </c>
      <c r="P3334" s="109">
        <f t="shared" ca="1" si="1024"/>
        <v>7.7902489599999996</v>
      </c>
      <c r="Q3334" s="52">
        <f t="shared" si="1013"/>
        <v>0</v>
      </c>
      <c r="R3334" s="85"/>
      <c r="S3334" s="85"/>
      <c r="T3334" s="86" t="str">
        <f t="shared" si="1014"/>
        <v>A+J=</v>
      </c>
      <c r="U3334" s="149">
        <f t="shared" si="1015"/>
        <v>46203</v>
      </c>
      <c r="V3334" s="57" t="str">
        <f t="shared" si="1025"/>
        <v>-</v>
      </c>
      <c r="W3334" s="8"/>
      <c r="X3334" s="8"/>
      <c r="Y3334" s="8"/>
      <c r="Z3334" s="9"/>
      <c r="AA3334" s="1"/>
      <c r="AB3334" s="8"/>
      <c r="AC3334" s="9"/>
      <c r="AD3334" s="9"/>
      <c r="AE3334" s="9"/>
      <c r="AF3334" s="8"/>
      <c r="AG3334" s="10"/>
      <c r="AH3334" s="8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25">
      <c r="A3335" s="50">
        <f t="shared" si="1008"/>
        <v>46178</v>
      </c>
      <c r="B3335" s="112" t="str">
        <f t="shared" ca="1" si="1016"/>
        <v>n.d</v>
      </c>
      <c r="C3335" s="109">
        <f t="shared" si="1017"/>
        <v>24779.958338109998</v>
      </c>
      <c r="D3335" s="13">
        <f ca="1">IF(A3335&lt;$B$1,VLOOKUP(A3335,[1]DI!$A$4:$B$15000,2,FALSE),0)</f>
        <v>0</v>
      </c>
      <c r="E3335" s="52">
        <f t="shared" ca="1" si="1018"/>
        <v>1</v>
      </c>
      <c r="F3335" s="52">
        <f ca="1">(TRUNC(PRODUCT($E$12:$E3334),16))</f>
        <v>1.88396930562496</v>
      </c>
      <c r="G3335" s="52">
        <f t="shared" ca="1" si="1019"/>
        <v>1.88396930562496</v>
      </c>
      <c r="H3335" s="52">
        <f t="shared" ca="1" si="1020"/>
        <v>1</v>
      </c>
      <c r="I3335" s="111">
        <f t="shared" si="1009"/>
        <v>0.02</v>
      </c>
      <c r="J3335" s="149">
        <f t="shared" si="1011"/>
        <v>46171</v>
      </c>
      <c r="K3335" s="54">
        <f t="shared" si="1010"/>
        <v>4</v>
      </c>
      <c r="L3335" s="55">
        <f t="shared" si="1021"/>
        <v>4</v>
      </c>
      <c r="M3335" s="56">
        <f t="shared" si="1022"/>
        <v>1.000314377</v>
      </c>
      <c r="N3335" s="56">
        <f t="shared" ca="1" si="1023"/>
        <v>1.000314377</v>
      </c>
      <c r="O3335" s="55">
        <f t="shared" si="1012"/>
        <v>0</v>
      </c>
      <c r="P3335" s="109">
        <f t="shared" ca="1" si="1024"/>
        <v>7.7902489599999996</v>
      </c>
      <c r="Q3335" s="52">
        <f t="shared" si="1013"/>
        <v>0</v>
      </c>
      <c r="R3335" s="85"/>
      <c r="S3335" s="85"/>
      <c r="T3335" s="86" t="str">
        <f t="shared" si="1014"/>
        <v>A+J=</v>
      </c>
      <c r="U3335" s="149">
        <f t="shared" si="1015"/>
        <v>46203</v>
      </c>
      <c r="V3335" s="57" t="str">
        <f t="shared" si="1025"/>
        <v>-</v>
      </c>
      <c r="W3335" s="8"/>
      <c r="X3335" s="8"/>
      <c r="Y3335" s="8"/>
      <c r="Z3335" s="9"/>
      <c r="AA3335" s="1"/>
      <c r="AB3335" s="8"/>
      <c r="AC3335" s="9"/>
      <c r="AD3335" s="9"/>
      <c r="AE3335" s="9"/>
      <c r="AF3335" s="8"/>
      <c r="AG3335" s="10"/>
      <c r="AH3335" s="8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25">
      <c r="A3336" s="50">
        <f t="shared" si="1008"/>
        <v>46179</v>
      </c>
      <c r="B3336" s="112" t="str">
        <f t="shared" ca="1" si="1016"/>
        <v>n.d</v>
      </c>
      <c r="C3336" s="109">
        <f t="shared" si="1017"/>
        <v>24779.958338109998</v>
      </c>
      <c r="D3336" s="13">
        <f ca="1">IF(A3336&lt;$B$1,VLOOKUP(A3336,[1]DI!$A$4:$B$15000,2,FALSE),0)</f>
        <v>0</v>
      </c>
      <c r="E3336" s="52">
        <f t="shared" ca="1" si="1018"/>
        <v>1</v>
      </c>
      <c r="F3336" s="52">
        <f ca="1">(TRUNC(PRODUCT($E$12:$E3335),16))</f>
        <v>1.88396930562496</v>
      </c>
      <c r="G3336" s="52">
        <f t="shared" ca="1" si="1019"/>
        <v>1.88396930562496</v>
      </c>
      <c r="H3336" s="52">
        <f t="shared" ca="1" si="1020"/>
        <v>1</v>
      </c>
      <c r="I3336" s="111">
        <f t="shared" si="1009"/>
        <v>0.02</v>
      </c>
      <c r="J3336" s="149">
        <f t="shared" si="1011"/>
        <v>46171</v>
      </c>
      <c r="K3336" s="54">
        <f t="shared" si="1010"/>
        <v>4</v>
      </c>
      <c r="L3336" s="55">
        <f t="shared" si="1021"/>
        <v>5</v>
      </c>
      <c r="M3336" s="56">
        <f t="shared" si="1022"/>
        <v>1.000392986</v>
      </c>
      <c r="N3336" s="56">
        <f t="shared" ca="1" si="1023"/>
        <v>1.000392986</v>
      </c>
      <c r="O3336" s="55">
        <f t="shared" si="1012"/>
        <v>0</v>
      </c>
      <c r="P3336" s="109">
        <f t="shared" ca="1" si="1024"/>
        <v>9.7381767000000004</v>
      </c>
      <c r="Q3336" s="52">
        <f t="shared" si="1013"/>
        <v>0</v>
      </c>
      <c r="R3336" s="85"/>
      <c r="S3336" s="85"/>
      <c r="T3336" s="86" t="str">
        <f t="shared" si="1014"/>
        <v>A+J=</v>
      </c>
      <c r="U3336" s="149">
        <f t="shared" si="1015"/>
        <v>46203</v>
      </c>
      <c r="V3336" s="57" t="str">
        <f t="shared" si="1025"/>
        <v>-</v>
      </c>
      <c r="W3336" s="8"/>
      <c r="X3336" s="8"/>
      <c r="Y3336" s="8"/>
      <c r="Z3336" s="9"/>
      <c r="AA3336" s="1"/>
      <c r="AB3336" s="8"/>
      <c r="AC3336" s="9"/>
      <c r="AD3336" s="9"/>
      <c r="AE3336" s="9"/>
      <c r="AF3336" s="8"/>
      <c r="AG3336" s="10"/>
      <c r="AH3336" s="8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25">
      <c r="A3337" s="50">
        <f t="shared" si="1008"/>
        <v>46180</v>
      </c>
      <c r="B3337" s="112" t="str">
        <f t="shared" ca="1" si="1016"/>
        <v>n.d</v>
      </c>
      <c r="C3337" s="109">
        <f t="shared" si="1017"/>
        <v>24779.958338109998</v>
      </c>
      <c r="D3337" s="13">
        <f ca="1">IF(A3337&lt;$B$1,VLOOKUP(A3337,[1]DI!$A$4:$B$15000,2,FALSE),0)</f>
        <v>0</v>
      </c>
      <c r="E3337" s="52">
        <f t="shared" ca="1" si="1018"/>
        <v>1</v>
      </c>
      <c r="F3337" s="52">
        <f ca="1">(TRUNC(PRODUCT($E$12:$E3336),16))</f>
        <v>1.88396930562496</v>
      </c>
      <c r="G3337" s="52">
        <f t="shared" ca="1" si="1019"/>
        <v>1.88396930562496</v>
      </c>
      <c r="H3337" s="52">
        <f t="shared" ca="1" si="1020"/>
        <v>1</v>
      </c>
      <c r="I3337" s="111">
        <f t="shared" si="1009"/>
        <v>0.02</v>
      </c>
      <c r="J3337" s="149">
        <f t="shared" si="1011"/>
        <v>46171</v>
      </c>
      <c r="K3337" s="54">
        <f t="shared" si="1010"/>
        <v>4</v>
      </c>
      <c r="L3337" s="55">
        <f t="shared" si="1021"/>
        <v>5</v>
      </c>
      <c r="M3337" s="56">
        <f t="shared" si="1022"/>
        <v>1.000392986</v>
      </c>
      <c r="N3337" s="56">
        <f t="shared" ca="1" si="1023"/>
        <v>1.000392986</v>
      </c>
      <c r="O3337" s="55">
        <f t="shared" si="1012"/>
        <v>0</v>
      </c>
      <c r="P3337" s="109">
        <f t="shared" ca="1" si="1024"/>
        <v>9.7381767000000004</v>
      </c>
      <c r="Q3337" s="52">
        <f t="shared" si="1013"/>
        <v>0</v>
      </c>
      <c r="R3337" s="85"/>
      <c r="S3337" s="85"/>
      <c r="T3337" s="86" t="str">
        <f t="shared" si="1014"/>
        <v>A+J=</v>
      </c>
      <c r="U3337" s="149">
        <f t="shared" si="1015"/>
        <v>46203</v>
      </c>
      <c r="V3337" s="57" t="str">
        <f t="shared" si="1025"/>
        <v>-</v>
      </c>
      <c r="W3337" s="8"/>
      <c r="X3337" s="8"/>
      <c r="Y3337" s="8"/>
      <c r="Z3337" s="9"/>
      <c r="AA3337" s="1"/>
      <c r="AB3337" s="8"/>
      <c r="AC3337" s="9"/>
      <c r="AD3337" s="9"/>
      <c r="AE3337" s="9"/>
      <c r="AF3337" s="8"/>
      <c r="AG3337" s="10"/>
      <c r="AH3337" s="8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25">
      <c r="A3338" s="50">
        <f t="shared" si="1008"/>
        <v>46181</v>
      </c>
      <c r="B3338" s="112" t="str">
        <f t="shared" ca="1" si="1016"/>
        <v>n.d</v>
      </c>
      <c r="C3338" s="109">
        <f t="shared" si="1017"/>
        <v>24779.958338109998</v>
      </c>
      <c r="D3338" s="13">
        <f ca="1">IF(A3338&lt;$B$1,VLOOKUP(A3338,[1]DI!$A$4:$B$15000,2,FALSE),0)</f>
        <v>0</v>
      </c>
      <c r="E3338" s="52">
        <f t="shared" ca="1" si="1018"/>
        <v>1</v>
      </c>
      <c r="F3338" s="52">
        <f ca="1">(TRUNC(PRODUCT($E$12:$E3337),16))</f>
        <v>1.88396930562496</v>
      </c>
      <c r="G3338" s="52">
        <f t="shared" ca="1" si="1019"/>
        <v>1.88396930562496</v>
      </c>
      <c r="H3338" s="52">
        <f t="shared" ca="1" si="1020"/>
        <v>1</v>
      </c>
      <c r="I3338" s="111">
        <f t="shared" si="1009"/>
        <v>0.02</v>
      </c>
      <c r="J3338" s="149">
        <f t="shared" si="1011"/>
        <v>46171</v>
      </c>
      <c r="K3338" s="54">
        <f t="shared" si="1010"/>
        <v>5</v>
      </c>
      <c r="L3338" s="55">
        <f t="shared" si="1021"/>
        <v>5</v>
      </c>
      <c r="M3338" s="56">
        <f t="shared" si="1022"/>
        <v>1.000392986</v>
      </c>
      <c r="N3338" s="56">
        <f t="shared" ca="1" si="1023"/>
        <v>1.000392986</v>
      </c>
      <c r="O3338" s="55">
        <f t="shared" si="1012"/>
        <v>0</v>
      </c>
      <c r="P3338" s="109">
        <f t="shared" ca="1" si="1024"/>
        <v>9.7381767000000004</v>
      </c>
      <c r="Q3338" s="52">
        <f t="shared" si="1013"/>
        <v>0</v>
      </c>
      <c r="R3338" s="85"/>
      <c r="S3338" s="85"/>
      <c r="T3338" s="86" t="str">
        <f t="shared" si="1014"/>
        <v>A+J=</v>
      </c>
      <c r="U3338" s="149">
        <f t="shared" si="1015"/>
        <v>46203</v>
      </c>
      <c r="V3338" s="57" t="str">
        <f t="shared" si="1025"/>
        <v>-</v>
      </c>
      <c r="W3338" s="8"/>
      <c r="X3338" s="8"/>
      <c r="Y3338" s="8"/>
      <c r="Z3338" s="9"/>
      <c r="AA3338" s="1"/>
      <c r="AB3338" s="8"/>
      <c r="AC3338" s="9"/>
      <c r="AD3338" s="9"/>
      <c r="AE3338" s="9"/>
      <c r="AF3338" s="8"/>
      <c r="AG3338" s="10"/>
      <c r="AH3338" s="8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25">
      <c r="A3339" s="50">
        <f t="shared" si="1008"/>
        <v>46182</v>
      </c>
      <c r="B3339" s="112" t="str">
        <f t="shared" ca="1" si="1016"/>
        <v>n.d</v>
      </c>
      <c r="C3339" s="109">
        <f t="shared" si="1017"/>
        <v>24779.958338109998</v>
      </c>
      <c r="D3339" s="13">
        <f ca="1">IF(A3339&lt;$B$1,VLOOKUP(A3339,[1]DI!$A$4:$B$15000,2,FALSE),0)</f>
        <v>0</v>
      </c>
      <c r="E3339" s="52">
        <f t="shared" ca="1" si="1018"/>
        <v>1</v>
      </c>
      <c r="F3339" s="52">
        <f ca="1">(TRUNC(PRODUCT($E$12:$E3338),16))</f>
        <v>1.88396930562496</v>
      </c>
      <c r="G3339" s="52">
        <f t="shared" ca="1" si="1019"/>
        <v>1.88396930562496</v>
      </c>
      <c r="H3339" s="52">
        <f t="shared" ca="1" si="1020"/>
        <v>1</v>
      </c>
      <c r="I3339" s="111">
        <f t="shared" si="1009"/>
        <v>0.02</v>
      </c>
      <c r="J3339" s="149">
        <f t="shared" si="1011"/>
        <v>46171</v>
      </c>
      <c r="K3339" s="54">
        <f t="shared" si="1010"/>
        <v>6</v>
      </c>
      <c r="L3339" s="55">
        <f t="shared" si="1021"/>
        <v>6</v>
      </c>
      <c r="M3339" s="56">
        <f t="shared" si="1022"/>
        <v>1.000471602</v>
      </c>
      <c r="N3339" s="56">
        <f t="shared" ca="1" si="1023"/>
        <v>1.000471602</v>
      </c>
      <c r="O3339" s="55">
        <f t="shared" si="1012"/>
        <v>0</v>
      </c>
      <c r="P3339" s="109">
        <f t="shared" ca="1" si="1024"/>
        <v>11.686277909999999</v>
      </c>
      <c r="Q3339" s="52">
        <f t="shared" si="1013"/>
        <v>0</v>
      </c>
      <c r="R3339" s="85"/>
      <c r="S3339" s="85"/>
      <c r="T3339" s="86" t="str">
        <f t="shared" si="1014"/>
        <v>A+J=</v>
      </c>
      <c r="U3339" s="149">
        <f t="shared" si="1015"/>
        <v>46203</v>
      </c>
      <c r="V3339" s="57" t="str">
        <f t="shared" si="1025"/>
        <v>-</v>
      </c>
      <c r="W3339" s="8"/>
      <c r="X3339" s="8"/>
      <c r="Y3339" s="8"/>
      <c r="Z3339" s="9"/>
      <c r="AA3339" s="1"/>
      <c r="AB3339" s="8"/>
      <c r="AC3339" s="9"/>
      <c r="AD3339" s="9"/>
      <c r="AE3339" s="9"/>
      <c r="AF3339" s="8"/>
      <c r="AG3339" s="10"/>
      <c r="AH3339" s="8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25">
      <c r="A3340" s="50">
        <f t="shared" si="1008"/>
        <v>46183</v>
      </c>
      <c r="B3340" s="112" t="str">
        <f t="shared" ca="1" si="1016"/>
        <v>n.d</v>
      </c>
      <c r="C3340" s="109">
        <f t="shared" si="1017"/>
        <v>24779.958338109998</v>
      </c>
      <c r="D3340" s="13">
        <f ca="1">IF(A3340&lt;$B$1,VLOOKUP(A3340,[1]DI!$A$4:$B$15000,2,FALSE),0)</f>
        <v>0</v>
      </c>
      <c r="E3340" s="52">
        <f t="shared" ca="1" si="1018"/>
        <v>1</v>
      </c>
      <c r="F3340" s="52">
        <f ca="1">(TRUNC(PRODUCT($E$12:$E3339),16))</f>
        <v>1.88396930562496</v>
      </c>
      <c r="G3340" s="52">
        <f t="shared" ca="1" si="1019"/>
        <v>1.88396930562496</v>
      </c>
      <c r="H3340" s="52">
        <f t="shared" ca="1" si="1020"/>
        <v>1</v>
      </c>
      <c r="I3340" s="111">
        <f t="shared" si="1009"/>
        <v>0.02</v>
      </c>
      <c r="J3340" s="149">
        <f t="shared" si="1011"/>
        <v>46171</v>
      </c>
      <c r="K3340" s="54">
        <f t="shared" si="1010"/>
        <v>7</v>
      </c>
      <c r="L3340" s="55">
        <f t="shared" si="1021"/>
        <v>7</v>
      </c>
      <c r="M3340" s="56">
        <f t="shared" si="1022"/>
        <v>1.0005502239999999</v>
      </c>
      <c r="N3340" s="56">
        <f t="shared" ca="1" si="1023"/>
        <v>1.0005502239999999</v>
      </c>
      <c r="O3340" s="55">
        <f t="shared" si="1012"/>
        <v>0</v>
      </c>
      <c r="P3340" s="109">
        <f t="shared" ca="1" si="1024"/>
        <v>13.63452779</v>
      </c>
      <c r="Q3340" s="52">
        <f t="shared" si="1013"/>
        <v>0</v>
      </c>
      <c r="R3340" s="85"/>
      <c r="S3340" s="85"/>
      <c r="T3340" s="86" t="str">
        <f t="shared" si="1014"/>
        <v>A+J=</v>
      </c>
      <c r="U3340" s="149">
        <f t="shared" si="1015"/>
        <v>46203</v>
      </c>
      <c r="V3340" s="57" t="str">
        <f t="shared" si="1025"/>
        <v>-</v>
      </c>
      <c r="W3340" s="8"/>
      <c r="X3340" s="8"/>
      <c r="Y3340" s="8"/>
      <c r="Z3340" s="9"/>
      <c r="AA3340" s="1"/>
      <c r="AB3340" s="8"/>
      <c r="AC3340" s="9"/>
      <c r="AD3340" s="9"/>
      <c r="AE3340" s="9"/>
      <c r="AF3340" s="8"/>
      <c r="AG3340" s="10"/>
      <c r="AH3340" s="8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25">
      <c r="A3341" s="50">
        <f t="shared" ref="A3341:A3404" si="1026">(A3340+1)</f>
        <v>46184</v>
      </c>
      <c r="B3341" s="112" t="str">
        <f t="shared" ca="1" si="1016"/>
        <v>n.d</v>
      </c>
      <c r="C3341" s="109">
        <f t="shared" si="1017"/>
        <v>24779.958338109998</v>
      </c>
      <c r="D3341" s="13">
        <f ca="1">IF(A3341&lt;$B$1,VLOOKUP(A3341,[1]DI!$A$4:$B$15000,2,FALSE),0)</f>
        <v>0</v>
      </c>
      <c r="E3341" s="52">
        <f t="shared" ca="1" si="1018"/>
        <v>1</v>
      </c>
      <c r="F3341" s="52">
        <f ca="1">(TRUNC(PRODUCT($E$12:$E3340),16))</f>
        <v>1.88396930562496</v>
      </c>
      <c r="G3341" s="52">
        <f t="shared" ca="1" si="1019"/>
        <v>1.88396930562496</v>
      </c>
      <c r="H3341" s="52">
        <f t="shared" ca="1" si="1020"/>
        <v>1</v>
      </c>
      <c r="I3341" s="111">
        <f t="shared" ref="I3341:I3404" si="1027">I3340</f>
        <v>0.02</v>
      </c>
      <c r="J3341" s="149">
        <f t="shared" si="1011"/>
        <v>46171</v>
      </c>
      <c r="K3341" s="54">
        <f t="shared" ref="K3341:K3404" si="1028">IF(A3341&gt;J3341,IF(NETWORKDAYS(J3341,A3341,$X$135:$X$519)-1=0,1,NETWORKDAYS(J3341,A3341,$X$135:$X$519)-1),0)</f>
        <v>8</v>
      </c>
      <c r="L3341" s="55">
        <f t="shared" si="1021"/>
        <v>8</v>
      </c>
      <c r="M3341" s="56">
        <f t="shared" si="1022"/>
        <v>1.000628852</v>
      </c>
      <c r="N3341" s="56">
        <f t="shared" ca="1" si="1023"/>
        <v>1.000628852</v>
      </c>
      <c r="O3341" s="55">
        <f t="shared" si="1012"/>
        <v>0</v>
      </c>
      <c r="P3341" s="109">
        <f t="shared" ca="1" si="1024"/>
        <v>15.58292636</v>
      </c>
      <c r="Q3341" s="52">
        <f t="shared" si="1013"/>
        <v>0</v>
      </c>
      <c r="R3341" s="85"/>
      <c r="S3341" s="85"/>
      <c r="T3341" s="86" t="str">
        <f t="shared" si="1014"/>
        <v>A+J=</v>
      </c>
      <c r="U3341" s="149">
        <f t="shared" si="1015"/>
        <v>46203</v>
      </c>
      <c r="V3341" s="57" t="str">
        <f t="shared" si="1025"/>
        <v>-</v>
      </c>
      <c r="W3341" s="8"/>
      <c r="X3341" s="8"/>
      <c r="Y3341" s="8"/>
      <c r="Z3341" s="9"/>
      <c r="AA3341" s="1"/>
      <c r="AB3341" s="8"/>
      <c r="AC3341" s="9"/>
      <c r="AD3341" s="9"/>
      <c r="AE3341" s="9"/>
      <c r="AF3341" s="8"/>
      <c r="AG3341" s="10"/>
      <c r="AH3341" s="8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25">
      <c r="A3342" s="50">
        <f t="shared" si="1026"/>
        <v>46185</v>
      </c>
      <c r="B3342" s="112" t="str">
        <f t="shared" ca="1" si="1016"/>
        <v>n.d</v>
      </c>
      <c r="C3342" s="109">
        <f t="shared" si="1017"/>
        <v>24779.958338109998</v>
      </c>
      <c r="D3342" s="13">
        <f ca="1">IF(A3342&lt;$B$1,VLOOKUP(A3342,[1]DI!$A$4:$B$15000,2,FALSE),0)</f>
        <v>0</v>
      </c>
      <c r="E3342" s="52">
        <f t="shared" ca="1" si="1018"/>
        <v>1</v>
      </c>
      <c r="F3342" s="52">
        <f ca="1">(TRUNC(PRODUCT($E$12:$E3341),16))</f>
        <v>1.88396930562496</v>
      </c>
      <c r="G3342" s="52">
        <f t="shared" ca="1" si="1019"/>
        <v>1.88396930562496</v>
      </c>
      <c r="H3342" s="52">
        <f t="shared" ca="1" si="1020"/>
        <v>1</v>
      </c>
      <c r="I3342" s="111">
        <f t="shared" si="1027"/>
        <v>0.02</v>
      </c>
      <c r="J3342" s="149">
        <f t="shared" si="1011"/>
        <v>46171</v>
      </c>
      <c r="K3342" s="54">
        <f t="shared" si="1028"/>
        <v>9</v>
      </c>
      <c r="L3342" s="55">
        <f t="shared" si="1021"/>
        <v>9</v>
      </c>
      <c r="M3342" s="56">
        <f t="shared" si="1022"/>
        <v>1.0007074869999999</v>
      </c>
      <c r="N3342" s="56">
        <f t="shared" ca="1" si="1023"/>
        <v>1.0007074869999999</v>
      </c>
      <c r="O3342" s="55">
        <f t="shared" si="1012"/>
        <v>0</v>
      </c>
      <c r="P3342" s="109">
        <f t="shared" ca="1" si="1024"/>
        <v>17.531498379999999</v>
      </c>
      <c r="Q3342" s="52">
        <f t="shared" si="1013"/>
        <v>0</v>
      </c>
      <c r="R3342" s="85"/>
      <c r="S3342" s="85"/>
      <c r="T3342" s="86" t="str">
        <f t="shared" si="1014"/>
        <v>A+J=</v>
      </c>
      <c r="U3342" s="149">
        <f t="shared" si="1015"/>
        <v>46203</v>
      </c>
      <c r="V3342" s="57" t="str">
        <f t="shared" si="1025"/>
        <v>-</v>
      </c>
      <c r="W3342" s="8"/>
      <c r="X3342" s="8"/>
      <c r="Y3342" s="8"/>
      <c r="Z3342" s="9"/>
      <c r="AA3342" s="1"/>
      <c r="AB3342" s="8"/>
      <c r="AC3342" s="9"/>
      <c r="AD3342" s="9"/>
      <c r="AE3342" s="9"/>
      <c r="AF3342" s="8"/>
      <c r="AG3342" s="10"/>
      <c r="AH3342" s="8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25">
      <c r="A3343" s="50">
        <f t="shared" si="1026"/>
        <v>46186</v>
      </c>
      <c r="B3343" s="112" t="str">
        <f t="shared" ca="1" si="1016"/>
        <v>n.d</v>
      </c>
      <c r="C3343" s="109">
        <f t="shared" si="1017"/>
        <v>24779.958338109998</v>
      </c>
      <c r="D3343" s="13">
        <f ca="1">IF(A3343&lt;$B$1,VLOOKUP(A3343,[1]DI!$A$4:$B$15000,2,FALSE),0)</f>
        <v>0</v>
      </c>
      <c r="E3343" s="52">
        <f t="shared" ca="1" si="1018"/>
        <v>1</v>
      </c>
      <c r="F3343" s="52">
        <f ca="1">(TRUNC(PRODUCT($E$12:$E3342),16))</f>
        <v>1.88396930562496</v>
      </c>
      <c r="G3343" s="52">
        <f t="shared" ca="1" si="1019"/>
        <v>1.88396930562496</v>
      </c>
      <c r="H3343" s="52">
        <f t="shared" ca="1" si="1020"/>
        <v>1</v>
      </c>
      <c r="I3343" s="111">
        <f t="shared" si="1027"/>
        <v>0.02</v>
      </c>
      <c r="J3343" s="149">
        <f t="shared" si="1011"/>
        <v>46171</v>
      </c>
      <c r="K3343" s="54">
        <f t="shared" si="1028"/>
        <v>9</v>
      </c>
      <c r="L3343" s="55">
        <f t="shared" si="1021"/>
        <v>10</v>
      </c>
      <c r="M3343" s="56">
        <f t="shared" si="1022"/>
        <v>1.000786127</v>
      </c>
      <c r="N3343" s="56">
        <f t="shared" ca="1" si="1023"/>
        <v>1.000786127</v>
      </c>
      <c r="O3343" s="55">
        <f t="shared" si="1012"/>
        <v>0</v>
      </c>
      <c r="P3343" s="109">
        <f t="shared" ca="1" si="1024"/>
        <v>19.480194300000001</v>
      </c>
      <c r="Q3343" s="52">
        <f t="shared" si="1013"/>
        <v>0</v>
      </c>
      <c r="R3343" s="85"/>
      <c r="S3343" s="85"/>
      <c r="T3343" s="86" t="str">
        <f t="shared" si="1014"/>
        <v>A+J=</v>
      </c>
      <c r="U3343" s="149">
        <f t="shared" si="1015"/>
        <v>46203</v>
      </c>
      <c r="V3343" s="57" t="str">
        <f t="shared" si="1025"/>
        <v>-</v>
      </c>
      <c r="W3343" s="8"/>
      <c r="X3343" s="8"/>
      <c r="Y3343" s="8"/>
      <c r="Z3343" s="9"/>
      <c r="AA3343" s="1"/>
      <c r="AB3343" s="8"/>
      <c r="AC3343" s="9"/>
      <c r="AD3343" s="9"/>
      <c r="AE3343" s="9"/>
      <c r="AF3343" s="8"/>
      <c r="AG3343" s="10"/>
      <c r="AH3343" s="8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25">
      <c r="A3344" s="50">
        <f t="shared" si="1026"/>
        <v>46187</v>
      </c>
      <c r="B3344" s="112" t="str">
        <f t="shared" ca="1" si="1016"/>
        <v>n.d</v>
      </c>
      <c r="C3344" s="109">
        <f t="shared" si="1017"/>
        <v>24779.958338109998</v>
      </c>
      <c r="D3344" s="13">
        <f ca="1">IF(A3344&lt;$B$1,VLOOKUP(A3344,[1]DI!$A$4:$B$15000,2,FALSE),0)</f>
        <v>0</v>
      </c>
      <c r="E3344" s="52">
        <f t="shared" ca="1" si="1018"/>
        <v>1</v>
      </c>
      <c r="F3344" s="52">
        <f ca="1">(TRUNC(PRODUCT($E$12:$E3343),16))</f>
        <v>1.88396930562496</v>
      </c>
      <c r="G3344" s="52">
        <f t="shared" ca="1" si="1019"/>
        <v>1.88396930562496</v>
      </c>
      <c r="H3344" s="52">
        <f t="shared" ca="1" si="1020"/>
        <v>1</v>
      </c>
      <c r="I3344" s="111">
        <f t="shared" si="1027"/>
        <v>0.02</v>
      </c>
      <c r="J3344" s="149">
        <f t="shared" si="1011"/>
        <v>46171</v>
      </c>
      <c r="K3344" s="54">
        <f t="shared" si="1028"/>
        <v>9</v>
      </c>
      <c r="L3344" s="55">
        <f t="shared" si="1021"/>
        <v>10</v>
      </c>
      <c r="M3344" s="56">
        <f t="shared" si="1022"/>
        <v>1.000786127</v>
      </c>
      <c r="N3344" s="56">
        <f t="shared" ca="1" si="1023"/>
        <v>1.000786127</v>
      </c>
      <c r="O3344" s="55">
        <f t="shared" si="1012"/>
        <v>0</v>
      </c>
      <c r="P3344" s="109">
        <f t="shared" ca="1" si="1024"/>
        <v>19.480194300000001</v>
      </c>
      <c r="Q3344" s="52">
        <f t="shared" si="1013"/>
        <v>0</v>
      </c>
      <c r="R3344" s="85"/>
      <c r="S3344" s="85"/>
      <c r="T3344" s="86" t="str">
        <f t="shared" si="1014"/>
        <v>A+J=</v>
      </c>
      <c r="U3344" s="149">
        <f t="shared" si="1015"/>
        <v>46203</v>
      </c>
      <c r="V3344" s="57" t="str">
        <f t="shared" si="1025"/>
        <v>-</v>
      </c>
      <c r="W3344" s="8"/>
      <c r="X3344" s="8"/>
      <c r="Y3344" s="8"/>
      <c r="Z3344" s="9"/>
      <c r="AA3344" s="1"/>
      <c r="AB3344" s="8"/>
      <c r="AC3344" s="9"/>
      <c r="AD3344" s="9"/>
      <c r="AE3344" s="9"/>
      <c r="AF3344" s="8"/>
      <c r="AG3344" s="10"/>
      <c r="AH3344" s="8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25">
      <c r="A3345" s="50">
        <f t="shared" si="1026"/>
        <v>46188</v>
      </c>
      <c r="B3345" s="112" t="str">
        <f t="shared" ca="1" si="1016"/>
        <v>n.d</v>
      </c>
      <c r="C3345" s="109">
        <f t="shared" si="1017"/>
        <v>24779.958338109998</v>
      </c>
      <c r="D3345" s="13">
        <f ca="1">IF(A3345&lt;$B$1,VLOOKUP(A3345,[1]DI!$A$4:$B$15000,2,FALSE),0)</f>
        <v>0</v>
      </c>
      <c r="E3345" s="52">
        <f t="shared" ca="1" si="1018"/>
        <v>1</v>
      </c>
      <c r="F3345" s="52">
        <f ca="1">(TRUNC(PRODUCT($E$12:$E3344),16))</f>
        <v>1.88396930562496</v>
      </c>
      <c r="G3345" s="52">
        <f t="shared" ca="1" si="1019"/>
        <v>1.88396930562496</v>
      </c>
      <c r="H3345" s="52">
        <f t="shared" ca="1" si="1020"/>
        <v>1</v>
      </c>
      <c r="I3345" s="111">
        <f t="shared" si="1027"/>
        <v>0.02</v>
      </c>
      <c r="J3345" s="149">
        <f t="shared" si="1011"/>
        <v>46171</v>
      </c>
      <c r="K3345" s="54">
        <f t="shared" si="1028"/>
        <v>10</v>
      </c>
      <c r="L3345" s="55">
        <f t="shared" si="1021"/>
        <v>10</v>
      </c>
      <c r="M3345" s="56">
        <f t="shared" si="1022"/>
        <v>1.000786127</v>
      </c>
      <c r="N3345" s="56">
        <f t="shared" ca="1" si="1023"/>
        <v>1.000786127</v>
      </c>
      <c r="O3345" s="55">
        <f t="shared" si="1012"/>
        <v>0</v>
      </c>
      <c r="P3345" s="109">
        <f t="shared" ca="1" si="1024"/>
        <v>19.480194300000001</v>
      </c>
      <c r="Q3345" s="52">
        <f t="shared" si="1013"/>
        <v>0</v>
      </c>
      <c r="R3345" s="85"/>
      <c r="S3345" s="85"/>
      <c r="T3345" s="86" t="str">
        <f t="shared" si="1014"/>
        <v>A+J=</v>
      </c>
      <c r="U3345" s="149">
        <f t="shared" si="1015"/>
        <v>46203</v>
      </c>
      <c r="V3345" s="57" t="str">
        <f t="shared" si="1025"/>
        <v>-</v>
      </c>
      <c r="W3345" s="8"/>
      <c r="X3345" s="8"/>
      <c r="Y3345" s="8"/>
      <c r="Z3345" s="9"/>
      <c r="AA3345" s="1"/>
      <c r="AB3345" s="8"/>
      <c r="AC3345" s="9"/>
      <c r="AD3345" s="9"/>
      <c r="AE3345" s="9"/>
      <c r="AF3345" s="8"/>
      <c r="AG3345" s="10"/>
      <c r="AH3345" s="8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25">
      <c r="A3346" s="50">
        <f t="shared" si="1026"/>
        <v>46189</v>
      </c>
      <c r="B3346" s="112" t="str">
        <f t="shared" ca="1" si="1016"/>
        <v>n.d</v>
      </c>
      <c r="C3346" s="109">
        <f t="shared" si="1017"/>
        <v>24779.958338109998</v>
      </c>
      <c r="D3346" s="13">
        <f ca="1">IF(A3346&lt;$B$1,VLOOKUP(A3346,[1]DI!$A$4:$B$15000,2,FALSE),0)</f>
        <v>0</v>
      </c>
      <c r="E3346" s="52">
        <f t="shared" ca="1" si="1018"/>
        <v>1</v>
      </c>
      <c r="F3346" s="52">
        <f ca="1">(TRUNC(PRODUCT($E$12:$E3345),16))</f>
        <v>1.88396930562496</v>
      </c>
      <c r="G3346" s="52">
        <f t="shared" ca="1" si="1019"/>
        <v>1.88396930562496</v>
      </c>
      <c r="H3346" s="52">
        <f t="shared" ca="1" si="1020"/>
        <v>1</v>
      </c>
      <c r="I3346" s="111">
        <f t="shared" si="1027"/>
        <v>0.02</v>
      </c>
      <c r="J3346" s="149">
        <f t="shared" si="1011"/>
        <v>46171</v>
      </c>
      <c r="K3346" s="54">
        <f t="shared" si="1028"/>
        <v>11</v>
      </c>
      <c r="L3346" s="55">
        <f t="shared" si="1021"/>
        <v>11</v>
      </c>
      <c r="M3346" s="56">
        <f t="shared" si="1022"/>
        <v>1.0008647740000001</v>
      </c>
      <c r="N3346" s="56">
        <f t="shared" ca="1" si="1023"/>
        <v>1.0008647740000001</v>
      </c>
      <c r="O3346" s="55">
        <f t="shared" si="1012"/>
        <v>0</v>
      </c>
      <c r="P3346" s="109">
        <f t="shared" ca="1" si="1024"/>
        <v>21.42906369</v>
      </c>
      <c r="Q3346" s="52">
        <f t="shared" si="1013"/>
        <v>0</v>
      </c>
      <c r="R3346" s="85"/>
      <c r="S3346" s="85"/>
      <c r="T3346" s="86" t="str">
        <f t="shared" si="1014"/>
        <v>A+J=</v>
      </c>
      <c r="U3346" s="149">
        <f t="shared" si="1015"/>
        <v>46203</v>
      </c>
      <c r="V3346" s="57" t="str">
        <f t="shared" si="1025"/>
        <v>-</v>
      </c>
      <c r="W3346" s="8"/>
      <c r="X3346" s="8"/>
      <c r="Y3346" s="8"/>
      <c r="Z3346" s="9"/>
      <c r="AA3346" s="1"/>
      <c r="AB3346" s="8"/>
      <c r="AC3346" s="9"/>
      <c r="AD3346" s="9"/>
      <c r="AE3346" s="9"/>
      <c r="AF3346" s="8"/>
      <c r="AG3346" s="10"/>
      <c r="AH3346" s="8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25">
      <c r="A3347" s="50">
        <f t="shared" si="1026"/>
        <v>46190</v>
      </c>
      <c r="B3347" s="112" t="str">
        <f t="shared" ca="1" si="1016"/>
        <v>n.d</v>
      </c>
      <c r="C3347" s="109">
        <f t="shared" si="1017"/>
        <v>24779.958338109998</v>
      </c>
      <c r="D3347" s="13">
        <f ca="1">IF(A3347&lt;$B$1,VLOOKUP(A3347,[1]DI!$A$4:$B$15000,2,FALSE),0)</f>
        <v>0</v>
      </c>
      <c r="E3347" s="52">
        <f t="shared" ca="1" si="1018"/>
        <v>1</v>
      </c>
      <c r="F3347" s="52">
        <f ca="1">(TRUNC(PRODUCT($E$12:$E3346),16))</f>
        <v>1.88396930562496</v>
      </c>
      <c r="G3347" s="52">
        <f t="shared" ca="1" si="1019"/>
        <v>1.88396930562496</v>
      </c>
      <c r="H3347" s="52">
        <f t="shared" ca="1" si="1020"/>
        <v>1</v>
      </c>
      <c r="I3347" s="111">
        <f t="shared" si="1027"/>
        <v>0.02</v>
      </c>
      <c r="J3347" s="149">
        <f t="shared" ref="J3347:J3410" si="1029">IF(O3346&gt;0,VLOOKUP(O3346,X$12:AH$125,2),J3346)</f>
        <v>46171</v>
      </c>
      <c r="K3347" s="54">
        <f t="shared" si="1028"/>
        <v>12</v>
      </c>
      <c r="L3347" s="55">
        <f t="shared" si="1021"/>
        <v>12</v>
      </c>
      <c r="M3347" s="56">
        <f t="shared" si="1022"/>
        <v>1.0009434269999999</v>
      </c>
      <c r="N3347" s="56">
        <f t="shared" ca="1" si="1023"/>
        <v>1.0009434269999999</v>
      </c>
      <c r="O3347" s="55">
        <f t="shared" ref="O3347:O3410" si="1030">IF(VLOOKUP(A3347,Y$12:AF$125,8)=VLOOKUP(A3346,Y$12:AF$125,8),0,VLOOKUP(A3347,Y$12:AF$125,8))</f>
        <v>0</v>
      </c>
      <c r="P3347" s="109">
        <f t="shared" ca="1" si="1024"/>
        <v>23.37808175</v>
      </c>
      <c r="Q3347" s="52">
        <f t="shared" ref="Q3347:Q3410" si="1031">IF(O3347&gt;0,VLOOKUP(A3347,$Y$12:$AD$125,5),0)</f>
        <v>0</v>
      </c>
      <c r="R3347" s="85"/>
      <c r="S3347" s="85"/>
      <c r="T3347" s="86" t="str">
        <f t="shared" ref="T3347:T3410" si="1032">IF(O3346&gt;0,VLOOKUP(O3346,X$12:AH$125,10),T3346)</f>
        <v>A+J=</v>
      </c>
      <c r="U3347" s="149">
        <f t="shared" ref="U3347:U3410" si="1033">IF(O3346&gt;0,VLOOKUP(O3346,X$12:AH$125,11),U3346)</f>
        <v>46203</v>
      </c>
      <c r="V3347" s="57" t="str">
        <f t="shared" si="1025"/>
        <v>-</v>
      </c>
      <c r="W3347" s="8"/>
      <c r="X3347" s="8"/>
      <c r="Y3347" s="8"/>
      <c r="Z3347" s="9"/>
      <c r="AA3347" s="1"/>
      <c r="AB3347" s="8"/>
      <c r="AC3347" s="9"/>
      <c r="AD3347" s="9"/>
      <c r="AE3347" s="9"/>
      <c r="AF3347" s="8"/>
      <c r="AG3347" s="10"/>
      <c r="AH3347" s="8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25">
      <c r="A3348" s="50">
        <f t="shared" si="1026"/>
        <v>46191</v>
      </c>
      <c r="B3348" s="112" t="str">
        <f t="shared" ca="1" si="1016"/>
        <v>n.d</v>
      </c>
      <c r="C3348" s="109">
        <f t="shared" si="1017"/>
        <v>24779.958338109998</v>
      </c>
      <c r="D3348" s="13">
        <f ca="1">IF(A3348&lt;$B$1,VLOOKUP(A3348,[1]DI!$A$4:$B$15000,2,FALSE),0)</f>
        <v>0</v>
      </c>
      <c r="E3348" s="52">
        <f t="shared" ca="1" si="1018"/>
        <v>1</v>
      </c>
      <c r="F3348" s="52">
        <f ca="1">(TRUNC(PRODUCT($E$12:$E3347),16))</f>
        <v>1.88396930562496</v>
      </c>
      <c r="G3348" s="52">
        <f t="shared" ca="1" si="1019"/>
        <v>1.88396930562496</v>
      </c>
      <c r="H3348" s="52">
        <f t="shared" ca="1" si="1020"/>
        <v>1</v>
      </c>
      <c r="I3348" s="111">
        <f t="shared" si="1027"/>
        <v>0.02</v>
      </c>
      <c r="J3348" s="149">
        <f t="shared" si="1029"/>
        <v>46171</v>
      </c>
      <c r="K3348" s="54">
        <f t="shared" si="1028"/>
        <v>13</v>
      </c>
      <c r="L3348" s="55">
        <f t="shared" si="1021"/>
        <v>13</v>
      </c>
      <c r="M3348" s="56">
        <f t="shared" si="1022"/>
        <v>1.0010220860000001</v>
      </c>
      <c r="N3348" s="56">
        <f t="shared" ca="1" si="1023"/>
        <v>1.0010220860000001</v>
      </c>
      <c r="O3348" s="55">
        <f t="shared" si="1030"/>
        <v>0</v>
      </c>
      <c r="P3348" s="109">
        <f t="shared" ca="1" si="1024"/>
        <v>25.327248489999999</v>
      </c>
      <c r="Q3348" s="52">
        <f t="shared" si="1031"/>
        <v>0</v>
      </c>
      <c r="R3348" s="85"/>
      <c r="S3348" s="85"/>
      <c r="T3348" s="86" t="str">
        <f t="shared" si="1032"/>
        <v>A+J=</v>
      </c>
      <c r="U3348" s="149">
        <f t="shared" si="1033"/>
        <v>46203</v>
      </c>
      <c r="V3348" s="57" t="str">
        <f t="shared" si="1025"/>
        <v>-</v>
      </c>
      <c r="W3348" s="8"/>
      <c r="X3348" s="8"/>
      <c r="Y3348" s="8"/>
      <c r="Z3348" s="9"/>
      <c r="AA3348" s="1"/>
      <c r="AB3348" s="8"/>
      <c r="AC3348" s="9"/>
      <c r="AD3348" s="9"/>
      <c r="AE3348" s="9"/>
      <c r="AF3348" s="8"/>
      <c r="AG3348" s="10"/>
      <c r="AH3348" s="8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25">
      <c r="A3349" s="50">
        <f t="shared" si="1026"/>
        <v>46192</v>
      </c>
      <c r="B3349" s="112" t="str">
        <f t="shared" ca="1" si="1016"/>
        <v>n.d</v>
      </c>
      <c r="C3349" s="109">
        <f t="shared" si="1017"/>
        <v>24779.958338109998</v>
      </c>
      <c r="D3349" s="13">
        <f ca="1">IF(A3349&lt;$B$1,VLOOKUP(A3349,[1]DI!$A$4:$B$15000,2,FALSE),0)</f>
        <v>0</v>
      </c>
      <c r="E3349" s="52">
        <f t="shared" ca="1" si="1018"/>
        <v>1</v>
      </c>
      <c r="F3349" s="52">
        <f ca="1">(TRUNC(PRODUCT($E$12:$E3348),16))</f>
        <v>1.88396930562496</v>
      </c>
      <c r="G3349" s="52">
        <f t="shared" ca="1" si="1019"/>
        <v>1.88396930562496</v>
      </c>
      <c r="H3349" s="52">
        <f t="shared" ca="1" si="1020"/>
        <v>1</v>
      </c>
      <c r="I3349" s="111">
        <f t="shared" si="1027"/>
        <v>0.02</v>
      </c>
      <c r="J3349" s="149">
        <f t="shared" si="1029"/>
        <v>46171</v>
      </c>
      <c r="K3349" s="54">
        <f t="shared" si="1028"/>
        <v>14</v>
      </c>
      <c r="L3349" s="55">
        <f t="shared" si="1021"/>
        <v>14</v>
      </c>
      <c r="M3349" s="56">
        <f t="shared" si="1022"/>
        <v>1.0011007510000001</v>
      </c>
      <c r="N3349" s="56">
        <f t="shared" ca="1" si="1023"/>
        <v>1.0011007510000001</v>
      </c>
      <c r="O3349" s="55">
        <f t="shared" si="1030"/>
        <v>0</v>
      </c>
      <c r="P3349" s="109">
        <f t="shared" ca="1" si="1024"/>
        <v>27.276563920000001</v>
      </c>
      <c r="Q3349" s="52">
        <f t="shared" si="1031"/>
        <v>0</v>
      </c>
      <c r="R3349" s="85"/>
      <c r="S3349" s="85"/>
      <c r="T3349" s="86" t="str">
        <f t="shared" si="1032"/>
        <v>A+J=</v>
      </c>
      <c r="U3349" s="149">
        <f t="shared" si="1033"/>
        <v>46203</v>
      </c>
      <c r="V3349" s="57" t="str">
        <f t="shared" si="1025"/>
        <v>-</v>
      </c>
      <c r="W3349" s="8"/>
      <c r="X3349" s="8"/>
      <c r="Y3349" s="8"/>
      <c r="Z3349" s="9"/>
      <c r="AA3349" s="1"/>
      <c r="AB3349" s="8"/>
      <c r="AC3349" s="9"/>
      <c r="AD3349" s="9"/>
      <c r="AE3349" s="9"/>
      <c r="AF3349" s="8"/>
      <c r="AG3349" s="10"/>
      <c r="AH3349" s="8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25">
      <c r="A3350" s="50">
        <f t="shared" si="1026"/>
        <v>46193</v>
      </c>
      <c r="B3350" s="112" t="str">
        <f t="shared" ca="1" si="1016"/>
        <v>n.d</v>
      </c>
      <c r="C3350" s="109">
        <f t="shared" si="1017"/>
        <v>24779.958338109998</v>
      </c>
      <c r="D3350" s="13">
        <f ca="1">IF(A3350&lt;$B$1,VLOOKUP(A3350,[1]DI!$A$4:$B$15000,2,FALSE),0)</f>
        <v>0</v>
      </c>
      <c r="E3350" s="52">
        <f t="shared" ca="1" si="1018"/>
        <v>1</v>
      </c>
      <c r="F3350" s="52">
        <f ca="1">(TRUNC(PRODUCT($E$12:$E3349),16))</f>
        <v>1.88396930562496</v>
      </c>
      <c r="G3350" s="52">
        <f t="shared" ca="1" si="1019"/>
        <v>1.88396930562496</v>
      </c>
      <c r="H3350" s="52">
        <f t="shared" ca="1" si="1020"/>
        <v>1</v>
      </c>
      <c r="I3350" s="111">
        <f t="shared" si="1027"/>
        <v>0.02</v>
      </c>
      <c r="J3350" s="149">
        <f t="shared" si="1029"/>
        <v>46171</v>
      </c>
      <c r="K3350" s="54">
        <f t="shared" si="1028"/>
        <v>14</v>
      </c>
      <c r="L3350" s="55">
        <f t="shared" si="1021"/>
        <v>15</v>
      </c>
      <c r="M3350" s="56">
        <f t="shared" si="1022"/>
        <v>1.001179423</v>
      </c>
      <c r="N3350" s="56">
        <f t="shared" ca="1" si="1023"/>
        <v>1.001179423</v>
      </c>
      <c r="O3350" s="55">
        <f t="shared" si="1030"/>
        <v>0</v>
      </c>
      <c r="P3350" s="109">
        <f t="shared" ca="1" si="1024"/>
        <v>29.226052800000001</v>
      </c>
      <c r="Q3350" s="52">
        <f t="shared" si="1031"/>
        <v>0</v>
      </c>
      <c r="R3350" s="85"/>
      <c r="S3350" s="85"/>
      <c r="T3350" s="86" t="str">
        <f t="shared" si="1032"/>
        <v>A+J=</v>
      </c>
      <c r="U3350" s="149">
        <f t="shared" si="1033"/>
        <v>46203</v>
      </c>
      <c r="V3350" s="57" t="str">
        <f t="shared" si="1025"/>
        <v>-</v>
      </c>
      <c r="W3350" s="8"/>
      <c r="X3350" s="8"/>
      <c r="Y3350" s="8"/>
      <c r="Z3350" s="9"/>
      <c r="AA3350" s="1"/>
      <c r="AB3350" s="8"/>
      <c r="AC3350" s="9"/>
      <c r="AD3350" s="9"/>
      <c r="AE3350" s="9"/>
      <c r="AF3350" s="8"/>
      <c r="AG3350" s="10"/>
      <c r="AH3350" s="8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25">
      <c r="A3351" s="50">
        <f t="shared" si="1026"/>
        <v>46194</v>
      </c>
      <c r="B3351" s="112" t="str">
        <f t="shared" ca="1" si="1016"/>
        <v>n.d</v>
      </c>
      <c r="C3351" s="109">
        <f t="shared" si="1017"/>
        <v>24779.958338109998</v>
      </c>
      <c r="D3351" s="13">
        <f ca="1">IF(A3351&lt;$B$1,VLOOKUP(A3351,[1]DI!$A$4:$B$15000,2,FALSE),0)</f>
        <v>0</v>
      </c>
      <c r="E3351" s="52">
        <f t="shared" ca="1" si="1018"/>
        <v>1</v>
      </c>
      <c r="F3351" s="52">
        <f ca="1">(TRUNC(PRODUCT($E$12:$E3350),16))</f>
        <v>1.88396930562496</v>
      </c>
      <c r="G3351" s="52">
        <f t="shared" ca="1" si="1019"/>
        <v>1.88396930562496</v>
      </c>
      <c r="H3351" s="52">
        <f t="shared" ca="1" si="1020"/>
        <v>1</v>
      </c>
      <c r="I3351" s="111">
        <f t="shared" si="1027"/>
        <v>0.02</v>
      </c>
      <c r="J3351" s="149">
        <f t="shared" si="1029"/>
        <v>46171</v>
      </c>
      <c r="K3351" s="54">
        <f t="shared" si="1028"/>
        <v>14</v>
      </c>
      <c r="L3351" s="55">
        <f t="shared" si="1021"/>
        <v>15</v>
      </c>
      <c r="M3351" s="56">
        <f t="shared" si="1022"/>
        <v>1.001179423</v>
      </c>
      <c r="N3351" s="56">
        <f t="shared" ca="1" si="1023"/>
        <v>1.001179423</v>
      </c>
      <c r="O3351" s="55">
        <f t="shared" si="1030"/>
        <v>0</v>
      </c>
      <c r="P3351" s="109">
        <f t="shared" ca="1" si="1024"/>
        <v>29.226052800000001</v>
      </c>
      <c r="Q3351" s="52">
        <f t="shared" si="1031"/>
        <v>0</v>
      </c>
      <c r="R3351" s="85"/>
      <c r="S3351" s="85"/>
      <c r="T3351" s="86" t="str">
        <f t="shared" si="1032"/>
        <v>A+J=</v>
      </c>
      <c r="U3351" s="149">
        <f t="shared" si="1033"/>
        <v>46203</v>
      </c>
      <c r="V3351" s="57" t="str">
        <f t="shared" si="1025"/>
        <v>-</v>
      </c>
      <c r="W3351" s="8"/>
      <c r="X3351" s="8"/>
      <c r="Y3351" s="8"/>
      <c r="Z3351" s="9"/>
      <c r="AA3351" s="1"/>
      <c r="AB3351" s="8"/>
      <c r="AC3351" s="9"/>
      <c r="AD3351" s="9"/>
      <c r="AE3351" s="9"/>
      <c r="AF3351" s="8"/>
      <c r="AG3351" s="10"/>
      <c r="AH3351" s="8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25">
      <c r="A3352" s="50">
        <f t="shared" si="1026"/>
        <v>46195</v>
      </c>
      <c r="B3352" s="112" t="str">
        <f t="shared" ca="1" si="1016"/>
        <v>n.d</v>
      </c>
      <c r="C3352" s="109">
        <f t="shared" si="1017"/>
        <v>24779.958338109998</v>
      </c>
      <c r="D3352" s="13">
        <f ca="1">IF(A3352&lt;$B$1,VLOOKUP(A3352,[1]DI!$A$4:$B$15000,2,FALSE),0)</f>
        <v>0</v>
      </c>
      <c r="E3352" s="52">
        <f t="shared" ca="1" si="1018"/>
        <v>1</v>
      </c>
      <c r="F3352" s="52">
        <f ca="1">(TRUNC(PRODUCT($E$12:$E3351),16))</f>
        <v>1.88396930562496</v>
      </c>
      <c r="G3352" s="52">
        <f t="shared" ca="1" si="1019"/>
        <v>1.88396930562496</v>
      </c>
      <c r="H3352" s="52">
        <f t="shared" ca="1" si="1020"/>
        <v>1</v>
      </c>
      <c r="I3352" s="111">
        <f t="shared" si="1027"/>
        <v>0.02</v>
      </c>
      <c r="J3352" s="149">
        <f t="shared" si="1029"/>
        <v>46171</v>
      </c>
      <c r="K3352" s="54">
        <f t="shared" si="1028"/>
        <v>15</v>
      </c>
      <c r="L3352" s="55">
        <f t="shared" si="1021"/>
        <v>15</v>
      </c>
      <c r="M3352" s="56">
        <f t="shared" si="1022"/>
        <v>1.001179423</v>
      </c>
      <c r="N3352" s="56">
        <f t="shared" ca="1" si="1023"/>
        <v>1.001179423</v>
      </c>
      <c r="O3352" s="55">
        <f t="shared" si="1030"/>
        <v>0</v>
      </c>
      <c r="P3352" s="109">
        <f t="shared" ca="1" si="1024"/>
        <v>29.226052800000001</v>
      </c>
      <c r="Q3352" s="52">
        <f t="shared" si="1031"/>
        <v>0</v>
      </c>
      <c r="R3352" s="85"/>
      <c r="S3352" s="85"/>
      <c r="T3352" s="86" t="str">
        <f t="shared" si="1032"/>
        <v>A+J=</v>
      </c>
      <c r="U3352" s="149">
        <f t="shared" si="1033"/>
        <v>46203</v>
      </c>
      <c r="V3352" s="57" t="str">
        <f t="shared" si="1025"/>
        <v>-</v>
      </c>
      <c r="W3352" s="8"/>
      <c r="X3352" s="8"/>
      <c r="Y3352" s="8"/>
      <c r="Z3352" s="9"/>
      <c r="AA3352" s="1"/>
      <c r="AB3352" s="8"/>
      <c r="AC3352" s="9"/>
      <c r="AD3352" s="9"/>
      <c r="AE3352" s="9"/>
      <c r="AF3352" s="8"/>
      <c r="AG3352" s="10"/>
      <c r="AH3352" s="8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25">
      <c r="A3353" s="50">
        <f t="shared" si="1026"/>
        <v>46196</v>
      </c>
      <c r="B3353" s="112" t="str">
        <f t="shared" ca="1" si="1016"/>
        <v>n.d</v>
      </c>
      <c r="C3353" s="109">
        <f t="shared" si="1017"/>
        <v>24779.958338109998</v>
      </c>
      <c r="D3353" s="13">
        <f ca="1">IF(A3353&lt;$B$1,VLOOKUP(A3353,[1]DI!$A$4:$B$15000,2,FALSE),0)</f>
        <v>0</v>
      </c>
      <c r="E3353" s="52">
        <f t="shared" ca="1" si="1018"/>
        <v>1</v>
      </c>
      <c r="F3353" s="52">
        <f ca="1">(TRUNC(PRODUCT($E$12:$E3352),16))</f>
        <v>1.88396930562496</v>
      </c>
      <c r="G3353" s="52">
        <f t="shared" ca="1" si="1019"/>
        <v>1.88396930562496</v>
      </c>
      <c r="H3353" s="52">
        <f t="shared" ca="1" si="1020"/>
        <v>1</v>
      </c>
      <c r="I3353" s="111">
        <f t="shared" si="1027"/>
        <v>0.02</v>
      </c>
      <c r="J3353" s="149">
        <f t="shared" si="1029"/>
        <v>46171</v>
      </c>
      <c r="K3353" s="54">
        <f t="shared" si="1028"/>
        <v>16</v>
      </c>
      <c r="L3353" s="55">
        <f t="shared" si="1021"/>
        <v>16</v>
      </c>
      <c r="M3353" s="56">
        <f t="shared" si="1022"/>
        <v>1.0012581</v>
      </c>
      <c r="N3353" s="56">
        <f t="shared" ca="1" si="1023"/>
        <v>1.0012581</v>
      </c>
      <c r="O3353" s="55">
        <f t="shared" si="1030"/>
        <v>0</v>
      </c>
      <c r="P3353" s="109">
        <f t="shared" ca="1" si="1024"/>
        <v>31.17566558</v>
      </c>
      <c r="Q3353" s="52">
        <f t="shared" si="1031"/>
        <v>0</v>
      </c>
      <c r="R3353" s="85"/>
      <c r="S3353" s="85"/>
      <c r="T3353" s="86" t="str">
        <f t="shared" si="1032"/>
        <v>A+J=</v>
      </c>
      <c r="U3353" s="149">
        <f t="shared" si="1033"/>
        <v>46203</v>
      </c>
      <c r="V3353" s="57" t="str">
        <f t="shared" si="1025"/>
        <v>-</v>
      </c>
      <c r="W3353" s="8"/>
      <c r="X3353" s="8"/>
      <c r="Y3353" s="8"/>
      <c r="Z3353" s="9"/>
      <c r="AA3353" s="1"/>
      <c r="AB3353" s="8"/>
      <c r="AC3353" s="9"/>
      <c r="AD3353" s="9"/>
      <c r="AE3353" s="9"/>
      <c r="AF3353" s="8"/>
      <c r="AG3353" s="10"/>
      <c r="AH3353" s="8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25">
      <c r="A3354" s="50">
        <f t="shared" si="1026"/>
        <v>46197</v>
      </c>
      <c r="B3354" s="112" t="str">
        <f t="shared" ca="1" si="1016"/>
        <v>n.d</v>
      </c>
      <c r="C3354" s="109">
        <f t="shared" si="1017"/>
        <v>24779.958338109998</v>
      </c>
      <c r="D3354" s="13">
        <f ca="1">IF(A3354&lt;$B$1,VLOOKUP(A3354,[1]DI!$A$4:$B$15000,2,FALSE),0)</f>
        <v>0</v>
      </c>
      <c r="E3354" s="52">
        <f t="shared" ca="1" si="1018"/>
        <v>1</v>
      </c>
      <c r="F3354" s="52">
        <f ca="1">(TRUNC(PRODUCT($E$12:$E3353),16))</f>
        <v>1.88396930562496</v>
      </c>
      <c r="G3354" s="52">
        <f t="shared" ca="1" si="1019"/>
        <v>1.88396930562496</v>
      </c>
      <c r="H3354" s="52">
        <f t="shared" ca="1" si="1020"/>
        <v>1</v>
      </c>
      <c r="I3354" s="111">
        <f t="shared" si="1027"/>
        <v>0.02</v>
      </c>
      <c r="J3354" s="149">
        <f t="shared" si="1029"/>
        <v>46171</v>
      </c>
      <c r="K3354" s="54">
        <f t="shared" si="1028"/>
        <v>17</v>
      </c>
      <c r="L3354" s="55">
        <f t="shared" si="1021"/>
        <v>17</v>
      </c>
      <c r="M3354" s="56">
        <f t="shared" si="1022"/>
        <v>1.001336784</v>
      </c>
      <c r="N3354" s="56">
        <f t="shared" ca="1" si="1023"/>
        <v>1.001336784</v>
      </c>
      <c r="O3354" s="55">
        <f t="shared" si="1030"/>
        <v>0</v>
      </c>
      <c r="P3354" s="109">
        <f t="shared" ca="1" si="1024"/>
        <v>33.125451820000002</v>
      </c>
      <c r="Q3354" s="52">
        <f t="shared" si="1031"/>
        <v>0</v>
      </c>
      <c r="R3354" s="85"/>
      <c r="S3354" s="85"/>
      <c r="T3354" s="86" t="str">
        <f t="shared" si="1032"/>
        <v>A+J=</v>
      </c>
      <c r="U3354" s="149">
        <f t="shared" si="1033"/>
        <v>46203</v>
      </c>
      <c r="V3354" s="57" t="str">
        <f t="shared" si="1025"/>
        <v>-</v>
      </c>
      <c r="W3354" s="8"/>
      <c r="X3354" s="8"/>
      <c r="Y3354" s="8"/>
      <c r="Z3354" s="9"/>
      <c r="AA3354" s="1"/>
      <c r="AB3354" s="8"/>
      <c r="AC3354" s="9"/>
      <c r="AD3354" s="9"/>
      <c r="AE3354" s="9"/>
      <c r="AF3354" s="8"/>
      <c r="AG3354" s="10"/>
      <c r="AH3354" s="8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25">
      <c r="A3355" s="50">
        <f t="shared" si="1026"/>
        <v>46198</v>
      </c>
      <c r="B3355" s="112" t="str">
        <f t="shared" ca="1" si="1016"/>
        <v>n.d</v>
      </c>
      <c r="C3355" s="109">
        <f t="shared" si="1017"/>
        <v>24779.958338109998</v>
      </c>
      <c r="D3355" s="13">
        <f ca="1">IF(A3355&lt;$B$1,VLOOKUP(A3355,[1]DI!$A$4:$B$15000,2,FALSE),0)</f>
        <v>0</v>
      </c>
      <c r="E3355" s="52">
        <f t="shared" ca="1" si="1018"/>
        <v>1</v>
      </c>
      <c r="F3355" s="52">
        <f ca="1">(TRUNC(PRODUCT($E$12:$E3354),16))</f>
        <v>1.88396930562496</v>
      </c>
      <c r="G3355" s="52">
        <f t="shared" ca="1" si="1019"/>
        <v>1.88396930562496</v>
      </c>
      <c r="H3355" s="52">
        <f t="shared" ca="1" si="1020"/>
        <v>1</v>
      </c>
      <c r="I3355" s="111">
        <f t="shared" si="1027"/>
        <v>0.02</v>
      </c>
      <c r="J3355" s="149">
        <f t="shared" si="1029"/>
        <v>46171</v>
      </c>
      <c r="K3355" s="54">
        <f t="shared" si="1028"/>
        <v>18</v>
      </c>
      <c r="L3355" s="55">
        <f t="shared" si="1021"/>
        <v>18</v>
      </c>
      <c r="M3355" s="56">
        <f t="shared" si="1022"/>
        <v>1.0014154740000001</v>
      </c>
      <c r="N3355" s="56">
        <f t="shared" ca="1" si="1023"/>
        <v>1.0014154740000001</v>
      </c>
      <c r="O3355" s="55">
        <f t="shared" si="1030"/>
        <v>0</v>
      </c>
      <c r="P3355" s="109">
        <f t="shared" ca="1" si="1024"/>
        <v>35.075386739999999</v>
      </c>
      <c r="Q3355" s="52">
        <f t="shared" si="1031"/>
        <v>0</v>
      </c>
      <c r="R3355" s="85"/>
      <c r="S3355" s="85"/>
      <c r="T3355" s="86" t="str">
        <f t="shared" si="1032"/>
        <v>A+J=</v>
      </c>
      <c r="U3355" s="149">
        <f t="shared" si="1033"/>
        <v>46203</v>
      </c>
      <c r="V3355" s="57" t="str">
        <f t="shared" si="1025"/>
        <v>-</v>
      </c>
      <c r="W3355" s="8"/>
      <c r="X3355" s="8"/>
      <c r="Y3355" s="8"/>
      <c r="Z3355" s="9"/>
      <c r="AA3355" s="1"/>
      <c r="AB3355" s="8"/>
      <c r="AC3355" s="9"/>
      <c r="AD3355" s="9"/>
      <c r="AE3355" s="9"/>
      <c r="AF3355" s="8"/>
      <c r="AG3355" s="10"/>
      <c r="AH3355" s="8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25">
      <c r="A3356" s="50">
        <f t="shared" si="1026"/>
        <v>46199</v>
      </c>
      <c r="B3356" s="112" t="str">
        <f t="shared" ca="1" si="1016"/>
        <v>n.d</v>
      </c>
      <c r="C3356" s="109">
        <f t="shared" si="1017"/>
        <v>24779.958338109998</v>
      </c>
      <c r="D3356" s="13">
        <f ca="1">IF(A3356&lt;$B$1,VLOOKUP(A3356,[1]DI!$A$4:$B$15000,2,FALSE),0)</f>
        <v>0</v>
      </c>
      <c r="E3356" s="52">
        <f t="shared" ca="1" si="1018"/>
        <v>1</v>
      </c>
      <c r="F3356" s="52">
        <f ca="1">(TRUNC(PRODUCT($E$12:$E3355),16))</f>
        <v>1.88396930562496</v>
      </c>
      <c r="G3356" s="52">
        <f t="shared" ca="1" si="1019"/>
        <v>1.88396930562496</v>
      </c>
      <c r="H3356" s="52">
        <f t="shared" ca="1" si="1020"/>
        <v>1</v>
      </c>
      <c r="I3356" s="111">
        <f t="shared" si="1027"/>
        <v>0.02</v>
      </c>
      <c r="J3356" s="149">
        <f t="shared" si="1029"/>
        <v>46171</v>
      </c>
      <c r="K3356" s="54">
        <f t="shared" si="1028"/>
        <v>19</v>
      </c>
      <c r="L3356" s="55">
        <f t="shared" si="1021"/>
        <v>19</v>
      </c>
      <c r="M3356" s="56">
        <f t="shared" si="1022"/>
        <v>1.00149417</v>
      </c>
      <c r="N3356" s="56">
        <f t="shared" ca="1" si="1023"/>
        <v>1.00149417</v>
      </c>
      <c r="O3356" s="55">
        <f t="shared" si="1030"/>
        <v>0</v>
      </c>
      <c r="P3356" s="109">
        <f t="shared" ca="1" si="1024"/>
        <v>37.025470349999999</v>
      </c>
      <c r="Q3356" s="52">
        <f t="shared" si="1031"/>
        <v>0</v>
      </c>
      <c r="R3356" s="85"/>
      <c r="S3356" s="85"/>
      <c r="T3356" s="86" t="str">
        <f t="shared" si="1032"/>
        <v>A+J=</v>
      </c>
      <c r="U3356" s="149">
        <f t="shared" si="1033"/>
        <v>46203</v>
      </c>
      <c r="V3356" s="57" t="str">
        <f t="shared" si="1025"/>
        <v>-</v>
      </c>
      <c r="W3356" s="8"/>
      <c r="X3356" s="8"/>
      <c r="Y3356" s="8"/>
      <c r="Z3356" s="9"/>
      <c r="AA3356" s="1"/>
      <c r="AB3356" s="8"/>
      <c r="AC3356" s="9"/>
      <c r="AD3356" s="9"/>
      <c r="AE3356" s="9"/>
      <c r="AF3356" s="8"/>
      <c r="AG3356" s="10"/>
      <c r="AH3356" s="8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25">
      <c r="A3357" s="50">
        <f t="shared" si="1026"/>
        <v>46200</v>
      </c>
      <c r="B3357" s="112" t="str">
        <f t="shared" ca="1" si="1016"/>
        <v>n.d</v>
      </c>
      <c r="C3357" s="109">
        <f t="shared" si="1017"/>
        <v>24779.958338109998</v>
      </c>
      <c r="D3357" s="13">
        <f ca="1">IF(A3357&lt;$B$1,VLOOKUP(A3357,[1]DI!$A$4:$B$15000,2,FALSE),0)</f>
        <v>0</v>
      </c>
      <c r="E3357" s="52">
        <f t="shared" ca="1" si="1018"/>
        <v>1</v>
      </c>
      <c r="F3357" s="52">
        <f ca="1">(TRUNC(PRODUCT($E$12:$E3356),16))</f>
        <v>1.88396930562496</v>
      </c>
      <c r="G3357" s="52">
        <f t="shared" ca="1" si="1019"/>
        <v>1.88396930562496</v>
      </c>
      <c r="H3357" s="52">
        <f t="shared" ca="1" si="1020"/>
        <v>1</v>
      </c>
      <c r="I3357" s="111">
        <f t="shared" si="1027"/>
        <v>0.02</v>
      </c>
      <c r="J3357" s="149">
        <f t="shared" si="1029"/>
        <v>46171</v>
      </c>
      <c r="K3357" s="54">
        <f t="shared" si="1028"/>
        <v>19</v>
      </c>
      <c r="L3357" s="55">
        <f t="shared" si="1021"/>
        <v>20</v>
      </c>
      <c r="M3357" s="56">
        <f t="shared" si="1022"/>
        <v>1.001572873</v>
      </c>
      <c r="N3357" s="56">
        <f t="shared" ca="1" si="1023"/>
        <v>1.001572873</v>
      </c>
      <c r="O3357" s="55">
        <f t="shared" si="1030"/>
        <v>0</v>
      </c>
      <c r="P3357" s="109">
        <f t="shared" ca="1" si="1024"/>
        <v>38.975727409999998</v>
      </c>
      <c r="Q3357" s="52">
        <f t="shared" si="1031"/>
        <v>0</v>
      </c>
      <c r="R3357" s="85"/>
      <c r="S3357" s="85"/>
      <c r="T3357" s="86" t="str">
        <f t="shared" si="1032"/>
        <v>A+J=</v>
      </c>
      <c r="U3357" s="149">
        <f t="shared" si="1033"/>
        <v>46203</v>
      </c>
      <c r="V3357" s="57" t="str">
        <f t="shared" si="1025"/>
        <v>-</v>
      </c>
      <c r="W3357" s="8"/>
      <c r="X3357" s="8"/>
      <c r="Y3357" s="8"/>
      <c r="Z3357" s="9"/>
      <c r="AA3357" s="1"/>
      <c r="AB3357" s="8"/>
      <c r="AC3357" s="9"/>
      <c r="AD3357" s="9"/>
      <c r="AE3357" s="9"/>
      <c r="AF3357" s="8"/>
      <c r="AG3357" s="10"/>
      <c r="AH3357" s="8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25">
      <c r="A3358" s="50">
        <f t="shared" si="1026"/>
        <v>46201</v>
      </c>
      <c r="B3358" s="112" t="str">
        <f t="shared" ca="1" si="1016"/>
        <v>n.d</v>
      </c>
      <c r="C3358" s="109">
        <f t="shared" si="1017"/>
        <v>24779.958338109998</v>
      </c>
      <c r="D3358" s="13">
        <f ca="1">IF(A3358&lt;$B$1,VLOOKUP(A3358,[1]DI!$A$4:$B$15000,2,FALSE),0)</f>
        <v>0</v>
      </c>
      <c r="E3358" s="52">
        <f t="shared" ca="1" si="1018"/>
        <v>1</v>
      </c>
      <c r="F3358" s="52">
        <f ca="1">(TRUNC(PRODUCT($E$12:$E3357),16))</f>
        <v>1.88396930562496</v>
      </c>
      <c r="G3358" s="52">
        <f t="shared" ca="1" si="1019"/>
        <v>1.88396930562496</v>
      </c>
      <c r="H3358" s="52">
        <f t="shared" ca="1" si="1020"/>
        <v>1</v>
      </c>
      <c r="I3358" s="111">
        <f t="shared" si="1027"/>
        <v>0.02</v>
      </c>
      <c r="J3358" s="149">
        <f t="shared" si="1029"/>
        <v>46171</v>
      </c>
      <c r="K3358" s="54">
        <f t="shared" si="1028"/>
        <v>19</v>
      </c>
      <c r="L3358" s="55">
        <f t="shared" si="1021"/>
        <v>20</v>
      </c>
      <c r="M3358" s="56">
        <f t="shared" si="1022"/>
        <v>1.001572873</v>
      </c>
      <c r="N3358" s="56">
        <f t="shared" ca="1" si="1023"/>
        <v>1.001572873</v>
      </c>
      <c r="O3358" s="55">
        <f t="shared" si="1030"/>
        <v>0</v>
      </c>
      <c r="P3358" s="109">
        <f t="shared" ca="1" si="1024"/>
        <v>38.975727409999998</v>
      </c>
      <c r="Q3358" s="52">
        <f t="shared" si="1031"/>
        <v>0</v>
      </c>
      <c r="R3358" s="85"/>
      <c r="S3358" s="85"/>
      <c r="T3358" s="86" t="str">
        <f t="shared" si="1032"/>
        <v>A+J=</v>
      </c>
      <c r="U3358" s="149">
        <f t="shared" si="1033"/>
        <v>46203</v>
      </c>
      <c r="V3358" s="57" t="str">
        <f t="shared" si="1025"/>
        <v>-</v>
      </c>
      <c r="W3358" s="8"/>
      <c r="X3358" s="8"/>
      <c r="Y3358" s="8"/>
      <c r="Z3358" s="9"/>
      <c r="AA3358" s="1"/>
      <c r="AB3358" s="8"/>
      <c r="AC3358" s="9"/>
      <c r="AD3358" s="9"/>
      <c r="AE3358" s="9"/>
      <c r="AF3358" s="8"/>
      <c r="AG3358" s="10"/>
      <c r="AH3358" s="8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25">
      <c r="A3359" s="50">
        <f t="shared" si="1026"/>
        <v>46202</v>
      </c>
      <c r="B3359" s="112" t="str">
        <f t="shared" ca="1" si="1016"/>
        <v>n.d</v>
      </c>
      <c r="C3359" s="109">
        <f t="shared" si="1017"/>
        <v>24779.958338109998</v>
      </c>
      <c r="D3359" s="13">
        <f ca="1">IF(A3359&lt;$B$1,VLOOKUP(A3359,[1]DI!$A$4:$B$15000,2,FALSE),0)</f>
        <v>0</v>
      </c>
      <c r="E3359" s="52">
        <f t="shared" ca="1" si="1018"/>
        <v>1</v>
      </c>
      <c r="F3359" s="52">
        <f ca="1">(TRUNC(PRODUCT($E$12:$E3358),16))</f>
        <v>1.88396930562496</v>
      </c>
      <c r="G3359" s="52">
        <f t="shared" ca="1" si="1019"/>
        <v>1.88396930562496</v>
      </c>
      <c r="H3359" s="52">
        <f t="shared" ca="1" si="1020"/>
        <v>1</v>
      </c>
      <c r="I3359" s="111">
        <f t="shared" si="1027"/>
        <v>0.02</v>
      </c>
      <c r="J3359" s="149">
        <f t="shared" si="1029"/>
        <v>46171</v>
      </c>
      <c r="K3359" s="54">
        <f t="shared" si="1028"/>
        <v>20</v>
      </c>
      <c r="L3359" s="55">
        <f t="shared" si="1021"/>
        <v>20</v>
      </c>
      <c r="M3359" s="56">
        <f t="shared" si="1022"/>
        <v>1.001572873</v>
      </c>
      <c r="N3359" s="56">
        <f t="shared" ca="1" si="1023"/>
        <v>1.001572873</v>
      </c>
      <c r="O3359" s="55">
        <f t="shared" si="1030"/>
        <v>0</v>
      </c>
      <c r="P3359" s="109">
        <f t="shared" ca="1" si="1024"/>
        <v>38.975727409999998</v>
      </c>
      <c r="Q3359" s="52">
        <f t="shared" si="1031"/>
        <v>0</v>
      </c>
      <c r="R3359" s="85"/>
      <c r="S3359" s="85"/>
      <c r="T3359" s="86" t="str">
        <f t="shared" si="1032"/>
        <v>A+J=</v>
      </c>
      <c r="U3359" s="149">
        <f t="shared" si="1033"/>
        <v>46203</v>
      </c>
      <c r="V3359" s="57" t="str">
        <f t="shared" si="1025"/>
        <v>-</v>
      </c>
      <c r="W3359" s="8"/>
      <c r="X3359" s="8"/>
      <c r="Y3359" s="8"/>
      <c r="Z3359" s="9"/>
      <c r="AA3359" s="1"/>
      <c r="AB3359" s="8"/>
      <c r="AC3359" s="9"/>
      <c r="AD3359" s="9"/>
      <c r="AE3359" s="9"/>
      <c r="AF3359" s="8"/>
      <c r="AG3359" s="10"/>
      <c r="AH3359" s="8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25">
      <c r="A3360" s="50">
        <f t="shared" si="1026"/>
        <v>46203</v>
      </c>
      <c r="B3360" s="112" t="str">
        <f t="shared" ca="1" si="1016"/>
        <v>n.d</v>
      </c>
      <c r="C3360" s="109">
        <f t="shared" si="1017"/>
        <v>24779.958338109998</v>
      </c>
      <c r="D3360" s="13">
        <f ca="1">IF(A3360&lt;$B$1,VLOOKUP(A3360,[1]DI!$A$4:$B$15000,2,FALSE),0)</f>
        <v>0</v>
      </c>
      <c r="E3360" s="52">
        <f t="shared" ca="1" si="1018"/>
        <v>1</v>
      </c>
      <c r="F3360" s="52">
        <f ca="1">(TRUNC(PRODUCT($E$12:$E3359),16))</f>
        <v>1.88396930562496</v>
      </c>
      <c r="G3360" s="52">
        <f t="shared" ca="1" si="1019"/>
        <v>1.88396930562496</v>
      </c>
      <c r="H3360" s="52">
        <f t="shared" ca="1" si="1020"/>
        <v>1</v>
      </c>
      <c r="I3360" s="111">
        <f t="shared" si="1027"/>
        <v>0.02</v>
      </c>
      <c r="J3360" s="149">
        <f t="shared" si="1029"/>
        <v>46171</v>
      </c>
      <c r="K3360" s="54">
        <f t="shared" si="1028"/>
        <v>21</v>
      </c>
      <c r="L3360" s="55">
        <f t="shared" si="1021"/>
        <v>21</v>
      </c>
      <c r="M3360" s="56">
        <f t="shared" si="1022"/>
        <v>1.001651581</v>
      </c>
      <c r="N3360" s="56">
        <f t="shared" ca="1" si="1023"/>
        <v>1.001651581</v>
      </c>
      <c r="O3360" s="55">
        <f t="shared" si="1030"/>
        <v>99</v>
      </c>
      <c r="P3360" s="109">
        <f t="shared" ca="1" si="1024"/>
        <v>40.926108370000001</v>
      </c>
      <c r="Q3360" s="52">
        <f t="shared" si="1031"/>
        <v>1875.5667252799999</v>
      </c>
      <c r="R3360" s="85"/>
      <c r="S3360" s="85"/>
      <c r="T3360" s="86" t="str">
        <f t="shared" si="1032"/>
        <v>A+J=</v>
      </c>
      <c r="U3360" s="149">
        <f t="shared" si="1033"/>
        <v>46203</v>
      </c>
      <c r="V3360" s="57">
        <f t="shared" ca="1" si="1025"/>
        <v>2874739.2504750001</v>
      </c>
      <c r="W3360" s="8"/>
      <c r="X3360" s="8"/>
      <c r="Y3360" s="8"/>
      <c r="Z3360" s="9"/>
      <c r="AA3360" s="1"/>
      <c r="AB3360" s="8"/>
      <c r="AC3360" s="9"/>
      <c r="AD3360" s="9"/>
      <c r="AE3360" s="9"/>
      <c r="AF3360" s="8"/>
      <c r="AG3360" s="10"/>
      <c r="AH3360" s="8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25">
      <c r="A3361" s="50">
        <f t="shared" si="1026"/>
        <v>46204</v>
      </c>
      <c r="B3361" s="112" t="str">
        <f t="shared" ca="1" si="1016"/>
        <v>n.d</v>
      </c>
      <c r="C3361" s="109">
        <f t="shared" si="1017"/>
        <v>22904.391612830001</v>
      </c>
      <c r="D3361" s="13">
        <f ca="1">IF(A3361&lt;$B$1,VLOOKUP(A3361,[1]DI!$A$4:$B$15000,2,FALSE),0)</f>
        <v>0</v>
      </c>
      <c r="E3361" s="52">
        <f t="shared" ca="1" si="1018"/>
        <v>1</v>
      </c>
      <c r="F3361" s="52">
        <f ca="1">(TRUNC(PRODUCT($E$12:$E3360),16))</f>
        <v>1.88396930562496</v>
      </c>
      <c r="G3361" s="52">
        <f t="shared" ca="1" si="1019"/>
        <v>1.88396930562496</v>
      </c>
      <c r="H3361" s="52">
        <f t="shared" ca="1" si="1020"/>
        <v>1</v>
      </c>
      <c r="I3361" s="111">
        <f t="shared" si="1027"/>
        <v>0.02</v>
      </c>
      <c r="J3361" s="149">
        <f t="shared" si="1029"/>
        <v>46203</v>
      </c>
      <c r="K3361" s="54">
        <f t="shared" si="1028"/>
        <v>1</v>
      </c>
      <c r="L3361" s="55">
        <f t="shared" si="1021"/>
        <v>1</v>
      </c>
      <c r="M3361" s="56">
        <f t="shared" si="1022"/>
        <v>1.000078585</v>
      </c>
      <c r="N3361" s="56">
        <f t="shared" ca="1" si="1023"/>
        <v>1.000078585</v>
      </c>
      <c r="O3361" s="55">
        <f t="shared" si="1030"/>
        <v>0</v>
      </c>
      <c r="P3361" s="109">
        <f t="shared" ca="1" si="1024"/>
        <v>1.7999416100000001</v>
      </c>
      <c r="Q3361" s="52">
        <f t="shared" si="1031"/>
        <v>0</v>
      </c>
      <c r="R3361" s="85"/>
      <c r="S3361" s="85"/>
      <c r="T3361" s="86" t="str">
        <f t="shared" si="1032"/>
        <v>A+J=</v>
      </c>
      <c r="U3361" s="149">
        <f t="shared" si="1033"/>
        <v>46234</v>
      </c>
      <c r="V3361" s="57" t="str">
        <f t="shared" si="1025"/>
        <v>-</v>
      </c>
      <c r="W3361" s="8"/>
      <c r="X3361" s="8"/>
      <c r="Y3361" s="8"/>
      <c r="Z3361" s="9"/>
      <c r="AA3361" s="1"/>
      <c r="AB3361" s="8"/>
      <c r="AC3361" s="9"/>
      <c r="AD3361" s="9"/>
      <c r="AE3361" s="9"/>
      <c r="AF3361" s="8"/>
      <c r="AG3361" s="10"/>
      <c r="AH3361" s="8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25">
      <c r="A3362" s="50">
        <f t="shared" si="1026"/>
        <v>46205</v>
      </c>
      <c r="B3362" s="112" t="str">
        <f t="shared" ca="1" si="1016"/>
        <v>n.d</v>
      </c>
      <c r="C3362" s="109">
        <f t="shared" si="1017"/>
        <v>22904.391612830001</v>
      </c>
      <c r="D3362" s="13">
        <f ca="1">IF(A3362&lt;$B$1,VLOOKUP(A3362,[1]DI!$A$4:$B$15000,2,FALSE),0)</f>
        <v>0</v>
      </c>
      <c r="E3362" s="52">
        <f t="shared" ca="1" si="1018"/>
        <v>1</v>
      </c>
      <c r="F3362" s="52">
        <f ca="1">(TRUNC(PRODUCT($E$12:$E3361),16))</f>
        <v>1.88396930562496</v>
      </c>
      <c r="G3362" s="52">
        <f t="shared" ca="1" si="1019"/>
        <v>1.88396930562496</v>
      </c>
      <c r="H3362" s="52">
        <f t="shared" ca="1" si="1020"/>
        <v>1</v>
      </c>
      <c r="I3362" s="111">
        <f t="shared" si="1027"/>
        <v>0.02</v>
      </c>
      <c r="J3362" s="149">
        <f t="shared" si="1029"/>
        <v>46203</v>
      </c>
      <c r="K3362" s="54">
        <f t="shared" si="1028"/>
        <v>2</v>
      </c>
      <c r="L3362" s="55">
        <f t="shared" si="1021"/>
        <v>2</v>
      </c>
      <c r="M3362" s="56">
        <f t="shared" si="1022"/>
        <v>1.0001571760000001</v>
      </c>
      <c r="N3362" s="56">
        <f t="shared" ca="1" si="1023"/>
        <v>1.0001571760000001</v>
      </c>
      <c r="O3362" s="55">
        <f t="shared" si="1030"/>
        <v>0</v>
      </c>
      <c r="P3362" s="109">
        <f t="shared" ca="1" si="1024"/>
        <v>3.6000206499999998</v>
      </c>
      <c r="Q3362" s="52">
        <f t="shared" si="1031"/>
        <v>0</v>
      </c>
      <c r="R3362" s="85"/>
      <c r="S3362" s="85"/>
      <c r="T3362" s="86" t="str">
        <f t="shared" si="1032"/>
        <v>A+J=</v>
      </c>
      <c r="U3362" s="149">
        <f t="shared" si="1033"/>
        <v>46234</v>
      </c>
      <c r="V3362" s="57" t="str">
        <f t="shared" si="1025"/>
        <v>-</v>
      </c>
      <c r="W3362" s="8"/>
      <c r="X3362" s="8"/>
      <c r="Y3362" s="8"/>
      <c r="Z3362" s="9"/>
      <c r="AA3362" s="1"/>
      <c r="AB3362" s="8"/>
      <c r="AC3362" s="9"/>
      <c r="AD3362" s="9"/>
      <c r="AE3362" s="9"/>
      <c r="AF3362" s="8"/>
      <c r="AG3362" s="10"/>
      <c r="AH3362" s="8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25">
      <c r="A3363" s="50">
        <f t="shared" si="1026"/>
        <v>46206</v>
      </c>
      <c r="B3363" s="112" t="str">
        <f t="shared" ca="1" si="1016"/>
        <v>n.d</v>
      </c>
      <c r="C3363" s="109">
        <f t="shared" si="1017"/>
        <v>22904.391612830001</v>
      </c>
      <c r="D3363" s="13">
        <f ca="1">IF(A3363&lt;$B$1,VLOOKUP(A3363,[1]DI!$A$4:$B$15000,2,FALSE),0)</f>
        <v>0</v>
      </c>
      <c r="E3363" s="52">
        <f t="shared" ca="1" si="1018"/>
        <v>1</v>
      </c>
      <c r="F3363" s="52">
        <f ca="1">(TRUNC(PRODUCT($E$12:$E3362),16))</f>
        <v>1.88396930562496</v>
      </c>
      <c r="G3363" s="52">
        <f t="shared" ca="1" si="1019"/>
        <v>1.88396930562496</v>
      </c>
      <c r="H3363" s="52">
        <f t="shared" ca="1" si="1020"/>
        <v>1</v>
      </c>
      <c r="I3363" s="111">
        <f t="shared" si="1027"/>
        <v>0.02</v>
      </c>
      <c r="J3363" s="149">
        <f t="shared" si="1029"/>
        <v>46203</v>
      </c>
      <c r="K3363" s="54">
        <f t="shared" si="1028"/>
        <v>3</v>
      </c>
      <c r="L3363" s="55">
        <f t="shared" si="1021"/>
        <v>3</v>
      </c>
      <c r="M3363" s="56">
        <f t="shared" si="1022"/>
        <v>1.000235773</v>
      </c>
      <c r="N3363" s="56">
        <f t="shared" ca="1" si="1023"/>
        <v>1.000235773</v>
      </c>
      <c r="O3363" s="55">
        <f t="shared" si="1030"/>
        <v>0</v>
      </c>
      <c r="P3363" s="109">
        <f t="shared" ca="1" si="1024"/>
        <v>5.4002371199999999</v>
      </c>
      <c r="Q3363" s="52">
        <f t="shared" si="1031"/>
        <v>0</v>
      </c>
      <c r="R3363" s="85"/>
      <c r="S3363" s="85"/>
      <c r="T3363" s="86" t="str">
        <f t="shared" si="1032"/>
        <v>A+J=</v>
      </c>
      <c r="U3363" s="149">
        <f t="shared" si="1033"/>
        <v>46234</v>
      </c>
      <c r="V3363" s="57" t="str">
        <f t="shared" si="1025"/>
        <v>-</v>
      </c>
      <c r="W3363" s="8"/>
      <c r="X3363" s="8"/>
      <c r="Y3363" s="8"/>
      <c r="Z3363" s="9"/>
      <c r="AA3363" s="1"/>
      <c r="AB3363" s="8"/>
      <c r="AC3363" s="9"/>
      <c r="AD3363" s="9"/>
      <c r="AE3363" s="9"/>
      <c r="AF3363" s="8"/>
      <c r="AG3363" s="10"/>
      <c r="AH3363" s="8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25">
      <c r="A3364" s="50">
        <f t="shared" si="1026"/>
        <v>46207</v>
      </c>
      <c r="B3364" s="112" t="str">
        <f t="shared" ca="1" si="1016"/>
        <v>n.d</v>
      </c>
      <c r="C3364" s="109">
        <f t="shared" si="1017"/>
        <v>22904.391612830001</v>
      </c>
      <c r="D3364" s="13">
        <f ca="1">IF(A3364&lt;$B$1,VLOOKUP(A3364,[1]DI!$A$4:$B$15000,2,FALSE),0)</f>
        <v>0</v>
      </c>
      <c r="E3364" s="52">
        <f t="shared" ca="1" si="1018"/>
        <v>1</v>
      </c>
      <c r="F3364" s="52">
        <f ca="1">(TRUNC(PRODUCT($E$12:$E3363),16))</f>
        <v>1.88396930562496</v>
      </c>
      <c r="G3364" s="52">
        <f t="shared" ca="1" si="1019"/>
        <v>1.88396930562496</v>
      </c>
      <c r="H3364" s="52">
        <f t="shared" ca="1" si="1020"/>
        <v>1</v>
      </c>
      <c r="I3364" s="111">
        <f t="shared" si="1027"/>
        <v>0.02</v>
      </c>
      <c r="J3364" s="149">
        <f t="shared" si="1029"/>
        <v>46203</v>
      </c>
      <c r="K3364" s="54">
        <f t="shared" si="1028"/>
        <v>3</v>
      </c>
      <c r="L3364" s="55">
        <f t="shared" si="1021"/>
        <v>4</v>
      </c>
      <c r="M3364" s="56">
        <f t="shared" si="1022"/>
        <v>1.000314377</v>
      </c>
      <c r="N3364" s="56">
        <f t="shared" ca="1" si="1023"/>
        <v>1.000314377</v>
      </c>
      <c r="O3364" s="55">
        <f t="shared" si="1030"/>
        <v>0</v>
      </c>
      <c r="P3364" s="109">
        <f t="shared" ca="1" si="1024"/>
        <v>7.2006139200000003</v>
      </c>
      <c r="Q3364" s="52">
        <f t="shared" si="1031"/>
        <v>0</v>
      </c>
      <c r="R3364" s="85"/>
      <c r="S3364" s="85"/>
      <c r="T3364" s="86" t="str">
        <f t="shared" si="1032"/>
        <v>A+J=</v>
      </c>
      <c r="U3364" s="149">
        <f t="shared" si="1033"/>
        <v>46234</v>
      </c>
      <c r="V3364" s="57" t="str">
        <f t="shared" si="1025"/>
        <v>-</v>
      </c>
      <c r="W3364" s="8"/>
      <c r="X3364" s="8"/>
      <c r="Y3364" s="8"/>
      <c r="Z3364" s="9"/>
      <c r="AA3364" s="1"/>
      <c r="AB3364" s="8"/>
      <c r="AC3364" s="9"/>
      <c r="AD3364" s="9"/>
      <c r="AE3364" s="9"/>
      <c r="AF3364" s="8"/>
      <c r="AG3364" s="10"/>
      <c r="AH3364" s="8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25">
      <c r="A3365" s="50">
        <f t="shared" si="1026"/>
        <v>46208</v>
      </c>
      <c r="B3365" s="112" t="str">
        <f t="shared" ca="1" si="1016"/>
        <v>n.d</v>
      </c>
      <c r="C3365" s="109">
        <f t="shared" si="1017"/>
        <v>22904.391612830001</v>
      </c>
      <c r="D3365" s="13">
        <f ca="1">IF(A3365&lt;$B$1,VLOOKUP(A3365,[1]DI!$A$4:$B$15000,2,FALSE),0)</f>
        <v>0</v>
      </c>
      <c r="E3365" s="52">
        <f t="shared" ca="1" si="1018"/>
        <v>1</v>
      </c>
      <c r="F3365" s="52">
        <f ca="1">(TRUNC(PRODUCT($E$12:$E3364),16))</f>
        <v>1.88396930562496</v>
      </c>
      <c r="G3365" s="52">
        <f t="shared" ca="1" si="1019"/>
        <v>1.88396930562496</v>
      </c>
      <c r="H3365" s="52">
        <f t="shared" ca="1" si="1020"/>
        <v>1</v>
      </c>
      <c r="I3365" s="111">
        <f t="shared" si="1027"/>
        <v>0.02</v>
      </c>
      <c r="J3365" s="149">
        <f t="shared" si="1029"/>
        <v>46203</v>
      </c>
      <c r="K3365" s="54">
        <f t="shared" si="1028"/>
        <v>3</v>
      </c>
      <c r="L3365" s="55">
        <f t="shared" si="1021"/>
        <v>4</v>
      </c>
      <c r="M3365" s="56">
        <f t="shared" si="1022"/>
        <v>1.000314377</v>
      </c>
      <c r="N3365" s="56">
        <f t="shared" ca="1" si="1023"/>
        <v>1.000314377</v>
      </c>
      <c r="O3365" s="55">
        <f t="shared" si="1030"/>
        <v>0</v>
      </c>
      <c r="P3365" s="109">
        <f t="shared" ca="1" si="1024"/>
        <v>7.2006139200000003</v>
      </c>
      <c r="Q3365" s="52">
        <f t="shared" si="1031"/>
        <v>0</v>
      </c>
      <c r="R3365" s="85"/>
      <c r="S3365" s="85"/>
      <c r="T3365" s="86" t="str">
        <f t="shared" si="1032"/>
        <v>A+J=</v>
      </c>
      <c r="U3365" s="149">
        <f t="shared" si="1033"/>
        <v>46234</v>
      </c>
      <c r="V3365" s="57" t="str">
        <f t="shared" si="1025"/>
        <v>-</v>
      </c>
      <c r="W3365" s="8"/>
      <c r="X3365" s="8"/>
      <c r="Y3365" s="8"/>
      <c r="Z3365" s="9"/>
      <c r="AA3365" s="1"/>
      <c r="AB3365" s="8"/>
      <c r="AC3365" s="9"/>
      <c r="AD3365" s="9"/>
      <c r="AE3365" s="9"/>
      <c r="AF3365" s="8"/>
      <c r="AG3365" s="10"/>
      <c r="AH3365" s="8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25">
      <c r="A3366" s="50">
        <f t="shared" si="1026"/>
        <v>46209</v>
      </c>
      <c r="B3366" s="112" t="str">
        <f t="shared" ca="1" si="1016"/>
        <v>n.d</v>
      </c>
      <c r="C3366" s="109">
        <f t="shared" si="1017"/>
        <v>22904.391612830001</v>
      </c>
      <c r="D3366" s="13">
        <f ca="1">IF(A3366&lt;$B$1,VLOOKUP(A3366,[1]DI!$A$4:$B$15000,2,FALSE),0)</f>
        <v>0</v>
      </c>
      <c r="E3366" s="52">
        <f t="shared" ca="1" si="1018"/>
        <v>1</v>
      </c>
      <c r="F3366" s="52">
        <f ca="1">(TRUNC(PRODUCT($E$12:$E3365),16))</f>
        <v>1.88396930562496</v>
      </c>
      <c r="G3366" s="52">
        <f t="shared" ca="1" si="1019"/>
        <v>1.88396930562496</v>
      </c>
      <c r="H3366" s="52">
        <f t="shared" ca="1" si="1020"/>
        <v>1</v>
      </c>
      <c r="I3366" s="111">
        <f t="shared" si="1027"/>
        <v>0.02</v>
      </c>
      <c r="J3366" s="149">
        <f t="shared" si="1029"/>
        <v>46203</v>
      </c>
      <c r="K3366" s="54">
        <f t="shared" si="1028"/>
        <v>4</v>
      </c>
      <c r="L3366" s="55">
        <f t="shared" si="1021"/>
        <v>4</v>
      </c>
      <c r="M3366" s="56">
        <f t="shared" si="1022"/>
        <v>1.000314377</v>
      </c>
      <c r="N3366" s="56">
        <f t="shared" ca="1" si="1023"/>
        <v>1.000314377</v>
      </c>
      <c r="O3366" s="55">
        <f t="shared" si="1030"/>
        <v>0</v>
      </c>
      <c r="P3366" s="109">
        <f t="shared" ca="1" si="1024"/>
        <v>7.2006139200000003</v>
      </c>
      <c r="Q3366" s="52">
        <f t="shared" si="1031"/>
        <v>0</v>
      </c>
      <c r="R3366" s="85"/>
      <c r="S3366" s="85"/>
      <c r="T3366" s="86" t="str">
        <f t="shared" si="1032"/>
        <v>A+J=</v>
      </c>
      <c r="U3366" s="149">
        <f t="shared" si="1033"/>
        <v>46234</v>
      </c>
      <c r="V3366" s="57" t="str">
        <f t="shared" si="1025"/>
        <v>-</v>
      </c>
      <c r="W3366" s="8"/>
      <c r="X3366" s="8"/>
      <c r="Y3366" s="8"/>
      <c r="Z3366" s="9"/>
      <c r="AA3366" s="1"/>
      <c r="AB3366" s="8"/>
      <c r="AC3366" s="9"/>
      <c r="AD3366" s="9"/>
      <c r="AE3366" s="9"/>
      <c r="AF3366" s="8"/>
      <c r="AG3366" s="10"/>
      <c r="AH3366" s="8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25">
      <c r="A3367" s="50">
        <f t="shared" si="1026"/>
        <v>46210</v>
      </c>
      <c r="B3367" s="112" t="str">
        <f t="shared" ca="1" si="1016"/>
        <v>n.d</v>
      </c>
      <c r="C3367" s="109">
        <f t="shared" si="1017"/>
        <v>22904.391612830001</v>
      </c>
      <c r="D3367" s="13">
        <f ca="1">IF(A3367&lt;$B$1,VLOOKUP(A3367,[1]DI!$A$4:$B$15000,2,FALSE),0)</f>
        <v>0</v>
      </c>
      <c r="E3367" s="52">
        <f t="shared" ca="1" si="1018"/>
        <v>1</v>
      </c>
      <c r="F3367" s="52">
        <f ca="1">(TRUNC(PRODUCT($E$12:$E3366),16))</f>
        <v>1.88396930562496</v>
      </c>
      <c r="G3367" s="52">
        <f t="shared" ca="1" si="1019"/>
        <v>1.88396930562496</v>
      </c>
      <c r="H3367" s="52">
        <f t="shared" ca="1" si="1020"/>
        <v>1</v>
      </c>
      <c r="I3367" s="111">
        <f t="shared" si="1027"/>
        <v>0.02</v>
      </c>
      <c r="J3367" s="149">
        <f t="shared" si="1029"/>
        <v>46203</v>
      </c>
      <c r="K3367" s="54">
        <f t="shared" si="1028"/>
        <v>5</v>
      </c>
      <c r="L3367" s="55">
        <f t="shared" si="1021"/>
        <v>5</v>
      </c>
      <c r="M3367" s="56">
        <f t="shared" si="1022"/>
        <v>1.000392986</v>
      </c>
      <c r="N3367" s="56">
        <f t="shared" ca="1" si="1023"/>
        <v>1.000392986</v>
      </c>
      <c r="O3367" s="55">
        <f t="shared" si="1030"/>
        <v>0</v>
      </c>
      <c r="P3367" s="109">
        <f t="shared" ca="1" si="1024"/>
        <v>9.0011052399999993</v>
      </c>
      <c r="Q3367" s="52">
        <f t="shared" si="1031"/>
        <v>0</v>
      </c>
      <c r="R3367" s="85"/>
      <c r="S3367" s="85"/>
      <c r="T3367" s="86" t="str">
        <f t="shared" si="1032"/>
        <v>A+J=</v>
      </c>
      <c r="U3367" s="149">
        <f t="shared" si="1033"/>
        <v>46234</v>
      </c>
      <c r="V3367" s="57" t="str">
        <f t="shared" si="1025"/>
        <v>-</v>
      </c>
      <c r="W3367" s="8"/>
      <c r="X3367" s="8"/>
      <c r="Y3367" s="8"/>
      <c r="Z3367" s="9"/>
      <c r="AA3367" s="1"/>
      <c r="AB3367" s="8"/>
      <c r="AC3367" s="9"/>
      <c r="AD3367" s="9"/>
      <c r="AE3367" s="9"/>
      <c r="AF3367" s="8"/>
      <c r="AG3367" s="10"/>
      <c r="AH3367" s="8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25">
      <c r="A3368" s="50">
        <f t="shared" si="1026"/>
        <v>46211</v>
      </c>
      <c r="B3368" s="112" t="str">
        <f t="shared" ca="1" si="1016"/>
        <v>n.d</v>
      </c>
      <c r="C3368" s="109">
        <f t="shared" si="1017"/>
        <v>22904.391612830001</v>
      </c>
      <c r="D3368" s="13">
        <f ca="1">IF(A3368&lt;$B$1,VLOOKUP(A3368,[1]DI!$A$4:$B$15000,2,FALSE),0)</f>
        <v>0</v>
      </c>
      <c r="E3368" s="52">
        <f t="shared" ca="1" si="1018"/>
        <v>1</v>
      </c>
      <c r="F3368" s="52">
        <f ca="1">(TRUNC(PRODUCT($E$12:$E3367),16))</f>
        <v>1.88396930562496</v>
      </c>
      <c r="G3368" s="52">
        <f t="shared" ca="1" si="1019"/>
        <v>1.88396930562496</v>
      </c>
      <c r="H3368" s="52">
        <f t="shared" ca="1" si="1020"/>
        <v>1</v>
      </c>
      <c r="I3368" s="111">
        <f t="shared" si="1027"/>
        <v>0.02</v>
      </c>
      <c r="J3368" s="149">
        <f t="shared" si="1029"/>
        <v>46203</v>
      </c>
      <c r="K3368" s="54">
        <f t="shared" si="1028"/>
        <v>6</v>
      </c>
      <c r="L3368" s="55">
        <f t="shared" si="1021"/>
        <v>6</v>
      </c>
      <c r="M3368" s="56">
        <f t="shared" si="1022"/>
        <v>1.000471602</v>
      </c>
      <c r="N3368" s="56">
        <f t="shared" ca="1" si="1023"/>
        <v>1.000471602</v>
      </c>
      <c r="O3368" s="55">
        <f t="shared" si="1030"/>
        <v>0</v>
      </c>
      <c r="P3368" s="109">
        <f t="shared" ca="1" si="1024"/>
        <v>10.80175689</v>
      </c>
      <c r="Q3368" s="52">
        <f t="shared" si="1031"/>
        <v>0</v>
      </c>
      <c r="R3368" s="85"/>
      <c r="S3368" s="85"/>
      <c r="T3368" s="86" t="str">
        <f t="shared" si="1032"/>
        <v>A+J=</v>
      </c>
      <c r="U3368" s="149">
        <f t="shared" si="1033"/>
        <v>46234</v>
      </c>
      <c r="V3368" s="57" t="str">
        <f t="shared" si="1025"/>
        <v>-</v>
      </c>
      <c r="W3368" s="8"/>
      <c r="X3368" s="8"/>
      <c r="Y3368" s="8"/>
      <c r="Z3368" s="9"/>
      <c r="AA3368" s="1"/>
      <c r="AB3368" s="8"/>
      <c r="AC3368" s="9"/>
      <c r="AD3368" s="9"/>
      <c r="AE3368" s="9"/>
      <c r="AF3368" s="8"/>
      <c r="AG3368" s="10"/>
      <c r="AH3368" s="8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25">
      <c r="A3369" s="50">
        <f t="shared" si="1026"/>
        <v>46212</v>
      </c>
      <c r="B3369" s="112" t="str">
        <f t="shared" ca="1" si="1016"/>
        <v>n.d</v>
      </c>
      <c r="C3369" s="109">
        <f t="shared" si="1017"/>
        <v>22904.391612830001</v>
      </c>
      <c r="D3369" s="13">
        <f ca="1">IF(A3369&lt;$B$1,VLOOKUP(A3369,[1]DI!$A$4:$B$15000,2,FALSE),0)</f>
        <v>0</v>
      </c>
      <c r="E3369" s="52">
        <f t="shared" ca="1" si="1018"/>
        <v>1</v>
      </c>
      <c r="F3369" s="52">
        <f ca="1">(TRUNC(PRODUCT($E$12:$E3368),16))</f>
        <v>1.88396930562496</v>
      </c>
      <c r="G3369" s="52">
        <f t="shared" ca="1" si="1019"/>
        <v>1.88396930562496</v>
      </c>
      <c r="H3369" s="52">
        <f t="shared" ca="1" si="1020"/>
        <v>1</v>
      </c>
      <c r="I3369" s="111">
        <f t="shared" si="1027"/>
        <v>0.02</v>
      </c>
      <c r="J3369" s="149">
        <f t="shared" si="1029"/>
        <v>46203</v>
      </c>
      <c r="K3369" s="54">
        <f t="shared" si="1028"/>
        <v>7</v>
      </c>
      <c r="L3369" s="55">
        <f t="shared" si="1021"/>
        <v>7</v>
      </c>
      <c r="M3369" s="56">
        <f t="shared" si="1022"/>
        <v>1.0005502239999999</v>
      </c>
      <c r="N3369" s="56">
        <f t="shared" ca="1" si="1023"/>
        <v>1.0005502239999999</v>
      </c>
      <c r="O3369" s="55">
        <f t="shared" si="1030"/>
        <v>0</v>
      </c>
      <c r="P3369" s="109">
        <f t="shared" ca="1" si="1024"/>
        <v>12.60254597</v>
      </c>
      <c r="Q3369" s="52">
        <f t="shared" si="1031"/>
        <v>0</v>
      </c>
      <c r="R3369" s="85"/>
      <c r="S3369" s="85"/>
      <c r="T3369" s="86" t="str">
        <f t="shared" si="1032"/>
        <v>A+J=</v>
      </c>
      <c r="U3369" s="149">
        <f t="shared" si="1033"/>
        <v>46234</v>
      </c>
      <c r="V3369" s="57" t="str">
        <f t="shared" si="1025"/>
        <v>-</v>
      </c>
      <c r="W3369" s="8"/>
      <c r="X3369" s="8"/>
      <c r="Y3369" s="8"/>
      <c r="Z3369" s="9"/>
      <c r="AA3369" s="1"/>
      <c r="AB3369" s="8"/>
      <c r="AC3369" s="9"/>
      <c r="AD3369" s="9"/>
      <c r="AE3369" s="9"/>
      <c r="AF3369" s="8"/>
      <c r="AG3369" s="10"/>
      <c r="AH3369" s="8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25">
      <c r="A3370" s="50">
        <f t="shared" si="1026"/>
        <v>46213</v>
      </c>
      <c r="B3370" s="112" t="str">
        <f t="shared" ca="1" si="1016"/>
        <v>n.d</v>
      </c>
      <c r="C3370" s="109">
        <f t="shared" si="1017"/>
        <v>22904.391612830001</v>
      </c>
      <c r="D3370" s="13">
        <f ca="1">IF(A3370&lt;$B$1,VLOOKUP(A3370,[1]DI!$A$4:$B$15000,2,FALSE),0)</f>
        <v>0</v>
      </c>
      <c r="E3370" s="52">
        <f t="shared" ca="1" si="1018"/>
        <v>1</v>
      </c>
      <c r="F3370" s="52">
        <f ca="1">(TRUNC(PRODUCT($E$12:$E3369),16))</f>
        <v>1.88396930562496</v>
      </c>
      <c r="G3370" s="52">
        <f t="shared" ca="1" si="1019"/>
        <v>1.88396930562496</v>
      </c>
      <c r="H3370" s="52">
        <f t="shared" ca="1" si="1020"/>
        <v>1</v>
      </c>
      <c r="I3370" s="111">
        <f t="shared" si="1027"/>
        <v>0.02</v>
      </c>
      <c r="J3370" s="149">
        <f t="shared" si="1029"/>
        <v>46203</v>
      </c>
      <c r="K3370" s="54">
        <f t="shared" si="1028"/>
        <v>8</v>
      </c>
      <c r="L3370" s="55">
        <f t="shared" si="1021"/>
        <v>8</v>
      </c>
      <c r="M3370" s="56">
        <f t="shared" si="1022"/>
        <v>1.000628852</v>
      </c>
      <c r="N3370" s="56">
        <f t="shared" ca="1" si="1023"/>
        <v>1.000628852</v>
      </c>
      <c r="O3370" s="55">
        <f t="shared" si="1030"/>
        <v>0</v>
      </c>
      <c r="P3370" s="109">
        <f t="shared" ca="1" si="1024"/>
        <v>14.403472470000001</v>
      </c>
      <c r="Q3370" s="52">
        <f t="shared" si="1031"/>
        <v>0</v>
      </c>
      <c r="R3370" s="85"/>
      <c r="S3370" s="85"/>
      <c r="T3370" s="86" t="str">
        <f t="shared" si="1032"/>
        <v>A+J=</v>
      </c>
      <c r="U3370" s="149">
        <f t="shared" si="1033"/>
        <v>46234</v>
      </c>
      <c r="V3370" s="57" t="str">
        <f t="shared" si="1025"/>
        <v>-</v>
      </c>
      <c r="W3370" s="8"/>
      <c r="X3370" s="8"/>
      <c r="Y3370" s="8"/>
      <c r="Z3370" s="9"/>
      <c r="AA3370" s="1"/>
      <c r="AB3370" s="8"/>
      <c r="AC3370" s="9"/>
      <c r="AD3370" s="9"/>
      <c r="AE3370" s="9"/>
      <c r="AF3370" s="8"/>
      <c r="AG3370" s="10"/>
      <c r="AH3370" s="8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25">
      <c r="A3371" s="50">
        <f t="shared" si="1026"/>
        <v>46214</v>
      </c>
      <c r="B3371" s="112" t="str">
        <f t="shared" ca="1" si="1016"/>
        <v>n.d</v>
      </c>
      <c r="C3371" s="109">
        <f t="shared" si="1017"/>
        <v>22904.391612830001</v>
      </c>
      <c r="D3371" s="13">
        <f ca="1">IF(A3371&lt;$B$1,VLOOKUP(A3371,[1]DI!$A$4:$B$15000,2,FALSE),0)</f>
        <v>0</v>
      </c>
      <c r="E3371" s="52">
        <f t="shared" ca="1" si="1018"/>
        <v>1</v>
      </c>
      <c r="F3371" s="52">
        <f ca="1">(TRUNC(PRODUCT($E$12:$E3370),16))</f>
        <v>1.88396930562496</v>
      </c>
      <c r="G3371" s="52">
        <f t="shared" ca="1" si="1019"/>
        <v>1.88396930562496</v>
      </c>
      <c r="H3371" s="52">
        <f t="shared" ca="1" si="1020"/>
        <v>1</v>
      </c>
      <c r="I3371" s="111">
        <f t="shared" si="1027"/>
        <v>0.02</v>
      </c>
      <c r="J3371" s="149">
        <f t="shared" si="1029"/>
        <v>46203</v>
      </c>
      <c r="K3371" s="54">
        <f t="shared" si="1028"/>
        <v>8</v>
      </c>
      <c r="L3371" s="55">
        <f t="shared" si="1021"/>
        <v>9</v>
      </c>
      <c r="M3371" s="56">
        <f t="shared" si="1022"/>
        <v>1.0007074869999999</v>
      </c>
      <c r="N3371" s="56">
        <f t="shared" ca="1" si="1023"/>
        <v>1.0007074869999999</v>
      </c>
      <c r="O3371" s="55">
        <f t="shared" si="1030"/>
        <v>0</v>
      </c>
      <c r="P3371" s="109">
        <f t="shared" ca="1" si="1024"/>
        <v>16.2045593</v>
      </c>
      <c r="Q3371" s="52">
        <f t="shared" si="1031"/>
        <v>0</v>
      </c>
      <c r="R3371" s="85"/>
      <c r="S3371" s="85"/>
      <c r="T3371" s="86" t="str">
        <f t="shared" si="1032"/>
        <v>A+J=</v>
      </c>
      <c r="U3371" s="149">
        <f t="shared" si="1033"/>
        <v>46234</v>
      </c>
      <c r="V3371" s="57" t="str">
        <f t="shared" si="1025"/>
        <v>-</v>
      </c>
      <c r="W3371" s="8"/>
      <c r="X3371" s="8"/>
      <c r="Y3371" s="8"/>
      <c r="Z3371" s="9"/>
      <c r="AA3371" s="1"/>
      <c r="AB3371" s="8"/>
      <c r="AC3371" s="9"/>
      <c r="AD3371" s="9"/>
      <c r="AE3371" s="9"/>
      <c r="AF3371" s="8"/>
      <c r="AG3371" s="10"/>
      <c r="AH3371" s="8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25">
      <c r="A3372" s="50">
        <f t="shared" si="1026"/>
        <v>46215</v>
      </c>
      <c r="B3372" s="112" t="str">
        <f t="shared" ca="1" si="1016"/>
        <v>n.d</v>
      </c>
      <c r="C3372" s="109">
        <f t="shared" si="1017"/>
        <v>22904.391612830001</v>
      </c>
      <c r="D3372" s="13">
        <f ca="1">IF(A3372&lt;$B$1,VLOOKUP(A3372,[1]DI!$A$4:$B$15000,2,FALSE),0)</f>
        <v>0</v>
      </c>
      <c r="E3372" s="52">
        <f t="shared" ca="1" si="1018"/>
        <v>1</v>
      </c>
      <c r="F3372" s="52">
        <f ca="1">(TRUNC(PRODUCT($E$12:$E3371),16))</f>
        <v>1.88396930562496</v>
      </c>
      <c r="G3372" s="52">
        <f t="shared" ca="1" si="1019"/>
        <v>1.88396930562496</v>
      </c>
      <c r="H3372" s="52">
        <f t="shared" ca="1" si="1020"/>
        <v>1</v>
      </c>
      <c r="I3372" s="111">
        <f t="shared" si="1027"/>
        <v>0.02</v>
      </c>
      <c r="J3372" s="149">
        <f t="shared" si="1029"/>
        <v>46203</v>
      </c>
      <c r="K3372" s="54">
        <f t="shared" si="1028"/>
        <v>8</v>
      </c>
      <c r="L3372" s="55">
        <f t="shared" si="1021"/>
        <v>9</v>
      </c>
      <c r="M3372" s="56">
        <f t="shared" si="1022"/>
        <v>1.0007074869999999</v>
      </c>
      <c r="N3372" s="56">
        <f t="shared" ca="1" si="1023"/>
        <v>1.0007074869999999</v>
      </c>
      <c r="O3372" s="55">
        <f t="shared" si="1030"/>
        <v>0</v>
      </c>
      <c r="P3372" s="109">
        <f t="shared" ca="1" si="1024"/>
        <v>16.2045593</v>
      </c>
      <c r="Q3372" s="52">
        <f t="shared" si="1031"/>
        <v>0</v>
      </c>
      <c r="R3372" s="85"/>
      <c r="S3372" s="85"/>
      <c r="T3372" s="86" t="str">
        <f t="shared" si="1032"/>
        <v>A+J=</v>
      </c>
      <c r="U3372" s="149">
        <f t="shared" si="1033"/>
        <v>46234</v>
      </c>
      <c r="V3372" s="57" t="str">
        <f t="shared" si="1025"/>
        <v>-</v>
      </c>
      <c r="W3372" s="8"/>
      <c r="X3372" s="8"/>
      <c r="Y3372" s="8"/>
      <c r="Z3372" s="9"/>
      <c r="AA3372" s="1"/>
      <c r="AB3372" s="8"/>
      <c r="AC3372" s="9"/>
      <c r="AD3372" s="9"/>
      <c r="AE3372" s="9"/>
      <c r="AF3372" s="8"/>
      <c r="AG3372" s="10"/>
      <c r="AH3372" s="8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25">
      <c r="A3373" s="50">
        <f t="shared" si="1026"/>
        <v>46216</v>
      </c>
      <c r="B3373" s="112" t="str">
        <f t="shared" ca="1" si="1016"/>
        <v>n.d</v>
      </c>
      <c r="C3373" s="109">
        <f t="shared" si="1017"/>
        <v>22904.391612830001</v>
      </c>
      <c r="D3373" s="13">
        <f ca="1">IF(A3373&lt;$B$1,VLOOKUP(A3373,[1]DI!$A$4:$B$15000,2,FALSE),0)</f>
        <v>0</v>
      </c>
      <c r="E3373" s="52">
        <f t="shared" ca="1" si="1018"/>
        <v>1</v>
      </c>
      <c r="F3373" s="52">
        <f ca="1">(TRUNC(PRODUCT($E$12:$E3372),16))</f>
        <v>1.88396930562496</v>
      </c>
      <c r="G3373" s="52">
        <f t="shared" ca="1" si="1019"/>
        <v>1.88396930562496</v>
      </c>
      <c r="H3373" s="52">
        <f t="shared" ca="1" si="1020"/>
        <v>1</v>
      </c>
      <c r="I3373" s="111">
        <f t="shared" si="1027"/>
        <v>0.02</v>
      </c>
      <c r="J3373" s="149">
        <f t="shared" si="1029"/>
        <v>46203</v>
      </c>
      <c r="K3373" s="54">
        <f t="shared" si="1028"/>
        <v>9</v>
      </c>
      <c r="L3373" s="55">
        <f t="shared" si="1021"/>
        <v>9</v>
      </c>
      <c r="M3373" s="56">
        <f t="shared" si="1022"/>
        <v>1.0007074869999999</v>
      </c>
      <c r="N3373" s="56">
        <f t="shared" ca="1" si="1023"/>
        <v>1.0007074869999999</v>
      </c>
      <c r="O3373" s="55">
        <f t="shared" si="1030"/>
        <v>0</v>
      </c>
      <c r="P3373" s="109">
        <f t="shared" ca="1" si="1024"/>
        <v>16.2045593</v>
      </c>
      <c r="Q3373" s="52">
        <f t="shared" si="1031"/>
        <v>0</v>
      </c>
      <c r="R3373" s="85"/>
      <c r="S3373" s="85"/>
      <c r="T3373" s="86" t="str">
        <f t="shared" si="1032"/>
        <v>A+J=</v>
      </c>
      <c r="U3373" s="149">
        <f t="shared" si="1033"/>
        <v>46234</v>
      </c>
      <c r="V3373" s="57" t="str">
        <f t="shared" si="1025"/>
        <v>-</v>
      </c>
      <c r="W3373" s="8"/>
      <c r="X3373" s="8"/>
      <c r="Y3373" s="8"/>
      <c r="Z3373" s="9"/>
      <c r="AA3373" s="1"/>
      <c r="AB3373" s="8"/>
      <c r="AC3373" s="9"/>
      <c r="AD3373" s="9"/>
      <c r="AE3373" s="9"/>
      <c r="AF3373" s="8"/>
      <c r="AG3373" s="10"/>
      <c r="AH3373" s="8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25">
      <c r="A3374" s="50">
        <f t="shared" si="1026"/>
        <v>46217</v>
      </c>
      <c r="B3374" s="112" t="str">
        <f t="shared" ref="B3374:B3437" ca="1" si="1034">IF(A3374&lt;=TODAY(),C3374+P3374,IF(AND(A3374&gt;TODAY(),A3374&lt;=$B$1),IF(VLOOKUP(TODAY(),$A$12:$D$10000,4,FALSE)=0,"n.d",C3374+P3374),"n.d"))</f>
        <v>n.d</v>
      </c>
      <c r="C3374" s="109">
        <f t="shared" ref="C3374:C3437" si="1035">TRUNC(C3373-Q3373,8)</f>
        <v>22904.391612830001</v>
      </c>
      <c r="D3374" s="13">
        <f ca="1">IF(A3374&lt;$B$1,VLOOKUP(A3374,[1]DI!$A$4:$B$15000,2,FALSE),0)</f>
        <v>0</v>
      </c>
      <c r="E3374" s="52">
        <f t="shared" ref="E3374:E3437" ca="1" si="1036">IF(A3374&lt;A$10,1,ROUND(((1+D3374)^(1/252)),8))</f>
        <v>1</v>
      </c>
      <c r="F3374" s="52">
        <f ca="1">(TRUNC(PRODUCT($E$12:$E3373),16))</f>
        <v>1.88396930562496</v>
      </c>
      <c r="G3374" s="52">
        <f t="shared" ref="G3374:G3437" ca="1" si="1037">IF(O3373&gt;0,F3373,G3373)</f>
        <v>1.88396930562496</v>
      </c>
      <c r="H3374" s="52">
        <f t="shared" ref="H3374:H3437" ca="1" si="1038">ROUND(F3374/G3374,8)</f>
        <v>1</v>
      </c>
      <c r="I3374" s="111">
        <f t="shared" si="1027"/>
        <v>0.02</v>
      </c>
      <c r="J3374" s="149">
        <f t="shared" si="1029"/>
        <v>46203</v>
      </c>
      <c r="K3374" s="54">
        <f t="shared" si="1028"/>
        <v>10</v>
      </c>
      <c r="L3374" s="55">
        <f t="shared" ref="L3374:L3437" si="1039">IF(AND(K3374=1,K3373=1),1,IF(K3374&gt;0,IF(K3374=K3373,K3374+1,K3374),0))</f>
        <v>10</v>
      </c>
      <c r="M3374" s="56">
        <f t="shared" ref="M3374:M3437" si="1040">ROUND((I3374+1)^(L3374/252),9)</f>
        <v>1.000786127</v>
      </c>
      <c r="N3374" s="56">
        <f t="shared" ref="N3374:N3437" ca="1" si="1041">ROUND(H3374*M3374,9)</f>
        <v>1.000786127</v>
      </c>
      <c r="O3374" s="55">
        <f t="shared" si="1030"/>
        <v>0</v>
      </c>
      <c r="P3374" s="109">
        <f t="shared" ref="P3374:P3437" ca="1" si="1042">TRUNC(((N3374-1)*C3374),8)</f>
        <v>18.00576066</v>
      </c>
      <c r="Q3374" s="52">
        <f t="shared" si="1031"/>
        <v>0</v>
      </c>
      <c r="R3374" s="85"/>
      <c r="S3374" s="85"/>
      <c r="T3374" s="86" t="str">
        <f t="shared" si="1032"/>
        <v>A+J=</v>
      </c>
      <c r="U3374" s="149">
        <f t="shared" si="1033"/>
        <v>46234</v>
      </c>
      <c r="V3374" s="57" t="str">
        <f t="shared" ref="V3374:V3437" si="1043">IF(O3374&gt;0,(P3374+Q3374)*V$9,"-")</f>
        <v>-</v>
      </c>
      <c r="W3374" s="8"/>
      <c r="X3374" s="8"/>
      <c r="Y3374" s="8"/>
      <c r="Z3374" s="9"/>
      <c r="AA3374" s="1"/>
      <c r="AB3374" s="8"/>
      <c r="AC3374" s="9"/>
      <c r="AD3374" s="9"/>
      <c r="AE3374" s="9"/>
      <c r="AF3374" s="8"/>
      <c r="AG3374" s="10"/>
      <c r="AH3374" s="8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25">
      <c r="A3375" s="50">
        <f t="shared" si="1026"/>
        <v>46218</v>
      </c>
      <c r="B3375" s="112" t="str">
        <f t="shared" ca="1" si="1034"/>
        <v>n.d</v>
      </c>
      <c r="C3375" s="109">
        <f t="shared" si="1035"/>
        <v>22904.391612830001</v>
      </c>
      <c r="D3375" s="13">
        <f ca="1">IF(A3375&lt;$B$1,VLOOKUP(A3375,[1]DI!$A$4:$B$15000,2,FALSE),0)</f>
        <v>0</v>
      </c>
      <c r="E3375" s="52">
        <f t="shared" ca="1" si="1036"/>
        <v>1</v>
      </c>
      <c r="F3375" s="52">
        <f ca="1">(TRUNC(PRODUCT($E$12:$E3374),16))</f>
        <v>1.88396930562496</v>
      </c>
      <c r="G3375" s="52">
        <f t="shared" ca="1" si="1037"/>
        <v>1.88396930562496</v>
      </c>
      <c r="H3375" s="52">
        <f t="shared" ca="1" si="1038"/>
        <v>1</v>
      </c>
      <c r="I3375" s="111">
        <f t="shared" si="1027"/>
        <v>0.02</v>
      </c>
      <c r="J3375" s="149">
        <f t="shared" si="1029"/>
        <v>46203</v>
      </c>
      <c r="K3375" s="54">
        <f t="shared" si="1028"/>
        <v>11</v>
      </c>
      <c r="L3375" s="55">
        <f t="shared" si="1039"/>
        <v>11</v>
      </c>
      <c r="M3375" s="56">
        <f t="shared" si="1040"/>
        <v>1.0008647740000001</v>
      </c>
      <c r="N3375" s="56">
        <f t="shared" ca="1" si="1041"/>
        <v>1.0008647740000001</v>
      </c>
      <c r="O3375" s="55">
        <f t="shared" si="1030"/>
        <v>0</v>
      </c>
      <c r="P3375" s="109">
        <f t="shared" ca="1" si="1042"/>
        <v>19.80712235</v>
      </c>
      <c r="Q3375" s="52">
        <f t="shared" si="1031"/>
        <v>0</v>
      </c>
      <c r="R3375" s="85"/>
      <c r="S3375" s="85"/>
      <c r="T3375" s="86" t="str">
        <f t="shared" si="1032"/>
        <v>A+J=</v>
      </c>
      <c r="U3375" s="149">
        <f t="shared" si="1033"/>
        <v>46234</v>
      </c>
      <c r="V3375" s="57" t="str">
        <f t="shared" si="1043"/>
        <v>-</v>
      </c>
      <c r="W3375" s="8"/>
      <c r="X3375" s="8"/>
      <c r="Y3375" s="8"/>
      <c r="Z3375" s="9"/>
      <c r="AA3375" s="1"/>
      <c r="AB3375" s="8"/>
      <c r="AC3375" s="9"/>
      <c r="AD3375" s="9"/>
      <c r="AE3375" s="9"/>
      <c r="AF3375" s="8"/>
      <c r="AG3375" s="10"/>
      <c r="AH3375" s="8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25">
      <c r="A3376" s="50">
        <f t="shared" si="1026"/>
        <v>46219</v>
      </c>
      <c r="B3376" s="112" t="str">
        <f t="shared" ca="1" si="1034"/>
        <v>n.d</v>
      </c>
      <c r="C3376" s="109">
        <f t="shared" si="1035"/>
        <v>22904.391612830001</v>
      </c>
      <c r="D3376" s="13">
        <f ca="1">IF(A3376&lt;$B$1,VLOOKUP(A3376,[1]DI!$A$4:$B$15000,2,FALSE),0)</f>
        <v>0</v>
      </c>
      <c r="E3376" s="52">
        <f t="shared" ca="1" si="1036"/>
        <v>1</v>
      </c>
      <c r="F3376" s="52">
        <f ca="1">(TRUNC(PRODUCT($E$12:$E3375),16))</f>
        <v>1.88396930562496</v>
      </c>
      <c r="G3376" s="52">
        <f t="shared" ca="1" si="1037"/>
        <v>1.88396930562496</v>
      </c>
      <c r="H3376" s="52">
        <f t="shared" ca="1" si="1038"/>
        <v>1</v>
      </c>
      <c r="I3376" s="111">
        <f t="shared" si="1027"/>
        <v>0.02</v>
      </c>
      <c r="J3376" s="149">
        <f t="shared" si="1029"/>
        <v>46203</v>
      </c>
      <c r="K3376" s="54">
        <f t="shared" si="1028"/>
        <v>12</v>
      </c>
      <c r="L3376" s="55">
        <f t="shared" si="1039"/>
        <v>12</v>
      </c>
      <c r="M3376" s="56">
        <f t="shared" si="1040"/>
        <v>1.0009434269999999</v>
      </c>
      <c r="N3376" s="56">
        <f t="shared" ca="1" si="1041"/>
        <v>1.0009434269999999</v>
      </c>
      <c r="O3376" s="55">
        <f t="shared" si="1030"/>
        <v>0</v>
      </c>
      <c r="P3376" s="109">
        <f t="shared" ca="1" si="1042"/>
        <v>21.608621459999998</v>
      </c>
      <c r="Q3376" s="52">
        <f t="shared" si="1031"/>
        <v>0</v>
      </c>
      <c r="R3376" s="85"/>
      <c r="S3376" s="85"/>
      <c r="T3376" s="86" t="str">
        <f t="shared" si="1032"/>
        <v>A+J=</v>
      </c>
      <c r="U3376" s="149">
        <f t="shared" si="1033"/>
        <v>46234</v>
      </c>
      <c r="V3376" s="57" t="str">
        <f t="shared" si="1043"/>
        <v>-</v>
      </c>
      <c r="W3376" s="8"/>
      <c r="X3376" s="8"/>
      <c r="Y3376" s="8"/>
      <c r="Z3376" s="9"/>
      <c r="AA3376" s="1"/>
      <c r="AB3376" s="8"/>
      <c r="AC3376" s="9"/>
      <c r="AD3376" s="9"/>
      <c r="AE3376" s="9"/>
      <c r="AF3376" s="8"/>
      <c r="AG3376" s="10"/>
      <c r="AH3376" s="8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25">
      <c r="A3377" s="50">
        <f t="shared" si="1026"/>
        <v>46220</v>
      </c>
      <c r="B3377" s="112" t="str">
        <f t="shared" ca="1" si="1034"/>
        <v>n.d</v>
      </c>
      <c r="C3377" s="109">
        <f t="shared" si="1035"/>
        <v>22904.391612830001</v>
      </c>
      <c r="D3377" s="13">
        <f ca="1">IF(A3377&lt;$B$1,VLOOKUP(A3377,[1]DI!$A$4:$B$15000,2,FALSE),0)</f>
        <v>0</v>
      </c>
      <c r="E3377" s="52">
        <f t="shared" ca="1" si="1036"/>
        <v>1</v>
      </c>
      <c r="F3377" s="52">
        <f ca="1">(TRUNC(PRODUCT($E$12:$E3376),16))</f>
        <v>1.88396930562496</v>
      </c>
      <c r="G3377" s="52">
        <f t="shared" ca="1" si="1037"/>
        <v>1.88396930562496</v>
      </c>
      <c r="H3377" s="52">
        <f t="shared" ca="1" si="1038"/>
        <v>1</v>
      </c>
      <c r="I3377" s="111">
        <f t="shared" si="1027"/>
        <v>0.02</v>
      </c>
      <c r="J3377" s="149">
        <f t="shared" si="1029"/>
        <v>46203</v>
      </c>
      <c r="K3377" s="54">
        <f t="shared" si="1028"/>
        <v>13</v>
      </c>
      <c r="L3377" s="55">
        <f t="shared" si="1039"/>
        <v>13</v>
      </c>
      <c r="M3377" s="56">
        <f t="shared" si="1040"/>
        <v>1.0010220860000001</v>
      </c>
      <c r="N3377" s="56">
        <f t="shared" ca="1" si="1041"/>
        <v>1.0010220860000001</v>
      </c>
      <c r="O3377" s="55">
        <f t="shared" si="1030"/>
        <v>0</v>
      </c>
      <c r="P3377" s="109">
        <f t="shared" ca="1" si="1042"/>
        <v>23.410257999999999</v>
      </c>
      <c r="Q3377" s="52">
        <f t="shared" si="1031"/>
        <v>0</v>
      </c>
      <c r="R3377" s="85"/>
      <c r="S3377" s="85"/>
      <c r="T3377" s="86" t="str">
        <f t="shared" si="1032"/>
        <v>A+J=</v>
      </c>
      <c r="U3377" s="149">
        <f t="shared" si="1033"/>
        <v>46234</v>
      </c>
      <c r="V3377" s="57" t="str">
        <f t="shared" si="1043"/>
        <v>-</v>
      </c>
      <c r="W3377" s="8"/>
      <c r="X3377" s="8"/>
      <c r="Y3377" s="8"/>
      <c r="Z3377" s="9"/>
      <c r="AA3377" s="1"/>
      <c r="AB3377" s="8"/>
      <c r="AC3377" s="9"/>
      <c r="AD3377" s="9"/>
      <c r="AE3377" s="9"/>
      <c r="AF3377" s="8"/>
      <c r="AG3377" s="10"/>
      <c r="AH3377" s="8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25">
      <c r="A3378" s="50">
        <f t="shared" si="1026"/>
        <v>46221</v>
      </c>
      <c r="B3378" s="112" t="str">
        <f t="shared" ca="1" si="1034"/>
        <v>n.d</v>
      </c>
      <c r="C3378" s="109">
        <f t="shared" si="1035"/>
        <v>22904.391612830001</v>
      </c>
      <c r="D3378" s="13">
        <f ca="1">IF(A3378&lt;$B$1,VLOOKUP(A3378,[1]DI!$A$4:$B$15000,2,FALSE),0)</f>
        <v>0</v>
      </c>
      <c r="E3378" s="52">
        <f t="shared" ca="1" si="1036"/>
        <v>1</v>
      </c>
      <c r="F3378" s="52">
        <f ca="1">(TRUNC(PRODUCT($E$12:$E3377),16))</f>
        <v>1.88396930562496</v>
      </c>
      <c r="G3378" s="52">
        <f t="shared" ca="1" si="1037"/>
        <v>1.88396930562496</v>
      </c>
      <c r="H3378" s="52">
        <f t="shared" ca="1" si="1038"/>
        <v>1</v>
      </c>
      <c r="I3378" s="111">
        <f t="shared" si="1027"/>
        <v>0.02</v>
      </c>
      <c r="J3378" s="149">
        <f t="shared" si="1029"/>
        <v>46203</v>
      </c>
      <c r="K3378" s="54">
        <f t="shared" si="1028"/>
        <v>13</v>
      </c>
      <c r="L3378" s="55">
        <f t="shared" si="1039"/>
        <v>14</v>
      </c>
      <c r="M3378" s="56">
        <f t="shared" si="1040"/>
        <v>1.0011007510000001</v>
      </c>
      <c r="N3378" s="56">
        <f t="shared" ca="1" si="1041"/>
        <v>1.0011007510000001</v>
      </c>
      <c r="O3378" s="55">
        <f t="shared" si="1030"/>
        <v>0</v>
      </c>
      <c r="P3378" s="109">
        <f t="shared" ca="1" si="1042"/>
        <v>25.212031970000002</v>
      </c>
      <c r="Q3378" s="52">
        <f t="shared" si="1031"/>
        <v>0</v>
      </c>
      <c r="R3378" s="85"/>
      <c r="S3378" s="85"/>
      <c r="T3378" s="86" t="str">
        <f t="shared" si="1032"/>
        <v>A+J=</v>
      </c>
      <c r="U3378" s="149">
        <f t="shared" si="1033"/>
        <v>46234</v>
      </c>
      <c r="V3378" s="57" t="str">
        <f t="shared" si="1043"/>
        <v>-</v>
      </c>
      <c r="W3378" s="8"/>
      <c r="X3378" s="8"/>
      <c r="Y3378" s="8"/>
      <c r="Z3378" s="9"/>
      <c r="AA3378" s="1"/>
      <c r="AB3378" s="8"/>
      <c r="AC3378" s="9"/>
      <c r="AD3378" s="9"/>
      <c r="AE3378" s="9"/>
      <c r="AF3378" s="8"/>
      <c r="AG3378" s="10"/>
      <c r="AH3378" s="8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25">
      <c r="A3379" s="50">
        <f t="shared" si="1026"/>
        <v>46222</v>
      </c>
      <c r="B3379" s="112" t="str">
        <f t="shared" ca="1" si="1034"/>
        <v>n.d</v>
      </c>
      <c r="C3379" s="109">
        <f t="shared" si="1035"/>
        <v>22904.391612830001</v>
      </c>
      <c r="D3379" s="13">
        <f ca="1">IF(A3379&lt;$B$1,VLOOKUP(A3379,[1]DI!$A$4:$B$15000,2,FALSE),0)</f>
        <v>0</v>
      </c>
      <c r="E3379" s="52">
        <f t="shared" ca="1" si="1036"/>
        <v>1</v>
      </c>
      <c r="F3379" s="52">
        <f ca="1">(TRUNC(PRODUCT($E$12:$E3378),16))</f>
        <v>1.88396930562496</v>
      </c>
      <c r="G3379" s="52">
        <f t="shared" ca="1" si="1037"/>
        <v>1.88396930562496</v>
      </c>
      <c r="H3379" s="52">
        <f t="shared" ca="1" si="1038"/>
        <v>1</v>
      </c>
      <c r="I3379" s="111">
        <f t="shared" si="1027"/>
        <v>0.02</v>
      </c>
      <c r="J3379" s="149">
        <f t="shared" si="1029"/>
        <v>46203</v>
      </c>
      <c r="K3379" s="54">
        <f t="shared" si="1028"/>
        <v>13</v>
      </c>
      <c r="L3379" s="55">
        <f t="shared" si="1039"/>
        <v>14</v>
      </c>
      <c r="M3379" s="56">
        <f t="shared" si="1040"/>
        <v>1.0011007510000001</v>
      </c>
      <c r="N3379" s="56">
        <f t="shared" ca="1" si="1041"/>
        <v>1.0011007510000001</v>
      </c>
      <c r="O3379" s="55">
        <f t="shared" si="1030"/>
        <v>0</v>
      </c>
      <c r="P3379" s="109">
        <f t="shared" ca="1" si="1042"/>
        <v>25.212031970000002</v>
      </c>
      <c r="Q3379" s="52">
        <f t="shared" si="1031"/>
        <v>0</v>
      </c>
      <c r="R3379" s="85"/>
      <c r="S3379" s="85"/>
      <c r="T3379" s="86" t="str">
        <f t="shared" si="1032"/>
        <v>A+J=</v>
      </c>
      <c r="U3379" s="149">
        <f t="shared" si="1033"/>
        <v>46234</v>
      </c>
      <c r="V3379" s="57" t="str">
        <f t="shared" si="1043"/>
        <v>-</v>
      </c>
      <c r="W3379" s="8"/>
      <c r="X3379" s="8"/>
      <c r="Y3379" s="8"/>
      <c r="Z3379" s="9"/>
      <c r="AA3379" s="1"/>
      <c r="AB3379" s="8"/>
      <c r="AC3379" s="9"/>
      <c r="AD3379" s="9"/>
      <c r="AE3379" s="9"/>
      <c r="AF3379" s="8"/>
      <c r="AG3379" s="10"/>
      <c r="AH3379" s="8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25">
      <c r="A3380" s="50">
        <f t="shared" si="1026"/>
        <v>46223</v>
      </c>
      <c r="B3380" s="112" t="str">
        <f t="shared" ca="1" si="1034"/>
        <v>n.d</v>
      </c>
      <c r="C3380" s="109">
        <f t="shared" si="1035"/>
        <v>22904.391612830001</v>
      </c>
      <c r="D3380" s="13">
        <f ca="1">IF(A3380&lt;$B$1,VLOOKUP(A3380,[1]DI!$A$4:$B$15000,2,FALSE),0)</f>
        <v>0</v>
      </c>
      <c r="E3380" s="52">
        <f t="shared" ca="1" si="1036"/>
        <v>1</v>
      </c>
      <c r="F3380" s="52">
        <f ca="1">(TRUNC(PRODUCT($E$12:$E3379),16))</f>
        <v>1.88396930562496</v>
      </c>
      <c r="G3380" s="52">
        <f t="shared" ca="1" si="1037"/>
        <v>1.88396930562496</v>
      </c>
      <c r="H3380" s="52">
        <f t="shared" ca="1" si="1038"/>
        <v>1</v>
      </c>
      <c r="I3380" s="111">
        <f t="shared" si="1027"/>
        <v>0.02</v>
      </c>
      <c r="J3380" s="149">
        <f t="shared" si="1029"/>
        <v>46203</v>
      </c>
      <c r="K3380" s="54">
        <f t="shared" si="1028"/>
        <v>14</v>
      </c>
      <c r="L3380" s="55">
        <f t="shared" si="1039"/>
        <v>14</v>
      </c>
      <c r="M3380" s="56">
        <f t="shared" si="1040"/>
        <v>1.0011007510000001</v>
      </c>
      <c r="N3380" s="56">
        <f t="shared" ca="1" si="1041"/>
        <v>1.0011007510000001</v>
      </c>
      <c r="O3380" s="55">
        <f t="shared" si="1030"/>
        <v>0</v>
      </c>
      <c r="P3380" s="109">
        <f t="shared" ca="1" si="1042"/>
        <v>25.212031970000002</v>
      </c>
      <c r="Q3380" s="52">
        <f t="shared" si="1031"/>
        <v>0</v>
      </c>
      <c r="R3380" s="85"/>
      <c r="S3380" s="85"/>
      <c r="T3380" s="86" t="str">
        <f t="shared" si="1032"/>
        <v>A+J=</v>
      </c>
      <c r="U3380" s="149">
        <f t="shared" si="1033"/>
        <v>46234</v>
      </c>
      <c r="V3380" s="57" t="str">
        <f t="shared" si="1043"/>
        <v>-</v>
      </c>
      <c r="W3380" s="8"/>
      <c r="X3380" s="8"/>
      <c r="Y3380" s="8"/>
      <c r="Z3380" s="9"/>
      <c r="AA3380" s="1"/>
      <c r="AB3380" s="8"/>
      <c r="AC3380" s="9"/>
      <c r="AD3380" s="9"/>
      <c r="AE3380" s="9"/>
      <c r="AF3380" s="8"/>
      <c r="AG3380" s="10"/>
      <c r="AH3380" s="8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25">
      <c r="A3381" s="50">
        <f t="shared" si="1026"/>
        <v>46224</v>
      </c>
      <c r="B3381" s="112" t="str">
        <f t="shared" ca="1" si="1034"/>
        <v>n.d</v>
      </c>
      <c r="C3381" s="109">
        <f t="shared" si="1035"/>
        <v>22904.391612830001</v>
      </c>
      <c r="D3381" s="13">
        <f ca="1">IF(A3381&lt;$B$1,VLOOKUP(A3381,[1]DI!$A$4:$B$15000,2,FALSE),0)</f>
        <v>0</v>
      </c>
      <c r="E3381" s="52">
        <f t="shared" ca="1" si="1036"/>
        <v>1</v>
      </c>
      <c r="F3381" s="52">
        <f ca="1">(TRUNC(PRODUCT($E$12:$E3380),16))</f>
        <v>1.88396930562496</v>
      </c>
      <c r="G3381" s="52">
        <f t="shared" ca="1" si="1037"/>
        <v>1.88396930562496</v>
      </c>
      <c r="H3381" s="52">
        <f t="shared" ca="1" si="1038"/>
        <v>1</v>
      </c>
      <c r="I3381" s="111">
        <f t="shared" si="1027"/>
        <v>0.02</v>
      </c>
      <c r="J3381" s="149">
        <f t="shared" si="1029"/>
        <v>46203</v>
      </c>
      <c r="K3381" s="54">
        <f t="shared" si="1028"/>
        <v>15</v>
      </c>
      <c r="L3381" s="55">
        <f t="shared" si="1039"/>
        <v>15</v>
      </c>
      <c r="M3381" s="56">
        <f t="shared" si="1040"/>
        <v>1.001179423</v>
      </c>
      <c r="N3381" s="56">
        <f t="shared" ca="1" si="1041"/>
        <v>1.001179423</v>
      </c>
      <c r="O3381" s="55">
        <f t="shared" si="1030"/>
        <v>0</v>
      </c>
      <c r="P3381" s="109">
        <f t="shared" ca="1" si="1042"/>
        <v>27.01396626</v>
      </c>
      <c r="Q3381" s="52">
        <f t="shared" si="1031"/>
        <v>0</v>
      </c>
      <c r="R3381" s="85"/>
      <c r="S3381" s="85"/>
      <c r="T3381" s="86" t="str">
        <f t="shared" si="1032"/>
        <v>A+J=</v>
      </c>
      <c r="U3381" s="149">
        <f t="shared" si="1033"/>
        <v>46234</v>
      </c>
      <c r="V3381" s="57" t="str">
        <f t="shared" si="1043"/>
        <v>-</v>
      </c>
      <c r="W3381" s="8"/>
      <c r="X3381" s="8"/>
      <c r="Y3381" s="8"/>
      <c r="Z3381" s="9"/>
      <c r="AA3381" s="1"/>
      <c r="AB3381" s="8"/>
      <c r="AC3381" s="9"/>
      <c r="AD3381" s="9"/>
      <c r="AE3381" s="9"/>
      <c r="AF3381" s="8"/>
      <c r="AG3381" s="10"/>
      <c r="AH3381" s="8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25">
      <c r="A3382" s="50">
        <f t="shared" si="1026"/>
        <v>46225</v>
      </c>
      <c r="B3382" s="112" t="str">
        <f t="shared" ca="1" si="1034"/>
        <v>n.d</v>
      </c>
      <c r="C3382" s="109">
        <f t="shared" si="1035"/>
        <v>22904.391612830001</v>
      </c>
      <c r="D3382" s="13">
        <f ca="1">IF(A3382&lt;$B$1,VLOOKUP(A3382,[1]DI!$A$4:$B$15000,2,FALSE),0)</f>
        <v>0</v>
      </c>
      <c r="E3382" s="52">
        <f t="shared" ca="1" si="1036"/>
        <v>1</v>
      </c>
      <c r="F3382" s="52">
        <f ca="1">(TRUNC(PRODUCT($E$12:$E3381),16))</f>
        <v>1.88396930562496</v>
      </c>
      <c r="G3382" s="52">
        <f t="shared" ca="1" si="1037"/>
        <v>1.88396930562496</v>
      </c>
      <c r="H3382" s="52">
        <f t="shared" ca="1" si="1038"/>
        <v>1</v>
      </c>
      <c r="I3382" s="111">
        <f t="shared" si="1027"/>
        <v>0.02</v>
      </c>
      <c r="J3382" s="149">
        <f t="shared" si="1029"/>
        <v>46203</v>
      </c>
      <c r="K3382" s="54">
        <f t="shared" si="1028"/>
        <v>16</v>
      </c>
      <c r="L3382" s="55">
        <f t="shared" si="1039"/>
        <v>16</v>
      </c>
      <c r="M3382" s="56">
        <f t="shared" si="1040"/>
        <v>1.0012581</v>
      </c>
      <c r="N3382" s="56">
        <f t="shared" ca="1" si="1041"/>
        <v>1.0012581</v>
      </c>
      <c r="O3382" s="55">
        <f t="shared" si="1030"/>
        <v>0</v>
      </c>
      <c r="P3382" s="109">
        <f t="shared" ca="1" si="1042"/>
        <v>28.81601508</v>
      </c>
      <c r="Q3382" s="52">
        <f t="shared" si="1031"/>
        <v>0</v>
      </c>
      <c r="R3382" s="85"/>
      <c r="S3382" s="85"/>
      <c r="T3382" s="86" t="str">
        <f t="shared" si="1032"/>
        <v>A+J=</v>
      </c>
      <c r="U3382" s="149">
        <f t="shared" si="1033"/>
        <v>46234</v>
      </c>
      <c r="V3382" s="57" t="str">
        <f t="shared" si="1043"/>
        <v>-</v>
      </c>
      <c r="W3382" s="8"/>
      <c r="X3382" s="8"/>
      <c r="Y3382" s="8"/>
      <c r="Z3382" s="9"/>
      <c r="AA3382" s="1"/>
      <c r="AB3382" s="8"/>
      <c r="AC3382" s="9"/>
      <c r="AD3382" s="9"/>
      <c r="AE3382" s="9"/>
      <c r="AF3382" s="8"/>
      <c r="AG3382" s="10"/>
      <c r="AH3382" s="8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25">
      <c r="A3383" s="50">
        <f t="shared" si="1026"/>
        <v>46226</v>
      </c>
      <c r="B3383" s="112" t="str">
        <f t="shared" ca="1" si="1034"/>
        <v>n.d</v>
      </c>
      <c r="C3383" s="109">
        <f t="shared" si="1035"/>
        <v>22904.391612830001</v>
      </c>
      <c r="D3383" s="13">
        <f ca="1">IF(A3383&lt;$B$1,VLOOKUP(A3383,[1]DI!$A$4:$B$15000,2,FALSE),0)</f>
        <v>0</v>
      </c>
      <c r="E3383" s="52">
        <f t="shared" ca="1" si="1036"/>
        <v>1</v>
      </c>
      <c r="F3383" s="52">
        <f ca="1">(TRUNC(PRODUCT($E$12:$E3382),16))</f>
        <v>1.88396930562496</v>
      </c>
      <c r="G3383" s="52">
        <f t="shared" ca="1" si="1037"/>
        <v>1.88396930562496</v>
      </c>
      <c r="H3383" s="52">
        <f t="shared" ca="1" si="1038"/>
        <v>1</v>
      </c>
      <c r="I3383" s="111">
        <f t="shared" si="1027"/>
        <v>0.02</v>
      </c>
      <c r="J3383" s="149">
        <f t="shared" si="1029"/>
        <v>46203</v>
      </c>
      <c r="K3383" s="54">
        <f t="shared" si="1028"/>
        <v>17</v>
      </c>
      <c r="L3383" s="55">
        <f t="shared" si="1039"/>
        <v>17</v>
      </c>
      <c r="M3383" s="56">
        <f t="shared" si="1040"/>
        <v>1.001336784</v>
      </c>
      <c r="N3383" s="56">
        <f t="shared" ca="1" si="1041"/>
        <v>1.001336784</v>
      </c>
      <c r="O3383" s="55">
        <f t="shared" si="1030"/>
        <v>0</v>
      </c>
      <c r="P3383" s="109">
        <f t="shared" ca="1" si="1042"/>
        <v>30.618224229999999</v>
      </c>
      <c r="Q3383" s="52">
        <f t="shared" si="1031"/>
        <v>0</v>
      </c>
      <c r="R3383" s="85"/>
      <c r="S3383" s="85"/>
      <c r="T3383" s="86" t="str">
        <f t="shared" si="1032"/>
        <v>A+J=</v>
      </c>
      <c r="U3383" s="149">
        <f t="shared" si="1033"/>
        <v>46234</v>
      </c>
      <c r="V3383" s="57" t="str">
        <f t="shared" si="1043"/>
        <v>-</v>
      </c>
      <c r="W3383" s="8"/>
      <c r="X3383" s="8"/>
      <c r="Y3383" s="8"/>
      <c r="Z3383" s="9"/>
      <c r="AA3383" s="1"/>
      <c r="AB3383" s="8"/>
      <c r="AC3383" s="9"/>
      <c r="AD3383" s="9"/>
      <c r="AE3383" s="9"/>
      <c r="AF3383" s="8"/>
      <c r="AG3383" s="10"/>
      <c r="AH3383" s="8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25">
      <c r="A3384" s="50">
        <f t="shared" si="1026"/>
        <v>46227</v>
      </c>
      <c r="B3384" s="112" t="str">
        <f t="shared" ca="1" si="1034"/>
        <v>n.d</v>
      </c>
      <c r="C3384" s="109">
        <f t="shared" si="1035"/>
        <v>22904.391612830001</v>
      </c>
      <c r="D3384" s="13">
        <f ca="1">IF(A3384&lt;$B$1,VLOOKUP(A3384,[1]DI!$A$4:$B$15000,2,FALSE),0)</f>
        <v>0</v>
      </c>
      <c r="E3384" s="52">
        <f t="shared" ca="1" si="1036"/>
        <v>1</v>
      </c>
      <c r="F3384" s="52">
        <f ca="1">(TRUNC(PRODUCT($E$12:$E3383),16))</f>
        <v>1.88396930562496</v>
      </c>
      <c r="G3384" s="52">
        <f t="shared" ca="1" si="1037"/>
        <v>1.88396930562496</v>
      </c>
      <c r="H3384" s="52">
        <f t="shared" ca="1" si="1038"/>
        <v>1</v>
      </c>
      <c r="I3384" s="111">
        <f t="shared" si="1027"/>
        <v>0.02</v>
      </c>
      <c r="J3384" s="149">
        <f t="shared" si="1029"/>
        <v>46203</v>
      </c>
      <c r="K3384" s="54">
        <f t="shared" si="1028"/>
        <v>18</v>
      </c>
      <c r="L3384" s="55">
        <f t="shared" si="1039"/>
        <v>18</v>
      </c>
      <c r="M3384" s="56">
        <f t="shared" si="1040"/>
        <v>1.0014154740000001</v>
      </c>
      <c r="N3384" s="56">
        <f t="shared" ca="1" si="1041"/>
        <v>1.0014154740000001</v>
      </c>
      <c r="O3384" s="55">
        <f t="shared" si="1030"/>
        <v>0</v>
      </c>
      <c r="P3384" s="109">
        <f t="shared" ca="1" si="1042"/>
        <v>32.420570810000001</v>
      </c>
      <c r="Q3384" s="52">
        <f t="shared" si="1031"/>
        <v>0</v>
      </c>
      <c r="R3384" s="85"/>
      <c r="S3384" s="85"/>
      <c r="T3384" s="86" t="str">
        <f t="shared" si="1032"/>
        <v>A+J=</v>
      </c>
      <c r="U3384" s="149">
        <f t="shared" si="1033"/>
        <v>46234</v>
      </c>
      <c r="V3384" s="57" t="str">
        <f t="shared" si="1043"/>
        <v>-</v>
      </c>
      <c r="W3384" s="8"/>
      <c r="X3384" s="8"/>
      <c r="Y3384" s="8"/>
      <c r="Z3384" s="9"/>
      <c r="AA3384" s="1"/>
      <c r="AB3384" s="8"/>
      <c r="AC3384" s="9"/>
      <c r="AD3384" s="9"/>
      <c r="AE3384" s="9"/>
      <c r="AF3384" s="8"/>
      <c r="AG3384" s="10"/>
      <c r="AH3384" s="8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25">
      <c r="A3385" s="50">
        <f t="shared" si="1026"/>
        <v>46228</v>
      </c>
      <c r="B3385" s="112" t="str">
        <f t="shared" ca="1" si="1034"/>
        <v>n.d</v>
      </c>
      <c r="C3385" s="109">
        <f t="shared" si="1035"/>
        <v>22904.391612830001</v>
      </c>
      <c r="D3385" s="13">
        <f ca="1">IF(A3385&lt;$B$1,VLOOKUP(A3385,[1]DI!$A$4:$B$15000,2,FALSE),0)</f>
        <v>0</v>
      </c>
      <c r="E3385" s="52">
        <f t="shared" ca="1" si="1036"/>
        <v>1</v>
      </c>
      <c r="F3385" s="52">
        <f ca="1">(TRUNC(PRODUCT($E$12:$E3384),16))</f>
        <v>1.88396930562496</v>
      </c>
      <c r="G3385" s="52">
        <f t="shared" ca="1" si="1037"/>
        <v>1.88396930562496</v>
      </c>
      <c r="H3385" s="52">
        <f t="shared" ca="1" si="1038"/>
        <v>1</v>
      </c>
      <c r="I3385" s="111">
        <f t="shared" si="1027"/>
        <v>0.02</v>
      </c>
      <c r="J3385" s="149">
        <f t="shared" si="1029"/>
        <v>46203</v>
      </c>
      <c r="K3385" s="54">
        <f t="shared" si="1028"/>
        <v>18</v>
      </c>
      <c r="L3385" s="55">
        <f t="shared" si="1039"/>
        <v>19</v>
      </c>
      <c r="M3385" s="56">
        <f t="shared" si="1040"/>
        <v>1.00149417</v>
      </c>
      <c r="N3385" s="56">
        <f t="shared" ca="1" si="1041"/>
        <v>1.00149417</v>
      </c>
      <c r="O3385" s="55">
        <f t="shared" si="1030"/>
        <v>0</v>
      </c>
      <c r="P3385" s="109">
        <f t="shared" ca="1" si="1042"/>
        <v>34.223054810000001</v>
      </c>
      <c r="Q3385" s="52">
        <f t="shared" si="1031"/>
        <v>0</v>
      </c>
      <c r="R3385" s="85"/>
      <c r="S3385" s="85"/>
      <c r="T3385" s="86" t="str">
        <f t="shared" si="1032"/>
        <v>A+J=</v>
      </c>
      <c r="U3385" s="149">
        <f t="shared" si="1033"/>
        <v>46234</v>
      </c>
      <c r="V3385" s="57" t="str">
        <f t="shared" si="1043"/>
        <v>-</v>
      </c>
      <c r="W3385" s="8"/>
      <c r="X3385" s="8"/>
      <c r="Y3385" s="8"/>
      <c r="Z3385" s="9"/>
      <c r="AA3385" s="1"/>
      <c r="AB3385" s="8"/>
      <c r="AC3385" s="9"/>
      <c r="AD3385" s="9"/>
      <c r="AE3385" s="9"/>
      <c r="AF3385" s="8"/>
      <c r="AG3385" s="10"/>
      <c r="AH3385" s="8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25">
      <c r="A3386" s="50">
        <f t="shared" si="1026"/>
        <v>46229</v>
      </c>
      <c r="B3386" s="112" t="str">
        <f t="shared" ca="1" si="1034"/>
        <v>n.d</v>
      </c>
      <c r="C3386" s="109">
        <f t="shared" si="1035"/>
        <v>22904.391612830001</v>
      </c>
      <c r="D3386" s="13">
        <f ca="1">IF(A3386&lt;$B$1,VLOOKUP(A3386,[1]DI!$A$4:$B$15000,2,FALSE),0)</f>
        <v>0</v>
      </c>
      <c r="E3386" s="52">
        <f t="shared" ca="1" si="1036"/>
        <v>1</v>
      </c>
      <c r="F3386" s="52">
        <f ca="1">(TRUNC(PRODUCT($E$12:$E3385),16))</f>
        <v>1.88396930562496</v>
      </c>
      <c r="G3386" s="52">
        <f t="shared" ca="1" si="1037"/>
        <v>1.88396930562496</v>
      </c>
      <c r="H3386" s="52">
        <f t="shared" ca="1" si="1038"/>
        <v>1</v>
      </c>
      <c r="I3386" s="111">
        <f t="shared" si="1027"/>
        <v>0.02</v>
      </c>
      <c r="J3386" s="149">
        <f t="shared" si="1029"/>
        <v>46203</v>
      </c>
      <c r="K3386" s="54">
        <f t="shared" si="1028"/>
        <v>18</v>
      </c>
      <c r="L3386" s="55">
        <f t="shared" si="1039"/>
        <v>19</v>
      </c>
      <c r="M3386" s="56">
        <f t="shared" si="1040"/>
        <v>1.00149417</v>
      </c>
      <c r="N3386" s="56">
        <f t="shared" ca="1" si="1041"/>
        <v>1.00149417</v>
      </c>
      <c r="O3386" s="55">
        <f t="shared" si="1030"/>
        <v>0</v>
      </c>
      <c r="P3386" s="109">
        <f t="shared" ca="1" si="1042"/>
        <v>34.223054810000001</v>
      </c>
      <c r="Q3386" s="52">
        <f t="shared" si="1031"/>
        <v>0</v>
      </c>
      <c r="R3386" s="85"/>
      <c r="S3386" s="85"/>
      <c r="T3386" s="86" t="str">
        <f t="shared" si="1032"/>
        <v>A+J=</v>
      </c>
      <c r="U3386" s="149">
        <f t="shared" si="1033"/>
        <v>46234</v>
      </c>
      <c r="V3386" s="57" t="str">
        <f t="shared" si="1043"/>
        <v>-</v>
      </c>
      <c r="W3386" s="8"/>
      <c r="X3386" s="8"/>
      <c r="Y3386" s="8"/>
      <c r="Z3386" s="9"/>
      <c r="AA3386" s="1"/>
      <c r="AB3386" s="8"/>
      <c r="AC3386" s="9"/>
      <c r="AD3386" s="9"/>
      <c r="AE3386" s="9"/>
      <c r="AF3386" s="8"/>
      <c r="AG3386" s="10"/>
      <c r="AH3386" s="8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25">
      <c r="A3387" s="50">
        <f t="shared" si="1026"/>
        <v>46230</v>
      </c>
      <c r="B3387" s="112" t="str">
        <f t="shared" ca="1" si="1034"/>
        <v>n.d</v>
      </c>
      <c r="C3387" s="109">
        <f t="shared" si="1035"/>
        <v>22904.391612830001</v>
      </c>
      <c r="D3387" s="13">
        <f ca="1">IF(A3387&lt;$B$1,VLOOKUP(A3387,[1]DI!$A$4:$B$15000,2,FALSE),0)</f>
        <v>0</v>
      </c>
      <c r="E3387" s="52">
        <f t="shared" ca="1" si="1036"/>
        <v>1</v>
      </c>
      <c r="F3387" s="52">
        <f ca="1">(TRUNC(PRODUCT($E$12:$E3386),16))</f>
        <v>1.88396930562496</v>
      </c>
      <c r="G3387" s="52">
        <f t="shared" ca="1" si="1037"/>
        <v>1.88396930562496</v>
      </c>
      <c r="H3387" s="52">
        <f t="shared" ca="1" si="1038"/>
        <v>1</v>
      </c>
      <c r="I3387" s="111">
        <f t="shared" si="1027"/>
        <v>0.02</v>
      </c>
      <c r="J3387" s="149">
        <f t="shared" si="1029"/>
        <v>46203</v>
      </c>
      <c r="K3387" s="54">
        <f t="shared" si="1028"/>
        <v>19</v>
      </c>
      <c r="L3387" s="55">
        <f t="shared" si="1039"/>
        <v>19</v>
      </c>
      <c r="M3387" s="56">
        <f t="shared" si="1040"/>
        <v>1.00149417</v>
      </c>
      <c r="N3387" s="56">
        <f t="shared" ca="1" si="1041"/>
        <v>1.00149417</v>
      </c>
      <c r="O3387" s="55">
        <f t="shared" si="1030"/>
        <v>0</v>
      </c>
      <c r="P3387" s="109">
        <f t="shared" ca="1" si="1042"/>
        <v>34.223054810000001</v>
      </c>
      <c r="Q3387" s="52">
        <f t="shared" si="1031"/>
        <v>0</v>
      </c>
      <c r="R3387" s="85"/>
      <c r="S3387" s="85"/>
      <c r="T3387" s="86" t="str">
        <f t="shared" si="1032"/>
        <v>A+J=</v>
      </c>
      <c r="U3387" s="149">
        <f t="shared" si="1033"/>
        <v>46234</v>
      </c>
      <c r="V3387" s="57" t="str">
        <f t="shared" si="1043"/>
        <v>-</v>
      </c>
      <c r="W3387" s="8"/>
      <c r="X3387" s="8"/>
      <c r="Y3387" s="8"/>
      <c r="Z3387" s="9"/>
      <c r="AA3387" s="1"/>
      <c r="AB3387" s="8"/>
      <c r="AC3387" s="9"/>
      <c r="AD3387" s="9"/>
      <c r="AE3387" s="9"/>
      <c r="AF3387" s="8"/>
      <c r="AG3387" s="10"/>
      <c r="AH3387" s="8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25">
      <c r="A3388" s="50">
        <f t="shared" si="1026"/>
        <v>46231</v>
      </c>
      <c r="B3388" s="112" t="str">
        <f t="shared" ca="1" si="1034"/>
        <v>n.d</v>
      </c>
      <c r="C3388" s="109">
        <f t="shared" si="1035"/>
        <v>22904.391612830001</v>
      </c>
      <c r="D3388" s="13">
        <f ca="1">IF(A3388&lt;$B$1,VLOOKUP(A3388,[1]DI!$A$4:$B$15000,2,FALSE),0)</f>
        <v>0</v>
      </c>
      <c r="E3388" s="52">
        <f t="shared" ca="1" si="1036"/>
        <v>1</v>
      </c>
      <c r="F3388" s="52">
        <f ca="1">(TRUNC(PRODUCT($E$12:$E3387),16))</f>
        <v>1.88396930562496</v>
      </c>
      <c r="G3388" s="52">
        <f t="shared" ca="1" si="1037"/>
        <v>1.88396930562496</v>
      </c>
      <c r="H3388" s="52">
        <f t="shared" ca="1" si="1038"/>
        <v>1</v>
      </c>
      <c r="I3388" s="111">
        <f t="shared" si="1027"/>
        <v>0.02</v>
      </c>
      <c r="J3388" s="149">
        <f t="shared" si="1029"/>
        <v>46203</v>
      </c>
      <c r="K3388" s="54">
        <f t="shared" si="1028"/>
        <v>20</v>
      </c>
      <c r="L3388" s="55">
        <f t="shared" si="1039"/>
        <v>20</v>
      </c>
      <c r="M3388" s="56">
        <f t="shared" si="1040"/>
        <v>1.001572873</v>
      </c>
      <c r="N3388" s="56">
        <f t="shared" ca="1" si="1041"/>
        <v>1.001572873</v>
      </c>
      <c r="O3388" s="55">
        <f t="shared" si="1030"/>
        <v>0</v>
      </c>
      <c r="P3388" s="109">
        <f t="shared" ca="1" si="1042"/>
        <v>36.02569914</v>
      </c>
      <c r="Q3388" s="52">
        <f t="shared" si="1031"/>
        <v>0</v>
      </c>
      <c r="R3388" s="85"/>
      <c r="S3388" s="85"/>
      <c r="T3388" s="86" t="str">
        <f t="shared" si="1032"/>
        <v>A+J=</v>
      </c>
      <c r="U3388" s="149">
        <f t="shared" si="1033"/>
        <v>46234</v>
      </c>
      <c r="V3388" s="57" t="str">
        <f t="shared" si="1043"/>
        <v>-</v>
      </c>
      <c r="W3388" s="8"/>
      <c r="X3388" s="8"/>
      <c r="Y3388" s="8"/>
      <c r="Z3388" s="9"/>
      <c r="AA3388" s="1"/>
      <c r="AB3388" s="8"/>
      <c r="AC3388" s="9"/>
      <c r="AD3388" s="9"/>
      <c r="AE3388" s="9"/>
      <c r="AF3388" s="8"/>
      <c r="AG3388" s="10"/>
      <c r="AH3388" s="8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25">
      <c r="A3389" s="50">
        <f t="shared" si="1026"/>
        <v>46232</v>
      </c>
      <c r="B3389" s="112" t="str">
        <f t="shared" ca="1" si="1034"/>
        <v>n.d</v>
      </c>
      <c r="C3389" s="109">
        <f t="shared" si="1035"/>
        <v>22904.391612830001</v>
      </c>
      <c r="D3389" s="13">
        <f ca="1">IF(A3389&lt;$B$1,VLOOKUP(A3389,[1]DI!$A$4:$B$15000,2,FALSE),0)</f>
        <v>0</v>
      </c>
      <c r="E3389" s="52">
        <f t="shared" ca="1" si="1036"/>
        <v>1</v>
      </c>
      <c r="F3389" s="52">
        <f ca="1">(TRUNC(PRODUCT($E$12:$E3388),16))</f>
        <v>1.88396930562496</v>
      </c>
      <c r="G3389" s="52">
        <f t="shared" ca="1" si="1037"/>
        <v>1.88396930562496</v>
      </c>
      <c r="H3389" s="52">
        <f t="shared" ca="1" si="1038"/>
        <v>1</v>
      </c>
      <c r="I3389" s="111">
        <f t="shared" si="1027"/>
        <v>0.02</v>
      </c>
      <c r="J3389" s="149">
        <f t="shared" si="1029"/>
        <v>46203</v>
      </c>
      <c r="K3389" s="54">
        <f t="shared" si="1028"/>
        <v>21</v>
      </c>
      <c r="L3389" s="55">
        <f t="shared" si="1039"/>
        <v>21</v>
      </c>
      <c r="M3389" s="56">
        <f t="shared" si="1040"/>
        <v>1.001651581</v>
      </c>
      <c r="N3389" s="56">
        <f t="shared" ca="1" si="1041"/>
        <v>1.001651581</v>
      </c>
      <c r="O3389" s="55">
        <f t="shared" si="1030"/>
        <v>0</v>
      </c>
      <c r="P3389" s="109">
        <f t="shared" ca="1" si="1042"/>
        <v>37.828457999999998</v>
      </c>
      <c r="Q3389" s="52">
        <f t="shared" si="1031"/>
        <v>0</v>
      </c>
      <c r="R3389" s="85"/>
      <c r="S3389" s="85"/>
      <c r="T3389" s="86" t="str">
        <f t="shared" si="1032"/>
        <v>A+J=</v>
      </c>
      <c r="U3389" s="149">
        <f t="shared" si="1033"/>
        <v>46234</v>
      </c>
      <c r="V3389" s="57" t="str">
        <f t="shared" si="1043"/>
        <v>-</v>
      </c>
      <c r="W3389" s="8"/>
      <c r="X3389" s="8"/>
      <c r="Y3389" s="8"/>
      <c r="Z3389" s="9"/>
      <c r="AA3389" s="1"/>
      <c r="AB3389" s="8"/>
      <c r="AC3389" s="9"/>
      <c r="AD3389" s="9"/>
      <c r="AE3389" s="9"/>
      <c r="AF3389" s="8"/>
      <c r="AG3389" s="10"/>
      <c r="AH3389" s="8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25">
      <c r="A3390" s="50">
        <f t="shared" si="1026"/>
        <v>46233</v>
      </c>
      <c r="B3390" s="112" t="str">
        <f t="shared" ca="1" si="1034"/>
        <v>n.d</v>
      </c>
      <c r="C3390" s="109">
        <f t="shared" si="1035"/>
        <v>22904.391612830001</v>
      </c>
      <c r="D3390" s="13">
        <f ca="1">IF(A3390&lt;$B$1,VLOOKUP(A3390,[1]DI!$A$4:$B$15000,2,FALSE),0)</f>
        <v>0</v>
      </c>
      <c r="E3390" s="52">
        <f t="shared" ca="1" si="1036"/>
        <v>1</v>
      </c>
      <c r="F3390" s="52">
        <f ca="1">(TRUNC(PRODUCT($E$12:$E3389),16))</f>
        <v>1.88396930562496</v>
      </c>
      <c r="G3390" s="52">
        <f t="shared" ca="1" si="1037"/>
        <v>1.88396930562496</v>
      </c>
      <c r="H3390" s="52">
        <f t="shared" ca="1" si="1038"/>
        <v>1</v>
      </c>
      <c r="I3390" s="111">
        <f t="shared" si="1027"/>
        <v>0.02</v>
      </c>
      <c r="J3390" s="149">
        <f t="shared" si="1029"/>
        <v>46203</v>
      </c>
      <c r="K3390" s="54">
        <f t="shared" si="1028"/>
        <v>22</v>
      </c>
      <c r="L3390" s="55">
        <f t="shared" si="1039"/>
        <v>22</v>
      </c>
      <c r="M3390" s="56">
        <f t="shared" si="1040"/>
        <v>1.0017302960000001</v>
      </c>
      <c r="N3390" s="56">
        <f t="shared" ca="1" si="1041"/>
        <v>1.0017302960000001</v>
      </c>
      <c r="O3390" s="55">
        <f t="shared" si="1030"/>
        <v>0</v>
      </c>
      <c r="P3390" s="109">
        <f t="shared" ca="1" si="1042"/>
        <v>39.631377190000002</v>
      </c>
      <c r="Q3390" s="52">
        <f t="shared" si="1031"/>
        <v>0</v>
      </c>
      <c r="R3390" s="85"/>
      <c r="S3390" s="85"/>
      <c r="T3390" s="86" t="str">
        <f t="shared" si="1032"/>
        <v>A+J=</v>
      </c>
      <c r="U3390" s="149">
        <f t="shared" si="1033"/>
        <v>46234</v>
      </c>
      <c r="V3390" s="57" t="str">
        <f t="shared" si="1043"/>
        <v>-</v>
      </c>
      <c r="W3390" s="8"/>
      <c r="X3390" s="8"/>
      <c r="Y3390" s="8"/>
      <c r="Z3390" s="9"/>
      <c r="AA3390" s="1"/>
      <c r="AB3390" s="8"/>
      <c r="AC3390" s="9"/>
      <c r="AD3390" s="9"/>
      <c r="AE3390" s="9"/>
      <c r="AF3390" s="8"/>
      <c r="AG3390" s="10"/>
      <c r="AH3390" s="8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25">
      <c r="A3391" s="50">
        <f t="shared" si="1026"/>
        <v>46234</v>
      </c>
      <c r="B3391" s="112" t="str">
        <f t="shared" ca="1" si="1034"/>
        <v>n.d</v>
      </c>
      <c r="C3391" s="109">
        <f t="shared" si="1035"/>
        <v>22904.391612830001</v>
      </c>
      <c r="D3391" s="13">
        <f ca="1">IF(A3391&lt;$B$1,VLOOKUP(A3391,[1]DI!$A$4:$B$15000,2,FALSE),0)</f>
        <v>0</v>
      </c>
      <c r="E3391" s="52">
        <f t="shared" ca="1" si="1036"/>
        <v>1</v>
      </c>
      <c r="F3391" s="52">
        <f ca="1">(TRUNC(PRODUCT($E$12:$E3390),16))</f>
        <v>1.88396930562496</v>
      </c>
      <c r="G3391" s="52">
        <f t="shared" ca="1" si="1037"/>
        <v>1.88396930562496</v>
      </c>
      <c r="H3391" s="52">
        <f t="shared" ca="1" si="1038"/>
        <v>1</v>
      </c>
      <c r="I3391" s="111">
        <f t="shared" si="1027"/>
        <v>0.02</v>
      </c>
      <c r="J3391" s="149">
        <f t="shared" si="1029"/>
        <v>46203</v>
      </c>
      <c r="K3391" s="54">
        <f t="shared" si="1028"/>
        <v>23</v>
      </c>
      <c r="L3391" s="55">
        <f t="shared" si="1039"/>
        <v>23</v>
      </c>
      <c r="M3391" s="56">
        <f t="shared" si="1040"/>
        <v>1.001809017</v>
      </c>
      <c r="N3391" s="56">
        <f t="shared" ca="1" si="1041"/>
        <v>1.001809017</v>
      </c>
      <c r="O3391" s="55">
        <f t="shared" si="1030"/>
        <v>100</v>
      </c>
      <c r="P3391" s="109">
        <f t="shared" ca="1" si="1042"/>
        <v>41.434433800000001</v>
      </c>
      <c r="Q3391" s="52">
        <f t="shared" si="1031"/>
        <v>1875.5667252799999</v>
      </c>
      <c r="R3391" s="85"/>
      <c r="S3391" s="85"/>
      <c r="T3391" s="86" t="str">
        <f t="shared" si="1032"/>
        <v>A+J=</v>
      </c>
      <c r="U3391" s="149">
        <f t="shared" si="1033"/>
        <v>46234</v>
      </c>
      <c r="V3391" s="57">
        <f t="shared" ca="1" si="1043"/>
        <v>2875501.73862</v>
      </c>
      <c r="W3391" s="8"/>
      <c r="X3391" s="8"/>
      <c r="Y3391" s="8"/>
      <c r="Z3391" s="9"/>
      <c r="AA3391" s="1"/>
      <c r="AB3391" s="8"/>
      <c r="AC3391" s="9"/>
      <c r="AD3391" s="9"/>
      <c r="AE3391" s="9"/>
      <c r="AF3391" s="8"/>
      <c r="AG3391" s="10"/>
      <c r="AH3391" s="8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25">
      <c r="A3392" s="50">
        <f t="shared" si="1026"/>
        <v>46235</v>
      </c>
      <c r="B3392" s="112" t="str">
        <f t="shared" ca="1" si="1034"/>
        <v>n.d</v>
      </c>
      <c r="C3392" s="109">
        <f t="shared" si="1035"/>
        <v>21028.824887549999</v>
      </c>
      <c r="D3392" s="13">
        <f ca="1">IF(A3392&lt;$B$1,VLOOKUP(A3392,[1]DI!$A$4:$B$15000,2,FALSE),0)</f>
        <v>0</v>
      </c>
      <c r="E3392" s="52">
        <f t="shared" ca="1" si="1036"/>
        <v>1</v>
      </c>
      <c r="F3392" s="52">
        <f ca="1">(TRUNC(PRODUCT($E$12:$E3391),16))</f>
        <v>1.88396930562496</v>
      </c>
      <c r="G3392" s="52">
        <f t="shared" ca="1" si="1037"/>
        <v>1.88396930562496</v>
      </c>
      <c r="H3392" s="52">
        <f t="shared" ca="1" si="1038"/>
        <v>1</v>
      </c>
      <c r="I3392" s="111">
        <f t="shared" si="1027"/>
        <v>0.02</v>
      </c>
      <c r="J3392" s="149">
        <f t="shared" si="1029"/>
        <v>46234</v>
      </c>
      <c r="K3392" s="54">
        <f t="shared" si="1028"/>
        <v>1</v>
      </c>
      <c r="L3392" s="55">
        <f t="shared" si="1039"/>
        <v>1</v>
      </c>
      <c r="M3392" s="56">
        <f t="shared" si="1040"/>
        <v>1.000078585</v>
      </c>
      <c r="N3392" s="56">
        <f t="shared" ca="1" si="1041"/>
        <v>1.000078585</v>
      </c>
      <c r="O3392" s="55">
        <f t="shared" si="1030"/>
        <v>0</v>
      </c>
      <c r="P3392" s="109">
        <f t="shared" ca="1" si="1042"/>
        <v>1.6525502000000001</v>
      </c>
      <c r="Q3392" s="52">
        <f t="shared" si="1031"/>
        <v>0</v>
      </c>
      <c r="R3392" s="85"/>
      <c r="S3392" s="85"/>
      <c r="T3392" s="86" t="str">
        <f t="shared" si="1032"/>
        <v>A+J=</v>
      </c>
      <c r="U3392" s="149">
        <f t="shared" si="1033"/>
        <v>46265</v>
      </c>
      <c r="V3392" s="57" t="str">
        <f t="shared" si="1043"/>
        <v>-</v>
      </c>
      <c r="W3392" s="8"/>
      <c r="X3392" s="8"/>
      <c r="Y3392" s="8"/>
      <c r="Z3392" s="9"/>
      <c r="AA3392" s="1"/>
      <c r="AB3392" s="8"/>
      <c r="AC3392" s="9"/>
      <c r="AD3392" s="9"/>
      <c r="AE3392" s="9"/>
      <c r="AF3392" s="8"/>
      <c r="AG3392" s="10"/>
      <c r="AH3392" s="8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25">
      <c r="A3393" s="50">
        <f t="shared" si="1026"/>
        <v>46236</v>
      </c>
      <c r="B3393" s="112" t="str">
        <f t="shared" ca="1" si="1034"/>
        <v>n.d</v>
      </c>
      <c r="C3393" s="109">
        <f t="shared" si="1035"/>
        <v>21028.824887549999</v>
      </c>
      <c r="D3393" s="13">
        <f ca="1">IF(A3393&lt;$B$1,VLOOKUP(A3393,[1]DI!$A$4:$B$15000,2,FALSE),0)</f>
        <v>0</v>
      </c>
      <c r="E3393" s="52">
        <f t="shared" ca="1" si="1036"/>
        <v>1</v>
      </c>
      <c r="F3393" s="52">
        <f ca="1">(TRUNC(PRODUCT($E$12:$E3392),16))</f>
        <v>1.88396930562496</v>
      </c>
      <c r="G3393" s="52">
        <f t="shared" ca="1" si="1037"/>
        <v>1.88396930562496</v>
      </c>
      <c r="H3393" s="52">
        <f t="shared" ca="1" si="1038"/>
        <v>1</v>
      </c>
      <c r="I3393" s="111">
        <f t="shared" si="1027"/>
        <v>0.02</v>
      </c>
      <c r="J3393" s="149">
        <f t="shared" si="1029"/>
        <v>46234</v>
      </c>
      <c r="K3393" s="54">
        <f t="shared" si="1028"/>
        <v>1</v>
      </c>
      <c r="L3393" s="55">
        <f t="shared" si="1039"/>
        <v>1</v>
      </c>
      <c r="M3393" s="56">
        <f t="shared" si="1040"/>
        <v>1.000078585</v>
      </c>
      <c r="N3393" s="56">
        <f t="shared" ca="1" si="1041"/>
        <v>1.000078585</v>
      </c>
      <c r="O3393" s="55">
        <f t="shared" si="1030"/>
        <v>0</v>
      </c>
      <c r="P3393" s="109">
        <f t="shared" ca="1" si="1042"/>
        <v>1.6525502000000001</v>
      </c>
      <c r="Q3393" s="52">
        <f t="shared" si="1031"/>
        <v>0</v>
      </c>
      <c r="R3393" s="85"/>
      <c r="S3393" s="85"/>
      <c r="T3393" s="86" t="str">
        <f t="shared" si="1032"/>
        <v>A+J=</v>
      </c>
      <c r="U3393" s="149">
        <f t="shared" si="1033"/>
        <v>46265</v>
      </c>
      <c r="V3393" s="57" t="str">
        <f t="shared" si="1043"/>
        <v>-</v>
      </c>
      <c r="W3393" s="8"/>
      <c r="X3393" s="8"/>
      <c r="Y3393" s="8"/>
      <c r="Z3393" s="9"/>
      <c r="AA3393" s="1"/>
      <c r="AB3393" s="8"/>
      <c r="AC3393" s="9"/>
      <c r="AD3393" s="9"/>
      <c r="AE3393" s="9"/>
      <c r="AF3393" s="8"/>
      <c r="AG3393" s="10"/>
      <c r="AH3393" s="8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25">
      <c r="A3394" s="50">
        <f t="shared" si="1026"/>
        <v>46237</v>
      </c>
      <c r="B3394" s="112" t="str">
        <f t="shared" ca="1" si="1034"/>
        <v>n.d</v>
      </c>
      <c r="C3394" s="109">
        <f t="shared" si="1035"/>
        <v>21028.824887549999</v>
      </c>
      <c r="D3394" s="13">
        <f ca="1">IF(A3394&lt;$B$1,VLOOKUP(A3394,[1]DI!$A$4:$B$15000,2,FALSE),0)</f>
        <v>0</v>
      </c>
      <c r="E3394" s="52">
        <f t="shared" ca="1" si="1036"/>
        <v>1</v>
      </c>
      <c r="F3394" s="52">
        <f ca="1">(TRUNC(PRODUCT($E$12:$E3393),16))</f>
        <v>1.88396930562496</v>
      </c>
      <c r="G3394" s="52">
        <f t="shared" ca="1" si="1037"/>
        <v>1.88396930562496</v>
      </c>
      <c r="H3394" s="52">
        <f t="shared" ca="1" si="1038"/>
        <v>1</v>
      </c>
      <c r="I3394" s="111">
        <f t="shared" si="1027"/>
        <v>0.02</v>
      </c>
      <c r="J3394" s="149">
        <f t="shared" si="1029"/>
        <v>46234</v>
      </c>
      <c r="K3394" s="54">
        <f t="shared" si="1028"/>
        <v>1</v>
      </c>
      <c r="L3394" s="55">
        <f t="shared" si="1039"/>
        <v>1</v>
      </c>
      <c r="M3394" s="56">
        <f t="shared" si="1040"/>
        <v>1.000078585</v>
      </c>
      <c r="N3394" s="56">
        <f t="shared" ca="1" si="1041"/>
        <v>1.000078585</v>
      </c>
      <c r="O3394" s="55">
        <f t="shared" si="1030"/>
        <v>0</v>
      </c>
      <c r="P3394" s="109">
        <f t="shared" ca="1" si="1042"/>
        <v>1.6525502000000001</v>
      </c>
      <c r="Q3394" s="52">
        <f t="shared" si="1031"/>
        <v>0</v>
      </c>
      <c r="R3394" s="85"/>
      <c r="S3394" s="85"/>
      <c r="T3394" s="86" t="str">
        <f t="shared" si="1032"/>
        <v>A+J=</v>
      </c>
      <c r="U3394" s="149">
        <f t="shared" si="1033"/>
        <v>46265</v>
      </c>
      <c r="V3394" s="57" t="str">
        <f t="shared" si="1043"/>
        <v>-</v>
      </c>
      <c r="W3394" s="8"/>
      <c r="X3394" s="8"/>
      <c r="Y3394" s="8"/>
      <c r="Z3394" s="9"/>
      <c r="AA3394" s="1"/>
      <c r="AB3394" s="8"/>
      <c r="AC3394" s="9"/>
      <c r="AD3394" s="9"/>
      <c r="AE3394" s="9"/>
      <c r="AF3394" s="8"/>
      <c r="AG3394" s="10"/>
      <c r="AH3394" s="8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25">
      <c r="A3395" s="50">
        <f t="shared" si="1026"/>
        <v>46238</v>
      </c>
      <c r="B3395" s="112" t="str">
        <f t="shared" ca="1" si="1034"/>
        <v>n.d</v>
      </c>
      <c r="C3395" s="109">
        <f t="shared" si="1035"/>
        <v>21028.824887549999</v>
      </c>
      <c r="D3395" s="13">
        <f ca="1">IF(A3395&lt;$B$1,VLOOKUP(A3395,[1]DI!$A$4:$B$15000,2,FALSE),0)</f>
        <v>0</v>
      </c>
      <c r="E3395" s="52">
        <f t="shared" ca="1" si="1036"/>
        <v>1</v>
      </c>
      <c r="F3395" s="52">
        <f ca="1">(TRUNC(PRODUCT($E$12:$E3394),16))</f>
        <v>1.88396930562496</v>
      </c>
      <c r="G3395" s="52">
        <f t="shared" ca="1" si="1037"/>
        <v>1.88396930562496</v>
      </c>
      <c r="H3395" s="52">
        <f t="shared" ca="1" si="1038"/>
        <v>1</v>
      </c>
      <c r="I3395" s="111">
        <f t="shared" si="1027"/>
        <v>0.02</v>
      </c>
      <c r="J3395" s="149">
        <f t="shared" si="1029"/>
        <v>46234</v>
      </c>
      <c r="K3395" s="54">
        <f t="shared" si="1028"/>
        <v>2</v>
      </c>
      <c r="L3395" s="55">
        <f t="shared" si="1039"/>
        <v>2</v>
      </c>
      <c r="M3395" s="56">
        <f t="shared" si="1040"/>
        <v>1.0001571760000001</v>
      </c>
      <c r="N3395" s="56">
        <f t="shared" ca="1" si="1041"/>
        <v>1.0001571760000001</v>
      </c>
      <c r="O3395" s="55">
        <f t="shared" si="1030"/>
        <v>0</v>
      </c>
      <c r="P3395" s="109">
        <f t="shared" ca="1" si="1042"/>
        <v>3.3052265799999998</v>
      </c>
      <c r="Q3395" s="52">
        <f t="shared" si="1031"/>
        <v>0</v>
      </c>
      <c r="R3395" s="85"/>
      <c r="S3395" s="85"/>
      <c r="T3395" s="86" t="str">
        <f t="shared" si="1032"/>
        <v>A+J=</v>
      </c>
      <c r="U3395" s="149">
        <f t="shared" si="1033"/>
        <v>46265</v>
      </c>
      <c r="V3395" s="57" t="str">
        <f t="shared" si="1043"/>
        <v>-</v>
      </c>
      <c r="W3395" s="8"/>
      <c r="X3395" s="8"/>
      <c r="Y3395" s="8"/>
      <c r="Z3395" s="9"/>
      <c r="AA3395" s="1"/>
      <c r="AB3395" s="8"/>
      <c r="AC3395" s="9"/>
      <c r="AD3395" s="9"/>
      <c r="AE3395" s="9"/>
      <c r="AF3395" s="8"/>
      <c r="AG3395" s="10"/>
      <c r="AH3395" s="8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25">
      <c r="A3396" s="50">
        <f t="shared" si="1026"/>
        <v>46239</v>
      </c>
      <c r="B3396" s="112" t="str">
        <f t="shared" ca="1" si="1034"/>
        <v>n.d</v>
      </c>
      <c r="C3396" s="109">
        <f t="shared" si="1035"/>
        <v>21028.824887549999</v>
      </c>
      <c r="D3396" s="13">
        <f ca="1">IF(A3396&lt;$B$1,VLOOKUP(A3396,[1]DI!$A$4:$B$15000,2,FALSE),0)</f>
        <v>0</v>
      </c>
      <c r="E3396" s="52">
        <f t="shared" ca="1" si="1036"/>
        <v>1</v>
      </c>
      <c r="F3396" s="52">
        <f ca="1">(TRUNC(PRODUCT($E$12:$E3395),16))</f>
        <v>1.88396930562496</v>
      </c>
      <c r="G3396" s="52">
        <f t="shared" ca="1" si="1037"/>
        <v>1.88396930562496</v>
      </c>
      <c r="H3396" s="52">
        <f t="shared" ca="1" si="1038"/>
        <v>1</v>
      </c>
      <c r="I3396" s="111">
        <f t="shared" si="1027"/>
        <v>0.02</v>
      </c>
      <c r="J3396" s="149">
        <f t="shared" si="1029"/>
        <v>46234</v>
      </c>
      <c r="K3396" s="54">
        <f t="shared" si="1028"/>
        <v>3</v>
      </c>
      <c r="L3396" s="55">
        <f t="shared" si="1039"/>
        <v>3</v>
      </c>
      <c r="M3396" s="56">
        <f t="shared" si="1040"/>
        <v>1.000235773</v>
      </c>
      <c r="N3396" s="56">
        <f t="shared" ca="1" si="1041"/>
        <v>1.000235773</v>
      </c>
      <c r="O3396" s="55">
        <f t="shared" si="1030"/>
        <v>0</v>
      </c>
      <c r="P3396" s="109">
        <f t="shared" ca="1" si="1042"/>
        <v>4.9580291299999999</v>
      </c>
      <c r="Q3396" s="52">
        <f t="shared" si="1031"/>
        <v>0</v>
      </c>
      <c r="R3396" s="85"/>
      <c r="S3396" s="85"/>
      <c r="T3396" s="86" t="str">
        <f t="shared" si="1032"/>
        <v>A+J=</v>
      </c>
      <c r="U3396" s="149">
        <f t="shared" si="1033"/>
        <v>46265</v>
      </c>
      <c r="V3396" s="57" t="str">
        <f t="shared" si="1043"/>
        <v>-</v>
      </c>
      <c r="W3396" s="8"/>
      <c r="X3396" s="8"/>
      <c r="Y3396" s="8"/>
      <c r="Z3396" s="9"/>
      <c r="AA3396" s="1"/>
      <c r="AB3396" s="8"/>
      <c r="AC3396" s="9"/>
      <c r="AD3396" s="9"/>
      <c r="AE3396" s="9"/>
      <c r="AF3396" s="8"/>
      <c r="AG3396" s="10"/>
      <c r="AH3396" s="8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25">
      <c r="A3397" s="50">
        <f t="shared" si="1026"/>
        <v>46240</v>
      </c>
      <c r="B3397" s="112" t="str">
        <f t="shared" ca="1" si="1034"/>
        <v>n.d</v>
      </c>
      <c r="C3397" s="109">
        <f t="shared" si="1035"/>
        <v>21028.824887549999</v>
      </c>
      <c r="D3397" s="13">
        <f ca="1">IF(A3397&lt;$B$1,VLOOKUP(A3397,[1]DI!$A$4:$B$15000,2,FALSE),0)</f>
        <v>0</v>
      </c>
      <c r="E3397" s="52">
        <f t="shared" ca="1" si="1036"/>
        <v>1</v>
      </c>
      <c r="F3397" s="52">
        <f ca="1">(TRUNC(PRODUCT($E$12:$E3396),16))</f>
        <v>1.88396930562496</v>
      </c>
      <c r="G3397" s="52">
        <f t="shared" ca="1" si="1037"/>
        <v>1.88396930562496</v>
      </c>
      <c r="H3397" s="52">
        <f t="shared" ca="1" si="1038"/>
        <v>1</v>
      </c>
      <c r="I3397" s="111">
        <f t="shared" si="1027"/>
        <v>0.02</v>
      </c>
      <c r="J3397" s="149">
        <f t="shared" si="1029"/>
        <v>46234</v>
      </c>
      <c r="K3397" s="54">
        <f t="shared" si="1028"/>
        <v>4</v>
      </c>
      <c r="L3397" s="55">
        <f t="shared" si="1039"/>
        <v>4</v>
      </c>
      <c r="M3397" s="56">
        <f t="shared" si="1040"/>
        <v>1.000314377</v>
      </c>
      <c r="N3397" s="56">
        <f t="shared" ca="1" si="1041"/>
        <v>1.000314377</v>
      </c>
      <c r="O3397" s="55">
        <f t="shared" si="1030"/>
        <v>0</v>
      </c>
      <c r="P3397" s="109">
        <f t="shared" ca="1" si="1042"/>
        <v>6.6109788800000002</v>
      </c>
      <c r="Q3397" s="52">
        <f t="shared" si="1031"/>
        <v>0</v>
      </c>
      <c r="R3397" s="85"/>
      <c r="S3397" s="85"/>
      <c r="T3397" s="86" t="str">
        <f t="shared" si="1032"/>
        <v>A+J=</v>
      </c>
      <c r="U3397" s="149">
        <f t="shared" si="1033"/>
        <v>46265</v>
      </c>
      <c r="V3397" s="57" t="str">
        <f t="shared" si="1043"/>
        <v>-</v>
      </c>
      <c r="W3397" s="8"/>
      <c r="X3397" s="8"/>
      <c r="Y3397" s="8"/>
      <c r="Z3397" s="9"/>
      <c r="AA3397" s="1"/>
      <c r="AB3397" s="8"/>
      <c r="AC3397" s="9"/>
      <c r="AD3397" s="9"/>
      <c r="AE3397" s="9"/>
      <c r="AF3397" s="8"/>
      <c r="AG3397" s="10"/>
      <c r="AH3397" s="8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25">
      <c r="A3398" s="50">
        <f t="shared" si="1026"/>
        <v>46241</v>
      </c>
      <c r="B3398" s="112" t="str">
        <f t="shared" ca="1" si="1034"/>
        <v>n.d</v>
      </c>
      <c r="C3398" s="109">
        <f t="shared" si="1035"/>
        <v>21028.824887549999</v>
      </c>
      <c r="D3398" s="13">
        <f ca="1">IF(A3398&lt;$B$1,VLOOKUP(A3398,[1]DI!$A$4:$B$15000,2,FALSE),0)</f>
        <v>0</v>
      </c>
      <c r="E3398" s="52">
        <f t="shared" ca="1" si="1036"/>
        <v>1</v>
      </c>
      <c r="F3398" s="52">
        <f ca="1">(TRUNC(PRODUCT($E$12:$E3397),16))</f>
        <v>1.88396930562496</v>
      </c>
      <c r="G3398" s="52">
        <f t="shared" ca="1" si="1037"/>
        <v>1.88396930562496</v>
      </c>
      <c r="H3398" s="52">
        <f t="shared" ca="1" si="1038"/>
        <v>1</v>
      </c>
      <c r="I3398" s="111">
        <f t="shared" si="1027"/>
        <v>0.02</v>
      </c>
      <c r="J3398" s="149">
        <f t="shared" si="1029"/>
        <v>46234</v>
      </c>
      <c r="K3398" s="54">
        <f t="shared" si="1028"/>
        <v>5</v>
      </c>
      <c r="L3398" s="55">
        <f t="shared" si="1039"/>
        <v>5</v>
      </c>
      <c r="M3398" s="56">
        <f t="shared" si="1040"/>
        <v>1.000392986</v>
      </c>
      <c r="N3398" s="56">
        <f t="shared" ca="1" si="1041"/>
        <v>1.000392986</v>
      </c>
      <c r="O3398" s="55">
        <f t="shared" si="1030"/>
        <v>0</v>
      </c>
      <c r="P3398" s="109">
        <f t="shared" ca="1" si="1042"/>
        <v>8.2640337699999993</v>
      </c>
      <c r="Q3398" s="52">
        <f t="shared" si="1031"/>
        <v>0</v>
      </c>
      <c r="R3398" s="85"/>
      <c r="S3398" s="85"/>
      <c r="T3398" s="86" t="str">
        <f t="shared" si="1032"/>
        <v>A+J=</v>
      </c>
      <c r="U3398" s="149">
        <f t="shared" si="1033"/>
        <v>46265</v>
      </c>
      <c r="V3398" s="57" t="str">
        <f t="shared" si="1043"/>
        <v>-</v>
      </c>
      <c r="W3398" s="8"/>
      <c r="X3398" s="8"/>
      <c r="Y3398" s="8"/>
      <c r="Z3398" s="9"/>
      <c r="AA3398" s="1"/>
      <c r="AB3398" s="8"/>
      <c r="AC3398" s="9"/>
      <c r="AD3398" s="9"/>
      <c r="AE3398" s="9"/>
      <c r="AF3398" s="8"/>
      <c r="AG3398" s="10"/>
      <c r="AH3398" s="8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25">
      <c r="A3399" s="50">
        <f t="shared" si="1026"/>
        <v>46242</v>
      </c>
      <c r="B3399" s="112" t="str">
        <f t="shared" ca="1" si="1034"/>
        <v>n.d</v>
      </c>
      <c r="C3399" s="109">
        <f t="shared" si="1035"/>
        <v>21028.824887549999</v>
      </c>
      <c r="D3399" s="13">
        <f ca="1">IF(A3399&lt;$B$1,VLOOKUP(A3399,[1]DI!$A$4:$B$15000,2,FALSE),0)</f>
        <v>0</v>
      </c>
      <c r="E3399" s="52">
        <f t="shared" ca="1" si="1036"/>
        <v>1</v>
      </c>
      <c r="F3399" s="52">
        <f ca="1">(TRUNC(PRODUCT($E$12:$E3398),16))</f>
        <v>1.88396930562496</v>
      </c>
      <c r="G3399" s="52">
        <f t="shared" ca="1" si="1037"/>
        <v>1.88396930562496</v>
      </c>
      <c r="H3399" s="52">
        <f t="shared" ca="1" si="1038"/>
        <v>1</v>
      </c>
      <c r="I3399" s="111">
        <f t="shared" si="1027"/>
        <v>0.02</v>
      </c>
      <c r="J3399" s="149">
        <f t="shared" si="1029"/>
        <v>46234</v>
      </c>
      <c r="K3399" s="54">
        <f t="shared" si="1028"/>
        <v>5</v>
      </c>
      <c r="L3399" s="55">
        <f t="shared" si="1039"/>
        <v>6</v>
      </c>
      <c r="M3399" s="56">
        <f t="shared" si="1040"/>
        <v>1.000471602</v>
      </c>
      <c r="N3399" s="56">
        <f t="shared" ca="1" si="1041"/>
        <v>1.000471602</v>
      </c>
      <c r="O3399" s="55">
        <f t="shared" si="1030"/>
        <v>0</v>
      </c>
      <c r="P3399" s="109">
        <f t="shared" ca="1" si="1042"/>
        <v>9.9172358700000007</v>
      </c>
      <c r="Q3399" s="52">
        <f t="shared" si="1031"/>
        <v>0</v>
      </c>
      <c r="R3399" s="85"/>
      <c r="S3399" s="85"/>
      <c r="T3399" s="86" t="str">
        <f t="shared" si="1032"/>
        <v>A+J=</v>
      </c>
      <c r="U3399" s="149">
        <f t="shared" si="1033"/>
        <v>46265</v>
      </c>
      <c r="V3399" s="57" t="str">
        <f t="shared" si="1043"/>
        <v>-</v>
      </c>
      <c r="W3399" s="8"/>
      <c r="X3399" s="8"/>
      <c r="Y3399" s="8"/>
      <c r="Z3399" s="9"/>
      <c r="AA3399" s="1"/>
      <c r="AB3399" s="8"/>
      <c r="AC3399" s="9"/>
      <c r="AD3399" s="9"/>
      <c r="AE3399" s="9"/>
      <c r="AF3399" s="8"/>
      <c r="AG3399" s="10"/>
      <c r="AH3399" s="8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25">
      <c r="A3400" s="50">
        <f t="shared" si="1026"/>
        <v>46243</v>
      </c>
      <c r="B3400" s="112" t="str">
        <f t="shared" ca="1" si="1034"/>
        <v>n.d</v>
      </c>
      <c r="C3400" s="109">
        <f t="shared" si="1035"/>
        <v>21028.824887549999</v>
      </c>
      <c r="D3400" s="13">
        <f ca="1">IF(A3400&lt;$B$1,VLOOKUP(A3400,[1]DI!$A$4:$B$15000,2,FALSE),0)</f>
        <v>0</v>
      </c>
      <c r="E3400" s="52">
        <f t="shared" ca="1" si="1036"/>
        <v>1</v>
      </c>
      <c r="F3400" s="52">
        <f ca="1">(TRUNC(PRODUCT($E$12:$E3399),16))</f>
        <v>1.88396930562496</v>
      </c>
      <c r="G3400" s="52">
        <f t="shared" ca="1" si="1037"/>
        <v>1.88396930562496</v>
      </c>
      <c r="H3400" s="52">
        <f t="shared" ca="1" si="1038"/>
        <v>1</v>
      </c>
      <c r="I3400" s="111">
        <f t="shared" si="1027"/>
        <v>0.02</v>
      </c>
      <c r="J3400" s="149">
        <f t="shared" si="1029"/>
        <v>46234</v>
      </c>
      <c r="K3400" s="54">
        <f t="shared" si="1028"/>
        <v>5</v>
      </c>
      <c r="L3400" s="55">
        <f t="shared" si="1039"/>
        <v>6</v>
      </c>
      <c r="M3400" s="56">
        <f t="shared" si="1040"/>
        <v>1.000471602</v>
      </c>
      <c r="N3400" s="56">
        <f t="shared" ca="1" si="1041"/>
        <v>1.000471602</v>
      </c>
      <c r="O3400" s="55">
        <f t="shared" si="1030"/>
        <v>0</v>
      </c>
      <c r="P3400" s="109">
        <f t="shared" ca="1" si="1042"/>
        <v>9.9172358700000007</v>
      </c>
      <c r="Q3400" s="52">
        <f t="shared" si="1031"/>
        <v>0</v>
      </c>
      <c r="R3400" s="85"/>
      <c r="S3400" s="85"/>
      <c r="T3400" s="86" t="str">
        <f t="shared" si="1032"/>
        <v>A+J=</v>
      </c>
      <c r="U3400" s="149">
        <f t="shared" si="1033"/>
        <v>46265</v>
      </c>
      <c r="V3400" s="57" t="str">
        <f t="shared" si="1043"/>
        <v>-</v>
      </c>
      <c r="W3400" s="8"/>
      <c r="X3400" s="8"/>
      <c r="Y3400" s="8"/>
      <c r="Z3400" s="9"/>
      <c r="AA3400" s="1"/>
      <c r="AB3400" s="8"/>
      <c r="AC3400" s="9"/>
      <c r="AD3400" s="9"/>
      <c r="AE3400" s="9"/>
      <c r="AF3400" s="8"/>
      <c r="AG3400" s="10"/>
      <c r="AH3400" s="8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25">
      <c r="A3401" s="50">
        <f t="shared" si="1026"/>
        <v>46244</v>
      </c>
      <c r="B3401" s="112" t="str">
        <f t="shared" ca="1" si="1034"/>
        <v>n.d</v>
      </c>
      <c r="C3401" s="109">
        <f t="shared" si="1035"/>
        <v>21028.824887549999</v>
      </c>
      <c r="D3401" s="13">
        <f ca="1">IF(A3401&lt;$B$1,VLOOKUP(A3401,[1]DI!$A$4:$B$15000,2,FALSE),0)</f>
        <v>0</v>
      </c>
      <c r="E3401" s="52">
        <f t="shared" ca="1" si="1036"/>
        <v>1</v>
      </c>
      <c r="F3401" s="52">
        <f ca="1">(TRUNC(PRODUCT($E$12:$E3400),16))</f>
        <v>1.88396930562496</v>
      </c>
      <c r="G3401" s="52">
        <f t="shared" ca="1" si="1037"/>
        <v>1.88396930562496</v>
      </c>
      <c r="H3401" s="52">
        <f t="shared" ca="1" si="1038"/>
        <v>1</v>
      </c>
      <c r="I3401" s="111">
        <f t="shared" si="1027"/>
        <v>0.02</v>
      </c>
      <c r="J3401" s="149">
        <f t="shared" si="1029"/>
        <v>46234</v>
      </c>
      <c r="K3401" s="54">
        <f t="shared" si="1028"/>
        <v>6</v>
      </c>
      <c r="L3401" s="55">
        <f t="shared" si="1039"/>
        <v>6</v>
      </c>
      <c r="M3401" s="56">
        <f t="shared" si="1040"/>
        <v>1.000471602</v>
      </c>
      <c r="N3401" s="56">
        <f t="shared" ca="1" si="1041"/>
        <v>1.000471602</v>
      </c>
      <c r="O3401" s="55">
        <f t="shared" si="1030"/>
        <v>0</v>
      </c>
      <c r="P3401" s="109">
        <f t="shared" ca="1" si="1042"/>
        <v>9.9172358700000007</v>
      </c>
      <c r="Q3401" s="52">
        <f t="shared" si="1031"/>
        <v>0</v>
      </c>
      <c r="R3401" s="85"/>
      <c r="S3401" s="85"/>
      <c r="T3401" s="86" t="str">
        <f t="shared" si="1032"/>
        <v>A+J=</v>
      </c>
      <c r="U3401" s="149">
        <f t="shared" si="1033"/>
        <v>46265</v>
      </c>
      <c r="V3401" s="57" t="str">
        <f t="shared" si="1043"/>
        <v>-</v>
      </c>
      <c r="W3401" s="8"/>
      <c r="X3401" s="8"/>
      <c r="Y3401" s="8"/>
      <c r="Z3401" s="9"/>
      <c r="AA3401" s="1"/>
      <c r="AB3401" s="8"/>
      <c r="AC3401" s="9"/>
      <c r="AD3401" s="9"/>
      <c r="AE3401" s="9"/>
      <c r="AF3401" s="8"/>
      <c r="AG3401" s="10"/>
      <c r="AH3401" s="8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25">
      <c r="A3402" s="50">
        <f t="shared" si="1026"/>
        <v>46245</v>
      </c>
      <c r="B3402" s="112" t="str">
        <f t="shared" ca="1" si="1034"/>
        <v>n.d</v>
      </c>
      <c r="C3402" s="109">
        <f t="shared" si="1035"/>
        <v>21028.824887549999</v>
      </c>
      <c r="D3402" s="13">
        <f ca="1">IF(A3402&lt;$B$1,VLOOKUP(A3402,[1]DI!$A$4:$B$15000,2,FALSE),0)</f>
        <v>0</v>
      </c>
      <c r="E3402" s="52">
        <f t="shared" ca="1" si="1036"/>
        <v>1</v>
      </c>
      <c r="F3402" s="52">
        <f ca="1">(TRUNC(PRODUCT($E$12:$E3401),16))</f>
        <v>1.88396930562496</v>
      </c>
      <c r="G3402" s="52">
        <f t="shared" ca="1" si="1037"/>
        <v>1.88396930562496</v>
      </c>
      <c r="H3402" s="52">
        <f t="shared" ca="1" si="1038"/>
        <v>1</v>
      </c>
      <c r="I3402" s="111">
        <f t="shared" si="1027"/>
        <v>0.02</v>
      </c>
      <c r="J3402" s="149">
        <f t="shared" si="1029"/>
        <v>46234</v>
      </c>
      <c r="K3402" s="54">
        <f t="shared" si="1028"/>
        <v>7</v>
      </c>
      <c r="L3402" s="55">
        <f t="shared" si="1039"/>
        <v>7</v>
      </c>
      <c r="M3402" s="56">
        <f t="shared" si="1040"/>
        <v>1.0005502239999999</v>
      </c>
      <c r="N3402" s="56">
        <f t="shared" ca="1" si="1041"/>
        <v>1.0005502239999999</v>
      </c>
      <c r="O3402" s="55">
        <f t="shared" si="1030"/>
        <v>0</v>
      </c>
      <c r="P3402" s="109">
        <f t="shared" ca="1" si="1042"/>
        <v>11.57056414</v>
      </c>
      <c r="Q3402" s="52">
        <f t="shared" si="1031"/>
        <v>0</v>
      </c>
      <c r="R3402" s="85"/>
      <c r="S3402" s="85"/>
      <c r="T3402" s="86" t="str">
        <f t="shared" si="1032"/>
        <v>A+J=</v>
      </c>
      <c r="U3402" s="149">
        <f t="shared" si="1033"/>
        <v>46265</v>
      </c>
      <c r="V3402" s="57" t="str">
        <f t="shared" si="1043"/>
        <v>-</v>
      </c>
      <c r="W3402" s="8"/>
      <c r="X3402" s="8"/>
      <c r="Y3402" s="8"/>
      <c r="Z3402" s="9"/>
      <c r="AA3402" s="1"/>
      <c r="AB3402" s="8"/>
      <c r="AC3402" s="9"/>
      <c r="AD3402" s="9"/>
      <c r="AE3402" s="9"/>
      <c r="AF3402" s="8"/>
      <c r="AG3402" s="10"/>
      <c r="AH3402" s="8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25">
      <c r="A3403" s="50">
        <f t="shared" si="1026"/>
        <v>46246</v>
      </c>
      <c r="B3403" s="112" t="str">
        <f t="shared" ca="1" si="1034"/>
        <v>n.d</v>
      </c>
      <c r="C3403" s="109">
        <f t="shared" si="1035"/>
        <v>21028.824887549999</v>
      </c>
      <c r="D3403" s="13">
        <f ca="1">IF(A3403&lt;$B$1,VLOOKUP(A3403,[1]DI!$A$4:$B$15000,2,FALSE),0)</f>
        <v>0</v>
      </c>
      <c r="E3403" s="52">
        <f t="shared" ca="1" si="1036"/>
        <v>1</v>
      </c>
      <c r="F3403" s="52">
        <f ca="1">(TRUNC(PRODUCT($E$12:$E3402),16))</f>
        <v>1.88396930562496</v>
      </c>
      <c r="G3403" s="52">
        <f t="shared" ca="1" si="1037"/>
        <v>1.88396930562496</v>
      </c>
      <c r="H3403" s="52">
        <f t="shared" ca="1" si="1038"/>
        <v>1</v>
      </c>
      <c r="I3403" s="111">
        <f t="shared" si="1027"/>
        <v>0.02</v>
      </c>
      <c r="J3403" s="149">
        <f t="shared" si="1029"/>
        <v>46234</v>
      </c>
      <c r="K3403" s="54">
        <f t="shared" si="1028"/>
        <v>8</v>
      </c>
      <c r="L3403" s="55">
        <f t="shared" si="1039"/>
        <v>8</v>
      </c>
      <c r="M3403" s="56">
        <f t="shared" si="1040"/>
        <v>1.000628852</v>
      </c>
      <c r="N3403" s="56">
        <f t="shared" ca="1" si="1041"/>
        <v>1.000628852</v>
      </c>
      <c r="O3403" s="55">
        <f t="shared" si="1030"/>
        <v>0</v>
      </c>
      <c r="P3403" s="109">
        <f t="shared" ca="1" si="1042"/>
        <v>13.224018579999999</v>
      </c>
      <c r="Q3403" s="52">
        <f t="shared" si="1031"/>
        <v>0</v>
      </c>
      <c r="R3403" s="85"/>
      <c r="S3403" s="85"/>
      <c r="T3403" s="86" t="str">
        <f t="shared" si="1032"/>
        <v>A+J=</v>
      </c>
      <c r="U3403" s="149">
        <f t="shared" si="1033"/>
        <v>46265</v>
      </c>
      <c r="V3403" s="57" t="str">
        <f t="shared" si="1043"/>
        <v>-</v>
      </c>
      <c r="W3403" s="8"/>
      <c r="X3403" s="8"/>
      <c r="Y3403" s="8"/>
      <c r="Z3403" s="9"/>
      <c r="AA3403" s="1"/>
      <c r="AB3403" s="8"/>
      <c r="AC3403" s="9"/>
      <c r="AD3403" s="9"/>
      <c r="AE3403" s="9"/>
      <c r="AF3403" s="8"/>
      <c r="AG3403" s="10"/>
      <c r="AH3403" s="8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25">
      <c r="A3404" s="50">
        <f t="shared" si="1026"/>
        <v>46247</v>
      </c>
      <c r="B3404" s="112" t="str">
        <f t="shared" ca="1" si="1034"/>
        <v>n.d</v>
      </c>
      <c r="C3404" s="109">
        <f t="shared" si="1035"/>
        <v>21028.824887549999</v>
      </c>
      <c r="D3404" s="13">
        <f ca="1">IF(A3404&lt;$B$1,VLOOKUP(A3404,[1]DI!$A$4:$B$15000,2,FALSE),0)</f>
        <v>0</v>
      </c>
      <c r="E3404" s="52">
        <f t="shared" ca="1" si="1036"/>
        <v>1</v>
      </c>
      <c r="F3404" s="52">
        <f ca="1">(TRUNC(PRODUCT($E$12:$E3403),16))</f>
        <v>1.88396930562496</v>
      </c>
      <c r="G3404" s="52">
        <f t="shared" ca="1" si="1037"/>
        <v>1.88396930562496</v>
      </c>
      <c r="H3404" s="52">
        <f t="shared" ca="1" si="1038"/>
        <v>1</v>
      </c>
      <c r="I3404" s="111">
        <f t="shared" si="1027"/>
        <v>0.02</v>
      </c>
      <c r="J3404" s="149">
        <f t="shared" si="1029"/>
        <v>46234</v>
      </c>
      <c r="K3404" s="54">
        <f t="shared" si="1028"/>
        <v>9</v>
      </c>
      <c r="L3404" s="55">
        <f t="shared" si="1039"/>
        <v>9</v>
      </c>
      <c r="M3404" s="56">
        <f t="shared" si="1040"/>
        <v>1.0007074869999999</v>
      </c>
      <c r="N3404" s="56">
        <f t="shared" ca="1" si="1041"/>
        <v>1.0007074869999999</v>
      </c>
      <c r="O3404" s="55">
        <f t="shared" si="1030"/>
        <v>0</v>
      </c>
      <c r="P3404" s="109">
        <f t="shared" ca="1" si="1042"/>
        <v>14.87762023</v>
      </c>
      <c r="Q3404" s="52">
        <f t="shared" si="1031"/>
        <v>0</v>
      </c>
      <c r="R3404" s="85"/>
      <c r="S3404" s="85"/>
      <c r="T3404" s="86" t="str">
        <f t="shared" si="1032"/>
        <v>A+J=</v>
      </c>
      <c r="U3404" s="149">
        <f t="shared" si="1033"/>
        <v>46265</v>
      </c>
      <c r="V3404" s="57" t="str">
        <f t="shared" si="1043"/>
        <v>-</v>
      </c>
      <c r="W3404" s="8"/>
      <c r="X3404" s="8"/>
      <c r="Y3404" s="8"/>
      <c r="Z3404" s="9"/>
      <c r="AA3404" s="1"/>
      <c r="AB3404" s="8"/>
      <c r="AC3404" s="9"/>
      <c r="AD3404" s="9"/>
      <c r="AE3404" s="9"/>
      <c r="AF3404" s="8"/>
      <c r="AG3404" s="10"/>
      <c r="AH3404" s="8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25">
      <c r="A3405" s="50">
        <f t="shared" ref="A3405:A3468" si="1044">(A3404+1)</f>
        <v>46248</v>
      </c>
      <c r="B3405" s="112" t="str">
        <f t="shared" ca="1" si="1034"/>
        <v>n.d</v>
      </c>
      <c r="C3405" s="109">
        <f t="shared" si="1035"/>
        <v>21028.824887549999</v>
      </c>
      <c r="D3405" s="13">
        <f ca="1">IF(A3405&lt;$B$1,VLOOKUP(A3405,[1]DI!$A$4:$B$15000,2,FALSE),0)</f>
        <v>0</v>
      </c>
      <c r="E3405" s="52">
        <f t="shared" ca="1" si="1036"/>
        <v>1</v>
      </c>
      <c r="F3405" s="52">
        <f ca="1">(TRUNC(PRODUCT($E$12:$E3404),16))</f>
        <v>1.88396930562496</v>
      </c>
      <c r="G3405" s="52">
        <f t="shared" ca="1" si="1037"/>
        <v>1.88396930562496</v>
      </c>
      <c r="H3405" s="52">
        <f t="shared" ca="1" si="1038"/>
        <v>1</v>
      </c>
      <c r="I3405" s="111">
        <f t="shared" ref="I3405:I3468" si="1045">I3404</f>
        <v>0.02</v>
      </c>
      <c r="J3405" s="149">
        <f t="shared" si="1029"/>
        <v>46234</v>
      </c>
      <c r="K3405" s="54">
        <f t="shared" ref="K3405:K3468" si="1046">IF(A3405&gt;J3405,IF(NETWORKDAYS(J3405,A3405,$X$135:$X$519)-1=0,1,NETWORKDAYS(J3405,A3405,$X$135:$X$519)-1),0)</f>
        <v>10</v>
      </c>
      <c r="L3405" s="55">
        <f t="shared" si="1039"/>
        <v>10</v>
      </c>
      <c r="M3405" s="56">
        <f t="shared" si="1040"/>
        <v>1.000786127</v>
      </c>
      <c r="N3405" s="56">
        <f t="shared" ca="1" si="1041"/>
        <v>1.000786127</v>
      </c>
      <c r="O3405" s="55">
        <f t="shared" si="1030"/>
        <v>0</v>
      </c>
      <c r="P3405" s="109">
        <f t="shared" ca="1" si="1042"/>
        <v>16.531327019999999</v>
      </c>
      <c r="Q3405" s="52">
        <f t="shared" si="1031"/>
        <v>0</v>
      </c>
      <c r="R3405" s="85"/>
      <c r="S3405" s="85"/>
      <c r="T3405" s="86" t="str">
        <f t="shared" si="1032"/>
        <v>A+J=</v>
      </c>
      <c r="U3405" s="149">
        <f t="shared" si="1033"/>
        <v>46265</v>
      </c>
      <c r="V3405" s="57" t="str">
        <f t="shared" si="1043"/>
        <v>-</v>
      </c>
      <c r="W3405" s="8"/>
      <c r="X3405" s="8"/>
      <c r="Y3405" s="8"/>
      <c r="Z3405" s="9"/>
      <c r="AA3405" s="1"/>
      <c r="AB3405" s="8"/>
      <c r="AC3405" s="9"/>
      <c r="AD3405" s="9"/>
      <c r="AE3405" s="9"/>
      <c r="AF3405" s="8"/>
      <c r="AG3405" s="10"/>
      <c r="AH3405" s="8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25">
      <c r="A3406" s="50">
        <f t="shared" si="1044"/>
        <v>46249</v>
      </c>
      <c r="B3406" s="112" t="str">
        <f t="shared" ca="1" si="1034"/>
        <v>n.d</v>
      </c>
      <c r="C3406" s="109">
        <f t="shared" si="1035"/>
        <v>21028.824887549999</v>
      </c>
      <c r="D3406" s="13">
        <f ca="1">IF(A3406&lt;$B$1,VLOOKUP(A3406,[1]DI!$A$4:$B$15000,2,FALSE),0)</f>
        <v>0</v>
      </c>
      <c r="E3406" s="52">
        <f t="shared" ca="1" si="1036"/>
        <v>1</v>
      </c>
      <c r="F3406" s="52">
        <f ca="1">(TRUNC(PRODUCT($E$12:$E3405),16))</f>
        <v>1.88396930562496</v>
      </c>
      <c r="G3406" s="52">
        <f t="shared" ca="1" si="1037"/>
        <v>1.88396930562496</v>
      </c>
      <c r="H3406" s="52">
        <f t="shared" ca="1" si="1038"/>
        <v>1</v>
      </c>
      <c r="I3406" s="111">
        <f t="shared" si="1045"/>
        <v>0.02</v>
      </c>
      <c r="J3406" s="149">
        <f t="shared" si="1029"/>
        <v>46234</v>
      </c>
      <c r="K3406" s="54">
        <f t="shared" si="1046"/>
        <v>10</v>
      </c>
      <c r="L3406" s="55">
        <f t="shared" si="1039"/>
        <v>11</v>
      </c>
      <c r="M3406" s="56">
        <f t="shared" si="1040"/>
        <v>1.0008647740000001</v>
      </c>
      <c r="N3406" s="56">
        <f t="shared" ca="1" si="1041"/>
        <v>1.0008647740000001</v>
      </c>
      <c r="O3406" s="55">
        <f t="shared" si="1030"/>
        <v>0</v>
      </c>
      <c r="P3406" s="109">
        <f t="shared" ca="1" si="1042"/>
        <v>18.185181010000001</v>
      </c>
      <c r="Q3406" s="52">
        <f t="shared" si="1031"/>
        <v>0</v>
      </c>
      <c r="R3406" s="85"/>
      <c r="S3406" s="85"/>
      <c r="T3406" s="86" t="str">
        <f t="shared" si="1032"/>
        <v>A+J=</v>
      </c>
      <c r="U3406" s="149">
        <f t="shared" si="1033"/>
        <v>46265</v>
      </c>
      <c r="V3406" s="57" t="str">
        <f t="shared" si="1043"/>
        <v>-</v>
      </c>
      <c r="W3406" s="8"/>
      <c r="X3406" s="8"/>
      <c r="Y3406" s="8"/>
      <c r="Z3406" s="9"/>
      <c r="AA3406" s="1"/>
      <c r="AB3406" s="8"/>
      <c r="AC3406" s="9"/>
      <c r="AD3406" s="9"/>
      <c r="AE3406" s="9"/>
      <c r="AF3406" s="8"/>
      <c r="AG3406" s="10"/>
      <c r="AH3406" s="8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25">
      <c r="A3407" s="50">
        <f t="shared" si="1044"/>
        <v>46250</v>
      </c>
      <c r="B3407" s="112" t="str">
        <f t="shared" ca="1" si="1034"/>
        <v>n.d</v>
      </c>
      <c r="C3407" s="109">
        <f t="shared" si="1035"/>
        <v>21028.824887549999</v>
      </c>
      <c r="D3407" s="13">
        <f ca="1">IF(A3407&lt;$B$1,VLOOKUP(A3407,[1]DI!$A$4:$B$15000,2,FALSE),0)</f>
        <v>0</v>
      </c>
      <c r="E3407" s="52">
        <f t="shared" ca="1" si="1036"/>
        <v>1</v>
      </c>
      <c r="F3407" s="52">
        <f ca="1">(TRUNC(PRODUCT($E$12:$E3406),16))</f>
        <v>1.88396930562496</v>
      </c>
      <c r="G3407" s="52">
        <f t="shared" ca="1" si="1037"/>
        <v>1.88396930562496</v>
      </c>
      <c r="H3407" s="52">
        <f t="shared" ca="1" si="1038"/>
        <v>1</v>
      </c>
      <c r="I3407" s="111">
        <f t="shared" si="1045"/>
        <v>0.02</v>
      </c>
      <c r="J3407" s="149">
        <f t="shared" si="1029"/>
        <v>46234</v>
      </c>
      <c r="K3407" s="54">
        <f t="shared" si="1046"/>
        <v>10</v>
      </c>
      <c r="L3407" s="55">
        <f t="shared" si="1039"/>
        <v>11</v>
      </c>
      <c r="M3407" s="56">
        <f t="shared" si="1040"/>
        <v>1.0008647740000001</v>
      </c>
      <c r="N3407" s="56">
        <f t="shared" ca="1" si="1041"/>
        <v>1.0008647740000001</v>
      </c>
      <c r="O3407" s="55">
        <f t="shared" si="1030"/>
        <v>0</v>
      </c>
      <c r="P3407" s="109">
        <f t="shared" ca="1" si="1042"/>
        <v>18.185181010000001</v>
      </c>
      <c r="Q3407" s="52">
        <f t="shared" si="1031"/>
        <v>0</v>
      </c>
      <c r="R3407" s="85"/>
      <c r="S3407" s="85"/>
      <c r="T3407" s="86" t="str">
        <f t="shared" si="1032"/>
        <v>A+J=</v>
      </c>
      <c r="U3407" s="149">
        <f t="shared" si="1033"/>
        <v>46265</v>
      </c>
      <c r="V3407" s="57" t="str">
        <f t="shared" si="1043"/>
        <v>-</v>
      </c>
      <c r="W3407" s="8"/>
      <c r="X3407" s="8"/>
      <c r="Y3407" s="8"/>
      <c r="Z3407" s="9"/>
      <c r="AA3407" s="1"/>
      <c r="AB3407" s="8"/>
      <c r="AC3407" s="9"/>
      <c r="AD3407" s="9"/>
      <c r="AE3407" s="9"/>
      <c r="AF3407" s="8"/>
      <c r="AG3407" s="10"/>
      <c r="AH3407" s="8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25">
      <c r="A3408" s="50">
        <f t="shared" si="1044"/>
        <v>46251</v>
      </c>
      <c r="B3408" s="112" t="str">
        <f t="shared" ca="1" si="1034"/>
        <v>n.d</v>
      </c>
      <c r="C3408" s="109">
        <f t="shared" si="1035"/>
        <v>21028.824887549999</v>
      </c>
      <c r="D3408" s="13">
        <f ca="1">IF(A3408&lt;$B$1,VLOOKUP(A3408,[1]DI!$A$4:$B$15000,2,FALSE),0)</f>
        <v>0</v>
      </c>
      <c r="E3408" s="52">
        <f t="shared" ca="1" si="1036"/>
        <v>1</v>
      </c>
      <c r="F3408" s="52">
        <f ca="1">(TRUNC(PRODUCT($E$12:$E3407),16))</f>
        <v>1.88396930562496</v>
      </c>
      <c r="G3408" s="52">
        <f t="shared" ca="1" si="1037"/>
        <v>1.88396930562496</v>
      </c>
      <c r="H3408" s="52">
        <f t="shared" ca="1" si="1038"/>
        <v>1</v>
      </c>
      <c r="I3408" s="111">
        <f t="shared" si="1045"/>
        <v>0.02</v>
      </c>
      <c r="J3408" s="149">
        <f t="shared" si="1029"/>
        <v>46234</v>
      </c>
      <c r="K3408" s="54">
        <f t="shared" si="1046"/>
        <v>11</v>
      </c>
      <c r="L3408" s="55">
        <f t="shared" si="1039"/>
        <v>11</v>
      </c>
      <c r="M3408" s="56">
        <f t="shared" si="1040"/>
        <v>1.0008647740000001</v>
      </c>
      <c r="N3408" s="56">
        <f t="shared" ca="1" si="1041"/>
        <v>1.0008647740000001</v>
      </c>
      <c r="O3408" s="55">
        <f t="shared" si="1030"/>
        <v>0</v>
      </c>
      <c r="P3408" s="109">
        <f t="shared" ca="1" si="1042"/>
        <v>18.185181010000001</v>
      </c>
      <c r="Q3408" s="52">
        <f t="shared" si="1031"/>
        <v>0</v>
      </c>
      <c r="R3408" s="85"/>
      <c r="S3408" s="85"/>
      <c r="T3408" s="86" t="str">
        <f t="shared" si="1032"/>
        <v>A+J=</v>
      </c>
      <c r="U3408" s="149">
        <f t="shared" si="1033"/>
        <v>46265</v>
      </c>
      <c r="V3408" s="57" t="str">
        <f t="shared" si="1043"/>
        <v>-</v>
      </c>
      <c r="W3408" s="8"/>
      <c r="X3408" s="8"/>
      <c r="Y3408" s="8"/>
      <c r="Z3408" s="9"/>
      <c r="AA3408" s="1"/>
      <c r="AB3408" s="8"/>
      <c r="AC3408" s="9"/>
      <c r="AD3408" s="9"/>
      <c r="AE3408" s="9"/>
      <c r="AF3408" s="8"/>
      <c r="AG3408" s="10"/>
      <c r="AH3408" s="8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25">
      <c r="A3409" s="50">
        <f t="shared" si="1044"/>
        <v>46252</v>
      </c>
      <c r="B3409" s="112" t="str">
        <f t="shared" ca="1" si="1034"/>
        <v>n.d</v>
      </c>
      <c r="C3409" s="109">
        <f t="shared" si="1035"/>
        <v>21028.824887549999</v>
      </c>
      <c r="D3409" s="13">
        <f ca="1">IF(A3409&lt;$B$1,VLOOKUP(A3409,[1]DI!$A$4:$B$15000,2,FALSE),0)</f>
        <v>0</v>
      </c>
      <c r="E3409" s="52">
        <f t="shared" ca="1" si="1036"/>
        <v>1</v>
      </c>
      <c r="F3409" s="52">
        <f ca="1">(TRUNC(PRODUCT($E$12:$E3408),16))</f>
        <v>1.88396930562496</v>
      </c>
      <c r="G3409" s="52">
        <f t="shared" ca="1" si="1037"/>
        <v>1.88396930562496</v>
      </c>
      <c r="H3409" s="52">
        <f t="shared" ca="1" si="1038"/>
        <v>1</v>
      </c>
      <c r="I3409" s="111">
        <f t="shared" si="1045"/>
        <v>0.02</v>
      </c>
      <c r="J3409" s="149">
        <f t="shared" si="1029"/>
        <v>46234</v>
      </c>
      <c r="K3409" s="54">
        <f t="shared" si="1046"/>
        <v>12</v>
      </c>
      <c r="L3409" s="55">
        <f t="shared" si="1039"/>
        <v>12</v>
      </c>
      <c r="M3409" s="56">
        <f t="shared" si="1040"/>
        <v>1.0009434269999999</v>
      </c>
      <c r="N3409" s="56">
        <f t="shared" ca="1" si="1041"/>
        <v>1.0009434269999999</v>
      </c>
      <c r="O3409" s="55">
        <f t="shared" si="1030"/>
        <v>0</v>
      </c>
      <c r="P3409" s="109">
        <f t="shared" ca="1" si="1042"/>
        <v>19.839161170000001</v>
      </c>
      <c r="Q3409" s="52">
        <f t="shared" si="1031"/>
        <v>0</v>
      </c>
      <c r="R3409" s="85"/>
      <c r="S3409" s="85"/>
      <c r="T3409" s="86" t="str">
        <f t="shared" si="1032"/>
        <v>A+J=</v>
      </c>
      <c r="U3409" s="149">
        <f t="shared" si="1033"/>
        <v>46265</v>
      </c>
      <c r="V3409" s="57" t="str">
        <f t="shared" si="1043"/>
        <v>-</v>
      </c>
      <c r="W3409" s="8"/>
      <c r="X3409" s="8"/>
      <c r="Y3409" s="8"/>
      <c r="Z3409" s="9"/>
      <c r="AA3409" s="1"/>
      <c r="AB3409" s="8"/>
      <c r="AC3409" s="9"/>
      <c r="AD3409" s="9"/>
      <c r="AE3409" s="9"/>
      <c r="AF3409" s="8"/>
      <c r="AG3409" s="10"/>
      <c r="AH3409" s="8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25">
      <c r="A3410" s="50">
        <f t="shared" si="1044"/>
        <v>46253</v>
      </c>
      <c r="B3410" s="112" t="str">
        <f t="shared" ca="1" si="1034"/>
        <v>n.d</v>
      </c>
      <c r="C3410" s="109">
        <f t="shared" si="1035"/>
        <v>21028.824887549999</v>
      </c>
      <c r="D3410" s="13">
        <f ca="1">IF(A3410&lt;$B$1,VLOOKUP(A3410,[1]DI!$A$4:$B$15000,2,FALSE),0)</f>
        <v>0</v>
      </c>
      <c r="E3410" s="52">
        <f t="shared" ca="1" si="1036"/>
        <v>1</v>
      </c>
      <c r="F3410" s="52">
        <f ca="1">(TRUNC(PRODUCT($E$12:$E3409),16))</f>
        <v>1.88396930562496</v>
      </c>
      <c r="G3410" s="52">
        <f t="shared" ca="1" si="1037"/>
        <v>1.88396930562496</v>
      </c>
      <c r="H3410" s="52">
        <f t="shared" ca="1" si="1038"/>
        <v>1</v>
      </c>
      <c r="I3410" s="111">
        <f t="shared" si="1045"/>
        <v>0.02</v>
      </c>
      <c r="J3410" s="149">
        <f t="shared" si="1029"/>
        <v>46234</v>
      </c>
      <c r="K3410" s="54">
        <f t="shared" si="1046"/>
        <v>13</v>
      </c>
      <c r="L3410" s="55">
        <f t="shared" si="1039"/>
        <v>13</v>
      </c>
      <c r="M3410" s="56">
        <f t="shared" si="1040"/>
        <v>1.0010220860000001</v>
      </c>
      <c r="N3410" s="56">
        <f t="shared" ca="1" si="1041"/>
        <v>1.0010220860000001</v>
      </c>
      <c r="O3410" s="55">
        <f t="shared" si="1030"/>
        <v>0</v>
      </c>
      <c r="P3410" s="109">
        <f t="shared" ca="1" si="1042"/>
        <v>21.493267509999999</v>
      </c>
      <c r="Q3410" s="52">
        <f t="shared" si="1031"/>
        <v>0</v>
      </c>
      <c r="R3410" s="85"/>
      <c r="S3410" s="85"/>
      <c r="T3410" s="86" t="str">
        <f t="shared" si="1032"/>
        <v>A+J=</v>
      </c>
      <c r="U3410" s="149">
        <f t="shared" si="1033"/>
        <v>46265</v>
      </c>
      <c r="V3410" s="57" t="str">
        <f t="shared" si="1043"/>
        <v>-</v>
      </c>
      <c r="W3410" s="8"/>
      <c r="X3410" s="8"/>
      <c r="Y3410" s="8"/>
      <c r="Z3410" s="9"/>
      <c r="AA3410" s="1"/>
      <c r="AB3410" s="8"/>
      <c r="AC3410" s="9"/>
      <c r="AD3410" s="9"/>
      <c r="AE3410" s="9"/>
      <c r="AF3410" s="8"/>
      <c r="AG3410" s="10"/>
      <c r="AH3410" s="8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25">
      <c r="A3411" s="50">
        <f t="shared" si="1044"/>
        <v>46254</v>
      </c>
      <c r="B3411" s="112" t="str">
        <f t="shared" ca="1" si="1034"/>
        <v>n.d</v>
      </c>
      <c r="C3411" s="109">
        <f t="shared" si="1035"/>
        <v>21028.824887549999</v>
      </c>
      <c r="D3411" s="13">
        <f ca="1">IF(A3411&lt;$B$1,VLOOKUP(A3411,[1]DI!$A$4:$B$15000,2,FALSE),0)</f>
        <v>0</v>
      </c>
      <c r="E3411" s="52">
        <f t="shared" ca="1" si="1036"/>
        <v>1</v>
      </c>
      <c r="F3411" s="52">
        <f ca="1">(TRUNC(PRODUCT($E$12:$E3410),16))</f>
        <v>1.88396930562496</v>
      </c>
      <c r="G3411" s="52">
        <f t="shared" ca="1" si="1037"/>
        <v>1.88396930562496</v>
      </c>
      <c r="H3411" s="52">
        <f t="shared" ca="1" si="1038"/>
        <v>1</v>
      </c>
      <c r="I3411" s="111">
        <f t="shared" si="1045"/>
        <v>0.02</v>
      </c>
      <c r="J3411" s="149">
        <f t="shared" ref="J3411:J3474" si="1047">IF(O3410&gt;0,VLOOKUP(O3410,X$12:AH$125,2),J3410)</f>
        <v>46234</v>
      </c>
      <c r="K3411" s="54">
        <f t="shared" si="1046"/>
        <v>14</v>
      </c>
      <c r="L3411" s="55">
        <f t="shared" si="1039"/>
        <v>14</v>
      </c>
      <c r="M3411" s="56">
        <f t="shared" si="1040"/>
        <v>1.0011007510000001</v>
      </c>
      <c r="N3411" s="56">
        <f t="shared" ca="1" si="1041"/>
        <v>1.0011007510000001</v>
      </c>
      <c r="O3411" s="55">
        <f t="shared" ref="O3411:O3474" si="1048">IF(VLOOKUP(A3411,Y$12:AF$125,8)=VLOOKUP(A3410,Y$12:AF$125,8),0,VLOOKUP(A3411,Y$12:AF$125,8))</f>
        <v>0</v>
      </c>
      <c r="P3411" s="109">
        <f t="shared" ca="1" si="1042"/>
        <v>23.147500019999999</v>
      </c>
      <c r="Q3411" s="52">
        <f t="shared" ref="Q3411:Q3474" si="1049">IF(O3411&gt;0,VLOOKUP(A3411,$Y$12:$AD$125,5),0)</f>
        <v>0</v>
      </c>
      <c r="R3411" s="85"/>
      <c r="S3411" s="85"/>
      <c r="T3411" s="86" t="str">
        <f t="shared" ref="T3411:T3474" si="1050">IF(O3410&gt;0,VLOOKUP(O3410,X$12:AH$125,10),T3410)</f>
        <v>A+J=</v>
      </c>
      <c r="U3411" s="149">
        <f t="shared" ref="U3411:U3474" si="1051">IF(O3410&gt;0,VLOOKUP(O3410,X$12:AH$125,11),U3410)</f>
        <v>46265</v>
      </c>
      <c r="V3411" s="57" t="str">
        <f t="shared" si="1043"/>
        <v>-</v>
      </c>
      <c r="W3411" s="8"/>
      <c r="X3411" s="8"/>
      <c r="Y3411" s="8"/>
      <c r="Z3411" s="9"/>
      <c r="AA3411" s="1"/>
      <c r="AB3411" s="8"/>
      <c r="AC3411" s="9"/>
      <c r="AD3411" s="9"/>
      <c r="AE3411" s="9"/>
      <c r="AF3411" s="8"/>
      <c r="AG3411" s="10"/>
      <c r="AH3411" s="8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25">
      <c r="A3412" s="50">
        <f t="shared" si="1044"/>
        <v>46255</v>
      </c>
      <c r="B3412" s="112" t="str">
        <f t="shared" ca="1" si="1034"/>
        <v>n.d</v>
      </c>
      <c r="C3412" s="109">
        <f t="shared" si="1035"/>
        <v>21028.824887549999</v>
      </c>
      <c r="D3412" s="13">
        <f ca="1">IF(A3412&lt;$B$1,VLOOKUP(A3412,[1]DI!$A$4:$B$15000,2,FALSE),0)</f>
        <v>0</v>
      </c>
      <c r="E3412" s="52">
        <f t="shared" ca="1" si="1036"/>
        <v>1</v>
      </c>
      <c r="F3412" s="52">
        <f ca="1">(TRUNC(PRODUCT($E$12:$E3411),16))</f>
        <v>1.88396930562496</v>
      </c>
      <c r="G3412" s="52">
        <f t="shared" ca="1" si="1037"/>
        <v>1.88396930562496</v>
      </c>
      <c r="H3412" s="52">
        <f t="shared" ca="1" si="1038"/>
        <v>1</v>
      </c>
      <c r="I3412" s="111">
        <f t="shared" si="1045"/>
        <v>0.02</v>
      </c>
      <c r="J3412" s="149">
        <f t="shared" si="1047"/>
        <v>46234</v>
      </c>
      <c r="K3412" s="54">
        <f t="shared" si="1046"/>
        <v>15</v>
      </c>
      <c r="L3412" s="55">
        <f t="shared" si="1039"/>
        <v>15</v>
      </c>
      <c r="M3412" s="56">
        <f t="shared" si="1040"/>
        <v>1.001179423</v>
      </c>
      <c r="N3412" s="56">
        <f t="shared" ca="1" si="1041"/>
        <v>1.001179423</v>
      </c>
      <c r="O3412" s="55">
        <f t="shared" si="1048"/>
        <v>0</v>
      </c>
      <c r="P3412" s="109">
        <f t="shared" ca="1" si="1042"/>
        <v>24.80187973</v>
      </c>
      <c r="Q3412" s="52">
        <f t="shared" si="1049"/>
        <v>0</v>
      </c>
      <c r="R3412" s="85"/>
      <c r="S3412" s="85"/>
      <c r="T3412" s="86" t="str">
        <f t="shared" si="1050"/>
        <v>A+J=</v>
      </c>
      <c r="U3412" s="149">
        <f t="shared" si="1051"/>
        <v>46265</v>
      </c>
      <c r="V3412" s="57" t="str">
        <f t="shared" si="1043"/>
        <v>-</v>
      </c>
      <c r="W3412" s="8"/>
      <c r="X3412" s="8"/>
      <c r="Y3412" s="8"/>
      <c r="Z3412" s="9"/>
      <c r="AA3412" s="1"/>
      <c r="AB3412" s="8"/>
      <c r="AC3412" s="9"/>
      <c r="AD3412" s="9"/>
      <c r="AE3412" s="9"/>
      <c r="AF3412" s="8"/>
      <c r="AG3412" s="10"/>
      <c r="AH3412" s="8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25">
      <c r="A3413" s="50">
        <f t="shared" si="1044"/>
        <v>46256</v>
      </c>
      <c r="B3413" s="112" t="str">
        <f t="shared" ca="1" si="1034"/>
        <v>n.d</v>
      </c>
      <c r="C3413" s="109">
        <f t="shared" si="1035"/>
        <v>21028.824887549999</v>
      </c>
      <c r="D3413" s="13">
        <f ca="1">IF(A3413&lt;$B$1,VLOOKUP(A3413,[1]DI!$A$4:$B$15000,2,FALSE),0)</f>
        <v>0</v>
      </c>
      <c r="E3413" s="52">
        <f t="shared" ca="1" si="1036"/>
        <v>1</v>
      </c>
      <c r="F3413" s="52">
        <f ca="1">(TRUNC(PRODUCT($E$12:$E3412),16))</f>
        <v>1.88396930562496</v>
      </c>
      <c r="G3413" s="52">
        <f t="shared" ca="1" si="1037"/>
        <v>1.88396930562496</v>
      </c>
      <c r="H3413" s="52">
        <f t="shared" ca="1" si="1038"/>
        <v>1</v>
      </c>
      <c r="I3413" s="111">
        <f t="shared" si="1045"/>
        <v>0.02</v>
      </c>
      <c r="J3413" s="149">
        <f t="shared" si="1047"/>
        <v>46234</v>
      </c>
      <c r="K3413" s="54">
        <f t="shared" si="1046"/>
        <v>15</v>
      </c>
      <c r="L3413" s="55">
        <f t="shared" si="1039"/>
        <v>16</v>
      </c>
      <c r="M3413" s="56">
        <f t="shared" si="1040"/>
        <v>1.0012581</v>
      </c>
      <c r="N3413" s="56">
        <f t="shared" ca="1" si="1041"/>
        <v>1.0012581</v>
      </c>
      <c r="O3413" s="55">
        <f t="shared" si="1048"/>
        <v>0</v>
      </c>
      <c r="P3413" s="109">
        <f t="shared" ca="1" si="1042"/>
        <v>26.45636459</v>
      </c>
      <c r="Q3413" s="52">
        <f t="shared" si="1049"/>
        <v>0</v>
      </c>
      <c r="R3413" s="85"/>
      <c r="S3413" s="85"/>
      <c r="T3413" s="86" t="str">
        <f t="shared" si="1050"/>
        <v>A+J=</v>
      </c>
      <c r="U3413" s="149">
        <f t="shared" si="1051"/>
        <v>46265</v>
      </c>
      <c r="V3413" s="57" t="str">
        <f t="shared" si="1043"/>
        <v>-</v>
      </c>
      <c r="W3413" s="8"/>
      <c r="X3413" s="8"/>
      <c r="Y3413" s="8"/>
      <c r="Z3413" s="9"/>
      <c r="AA3413" s="1"/>
      <c r="AB3413" s="8"/>
      <c r="AC3413" s="9"/>
      <c r="AD3413" s="9"/>
      <c r="AE3413" s="9"/>
      <c r="AF3413" s="8"/>
      <c r="AG3413" s="10"/>
      <c r="AH3413" s="8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25">
      <c r="A3414" s="50">
        <f t="shared" si="1044"/>
        <v>46257</v>
      </c>
      <c r="B3414" s="112" t="str">
        <f t="shared" ca="1" si="1034"/>
        <v>n.d</v>
      </c>
      <c r="C3414" s="109">
        <f t="shared" si="1035"/>
        <v>21028.824887549999</v>
      </c>
      <c r="D3414" s="13">
        <f ca="1">IF(A3414&lt;$B$1,VLOOKUP(A3414,[1]DI!$A$4:$B$15000,2,FALSE),0)</f>
        <v>0</v>
      </c>
      <c r="E3414" s="52">
        <f t="shared" ca="1" si="1036"/>
        <v>1</v>
      </c>
      <c r="F3414" s="52">
        <f ca="1">(TRUNC(PRODUCT($E$12:$E3413),16))</f>
        <v>1.88396930562496</v>
      </c>
      <c r="G3414" s="52">
        <f t="shared" ca="1" si="1037"/>
        <v>1.88396930562496</v>
      </c>
      <c r="H3414" s="52">
        <f t="shared" ca="1" si="1038"/>
        <v>1</v>
      </c>
      <c r="I3414" s="111">
        <f t="shared" si="1045"/>
        <v>0.02</v>
      </c>
      <c r="J3414" s="149">
        <f t="shared" si="1047"/>
        <v>46234</v>
      </c>
      <c r="K3414" s="54">
        <f t="shared" si="1046"/>
        <v>15</v>
      </c>
      <c r="L3414" s="55">
        <f t="shared" si="1039"/>
        <v>16</v>
      </c>
      <c r="M3414" s="56">
        <f t="shared" si="1040"/>
        <v>1.0012581</v>
      </c>
      <c r="N3414" s="56">
        <f t="shared" ca="1" si="1041"/>
        <v>1.0012581</v>
      </c>
      <c r="O3414" s="55">
        <f t="shared" si="1048"/>
        <v>0</v>
      </c>
      <c r="P3414" s="109">
        <f t="shared" ca="1" si="1042"/>
        <v>26.45636459</v>
      </c>
      <c r="Q3414" s="52">
        <f t="shared" si="1049"/>
        <v>0</v>
      </c>
      <c r="R3414" s="85"/>
      <c r="S3414" s="85"/>
      <c r="T3414" s="86" t="str">
        <f t="shared" si="1050"/>
        <v>A+J=</v>
      </c>
      <c r="U3414" s="149">
        <f t="shared" si="1051"/>
        <v>46265</v>
      </c>
      <c r="V3414" s="57" t="str">
        <f t="shared" si="1043"/>
        <v>-</v>
      </c>
      <c r="W3414" s="8"/>
      <c r="X3414" s="8"/>
      <c r="Y3414" s="8"/>
      <c r="Z3414" s="9"/>
      <c r="AA3414" s="1"/>
      <c r="AB3414" s="8"/>
      <c r="AC3414" s="9"/>
      <c r="AD3414" s="9"/>
      <c r="AE3414" s="9"/>
      <c r="AF3414" s="8"/>
      <c r="AG3414" s="10"/>
      <c r="AH3414" s="8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25">
      <c r="A3415" s="50">
        <f t="shared" si="1044"/>
        <v>46258</v>
      </c>
      <c r="B3415" s="112" t="str">
        <f t="shared" ca="1" si="1034"/>
        <v>n.d</v>
      </c>
      <c r="C3415" s="109">
        <f t="shared" si="1035"/>
        <v>21028.824887549999</v>
      </c>
      <c r="D3415" s="13">
        <f ca="1">IF(A3415&lt;$B$1,VLOOKUP(A3415,[1]DI!$A$4:$B$15000,2,FALSE),0)</f>
        <v>0</v>
      </c>
      <c r="E3415" s="52">
        <f t="shared" ca="1" si="1036"/>
        <v>1</v>
      </c>
      <c r="F3415" s="52">
        <f ca="1">(TRUNC(PRODUCT($E$12:$E3414),16))</f>
        <v>1.88396930562496</v>
      </c>
      <c r="G3415" s="52">
        <f t="shared" ca="1" si="1037"/>
        <v>1.88396930562496</v>
      </c>
      <c r="H3415" s="52">
        <f t="shared" ca="1" si="1038"/>
        <v>1</v>
      </c>
      <c r="I3415" s="111">
        <f t="shared" si="1045"/>
        <v>0.02</v>
      </c>
      <c r="J3415" s="149">
        <f t="shared" si="1047"/>
        <v>46234</v>
      </c>
      <c r="K3415" s="54">
        <f t="shared" si="1046"/>
        <v>16</v>
      </c>
      <c r="L3415" s="55">
        <f t="shared" si="1039"/>
        <v>16</v>
      </c>
      <c r="M3415" s="56">
        <f t="shared" si="1040"/>
        <v>1.0012581</v>
      </c>
      <c r="N3415" s="56">
        <f t="shared" ca="1" si="1041"/>
        <v>1.0012581</v>
      </c>
      <c r="O3415" s="55">
        <f t="shared" si="1048"/>
        <v>0</v>
      </c>
      <c r="P3415" s="109">
        <f t="shared" ca="1" si="1042"/>
        <v>26.45636459</v>
      </c>
      <c r="Q3415" s="52">
        <f t="shared" si="1049"/>
        <v>0</v>
      </c>
      <c r="R3415" s="85"/>
      <c r="S3415" s="85"/>
      <c r="T3415" s="86" t="str">
        <f t="shared" si="1050"/>
        <v>A+J=</v>
      </c>
      <c r="U3415" s="149">
        <f t="shared" si="1051"/>
        <v>46265</v>
      </c>
      <c r="V3415" s="57" t="str">
        <f t="shared" si="1043"/>
        <v>-</v>
      </c>
      <c r="W3415" s="8"/>
      <c r="X3415" s="8"/>
      <c r="Y3415" s="8"/>
      <c r="Z3415" s="9"/>
      <c r="AA3415" s="1"/>
      <c r="AB3415" s="8"/>
      <c r="AC3415" s="9"/>
      <c r="AD3415" s="9"/>
      <c r="AE3415" s="9"/>
      <c r="AF3415" s="8"/>
      <c r="AG3415" s="10"/>
      <c r="AH3415" s="8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25">
      <c r="A3416" s="50">
        <f t="shared" si="1044"/>
        <v>46259</v>
      </c>
      <c r="B3416" s="112" t="str">
        <f t="shared" ca="1" si="1034"/>
        <v>n.d</v>
      </c>
      <c r="C3416" s="109">
        <f t="shared" si="1035"/>
        <v>21028.824887549999</v>
      </c>
      <c r="D3416" s="13">
        <f ca="1">IF(A3416&lt;$B$1,VLOOKUP(A3416,[1]DI!$A$4:$B$15000,2,FALSE),0)</f>
        <v>0</v>
      </c>
      <c r="E3416" s="52">
        <f t="shared" ca="1" si="1036"/>
        <v>1</v>
      </c>
      <c r="F3416" s="52">
        <f ca="1">(TRUNC(PRODUCT($E$12:$E3415),16))</f>
        <v>1.88396930562496</v>
      </c>
      <c r="G3416" s="52">
        <f t="shared" ca="1" si="1037"/>
        <v>1.88396930562496</v>
      </c>
      <c r="H3416" s="52">
        <f t="shared" ca="1" si="1038"/>
        <v>1</v>
      </c>
      <c r="I3416" s="111">
        <f t="shared" si="1045"/>
        <v>0.02</v>
      </c>
      <c r="J3416" s="149">
        <f t="shared" si="1047"/>
        <v>46234</v>
      </c>
      <c r="K3416" s="54">
        <f t="shared" si="1046"/>
        <v>17</v>
      </c>
      <c r="L3416" s="55">
        <f t="shared" si="1039"/>
        <v>17</v>
      </c>
      <c r="M3416" s="56">
        <f t="shared" si="1040"/>
        <v>1.001336784</v>
      </c>
      <c r="N3416" s="56">
        <f t="shared" ca="1" si="1041"/>
        <v>1.001336784</v>
      </c>
      <c r="O3416" s="55">
        <f t="shared" si="1048"/>
        <v>0</v>
      </c>
      <c r="P3416" s="109">
        <f t="shared" ca="1" si="1042"/>
        <v>28.11099664</v>
      </c>
      <c r="Q3416" s="52">
        <f t="shared" si="1049"/>
        <v>0</v>
      </c>
      <c r="R3416" s="85"/>
      <c r="S3416" s="85"/>
      <c r="T3416" s="86" t="str">
        <f t="shared" si="1050"/>
        <v>A+J=</v>
      </c>
      <c r="U3416" s="149">
        <f t="shared" si="1051"/>
        <v>46265</v>
      </c>
      <c r="V3416" s="57" t="str">
        <f t="shared" si="1043"/>
        <v>-</v>
      </c>
      <c r="W3416" s="8"/>
      <c r="X3416" s="8"/>
      <c r="Y3416" s="8"/>
      <c r="Z3416" s="9"/>
      <c r="AA3416" s="1"/>
      <c r="AB3416" s="8"/>
      <c r="AC3416" s="9"/>
      <c r="AD3416" s="9"/>
      <c r="AE3416" s="9"/>
      <c r="AF3416" s="8"/>
      <c r="AG3416" s="10"/>
      <c r="AH3416" s="8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25">
      <c r="A3417" s="50">
        <f t="shared" si="1044"/>
        <v>46260</v>
      </c>
      <c r="B3417" s="112" t="str">
        <f t="shared" ca="1" si="1034"/>
        <v>n.d</v>
      </c>
      <c r="C3417" s="109">
        <f t="shared" si="1035"/>
        <v>21028.824887549999</v>
      </c>
      <c r="D3417" s="13">
        <f ca="1">IF(A3417&lt;$B$1,VLOOKUP(A3417,[1]DI!$A$4:$B$15000,2,FALSE),0)</f>
        <v>0</v>
      </c>
      <c r="E3417" s="52">
        <f t="shared" ca="1" si="1036"/>
        <v>1</v>
      </c>
      <c r="F3417" s="52">
        <f ca="1">(TRUNC(PRODUCT($E$12:$E3416),16))</f>
        <v>1.88396930562496</v>
      </c>
      <c r="G3417" s="52">
        <f t="shared" ca="1" si="1037"/>
        <v>1.88396930562496</v>
      </c>
      <c r="H3417" s="52">
        <f t="shared" ca="1" si="1038"/>
        <v>1</v>
      </c>
      <c r="I3417" s="111">
        <f t="shared" si="1045"/>
        <v>0.02</v>
      </c>
      <c r="J3417" s="149">
        <f t="shared" si="1047"/>
        <v>46234</v>
      </c>
      <c r="K3417" s="54">
        <f t="shared" si="1046"/>
        <v>18</v>
      </c>
      <c r="L3417" s="55">
        <f t="shared" si="1039"/>
        <v>18</v>
      </c>
      <c r="M3417" s="56">
        <f t="shared" si="1040"/>
        <v>1.0014154740000001</v>
      </c>
      <c r="N3417" s="56">
        <f t="shared" ca="1" si="1041"/>
        <v>1.0014154740000001</v>
      </c>
      <c r="O3417" s="55">
        <f t="shared" si="1048"/>
        <v>0</v>
      </c>
      <c r="P3417" s="109">
        <f t="shared" ca="1" si="1042"/>
        <v>29.765754869999999</v>
      </c>
      <c r="Q3417" s="52">
        <f t="shared" si="1049"/>
        <v>0</v>
      </c>
      <c r="R3417" s="85"/>
      <c r="S3417" s="85"/>
      <c r="T3417" s="86" t="str">
        <f t="shared" si="1050"/>
        <v>A+J=</v>
      </c>
      <c r="U3417" s="149">
        <f t="shared" si="1051"/>
        <v>46265</v>
      </c>
      <c r="V3417" s="57" t="str">
        <f t="shared" si="1043"/>
        <v>-</v>
      </c>
      <c r="W3417" s="8"/>
      <c r="X3417" s="8"/>
      <c r="Y3417" s="8"/>
      <c r="Z3417" s="9"/>
      <c r="AA3417" s="1"/>
      <c r="AB3417" s="8"/>
      <c r="AC3417" s="9"/>
      <c r="AD3417" s="9"/>
      <c r="AE3417" s="9"/>
      <c r="AF3417" s="8"/>
      <c r="AG3417" s="10"/>
      <c r="AH3417" s="8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25">
      <c r="A3418" s="50">
        <f t="shared" si="1044"/>
        <v>46261</v>
      </c>
      <c r="B3418" s="112" t="str">
        <f t="shared" ca="1" si="1034"/>
        <v>n.d</v>
      </c>
      <c r="C3418" s="109">
        <f t="shared" si="1035"/>
        <v>21028.824887549999</v>
      </c>
      <c r="D3418" s="13">
        <f ca="1">IF(A3418&lt;$B$1,VLOOKUP(A3418,[1]DI!$A$4:$B$15000,2,FALSE),0)</f>
        <v>0</v>
      </c>
      <c r="E3418" s="52">
        <f t="shared" ca="1" si="1036"/>
        <v>1</v>
      </c>
      <c r="F3418" s="52">
        <f ca="1">(TRUNC(PRODUCT($E$12:$E3417),16))</f>
        <v>1.88396930562496</v>
      </c>
      <c r="G3418" s="52">
        <f t="shared" ca="1" si="1037"/>
        <v>1.88396930562496</v>
      </c>
      <c r="H3418" s="52">
        <f t="shared" ca="1" si="1038"/>
        <v>1</v>
      </c>
      <c r="I3418" s="111">
        <f t="shared" si="1045"/>
        <v>0.02</v>
      </c>
      <c r="J3418" s="149">
        <f t="shared" si="1047"/>
        <v>46234</v>
      </c>
      <c r="K3418" s="54">
        <f t="shared" si="1046"/>
        <v>19</v>
      </c>
      <c r="L3418" s="55">
        <f t="shared" si="1039"/>
        <v>19</v>
      </c>
      <c r="M3418" s="56">
        <f t="shared" si="1040"/>
        <v>1.00149417</v>
      </c>
      <c r="N3418" s="56">
        <f t="shared" ca="1" si="1041"/>
        <v>1.00149417</v>
      </c>
      <c r="O3418" s="55">
        <f t="shared" si="1048"/>
        <v>0</v>
      </c>
      <c r="P3418" s="109">
        <f t="shared" ca="1" si="1042"/>
        <v>31.42063928</v>
      </c>
      <c r="Q3418" s="52">
        <f t="shared" si="1049"/>
        <v>0</v>
      </c>
      <c r="R3418" s="85"/>
      <c r="S3418" s="85"/>
      <c r="T3418" s="86" t="str">
        <f t="shared" si="1050"/>
        <v>A+J=</v>
      </c>
      <c r="U3418" s="149">
        <f t="shared" si="1051"/>
        <v>46265</v>
      </c>
      <c r="V3418" s="57" t="str">
        <f t="shared" si="1043"/>
        <v>-</v>
      </c>
      <c r="W3418" s="8"/>
      <c r="X3418" s="8"/>
      <c r="Y3418" s="8"/>
      <c r="Z3418" s="9"/>
      <c r="AA3418" s="1"/>
      <c r="AB3418" s="8"/>
      <c r="AC3418" s="9"/>
      <c r="AD3418" s="9"/>
      <c r="AE3418" s="9"/>
      <c r="AF3418" s="8"/>
      <c r="AG3418" s="10"/>
      <c r="AH3418" s="8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25">
      <c r="A3419" s="50">
        <f t="shared" si="1044"/>
        <v>46262</v>
      </c>
      <c r="B3419" s="112" t="str">
        <f t="shared" ca="1" si="1034"/>
        <v>n.d</v>
      </c>
      <c r="C3419" s="109">
        <f t="shared" si="1035"/>
        <v>21028.824887549999</v>
      </c>
      <c r="D3419" s="13">
        <f ca="1">IF(A3419&lt;$B$1,VLOOKUP(A3419,[1]DI!$A$4:$B$15000,2,FALSE),0)</f>
        <v>0</v>
      </c>
      <c r="E3419" s="52">
        <f t="shared" ca="1" si="1036"/>
        <v>1</v>
      </c>
      <c r="F3419" s="52">
        <f ca="1">(TRUNC(PRODUCT($E$12:$E3418),16))</f>
        <v>1.88396930562496</v>
      </c>
      <c r="G3419" s="52">
        <f t="shared" ca="1" si="1037"/>
        <v>1.88396930562496</v>
      </c>
      <c r="H3419" s="52">
        <f t="shared" ca="1" si="1038"/>
        <v>1</v>
      </c>
      <c r="I3419" s="111">
        <f t="shared" si="1045"/>
        <v>0.02</v>
      </c>
      <c r="J3419" s="149">
        <f t="shared" si="1047"/>
        <v>46234</v>
      </c>
      <c r="K3419" s="54">
        <f t="shared" si="1046"/>
        <v>20</v>
      </c>
      <c r="L3419" s="55">
        <f t="shared" si="1039"/>
        <v>20</v>
      </c>
      <c r="M3419" s="56">
        <f t="shared" si="1040"/>
        <v>1.001572873</v>
      </c>
      <c r="N3419" s="56">
        <f t="shared" ca="1" si="1041"/>
        <v>1.001572873</v>
      </c>
      <c r="O3419" s="55">
        <f t="shared" si="1048"/>
        <v>0</v>
      </c>
      <c r="P3419" s="109">
        <f t="shared" ca="1" si="1042"/>
        <v>33.075670879999997</v>
      </c>
      <c r="Q3419" s="52">
        <f t="shared" si="1049"/>
        <v>0</v>
      </c>
      <c r="R3419" s="85"/>
      <c r="S3419" s="85"/>
      <c r="T3419" s="86" t="str">
        <f t="shared" si="1050"/>
        <v>A+J=</v>
      </c>
      <c r="U3419" s="149">
        <f t="shared" si="1051"/>
        <v>46265</v>
      </c>
      <c r="V3419" s="57" t="str">
        <f t="shared" si="1043"/>
        <v>-</v>
      </c>
      <c r="W3419" s="8"/>
      <c r="X3419" s="8"/>
      <c r="Y3419" s="8"/>
      <c r="Z3419" s="9"/>
      <c r="AA3419" s="1"/>
      <c r="AB3419" s="8"/>
      <c r="AC3419" s="9"/>
      <c r="AD3419" s="9"/>
      <c r="AE3419" s="9"/>
      <c r="AF3419" s="8"/>
      <c r="AG3419" s="10"/>
      <c r="AH3419" s="8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25">
      <c r="A3420" s="50">
        <f t="shared" si="1044"/>
        <v>46263</v>
      </c>
      <c r="B3420" s="112" t="str">
        <f t="shared" ca="1" si="1034"/>
        <v>n.d</v>
      </c>
      <c r="C3420" s="109">
        <f t="shared" si="1035"/>
        <v>21028.824887549999</v>
      </c>
      <c r="D3420" s="13">
        <f ca="1">IF(A3420&lt;$B$1,VLOOKUP(A3420,[1]DI!$A$4:$B$15000,2,FALSE),0)</f>
        <v>0</v>
      </c>
      <c r="E3420" s="52">
        <f t="shared" ca="1" si="1036"/>
        <v>1</v>
      </c>
      <c r="F3420" s="52">
        <f ca="1">(TRUNC(PRODUCT($E$12:$E3419),16))</f>
        <v>1.88396930562496</v>
      </c>
      <c r="G3420" s="52">
        <f t="shared" ca="1" si="1037"/>
        <v>1.88396930562496</v>
      </c>
      <c r="H3420" s="52">
        <f t="shared" ca="1" si="1038"/>
        <v>1</v>
      </c>
      <c r="I3420" s="111">
        <f t="shared" si="1045"/>
        <v>0.02</v>
      </c>
      <c r="J3420" s="149">
        <f t="shared" si="1047"/>
        <v>46234</v>
      </c>
      <c r="K3420" s="54">
        <f t="shared" si="1046"/>
        <v>20</v>
      </c>
      <c r="L3420" s="55">
        <f t="shared" si="1039"/>
        <v>21</v>
      </c>
      <c r="M3420" s="56">
        <f t="shared" si="1040"/>
        <v>1.001651581</v>
      </c>
      <c r="N3420" s="56">
        <f t="shared" ca="1" si="1041"/>
        <v>1.001651581</v>
      </c>
      <c r="O3420" s="55">
        <f t="shared" si="1048"/>
        <v>0</v>
      </c>
      <c r="P3420" s="109">
        <f t="shared" ca="1" si="1042"/>
        <v>34.730807630000001</v>
      </c>
      <c r="Q3420" s="52">
        <f t="shared" si="1049"/>
        <v>0</v>
      </c>
      <c r="R3420" s="85"/>
      <c r="S3420" s="85"/>
      <c r="T3420" s="86" t="str">
        <f t="shared" si="1050"/>
        <v>A+J=</v>
      </c>
      <c r="U3420" s="149">
        <f t="shared" si="1051"/>
        <v>46265</v>
      </c>
      <c r="V3420" s="57" t="str">
        <f t="shared" si="1043"/>
        <v>-</v>
      </c>
      <c r="W3420" s="8"/>
      <c r="X3420" s="8"/>
      <c r="Y3420" s="8"/>
      <c r="Z3420" s="9"/>
      <c r="AA3420" s="1"/>
      <c r="AB3420" s="8"/>
      <c r="AC3420" s="9"/>
      <c r="AD3420" s="9"/>
      <c r="AE3420" s="9"/>
      <c r="AF3420" s="8"/>
      <c r="AG3420" s="10"/>
      <c r="AH3420" s="8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25">
      <c r="A3421" s="50">
        <f t="shared" si="1044"/>
        <v>46264</v>
      </c>
      <c r="B3421" s="112" t="str">
        <f t="shared" ca="1" si="1034"/>
        <v>n.d</v>
      </c>
      <c r="C3421" s="109">
        <f t="shared" si="1035"/>
        <v>21028.824887549999</v>
      </c>
      <c r="D3421" s="13">
        <f ca="1">IF(A3421&lt;$B$1,VLOOKUP(A3421,[1]DI!$A$4:$B$15000,2,FALSE),0)</f>
        <v>0</v>
      </c>
      <c r="E3421" s="52">
        <f t="shared" ca="1" si="1036"/>
        <v>1</v>
      </c>
      <c r="F3421" s="52">
        <f ca="1">(TRUNC(PRODUCT($E$12:$E3420),16))</f>
        <v>1.88396930562496</v>
      </c>
      <c r="G3421" s="52">
        <f t="shared" ca="1" si="1037"/>
        <v>1.88396930562496</v>
      </c>
      <c r="H3421" s="52">
        <f t="shared" ca="1" si="1038"/>
        <v>1</v>
      </c>
      <c r="I3421" s="111">
        <f t="shared" si="1045"/>
        <v>0.02</v>
      </c>
      <c r="J3421" s="149">
        <f t="shared" si="1047"/>
        <v>46234</v>
      </c>
      <c r="K3421" s="54">
        <f t="shared" si="1046"/>
        <v>20</v>
      </c>
      <c r="L3421" s="55">
        <f t="shared" si="1039"/>
        <v>21</v>
      </c>
      <c r="M3421" s="56">
        <f t="shared" si="1040"/>
        <v>1.001651581</v>
      </c>
      <c r="N3421" s="56">
        <f t="shared" ca="1" si="1041"/>
        <v>1.001651581</v>
      </c>
      <c r="O3421" s="55">
        <f t="shared" si="1048"/>
        <v>0</v>
      </c>
      <c r="P3421" s="109">
        <f t="shared" ca="1" si="1042"/>
        <v>34.730807630000001</v>
      </c>
      <c r="Q3421" s="52">
        <f t="shared" si="1049"/>
        <v>0</v>
      </c>
      <c r="R3421" s="85"/>
      <c r="S3421" s="85"/>
      <c r="T3421" s="86" t="str">
        <f t="shared" si="1050"/>
        <v>A+J=</v>
      </c>
      <c r="U3421" s="149">
        <f t="shared" si="1051"/>
        <v>46265</v>
      </c>
      <c r="V3421" s="57" t="str">
        <f t="shared" si="1043"/>
        <v>-</v>
      </c>
      <c r="W3421" s="8"/>
      <c r="X3421" s="8"/>
      <c r="Y3421" s="8"/>
      <c r="Z3421" s="9"/>
      <c r="AA3421" s="1"/>
      <c r="AB3421" s="8"/>
      <c r="AC3421" s="9"/>
      <c r="AD3421" s="9"/>
      <c r="AE3421" s="9"/>
      <c r="AF3421" s="8"/>
      <c r="AG3421" s="10"/>
      <c r="AH3421" s="8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25">
      <c r="A3422" s="50">
        <f t="shared" si="1044"/>
        <v>46265</v>
      </c>
      <c r="B3422" s="112" t="str">
        <f t="shared" ca="1" si="1034"/>
        <v>n.d</v>
      </c>
      <c r="C3422" s="109">
        <f t="shared" si="1035"/>
        <v>21028.824887549999</v>
      </c>
      <c r="D3422" s="13">
        <f ca="1">IF(A3422&lt;$B$1,VLOOKUP(A3422,[1]DI!$A$4:$B$15000,2,FALSE),0)</f>
        <v>0</v>
      </c>
      <c r="E3422" s="52">
        <f t="shared" ca="1" si="1036"/>
        <v>1</v>
      </c>
      <c r="F3422" s="52">
        <f ca="1">(TRUNC(PRODUCT($E$12:$E3421),16))</f>
        <v>1.88396930562496</v>
      </c>
      <c r="G3422" s="52">
        <f t="shared" ca="1" si="1037"/>
        <v>1.88396930562496</v>
      </c>
      <c r="H3422" s="52">
        <f t="shared" ca="1" si="1038"/>
        <v>1</v>
      </c>
      <c r="I3422" s="111">
        <f t="shared" si="1045"/>
        <v>0.02</v>
      </c>
      <c r="J3422" s="149">
        <f t="shared" si="1047"/>
        <v>46234</v>
      </c>
      <c r="K3422" s="54">
        <f t="shared" si="1046"/>
        <v>21</v>
      </c>
      <c r="L3422" s="55">
        <f t="shared" si="1039"/>
        <v>21</v>
      </c>
      <c r="M3422" s="56">
        <f t="shared" si="1040"/>
        <v>1.001651581</v>
      </c>
      <c r="N3422" s="56">
        <f t="shared" ca="1" si="1041"/>
        <v>1.001651581</v>
      </c>
      <c r="O3422" s="55">
        <f t="shared" si="1048"/>
        <v>101</v>
      </c>
      <c r="P3422" s="109">
        <f t="shared" ca="1" si="1042"/>
        <v>34.730807630000001</v>
      </c>
      <c r="Q3422" s="52">
        <f t="shared" si="1049"/>
        <v>1875.5667252799999</v>
      </c>
      <c r="R3422" s="85"/>
      <c r="S3422" s="85"/>
      <c r="T3422" s="86" t="str">
        <f t="shared" si="1050"/>
        <v>A+J=</v>
      </c>
      <c r="U3422" s="149">
        <f t="shared" si="1051"/>
        <v>46265</v>
      </c>
      <c r="V3422" s="57">
        <f t="shared" ca="1" si="1043"/>
        <v>2865446.2993649999</v>
      </c>
      <c r="W3422" s="8"/>
      <c r="X3422" s="8"/>
      <c r="Y3422" s="8"/>
      <c r="Z3422" s="9"/>
      <c r="AA3422" s="1"/>
      <c r="AB3422" s="8"/>
      <c r="AC3422" s="9"/>
      <c r="AD3422" s="9"/>
      <c r="AE3422" s="9"/>
      <c r="AF3422" s="8"/>
      <c r="AG3422" s="10"/>
      <c r="AH3422" s="8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25">
      <c r="A3423" s="50">
        <f t="shared" si="1044"/>
        <v>46266</v>
      </c>
      <c r="B3423" s="112" t="str">
        <f t="shared" ca="1" si="1034"/>
        <v>n.d</v>
      </c>
      <c r="C3423" s="109">
        <f t="shared" si="1035"/>
        <v>19153.258162270002</v>
      </c>
      <c r="D3423" s="13">
        <f ca="1">IF(A3423&lt;$B$1,VLOOKUP(A3423,[1]DI!$A$4:$B$15000,2,FALSE),0)</f>
        <v>0</v>
      </c>
      <c r="E3423" s="52">
        <f t="shared" ca="1" si="1036"/>
        <v>1</v>
      </c>
      <c r="F3423" s="52">
        <f ca="1">(TRUNC(PRODUCT($E$12:$E3422),16))</f>
        <v>1.88396930562496</v>
      </c>
      <c r="G3423" s="52">
        <f t="shared" ca="1" si="1037"/>
        <v>1.88396930562496</v>
      </c>
      <c r="H3423" s="52">
        <f t="shared" ca="1" si="1038"/>
        <v>1</v>
      </c>
      <c r="I3423" s="111">
        <f t="shared" si="1045"/>
        <v>0.02</v>
      </c>
      <c r="J3423" s="149">
        <f t="shared" si="1047"/>
        <v>46265</v>
      </c>
      <c r="K3423" s="54">
        <f t="shared" si="1046"/>
        <v>1</v>
      </c>
      <c r="L3423" s="55">
        <f t="shared" si="1039"/>
        <v>1</v>
      </c>
      <c r="M3423" s="56">
        <f t="shared" si="1040"/>
        <v>1.000078585</v>
      </c>
      <c r="N3423" s="56">
        <f t="shared" ca="1" si="1041"/>
        <v>1.000078585</v>
      </c>
      <c r="O3423" s="55">
        <f t="shared" si="1048"/>
        <v>0</v>
      </c>
      <c r="P3423" s="109">
        <f t="shared" ca="1" si="1042"/>
        <v>1.5051587900000001</v>
      </c>
      <c r="Q3423" s="52">
        <f t="shared" si="1049"/>
        <v>0</v>
      </c>
      <c r="R3423" s="85"/>
      <c r="S3423" s="85"/>
      <c r="T3423" s="86" t="str">
        <f t="shared" si="1050"/>
        <v>A+J=</v>
      </c>
      <c r="U3423" s="149">
        <f t="shared" si="1051"/>
        <v>46295</v>
      </c>
      <c r="V3423" s="57" t="str">
        <f t="shared" si="1043"/>
        <v>-</v>
      </c>
      <c r="W3423" s="8"/>
      <c r="X3423" s="8"/>
      <c r="Y3423" s="8"/>
      <c r="Z3423" s="9"/>
      <c r="AA3423" s="1"/>
      <c r="AB3423" s="8"/>
      <c r="AC3423" s="9"/>
      <c r="AD3423" s="9"/>
      <c r="AE3423" s="9"/>
      <c r="AF3423" s="8"/>
      <c r="AG3423" s="10"/>
      <c r="AH3423" s="8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25">
      <c r="A3424" s="50">
        <f t="shared" si="1044"/>
        <v>46267</v>
      </c>
      <c r="B3424" s="112" t="str">
        <f t="shared" ca="1" si="1034"/>
        <v>n.d</v>
      </c>
      <c r="C3424" s="109">
        <f t="shared" si="1035"/>
        <v>19153.258162270002</v>
      </c>
      <c r="D3424" s="13">
        <f ca="1">IF(A3424&lt;$B$1,VLOOKUP(A3424,[1]DI!$A$4:$B$15000,2,FALSE),0)</f>
        <v>0</v>
      </c>
      <c r="E3424" s="52">
        <f t="shared" ca="1" si="1036"/>
        <v>1</v>
      </c>
      <c r="F3424" s="52">
        <f ca="1">(TRUNC(PRODUCT($E$12:$E3423),16))</f>
        <v>1.88396930562496</v>
      </c>
      <c r="G3424" s="52">
        <f t="shared" ca="1" si="1037"/>
        <v>1.88396930562496</v>
      </c>
      <c r="H3424" s="52">
        <f t="shared" ca="1" si="1038"/>
        <v>1</v>
      </c>
      <c r="I3424" s="111">
        <f t="shared" si="1045"/>
        <v>0.02</v>
      </c>
      <c r="J3424" s="149">
        <f t="shared" si="1047"/>
        <v>46265</v>
      </c>
      <c r="K3424" s="54">
        <f t="shared" si="1046"/>
        <v>2</v>
      </c>
      <c r="L3424" s="55">
        <f t="shared" si="1039"/>
        <v>2</v>
      </c>
      <c r="M3424" s="56">
        <f t="shared" si="1040"/>
        <v>1.0001571760000001</v>
      </c>
      <c r="N3424" s="56">
        <f t="shared" ca="1" si="1041"/>
        <v>1.0001571760000001</v>
      </c>
      <c r="O3424" s="55">
        <f t="shared" si="1048"/>
        <v>0</v>
      </c>
      <c r="P3424" s="109">
        <f t="shared" ca="1" si="1042"/>
        <v>3.0104324999999998</v>
      </c>
      <c r="Q3424" s="52">
        <f t="shared" si="1049"/>
        <v>0</v>
      </c>
      <c r="R3424" s="85"/>
      <c r="S3424" s="85"/>
      <c r="T3424" s="86" t="str">
        <f t="shared" si="1050"/>
        <v>A+J=</v>
      </c>
      <c r="U3424" s="149">
        <f t="shared" si="1051"/>
        <v>46295</v>
      </c>
      <c r="V3424" s="57" t="str">
        <f t="shared" si="1043"/>
        <v>-</v>
      </c>
      <c r="W3424" s="8"/>
      <c r="X3424" s="8"/>
      <c r="Y3424" s="8"/>
      <c r="Z3424" s="9"/>
      <c r="AA3424" s="1"/>
      <c r="AB3424" s="8"/>
      <c r="AC3424" s="9"/>
      <c r="AD3424" s="9"/>
      <c r="AE3424" s="9"/>
      <c r="AF3424" s="8"/>
      <c r="AG3424" s="10"/>
      <c r="AH3424" s="8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25">
      <c r="A3425" s="50">
        <f t="shared" si="1044"/>
        <v>46268</v>
      </c>
      <c r="B3425" s="112" t="str">
        <f t="shared" ca="1" si="1034"/>
        <v>n.d</v>
      </c>
      <c r="C3425" s="109">
        <f t="shared" si="1035"/>
        <v>19153.258162270002</v>
      </c>
      <c r="D3425" s="13">
        <f ca="1">IF(A3425&lt;$B$1,VLOOKUP(A3425,[1]DI!$A$4:$B$15000,2,FALSE),0)</f>
        <v>0</v>
      </c>
      <c r="E3425" s="52">
        <f t="shared" ca="1" si="1036"/>
        <v>1</v>
      </c>
      <c r="F3425" s="52">
        <f ca="1">(TRUNC(PRODUCT($E$12:$E3424),16))</f>
        <v>1.88396930562496</v>
      </c>
      <c r="G3425" s="52">
        <f t="shared" ca="1" si="1037"/>
        <v>1.88396930562496</v>
      </c>
      <c r="H3425" s="52">
        <f t="shared" ca="1" si="1038"/>
        <v>1</v>
      </c>
      <c r="I3425" s="111">
        <f t="shared" si="1045"/>
        <v>0.02</v>
      </c>
      <c r="J3425" s="149">
        <f t="shared" si="1047"/>
        <v>46265</v>
      </c>
      <c r="K3425" s="54">
        <f t="shared" si="1046"/>
        <v>3</v>
      </c>
      <c r="L3425" s="55">
        <f t="shared" si="1039"/>
        <v>3</v>
      </c>
      <c r="M3425" s="56">
        <f t="shared" si="1040"/>
        <v>1.000235773</v>
      </c>
      <c r="N3425" s="56">
        <f t="shared" ca="1" si="1041"/>
        <v>1.000235773</v>
      </c>
      <c r="O3425" s="55">
        <f t="shared" si="1048"/>
        <v>0</v>
      </c>
      <c r="P3425" s="109">
        <f t="shared" ca="1" si="1042"/>
        <v>4.51582113</v>
      </c>
      <c r="Q3425" s="52">
        <f t="shared" si="1049"/>
        <v>0</v>
      </c>
      <c r="R3425" s="85"/>
      <c r="S3425" s="85"/>
      <c r="T3425" s="86" t="str">
        <f t="shared" si="1050"/>
        <v>A+J=</v>
      </c>
      <c r="U3425" s="149">
        <f t="shared" si="1051"/>
        <v>46295</v>
      </c>
      <c r="V3425" s="57" t="str">
        <f t="shared" si="1043"/>
        <v>-</v>
      </c>
      <c r="W3425" s="8"/>
      <c r="X3425" s="8"/>
      <c r="Y3425" s="8"/>
      <c r="Z3425" s="9"/>
      <c r="AA3425" s="1"/>
      <c r="AB3425" s="8"/>
      <c r="AC3425" s="9"/>
      <c r="AD3425" s="9"/>
      <c r="AE3425" s="9"/>
      <c r="AF3425" s="8"/>
      <c r="AG3425" s="10"/>
      <c r="AH3425" s="8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25">
      <c r="A3426" s="50">
        <f t="shared" si="1044"/>
        <v>46269</v>
      </c>
      <c r="B3426" s="112" t="str">
        <f t="shared" ca="1" si="1034"/>
        <v>n.d</v>
      </c>
      <c r="C3426" s="109">
        <f t="shared" si="1035"/>
        <v>19153.258162270002</v>
      </c>
      <c r="D3426" s="13">
        <f ca="1">IF(A3426&lt;$B$1,VLOOKUP(A3426,[1]DI!$A$4:$B$15000,2,FALSE),0)</f>
        <v>0</v>
      </c>
      <c r="E3426" s="52">
        <f t="shared" ca="1" si="1036"/>
        <v>1</v>
      </c>
      <c r="F3426" s="52">
        <f ca="1">(TRUNC(PRODUCT($E$12:$E3425),16))</f>
        <v>1.88396930562496</v>
      </c>
      <c r="G3426" s="52">
        <f t="shared" ca="1" si="1037"/>
        <v>1.88396930562496</v>
      </c>
      <c r="H3426" s="52">
        <f t="shared" ca="1" si="1038"/>
        <v>1</v>
      </c>
      <c r="I3426" s="111">
        <f t="shared" si="1045"/>
        <v>0.02</v>
      </c>
      <c r="J3426" s="149">
        <f t="shared" si="1047"/>
        <v>46265</v>
      </c>
      <c r="K3426" s="54">
        <f t="shared" si="1046"/>
        <v>4</v>
      </c>
      <c r="L3426" s="55">
        <f t="shared" si="1039"/>
        <v>4</v>
      </c>
      <c r="M3426" s="56">
        <f t="shared" si="1040"/>
        <v>1.000314377</v>
      </c>
      <c r="N3426" s="56">
        <f t="shared" ca="1" si="1041"/>
        <v>1.000314377</v>
      </c>
      <c r="O3426" s="55">
        <f t="shared" si="1048"/>
        <v>0</v>
      </c>
      <c r="P3426" s="109">
        <f t="shared" ca="1" si="1042"/>
        <v>6.0213438400000001</v>
      </c>
      <c r="Q3426" s="52">
        <f t="shared" si="1049"/>
        <v>0</v>
      </c>
      <c r="R3426" s="85"/>
      <c r="S3426" s="85"/>
      <c r="T3426" s="86" t="str">
        <f t="shared" si="1050"/>
        <v>A+J=</v>
      </c>
      <c r="U3426" s="149">
        <f t="shared" si="1051"/>
        <v>46295</v>
      </c>
      <c r="V3426" s="57" t="str">
        <f t="shared" si="1043"/>
        <v>-</v>
      </c>
      <c r="W3426" s="8"/>
      <c r="X3426" s="8"/>
      <c r="Y3426" s="8"/>
      <c r="Z3426" s="9"/>
      <c r="AA3426" s="1"/>
      <c r="AB3426" s="8"/>
      <c r="AC3426" s="9"/>
      <c r="AD3426" s="9"/>
      <c r="AE3426" s="9"/>
      <c r="AF3426" s="8"/>
      <c r="AG3426" s="10"/>
      <c r="AH3426" s="8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25">
      <c r="A3427" s="50">
        <f t="shared" si="1044"/>
        <v>46270</v>
      </c>
      <c r="B3427" s="112" t="str">
        <f t="shared" ca="1" si="1034"/>
        <v>n.d</v>
      </c>
      <c r="C3427" s="109">
        <f t="shared" si="1035"/>
        <v>19153.258162270002</v>
      </c>
      <c r="D3427" s="13">
        <f ca="1">IF(A3427&lt;$B$1,VLOOKUP(A3427,[1]DI!$A$4:$B$15000,2,FALSE),0)</f>
        <v>0</v>
      </c>
      <c r="E3427" s="52">
        <f t="shared" ca="1" si="1036"/>
        <v>1</v>
      </c>
      <c r="F3427" s="52">
        <f ca="1">(TRUNC(PRODUCT($E$12:$E3426),16))</f>
        <v>1.88396930562496</v>
      </c>
      <c r="G3427" s="52">
        <f t="shared" ca="1" si="1037"/>
        <v>1.88396930562496</v>
      </c>
      <c r="H3427" s="52">
        <f t="shared" ca="1" si="1038"/>
        <v>1</v>
      </c>
      <c r="I3427" s="111">
        <f t="shared" si="1045"/>
        <v>0.02</v>
      </c>
      <c r="J3427" s="149">
        <f t="shared" si="1047"/>
        <v>46265</v>
      </c>
      <c r="K3427" s="54">
        <f t="shared" si="1046"/>
        <v>4</v>
      </c>
      <c r="L3427" s="55">
        <f t="shared" si="1039"/>
        <v>5</v>
      </c>
      <c r="M3427" s="56">
        <f t="shared" si="1040"/>
        <v>1.000392986</v>
      </c>
      <c r="N3427" s="56">
        <f t="shared" ca="1" si="1041"/>
        <v>1.000392986</v>
      </c>
      <c r="O3427" s="55">
        <f t="shared" si="1048"/>
        <v>0</v>
      </c>
      <c r="P3427" s="109">
        <f t="shared" ca="1" si="1042"/>
        <v>7.52696231</v>
      </c>
      <c r="Q3427" s="52">
        <f t="shared" si="1049"/>
        <v>0</v>
      </c>
      <c r="R3427" s="85"/>
      <c r="S3427" s="85"/>
      <c r="T3427" s="86" t="str">
        <f t="shared" si="1050"/>
        <v>A+J=</v>
      </c>
      <c r="U3427" s="149">
        <f t="shared" si="1051"/>
        <v>46295</v>
      </c>
      <c r="V3427" s="57" t="str">
        <f t="shared" si="1043"/>
        <v>-</v>
      </c>
      <c r="W3427" s="8"/>
      <c r="X3427" s="8"/>
      <c r="Y3427" s="8"/>
      <c r="Z3427" s="9"/>
      <c r="AA3427" s="1"/>
      <c r="AB3427" s="8"/>
      <c r="AC3427" s="9"/>
      <c r="AD3427" s="9"/>
      <c r="AE3427" s="9"/>
      <c r="AF3427" s="8"/>
      <c r="AG3427" s="10"/>
      <c r="AH3427" s="8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25">
      <c r="A3428" s="50">
        <f t="shared" si="1044"/>
        <v>46271</v>
      </c>
      <c r="B3428" s="112" t="str">
        <f t="shared" ca="1" si="1034"/>
        <v>n.d</v>
      </c>
      <c r="C3428" s="109">
        <f t="shared" si="1035"/>
        <v>19153.258162270002</v>
      </c>
      <c r="D3428" s="13">
        <f ca="1">IF(A3428&lt;$B$1,VLOOKUP(A3428,[1]DI!$A$4:$B$15000,2,FALSE),0)</f>
        <v>0</v>
      </c>
      <c r="E3428" s="52">
        <f t="shared" ca="1" si="1036"/>
        <v>1</v>
      </c>
      <c r="F3428" s="52">
        <f ca="1">(TRUNC(PRODUCT($E$12:$E3427),16))</f>
        <v>1.88396930562496</v>
      </c>
      <c r="G3428" s="52">
        <f t="shared" ca="1" si="1037"/>
        <v>1.88396930562496</v>
      </c>
      <c r="H3428" s="52">
        <f t="shared" ca="1" si="1038"/>
        <v>1</v>
      </c>
      <c r="I3428" s="111">
        <f t="shared" si="1045"/>
        <v>0.02</v>
      </c>
      <c r="J3428" s="149">
        <f t="shared" si="1047"/>
        <v>46265</v>
      </c>
      <c r="K3428" s="54">
        <f t="shared" si="1046"/>
        <v>4</v>
      </c>
      <c r="L3428" s="55">
        <f t="shared" si="1039"/>
        <v>5</v>
      </c>
      <c r="M3428" s="56">
        <f t="shared" si="1040"/>
        <v>1.000392986</v>
      </c>
      <c r="N3428" s="56">
        <f t="shared" ca="1" si="1041"/>
        <v>1.000392986</v>
      </c>
      <c r="O3428" s="55">
        <f t="shared" si="1048"/>
        <v>0</v>
      </c>
      <c r="P3428" s="109">
        <f t="shared" ca="1" si="1042"/>
        <v>7.52696231</v>
      </c>
      <c r="Q3428" s="52">
        <f t="shared" si="1049"/>
        <v>0</v>
      </c>
      <c r="R3428" s="85"/>
      <c r="S3428" s="85"/>
      <c r="T3428" s="86" t="str">
        <f t="shared" si="1050"/>
        <v>A+J=</v>
      </c>
      <c r="U3428" s="149">
        <f t="shared" si="1051"/>
        <v>46295</v>
      </c>
      <c r="V3428" s="57" t="str">
        <f t="shared" si="1043"/>
        <v>-</v>
      </c>
      <c r="W3428" s="8"/>
      <c r="X3428" s="8"/>
      <c r="Y3428" s="8"/>
      <c r="Z3428" s="9"/>
      <c r="AA3428" s="1"/>
      <c r="AB3428" s="8"/>
      <c r="AC3428" s="9"/>
      <c r="AD3428" s="9"/>
      <c r="AE3428" s="9"/>
      <c r="AF3428" s="8"/>
      <c r="AG3428" s="10"/>
      <c r="AH3428" s="8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25">
      <c r="A3429" s="50">
        <f t="shared" si="1044"/>
        <v>46272</v>
      </c>
      <c r="B3429" s="112" t="str">
        <f t="shared" ca="1" si="1034"/>
        <v>n.d</v>
      </c>
      <c r="C3429" s="109">
        <f t="shared" si="1035"/>
        <v>19153.258162270002</v>
      </c>
      <c r="D3429" s="13">
        <f ca="1">IF(A3429&lt;$B$1,VLOOKUP(A3429,[1]DI!$A$4:$B$15000,2,FALSE),0)</f>
        <v>0</v>
      </c>
      <c r="E3429" s="52">
        <f t="shared" ca="1" si="1036"/>
        <v>1</v>
      </c>
      <c r="F3429" s="52">
        <f ca="1">(TRUNC(PRODUCT($E$12:$E3428),16))</f>
        <v>1.88396930562496</v>
      </c>
      <c r="G3429" s="52">
        <f t="shared" ca="1" si="1037"/>
        <v>1.88396930562496</v>
      </c>
      <c r="H3429" s="52">
        <f t="shared" ca="1" si="1038"/>
        <v>1</v>
      </c>
      <c r="I3429" s="111">
        <f t="shared" si="1045"/>
        <v>0.02</v>
      </c>
      <c r="J3429" s="149">
        <f t="shared" si="1047"/>
        <v>46265</v>
      </c>
      <c r="K3429" s="54">
        <f t="shared" si="1046"/>
        <v>4</v>
      </c>
      <c r="L3429" s="55">
        <f t="shared" si="1039"/>
        <v>5</v>
      </c>
      <c r="M3429" s="56">
        <f t="shared" si="1040"/>
        <v>1.000392986</v>
      </c>
      <c r="N3429" s="56">
        <f t="shared" ca="1" si="1041"/>
        <v>1.000392986</v>
      </c>
      <c r="O3429" s="55">
        <f t="shared" si="1048"/>
        <v>0</v>
      </c>
      <c r="P3429" s="109">
        <f t="shared" ca="1" si="1042"/>
        <v>7.52696231</v>
      </c>
      <c r="Q3429" s="52">
        <f t="shared" si="1049"/>
        <v>0</v>
      </c>
      <c r="R3429" s="85"/>
      <c r="S3429" s="85"/>
      <c r="T3429" s="86" t="str">
        <f t="shared" si="1050"/>
        <v>A+J=</v>
      </c>
      <c r="U3429" s="149">
        <f t="shared" si="1051"/>
        <v>46295</v>
      </c>
      <c r="V3429" s="57" t="str">
        <f t="shared" si="1043"/>
        <v>-</v>
      </c>
      <c r="W3429" s="8"/>
      <c r="X3429" s="8"/>
      <c r="Y3429" s="8"/>
      <c r="Z3429" s="9"/>
      <c r="AA3429" s="1"/>
      <c r="AB3429" s="8"/>
      <c r="AC3429" s="9"/>
      <c r="AD3429" s="9"/>
      <c r="AE3429" s="9"/>
      <c r="AF3429" s="8"/>
      <c r="AG3429" s="10"/>
      <c r="AH3429" s="8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25">
      <c r="A3430" s="50">
        <f t="shared" si="1044"/>
        <v>46273</v>
      </c>
      <c r="B3430" s="112" t="str">
        <f t="shared" ca="1" si="1034"/>
        <v>n.d</v>
      </c>
      <c r="C3430" s="109">
        <f t="shared" si="1035"/>
        <v>19153.258162270002</v>
      </c>
      <c r="D3430" s="13">
        <f ca="1">IF(A3430&lt;$B$1,VLOOKUP(A3430,[1]DI!$A$4:$B$15000,2,FALSE),0)</f>
        <v>0</v>
      </c>
      <c r="E3430" s="52">
        <f t="shared" ca="1" si="1036"/>
        <v>1</v>
      </c>
      <c r="F3430" s="52">
        <f ca="1">(TRUNC(PRODUCT($E$12:$E3429),16))</f>
        <v>1.88396930562496</v>
      </c>
      <c r="G3430" s="52">
        <f t="shared" ca="1" si="1037"/>
        <v>1.88396930562496</v>
      </c>
      <c r="H3430" s="52">
        <f t="shared" ca="1" si="1038"/>
        <v>1</v>
      </c>
      <c r="I3430" s="111">
        <f t="shared" si="1045"/>
        <v>0.02</v>
      </c>
      <c r="J3430" s="149">
        <f t="shared" si="1047"/>
        <v>46265</v>
      </c>
      <c r="K3430" s="54">
        <f t="shared" si="1046"/>
        <v>5</v>
      </c>
      <c r="L3430" s="55">
        <f t="shared" si="1039"/>
        <v>5</v>
      </c>
      <c r="M3430" s="56">
        <f t="shared" si="1040"/>
        <v>1.000392986</v>
      </c>
      <c r="N3430" s="56">
        <f t="shared" ca="1" si="1041"/>
        <v>1.000392986</v>
      </c>
      <c r="O3430" s="55">
        <f t="shared" si="1048"/>
        <v>0</v>
      </c>
      <c r="P3430" s="109">
        <f t="shared" ca="1" si="1042"/>
        <v>7.52696231</v>
      </c>
      <c r="Q3430" s="52">
        <f t="shared" si="1049"/>
        <v>0</v>
      </c>
      <c r="R3430" s="85"/>
      <c r="S3430" s="85"/>
      <c r="T3430" s="86" t="str">
        <f t="shared" si="1050"/>
        <v>A+J=</v>
      </c>
      <c r="U3430" s="149">
        <f t="shared" si="1051"/>
        <v>46295</v>
      </c>
      <c r="V3430" s="57" t="str">
        <f t="shared" si="1043"/>
        <v>-</v>
      </c>
      <c r="W3430" s="8"/>
      <c r="X3430" s="8"/>
      <c r="Y3430" s="8"/>
      <c r="Z3430" s="9"/>
      <c r="AA3430" s="1"/>
      <c r="AB3430" s="8"/>
      <c r="AC3430" s="9"/>
      <c r="AD3430" s="9"/>
      <c r="AE3430" s="9"/>
      <c r="AF3430" s="8"/>
      <c r="AG3430" s="10"/>
      <c r="AH3430" s="8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25">
      <c r="A3431" s="50">
        <f t="shared" si="1044"/>
        <v>46274</v>
      </c>
      <c r="B3431" s="112" t="str">
        <f t="shared" ca="1" si="1034"/>
        <v>n.d</v>
      </c>
      <c r="C3431" s="109">
        <f t="shared" si="1035"/>
        <v>19153.258162270002</v>
      </c>
      <c r="D3431" s="13">
        <f ca="1">IF(A3431&lt;$B$1,VLOOKUP(A3431,[1]DI!$A$4:$B$15000,2,FALSE),0)</f>
        <v>0</v>
      </c>
      <c r="E3431" s="52">
        <f t="shared" ca="1" si="1036"/>
        <v>1</v>
      </c>
      <c r="F3431" s="52">
        <f ca="1">(TRUNC(PRODUCT($E$12:$E3430),16))</f>
        <v>1.88396930562496</v>
      </c>
      <c r="G3431" s="52">
        <f t="shared" ca="1" si="1037"/>
        <v>1.88396930562496</v>
      </c>
      <c r="H3431" s="52">
        <f t="shared" ca="1" si="1038"/>
        <v>1</v>
      </c>
      <c r="I3431" s="111">
        <f t="shared" si="1045"/>
        <v>0.02</v>
      </c>
      <c r="J3431" s="149">
        <f t="shared" si="1047"/>
        <v>46265</v>
      </c>
      <c r="K3431" s="54">
        <f t="shared" si="1046"/>
        <v>6</v>
      </c>
      <c r="L3431" s="55">
        <f t="shared" si="1039"/>
        <v>6</v>
      </c>
      <c r="M3431" s="56">
        <f t="shared" si="1040"/>
        <v>1.000471602</v>
      </c>
      <c r="N3431" s="56">
        <f t="shared" ca="1" si="1041"/>
        <v>1.000471602</v>
      </c>
      <c r="O3431" s="55">
        <f t="shared" si="1048"/>
        <v>0</v>
      </c>
      <c r="P3431" s="109">
        <f t="shared" ca="1" si="1042"/>
        <v>9.0327148499999996</v>
      </c>
      <c r="Q3431" s="52">
        <f t="shared" si="1049"/>
        <v>0</v>
      </c>
      <c r="R3431" s="85"/>
      <c r="S3431" s="85"/>
      <c r="T3431" s="86" t="str">
        <f t="shared" si="1050"/>
        <v>A+J=</v>
      </c>
      <c r="U3431" s="149">
        <f t="shared" si="1051"/>
        <v>46295</v>
      </c>
      <c r="V3431" s="57" t="str">
        <f t="shared" si="1043"/>
        <v>-</v>
      </c>
      <c r="W3431" s="8"/>
      <c r="X3431" s="8"/>
      <c r="Y3431" s="8"/>
      <c r="Z3431" s="9"/>
      <c r="AA3431" s="1"/>
      <c r="AB3431" s="8"/>
      <c r="AC3431" s="9"/>
      <c r="AD3431" s="9"/>
      <c r="AE3431" s="9"/>
      <c r="AF3431" s="8"/>
      <c r="AG3431" s="10"/>
      <c r="AH3431" s="8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25">
      <c r="A3432" s="50">
        <f t="shared" si="1044"/>
        <v>46275</v>
      </c>
      <c r="B3432" s="112" t="str">
        <f t="shared" ca="1" si="1034"/>
        <v>n.d</v>
      </c>
      <c r="C3432" s="109">
        <f t="shared" si="1035"/>
        <v>19153.258162270002</v>
      </c>
      <c r="D3432" s="13">
        <f ca="1">IF(A3432&lt;$B$1,VLOOKUP(A3432,[1]DI!$A$4:$B$15000,2,FALSE),0)</f>
        <v>0</v>
      </c>
      <c r="E3432" s="52">
        <f t="shared" ca="1" si="1036"/>
        <v>1</v>
      </c>
      <c r="F3432" s="52">
        <f ca="1">(TRUNC(PRODUCT($E$12:$E3431),16))</f>
        <v>1.88396930562496</v>
      </c>
      <c r="G3432" s="52">
        <f t="shared" ca="1" si="1037"/>
        <v>1.88396930562496</v>
      </c>
      <c r="H3432" s="52">
        <f t="shared" ca="1" si="1038"/>
        <v>1</v>
      </c>
      <c r="I3432" s="111">
        <f t="shared" si="1045"/>
        <v>0.02</v>
      </c>
      <c r="J3432" s="149">
        <f t="shared" si="1047"/>
        <v>46265</v>
      </c>
      <c r="K3432" s="54">
        <f t="shared" si="1046"/>
        <v>7</v>
      </c>
      <c r="L3432" s="55">
        <f t="shared" si="1039"/>
        <v>7</v>
      </c>
      <c r="M3432" s="56">
        <f t="shared" si="1040"/>
        <v>1.0005502239999999</v>
      </c>
      <c r="N3432" s="56">
        <f t="shared" ca="1" si="1041"/>
        <v>1.0005502239999999</v>
      </c>
      <c r="O3432" s="55">
        <f t="shared" si="1048"/>
        <v>0</v>
      </c>
      <c r="P3432" s="109">
        <f t="shared" ca="1" si="1042"/>
        <v>10.538582310000001</v>
      </c>
      <c r="Q3432" s="52">
        <f t="shared" si="1049"/>
        <v>0</v>
      </c>
      <c r="R3432" s="85"/>
      <c r="S3432" s="85"/>
      <c r="T3432" s="86" t="str">
        <f t="shared" si="1050"/>
        <v>A+J=</v>
      </c>
      <c r="U3432" s="149">
        <f t="shared" si="1051"/>
        <v>46295</v>
      </c>
      <c r="V3432" s="57" t="str">
        <f t="shared" si="1043"/>
        <v>-</v>
      </c>
      <c r="W3432" s="8"/>
      <c r="X3432" s="8"/>
      <c r="Y3432" s="8"/>
      <c r="Z3432" s="9"/>
      <c r="AA3432" s="1"/>
      <c r="AB3432" s="8"/>
      <c r="AC3432" s="9"/>
      <c r="AD3432" s="9"/>
      <c r="AE3432" s="9"/>
      <c r="AF3432" s="8"/>
      <c r="AG3432" s="10"/>
      <c r="AH3432" s="8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25">
      <c r="A3433" s="50">
        <f t="shared" si="1044"/>
        <v>46276</v>
      </c>
      <c r="B3433" s="112" t="str">
        <f t="shared" ca="1" si="1034"/>
        <v>n.d</v>
      </c>
      <c r="C3433" s="109">
        <f t="shared" si="1035"/>
        <v>19153.258162270002</v>
      </c>
      <c r="D3433" s="13">
        <f ca="1">IF(A3433&lt;$B$1,VLOOKUP(A3433,[1]DI!$A$4:$B$15000,2,FALSE),0)</f>
        <v>0</v>
      </c>
      <c r="E3433" s="52">
        <f t="shared" ca="1" si="1036"/>
        <v>1</v>
      </c>
      <c r="F3433" s="52">
        <f ca="1">(TRUNC(PRODUCT($E$12:$E3432),16))</f>
        <v>1.88396930562496</v>
      </c>
      <c r="G3433" s="52">
        <f t="shared" ca="1" si="1037"/>
        <v>1.88396930562496</v>
      </c>
      <c r="H3433" s="52">
        <f t="shared" ca="1" si="1038"/>
        <v>1</v>
      </c>
      <c r="I3433" s="111">
        <f t="shared" si="1045"/>
        <v>0.02</v>
      </c>
      <c r="J3433" s="149">
        <f t="shared" si="1047"/>
        <v>46265</v>
      </c>
      <c r="K3433" s="54">
        <f t="shared" si="1046"/>
        <v>8</v>
      </c>
      <c r="L3433" s="55">
        <f t="shared" si="1039"/>
        <v>8</v>
      </c>
      <c r="M3433" s="56">
        <f t="shared" si="1040"/>
        <v>1.000628852</v>
      </c>
      <c r="N3433" s="56">
        <f t="shared" ca="1" si="1041"/>
        <v>1.000628852</v>
      </c>
      <c r="O3433" s="55">
        <f t="shared" si="1048"/>
        <v>0</v>
      </c>
      <c r="P3433" s="109">
        <f t="shared" ca="1" si="1042"/>
        <v>12.0445647</v>
      </c>
      <c r="Q3433" s="52">
        <f t="shared" si="1049"/>
        <v>0</v>
      </c>
      <c r="R3433" s="85"/>
      <c r="S3433" s="85"/>
      <c r="T3433" s="86" t="str">
        <f t="shared" si="1050"/>
        <v>A+J=</v>
      </c>
      <c r="U3433" s="149">
        <f t="shared" si="1051"/>
        <v>46295</v>
      </c>
      <c r="V3433" s="57" t="str">
        <f t="shared" si="1043"/>
        <v>-</v>
      </c>
      <c r="W3433" s="8"/>
      <c r="X3433" s="8"/>
      <c r="Y3433" s="8"/>
      <c r="Z3433" s="9"/>
      <c r="AA3433" s="1"/>
      <c r="AB3433" s="8"/>
      <c r="AC3433" s="9"/>
      <c r="AD3433" s="9"/>
      <c r="AE3433" s="9"/>
      <c r="AF3433" s="8"/>
      <c r="AG3433" s="10"/>
      <c r="AH3433" s="8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25">
      <c r="A3434" s="50">
        <f t="shared" si="1044"/>
        <v>46277</v>
      </c>
      <c r="B3434" s="112" t="str">
        <f t="shared" ca="1" si="1034"/>
        <v>n.d</v>
      </c>
      <c r="C3434" s="109">
        <f t="shared" si="1035"/>
        <v>19153.258162270002</v>
      </c>
      <c r="D3434" s="13">
        <f ca="1">IF(A3434&lt;$B$1,VLOOKUP(A3434,[1]DI!$A$4:$B$15000,2,FALSE),0)</f>
        <v>0</v>
      </c>
      <c r="E3434" s="52">
        <f t="shared" ca="1" si="1036"/>
        <v>1</v>
      </c>
      <c r="F3434" s="52">
        <f ca="1">(TRUNC(PRODUCT($E$12:$E3433),16))</f>
        <v>1.88396930562496</v>
      </c>
      <c r="G3434" s="52">
        <f t="shared" ca="1" si="1037"/>
        <v>1.88396930562496</v>
      </c>
      <c r="H3434" s="52">
        <f t="shared" ca="1" si="1038"/>
        <v>1</v>
      </c>
      <c r="I3434" s="111">
        <f t="shared" si="1045"/>
        <v>0.02</v>
      </c>
      <c r="J3434" s="149">
        <f t="shared" si="1047"/>
        <v>46265</v>
      </c>
      <c r="K3434" s="54">
        <f t="shared" si="1046"/>
        <v>8</v>
      </c>
      <c r="L3434" s="55">
        <f t="shared" si="1039"/>
        <v>9</v>
      </c>
      <c r="M3434" s="56">
        <f t="shared" si="1040"/>
        <v>1.0007074869999999</v>
      </c>
      <c r="N3434" s="56">
        <f t="shared" ca="1" si="1041"/>
        <v>1.0007074869999999</v>
      </c>
      <c r="O3434" s="55">
        <f t="shared" si="1048"/>
        <v>0</v>
      </c>
      <c r="P3434" s="109">
        <f t="shared" ca="1" si="1042"/>
        <v>13.550681150000001</v>
      </c>
      <c r="Q3434" s="52">
        <f t="shared" si="1049"/>
        <v>0</v>
      </c>
      <c r="R3434" s="85"/>
      <c r="S3434" s="85"/>
      <c r="T3434" s="86" t="str">
        <f t="shared" si="1050"/>
        <v>A+J=</v>
      </c>
      <c r="U3434" s="149">
        <f t="shared" si="1051"/>
        <v>46295</v>
      </c>
      <c r="V3434" s="57" t="str">
        <f t="shared" si="1043"/>
        <v>-</v>
      </c>
      <c r="W3434" s="8"/>
      <c r="X3434" s="8"/>
      <c r="Y3434" s="8"/>
      <c r="Z3434" s="9"/>
      <c r="AA3434" s="1"/>
      <c r="AB3434" s="8"/>
      <c r="AC3434" s="9"/>
      <c r="AD3434" s="9"/>
      <c r="AE3434" s="9"/>
      <c r="AF3434" s="8"/>
      <c r="AG3434" s="10"/>
      <c r="AH3434" s="8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25">
      <c r="A3435" s="50">
        <f t="shared" si="1044"/>
        <v>46278</v>
      </c>
      <c r="B3435" s="112" t="str">
        <f t="shared" ca="1" si="1034"/>
        <v>n.d</v>
      </c>
      <c r="C3435" s="109">
        <f t="shared" si="1035"/>
        <v>19153.258162270002</v>
      </c>
      <c r="D3435" s="13">
        <f ca="1">IF(A3435&lt;$B$1,VLOOKUP(A3435,[1]DI!$A$4:$B$15000,2,FALSE),0)</f>
        <v>0</v>
      </c>
      <c r="E3435" s="52">
        <f t="shared" ca="1" si="1036"/>
        <v>1</v>
      </c>
      <c r="F3435" s="52">
        <f ca="1">(TRUNC(PRODUCT($E$12:$E3434),16))</f>
        <v>1.88396930562496</v>
      </c>
      <c r="G3435" s="52">
        <f t="shared" ca="1" si="1037"/>
        <v>1.88396930562496</v>
      </c>
      <c r="H3435" s="52">
        <f t="shared" ca="1" si="1038"/>
        <v>1</v>
      </c>
      <c r="I3435" s="111">
        <f t="shared" si="1045"/>
        <v>0.02</v>
      </c>
      <c r="J3435" s="149">
        <f t="shared" si="1047"/>
        <v>46265</v>
      </c>
      <c r="K3435" s="54">
        <f t="shared" si="1046"/>
        <v>8</v>
      </c>
      <c r="L3435" s="55">
        <f t="shared" si="1039"/>
        <v>9</v>
      </c>
      <c r="M3435" s="56">
        <f t="shared" si="1040"/>
        <v>1.0007074869999999</v>
      </c>
      <c r="N3435" s="56">
        <f t="shared" ca="1" si="1041"/>
        <v>1.0007074869999999</v>
      </c>
      <c r="O3435" s="55">
        <f t="shared" si="1048"/>
        <v>0</v>
      </c>
      <c r="P3435" s="109">
        <f t="shared" ca="1" si="1042"/>
        <v>13.550681150000001</v>
      </c>
      <c r="Q3435" s="52">
        <f t="shared" si="1049"/>
        <v>0</v>
      </c>
      <c r="R3435" s="85"/>
      <c r="S3435" s="85"/>
      <c r="T3435" s="86" t="str">
        <f t="shared" si="1050"/>
        <v>A+J=</v>
      </c>
      <c r="U3435" s="149">
        <f t="shared" si="1051"/>
        <v>46295</v>
      </c>
      <c r="V3435" s="57" t="str">
        <f t="shared" si="1043"/>
        <v>-</v>
      </c>
      <c r="W3435" s="8"/>
      <c r="X3435" s="8"/>
      <c r="Y3435" s="8"/>
      <c r="Z3435" s="9"/>
      <c r="AA3435" s="1"/>
      <c r="AB3435" s="8"/>
      <c r="AC3435" s="9"/>
      <c r="AD3435" s="9"/>
      <c r="AE3435" s="9"/>
      <c r="AF3435" s="8"/>
      <c r="AG3435" s="10"/>
      <c r="AH3435" s="8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25">
      <c r="A3436" s="50">
        <f t="shared" si="1044"/>
        <v>46279</v>
      </c>
      <c r="B3436" s="112" t="str">
        <f t="shared" ca="1" si="1034"/>
        <v>n.d</v>
      </c>
      <c r="C3436" s="109">
        <f t="shared" si="1035"/>
        <v>19153.258162270002</v>
      </c>
      <c r="D3436" s="13">
        <f ca="1">IF(A3436&lt;$B$1,VLOOKUP(A3436,[1]DI!$A$4:$B$15000,2,FALSE),0)</f>
        <v>0</v>
      </c>
      <c r="E3436" s="52">
        <f t="shared" ca="1" si="1036"/>
        <v>1</v>
      </c>
      <c r="F3436" s="52">
        <f ca="1">(TRUNC(PRODUCT($E$12:$E3435),16))</f>
        <v>1.88396930562496</v>
      </c>
      <c r="G3436" s="52">
        <f t="shared" ca="1" si="1037"/>
        <v>1.88396930562496</v>
      </c>
      <c r="H3436" s="52">
        <f t="shared" ca="1" si="1038"/>
        <v>1</v>
      </c>
      <c r="I3436" s="111">
        <f t="shared" si="1045"/>
        <v>0.02</v>
      </c>
      <c r="J3436" s="149">
        <f t="shared" si="1047"/>
        <v>46265</v>
      </c>
      <c r="K3436" s="54">
        <f t="shared" si="1046"/>
        <v>9</v>
      </c>
      <c r="L3436" s="55">
        <f t="shared" si="1039"/>
        <v>9</v>
      </c>
      <c r="M3436" s="56">
        <f t="shared" si="1040"/>
        <v>1.0007074869999999</v>
      </c>
      <c r="N3436" s="56">
        <f t="shared" ca="1" si="1041"/>
        <v>1.0007074869999999</v>
      </c>
      <c r="O3436" s="55">
        <f t="shared" si="1048"/>
        <v>0</v>
      </c>
      <c r="P3436" s="109">
        <f t="shared" ca="1" si="1042"/>
        <v>13.550681150000001</v>
      </c>
      <c r="Q3436" s="52">
        <f t="shared" si="1049"/>
        <v>0</v>
      </c>
      <c r="R3436" s="85"/>
      <c r="S3436" s="85"/>
      <c r="T3436" s="86" t="str">
        <f t="shared" si="1050"/>
        <v>A+J=</v>
      </c>
      <c r="U3436" s="149">
        <f t="shared" si="1051"/>
        <v>46295</v>
      </c>
      <c r="V3436" s="57" t="str">
        <f t="shared" si="1043"/>
        <v>-</v>
      </c>
      <c r="W3436" s="8"/>
      <c r="X3436" s="8"/>
      <c r="Y3436" s="8"/>
      <c r="Z3436" s="9"/>
      <c r="AA3436" s="1"/>
      <c r="AB3436" s="8"/>
      <c r="AC3436" s="9"/>
      <c r="AD3436" s="9"/>
      <c r="AE3436" s="9"/>
      <c r="AF3436" s="8"/>
      <c r="AG3436" s="10"/>
      <c r="AH3436" s="8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25">
      <c r="A3437" s="50">
        <f t="shared" si="1044"/>
        <v>46280</v>
      </c>
      <c r="B3437" s="112" t="str">
        <f t="shared" ca="1" si="1034"/>
        <v>n.d</v>
      </c>
      <c r="C3437" s="109">
        <f t="shared" si="1035"/>
        <v>19153.258162270002</v>
      </c>
      <c r="D3437" s="13">
        <f ca="1">IF(A3437&lt;$B$1,VLOOKUP(A3437,[1]DI!$A$4:$B$15000,2,FALSE),0)</f>
        <v>0</v>
      </c>
      <c r="E3437" s="52">
        <f t="shared" ca="1" si="1036"/>
        <v>1</v>
      </c>
      <c r="F3437" s="52">
        <f ca="1">(TRUNC(PRODUCT($E$12:$E3436),16))</f>
        <v>1.88396930562496</v>
      </c>
      <c r="G3437" s="52">
        <f t="shared" ca="1" si="1037"/>
        <v>1.88396930562496</v>
      </c>
      <c r="H3437" s="52">
        <f t="shared" ca="1" si="1038"/>
        <v>1</v>
      </c>
      <c r="I3437" s="111">
        <f t="shared" si="1045"/>
        <v>0.02</v>
      </c>
      <c r="J3437" s="149">
        <f t="shared" si="1047"/>
        <v>46265</v>
      </c>
      <c r="K3437" s="54">
        <f t="shared" si="1046"/>
        <v>10</v>
      </c>
      <c r="L3437" s="55">
        <f t="shared" si="1039"/>
        <v>10</v>
      </c>
      <c r="M3437" s="56">
        <f t="shared" si="1040"/>
        <v>1.000786127</v>
      </c>
      <c r="N3437" s="56">
        <f t="shared" ca="1" si="1041"/>
        <v>1.000786127</v>
      </c>
      <c r="O3437" s="55">
        <f t="shared" si="1048"/>
        <v>0</v>
      </c>
      <c r="P3437" s="109">
        <f t="shared" ca="1" si="1042"/>
        <v>15.056893369999999</v>
      </c>
      <c r="Q3437" s="52">
        <f t="shared" si="1049"/>
        <v>0</v>
      </c>
      <c r="R3437" s="85"/>
      <c r="S3437" s="85"/>
      <c r="T3437" s="86" t="str">
        <f t="shared" si="1050"/>
        <v>A+J=</v>
      </c>
      <c r="U3437" s="149">
        <f t="shared" si="1051"/>
        <v>46295</v>
      </c>
      <c r="V3437" s="57" t="str">
        <f t="shared" si="1043"/>
        <v>-</v>
      </c>
      <c r="W3437" s="8"/>
      <c r="X3437" s="8"/>
      <c r="Y3437" s="8"/>
      <c r="Z3437" s="9"/>
      <c r="AA3437" s="1"/>
      <c r="AB3437" s="8"/>
      <c r="AC3437" s="9"/>
      <c r="AD3437" s="9"/>
      <c r="AE3437" s="9"/>
      <c r="AF3437" s="8"/>
      <c r="AG3437" s="10"/>
      <c r="AH3437" s="8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25">
      <c r="A3438" s="50">
        <f t="shared" si="1044"/>
        <v>46281</v>
      </c>
      <c r="B3438" s="112" t="str">
        <f t="shared" ref="B3438:B3501" ca="1" si="1052">IF(A3438&lt;=TODAY(),C3438+P3438,IF(AND(A3438&gt;TODAY(),A3438&lt;=$B$1),IF(VLOOKUP(TODAY(),$A$12:$D$10000,4,FALSE)=0,"n.d",C3438+P3438),"n.d"))</f>
        <v>n.d</v>
      </c>
      <c r="C3438" s="109">
        <f t="shared" ref="C3438:C3501" si="1053">TRUNC(C3437-Q3437,8)</f>
        <v>19153.258162270002</v>
      </c>
      <c r="D3438" s="13">
        <f ca="1">IF(A3438&lt;$B$1,VLOOKUP(A3438,[1]DI!$A$4:$B$15000,2,FALSE),0)</f>
        <v>0</v>
      </c>
      <c r="E3438" s="52">
        <f t="shared" ref="E3438:E3501" ca="1" si="1054">IF(A3438&lt;A$10,1,ROUND(((1+D3438)^(1/252)),8))</f>
        <v>1</v>
      </c>
      <c r="F3438" s="52">
        <f ca="1">(TRUNC(PRODUCT($E$12:$E3437),16))</f>
        <v>1.88396930562496</v>
      </c>
      <c r="G3438" s="52">
        <f t="shared" ref="G3438:G3501" ca="1" si="1055">IF(O3437&gt;0,F3437,G3437)</f>
        <v>1.88396930562496</v>
      </c>
      <c r="H3438" s="52">
        <f t="shared" ref="H3438:H3501" ca="1" si="1056">ROUND(F3438/G3438,8)</f>
        <v>1</v>
      </c>
      <c r="I3438" s="111">
        <f t="shared" si="1045"/>
        <v>0.02</v>
      </c>
      <c r="J3438" s="149">
        <f t="shared" si="1047"/>
        <v>46265</v>
      </c>
      <c r="K3438" s="54">
        <f t="shared" si="1046"/>
        <v>11</v>
      </c>
      <c r="L3438" s="55">
        <f t="shared" ref="L3438:L3501" si="1057">IF(AND(K3438=1,K3437=1),1,IF(K3438&gt;0,IF(K3438=K3437,K3438+1,K3438),0))</f>
        <v>11</v>
      </c>
      <c r="M3438" s="56">
        <f t="shared" ref="M3438:M3501" si="1058">ROUND((I3438+1)^(L3438/252),9)</f>
        <v>1.0008647740000001</v>
      </c>
      <c r="N3438" s="56">
        <f t="shared" ref="N3438:N3501" ca="1" si="1059">ROUND(H3438*M3438,9)</f>
        <v>1.0008647740000001</v>
      </c>
      <c r="O3438" s="55">
        <f t="shared" si="1048"/>
        <v>0</v>
      </c>
      <c r="P3438" s="109">
        <f t="shared" ref="P3438:P3501" ca="1" si="1060">TRUNC(((N3438-1)*C3438),8)</f>
        <v>16.563239670000002</v>
      </c>
      <c r="Q3438" s="52">
        <f t="shared" si="1049"/>
        <v>0</v>
      </c>
      <c r="R3438" s="85"/>
      <c r="S3438" s="85"/>
      <c r="T3438" s="86" t="str">
        <f t="shared" si="1050"/>
        <v>A+J=</v>
      </c>
      <c r="U3438" s="149">
        <f t="shared" si="1051"/>
        <v>46295</v>
      </c>
      <c r="V3438" s="57" t="str">
        <f t="shared" ref="V3438:V3501" si="1061">IF(O3438&gt;0,(P3438+Q3438)*V$9,"-")</f>
        <v>-</v>
      </c>
      <c r="W3438" s="8"/>
      <c r="X3438" s="8"/>
      <c r="Y3438" s="8"/>
      <c r="Z3438" s="9"/>
      <c r="AA3438" s="1"/>
      <c r="AB3438" s="8"/>
      <c r="AC3438" s="9"/>
      <c r="AD3438" s="9"/>
      <c r="AE3438" s="9"/>
      <c r="AF3438" s="8"/>
      <c r="AG3438" s="10"/>
      <c r="AH3438" s="8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25">
      <c r="A3439" s="50">
        <f t="shared" si="1044"/>
        <v>46282</v>
      </c>
      <c r="B3439" s="112" t="str">
        <f t="shared" ca="1" si="1052"/>
        <v>n.d</v>
      </c>
      <c r="C3439" s="109">
        <f t="shared" si="1053"/>
        <v>19153.258162270002</v>
      </c>
      <c r="D3439" s="13">
        <f ca="1">IF(A3439&lt;$B$1,VLOOKUP(A3439,[1]DI!$A$4:$B$15000,2,FALSE),0)</f>
        <v>0</v>
      </c>
      <c r="E3439" s="52">
        <f t="shared" ca="1" si="1054"/>
        <v>1</v>
      </c>
      <c r="F3439" s="52">
        <f ca="1">(TRUNC(PRODUCT($E$12:$E3438),16))</f>
        <v>1.88396930562496</v>
      </c>
      <c r="G3439" s="52">
        <f t="shared" ca="1" si="1055"/>
        <v>1.88396930562496</v>
      </c>
      <c r="H3439" s="52">
        <f t="shared" ca="1" si="1056"/>
        <v>1</v>
      </c>
      <c r="I3439" s="111">
        <f t="shared" si="1045"/>
        <v>0.02</v>
      </c>
      <c r="J3439" s="149">
        <f t="shared" si="1047"/>
        <v>46265</v>
      </c>
      <c r="K3439" s="54">
        <f t="shared" si="1046"/>
        <v>12</v>
      </c>
      <c r="L3439" s="55">
        <f t="shared" si="1057"/>
        <v>12</v>
      </c>
      <c r="M3439" s="56">
        <f t="shared" si="1058"/>
        <v>1.0009434269999999</v>
      </c>
      <c r="N3439" s="56">
        <f t="shared" ca="1" si="1059"/>
        <v>1.0009434269999999</v>
      </c>
      <c r="O3439" s="55">
        <f t="shared" si="1048"/>
        <v>0</v>
      </c>
      <c r="P3439" s="109">
        <f t="shared" ca="1" si="1060"/>
        <v>18.069700879999999</v>
      </c>
      <c r="Q3439" s="52">
        <f t="shared" si="1049"/>
        <v>0</v>
      </c>
      <c r="R3439" s="85"/>
      <c r="S3439" s="85"/>
      <c r="T3439" s="86" t="str">
        <f t="shared" si="1050"/>
        <v>A+J=</v>
      </c>
      <c r="U3439" s="149">
        <f t="shared" si="1051"/>
        <v>46295</v>
      </c>
      <c r="V3439" s="57" t="str">
        <f t="shared" si="1061"/>
        <v>-</v>
      </c>
      <c r="W3439" s="8"/>
      <c r="X3439" s="8"/>
      <c r="Y3439" s="8"/>
      <c r="Z3439" s="9"/>
      <c r="AA3439" s="1"/>
      <c r="AB3439" s="8"/>
      <c r="AC3439" s="9"/>
      <c r="AD3439" s="9"/>
      <c r="AE3439" s="9"/>
      <c r="AF3439" s="8"/>
      <c r="AG3439" s="10"/>
      <c r="AH3439" s="8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25">
      <c r="A3440" s="50">
        <f t="shared" si="1044"/>
        <v>46283</v>
      </c>
      <c r="B3440" s="112" t="str">
        <f t="shared" ca="1" si="1052"/>
        <v>n.d</v>
      </c>
      <c r="C3440" s="109">
        <f t="shared" si="1053"/>
        <v>19153.258162270002</v>
      </c>
      <c r="D3440" s="13">
        <f ca="1">IF(A3440&lt;$B$1,VLOOKUP(A3440,[1]DI!$A$4:$B$15000,2,FALSE),0)</f>
        <v>0</v>
      </c>
      <c r="E3440" s="52">
        <f t="shared" ca="1" si="1054"/>
        <v>1</v>
      </c>
      <c r="F3440" s="52">
        <f ca="1">(TRUNC(PRODUCT($E$12:$E3439),16))</f>
        <v>1.88396930562496</v>
      </c>
      <c r="G3440" s="52">
        <f t="shared" ca="1" si="1055"/>
        <v>1.88396930562496</v>
      </c>
      <c r="H3440" s="52">
        <f t="shared" ca="1" si="1056"/>
        <v>1</v>
      </c>
      <c r="I3440" s="111">
        <f t="shared" si="1045"/>
        <v>0.02</v>
      </c>
      <c r="J3440" s="149">
        <f t="shared" si="1047"/>
        <v>46265</v>
      </c>
      <c r="K3440" s="54">
        <f t="shared" si="1046"/>
        <v>13</v>
      </c>
      <c r="L3440" s="55">
        <f t="shared" si="1057"/>
        <v>13</v>
      </c>
      <c r="M3440" s="56">
        <f t="shared" si="1058"/>
        <v>1.0010220860000001</v>
      </c>
      <c r="N3440" s="56">
        <f t="shared" ca="1" si="1059"/>
        <v>1.0010220860000001</v>
      </c>
      <c r="O3440" s="55">
        <f t="shared" si="1048"/>
        <v>0</v>
      </c>
      <c r="P3440" s="109">
        <f t="shared" ca="1" si="1060"/>
        <v>19.576277019999999</v>
      </c>
      <c r="Q3440" s="52">
        <f t="shared" si="1049"/>
        <v>0</v>
      </c>
      <c r="R3440" s="85"/>
      <c r="S3440" s="85"/>
      <c r="T3440" s="86" t="str">
        <f t="shared" si="1050"/>
        <v>A+J=</v>
      </c>
      <c r="U3440" s="149">
        <f t="shared" si="1051"/>
        <v>46295</v>
      </c>
      <c r="V3440" s="57" t="str">
        <f t="shared" si="1061"/>
        <v>-</v>
      </c>
      <c r="W3440" s="8"/>
      <c r="X3440" s="8"/>
      <c r="Y3440" s="8"/>
      <c r="Z3440" s="9"/>
      <c r="AA3440" s="1"/>
      <c r="AB3440" s="8"/>
      <c r="AC3440" s="9"/>
      <c r="AD3440" s="9"/>
      <c r="AE3440" s="9"/>
      <c r="AF3440" s="8"/>
      <c r="AG3440" s="10"/>
      <c r="AH3440" s="8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25">
      <c r="A3441" s="50">
        <f t="shared" si="1044"/>
        <v>46284</v>
      </c>
      <c r="B3441" s="112" t="str">
        <f t="shared" ca="1" si="1052"/>
        <v>n.d</v>
      </c>
      <c r="C3441" s="109">
        <f t="shared" si="1053"/>
        <v>19153.258162270002</v>
      </c>
      <c r="D3441" s="13">
        <f ca="1">IF(A3441&lt;$B$1,VLOOKUP(A3441,[1]DI!$A$4:$B$15000,2,FALSE),0)</f>
        <v>0</v>
      </c>
      <c r="E3441" s="52">
        <f t="shared" ca="1" si="1054"/>
        <v>1</v>
      </c>
      <c r="F3441" s="52">
        <f ca="1">(TRUNC(PRODUCT($E$12:$E3440),16))</f>
        <v>1.88396930562496</v>
      </c>
      <c r="G3441" s="52">
        <f t="shared" ca="1" si="1055"/>
        <v>1.88396930562496</v>
      </c>
      <c r="H3441" s="52">
        <f t="shared" ca="1" si="1056"/>
        <v>1</v>
      </c>
      <c r="I3441" s="111">
        <f t="shared" si="1045"/>
        <v>0.02</v>
      </c>
      <c r="J3441" s="149">
        <f t="shared" si="1047"/>
        <v>46265</v>
      </c>
      <c r="K3441" s="54">
        <f t="shared" si="1046"/>
        <v>13</v>
      </c>
      <c r="L3441" s="55">
        <f t="shared" si="1057"/>
        <v>14</v>
      </c>
      <c r="M3441" s="56">
        <f t="shared" si="1058"/>
        <v>1.0011007510000001</v>
      </c>
      <c r="N3441" s="56">
        <f t="shared" ca="1" si="1059"/>
        <v>1.0011007510000001</v>
      </c>
      <c r="O3441" s="55">
        <f t="shared" si="1048"/>
        <v>0</v>
      </c>
      <c r="P3441" s="109">
        <f t="shared" ca="1" si="1060"/>
        <v>21.08296807</v>
      </c>
      <c r="Q3441" s="52">
        <f t="shared" si="1049"/>
        <v>0</v>
      </c>
      <c r="R3441" s="85"/>
      <c r="S3441" s="85"/>
      <c r="T3441" s="86" t="str">
        <f t="shared" si="1050"/>
        <v>A+J=</v>
      </c>
      <c r="U3441" s="149">
        <f t="shared" si="1051"/>
        <v>46295</v>
      </c>
      <c r="V3441" s="57" t="str">
        <f t="shared" si="1061"/>
        <v>-</v>
      </c>
      <c r="W3441" s="8"/>
      <c r="X3441" s="8"/>
      <c r="Y3441" s="8"/>
      <c r="Z3441" s="9"/>
      <c r="AA3441" s="1"/>
      <c r="AB3441" s="8"/>
      <c r="AC3441" s="9"/>
      <c r="AD3441" s="9"/>
      <c r="AE3441" s="9"/>
      <c r="AF3441" s="8"/>
      <c r="AG3441" s="10"/>
      <c r="AH3441" s="8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25">
      <c r="A3442" s="50">
        <f t="shared" si="1044"/>
        <v>46285</v>
      </c>
      <c r="B3442" s="112" t="str">
        <f t="shared" ca="1" si="1052"/>
        <v>n.d</v>
      </c>
      <c r="C3442" s="109">
        <f t="shared" si="1053"/>
        <v>19153.258162270002</v>
      </c>
      <c r="D3442" s="13">
        <f ca="1">IF(A3442&lt;$B$1,VLOOKUP(A3442,[1]DI!$A$4:$B$15000,2,FALSE),0)</f>
        <v>0</v>
      </c>
      <c r="E3442" s="52">
        <f t="shared" ca="1" si="1054"/>
        <v>1</v>
      </c>
      <c r="F3442" s="52">
        <f ca="1">(TRUNC(PRODUCT($E$12:$E3441),16))</f>
        <v>1.88396930562496</v>
      </c>
      <c r="G3442" s="52">
        <f t="shared" ca="1" si="1055"/>
        <v>1.88396930562496</v>
      </c>
      <c r="H3442" s="52">
        <f t="shared" ca="1" si="1056"/>
        <v>1</v>
      </c>
      <c r="I3442" s="111">
        <f t="shared" si="1045"/>
        <v>0.02</v>
      </c>
      <c r="J3442" s="149">
        <f t="shared" si="1047"/>
        <v>46265</v>
      </c>
      <c r="K3442" s="54">
        <f t="shared" si="1046"/>
        <v>13</v>
      </c>
      <c r="L3442" s="55">
        <f t="shared" si="1057"/>
        <v>14</v>
      </c>
      <c r="M3442" s="56">
        <f t="shared" si="1058"/>
        <v>1.0011007510000001</v>
      </c>
      <c r="N3442" s="56">
        <f t="shared" ca="1" si="1059"/>
        <v>1.0011007510000001</v>
      </c>
      <c r="O3442" s="55">
        <f t="shared" si="1048"/>
        <v>0</v>
      </c>
      <c r="P3442" s="109">
        <f t="shared" ca="1" si="1060"/>
        <v>21.08296807</v>
      </c>
      <c r="Q3442" s="52">
        <f t="shared" si="1049"/>
        <v>0</v>
      </c>
      <c r="R3442" s="85"/>
      <c r="S3442" s="85"/>
      <c r="T3442" s="86" t="str">
        <f t="shared" si="1050"/>
        <v>A+J=</v>
      </c>
      <c r="U3442" s="149">
        <f t="shared" si="1051"/>
        <v>46295</v>
      </c>
      <c r="V3442" s="57" t="str">
        <f t="shared" si="1061"/>
        <v>-</v>
      </c>
      <c r="W3442" s="8"/>
      <c r="X3442" s="8"/>
      <c r="Y3442" s="8"/>
      <c r="Z3442" s="9"/>
      <c r="AA3442" s="1"/>
      <c r="AB3442" s="8"/>
      <c r="AC3442" s="9"/>
      <c r="AD3442" s="9"/>
      <c r="AE3442" s="9"/>
      <c r="AF3442" s="8"/>
      <c r="AG3442" s="10"/>
      <c r="AH3442" s="8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25">
      <c r="A3443" s="50">
        <f t="shared" si="1044"/>
        <v>46286</v>
      </c>
      <c r="B3443" s="112" t="str">
        <f t="shared" ca="1" si="1052"/>
        <v>n.d</v>
      </c>
      <c r="C3443" s="109">
        <f t="shared" si="1053"/>
        <v>19153.258162270002</v>
      </c>
      <c r="D3443" s="13">
        <f ca="1">IF(A3443&lt;$B$1,VLOOKUP(A3443,[1]DI!$A$4:$B$15000,2,FALSE),0)</f>
        <v>0</v>
      </c>
      <c r="E3443" s="52">
        <f t="shared" ca="1" si="1054"/>
        <v>1</v>
      </c>
      <c r="F3443" s="52">
        <f ca="1">(TRUNC(PRODUCT($E$12:$E3442),16))</f>
        <v>1.88396930562496</v>
      </c>
      <c r="G3443" s="52">
        <f t="shared" ca="1" si="1055"/>
        <v>1.88396930562496</v>
      </c>
      <c r="H3443" s="52">
        <f t="shared" ca="1" si="1056"/>
        <v>1</v>
      </c>
      <c r="I3443" s="111">
        <f t="shared" si="1045"/>
        <v>0.02</v>
      </c>
      <c r="J3443" s="149">
        <f t="shared" si="1047"/>
        <v>46265</v>
      </c>
      <c r="K3443" s="54">
        <f t="shared" si="1046"/>
        <v>14</v>
      </c>
      <c r="L3443" s="55">
        <f t="shared" si="1057"/>
        <v>14</v>
      </c>
      <c r="M3443" s="56">
        <f t="shared" si="1058"/>
        <v>1.0011007510000001</v>
      </c>
      <c r="N3443" s="56">
        <f t="shared" ca="1" si="1059"/>
        <v>1.0011007510000001</v>
      </c>
      <c r="O3443" s="55">
        <f t="shared" si="1048"/>
        <v>0</v>
      </c>
      <c r="P3443" s="109">
        <f t="shared" ca="1" si="1060"/>
        <v>21.08296807</v>
      </c>
      <c r="Q3443" s="52">
        <f t="shared" si="1049"/>
        <v>0</v>
      </c>
      <c r="R3443" s="85"/>
      <c r="S3443" s="85"/>
      <c r="T3443" s="86" t="str">
        <f t="shared" si="1050"/>
        <v>A+J=</v>
      </c>
      <c r="U3443" s="149">
        <f t="shared" si="1051"/>
        <v>46295</v>
      </c>
      <c r="V3443" s="57" t="str">
        <f t="shared" si="1061"/>
        <v>-</v>
      </c>
      <c r="W3443" s="8"/>
      <c r="X3443" s="8"/>
      <c r="Y3443" s="8"/>
      <c r="Z3443" s="9"/>
      <c r="AA3443" s="1"/>
      <c r="AB3443" s="8"/>
      <c r="AC3443" s="9"/>
      <c r="AD3443" s="9"/>
      <c r="AE3443" s="9"/>
      <c r="AF3443" s="8"/>
      <c r="AG3443" s="10"/>
      <c r="AH3443" s="8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25">
      <c r="A3444" s="50">
        <f t="shared" si="1044"/>
        <v>46287</v>
      </c>
      <c r="B3444" s="112" t="str">
        <f t="shared" ca="1" si="1052"/>
        <v>n.d</v>
      </c>
      <c r="C3444" s="109">
        <f t="shared" si="1053"/>
        <v>19153.258162270002</v>
      </c>
      <c r="D3444" s="13">
        <f ca="1">IF(A3444&lt;$B$1,VLOOKUP(A3444,[1]DI!$A$4:$B$15000,2,FALSE),0)</f>
        <v>0</v>
      </c>
      <c r="E3444" s="52">
        <f t="shared" ca="1" si="1054"/>
        <v>1</v>
      </c>
      <c r="F3444" s="52">
        <f ca="1">(TRUNC(PRODUCT($E$12:$E3443),16))</f>
        <v>1.88396930562496</v>
      </c>
      <c r="G3444" s="52">
        <f t="shared" ca="1" si="1055"/>
        <v>1.88396930562496</v>
      </c>
      <c r="H3444" s="52">
        <f t="shared" ca="1" si="1056"/>
        <v>1</v>
      </c>
      <c r="I3444" s="111">
        <f t="shared" si="1045"/>
        <v>0.02</v>
      </c>
      <c r="J3444" s="149">
        <f t="shared" si="1047"/>
        <v>46265</v>
      </c>
      <c r="K3444" s="54">
        <f t="shared" si="1046"/>
        <v>15</v>
      </c>
      <c r="L3444" s="55">
        <f t="shared" si="1057"/>
        <v>15</v>
      </c>
      <c r="M3444" s="56">
        <f t="shared" si="1058"/>
        <v>1.001179423</v>
      </c>
      <c r="N3444" s="56">
        <f t="shared" ca="1" si="1059"/>
        <v>1.001179423</v>
      </c>
      <c r="O3444" s="55">
        <f t="shared" si="1048"/>
        <v>0</v>
      </c>
      <c r="P3444" s="109">
        <f t="shared" ca="1" si="1060"/>
        <v>22.589793199999999</v>
      </c>
      <c r="Q3444" s="52">
        <f t="shared" si="1049"/>
        <v>0</v>
      </c>
      <c r="R3444" s="85"/>
      <c r="S3444" s="85"/>
      <c r="T3444" s="86" t="str">
        <f t="shared" si="1050"/>
        <v>A+J=</v>
      </c>
      <c r="U3444" s="149">
        <f t="shared" si="1051"/>
        <v>46295</v>
      </c>
      <c r="V3444" s="57" t="str">
        <f t="shared" si="1061"/>
        <v>-</v>
      </c>
      <c r="W3444" s="8"/>
      <c r="X3444" s="8"/>
      <c r="Y3444" s="8"/>
      <c r="Z3444" s="9"/>
      <c r="AA3444" s="1"/>
      <c r="AB3444" s="8"/>
      <c r="AC3444" s="9"/>
      <c r="AD3444" s="9"/>
      <c r="AE3444" s="9"/>
      <c r="AF3444" s="8"/>
      <c r="AG3444" s="10"/>
      <c r="AH3444" s="8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25">
      <c r="A3445" s="50">
        <f t="shared" si="1044"/>
        <v>46288</v>
      </c>
      <c r="B3445" s="112" t="str">
        <f t="shared" ca="1" si="1052"/>
        <v>n.d</v>
      </c>
      <c r="C3445" s="109">
        <f t="shared" si="1053"/>
        <v>19153.258162270002</v>
      </c>
      <c r="D3445" s="13">
        <f ca="1">IF(A3445&lt;$B$1,VLOOKUP(A3445,[1]DI!$A$4:$B$15000,2,FALSE),0)</f>
        <v>0</v>
      </c>
      <c r="E3445" s="52">
        <f t="shared" ca="1" si="1054"/>
        <v>1</v>
      </c>
      <c r="F3445" s="52">
        <f ca="1">(TRUNC(PRODUCT($E$12:$E3444),16))</f>
        <v>1.88396930562496</v>
      </c>
      <c r="G3445" s="52">
        <f t="shared" ca="1" si="1055"/>
        <v>1.88396930562496</v>
      </c>
      <c r="H3445" s="52">
        <f t="shared" ca="1" si="1056"/>
        <v>1</v>
      </c>
      <c r="I3445" s="111">
        <f t="shared" si="1045"/>
        <v>0.02</v>
      </c>
      <c r="J3445" s="149">
        <f t="shared" si="1047"/>
        <v>46265</v>
      </c>
      <c r="K3445" s="54">
        <f t="shared" si="1046"/>
        <v>16</v>
      </c>
      <c r="L3445" s="55">
        <f t="shared" si="1057"/>
        <v>16</v>
      </c>
      <c r="M3445" s="56">
        <f t="shared" si="1058"/>
        <v>1.0012581</v>
      </c>
      <c r="N3445" s="56">
        <f t="shared" ca="1" si="1059"/>
        <v>1.0012581</v>
      </c>
      <c r="O3445" s="55">
        <f t="shared" si="1048"/>
        <v>0</v>
      </c>
      <c r="P3445" s="109">
        <f t="shared" ca="1" si="1060"/>
        <v>24.096714089999999</v>
      </c>
      <c r="Q3445" s="52">
        <f t="shared" si="1049"/>
        <v>0</v>
      </c>
      <c r="R3445" s="85"/>
      <c r="S3445" s="85"/>
      <c r="T3445" s="86" t="str">
        <f t="shared" si="1050"/>
        <v>A+J=</v>
      </c>
      <c r="U3445" s="149">
        <f t="shared" si="1051"/>
        <v>46295</v>
      </c>
      <c r="V3445" s="57" t="str">
        <f t="shared" si="1061"/>
        <v>-</v>
      </c>
      <c r="W3445" s="8"/>
      <c r="X3445" s="8"/>
      <c r="Y3445" s="8"/>
      <c r="Z3445" s="9"/>
      <c r="AA3445" s="1"/>
      <c r="AB3445" s="8"/>
      <c r="AC3445" s="9"/>
      <c r="AD3445" s="9"/>
      <c r="AE3445" s="9"/>
      <c r="AF3445" s="8"/>
      <c r="AG3445" s="10"/>
      <c r="AH3445" s="8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25">
      <c r="A3446" s="50">
        <f t="shared" si="1044"/>
        <v>46289</v>
      </c>
      <c r="B3446" s="112" t="str">
        <f t="shared" ca="1" si="1052"/>
        <v>n.d</v>
      </c>
      <c r="C3446" s="109">
        <f t="shared" si="1053"/>
        <v>19153.258162270002</v>
      </c>
      <c r="D3446" s="13">
        <f ca="1">IF(A3446&lt;$B$1,VLOOKUP(A3446,[1]DI!$A$4:$B$15000,2,FALSE),0)</f>
        <v>0</v>
      </c>
      <c r="E3446" s="52">
        <f t="shared" ca="1" si="1054"/>
        <v>1</v>
      </c>
      <c r="F3446" s="52">
        <f ca="1">(TRUNC(PRODUCT($E$12:$E3445),16))</f>
        <v>1.88396930562496</v>
      </c>
      <c r="G3446" s="52">
        <f t="shared" ca="1" si="1055"/>
        <v>1.88396930562496</v>
      </c>
      <c r="H3446" s="52">
        <f t="shared" ca="1" si="1056"/>
        <v>1</v>
      </c>
      <c r="I3446" s="111">
        <f t="shared" si="1045"/>
        <v>0.02</v>
      </c>
      <c r="J3446" s="149">
        <f t="shared" si="1047"/>
        <v>46265</v>
      </c>
      <c r="K3446" s="54">
        <f t="shared" si="1046"/>
        <v>17</v>
      </c>
      <c r="L3446" s="55">
        <f t="shared" si="1057"/>
        <v>17</v>
      </c>
      <c r="M3446" s="56">
        <f t="shared" si="1058"/>
        <v>1.001336784</v>
      </c>
      <c r="N3446" s="56">
        <f t="shared" ca="1" si="1059"/>
        <v>1.001336784</v>
      </c>
      <c r="O3446" s="55">
        <f t="shared" si="1048"/>
        <v>0</v>
      </c>
      <c r="P3446" s="109">
        <f t="shared" ca="1" si="1060"/>
        <v>25.60376905</v>
      </c>
      <c r="Q3446" s="52">
        <f t="shared" si="1049"/>
        <v>0</v>
      </c>
      <c r="R3446" s="85"/>
      <c r="S3446" s="85"/>
      <c r="T3446" s="86" t="str">
        <f t="shared" si="1050"/>
        <v>A+J=</v>
      </c>
      <c r="U3446" s="149">
        <f t="shared" si="1051"/>
        <v>46295</v>
      </c>
      <c r="V3446" s="57" t="str">
        <f t="shared" si="1061"/>
        <v>-</v>
      </c>
      <c r="W3446" s="8"/>
      <c r="X3446" s="8"/>
      <c r="Y3446" s="8"/>
      <c r="Z3446" s="9"/>
      <c r="AA3446" s="1"/>
      <c r="AB3446" s="8"/>
      <c r="AC3446" s="9"/>
      <c r="AD3446" s="9"/>
      <c r="AE3446" s="9"/>
      <c r="AF3446" s="8"/>
      <c r="AG3446" s="10"/>
      <c r="AH3446" s="8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25">
      <c r="A3447" s="50">
        <f t="shared" si="1044"/>
        <v>46290</v>
      </c>
      <c r="B3447" s="112" t="str">
        <f t="shared" ca="1" si="1052"/>
        <v>n.d</v>
      </c>
      <c r="C3447" s="109">
        <f t="shared" si="1053"/>
        <v>19153.258162270002</v>
      </c>
      <c r="D3447" s="13">
        <f ca="1">IF(A3447&lt;$B$1,VLOOKUP(A3447,[1]DI!$A$4:$B$15000,2,FALSE),0)</f>
        <v>0</v>
      </c>
      <c r="E3447" s="52">
        <f t="shared" ca="1" si="1054"/>
        <v>1</v>
      </c>
      <c r="F3447" s="52">
        <f ca="1">(TRUNC(PRODUCT($E$12:$E3446),16))</f>
        <v>1.88396930562496</v>
      </c>
      <c r="G3447" s="52">
        <f t="shared" ca="1" si="1055"/>
        <v>1.88396930562496</v>
      </c>
      <c r="H3447" s="52">
        <f t="shared" ca="1" si="1056"/>
        <v>1</v>
      </c>
      <c r="I3447" s="111">
        <f t="shared" si="1045"/>
        <v>0.02</v>
      </c>
      <c r="J3447" s="149">
        <f t="shared" si="1047"/>
        <v>46265</v>
      </c>
      <c r="K3447" s="54">
        <f t="shared" si="1046"/>
        <v>18</v>
      </c>
      <c r="L3447" s="55">
        <f t="shared" si="1057"/>
        <v>18</v>
      </c>
      <c r="M3447" s="56">
        <f t="shared" si="1058"/>
        <v>1.0014154740000001</v>
      </c>
      <c r="N3447" s="56">
        <f t="shared" ca="1" si="1059"/>
        <v>1.0014154740000001</v>
      </c>
      <c r="O3447" s="55">
        <f t="shared" si="1048"/>
        <v>0</v>
      </c>
      <c r="P3447" s="109">
        <f t="shared" ca="1" si="1060"/>
        <v>27.11093894</v>
      </c>
      <c r="Q3447" s="52">
        <f t="shared" si="1049"/>
        <v>0</v>
      </c>
      <c r="R3447" s="85"/>
      <c r="S3447" s="85"/>
      <c r="T3447" s="86" t="str">
        <f t="shared" si="1050"/>
        <v>A+J=</v>
      </c>
      <c r="U3447" s="149">
        <f t="shared" si="1051"/>
        <v>46295</v>
      </c>
      <c r="V3447" s="57" t="str">
        <f t="shared" si="1061"/>
        <v>-</v>
      </c>
      <c r="W3447" s="8"/>
      <c r="X3447" s="8"/>
      <c r="Y3447" s="8"/>
      <c r="Z3447" s="9"/>
      <c r="AA3447" s="1"/>
      <c r="AB3447" s="8"/>
      <c r="AC3447" s="9"/>
      <c r="AD3447" s="9"/>
      <c r="AE3447" s="9"/>
      <c r="AF3447" s="8"/>
      <c r="AG3447" s="10"/>
      <c r="AH3447" s="8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25">
      <c r="A3448" s="50">
        <f t="shared" si="1044"/>
        <v>46291</v>
      </c>
      <c r="B3448" s="112" t="str">
        <f t="shared" ca="1" si="1052"/>
        <v>n.d</v>
      </c>
      <c r="C3448" s="109">
        <f t="shared" si="1053"/>
        <v>19153.258162270002</v>
      </c>
      <c r="D3448" s="13">
        <f ca="1">IF(A3448&lt;$B$1,VLOOKUP(A3448,[1]DI!$A$4:$B$15000,2,FALSE),0)</f>
        <v>0</v>
      </c>
      <c r="E3448" s="52">
        <f t="shared" ca="1" si="1054"/>
        <v>1</v>
      </c>
      <c r="F3448" s="52">
        <f ca="1">(TRUNC(PRODUCT($E$12:$E3447),16))</f>
        <v>1.88396930562496</v>
      </c>
      <c r="G3448" s="52">
        <f t="shared" ca="1" si="1055"/>
        <v>1.88396930562496</v>
      </c>
      <c r="H3448" s="52">
        <f t="shared" ca="1" si="1056"/>
        <v>1</v>
      </c>
      <c r="I3448" s="111">
        <f t="shared" si="1045"/>
        <v>0.02</v>
      </c>
      <c r="J3448" s="149">
        <f t="shared" si="1047"/>
        <v>46265</v>
      </c>
      <c r="K3448" s="54">
        <f t="shared" si="1046"/>
        <v>18</v>
      </c>
      <c r="L3448" s="55">
        <f t="shared" si="1057"/>
        <v>19</v>
      </c>
      <c r="M3448" s="56">
        <f t="shared" si="1058"/>
        <v>1.00149417</v>
      </c>
      <c r="N3448" s="56">
        <f t="shared" ca="1" si="1059"/>
        <v>1.00149417</v>
      </c>
      <c r="O3448" s="55">
        <f t="shared" si="1048"/>
        <v>0</v>
      </c>
      <c r="P3448" s="109">
        <f t="shared" ca="1" si="1060"/>
        <v>28.618223740000001</v>
      </c>
      <c r="Q3448" s="52">
        <f t="shared" si="1049"/>
        <v>0</v>
      </c>
      <c r="R3448" s="85"/>
      <c r="S3448" s="85"/>
      <c r="T3448" s="86" t="str">
        <f t="shared" si="1050"/>
        <v>A+J=</v>
      </c>
      <c r="U3448" s="149">
        <f t="shared" si="1051"/>
        <v>46295</v>
      </c>
      <c r="V3448" s="57" t="str">
        <f t="shared" si="1061"/>
        <v>-</v>
      </c>
      <c r="W3448" s="8"/>
      <c r="X3448" s="8"/>
      <c r="Y3448" s="8"/>
      <c r="Z3448" s="9"/>
      <c r="AA3448" s="1"/>
      <c r="AB3448" s="8"/>
      <c r="AC3448" s="9"/>
      <c r="AD3448" s="9"/>
      <c r="AE3448" s="9"/>
      <c r="AF3448" s="8"/>
      <c r="AG3448" s="10"/>
      <c r="AH3448" s="8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25">
      <c r="A3449" s="50">
        <f t="shared" si="1044"/>
        <v>46292</v>
      </c>
      <c r="B3449" s="112" t="str">
        <f t="shared" ca="1" si="1052"/>
        <v>n.d</v>
      </c>
      <c r="C3449" s="109">
        <f t="shared" si="1053"/>
        <v>19153.258162270002</v>
      </c>
      <c r="D3449" s="13">
        <f ca="1">IF(A3449&lt;$B$1,VLOOKUP(A3449,[1]DI!$A$4:$B$15000,2,FALSE),0)</f>
        <v>0</v>
      </c>
      <c r="E3449" s="52">
        <f t="shared" ca="1" si="1054"/>
        <v>1</v>
      </c>
      <c r="F3449" s="52">
        <f ca="1">(TRUNC(PRODUCT($E$12:$E3448),16))</f>
        <v>1.88396930562496</v>
      </c>
      <c r="G3449" s="52">
        <f t="shared" ca="1" si="1055"/>
        <v>1.88396930562496</v>
      </c>
      <c r="H3449" s="52">
        <f t="shared" ca="1" si="1056"/>
        <v>1</v>
      </c>
      <c r="I3449" s="111">
        <f t="shared" si="1045"/>
        <v>0.02</v>
      </c>
      <c r="J3449" s="149">
        <f t="shared" si="1047"/>
        <v>46265</v>
      </c>
      <c r="K3449" s="54">
        <f t="shared" si="1046"/>
        <v>18</v>
      </c>
      <c r="L3449" s="55">
        <f t="shared" si="1057"/>
        <v>19</v>
      </c>
      <c r="M3449" s="56">
        <f t="shared" si="1058"/>
        <v>1.00149417</v>
      </c>
      <c r="N3449" s="56">
        <f t="shared" ca="1" si="1059"/>
        <v>1.00149417</v>
      </c>
      <c r="O3449" s="55">
        <f t="shared" si="1048"/>
        <v>0</v>
      </c>
      <c r="P3449" s="109">
        <f t="shared" ca="1" si="1060"/>
        <v>28.618223740000001</v>
      </c>
      <c r="Q3449" s="52">
        <f t="shared" si="1049"/>
        <v>0</v>
      </c>
      <c r="R3449" s="85"/>
      <c r="S3449" s="85"/>
      <c r="T3449" s="86" t="str">
        <f t="shared" si="1050"/>
        <v>A+J=</v>
      </c>
      <c r="U3449" s="149">
        <f t="shared" si="1051"/>
        <v>46295</v>
      </c>
      <c r="V3449" s="57" t="str">
        <f t="shared" si="1061"/>
        <v>-</v>
      </c>
      <c r="W3449" s="8"/>
      <c r="X3449" s="8"/>
      <c r="Y3449" s="8"/>
      <c r="Z3449" s="9"/>
      <c r="AA3449" s="1"/>
      <c r="AB3449" s="8"/>
      <c r="AC3449" s="9"/>
      <c r="AD3449" s="9"/>
      <c r="AE3449" s="9"/>
      <c r="AF3449" s="8"/>
      <c r="AG3449" s="10"/>
      <c r="AH3449" s="8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25">
      <c r="A3450" s="50">
        <f t="shared" si="1044"/>
        <v>46293</v>
      </c>
      <c r="B3450" s="112" t="str">
        <f t="shared" ca="1" si="1052"/>
        <v>n.d</v>
      </c>
      <c r="C3450" s="109">
        <f t="shared" si="1053"/>
        <v>19153.258162270002</v>
      </c>
      <c r="D3450" s="13">
        <f ca="1">IF(A3450&lt;$B$1,VLOOKUP(A3450,[1]DI!$A$4:$B$15000,2,FALSE),0)</f>
        <v>0</v>
      </c>
      <c r="E3450" s="52">
        <f t="shared" ca="1" si="1054"/>
        <v>1</v>
      </c>
      <c r="F3450" s="52">
        <f ca="1">(TRUNC(PRODUCT($E$12:$E3449),16))</f>
        <v>1.88396930562496</v>
      </c>
      <c r="G3450" s="52">
        <f t="shared" ca="1" si="1055"/>
        <v>1.88396930562496</v>
      </c>
      <c r="H3450" s="52">
        <f t="shared" ca="1" si="1056"/>
        <v>1</v>
      </c>
      <c r="I3450" s="111">
        <f t="shared" si="1045"/>
        <v>0.02</v>
      </c>
      <c r="J3450" s="149">
        <f t="shared" si="1047"/>
        <v>46265</v>
      </c>
      <c r="K3450" s="54">
        <f t="shared" si="1046"/>
        <v>19</v>
      </c>
      <c r="L3450" s="55">
        <f t="shared" si="1057"/>
        <v>19</v>
      </c>
      <c r="M3450" s="56">
        <f t="shared" si="1058"/>
        <v>1.00149417</v>
      </c>
      <c r="N3450" s="56">
        <f t="shared" ca="1" si="1059"/>
        <v>1.00149417</v>
      </c>
      <c r="O3450" s="55">
        <f t="shared" si="1048"/>
        <v>0</v>
      </c>
      <c r="P3450" s="109">
        <f t="shared" ca="1" si="1060"/>
        <v>28.618223740000001</v>
      </c>
      <c r="Q3450" s="52">
        <f t="shared" si="1049"/>
        <v>0</v>
      </c>
      <c r="R3450" s="85"/>
      <c r="S3450" s="85"/>
      <c r="T3450" s="86" t="str">
        <f t="shared" si="1050"/>
        <v>A+J=</v>
      </c>
      <c r="U3450" s="149">
        <f t="shared" si="1051"/>
        <v>46295</v>
      </c>
      <c r="V3450" s="57" t="str">
        <f t="shared" si="1061"/>
        <v>-</v>
      </c>
      <c r="W3450" s="8"/>
      <c r="X3450" s="8"/>
      <c r="Y3450" s="8"/>
      <c r="Z3450" s="9"/>
      <c r="AA3450" s="1"/>
      <c r="AB3450" s="8"/>
      <c r="AC3450" s="9"/>
      <c r="AD3450" s="9"/>
      <c r="AE3450" s="9"/>
      <c r="AF3450" s="8"/>
      <c r="AG3450" s="10"/>
      <c r="AH3450" s="8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25">
      <c r="A3451" s="50">
        <f t="shared" si="1044"/>
        <v>46294</v>
      </c>
      <c r="B3451" s="112" t="str">
        <f t="shared" ca="1" si="1052"/>
        <v>n.d</v>
      </c>
      <c r="C3451" s="109">
        <f t="shared" si="1053"/>
        <v>19153.258162270002</v>
      </c>
      <c r="D3451" s="13">
        <f ca="1">IF(A3451&lt;$B$1,VLOOKUP(A3451,[1]DI!$A$4:$B$15000,2,FALSE),0)</f>
        <v>0</v>
      </c>
      <c r="E3451" s="52">
        <f t="shared" ca="1" si="1054"/>
        <v>1</v>
      </c>
      <c r="F3451" s="52">
        <f ca="1">(TRUNC(PRODUCT($E$12:$E3450),16))</f>
        <v>1.88396930562496</v>
      </c>
      <c r="G3451" s="52">
        <f t="shared" ca="1" si="1055"/>
        <v>1.88396930562496</v>
      </c>
      <c r="H3451" s="52">
        <f t="shared" ca="1" si="1056"/>
        <v>1</v>
      </c>
      <c r="I3451" s="111">
        <f t="shared" si="1045"/>
        <v>0.02</v>
      </c>
      <c r="J3451" s="149">
        <f t="shared" si="1047"/>
        <v>46265</v>
      </c>
      <c r="K3451" s="54">
        <f t="shared" si="1046"/>
        <v>20</v>
      </c>
      <c r="L3451" s="55">
        <f t="shared" si="1057"/>
        <v>20</v>
      </c>
      <c r="M3451" s="56">
        <f t="shared" si="1058"/>
        <v>1.001572873</v>
      </c>
      <c r="N3451" s="56">
        <f t="shared" ca="1" si="1059"/>
        <v>1.001572873</v>
      </c>
      <c r="O3451" s="55">
        <f t="shared" si="1048"/>
        <v>0</v>
      </c>
      <c r="P3451" s="109">
        <f t="shared" ca="1" si="1060"/>
        <v>30.125642620000001</v>
      </c>
      <c r="Q3451" s="52">
        <f t="shared" si="1049"/>
        <v>0</v>
      </c>
      <c r="R3451" s="85"/>
      <c r="S3451" s="85"/>
      <c r="T3451" s="86" t="str">
        <f t="shared" si="1050"/>
        <v>A+J=</v>
      </c>
      <c r="U3451" s="149">
        <f t="shared" si="1051"/>
        <v>46295</v>
      </c>
      <c r="V3451" s="57" t="str">
        <f t="shared" si="1061"/>
        <v>-</v>
      </c>
      <c r="W3451" s="8"/>
      <c r="X3451" s="8"/>
      <c r="Y3451" s="8"/>
      <c r="Z3451" s="9"/>
      <c r="AA3451" s="1"/>
      <c r="AB3451" s="8"/>
      <c r="AC3451" s="9"/>
      <c r="AD3451" s="9"/>
      <c r="AE3451" s="9"/>
      <c r="AF3451" s="8"/>
      <c r="AG3451" s="10"/>
      <c r="AH3451" s="8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25">
      <c r="A3452" s="50">
        <f t="shared" si="1044"/>
        <v>46295</v>
      </c>
      <c r="B3452" s="112" t="str">
        <f t="shared" ca="1" si="1052"/>
        <v>n.d</v>
      </c>
      <c r="C3452" s="109">
        <f t="shared" si="1053"/>
        <v>19153.258162270002</v>
      </c>
      <c r="D3452" s="13">
        <f ca="1">IF(A3452&lt;$B$1,VLOOKUP(A3452,[1]DI!$A$4:$B$15000,2,FALSE),0)</f>
        <v>0</v>
      </c>
      <c r="E3452" s="52">
        <f t="shared" ca="1" si="1054"/>
        <v>1</v>
      </c>
      <c r="F3452" s="52">
        <f ca="1">(TRUNC(PRODUCT($E$12:$E3451),16))</f>
        <v>1.88396930562496</v>
      </c>
      <c r="G3452" s="52">
        <f t="shared" ca="1" si="1055"/>
        <v>1.88396930562496</v>
      </c>
      <c r="H3452" s="52">
        <f t="shared" ca="1" si="1056"/>
        <v>1</v>
      </c>
      <c r="I3452" s="111">
        <f t="shared" si="1045"/>
        <v>0.02</v>
      </c>
      <c r="J3452" s="149">
        <f t="shared" si="1047"/>
        <v>46265</v>
      </c>
      <c r="K3452" s="54">
        <f t="shared" si="1046"/>
        <v>21</v>
      </c>
      <c r="L3452" s="55">
        <f t="shared" si="1057"/>
        <v>21</v>
      </c>
      <c r="M3452" s="56">
        <f t="shared" si="1058"/>
        <v>1.001651581</v>
      </c>
      <c r="N3452" s="56">
        <f t="shared" ca="1" si="1059"/>
        <v>1.001651581</v>
      </c>
      <c r="O3452" s="55">
        <f t="shared" si="1048"/>
        <v>102</v>
      </c>
      <c r="P3452" s="109">
        <f t="shared" ca="1" si="1060"/>
        <v>31.633157260000001</v>
      </c>
      <c r="Q3452" s="52">
        <f t="shared" si="1049"/>
        <v>1875.5667252799999</v>
      </c>
      <c r="R3452" s="85"/>
      <c r="S3452" s="85"/>
      <c r="T3452" s="86" t="str">
        <f t="shared" si="1050"/>
        <v>A+J=</v>
      </c>
      <c r="U3452" s="149">
        <f t="shared" si="1051"/>
        <v>46295</v>
      </c>
      <c r="V3452" s="57">
        <f t="shared" ca="1" si="1061"/>
        <v>2860799.82381</v>
      </c>
      <c r="W3452" s="8"/>
      <c r="X3452" s="8"/>
      <c r="Y3452" s="8"/>
      <c r="Z3452" s="9"/>
      <c r="AA3452" s="1"/>
      <c r="AB3452" s="8"/>
      <c r="AC3452" s="9"/>
      <c r="AD3452" s="9"/>
      <c r="AE3452" s="9"/>
      <c r="AF3452" s="8"/>
      <c r="AG3452" s="10"/>
      <c r="AH3452" s="8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25">
      <c r="A3453" s="50">
        <f t="shared" si="1044"/>
        <v>46296</v>
      </c>
      <c r="B3453" s="112" t="str">
        <f t="shared" ca="1" si="1052"/>
        <v>n.d</v>
      </c>
      <c r="C3453" s="109">
        <f t="shared" si="1053"/>
        <v>17277.691436990001</v>
      </c>
      <c r="D3453" s="13">
        <f ca="1">IF(A3453&lt;$B$1,VLOOKUP(A3453,[1]DI!$A$4:$B$15000,2,FALSE),0)</f>
        <v>0</v>
      </c>
      <c r="E3453" s="52">
        <f t="shared" ca="1" si="1054"/>
        <v>1</v>
      </c>
      <c r="F3453" s="52">
        <f ca="1">(TRUNC(PRODUCT($E$12:$E3452),16))</f>
        <v>1.88396930562496</v>
      </c>
      <c r="G3453" s="52">
        <f t="shared" ca="1" si="1055"/>
        <v>1.88396930562496</v>
      </c>
      <c r="H3453" s="52">
        <f t="shared" ca="1" si="1056"/>
        <v>1</v>
      </c>
      <c r="I3453" s="111">
        <f t="shared" si="1045"/>
        <v>0.02</v>
      </c>
      <c r="J3453" s="149">
        <f t="shared" si="1047"/>
        <v>46295</v>
      </c>
      <c r="K3453" s="54">
        <f t="shared" si="1046"/>
        <v>1</v>
      </c>
      <c r="L3453" s="55">
        <f t="shared" si="1057"/>
        <v>1</v>
      </c>
      <c r="M3453" s="56">
        <f t="shared" si="1058"/>
        <v>1.000078585</v>
      </c>
      <c r="N3453" s="56">
        <f t="shared" ca="1" si="1059"/>
        <v>1.000078585</v>
      </c>
      <c r="O3453" s="55">
        <f t="shared" si="1048"/>
        <v>0</v>
      </c>
      <c r="P3453" s="109">
        <f t="shared" ca="1" si="1060"/>
        <v>1.3577673800000001</v>
      </c>
      <c r="Q3453" s="52">
        <f t="shared" si="1049"/>
        <v>0</v>
      </c>
      <c r="R3453" s="85"/>
      <c r="S3453" s="85"/>
      <c r="T3453" s="86" t="str">
        <f t="shared" si="1050"/>
        <v>A+J=</v>
      </c>
      <c r="U3453" s="149">
        <f t="shared" si="1051"/>
        <v>46325</v>
      </c>
      <c r="V3453" s="57" t="str">
        <f t="shared" si="1061"/>
        <v>-</v>
      </c>
      <c r="W3453" s="8"/>
      <c r="X3453" s="8"/>
      <c r="Y3453" s="8"/>
      <c r="Z3453" s="9"/>
      <c r="AA3453" s="1"/>
      <c r="AB3453" s="8"/>
      <c r="AC3453" s="9"/>
      <c r="AD3453" s="9"/>
      <c r="AE3453" s="9"/>
      <c r="AF3453" s="8"/>
      <c r="AG3453" s="10"/>
      <c r="AH3453" s="8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25">
      <c r="A3454" s="50">
        <f t="shared" si="1044"/>
        <v>46297</v>
      </c>
      <c r="B3454" s="112" t="str">
        <f t="shared" ca="1" si="1052"/>
        <v>n.d</v>
      </c>
      <c r="C3454" s="109">
        <f t="shared" si="1053"/>
        <v>17277.691436990001</v>
      </c>
      <c r="D3454" s="13">
        <f ca="1">IF(A3454&lt;$B$1,VLOOKUP(A3454,[1]DI!$A$4:$B$15000,2,FALSE),0)</f>
        <v>0</v>
      </c>
      <c r="E3454" s="52">
        <f t="shared" ca="1" si="1054"/>
        <v>1</v>
      </c>
      <c r="F3454" s="52">
        <f ca="1">(TRUNC(PRODUCT($E$12:$E3453),16))</f>
        <v>1.88396930562496</v>
      </c>
      <c r="G3454" s="52">
        <f t="shared" ca="1" si="1055"/>
        <v>1.88396930562496</v>
      </c>
      <c r="H3454" s="52">
        <f t="shared" ca="1" si="1056"/>
        <v>1</v>
      </c>
      <c r="I3454" s="111">
        <f t="shared" si="1045"/>
        <v>0.02</v>
      </c>
      <c r="J3454" s="149">
        <f t="shared" si="1047"/>
        <v>46295</v>
      </c>
      <c r="K3454" s="54">
        <f t="shared" si="1046"/>
        <v>2</v>
      </c>
      <c r="L3454" s="55">
        <f t="shared" si="1057"/>
        <v>2</v>
      </c>
      <c r="M3454" s="56">
        <f t="shared" si="1058"/>
        <v>1.0001571760000001</v>
      </c>
      <c r="N3454" s="56">
        <f t="shared" ca="1" si="1059"/>
        <v>1.0001571760000001</v>
      </c>
      <c r="O3454" s="55">
        <f t="shared" si="1048"/>
        <v>0</v>
      </c>
      <c r="P3454" s="109">
        <f t="shared" ca="1" si="1060"/>
        <v>2.7156384199999999</v>
      </c>
      <c r="Q3454" s="52">
        <f t="shared" si="1049"/>
        <v>0</v>
      </c>
      <c r="R3454" s="85"/>
      <c r="S3454" s="85"/>
      <c r="T3454" s="86" t="str">
        <f t="shared" si="1050"/>
        <v>A+J=</v>
      </c>
      <c r="U3454" s="149">
        <f t="shared" si="1051"/>
        <v>46325</v>
      </c>
      <c r="V3454" s="57" t="str">
        <f t="shared" si="1061"/>
        <v>-</v>
      </c>
      <c r="W3454" s="8"/>
      <c r="X3454" s="8"/>
      <c r="Y3454" s="8"/>
      <c r="Z3454" s="9"/>
      <c r="AA3454" s="1"/>
      <c r="AB3454" s="8"/>
      <c r="AC3454" s="9"/>
      <c r="AD3454" s="9"/>
      <c r="AE3454" s="9"/>
      <c r="AF3454" s="8"/>
      <c r="AG3454" s="10"/>
      <c r="AH3454" s="8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25">
      <c r="A3455" s="50">
        <f t="shared" si="1044"/>
        <v>46298</v>
      </c>
      <c r="B3455" s="112" t="str">
        <f t="shared" ca="1" si="1052"/>
        <v>n.d</v>
      </c>
      <c r="C3455" s="109">
        <f t="shared" si="1053"/>
        <v>17277.691436990001</v>
      </c>
      <c r="D3455" s="13">
        <f ca="1">IF(A3455&lt;$B$1,VLOOKUP(A3455,[1]DI!$A$4:$B$15000,2,FALSE),0)</f>
        <v>0</v>
      </c>
      <c r="E3455" s="52">
        <f t="shared" ca="1" si="1054"/>
        <v>1</v>
      </c>
      <c r="F3455" s="52">
        <f ca="1">(TRUNC(PRODUCT($E$12:$E3454),16))</f>
        <v>1.88396930562496</v>
      </c>
      <c r="G3455" s="52">
        <f t="shared" ca="1" si="1055"/>
        <v>1.88396930562496</v>
      </c>
      <c r="H3455" s="52">
        <f t="shared" ca="1" si="1056"/>
        <v>1</v>
      </c>
      <c r="I3455" s="111">
        <f t="shared" si="1045"/>
        <v>0.02</v>
      </c>
      <c r="J3455" s="149">
        <f t="shared" si="1047"/>
        <v>46295</v>
      </c>
      <c r="K3455" s="54">
        <f t="shared" si="1046"/>
        <v>2</v>
      </c>
      <c r="L3455" s="55">
        <f t="shared" si="1057"/>
        <v>3</v>
      </c>
      <c r="M3455" s="56">
        <f t="shared" si="1058"/>
        <v>1.000235773</v>
      </c>
      <c r="N3455" s="56">
        <f t="shared" ca="1" si="1059"/>
        <v>1.000235773</v>
      </c>
      <c r="O3455" s="55">
        <f t="shared" si="1048"/>
        <v>0</v>
      </c>
      <c r="P3455" s="109">
        <f t="shared" ca="1" si="1060"/>
        <v>4.07361314</v>
      </c>
      <c r="Q3455" s="52">
        <f t="shared" si="1049"/>
        <v>0</v>
      </c>
      <c r="R3455" s="85"/>
      <c r="S3455" s="85"/>
      <c r="T3455" s="86" t="str">
        <f t="shared" si="1050"/>
        <v>A+J=</v>
      </c>
      <c r="U3455" s="149">
        <f t="shared" si="1051"/>
        <v>46325</v>
      </c>
      <c r="V3455" s="57" t="str">
        <f t="shared" si="1061"/>
        <v>-</v>
      </c>
      <c r="W3455" s="8"/>
      <c r="X3455" s="8"/>
      <c r="Y3455" s="8"/>
      <c r="Z3455" s="9"/>
      <c r="AA3455" s="1"/>
      <c r="AB3455" s="8"/>
      <c r="AC3455" s="9"/>
      <c r="AD3455" s="9"/>
      <c r="AE3455" s="9"/>
      <c r="AF3455" s="8"/>
      <c r="AG3455" s="10"/>
      <c r="AH3455" s="8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25">
      <c r="A3456" s="50">
        <f t="shared" si="1044"/>
        <v>46299</v>
      </c>
      <c r="B3456" s="112" t="str">
        <f t="shared" ca="1" si="1052"/>
        <v>n.d</v>
      </c>
      <c r="C3456" s="109">
        <f t="shared" si="1053"/>
        <v>17277.691436990001</v>
      </c>
      <c r="D3456" s="13">
        <f ca="1">IF(A3456&lt;$B$1,VLOOKUP(A3456,[1]DI!$A$4:$B$15000,2,FALSE),0)</f>
        <v>0</v>
      </c>
      <c r="E3456" s="52">
        <f t="shared" ca="1" si="1054"/>
        <v>1</v>
      </c>
      <c r="F3456" s="52">
        <f ca="1">(TRUNC(PRODUCT($E$12:$E3455),16))</f>
        <v>1.88396930562496</v>
      </c>
      <c r="G3456" s="52">
        <f t="shared" ca="1" si="1055"/>
        <v>1.88396930562496</v>
      </c>
      <c r="H3456" s="52">
        <f t="shared" ca="1" si="1056"/>
        <v>1</v>
      </c>
      <c r="I3456" s="111">
        <f t="shared" si="1045"/>
        <v>0.02</v>
      </c>
      <c r="J3456" s="149">
        <f t="shared" si="1047"/>
        <v>46295</v>
      </c>
      <c r="K3456" s="54">
        <f t="shared" si="1046"/>
        <v>2</v>
      </c>
      <c r="L3456" s="55">
        <f t="shared" si="1057"/>
        <v>3</v>
      </c>
      <c r="M3456" s="56">
        <f t="shared" si="1058"/>
        <v>1.000235773</v>
      </c>
      <c r="N3456" s="56">
        <f t="shared" ca="1" si="1059"/>
        <v>1.000235773</v>
      </c>
      <c r="O3456" s="55">
        <f t="shared" si="1048"/>
        <v>0</v>
      </c>
      <c r="P3456" s="109">
        <f t="shared" ca="1" si="1060"/>
        <v>4.07361314</v>
      </c>
      <c r="Q3456" s="52">
        <f t="shared" si="1049"/>
        <v>0</v>
      </c>
      <c r="R3456" s="85"/>
      <c r="S3456" s="85"/>
      <c r="T3456" s="86" t="str">
        <f t="shared" si="1050"/>
        <v>A+J=</v>
      </c>
      <c r="U3456" s="149">
        <f t="shared" si="1051"/>
        <v>46325</v>
      </c>
      <c r="V3456" s="57" t="str">
        <f t="shared" si="1061"/>
        <v>-</v>
      </c>
      <c r="W3456" s="8"/>
      <c r="X3456" s="8"/>
      <c r="Y3456" s="8"/>
      <c r="Z3456" s="9"/>
      <c r="AA3456" s="1"/>
      <c r="AB3456" s="8"/>
      <c r="AC3456" s="9"/>
      <c r="AD3456" s="9"/>
      <c r="AE3456" s="9"/>
      <c r="AF3456" s="8"/>
      <c r="AG3456" s="10"/>
      <c r="AH3456" s="8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25">
      <c r="A3457" s="50">
        <f t="shared" si="1044"/>
        <v>46300</v>
      </c>
      <c r="B3457" s="112" t="str">
        <f t="shared" ca="1" si="1052"/>
        <v>n.d</v>
      </c>
      <c r="C3457" s="109">
        <f t="shared" si="1053"/>
        <v>17277.691436990001</v>
      </c>
      <c r="D3457" s="13">
        <f ca="1">IF(A3457&lt;$B$1,VLOOKUP(A3457,[1]DI!$A$4:$B$15000,2,FALSE),0)</f>
        <v>0</v>
      </c>
      <c r="E3457" s="52">
        <f t="shared" ca="1" si="1054"/>
        <v>1</v>
      </c>
      <c r="F3457" s="52">
        <f ca="1">(TRUNC(PRODUCT($E$12:$E3456),16))</f>
        <v>1.88396930562496</v>
      </c>
      <c r="G3457" s="52">
        <f t="shared" ca="1" si="1055"/>
        <v>1.88396930562496</v>
      </c>
      <c r="H3457" s="52">
        <f t="shared" ca="1" si="1056"/>
        <v>1</v>
      </c>
      <c r="I3457" s="111">
        <f t="shared" si="1045"/>
        <v>0.02</v>
      </c>
      <c r="J3457" s="149">
        <f t="shared" si="1047"/>
        <v>46295</v>
      </c>
      <c r="K3457" s="54">
        <f t="shared" si="1046"/>
        <v>3</v>
      </c>
      <c r="L3457" s="55">
        <f t="shared" si="1057"/>
        <v>3</v>
      </c>
      <c r="M3457" s="56">
        <f t="shared" si="1058"/>
        <v>1.000235773</v>
      </c>
      <c r="N3457" s="56">
        <f t="shared" ca="1" si="1059"/>
        <v>1.000235773</v>
      </c>
      <c r="O3457" s="55">
        <f t="shared" si="1048"/>
        <v>0</v>
      </c>
      <c r="P3457" s="109">
        <f t="shared" ca="1" si="1060"/>
        <v>4.07361314</v>
      </c>
      <c r="Q3457" s="52">
        <f t="shared" si="1049"/>
        <v>0</v>
      </c>
      <c r="R3457" s="85"/>
      <c r="S3457" s="85"/>
      <c r="T3457" s="86" t="str">
        <f t="shared" si="1050"/>
        <v>A+J=</v>
      </c>
      <c r="U3457" s="149">
        <f t="shared" si="1051"/>
        <v>46325</v>
      </c>
      <c r="V3457" s="57" t="str">
        <f t="shared" si="1061"/>
        <v>-</v>
      </c>
      <c r="W3457" s="8"/>
      <c r="X3457" s="8"/>
      <c r="Y3457" s="8"/>
      <c r="Z3457" s="9"/>
      <c r="AA3457" s="1"/>
      <c r="AB3457" s="8"/>
      <c r="AC3457" s="9"/>
      <c r="AD3457" s="9"/>
      <c r="AE3457" s="9"/>
      <c r="AF3457" s="8"/>
      <c r="AG3457" s="10"/>
      <c r="AH3457" s="8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25">
      <c r="A3458" s="50">
        <f t="shared" si="1044"/>
        <v>46301</v>
      </c>
      <c r="B3458" s="112" t="str">
        <f t="shared" ca="1" si="1052"/>
        <v>n.d</v>
      </c>
      <c r="C3458" s="109">
        <f t="shared" si="1053"/>
        <v>17277.691436990001</v>
      </c>
      <c r="D3458" s="13">
        <f ca="1">IF(A3458&lt;$B$1,VLOOKUP(A3458,[1]DI!$A$4:$B$15000,2,FALSE),0)</f>
        <v>0</v>
      </c>
      <c r="E3458" s="52">
        <f t="shared" ca="1" si="1054"/>
        <v>1</v>
      </c>
      <c r="F3458" s="52">
        <f ca="1">(TRUNC(PRODUCT($E$12:$E3457),16))</f>
        <v>1.88396930562496</v>
      </c>
      <c r="G3458" s="52">
        <f t="shared" ca="1" si="1055"/>
        <v>1.88396930562496</v>
      </c>
      <c r="H3458" s="52">
        <f t="shared" ca="1" si="1056"/>
        <v>1</v>
      </c>
      <c r="I3458" s="111">
        <f t="shared" si="1045"/>
        <v>0.02</v>
      </c>
      <c r="J3458" s="149">
        <f t="shared" si="1047"/>
        <v>46295</v>
      </c>
      <c r="K3458" s="54">
        <f t="shared" si="1046"/>
        <v>4</v>
      </c>
      <c r="L3458" s="55">
        <f t="shared" si="1057"/>
        <v>4</v>
      </c>
      <c r="M3458" s="56">
        <f t="shared" si="1058"/>
        <v>1.000314377</v>
      </c>
      <c r="N3458" s="56">
        <f t="shared" ca="1" si="1059"/>
        <v>1.000314377</v>
      </c>
      <c r="O3458" s="55">
        <f t="shared" si="1048"/>
        <v>0</v>
      </c>
      <c r="P3458" s="109">
        <f t="shared" ca="1" si="1060"/>
        <v>5.4317088</v>
      </c>
      <c r="Q3458" s="52">
        <f t="shared" si="1049"/>
        <v>0</v>
      </c>
      <c r="R3458" s="85"/>
      <c r="S3458" s="85"/>
      <c r="T3458" s="86" t="str">
        <f t="shared" si="1050"/>
        <v>A+J=</v>
      </c>
      <c r="U3458" s="149">
        <f t="shared" si="1051"/>
        <v>46325</v>
      </c>
      <c r="V3458" s="57" t="str">
        <f t="shared" si="1061"/>
        <v>-</v>
      </c>
      <c r="W3458" s="8"/>
      <c r="X3458" s="8"/>
      <c r="Y3458" s="8"/>
      <c r="Z3458" s="9"/>
      <c r="AA3458" s="1"/>
      <c r="AB3458" s="8"/>
      <c r="AC3458" s="9"/>
      <c r="AD3458" s="9"/>
      <c r="AE3458" s="9"/>
      <c r="AF3458" s="8"/>
      <c r="AG3458" s="10"/>
      <c r="AH3458" s="8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25">
      <c r="A3459" s="50">
        <f t="shared" si="1044"/>
        <v>46302</v>
      </c>
      <c r="B3459" s="112" t="str">
        <f t="shared" ca="1" si="1052"/>
        <v>n.d</v>
      </c>
      <c r="C3459" s="109">
        <f t="shared" si="1053"/>
        <v>17277.691436990001</v>
      </c>
      <c r="D3459" s="13">
        <f ca="1">IF(A3459&lt;$B$1,VLOOKUP(A3459,[1]DI!$A$4:$B$15000,2,FALSE),0)</f>
        <v>0</v>
      </c>
      <c r="E3459" s="52">
        <f t="shared" ca="1" si="1054"/>
        <v>1</v>
      </c>
      <c r="F3459" s="52">
        <f ca="1">(TRUNC(PRODUCT($E$12:$E3458),16))</f>
        <v>1.88396930562496</v>
      </c>
      <c r="G3459" s="52">
        <f t="shared" ca="1" si="1055"/>
        <v>1.88396930562496</v>
      </c>
      <c r="H3459" s="52">
        <f t="shared" ca="1" si="1056"/>
        <v>1</v>
      </c>
      <c r="I3459" s="111">
        <f t="shared" si="1045"/>
        <v>0.02</v>
      </c>
      <c r="J3459" s="149">
        <f t="shared" si="1047"/>
        <v>46295</v>
      </c>
      <c r="K3459" s="54">
        <f t="shared" si="1046"/>
        <v>5</v>
      </c>
      <c r="L3459" s="55">
        <f t="shared" si="1057"/>
        <v>5</v>
      </c>
      <c r="M3459" s="56">
        <f t="shared" si="1058"/>
        <v>1.000392986</v>
      </c>
      <c r="N3459" s="56">
        <f t="shared" ca="1" si="1059"/>
        <v>1.000392986</v>
      </c>
      <c r="O3459" s="55">
        <f t="shared" si="1048"/>
        <v>0</v>
      </c>
      <c r="P3459" s="109">
        <f t="shared" ca="1" si="1060"/>
        <v>6.78989084</v>
      </c>
      <c r="Q3459" s="52">
        <f t="shared" si="1049"/>
        <v>0</v>
      </c>
      <c r="R3459" s="85"/>
      <c r="S3459" s="85"/>
      <c r="T3459" s="86" t="str">
        <f t="shared" si="1050"/>
        <v>A+J=</v>
      </c>
      <c r="U3459" s="149">
        <f t="shared" si="1051"/>
        <v>46325</v>
      </c>
      <c r="V3459" s="57" t="str">
        <f t="shared" si="1061"/>
        <v>-</v>
      </c>
      <c r="W3459" s="8"/>
      <c r="X3459" s="8"/>
      <c r="Y3459" s="8"/>
      <c r="Z3459" s="9"/>
      <c r="AA3459" s="1"/>
      <c r="AB3459" s="8"/>
      <c r="AC3459" s="9"/>
      <c r="AD3459" s="9"/>
      <c r="AE3459" s="9"/>
      <c r="AF3459" s="8"/>
      <c r="AG3459" s="10"/>
      <c r="AH3459" s="8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25">
      <c r="A3460" s="50">
        <f t="shared" si="1044"/>
        <v>46303</v>
      </c>
      <c r="B3460" s="112" t="str">
        <f t="shared" ca="1" si="1052"/>
        <v>n.d</v>
      </c>
      <c r="C3460" s="109">
        <f t="shared" si="1053"/>
        <v>17277.691436990001</v>
      </c>
      <c r="D3460" s="13">
        <f ca="1">IF(A3460&lt;$B$1,VLOOKUP(A3460,[1]DI!$A$4:$B$15000,2,FALSE),0)</f>
        <v>0</v>
      </c>
      <c r="E3460" s="52">
        <f t="shared" ca="1" si="1054"/>
        <v>1</v>
      </c>
      <c r="F3460" s="52">
        <f ca="1">(TRUNC(PRODUCT($E$12:$E3459),16))</f>
        <v>1.88396930562496</v>
      </c>
      <c r="G3460" s="52">
        <f t="shared" ca="1" si="1055"/>
        <v>1.88396930562496</v>
      </c>
      <c r="H3460" s="52">
        <f t="shared" ca="1" si="1056"/>
        <v>1</v>
      </c>
      <c r="I3460" s="111">
        <f t="shared" si="1045"/>
        <v>0.02</v>
      </c>
      <c r="J3460" s="149">
        <f t="shared" si="1047"/>
        <v>46295</v>
      </c>
      <c r="K3460" s="54">
        <f t="shared" si="1046"/>
        <v>6</v>
      </c>
      <c r="L3460" s="55">
        <f t="shared" si="1057"/>
        <v>6</v>
      </c>
      <c r="M3460" s="56">
        <f t="shared" si="1058"/>
        <v>1.000471602</v>
      </c>
      <c r="N3460" s="56">
        <f t="shared" ca="1" si="1059"/>
        <v>1.000471602</v>
      </c>
      <c r="O3460" s="55">
        <f t="shared" si="1048"/>
        <v>0</v>
      </c>
      <c r="P3460" s="109">
        <f t="shared" ca="1" si="1060"/>
        <v>8.1481938300000003</v>
      </c>
      <c r="Q3460" s="52">
        <f t="shared" si="1049"/>
        <v>0</v>
      </c>
      <c r="R3460" s="85"/>
      <c r="S3460" s="85"/>
      <c r="T3460" s="86" t="str">
        <f t="shared" si="1050"/>
        <v>A+J=</v>
      </c>
      <c r="U3460" s="149">
        <f t="shared" si="1051"/>
        <v>46325</v>
      </c>
      <c r="V3460" s="57" t="str">
        <f t="shared" si="1061"/>
        <v>-</v>
      </c>
      <c r="W3460" s="8"/>
      <c r="X3460" s="8"/>
      <c r="Y3460" s="8"/>
      <c r="Z3460" s="9"/>
      <c r="AA3460" s="1"/>
      <c r="AB3460" s="8"/>
      <c r="AC3460" s="9"/>
      <c r="AD3460" s="9"/>
      <c r="AE3460" s="9"/>
      <c r="AF3460" s="8"/>
      <c r="AG3460" s="10"/>
      <c r="AH3460" s="8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25">
      <c r="A3461" s="50">
        <f t="shared" si="1044"/>
        <v>46304</v>
      </c>
      <c r="B3461" s="112" t="str">
        <f t="shared" ca="1" si="1052"/>
        <v>n.d</v>
      </c>
      <c r="C3461" s="109">
        <f t="shared" si="1053"/>
        <v>17277.691436990001</v>
      </c>
      <c r="D3461" s="13">
        <f ca="1">IF(A3461&lt;$B$1,VLOOKUP(A3461,[1]DI!$A$4:$B$15000,2,FALSE),0)</f>
        <v>0</v>
      </c>
      <c r="E3461" s="52">
        <f t="shared" ca="1" si="1054"/>
        <v>1</v>
      </c>
      <c r="F3461" s="52">
        <f ca="1">(TRUNC(PRODUCT($E$12:$E3460),16))</f>
        <v>1.88396930562496</v>
      </c>
      <c r="G3461" s="52">
        <f t="shared" ca="1" si="1055"/>
        <v>1.88396930562496</v>
      </c>
      <c r="H3461" s="52">
        <f t="shared" ca="1" si="1056"/>
        <v>1</v>
      </c>
      <c r="I3461" s="111">
        <f t="shared" si="1045"/>
        <v>0.02</v>
      </c>
      <c r="J3461" s="149">
        <f t="shared" si="1047"/>
        <v>46295</v>
      </c>
      <c r="K3461" s="54">
        <f t="shared" si="1046"/>
        <v>7</v>
      </c>
      <c r="L3461" s="55">
        <f t="shared" si="1057"/>
        <v>7</v>
      </c>
      <c r="M3461" s="56">
        <f t="shared" si="1058"/>
        <v>1.0005502239999999</v>
      </c>
      <c r="N3461" s="56">
        <f t="shared" ca="1" si="1059"/>
        <v>1.0005502239999999</v>
      </c>
      <c r="O3461" s="55">
        <f t="shared" si="1048"/>
        <v>0</v>
      </c>
      <c r="P3461" s="109">
        <f t="shared" ca="1" si="1060"/>
        <v>9.5066004900000003</v>
      </c>
      <c r="Q3461" s="52">
        <f t="shared" si="1049"/>
        <v>0</v>
      </c>
      <c r="R3461" s="85"/>
      <c r="S3461" s="85"/>
      <c r="T3461" s="86" t="str">
        <f t="shared" si="1050"/>
        <v>A+J=</v>
      </c>
      <c r="U3461" s="149">
        <f t="shared" si="1051"/>
        <v>46325</v>
      </c>
      <c r="V3461" s="57" t="str">
        <f t="shared" si="1061"/>
        <v>-</v>
      </c>
      <c r="W3461" s="8"/>
      <c r="X3461" s="8"/>
      <c r="Y3461" s="8"/>
      <c r="Z3461" s="9"/>
      <c r="AA3461" s="1"/>
      <c r="AB3461" s="8"/>
      <c r="AC3461" s="9"/>
      <c r="AD3461" s="9"/>
      <c r="AE3461" s="9"/>
      <c r="AF3461" s="8"/>
      <c r="AG3461" s="10"/>
      <c r="AH3461" s="8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25">
      <c r="A3462" s="50">
        <f t="shared" si="1044"/>
        <v>46305</v>
      </c>
      <c r="B3462" s="112" t="str">
        <f t="shared" ca="1" si="1052"/>
        <v>n.d</v>
      </c>
      <c r="C3462" s="109">
        <f t="shared" si="1053"/>
        <v>17277.691436990001</v>
      </c>
      <c r="D3462" s="13">
        <f ca="1">IF(A3462&lt;$B$1,VLOOKUP(A3462,[1]DI!$A$4:$B$15000,2,FALSE),0)</f>
        <v>0</v>
      </c>
      <c r="E3462" s="52">
        <f t="shared" ca="1" si="1054"/>
        <v>1</v>
      </c>
      <c r="F3462" s="52">
        <f ca="1">(TRUNC(PRODUCT($E$12:$E3461),16))</f>
        <v>1.88396930562496</v>
      </c>
      <c r="G3462" s="52">
        <f t="shared" ca="1" si="1055"/>
        <v>1.88396930562496</v>
      </c>
      <c r="H3462" s="52">
        <f t="shared" ca="1" si="1056"/>
        <v>1</v>
      </c>
      <c r="I3462" s="111">
        <f t="shared" si="1045"/>
        <v>0.02</v>
      </c>
      <c r="J3462" s="149">
        <f t="shared" si="1047"/>
        <v>46295</v>
      </c>
      <c r="K3462" s="54">
        <f t="shared" si="1046"/>
        <v>7</v>
      </c>
      <c r="L3462" s="55">
        <f t="shared" si="1057"/>
        <v>8</v>
      </c>
      <c r="M3462" s="56">
        <f t="shared" si="1058"/>
        <v>1.000628852</v>
      </c>
      <c r="N3462" s="56">
        <f t="shared" ca="1" si="1059"/>
        <v>1.000628852</v>
      </c>
      <c r="O3462" s="55">
        <f t="shared" si="1048"/>
        <v>0</v>
      </c>
      <c r="P3462" s="109">
        <f t="shared" ca="1" si="1060"/>
        <v>10.865110809999999</v>
      </c>
      <c r="Q3462" s="52">
        <f t="shared" si="1049"/>
        <v>0</v>
      </c>
      <c r="R3462" s="85"/>
      <c r="S3462" s="85"/>
      <c r="T3462" s="86" t="str">
        <f t="shared" si="1050"/>
        <v>A+J=</v>
      </c>
      <c r="U3462" s="149">
        <f t="shared" si="1051"/>
        <v>46325</v>
      </c>
      <c r="V3462" s="57" t="str">
        <f t="shared" si="1061"/>
        <v>-</v>
      </c>
      <c r="W3462" s="8"/>
      <c r="X3462" s="8"/>
      <c r="Y3462" s="8"/>
      <c r="Z3462" s="9"/>
      <c r="AA3462" s="1"/>
      <c r="AB3462" s="8"/>
      <c r="AC3462" s="9"/>
      <c r="AD3462" s="9"/>
      <c r="AE3462" s="9"/>
      <c r="AF3462" s="8"/>
      <c r="AG3462" s="10"/>
      <c r="AH3462" s="8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25">
      <c r="A3463" s="50">
        <f t="shared" si="1044"/>
        <v>46306</v>
      </c>
      <c r="B3463" s="112" t="str">
        <f t="shared" ca="1" si="1052"/>
        <v>n.d</v>
      </c>
      <c r="C3463" s="109">
        <f t="shared" si="1053"/>
        <v>17277.691436990001</v>
      </c>
      <c r="D3463" s="13">
        <f ca="1">IF(A3463&lt;$B$1,VLOOKUP(A3463,[1]DI!$A$4:$B$15000,2,FALSE),0)</f>
        <v>0</v>
      </c>
      <c r="E3463" s="52">
        <f t="shared" ca="1" si="1054"/>
        <v>1</v>
      </c>
      <c r="F3463" s="52">
        <f ca="1">(TRUNC(PRODUCT($E$12:$E3462),16))</f>
        <v>1.88396930562496</v>
      </c>
      <c r="G3463" s="52">
        <f t="shared" ca="1" si="1055"/>
        <v>1.88396930562496</v>
      </c>
      <c r="H3463" s="52">
        <f t="shared" ca="1" si="1056"/>
        <v>1</v>
      </c>
      <c r="I3463" s="111">
        <f t="shared" si="1045"/>
        <v>0.02</v>
      </c>
      <c r="J3463" s="149">
        <f t="shared" si="1047"/>
        <v>46295</v>
      </c>
      <c r="K3463" s="54">
        <f t="shared" si="1046"/>
        <v>7</v>
      </c>
      <c r="L3463" s="55">
        <f t="shared" si="1057"/>
        <v>8</v>
      </c>
      <c r="M3463" s="56">
        <f t="shared" si="1058"/>
        <v>1.000628852</v>
      </c>
      <c r="N3463" s="56">
        <f t="shared" ca="1" si="1059"/>
        <v>1.000628852</v>
      </c>
      <c r="O3463" s="55">
        <f t="shared" si="1048"/>
        <v>0</v>
      </c>
      <c r="P3463" s="109">
        <f t="shared" ca="1" si="1060"/>
        <v>10.865110809999999</v>
      </c>
      <c r="Q3463" s="52">
        <f t="shared" si="1049"/>
        <v>0</v>
      </c>
      <c r="R3463" s="85"/>
      <c r="S3463" s="85"/>
      <c r="T3463" s="86" t="str">
        <f t="shared" si="1050"/>
        <v>A+J=</v>
      </c>
      <c r="U3463" s="149">
        <f t="shared" si="1051"/>
        <v>46325</v>
      </c>
      <c r="V3463" s="57" t="str">
        <f t="shared" si="1061"/>
        <v>-</v>
      </c>
      <c r="W3463" s="8"/>
      <c r="X3463" s="8"/>
      <c r="Y3463" s="8"/>
      <c r="Z3463" s="9"/>
      <c r="AA3463" s="1"/>
      <c r="AB3463" s="8"/>
      <c r="AC3463" s="9"/>
      <c r="AD3463" s="9"/>
      <c r="AE3463" s="9"/>
      <c r="AF3463" s="8"/>
      <c r="AG3463" s="10"/>
      <c r="AH3463" s="8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25">
      <c r="A3464" s="50">
        <f t="shared" si="1044"/>
        <v>46307</v>
      </c>
      <c r="B3464" s="112" t="str">
        <f t="shared" ca="1" si="1052"/>
        <v>n.d</v>
      </c>
      <c r="C3464" s="109">
        <f t="shared" si="1053"/>
        <v>17277.691436990001</v>
      </c>
      <c r="D3464" s="13">
        <f ca="1">IF(A3464&lt;$B$1,VLOOKUP(A3464,[1]DI!$A$4:$B$15000,2,FALSE),0)</f>
        <v>0</v>
      </c>
      <c r="E3464" s="52">
        <f t="shared" ca="1" si="1054"/>
        <v>1</v>
      </c>
      <c r="F3464" s="52">
        <f ca="1">(TRUNC(PRODUCT($E$12:$E3463),16))</f>
        <v>1.88396930562496</v>
      </c>
      <c r="G3464" s="52">
        <f t="shared" ca="1" si="1055"/>
        <v>1.88396930562496</v>
      </c>
      <c r="H3464" s="52">
        <f t="shared" ca="1" si="1056"/>
        <v>1</v>
      </c>
      <c r="I3464" s="111">
        <f t="shared" si="1045"/>
        <v>0.02</v>
      </c>
      <c r="J3464" s="149">
        <f t="shared" si="1047"/>
        <v>46295</v>
      </c>
      <c r="K3464" s="54">
        <f t="shared" si="1046"/>
        <v>7</v>
      </c>
      <c r="L3464" s="55">
        <f t="shared" si="1057"/>
        <v>8</v>
      </c>
      <c r="M3464" s="56">
        <f t="shared" si="1058"/>
        <v>1.000628852</v>
      </c>
      <c r="N3464" s="56">
        <f t="shared" ca="1" si="1059"/>
        <v>1.000628852</v>
      </c>
      <c r="O3464" s="55">
        <f t="shared" si="1048"/>
        <v>0</v>
      </c>
      <c r="P3464" s="109">
        <f t="shared" ca="1" si="1060"/>
        <v>10.865110809999999</v>
      </c>
      <c r="Q3464" s="52">
        <f t="shared" si="1049"/>
        <v>0</v>
      </c>
      <c r="R3464" s="85"/>
      <c r="S3464" s="85"/>
      <c r="T3464" s="86" t="str">
        <f t="shared" si="1050"/>
        <v>A+J=</v>
      </c>
      <c r="U3464" s="149">
        <f t="shared" si="1051"/>
        <v>46325</v>
      </c>
      <c r="V3464" s="57" t="str">
        <f t="shared" si="1061"/>
        <v>-</v>
      </c>
      <c r="W3464" s="8"/>
      <c r="X3464" s="8"/>
      <c r="Y3464" s="8"/>
      <c r="Z3464" s="9"/>
      <c r="AA3464" s="1"/>
      <c r="AB3464" s="8"/>
      <c r="AC3464" s="9"/>
      <c r="AD3464" s="9"/>
      <c r="AE3464" s="9"/>
      <c r="AF3464" s="8"/>
      <c r="AG3464" s="10"/>
      <c r="AH3464" s="8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25">
      <c r="A3465" s="50">
        <f t="shared" si="1044"/>
        <v>46308</v>
      </c>
      <c r="B3465" s="112" t="str">
        <f t="shared" ca="1" si="1052"/>
        <v>n.d</v>
      </c>
      <c r="C3465" s="109">
        <f t="shared" si="1053"/>
        <v>17277.691436990001</v>
      </c>
      <c r="D3465" s="13">
        <f ca="1">IF(A3465&lt;$B$1,VLOOKUP(A3465,[1]DI!$A$4:$B$15000,2,FALSE),0)</f>
        <v>0</v>
      </c>
      <c r="E3465" s="52">
        <f t="shared" ca="1" si="1054"/>
        <v>1</v>
      </c>
      <c r="F3465" s="52">
        <f ca="1">(TRUNC(PRODUCT($E$12:$E3464),16))</f>
        <v>1.88396930562496</v>
      </c>
      <c r="G3465" s="52">
        <f t="shared" ca="1" si="1055"/>
        <v>1.88396930562496</v>
      </c>
      <c r="H3465" s="52">
        <f t="shared" ca="1" si="1056"/>
        <v>1</v>
      </c>
      <c r="I3465" s="111">
        <f t="shared" si="1045"/>
        <v>0.02</v>
      </c>
      <c r="J3465" s="149">
        <f t="shared" si="1047"/>
        <v>46295</v>
      </c>
      <c r="K3465" s="54">
        <f t="shared" si="1046"/>
        <v>8</v>
      </c>
      <c r="L3465" s="55">
        <f t="shared" si="1057"/>
        <v>8</v>
      </c>
      <c r="M3465" s="56">
        <f t="shared" si="1058"/>
        <v>1.000628852</v>
      </c>
      <c r="N3465" s="56">
        <f t="shared" ca="1" si="1059"/>
        <v>1.000628852</v>
      </c>
      <c r="O3465" s="55">
        <f t="shared" si="1048"/>
        <v>0</v>
      </c>
      <c r="P3465" s="109">
        <f t="shared" ca="1" si="1060"/>
        <v>10.865110809999999</v>
      </c>
      <c r="Q3465" s="52">
        <f t="shared" si="1049"/>
        <v>0</v>
      </c>
      <c r="R3465" s="85"/>
      <c r="S3465" s="85"/>
      <c r="T3465" s="86" t="str">
        <f t="shared" si="1050"/>
        <v>A+J=</v>
      </c>
      <c r="U3465" s="149">
        <f t="shared" si="1051"/>
        <v>46325</v>
      </c>
      <c r="V3465" s="57" t="str">
        <f t="shared" si="1061"/>
        <v>-</v>
      </c>
      <c r="W3465" s="8"/>
      <c r="X3465" s="8"/>
      <c r="Y3465" s="8"/>
      <c r="Z3465" s="9"/>
      <c r="AA3465" s="1"/>
      <c r="AB3465" s="8"/>
      <c r="AC3465" s="9"/>
      <c r="AD3465" s="9"/>
      <c r="AE3465" s="9"/>
      <c r="AF3465" s="8"/>
      <c r="AG3465" s="10"/>
      <c r="AH3465" s="8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25">
      <c r="A3466" s="50">
        <f t="shared" si="1044"/>
        <v>46309</v>
      </c>
      <c r="B3466" s="112" t="str">
        <f t="shared" ca="1" si="1052"/>
        <v>n.d</v>
      </c>
      <c r="C3466" s="109">
        <f t="shared" si="1053"/>
        <v>17277.691436990001</v>
      </c>
      <c r="D3466" s="13">
        <f ca="1">IF(A3466&lt;$B$1,VLOOKUP(A3466,[1]DI!$A$4:$B$15000,2,FALSE),0)</f>
        <v>0</v>
      </c>
      <c r="E3466" s="52">
        <f t="shared" ca="1" si="1054"/>
        <v>1</v>
      </c>
      <c r="F3466" s="52">
        <f ca="1">(TRUNC(PRODUCT($E$12:$E3465),16))</f>
        <v>1.88396930562496</v>
      </c>
      <c r="G3466" s="52">
        <f t="shared" ca="1" si="1055"/>
        <v>1.88396930562496</v>
      </c>
      <c r="H3466" s="52">
        <f t="shared" ca="1" si="1056"/>
        <v>1</v>
      </c>
      <c r="I3466" s="111">
        <f t="shared" si="1045"/>
        <v>0.02</v>
      </c>
      <c r="J3466" s="149">
        <f t="shared" si="1047"/>
        <v>46295</v>
      </c>
      <c r="K3466" s="54">
        <f t="shared" si="1046"/>
        <v>9</v>
      </c>
      <c r="L3466" s="55">
        <f t="shared" si="1057"/>
        <v>9</v>
      </c>
      <c r="M3466" s="56">
        <f t="shared" si="1058"/>
        <v>1.0007074869999999</v>
      </c>
      <c r="N3466" s="56">
        <f t="shared" ca="1" si="1059"/>
        <v>1.0007074869999999</v>
      </c>
      <c r="O3466" s="55">
        <f t="shared" si="1048"/>
        <v>0</v>
      </c>
      <c r="P3466" s="109">
        <f t="shared" ca="1" si="1060"/>
        <v>12.223742079999999</v>
      </c>
      <c r="Q3466" s="52">
        <f t="shared" si="1049"/>
        <v>0</v>
      </c>
      <c r="R3466" s="85"/>
      <c r="S3466" s="85"/>
      <c r="T3466" s="86" t="str">
        <f t="shared" si="1050"/>
        <v>A+J=</v>
      </c>
      <c r="U3466" s="149">
        <f t="shared" si="1051"/>
        <v>46325</v>
      </c>
      <c r="V3466" s="57" t="str">
        <f t="shared" si="1061"/>
        <v>-</v>
      </c>
      <c r="W3466" s="8"/>
      <c r="X3466" s="8"/>
      <c r="Y3466" s="8"/>
      <c r="Z3466" s="9"/>
      <c r="AA3466" s="1"/>
      <c r="AB3466" s="8"/>
      <c r="AC3466" s="9"/>
      <c r="AD3466" s="9"/>
      <c r="AE3466" s="9"/>
      <c r="AF3466" s="8"/>
      <c r="AG3466" s="10"/>
      <c r="AH3466" s="8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25">
      <c r="A3467" s="50">
        <f t="shared" si="1044"/>
        <v>46310</v>
      </c>
      <c r="B3467" s="112" t="str">
        <f t="shared" ca="1" si="1052"/>
        <v>n.d</v>
      </c>
      <c r="C3467" s="109">
        <f t="shared" si="1053"/>
        <v>17277.691436990001</v>
      </c>
      <c r="D3467" s="13">
        <f ca="1">IF(A3467&lt;$B$1,VLOOKUP(A3467,[1]DI!$A$4:$B$15000,2,FALSE),0)</f>
        <v>0</v>
      </c>
      <c r="E3467" s="52">
        <f t="shared" ca="1" si="1054"/>
        <v>1</v>
      </c>
      <c r="F3467" s="52">
        <f ca="1">(TRUNC(PRODUCT($E$12:$E3466),16))</f>
        <v>1.88396930562496</v>
      </c>
      <c r="G3467" s="52">
        <f t="shared" ca="1" si="1055"/>
        <v>1.88396930562496</v>
      </c>
      <c r="H3467" s="52">
        <f t="shared" ca="1" si="1056"/>
        <v>1</v>
      </c>
      <c r="I3467" s="111">
        <f t="shared" si="1045"/>
        <v>0.02</v>
      </c>
      <c r="J3467" s="149">
        <f t="shared" si="1047"/>
        <v>46295</v>
      </c>
      <c r="K3467" s="54">
        <f t="shared" si="1046"/>
        <v>10</v>
      </c>
      <c r="L3467" s="55">
        <f t="shared" si="1057"/>
        <v>10</v>
      </c>
      <c r="M3467" s="56">
        <f t="shared" si="1058"/>
        <v>1.000786127</v>
      </c>
      <c r="N3467" s="56">
        <f t="shared" ca="1" si="1059"/>
        <v>1.000786127</v>
      </c>
      <c r="O3467" s="55">
        <f t="shared" si="1048"/>
        <v>0</v>
      </c>
      <c r="P3467" s="109">
        <f t="shared" ca="1" si="1060"/>
        <v>13.58245973</v>
      </c>
      <c r="Q3467" s="52">
        <f t="shared" si="1049"/>
        <v>0</v>
      </c>
      <c r="R3467" s="85"/>
      <c r="S3467" s="85"/>
      <c r="T3467" s="86" t="str">
        <f t="shared" si="1050"/>
        <v>A+J=</v>
      </c>
      <c r="U3467" s="149">
        <f t="shared" si="1051"/>
        <v>46325</v>
      </c>
      <c r="V3467" s="57" t="str">
        <f t="shared" si="1061"/>
        <v>-</v>
      </c>
      <c r="W3467" s="8"/>
      <c r="X3467" s="8"/>
      <c r="Y3467" s="8"/>
      <c r="Z3467" s="9"/>
      <c r="AA3467" s="1"/>
      <c r="AB3467" s="8"/>
      <c r="AC3467" s="9"/>
      <c r="AD3467" s="9"/>
      <c r="AE3467" s="9"/>
      <c r="AF3467" s="8"/>
      <c r="AG3467" s="10"/>
      <c r="AH3467" s="8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25">
      <c r="A3468" s="50">
        <f t="shared" si="1044"/>
        <v>46311</v>
      </c>
      <c r="B3468" s="112" t="str">
        <f t="shared" ca="1" si="1052"/>
        <v>n.d</v>
      </c>
      <c r="C3468" s="109">
        <f t="shared" si="1053"/>
        <v>17277.691436990001</v>
      </c>
      <c r="D3468" s="13">
        <f ca="1">IF(A3468&lt;$B$1,VLOOKUP(A3468,[1]DI!$A$4:$B$15000,2,FALSE),0)</f>
        <v>0</v>
      </c>
      <c r="E3468" s="52">
        <f t="shared" ca="1" si="1054"/>
        <v>1</v>
      </c>
      <c r="F3468" s="52">
        <f ca="1">(TRUNC(PRODUCT($E$12:$E3467),16))</f>
        <v>1.88396930562496</v>
      </c>
      <c r="G3468" s="52">
        <f t="shared" ca="1" si="1055"/>
        <v>1.88396930562496</v>
      </c>
      <c r="H3468" s="52">
        <f t="shared" ca="1" si="1056"/>
        <v>1</v>
      </c>
      <c r="I3468" s="111">
        <f t="shared" si="1045"/>
        <v>0.02</v>
      </c>
      <c r="J3468" s="149">
        <f t="shared" si="1047"/>
        <v>46295</v>
      </c>
      <c r="K3468" s="54">
        <f t="shared" si="1046"/>
        <v>11</v>
      </c>
      <c r="L3468" s="55">
        <f t="shared" si="1057"/>
        <v>11</v>
      </c>
      <c r="M3468" s="56">
        <f t="shared" si="1058"/>
        <v>1.0008647740000001</v>
      </c>
      <c r="N3468" s="56">
        <f t="shared" ca="1" si="1059"/>
        <v>1.0008647740000001</v>
      </c>
      <c r="O3468" s="55">
        <f t="shared" si="1048"/>
        <v>0</v>
      </c>
      <c r="P3468" s="109">
        <f t="shared" ca="1" si="1060"/>
        <v>14.94129833</v>
      </c>
      <c r="Q3468" s="52">
        <f t="shared" si="1049"/>
        <v>0</v>
      </c>
      <c r="R3468" s="85"/>
      <c r="S3468" s="85"/>
      <c r="T3468" s="86" t="str">
        <f t="shared" si="1050"/>
        <v>A+J=</v>
      </c>
      <c r="U3468" s="149">
        <f t="shared" si="1051"/>
        <v>46325</v>
      </c>
      <c r="V3468" s="57" t="str">
        <f t="shared" si="1061"/>
        <v>-</v>
      </c>
      <c r="W3468" s="8"/>
      <c r="X3468" s="8"/>
      <c r="Y3468" s="8"/>
      <c r="Z3468" s="9"/>
      <c r="AA3468" s="1"/>
      <c r="AB3468" s="8"/>
      <c r="AC3468" s="9"/>
      <c r="AD3468" s="9"/>
      <c r="AE3468" s="9"/>
      <c r="AF3468" s="8"/>
      <c r="AG3468" s="10"/>
      <c r="AH3468" s="8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25">
      <c r="A3469" s="50">
        <f t="shared" ref="A3469:A3532" si="1062">(A3468+1)</f>
        <v>46312</v>
      </c>
      <c r="B3469" s="112" t="str">
        <f t="shared" ca="1" si="1052"/>
        <v>n.d</v>
      </c>
      <c r="C3469" s="109">
        <f t="shared" si="1053"/>
        <v>17277.691436990001</v>
      </c>
      <c r="D3469" s="13">
        <f ca="1">IF(A3469&lt;$B$1,VLOOKUP(A3469,[1]DI!$A$4:$B$15000,2,FALSE),0)</f>
        <v>0</v>
      </c>
      <c r="E3469" s="52">
        <f t="shared" ca="1" si="1054"/>
        <v>1</v>
      </c>
      <c r="F3469" s="52">
        <f ca="1">(TRUNC(PRODUCT($E$12:$E3468),16))</f>
        <v>1.88396930562496</v>
      </c>
      <c r="G3469" s="52">
        <f t="shared" ca="1" si="1055"/>
        <v>1.88396930562496</v>
      </c>
      <c r="H3469" s="52">
        <f t="shared" ca="1" si="1056"/>
        <v>1</v>
      </c>
      <c r="I3469" s="111">
        <f t="shared" ref="I3469:I3532" si="1063">I3468</f>
        <v>0.02</v>
      </c>
      <c r="J3469" s="149">
        <f t="shared" si="1047"/>
        <v>46295</v>
      </c>
      <c r="K3469" s="54">
        <f t="shared" ref="K3469:K3532" si="1064">IF(A3469&gt;J3469,IF(NETWORKDAYS(J3469,A3469,$X$135:$X$519)-1=0,1,NETWORKDAYS(J3469,A3469,$X$135:$X$519)-1),0)</f>
        <v>11</v>
      </c>
      <c r="L3469" s="55">
        <f t="shared" si="1057"/>
        <v>12</v>
      </c>
      <c r="M3469" s="56">
        <f t="shared" si="1058"/>
        <v>1.0009434269999999</v>
      </c>
      <c r="N3469" s="56">
        <f t="shared" ca="1" si="1059"/>
        <v>1.0009434269999999</v>
      </c>
      <c r="O3469" s="55">
        <f t="shared" si="1048"/>
        <v>0</v>
      </c>
      <c r="P3469" s="109">
        <f t="shared" ca="1" si="1060"/>
        <v>16.300240590000001</v>
      </c>
      <c r="Q3469" s="52">
        <f t="shared" si="1049"/>
        <v>0</v>
      </c>
      <c r="R3469" s="85"/>
      <c r="S3469" s="85"/>
      <c r="T3469" s="86" t="str">
        <f t="shared" si="1050"/>
        <v>A+J=</v>
      </c>
      <c r="U3469" s="149">
        <f t="shared" si="1051"/>
        <v>46325</v>
      </c>
      <c r="V3469" s="57" t="str">
        <f t="shared" si="1061"/>
        <v>-</v>
      </c>
      <c r="W3469" s="8"/>
      <c r="X3469" s="8"/>
      <c r="Y3469" s="8"/>
      <c r="Z3469" s="9"/>
      <c r="AA3469" s="1"/>
      <c r="AB3469" s="8"/>
      <c r="AC3469" s="9"/>
      <c r="AD3469" s="9"/>
      <c r="AE3469" s="9"/>
      <c r="AF3469" s="8"/>
      <c r="AG3469" s="10"/>
      <c r="AH3469" s="8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25">
      <c r="A3470" s="50">
        <f t="shared" si="1062"/>
        <v>46313</v>
      </c>
      <c r="B3470" s="112" t="str">
        <f t="shared" ca="1" si="1052"/>
        <v>n.d</v>
      </c>
      <c r="C3470" s="109">
        <f t="shared" si="1053"/>
        <v>17277.691436990001</v>
      </c>
      <c r="D3470" s="13">
        <f ca="1">IF(A3470&lt;$B$1,VLOOKUP(A3470,[1]DI!$A$4:$B$15000,2,FALSE),0)</f>
        <v>0</v>
      </c>
      <c r="E3470" s="52">
        <f t="shared" ca="1" si="1054"/>
        <v>1</v>
      </c>
      <c r="F3470" s="52">
        <f ca="1">(TRUNC(PRODUCT($E$12:$E3469),16))</f>
        <v>1.88396930562496</v>
      </c>
      <c r="G3470" s="52">
        <f t="shared" ca="1" si="1055"/>
        <v>1.88396930562496</v>
      </c>
      <c r="H3470" s="52">
        <f t="shared" ca="1" si="1056"/>
        <v>1</v>
      </c>
      <c r="I3470" s="111">
        <f t="shared" si="1063"/>
        <v>0.02</v>
      </c>
      <c r="J3470" s="149">
        <f t="shared" si="1047"/>
        <v>46295</v>
      </c>
      <c r="K3470" s="54">
        <f t="shared" si="1064"/>
        <v>11</v>
      </c>
      <c r="L3470" s="55">
        <f t="shared" si="1057"/>
        <v>12</v>
      </c>
      <c r="M3470" s="56">
        <f t="shared" si="1058"/>
        <v>1.0009434269999999</v>
      </c>
      <c r="N3470" s="56">
        <f t="shared" ca="1" si="1059"/>
        <v>1.0009434269999999</v>
      </c>
      <c r="O3470" s="55">
        <f t="shared" si="1048"/>
        <v>0</v>
      </c>
      <c r="P3470" s="109">
        <f t="shared" ca="1" si="1060"/>
        <v>16.300240590000001</v>
      </c>
      <c r="Q3470" s="52">
        <f t="shared" si="1049"/>
        <v>0</v>
      </c>
      <c r="R3470" s="85"/>
      <c r="S3470" s="85"/>
      <c r="T3470" s="86" t="str">
        <f t="shared" si="1050"/>
        <v>A+J=</v>
      </c>
      <c r="U3470" s="149">
        <f t="shared" si="1051"/>
        <v>46325</v>
      </c>
      <c r="V3470" s="57" t="str">
        <f t="shared" si="1061"/>
        <v>-</v>
      </c>
      <c r="W3470" s="8"/>
      <c r="X3470" s="8"/>
      <c r="Y3470" s="8"/>
      <c r="Z3470" s="9"/>
      <c r="AA3470" s="1"/>
      <c r="AB3470" s="8"/>
      <c r="AC3470" s="9"/>
      <c r="AD3470" s="9"/>
      <c r="AE3470" s="9"/>
      <c r="AF3470" s="8"/>
      <c r="AG3470" s="10"/>
      <c r="AH3470" s="8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25">
      <c r="A3471" s="50">
        <f t="shared" si="1062"/>
        <v>46314</v>
      </c>
      <c r="B3471" s="112" t="str">
        <f t="shared" ca="1" si="1052"/>
        <v>n.d</v>
      </c>
      <c r="C3471" s="109">
        <f t="shared" si="1053"/>
        <v>17277.691436990001</v>
      </c>
      <c r="D3471" s="13">
        <f ca="1">IF(A3471&lt;$B$1,VLOOKUP(A3471,[1]DI!$A$4:$B$15000,2,FALSE),0)</f>
        <v>0</v>
      </c>
      <c r="E3471" s="52">
        <f t="shared" ca="1" si="1054"/>
        <v>1</v>
      </c>
      <c r="F3471" s="52">
        <f ca="1">(TRUNC(PRODUCT($E$12:$E3470),16))</f>
        <v>1.88396930562496</v>
      </c>
      <c r="G3471" s="52">
        <f t="shared" ca="1" si="1055"/>
        <v>1.88396930562496</v>
      </c>
      <c r="H3471" s="52">
        <f t="shared" ca="1" si="1056"/>
        <v>1</v>
      </c>
      <c r="I3471" s="111">
        <f t="shared" si="1063"/>
        <v>0.02</v>
      </c>
      <c r="J3471" s="149">
        <f t="shared" si="1047"/>
        <v>46295</v>
      </c>
      <c r="K3471" s="54">
        <f t="shared" si="1064"/>
        <v>12</v>
      </c>
      <c r="L3471" s="55">
        <f t="shared" si="1057"/>
        <v>12</v>
      </c>
      <c r="M3471" s="56">
        <f t="shared" si="1058"/>
        <v>1.0009434269999999</v>
      </c>
      <c r="N3471" s="56">
        <f t="shared" ca="1" si="1059"/>
        <v>1.0009434269999999</v>
      </c>
      <c r="O3471" s="55">
        <f t="shared" si="1048"/>
        <v>0</v>
      </c>
      <c r="P3471" s="109">
        <f t="shared" ca="1" si="1060"/>
        <v>16.300240590000001</v>
      </c>
      <c r="Q3471" s="52">
        <f t="shared" si="1049"/>
        <v>0</v>
      </c>
      <c r="R3471" s="85"/>
      <c r="S3471" s="85"/>
      <c r="T3471" s="86" t="str">
        <f t="shared" si="1050"/>
        <v>A+J=</v>
      </c>
      <c r="U3471" s="149">
        <f t="shared" si="1051"/>
        <v>46325</v>
      </c>
      <c r="V3471" s="57" t="str">
        <f t="shared" si="1061"/>
        <v>-</v>
      </c>
      <c r="W3471" s="8"/>
      <c r="X3471" s="8"/>
      <c r="Y3471" s="8"/>
      <c r="Z3471" s="9"/>
      <c r="AA3471" s="1"/>
      <c r="AB3471" s="8"/>
      <c r="AC3471" s="9"/>
      <c r="AD3471" s="9"/>
      <c r="AE3471" s="9"/>
      <c r="AF3471" s="8"/>
      <c r="AG3471" s="10"/>
      <c r="AH3471" s="8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25">
      <c r="A3472" s="50">
        <f t="shared" si="1062"/>
        <v>46315</v>
      </c>
      <c r="B3472" s="112" t="str">
        <f t="shared" ca="1" si="1052"/>
        <v>n.d</v>
      </c>
      <c r="C3472" s="109">
        <f t="shared" si="1053"/>
        <v>17277.691436990001</v>
      </c>
      <c r="D3472" s="13">
        <f ca="1">IF(A3472&lt;$B$1,VLOOKUP(A3472,[1]DI!$A$4:$B$15000,2,FALSE),0)</f>
        <v>0</v>
      </c>
      <c r="E3472" s="52">
        <f t="shared" ca="1" si="1054"/>
        <v>1</v>
      </c>
      <c r="F3472" s="52">
        <f ca="1">(TRUNC(PRODUCT($E$12:$E3471),16))</f>
        <v>1.88396930562496</v>
      </c>
      <c r="G3472" s="52">
        <f t="shared" ca="1" si="1055"/>
        <v>1.88396930562496</v>
      </c>
      <c r="H3472" s="52">
        <f t="shared" ca="1" si="1056"/>
        <v>1</v>
      </c>
      <c r="I3472" s="111">
        <f t="shared" si="1063"/>
        <v>0.02</v>
      </c>
      <c r="J3472" s="149">
        <f t="shared" si="1047"/>
        <v>46295</v>
      </c>
      <c r="K3472" s="54">
        <f t="shared" si="1064"/>
        <v>13</v>
      </c>
      <c r="L3472" s="55">
        <f t="shared" si="1057"/>
        <v>13</v>
      </c>
      <c r="M3472" s="56">
        <f t="shared" si="1058"/>
        <v>1.0010220860000001</v>
      </c>
      <c r="N3472" s="56">
        <f t="shared" ca="1" si="1059"/>
        <v>1.0010220860000001</v>
      </c>
      <c r="O3472" s="55">
        <f t="shared" si="1048"/>
        <v>0</v>
      </c>
      <c r="P3472" s="109">
        <f t="shared" ca="1" si="1060"/>
        <v>17.659286529999999</v>
      </c>
      <c r="Q3472" s="52">
        <f t="shared" si="1049"/>
        <v>0</v>
      </c>
      <c r="R3472" s="85"/>
      <c r="S3472" s="85"/>
      <c r="T3472" s="86" t="str">
        <f t="shared" si="1050"/>
        <v>A+J=</v>
      </c>
      <c r="U3472" s="149">
        <f t="shared" si="1051"/>
        <v>46325</v>
      </c>
      <c r="V3472" s="57" t="str">
        <f t="shared" si="1061"/>
        <v>-</v>
      </c>
      <c r="W3472" s="8"/>
      <c r="X3472" s="8"/>
      <c r="Y3472" s="8"/>
      <c r="Z3472" s="9"/>
      <c r="AA3472" s="1"/>
      <c r="AB3472" s="8"/>
      <c r="AC3472" s="9"/>
      <c r="AD3472" s="9"/>
      <c r="AE3472" s="9"/>
      <c r="AF3472" s="8"/>
      <c r="AG3472" s="10"/>
      <c r="AH3472" s="8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25">
      <c r="A3473" s="50">
        <f t="shared" si="1062"/>
        <v>46316</v>
      </c>
      <c r="B3473" s="112" t="str">
        <f t="shared" ca="1" si="1052"/>
        <v>n.d</v>
      </c>
      <c r="C3473" s="109">
        <f t="shared" si="1053"/>
        <v>17277.691436990001</v>
      </c>
      <c r="D3473" s="13">
        <f ca="1">IF(A3473&lt;$B$1,VLOOKUP(A3473,[1]DI!$A$4:$B$15000,2,FALSE),0)</f>
        <v>0</v>
      </c>
      <c r="E3473" s="52">
        <f t="shared" ca="1" si="1054"/>
        <v>1</v>
      </c>
      <c r="F3473" s="52">
        <f ca="1">(TRUNC(PRODUCT($E$12:$E3472),16))</f>
        <v>1.88396930562496</v>
      </c>
      <c r="G3473" s="52">
        <f t="shared" ca="1" si="1055"/>
        <v>1.88396930562496</v>
      </c>
      <c r="H3473" s="52">
        <f t="shared" ca="1" si="1056"/>
        <v>1</v>
      </c>
      <c r="I3473" s="111">
        <f t="shared" si="1063"/>
        <v>0.02</v>
      </c>
      <c r="J3473" s="149">
        <f t="shared" si="1047"/>
        <v>46295</v>
      </c>
      <c r="K3473" s="54">
        <f t="shared" si="1064"/>
        <v>14</v>
      </c>
      <c r="L3473" s="55">
        <f t="shared" si="1057"/>
        <v>14</v>
      </c>
      <c r="M3473" s="56">
        <f t="shared" si="1058"/>
        <v>1.0011007510000001</v>
      </c>
      <c r="N3473" s="56">
        <f t="shared" ca="1" si="1059"/>
        <v>1.0011007510000001</v>
      </c>
      <c r="O3473" s="55">
        <f t="shared" si="1048"/>
        <v>0</v>
      </c>
      <c r="P3473" s="109">
        <f t="shared" ca="1" si="1060"/>
        <v>19.01843612</v>
      </c>
      <c r="Q3473" s="52">
        <f t="shared" si="1049"/>
        <v>0</v>
      </c>
      <c r="R3473" s="85"/>
      <c r="S3473" s="85"/>
      <c r="T3473" s="86" t="str">
        <f t="shared" si="1050"/>
        <v>A+J=</v>
      </c>
      <c r="U3473" s="149">
        <f t="shared" si="1051"/>
        <v>46325</v>
      </c>
      <c r="V3473" s="57" t="str">
        <f t="shared" si="1061"/>
        <v>-</v>
      </c>
      <c r="W3473" s="8"/>
      <c r="X3473" s="8"/>
      <c r="Y3473" s="8"/>
      <c r="Z3473" s="9"/>
      <c r="AA3473" s="1"/>
      <c r="AB3473" s="8"/>
      <c r="AC3473" s="9"/>
      <c r="AD3473" s="9"/>
      <c r="AE3473" s="9"/>
      <c r="AF3473" s="8"/>
      <c r="AG3473" s="10"/>
      <c r="AH3473" s="8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25">
      <c r="A3474" s="50">
        <f t="shared" si="1062"/>
        <v>46317</v>
      </c>
      <c r="B3474" s="112" t="str">
        <f t="shared" ca="1" si="1052"/>
        <v>n.d</v>
      </c>
      <c r="C3474" s="109">
        <f t="shared" si="1053"/>
        <v>17277.691436990001</v>
      </c>
      <c r="D3474" s="13">
        <f ca="1">IF(A3474&lt;$B$1,VLOOKUP(A3474,[1]DI!$A$4:$B$15000,2,FALSE),0)</f>
        <v>0</v>
      </c>
      <c r="E3474" s="52">
        <f t="shared" ca="1" si="1054"/>
        <v>1</v>
      </c>
      <c r="F3474" s="52">
        <f ca="1">(TRUNC(PRODUCT($E$12:$E3473),16))</f>
        <v>1.88396930562496</v>
      </c>
      <c r="G3474" s="52">
        <f t="shared" ca="1" si="1055"/>
        <v>1.88396930562496</v>
      </c>
      <c r="H3474" s="52">
        <f t="shared" ca="1" si="1056"/>
        <v>1</v>
      </c>
      <c r="I3474" s="111">
        <f t="shared" si="1063"/>
        <v>0.02</v>
      </c>
      <c r="J3474" s="149">
        <f t="shared" si="1047"/>
        <v>46295</v>
      </c>
      <c r="K3474" s="54">
        <f t="shared" si="1064"/>
        <v>15</v>
      </c>
      <c r="L3474" s="55">
        <f t="shared" si="1057"/>
        <v>15</v>
      </c>
      <c r="M3474" s="56">
        <f t="shared" si="1058"/>
        <v>1.001179423</v>
      </c>
      <c r="N3474" s="56">
        <f t="shared" ca="1" si="1059"/>
        <v>1.001179423</v>
      </c>
      <c r="O3474" s="55">
        <f t="shared" si="1048"/>
        <v>0</v>
      </c>
      <c r="P3474" s="109">
        <f t="shared" ca="1" si="1060"/>
        <v>20.377706660000001</v>
      </c>
      <c r="Q3474" s="52">
        <f t="shared" si="1049"/>
        <v>0</v>
      </c>
      <c r="R3474" s="85"/>
      <c r="S3474" s="85"/>
      <c r="T3474" s="86" t="str">
        <f t="shared" si="1050"/>
        <v>A+J=</v>
      </c>
      <c r="U3474" s="149">
        <f t="shared" si="1051"/>
        <v>46325</v>
      </c>
      <c r="V3474" s="57" t="str">
        <f t="shared" si="1061"/>
        <v>-</v>
      </c>
      <c r="W3474" s="8"/>
      <c r="X3474" s="8"/>
      <c r="Y3474" s="8"/>
      <c r="Z3474" s="9"/>
      <c r="AA3474" s="1"/>
      <c r="AB3474" s="8"/>
      <c r="AC3474" s="9"/>
      <c r="AD3474" s="9"/>
      <c r="AE3474" s="9"/>
      <c r="AF3474" s="8"/>
      <c r="AG3474" s="10"/>
      <c r="AH3474" s="8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25">
      <c r="A3475" s="50">
        <f t="shared" si="1062"/>
        <v>46318</v>
      </c>
      <c r="B3475" s="112" t="str">
        <f t="shared" ca="1" si="1052"/>
        <v>n.d</v>
      </c>
      <c r="C3475" s="109">
        <f t="shared" si="1053"/>
        <v>17277.691436990001</v>
      </c>
      <c r="D3475" s="13">
        <f ca="1">IF(A3475&lt;$B$1,VLOOKUP(A3475,[1]DI!$A$4:$B$15000,2,FALSE),0)</f>
        <v>0</v>
      </c>
      <c r="E3475" s="52">
        <f t="shared" ca="1" si="1054"/>
        <v>1</v>
      </c>
      <c r="F3475" s="52">
        <f ca="1">(TRUNC(PRODUCT($E$12:$E3474),16))</f>
        <v>1.88396930562496</v>
      </c>
      <c r="G3475" s="52">
        <f t="shared" ca="1" si="1055"/>
        <v>1.88396930562496</v>
      </c>
      <c r="H3475" s="52">
        <f t="shared" ca="1" si="1056"/>
        <v>1</v>
      </c>
      <c r="I3475" s="111">
        <f t="shared" si="1063"/>
        <v>0.02</v>
      </c>
      <c r="J3475" s="149">
        <f t="shared" ref="J3475:J3538" si="1065">IF(O3474&gt;0,VLOOKUP(O3474,X$12:AH$125,2),J3474)</f>
        <v>46295</v>
      </c>
      <c r="K3475" s="54">
        <f t="shared" si="1064"/>
        <v>16</v>
      </c>
      <c r="L3475" s="55">
        <f t="shared" si="1057"/>
        <v>16</v>
      </c>
      <c r="M3475" s="56">
        <f t="shared" si="1058"/>
        <v>1.0012581</v>
      </c>
      <c r="N3475" s="56">
        <f t="shared" ca="1" si="1059"/>
        <v>1.0012581</v>
      </c>
      <c r="O3475" s="55">
        <f t="shared" ref="O3475:O3538" si="1066">IF(VLOOKUP(A3475,Y$12:AF$125,8)=VLOOKUP(A3474,Y$12:AF$125,8),0,VLOOKUP(A3475,Y$12:AF$125,8))</f>
        <v>0</v>
      </c>
      <c r="P3475" s="109">
        <f t="shared" ca="1" si="1060"/>
        <v>21.737063590000002</v>
      </c>
      <c r="Q3475" s="52">
        <f t="shared" ref="Q3475:Q3538" si="1067">IF(O3475&gt;0,VLOOKUP(A3475,$Y$12:$AD$125,5),0)</f>
        <v>0</v>
      </c>
      <c r="R3475" s="85"/>
      <c r="S3475" s="85"/>
      <c r="T3475" s="86" t="str">
        <f t="shared" ref="T3475:T3538" si="1068">IF(O3474&gt;0,VLOOKUP(O3474,X$12:AH$125,10),T3474)</f>
        <v>A+J=</v>
      </c>
      <c r="U3475" s="149">
        <f t="shared" ref="U3475:U3538" si="1069">IF(O3474&gt;0,VLOOKUP(O3474,X$12:AH$125,11),U3474)</f>
        <v>46325</v>
      </c>
      <c r="V3475" s="57" t="str">
        <f t="shared" si="1061"/>
        <v>-</v>
      </c>
      <c r="W3475" s="8"/>
      <c r="X3475" s="8"/>
      <c r="Y3475" s="8"/>
      <c r="Z3475" s="9"/>
      <c r="AA3475" s="1"/>
      <c r="AB3475" s="8"/>
      <c r="AC3475" s="9"/>
      <c r="AD3475" s="9"/>
      <c r="AE3475" s="9"/>
      <c r="AF3475" s="8"/>
      <c r="AG3475" s="10"/>
      <c r="AH3475" s="8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25">
      <c r="A3476" s="50">
        <f t="shared" si="1062"/>
        <v>46319</v>
      </c>
      <c r="B3476" s="112" t="str">
        <f t="shared" ca="1" si="1052"/>
        <v>n.d</v>
      </c>
      <c r="C3476" s="109">
        <f t="shared" si="1053"/>
        <v>17277.691436990001</v>
      </c>
      <c r="D3476" s="13">
        <f ca="1">IF(A3476&lt;$B$1,VLOOKUP(A3476,[1]DI!$A$4:$B$15000,2,FALSE),0)</f>
        <v>0</v>
      </c>
      <c r="E3476" s="52">
        <f t="shared" ca="1" si="1054"/>
        <v>1</v>
      </c>
      <c r="F3476" s="52">
        <f ca="1">(TRUNC(PRODUCT($E$12:$E3475),16))</f>
        <v>1.88396930562496</v>
      </c>
      <c r="G3476" s="52">
        <f t="shared" ca="1" si="1055"/>
        <v>1.88396930562496</v>
      </c>
      <c r="H3476" s="52">
        <f t="shared" ca="1" si="1056"/>
        <v>1</v>
      </c>
      <c r="I3476" s="111">
        <f t="shared" si="1063"/>
        <v>0.02</v>
      </c>
      <c r="J3476" s="149">
        <f t="shared" si="1065"/>
        <v>46295</v>
      </c>
      <c r="K3476" s="54">
        <f t="shared" si="1064"/>
        <v>16</v>
      </c>
      <c r="L3476" s="55">
        <f t="shared" si="1057"/>
        <v>17</v>
      </c>
      <c r="M3476" s="56">
        <f t="shared" si="1058"/>
        <v>1.001336784</v>
      </c>
      <c r="N3476" s="56">
        <f t="shared" ca="1" si="1059"/>
        <v>1.001336784</v>
      </c>
      <c r="O3476" s="55">
        <f t="shared" si="1066"/>
        <v>0</v>
      </c>
      <c r="P3476" s="109">
        <f t="shared" ca="1" si="1060"/>
        <v>23.096541460000001</v>
      </c>
      <c r="Q3476" s="52">
        <f t="shared" si="1067"/>
        <v>0</v>
      </c>
      <c r="R3476" s="85"/>
      <c r="S3476" s="85"/>
      <c r="T3476" s="86" t="str">
        <f t="shared" si="1068"/>
        <v>A+J=</v>
      </c>
      <c r="U3476" s="149">
        <f t="shared" si="1069"/>
        <v>46325</v>
      </c>
      <c r="V3476" s="57" t="str">
        <f t="shared" si="1061"/>
        <v>-</v>
      </c>
      <c r="W3476" s="8"/>
      <c r="X3476" s="8"/>
      <c r="Y3476" s="8"/>
      <c r="Z3476" s="9"/>
      <c r="AA3476" s="1"/>
      <c r="AB3476" s="8"/>
      <c r="AC3476" s="9"/>
      <c r="AD3476" s="9"/>
      <c r="AE3476" s="9"/>
      <c r="AF3476" s="8"/>
      <c r="AG3476" s="10"/>
      <c r="AH3476" s="8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25">
      <c r="A3477" s="50">
        <f t="shared" si="1062"/>
        <v>46320</v>
      </c>
      <c r="B3477" s="112" t="str">
        <f t="shared" ca="1" si="1052"/>
        <v>n.d</v>
      </c>
      <c r="C3477" s="109">
        <f t="shared" si="1053"/>
        <v>17277.691436990001</v>
      </c>
      <c r="D3477" s="13">
        <f ca="1">IF(A3477&lt;$B$1,VLOOKUP(A3477,[1]DI!$A$4:$B$15000,2,FALSE),0)</f>
        <v>0</v>
      </c>
      <c r="E3477" s="52">
        <f t="shared" ca="1" si="1054"/>
        <v>1</v>
      </c>
      <c r="F3477" s="52">
        <f ca="1">(TRUNC(PRODUCT($E$12:$E3476),16))</f>
        <v>1.88396930562496</v>
      </c>
      <c r="G3477" s="52">
        <f t="shared" ca="1" si="1055"/>
        <v>1.88396930562496</v>
      </c>
      <c r="H3477" s="52">
        <f t="shared" ca="1" si="1056"/>
        <v>1</v>
      </c>
      <c r="I3477" s="111">
        <f t="shared" si="1063"/>
        <v>0.02</v>
      </c>
      <c r="J3477" s="149">
        <f t="shared" si="1065"/>
        <v>46295</v>
      </c>
      <c r="K3477" s="54">
        <f t="shared" si="1064"/>
        <v>16</v>
      </c>
      <c r="L3477" s="55">
        <f t="shared" si="1057"/>
        <v>17</v>
      </c>
      <c r="M3477" s="56">
        <f t="shared" si="1058"/>
        <v>1.001336784</v>
      </c>
      <c r="N3477" s="56">
        <f t="shared" ca="1" si="1059"/>
        <v>1.001336784</v>
      </c>
      <c r="O3477" s="55">
        <f t="shared" si="1066"/>
        <v>0</v>
      </c>
      <c r="P3477" s="109">
        <f t="shared" ca="1" si="1060"/>
        <v>23.096541460000001</v>
      </c>
      <c r="Q3477" s="52">
        <f t="shared" si="1067"/>
        <v>0</v>
      </c>
      <c r="R3477" s="85"/>
      <c r="S3477" s="85"/>
      <c r="T3477" s="86" t="str">
        <f t="shared" si="1068"/>
        <v>A+J=</v>
      </c>
      <c r="U3477" s="149">
        <f t="shared" si="1069"/>
        <v>46325</v>
      </c>
      <c r="V3477" s="57" t="str">
        <f t="shared" si="1061"/>
        <v>-</v>
      </c>
      <c r="W3477" s="8"/>
      <c r="X3477" s="8"/>
      <c r="Y3477" s="8"/>
      <c r="Z3477" s="9"/>
      <c r="AA3477" s="1"/>
      <c r="AB3477" s="8"/>
      <c r="AC3477" s="9"/>
      <c r="AD3477" s="9"/>
      <c r="AE3477" s="9"/>
      <c r="AF3477" s="8"/>
      <c r="AG3477" s="10"/>
      <c r="AH3477" s="8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25">
      <c r="A3478" s="50">
        <f t="shared" si="1062"/>
        <v>46321</v>
      </c>
      <c r="B3478" s="112" t="str">
        <f t="shared" ca="1" si="1052"/>
        <v>n.d</v>
      </c>
      <c r="C3478" s="109">
        <f t="shared" si="1053"/>
        <v>17277.691436990001</v>
      </c>
      <c r="D3478" s="13">
        <f ca="1">IF(A3478&lt;$B$1,VLOOKUP(A3478,[1]DI!$A$4:$B$15000,2,FALSE),0)</f>
        <v>0</v>
      </c>
      <c r="E3478" s="52">
        <f t="shared" ca="1" si="1054"/>
        <v>1</v>
      </c>
      <c r="F3478" s="52">
        <f ca="1">(TRUNC(PRODUCT($E$12:$E3477),16))</f>
        <v>1.88396930562496</v>
      </c>
      <c r="G3478" s="52">
        <f t="shared" ca="1" si="1055"/>
        <v>1.88396930562496</v>
      </c>
      <c r="H3478" s="52">
        <f t="shared" ca="1" si="1056"/>
        <v>1</v>
      </c>
      <c r="I3478" s="111">
        <f t="shared" si="1063"/>
        <v>0.02</v>
      </c>
      <c r="J3478" s="149">
        <f t="shared" si="1065"/>
        <v>46295</v>
      </c>
      <c r="K3478" s="54">
        <f t="shared" si="1064"/>
        <v>17</v>
      </c>
      <c r="L3478" s="55">
        <f t="shared" si="1057"/>
        <v>17</v>
      </c>
      <c r="M3478" s="56">
        <f t="shared" si="1058"/>
        <v>1.001336784</v>
      </c>
      <c r="N3478" s="56">
        <f t="shared" ca="1" si="1059"/>
        <v>1.001336784</v>
      </c>
      <c r="O3478" s="55">
        <f t="shared" si="1066"/>
        <v>0</v>
      </c>
      <c r="P3478" s="109">
        <f t="shared" ca="1" si="1060"/>
        <v>23.096541460000001</v>
      </c>
      <c r="Q3478" s="52">
        <f t="shared" si="1067"/>
        <v>0</v>
      </c>
      <c r="R3478" s="85"/>
      <c r="S3478" s="85"/>
      <c r="T3478" s="86" t="str">
        <f t="shared" si="1068"/>
        <v>A+J=</v>
      </c>
      <c r="U3478" s="149">
        <f t="shared" si="1069"/>
        <v>46325</v>
      </c>
      <c r="V3478" s="57" t="str">
        <f t="shared" si="1061"/>
        <v>-</v>
      </c>
      <c r="W3478" s="8"/>
      <c r="X3478" s="8"/>
      <c r="Y3478" s="8"/>
      <c r="Z3478" s="9"/>
      <c r="AA3478" s="1"/>
      <c r="AB3478" s="8"/>
      <c r="AC3478" s="9"/>
      <c r="AD3478" s="9"/>
      <c r="AE3478" s="9"/>
      <c r="AF3478" s="8"/>
      <c r="AG3478" s="10"/>
      <c r="AH3478" s="8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25">
      <c r="A3479" s="50">
        <f t="shared" si="1062"/>
        <v>46322</v>
      </c>
      <c r="B3479" s="112" t="str">
        <f t="shared" ca="1" si="1052"/>
        <v>n.d</v>
      </c>
      <c r="C3479" s="109">
        <f t="shared" si="1053"/>
        <v>17277.691436990001</v>
      </c>
      <c r="D3479" s="13">
        <f ca="1">IF(A3479&lt;$B$1,VLOOKUP(A3479,[1]DI!$A$4:$B$15000,2,FALSE),0)</f>
        <v>0</v>
      </c>
      <c r="E3479" s="52">
        <f t="shared" ca="1" si="1054"/>
        <v>1</v>
      </c>
      <c r="F3479" s="52">
        <f ca="1">(TRUNC(PRODUCT($E$12:$E3478),16))</f>
        <v>1.88396930562496</v>
      </c>
      <c r="G3479" s="52">
        <f t="shared" ca="1" si="1055"/>
        <v>1.88396930562496</v>
      </c>
      <c r="H3479" s="52">
        <f t="shared" ca="1" si="1056"/>
        <v>1</v>
      </c>
      <c r="I3479" s="111">
        <f t="shared" si="1063"/>
        <v>0.02</v>
      </c>
      <c r="J3479" s="149">
        <f t="shared" si="1065"/>
        <v>46295</v>
      </c>
      <c r="K3479" s="54">
        <f t="shared" si="1064"/>
        <v>18</v>
      </c>
      <c r="L3479" s="55">
        <f t="shared" si="1057"/>
        <v>18</v>
      </c>
      <c r="M3479" s="56">
        <f t="shared" si="1058"/>
        <v>1.0014154740000001</v>
      </c>
      <c r="N3479" s="56">
        <f t="shared" ca="1" si="1059"/>
        <v>1.0014154740000001</v>
      </c>
      <c r="O3479" s="55">
        <f t="shared" si="1066"/>
        <v>0</v>
      </c>
      <c r="P3479" s="109">
        <f t="shared" ca="1" si="1060"/>
        <v>24.456123000000002</v>
      </c>
      <c r="Q3479" s="52">
        <f t="shared" si="1067"/>
        <v>0</v>
      </c>
      <c r="R3479" s="85"/>
      <c r="S3479" s="85"/>
      <c r="T3479" s="86" t="str">
        <f t="shared" si="1068"/>
        <v>A+J=</v>
      </c>
      <c r="U3479" s="149">
        <f t="shared" si="1069"/>
        <v>46325</v>
      </c>
      <c r="V3479" s="57" t="str">
        <f t="shared" si="1061"/>
        <v>-</v>
      </c>
      <c r="W3479" s="8"/>
      <c r="X3479" s="8"/>
      <c r="Y3479" s="8"/>
      <c r="Z3479" s="9"/>
      <c r="AA3479" s="1"/>
      <c r="AB3479" s="8"/>
      <c r="AC3479" s="9"/>
      <c r="AD3479" s="9"/>
      <c r="AE3479" s="9"/>
      <c r="AF3479" s="8"/>
      <c r="AG3479" s="10"/>
      <c r="AH3479" s="8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25">
      <c r="A3480" s="50">
        <f t="shared" si="1062"/>
        <v>46323</v>
      </c>
      <c r="B3480" s="112" t="str">
        <f t="shared" ca="1" si="1052"/>
        <v>n.d</v>
      </c>
      <c r="C3480" s="109">
        <f t="shared" si="1053"/>
        <v>17277.691436990001</v>
      </c>
      <c r="D3480" s="13">
        <f ca="1">IF(A3480&lt;$B$1,VLOOKUP(A3480,[1]DI!$A$4:$B$15000,2,FALSE),0)</f>
        <v>0</v>
      </c>
      <c r="E3480" s="52">
        <f t="shared" ca="1" si="1054"/>
        <v>1</v>
      </c>
      <c r="F3480" s="52">
        <f ca="1">(TRUNC(PRODUCT($E$12:$E3479),16))</f>
        <v>1.88396930562496</v>
      </c>
      <c r="G3480" s="52">
        <f t="shared" ca="1" si="1055"/>
        <v>1.88396930562496</v>
      </c>
      <c r="H3480" s="52">
        <f t="shared" ca="1" si="1056"/>
        <v>1</v>
      </c>
      <c r="I3480" s="111">
        <f t="shared" si="1063"/>
        <v>0.02</v>
      </c>
      <c r="J3480" s="149">
        <f t="shared" si="1065"/>
        <v>46295</v>
      </c>
      <c r="K3480" s="54">
        <f t="shared" si="1064"/>
        <v>19</v>
      </c>
      <c r="L3480" s="55">
        <f t="shared" si="1057"/>
        <v>19</v>
      </c>
      <c r="M3480" s="56">
        <f t="shared" si="1058"/>
        <v>1.00149417</v>
      </c>
      <c r="N3480" s="56">
        <f t="shared" ca="1" si="1059"/>
        <v>1.00149417</v>
      </c>
      <c r="O3480" s="55">
        <f t="shared" si="1066"/>
        <v>0</v>
      </c>
      <c r="P3480" s="109">
        <f t="shared" ca="1" si="1060"/>
        <v>25.81580821</v>
      </c>
      <c r="Q3480" s="52">
        <f t="shared" si="1067"/>
        <v>0</v>
      </c>
      <c r="R3480" s="85"/>
      <c r="S3480" s="85"/>
      <c r="T3480" s="86" t="str">
        <f t="shared" si="1068"/>
        <v>A+J=</v>
      </c>
      <c r="U3480" s="149">
        <f t="shared" si="1069"/>
        <v>46325</v>
      </c>
      <c r="V3480" s="57" t="str">
        <f t="shared" si="1061"/>
        <v>-</v>
      </c>
      <c r="W3480" s="8"/>
      <c r="X3480" s="8"/>
      <c r="Y3480" s="8"/>
      <c r="Z3480" s="9"/>
      <c r="AA3480" s="1"/>
      <c r="AB3480" s="8"/>
      <c r="AC3480" s="9"/>
      <c r="AD3480" s="9"/>
      <c r="AE3480" s="9"/>
      <c r="AF3480" s="8"/>
      <c r="AG3480" s="10"/>
      <c r="AH3480" s="8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25">
      <c r="A3481" s="50">
        <f t="shared" si="1062"/>
        <v>46324</v>
      </c>
      <c r="B3481" s="112" t="str">
        <f t="shared" ca="1" si="1052"/>
        <v>n.d</v>
      </c>
      <c r="C3481" s="109">
        <f t="shared" si="1053"/>
        <v>17277.691436990001</v>
      </c>
      <c r="D3481" s="13">
        <f ca="1">IF(A3481&lt;$B$1,VLOOKUP(A3481,[1]DI!$A$4:$B$15000,2,FALSE),0)</f>
        <v>0</v>
      </c>
      <c r="E3481" s="52">
        <f t="shared" ca="1" si="1054"/>
        <v>1</v>
      </c>
      <c r="F3481" s="52">
        <f ca="1">(TRUNC(PRODUCT($E$12:$E3480),16))</f>
        <v>1.88396930562496</v>
      </c>
      <c r="G3481" s="52">
        <f t="shared" ca="1" si="1055"/>
        <v>1.88396930562496</v>
      </c>
      <c r="H3481" s="52">
        <f t="shared" ca="1" si="1056"/>
        <v>1</v>
      </c>
      <c r="I3481" s="111">
        <f t="shared" si="1063"/>
        <v>0.02</v>
      </c>
      <c r="J3481" s="149">
        <f t="shared" si="1065"/>
        <v>46295</v>
      </c>
      <c r="K3481" s="54">
        <f t="shared" si="1064"/>
        <v>20</v>
      </c>
      <c r="L3481" s="55">
        <f t="shared" si="1057"/>
        <v>20</v>
      </c>
      <c r="M3481" s="56">
        <f t="shared" si="1058"/>
        <v>1.001572873</v>
      </c>
      <c r="N3481" s="56">
        <f t="shared" ca="1" si="1059"/>
        <v>1.001572873</v>
      </c>
      <c r="O3481" s="55">
        <f t="shared" si="1066"/>
        <v>0</v>
      </c>
      <c r="P3481" s="109">
        <f t="shared" ca="1" si="1060"/>
        <v>27.175614360000001</v>
      </c>
      <c r="Q3481" s="52">
        <f t="shared" si="1067"/>
        <v>0</v>
      </c>
      <c r="R3481" s="85"/>
      <c r="S3481" s="85"/>
      <c r="T3481" s="86" t="str">
        <f t="shared" si="1068"/>
        <v>A+J=</v>
      </c>
      <c r="U3481" s="149">
        <f t="shared" si="1069"/>
        <v>46325</v>
      </c>
      <c r="V3481" s="57" t="str">
        <f t="shared" si="1061"/>
        <v>-</v>
      </c>
      <c r="W3481" s="8"/>
      <c r="X3481" s="8"/>
      <c r="Y3481" s="8"/>
      <c r="Z3481" s="9"/>
      <c r="AA3481" s="1"/>
      <c r="AB3481" s="8"/>
      <c r="AC3481" s="9"/>
      <c r="AD3481" s="9"/>
      <c r="AE3481" s="9"/>
      <c r="AF3481" s="8"/>
      <c r="AG3481" s="10"/>
      <c r="AH3481" s="8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</row>
    <row r="3482" spans="1:149" x14ac:dyDescent="0.25">
      <c r="A3482" s="50">
        <f t="shared" si="1062"/>
        <v>46325</v>
      </c>
      <c r="B3482" s="112" t="str">
        <f t="shared" ca="1" si="1052"/>
        <v>n.d</v>
      </c>
      <c r="C3482" s="109">
        <f t="shared" si="1053"/>
        <v>17277.691436990001</v>
      </c>
      <c r="D3482" s="13">
        <f ca="1">IF(A3482&lt;$B$1,VLOOKUP(A3482,[1]DI!$A$4:$B$15000,2,FALSE),0)</f>
        <v>0</v>
      </c>
      <c r="E3482" s="52">
        <f t="shared" ca="1" si="1054"/>
        <v>1</v>
      </c>
      <c r="F3482" s="52">
        <f ca="1">(TRUNC(PRODUCT($E$12:$E3481),16))</f>
        <v>1.88396930562496</v>
      </c>
      <c r="G3482" s="52">
        <f t="shared" ca="1" si="1055"/>
        <v>1.88396930562496</v>
      </c>
      <c r="H3482" s="52">
        <f t="shared" ca="1" si="1056"/>
        <v>1</v>
      </c>
      <c r="I3482" s="111">
        <f t="shared" si="1063"/>
        <v>0.02</v>
      </c>
      <c r="J3482" s="149">
        <f t="shared" si="1065"/>
        <v>46295</v>
      </c>
      <c r="K3482" s="54">
        <f t="shared" si="1064"/>
        <v>21</v>
      </c>
      <c r="L3482" s="55">
        <f t="shared" si="1057"/>
        <v>21</v>
      </c>
      <c r="M3482" s="56">
        <f t="shared" si="1058"/>
        <v>1.001651581</v>
      </c>
      <c r="N3482" s="56">
        <f t="shared" ca="1" si="1059"/>
        <v>1.001651581</v>
      </c>
      <c r="O3482" s="55">
        <f t="shared" si="1066"/>
        <v>103</v>
      </c>
      <c r="P3482" s="109">
        <f t="shared" ca="1" si="1060"/>
        <v>28.535506900000001</v>
      </c>
      <c r="Q3482" s="52">
        <f t="shared" si="1067"/>
        <v>1875.5667252799999</v>
      </c>
      <c r="R3482" s="85"/>
      <c r="S3482" s="85"/>
      <c r="T3482" s="86" t="str">
        <f t="shared" si="1068"/>
        <v>A+J=</v>
      </c>
      <c r="U3482" s="149">
        <f t="shared" si="1069"/>
        <v>46325</v>
      </c>
      <c r="V3482" s="57">
        <f t="shared" ca="1" si="1061"/>
        <v>2856153.34827</v>
      </c>
      <c r="W3482" s="8"/>
      <c r="X3482" s="8"/>
      <c r="Y3482" s="8"/>
      <c r="Z3482" s="9"/>
      <c r="AA3482" s="1"/>
      <c r="AB3482" s="8"/>
      <c r="AC3482" s="9"/>
      <c r="AD3482" s="9"/>
      <c r="AE3482" s="9"/>
      <c r="AF3482" s="8"/>
      <c r="AG3482" s="10"/>
      <c r="AH3482" s="8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25">
      <c r="A3483" s="50">
        <f t="shared" si="1062"/>
        <v>46326</v>
      </c>
      <c r="B3483" s="112" t="str">
        <f t="shared" ca="1" si="1052"/>
        <v>n.d</v>
      </c>
      <c r="C3483" s="109">
        <f t="shared" si="1053"/>
        <v>15402.124711709999</v>
      </c>
      <c r="D3483" s="13">
        <f ca="1">IF(A3483&lt;$B$1,VLOOKUP(A3483,[1]DI!$A$4:$B$15000,2,FALSE),0)</f>
        <v>0</v>
      </c>
      <c r="E3483" s="52">
        <f t="shared" ca="1" si="1054"/>
        <v>1</v>
      </c>
      <c r="F3483" s="52">
        <f ca="1">(TRUNC(PRODUCT($E$12:$E3482),16))</f>
        <v>1.88396930562496</v>
      </c>
      <c r="G3483" s="52">
        <f t="shared" ca="1" si="1055"/>
        <v>1.88396930562496</v>
      </c>
      <c r="H3483" s="52">
        <f t="shared" ca="1" si="1056"/>
        <v>1</v>
      </c>
      <c r="I3483" s="111">
        <f t="shared" si="1063"/>
        <v>0.02</v>
      </c>
      <c r="J3483" s="149">
        <f t="shared" si="1065"/>
        <v>46325</v>
      </c>
      <c r="K3483" s="54">
        <f t="shared" si="1064"/>
        <v>1</v>
      </c>
      <c r="L3483" s="55">
        <f t="shared" si="1057"/>
        <v>1</v>
      </c>
      <c r="M3483" s="56">
        <f t="shared" si="1058"/>
        <v>1.000078585</v>
      </c>
      <c r="N3483" s="56">
        <f t="shared" ca="1" si="1059"/>
        <v>1.000078585</v>
      </c>
      <c r="O3483" s="55">
        <f t="shared" si="1066"/>
        <v>0</v>
      </c>
      <c r="P3483" s="109">
        <f t="shared" ca="1" si="1060"/>
        <v>1.2103759700000001</v>
      </c>
      <c r="Q3483" s="52">
        <f t="shared" si="1067"/>
        <v>0</v>
      </c>
      <c r="R3483" s="85"/>
      <c r="S3483" s="85"/>
      <c r="T3483" s="86" t="str">
        <f t="shared" si="1068"/>
        <v>A+J=</v>
      </c>
      <c r="U3483" s="149">
        <f t="shared" si="1069"/>
        <v>46356</v>
      </c>
      <c r="V3483" s="57" t="str">
        <f t="shared" si="1061"/>
        <v>-</v>
      </c>
      <c r="W3483" s="8"/>
      <c r="X3483" s="8"/>
      <c r="Y3483" s="8"/>
      <c r="Z3483" s="9"/>
      <c r="AA3483" s="1"/>
      <c r="AB3483" s="8"/>
      <c r="AC3483" s="9"/>
      <c r="AD3483" s="9"/>
      <c r="AE3483" s="9"/>
      <c r="AF3483" s="8"/>
      <c r="AG3483" s="10"/>
      <c r="AH3483" s="8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</row>
    <row r="3484" spans="1:149" x14ac:dyDescent="0.25">
      <c r="A3484" s="50">
        <f t="shared" si="1062"/>
        <v>46327</v>
      </c>
      <c r="B3484" s="112" t="str">
        <f t="shared" ca="1" si="1052"/>
        <v>n.d</v>
      </c>
      <c r="C3484" s="109">
        <f t="shared" si="1053"/>
        <v>15402.124711709999</v>
      </c>
      <c r="D3484" s="13">
        <f ca="1">IF(A3484&lt;$B$1,VLOOKUP(A3484,[1]DI!$A$4:$B$15000,2,FALSE),0)</f>
        <v>0</v>
      </c>
      <c r="E3484" s="52">
        <f t="shared" ca="1" si="1054"/>
        <v>1</v>
      </c>
      <c r="F3484" s="52">
        <f ca="1">(TRUNC(PRODUCT($E$12:$E3483),16))</f>
        <v>1.88396930562496</v>
      </c>
      <c r="G3484" s="52">
        <f t="shared" ca="1" si="1055"/>
        <v>1.88396930562496</v>
      </c>
      <c r="H3484" s="52">
        <f t="shared" ca="1" si="1056"/>
        <v>1</v>
      </c>
      <c r="I3484" s="111">
        <f t="shared" si="1063"/>
        <v>0.02</v>
      </c>
      <c r="J3484" s="149">
        <f t="shared" si="1065"/>
        <v>46325</v>
      </c>
      <c r="K3484" s="54">
        <f t="shared" si="1064"/>
        <v>1</v>
      </c>
      <c r="L3484" s="55">
        <f t="shared" si="1057"/>
        <v>1</v>
      </c>
      <c r="M3484" s="56">
        <f t="shared" si="1058"/>
        <v>1.000078585</v>
      </c>
      <c r="N3484" s="56">
        <f t="shared" ca="1" si="1059"/>
        <v>1.000078585</v>
      </c>
      <c r="O3484" s="55">
        <f t="shared" si="1066"/>
        <v>0</v>
      </c>
      <c r="P3484" s="109">
        <f t="shared" ca="1" si="1060"/>
        <v>1.2103759700000001</v>
      </c>
      <c r="Q3484" s="52">
        <f t="shared" si="1067"/>
        <v>0</v>
      </c>
      <c r="R3484" s="85"/>
      <c r="S3484" s="85"/>
      <c r="T3484" s="86" t="str">
        <f t="shared" si="1068"/>
        <v>A+J=</v>
      </c>
      <c r="U3484" s="149">
        <f t="shared" si="1069"/>
        <v>46356</v>
      </c>
      <c r="V3484" s="57" t="str">
        <f t="shared" si="1061"/>
        <v>-</v>
      </c>
      <c r="W3484" s="8"/>
      <c r="X3484" s="8"/>
      <c r="Y3484" s="8"/>
      <c r="Z3484" s="9"/>
      <c r="AA3484" s="1"/>
      <c r="AB3484" s="8"/>
      <c r="AC3484" s="9"/>
      <c r="AD3484" s="9"/>
      <c r="AE3484" s="9"/>
      <c r="AF3484" s="8"/>
      <c r="AG3484" s="10"/>
      <c r="AH3484" s="8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25">
      <c r="A3485" s="50">
        <f t="shared" si="1062"/>
        <v>46328</v>
      </c>
      <c r="B3485" s="112" t="str">
        <f t="shared" ca="1" si="1052"/>
        <v>n.d</v>
      </c>
      <c r="C3485" s="109">
        <f t="shared" si="1053"/>
        <v>15402.124711709999</v>
      </c>
      <c r="D3485" s="13">
        <f ca="1">IF(A3485&lt;$B$1,VLOOKUP(A3485,[1]DI!$A$4:$B$15000,2,FALSE),0)</f>
        <v>0</v>
      </c>
      <c r="E3485" s="52">
        <f t="shared" ca="1" si="1054"/>
        <v>1</v>
      </c>
      <c r="F3485" s="52">
        <f ca="1">(TRUNC(PRODUCT($E$12:$E3484),16))</f>
        <v>1.88396930562496</v>
      </c>
      <c r="G3485" s="52">
        <f t="shared" ca="1" si="1055"/>
        <v>1.88396930562496</v>
      </c>
      <c r="H3485" s="52">
        <f t="shared" ca="1" si="1056"/>
        <v>1</v>
      </c>
      <c r="I3485" s="111">
        <f t="shared" si="1063"/>
        <v>0.02</v>
      </c>
      <c r="J3485" s="149">
        <f t="shared" si="1065"/>
        <v>46325</v>
      </c>
      <c r="K3485" s="54">
        <f t="shared" si="1064"/>
        <v>1</v>
      </c>
      <c r="L3485" s="55">
        <f t="shared" si="1057"/>
        <v>1</v>
      </c>
      <c r="M3485" s="56">
        <f t="shared" si="1058"/>
        <v>1.000078585</v>
      </c>
      <c r="N3485" s="56">
        <f t="shared" ca="1" si="1059"/>
        <v>1.000078585</v>
      </c>
      <c r="O3485" s="55">
        <f t="shared" si="1066"/>
        <v>0</v>
      </c>
      <c r="P3485" s="109">
        <f t="shared" ca="1" si="1060"/>
        <v>1.2103759700000001</v>
      </c>
      <c r="Q3485" s="52">
        <f t="shared" si="1067"/>
        <v>0</v>
      </c>
      <c r="R3485" s="85"/>
      <c r="S3485" s="85"/>
      <c r="T3485" s="86" t="str">
        <f t="shared" si="1068"/>
        <v>A+J=</v>
      </c>
      <c r="U3485" s="149">
        <f t="shared" si="1069"/>
        <v>46356</v>
      </c>
      <c r="V3485" s="57" t="str">
        <f t="shared" si="1061"/>
        <v>-</v>
      </c>
      <c r="W3485" s="8"/>
      <c r="X3485" s="8"/>
      <c r="Y3485" s="8"/>
      <c r="Z3485" s="9"/>
      <c r="AA3485" s="1"/>
      <c r="AB3485" s="8"/>
      <c r="AC3485" s="9"/>
      <c r="AD3485" s="9"/>
      <c r="AE3485" s="9"/>
      <c r="AF3485" s="8"/>
      <c r="AG3485" s="10"/>
      <c r="AH3485" s="8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25">
      <c r="A3486" s="50">
        <f t="shared" si="1062"/>
        <v>46329</v>
      </c>
      <c r="B3486" s="112" t="str">
        <f t="shared" ca="1" si="1052"/>
        <v>n.d</v>
      </c>
      <c r="C3486" s="109">
        <f t="shared" si="1053"/>
        <v>15402.124711709999</v>
      </c>
      <c r="D3486" s="13">
        <f ca="1">IF(A3486&lt;$B$1,VLOOKUP(A3486,[1]DI!$A$4:$B$15000,2,FALSE),0)</f>
        <v>0</v>
      </c>
      <c r="E3486" s="52">
        <f t="shared" ca="1" si="1054"/>
        <v>1</v>
      </c>
      <c r="F3486" s="52">
        <f ca="1">(TRUNC(PRODUCT($E$12:$E3485),16))</f>
        <v>1.88396930562496</v>
      </c>
      <c r="G3486" s="52">
        <f t="shared" ca="1" si="1055"/>
        <v>1.88396930562496</v>
      </c>
      <c r="H3486" s="52">
        <f t="shared" ca="1" si="1056"/>
        <v>1</v>
      </c>
      <c r="I3486" s="111">
        <f t="shared" si="1063"/>
        <v>0.02</v>
      </c>
      <c r="J3486" s="149">
        <f t="shared" si="1065"/>
        <v>46325</v>
      </c>
      <c r="K3486" s="54">
        <f t="shared" si="1064"/>
        <v>1</v>
      </c>
      <c r="L3486" s="55">
        <f t="shared" si="1057"/>
        <v>1</v>
      </c>
      <c r="M3486" s="56">
        <f t="shared" si="1058"/>
        <v>1.000078585</v>
      </c>
      <c r="N3486" s="56">
        <f t="shared" ca="1" si="1059"/>
        <v>1.000078585</v>
      </c>
      <c r="O3486" s="55">
        <f t="shared" si="1066"/>
        <v>0</v>
      </c>
      <c r="P3486" s="109">
        <f t="shared" ca="1" si="1060"/>
        <v>1.2103759700000001</v>
      </c>
      <c r="Q3486" s="52">
        <f t="shared" si="1067"/>
        <v>0</v>
      </c>
      <c r="R3486" s="85"/>
      <c r="S3486" s="85"/>
      <c r="T3486" s="86" t="str">
        <f t="shared" si="1068"/>
        <v>A+J=</v>
      </c>
      <c r="U3486" s="149">
        <f t="shared" si="1069"/>
        <v>46356</v>
      </c>
      <c r="V3486" s="57" t="str">
        <f t="shared" si="1061"/>
        <v>-</v>
      </c>
      <c r="W3486" s="8"/>
      <c r="X3486" s="8"/>
      <c r="Y3486" s="8"/>
      <c r="Z3486" s="9"/>
      <c r="AA3486" s="1"/>
      <c r="AB3486" s="8"/>
      <c r="AC3486" s="9"/>
      <c r="AD3486" s="9"/>
      <c r="AE3486" s="9"/>
      <c r="AF3486" s="8"/>
      <c r="AG3486" s="10"/>
      <c r="AH3486" s="8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25">
      <c r="A3487" s="50">
        <f t="shared" si="1062"/>
        <v>46330</v>
      </c>
      <c r="B3487" s="112" t="str">
        <f t="shared" ca="1" si="1052"/>
        <v>n.d</v>
      </c>
      <c r="C3487" s="109">
        <f t="shared" si="1053"/>
        <v>15402.124711709999</v>
      </c>
      <c r="D3487" s="13">
        <f ca="1">IF(A3487&lt;$B$1,VLOOKUP(A3487,[1]DI!$A$4:$B$15000,2,FALSE),0)</f>
        <v>0</v>
      </c>
      <c r="E3487" s="52">
        <f t="shared" ca="1" si="1054"/>
        <v>1</v>
      </c>
      <c r="F3487" s="52">
        <f ca="1">(TRUNC(PRODUCT($E$12:$E3486),16))</f>
        <v>1.88396930562496</v>
      </c>
      <c r="G3487" s="52">
        <f t="shared" ca="1" si="1055"/>
        <v>1.88396930562496</v>
      </c>
      <c r="H3487" s="52">
        <f t="shared" ca="1" si="1056"/>
        <v>1</v>
      </c>
      <c r="I3487" s="111">
        <f t="shared" si="1063"/>
        <v>0.02</v>
      </c>
      <c r="J3487" s="149">
        <f t="shared" si="1065"/>
        <v>46325</v>
      </c>
      <c r="K3487" s="54">
        <f t="shared" si="1064"/>
        <v>2</v>
      </c>
      <c r="L3487" s="55">
        <f t="shared" si="1057"/>
        <v>2</v>
      </c>
      <c r="M3487" s="56">
        <f t="shared" si="1058"/>
        <v>1.0001571760000001</v>
      </c>
      <c r="N3487" s="56">
        <f t="shared" ca="1" si="1059"/>
        <v>1.0001571760000001</v>
      </c>
      <c r="O3487" s="55">
        <f t="shared" si="1066"/>
        <v>0</v>
      </c>
      <c r="P3487" s="109">
        <f t="shared" ca="1" si="1060"/>
        <v>2.4208443499999999</v>
      </c>
      <c r="Q3487" s="52">
        <f t="shared" si="1067"/>
        <v>0</v>
      </c>
      <c r="R3487" s="85"/>
      <c r="S3487" s="85"/>
      <c r="T3487" s="86" t="str">
        <f t="shared" si="1068"/>
        <v>A+J=</v>
      </c>
      <c r="U3487" s="149">
        <f t="shared" si="1069"/>
        <v>46356</v>
      </c>
      <c r="V3487" s="57" t="str">
        <f t="shared" si="1061"/>
        <v>-</v>
      </c>
      <c r="W3487" s="8"/>
      <c r="X3487" s="8"/>
      <c r="Y3487" s="8"/>
      <c r="Z3487" s="9"/>
      <c r="AA3487" s="1"/>
      <c r="AB3487" s="8"/>
      <c r="AC3487" s="9"/>
      <c r="AD3487" s="9"/>
      <c r="AE3487" s="9"/>
      <c r="AF3487" s="8"/>
      <c r="AG3487" s="10"/>
      <c r="AH3487" s="8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25">
      <c r="A3488" s="50">
        <f t="shared" si="1062"/>
        <v>46331</v>
      </c>
      <c r="B3488" s="112" t="str">
        <f t="shared" ca="1" si="1052"/>
        <v>n.d</v>
      </c>
      <c r="C3488" s="109">
        <f t="shared" si="1053"/>
        <v>15402.124711709999</v>
      </c>
      <c r="D3488" s="13">
        <f ca="1">IF(A3488&lt;$B$1,VLOOKUP(A3488,[1]DI!$A$4:$B$15000,2,FALSE),0)</f>
        <v>0</v>
      </c>
      <c r="E3488" s="52">
        <f t="shared" ca="1" si="1054"/>
        <v>1</v>
      </c>
      <c r="F3488" s="52">
        <f ca="1">(TRUNC(PRODUCT($E$12:$E3487),16))</f>
        <v>1.88396930562496</v>
      </c>
      <c r="G3488" s="52">
        <f t="shared" ca="1" si="1055"/>
        <v>1.88396930562496</v>
      </c>
      <c r="H3488" s="52">
        <f t="shared" ca="1" si="1056"/>
        <v>1</v>
      </c>
      <c r="I3488" s="111">
        <f t="shared" si="1063"/>
        <v>0.02</v>
      </c>
      <c r="J3488" s="149">
        <f t="shared" si="1065"/>
        <v>46325</v>
      </c>
      <c r="K3488" s="54">
        <f t="shared" si="1064"/>
        <v>3</v>
      </c>
      <c r="L3488" s="55">
        <f t="shared" si="1057"/>
        <v>3</v>
      </c>
      <c r="M3488" s="56">
        <f t="shared" si="1058"/>
        <v>1.000235773</v>
      </c>
      <c r="N3488" s="56">
        <f t="shared" ca="1" si="1059"/>
        <v>1.000235773</v>
      </c>
      <c r="O3488" s="55">
        <f t="shared" si="1066"/>
        <v>0</v>
      </c>
      <c r="P3488" s="109">
        <f t="shared" ca="1" si="1060"/>
        <v>3.63140514</v>
      </c>
      <c r="Q3488" s="52">
        <f t="shared" si="1067"/>
        <v>0</v>
      </c>
      <c r="R3488" s="85"/>
      <c r="S3488" s="85"/>
      <c r="T3488" s="86" t="str">
        <f t="shared" si="1068"/>
        <v>A+J=</v>
      </c>
      <c r="U3488" s="149">
        <f t="shared" si="1069"/>
        <v>46356</v>
      </c>
      <c r="V3488" s="57" t="str">
        <f t="shared" si="1061"/>
        <v>-</v>
      </c>
      <c r="W3488" s="8"/>
      <c r="X3488" s="8"/>
      <c r="Y3488" s="8"/>
      <c r="Z3488" s="9"/>
      <c r="AA3488" s="1"/>
      <c r="AB3488" s="8"/>
      <c r="AC3488" s="9"/>
      <c r="AD3488" s="9"/>
      <c r="AE3488" s="9"/>
      <c r="AF3488" s="8"/>
      <c r="AG3488" s="10"/>
      <c r="AH3488" s="8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25">
      <c r="A3489" s="50">
        <f t="shared" si="1062"/>
        <v>46332</v>
      </c>
      <c r="B3489" s="112" t="str">
        <f t="shared" ca="1" si="1052"/>
        <v>n.d</v>
      </c>
      <c r="C3489" s="109">
        <f t="shared" si="1053"/>
        <v>15402.124711709999</v>
      </c>
      <c r="D3489" s="13">
        <f ca="1">IF(A3489&lt;$B$1,VLOOKUP(A3489,[1]DI!$A$4:$B$15000,2,FALSE),0)</f>
        <v>0</v>
      </c>
      <c r="E3489" s="52">
        <f t="shared" ca="1" si="1054"/>
        <v>1</v>
      </c>
      <c r="F3489" s="52">
        <f ca="1">(TRUNC(PRODUCT($E$12:$E3488),16))</f>
        <v>1.88396930562496</v>
      </c>
      <c r="G3489" s="52">
        <f t="shared" ca="1" si="1055"/>
        <v>1.88396930562496</v>
      </c>
      <c r="H3489" s="52">
        <f t="shared" ca="1" si="1056"/>
        <v>1</v>
      </c>
      <c r="I3489" s="111">
        <f t="shared" si="1063"/>
        <v>0.02</v>
      </c>
      <c r="J3489" s="149">
        <f t="shared" si="1065"/>
        <v>46325</v>
      </c>
      <c r="K3489" s="54">
        <f t="shared" si="1064"/>
        <v>4</v>
      </c>
      <c r="L3489" s="55">
        <f t="shared" si="1057"/>
        <v>4</v>
      </c>
      <c r="M3489" s="56">
        <f t="shared" si="1058"/>
        <v>1.000314377</v>
      </c>
      <c r="N3489" s="56">
        <f t="shared" ca="1" si="1059"/>
        <v>1.000314377</v>
      </c>
      <c r="O3489" s="55">
        <f t="shared" si="1066"/>
        <v>0</v>
      </c>
      <c r="P3489" s="109">
        <f t="shared" ca="1" si="1060"/>
        <v>4.8420737599999999</v>
      </c>
      <c r="Q3489" s="52">
        <f t="shared" si="1067"/>
        <v>0</v>
      </c>
      <c r="R3489" s="85"/>
      <c r="S3489" s="85"/>
      <c r="T3489" s="86" t="str">
        <f t="shared" si="1068"/>
        <v>A+J=</v>
      </c>
      <c r="U3489" s="149">
        <f t="shared" si="1069"/>
        <v>46356</v>
      </c>
      <c r="V3489" s="57" t="str">
        <f t="shared" si="1061"/>
        <v>-</v>
      </c>
      <c r="W3489" s="8"/>
      <c r="X3489" s="8"/>
      <c r="Y3489" s="8"/>
      <c r="Z3489" s="9"/>
      <c r="AA3489" s="1"/>
      <c r="AB3489" s="8"/>
      <c r="AC3489" s="9"/>
      <c r="AD3489" s="9"/>
      <c r="AE3489" s="9"/>
      <c r="AF3489" s="8"/>
      <c r="AG3489" s="10"/>
      <c r="AH3489" s="8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25">
      <c r="A3490" s="50">
        <f t="shared" si="1062"/>
        <v>46333</v>
      </c>
      <c r="B3490" s="112" t="str">
        <f t="shared" ca="1" si="1052"/>
        <v>n.d</v>
      </c>
      <c r="C3490" s="109">
        <f t="shared" si="1053"/>
        <v>15402.124711709999</v>
      </c>
      <c r="D3490" s="13">
        <f ca="1">IF(A3490&lt;$B$1,VLOOKUP(A3490,[1]DI!$A$4:$B$15000,2,FALSE),0)</f>
        <v>0</v>
      </c>
      <c r="E3490" s="52">
        <f t="shared" ca="1" si="1054"/>
        <v>1</v>
      </c>
      <c r="F3490" s="52">
        <f ca="1">(TRUNC(PRODUCT($E$12:$E3489),16))</f>
        <v>1.88396930562496</v>
      </c>
      <c r="G3490" s="52">
        <f t="shared" ca="1" si="1055"/>
        <v>1.88396930562496</v>
      </c>
      <c r="H3490" s="52">
        <f t="shared" ca="1" si="1056"/>
        <v>1</v>
      </c>
      <c r="I3490" s="111">
        <f t="shared" si="1063"/>
        <v>0.02</v>
      </c>
      <c r="J3490" s="149">
        <f t="shared" si="1065"/>
        <v>46325</v>
      </c>
      <c r="K3490" s="54">
        <f t="shared" si="1064"/>
        <v>4</v>
      </c>
      <c r="L3490" s="55">
        <f t="shared" si="1057"/>
        <v>5</v>
      </c>
      <c r="M3490" s="56">
        <f t="shared" si="1058"/>
        <v>1.000392986</v>
      </c>
      <c r="N3490" s="56">
        <f t="shared" ca="1" si="1059"/>
        <v>1.000392986</v>
      </c>
      <c r="O3490" s="55">
        <f t="shared" si="1066"/>
        <v>0</v>
      </c>
      <c r="P3490" s="109">
        <f t="shared" ca="1" si="1060"/>
        <v>6.0528193799999999</v>
      </c>
      <c r="Q3490" s="52">
        <f t="shared" si="1067"/>
        <v>0</v>
      </c>
      <c r="R3490" s="85"/>
      <c r="S3490" s="85"/>
      <c r="T3490" s="86" t="str">
        <f t="shared" si="1068"/>
        <v>A+J=</v>
      </c>
      <c r="U3490" s="149">
        <f t="shared" si="1069"/>
        <v>46356</v>
      </c>
      <c r="V3490" s="57" t="str">
        <f t="shared" si="1061"/>
        <v>-</v>
      </c>
      <c r="W3490" s="8"/>
      <c r="X3490" s="8"/>
      <c r="Y3490" s="8"/>
      <c r="Z3490" s="9"/>
      <c r="AA3490" s="1"/>
      <c r="AB3490" s="8"/>
      <c r="AC3490" s="9"/>
      <c r="AD3490" s="9"/>
      <c r="AE3490" s="9"/>
      <c r="AF3490" s="8"/>
      <c r="AG3490" s="10"/>
      <c r="AH3490" s="8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25">
      <c r="A3491" s="50">
        <f t="shared" si="1062"/>
        <v>46334</v>
      </c>
      <c r="B3491" s="112" t="str">
        <f t="shared" ca="1" si="1052"/>
        <v>n.d</v>
      </c>
      <c r="C3491" s="109">
        <f t="shared" si="1053"/>
        <v>15402.124711709999</v>
      </c>
      <c r="D3491" s="13">
        <f ca="1">IF(A3491&lt;$B$1,VLOOKUP(A3491,[1]DI!$A$4:$B$15000,2,FALSE),0)</f>
        <v>0</v>
      </c>
      <c r="E3491" s="52">
        <f t="shared" ca="1" si="1054"/>
        <v>1</v>
      </c>
      <c r="F3491" s="52">
        <f ca="1">(TRUNC(PRODUCT($E$12:$E3490),16))</f>
        <v>1.88396930562496</v>
      </c>
      <c r="G3491" s="52">
        <f t="shared" ca="1" si="1055"/>
        <v>1.88396930562496</v>
      </c>
      <c r="H3491" s="52">
        <f t="shared" ca="1" si="1056"/>
        <v>1</v>
      </c>
      <c r="I3491" s="111">
        <f t="shared" si="1063"/>
        <v>0.02</v>
      </c>
      <c r="J3491" s="149">
        <f t="shared" si="1065"/>
        <v>46325</v>
      </c>
      <c r="K3491" s="54">
        <f t="shared" si="1064"/>
        <v>4</v>
      </c>
      <c r="L3491" s="55">
        <f t="shared" si="1057"/>
        <v>5</v>
      </c>
      <c r="M3491" s="56">
        <f t="shared" si="1058"/>
        <v>1.000392986</v>
      </c>
      <c r="N3491" s="56">
        <f t="shared" ca="1" si="1059"/>
        <v>1.000392986</v>
      </c>
      <c r="O3491" s="55">
        <f t="shared" si="1066"/>
        <v>0</v>
      </c>
      <c r="P3491" s="109">
        <f t="shared" ca="1" si="1060"/>
        <v>6.0528193799999999</v>
      </c>
      <c r="Q3491" s="52">
        <f t="shared" si="1067"/>
        <v>0</v>
      </c>
      <c r="R3491" s="85"/>
      <c r="S3491" s="85"/>
      <c r="T3491" s="86" t="str">
        <f t="shared" si="1068"/>
        <v>A+J=</v>
      </c>
      <c r="U3491" s="149">
        <f t="shared" si="1069"/>
        <v>46356</v>
      </c>
      <c r="V3491" s="57" t="str">
        <f t="shared" si="1061"/>
        <v>-</v>
      </c>
      <c r="W3491" s="8"/>
      <c r="X3491" s="8"/>
      <c r="Y3491" s="8"/>
      <c r="Z3491" s="9"/>
      <c r="AA3491" s="1"/>
      <c r="AB3491" s="8"/>
      <c r="AC3491" s="9"/>
      <c r="AD3491" s="9"/>
      <c r="AE3491" s="9"/>
      <c r="AF3491" s="8"/>
      <c r="AG3491" s="10"/>
      <c r="AH3491" s="8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25">
      <c r="A3492" s="50">
        <f t="shared" si="1062"/>
        <v>46335</v>
      </c>
      <c r="B3492" s="112" t="str">
        <f t="shared" ca="1" si="1052"/>
        <v>n.d</v>
      </c>
      <c r="C3492" s="109">
        <f t="shared" si="1053"/>
        <v>15402.124711709999</v>
      </c>
      <c r="D3492" s="13">
        <f ca="1">IF(A3492&lt;$B$1,VLOOKUP(A3492,[1]DI!$A$4:$B$15000,2,FALSE),0)</f>
        <v>0</v>
      </c>
      <c r="E3492" s="52">
        <f t="shared" ca="1" si="1054"/>
        <v>1</v>
      </c>
      <c r="F3492" s="52">
        <f ca="1">(TRUNC(PRODUCT($E$12:$E3491),16))</f>
        <v>1.88396930562496</v>
      </c>
      <c r="G3492" s="52">
        <f t="shared" ca="1" si="1055"/>
        <v>1.88396930562496</v>
      </c>
      <c r="H3492" s="52">
        <f t="shared" ca="1" si="1056"/>
        <v>1</v>
      </c>
      <c r="I3492" s="111">
        <f t="shared" si="1063"/>
        <v>0.02</v>
      </c>
      <c r="J3492" s="149">
        <f t="shared" si="1065"/>
        <v>46325</v>
      </c>
      <c r="K3492" s="54">
        <f t="shared" si="1064"/>
        <v>5</v>
      </c>
      <c r="L3492" s="55">
        <f t="shared" si="1057"/>
        <v>5</v>
      </c>
      <c r="M3492" s="56">
        <f t="shared" si="1058"/>
        <v>1.000392986</v>
      </c>
      <c r="N3492" s="56">
        <f t="shared" ca="1" si="1059"/>
        <v>1.000392986</v>
      </c>
      <c r="O3492" s="55">
        <f t="shared" si="1066"/>
        <v>0</v>
      </c>
      <c r="P3492" s="109">
        <f t="shared" ca="1" si="1060"/>
        <v>6.0528193799999999</v>
      </c>
      <c r="Q3492" s="52">
        <f t="shared" si="1067"/>
        <v>0</v>
      </c>
      <c r="R3492" s="85"/>
      <c r="S3492" s="85"/>
      <c r="T3492" s="86" t="str">
        <f t="shared" si="1068"/>
        <v>A+J=</v>
      </c>
      <c r="U3492" s="149">
        <f t="shared" si="1069"/>
        <v>46356</v>
      </c>
      <c r="V3492" s="57" t="str">
        <f t="shared" si="1061"/>
        <v>-</v>
      </c>
      <c r="W3492" s="8"/>
      <c r="X3492" s="8"/>
      <c r="Y3492" s="8"/>
      <c r="Z3492" s="9"/>
      <c r="AA3492" s="1"/>
      <c r="AB3492" s="8"/>
      <c r="AC3492" s="9"/>
      <c r="AD3492" s="9"/>
      <c r="AE3492" s="9"/>
      <c r="AF3492" s="8"/>
      <c r="AG3492" s="10"/>
      <c r="AH3492" s="8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25">
      <c r="A3493" s="50">
        <f t="shared" si="1062"/>
        <v>46336</v>
      </c>
      <c r="B3493" s="112" t="str">
        <f t="shared" ca="1" si="1052"/>
        <v>n.d</v>
      </c>
      <c r="C3493" s="109">
        <f t="shared" si="1053"/>
        <v>15402.124711709999</v>
      </c>
      <c r="D3493" s="13">
        <f ca="1">IF(A3493&lt;$B$1,VLOOKUP(A3493,[1]DI!$A$4:$B$15000,2,FALSE),0)</f>
        <v>0</v>
      </c>
      <c r="E3493" s="52">
        <f t="shared" ca="1" si="1054"/>
        <v>1</v>
      </c>
      <c r="F3493" s="52">
        <f ca="1">(TRUNC(PRODUCT($E$12:$E3492),16))</f>
        <v>1.88396930562496</v>
      </c>
      <c r="G3493" s="52">
        <f t="shared" ca="1" si="1055"/>
        <v>1.88396930562496</v>
      </c>
      <c r="H3493" s="52">
        <f t="shared" ca="1" si="1056"/>
        <v>1</v>
      </c>
      <c r="I3493" s="111">
        <f t="shared" si="1063"/>
        <v>0.02</v>
      </c>
      <c r="J3493" s="149">
        <f t="shared" si="1065"/>
        <v>46325</v>
      </c>
      <c r="K3493" s="54">
        <f t="shared" si="1064"/>
        <v>6</v>
      </c>
      <c r="L3493" s="55">
        <f t="shared" si="1057"/>
        <v>6</v>
      </c>
      <c r="M3493" s="56">
        <f t="shared" si="1058"/>
        <v>1.000471602</v>
      </c>
      <c r="N3493" s="56">
        <f t="shared" ca="1" si="1059"/>
        <v>1.000471602</v>
      </c>
      <c r="O3493" s="55">
        <f t="shared" si="1066"/>
        <v>0</v>
      </c>
      <c r="P3493" s="109">
        <f t="shared" ca="1" si="1060"/>
        <v>7.2636728100000001</v>
      </c>
      <c r="Q3493" s="52">
        <f t="shared" si="1067"/>
        <v>0</v>
      </c>
      <c r="R3493" s="85"/>
      <c r="S3493" s="85"/>
      <c r="T3493" s="86" t="str">
        <f t="shared" si="1068"/>
        <v>A+J=</v>
      </c>
      <c r="U3493" s="149">
        <f t="shared" si="1069"/>
        <v>46356</v>
      </c>
      <c r="V3493" s="57" t="str">
        <f t="shared" si="1061"/>
        <v>-</v>
      </c>
      <c r="W3493" s="8"/>
      <c r="X3493" s="8"/>
      <c r="Y3493" s="8"/>
      <c r="Z3493" s="9"/>
      <c r="AA3493" s="1"/>
      <c r="AB3493" s="8"/>
      <c r="AC3493" s="9"/>
      <c r="AD3493" s="9"/>
      <c r="AE3493" s="9"/>
      <c r="AF3493" s="8"/>
      <c r="AG3493" s="10"/>
      <c r="AH3493" s="8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25">
      <c r="A3494" s="50">
        <f t="shared" si="1062"/>
        <v>46337</v>
      </c>
      <c r="B3494" s="112" t="str">
        <f t="shared" ca="1" si="1052"/>
        <v>n.d</v>
      </c>
      <c r="C3494" s="109">
        <f t="shared" si="1053"/>
        <v>15402.124711709999</v>
      </c>
      <c r="D3494" s="13">
        <f ca="1">IF(A3494&lt;$B$1,VLOOKUP(A3494,[1]DI!$A$4:$B$15000,2,FALSE),0)</f>
        <v>0</v>
      </c>
      <c r="E3494" s="52">
        <f t="shared" ca="1" si="1054"/>
        <v>1</v>
      </c>
      <c r="F3494" s="52">
        <f ca="1">(TRUNC(PRODUCT($E$12:$E3493),16))</f>
        <v>1.88396930562496</v>
      </c>
      <c r="G3494" s="52">
        <f t="shared" ca="1" si="1055"/>
        <v>1.88396930562496</v>
      </c>
      <c r="H3494" s="52">
        <f t="shared" ca="1" si="1056"/>
        <v>1</v>
      </c>
      <c r="I3494" s="111">
        <f t="shared" si="1063"/>
        <v>0.02</v>
      </c>
      <c r="J3494" s="149">
        <f t="shared" si="1065"/>
        <v>46325</v>
      </c>
      <c r="K3494" s="54">
        <f t="shared" si="1064"/>
        <v>7</v>
      </c>
      <c r="L3494" s="55">
        <f t="shared" si="1057"/>
        <v>7</v>
      </c>
      <c r="M3494" s="56">
        <f t="shared" si="1058"/>
        <v>1.0005502239999999</v>
      </c>
      <c r="N3494" s="56">
        <f t="shared" ca="1" si="1059"/>
        <v>1.0005502239999999</v>
      </c>
      <c r="O3494" s="55">
        <f t="shared" si="1066"/>
        <v>0</v>
      </c>
      <c r="P3494" s="109">
        <f t="shared" ca="1" si="1060"/>
        <v>8.4746186600000009</v>
      </c>
      <c r="Q3494" s="52">
        <f t="shared" si="1067"/>
        <v>0</v>
      </c>
      <c r="R3494" s="85"/>
      <c r="S3494" s="85"/>
      <c r="T3494" s="86" t="str">
        <f t="shared" si="1068"/>
        <v>A+J=</v>
      </c>
      <c r="U3494" s="149">
        <f t="shared" si="1069"/>
        <v>46356</v>
      </c>
      <c r="V3494" s="57" t="str">
        <f t="shared" si="1061"/>
        <v>-</v>
      </c>
      <c r="W3494" s="8"/>
      <c r="X3494" s="8"/>
      <c r="Y3494" s="8"/>
      <c r="Z3494" s="9"/>
      <c r="AA3494" s="1"/>
      <c r="AB3494" s="8"/>
      <c r="AC3494" s="9"/>
      <c r="AD3494" s="9"/>
      <c r="AE3494" s="9"/>
      <c r="AF3494" s="8"/>
      <c r="AG3494" s="10"/>
      <c r="AH3494" s="8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25">
      <c r="A3495" s="50">
        <f t="shared" si="1062"/>
        <v>46338</v>
      </c>
      <c r="B3495" s="112" t="str">
        <f t="shared" ca="1" si="1052"/>
        <v>n.d</v>
      </c>
      <c r="C3495" s="109">
        <f t="shared" si="1053"/>
        <v>15402.124711709999</v>
      </c>
      <c r="D3495" s="13">
        <f ca="1">IF(A3495&lt;$B$1,VLOOKUP(A3495,[1]DI!$A$4:$B$15000,2,FALSE),0)</f>
        <v>0</v>
      </c>
      <c r="E3495" s="52">
        <f t="shared" ca="1" si="1054"/>
        <v>1</v>
      </c>
      <c r="F3495" s="52">
        <f ca="1">(TRUNC(PRODUCT($E$12:$E3494),16))</f>
        <v>1.88396930562496</v>
      </c>
      <c r="G3495" s="52">
        <f t="shared" ca="1" si="1055"/>
        <v>1.88396930562496</v>
      </c>
      <c r="H3495" s="52">
        <f t="shared" ca="1" si="1056"/>
        <v>1</v>
      </c>
      <c r="I3495" s="111">
        <f t="shared" si="1063"/>
        <v>0.02</v>
      </c>
      <c r="J3495" s="149">
        <f t="shared" si="1065"/>
        <v>46325</v>
      </c>
      <c r="K3495" s="54">
        <f t="shared" si="1064"/>
        <v>8</v>
      </c>
      <c r="L3495" s="55">
        <f t="shared" si="1057"/>
        <v>8</v>
      </c>
      <c r="M3495" s="56">
        <f t="shared" si="1058"/>
        <v>1.000628852</v>
      </c>
      <c r="N3495" s="56">
        <f t="shared" ca="1" si="1059"/>
        <v>1.000628852</v>
      </c>
      <c r="O3495" s="55">
        <f t="shared" si="1066"/>
        <v>0</v>
      </c>
      <c r="P3495" s="109">
        <f t="shared" ca="1" si="1060"/>
        <v>9.6856569199999996</v>
      </c>
      <c r="Q3495" s="52">
        <f t="shared" si="1067"/>
        <v>0</v>
      </c>
      <c r="R3495" s="85"/>
      <c r="S3495" s="85"/>
      <c r="T3495" s="86" t="str">
        <f t="shared" si="1068"/>
        <v>A+J=</v>
      </c>
      <c r="U3495" s="149">
        <f t="shared" si="1069"/>
        <v>46356</v>
      </c>
      <c r="V3495" s="57" t="str">
        <f t="shared" si="1061"/>
        <v>-</v>
      </c>
      <c r="W3495" s="8"/>
      <c r="X3495" s="8"/>
      <c r="Y3495" s="8"/>
      <c r="Z3495" s="9"/>
      <c r="AA3495" s="1"/>
      <c r="AB3495" s="8"/>
      <c r="AC3495" s="9"/>
      <c r="AD3495" s="9"/>
      <c r="AE3495" s="9"/>
      <c r="AF3495" s="8"/>
      <c r="AG3495" s="10"/>
      <c r="AH3495" s="8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25">
      <c r="A3496" s="50">
        <f t="shared" si="1062"/>
        <v>46339</v>
      </c>
      <c r="B3496" s="112" t="str">
        <f t="shared" ca="1" si="1052"/>
        <v>n.d</v>
      </c>
      <c r="C3496" s="109">
        <f t="shared" si="1053"/>
        <v>15402.124711709999</v>
      </c>
      <c r="D3496" s="13">
        <f ca="1">IF(A3496&lt;$B$1,VLOOKUP(A3496,[1]DI!$A$4:$B$15000,2,FALSE),0)</f>
        <v>0</v>
      </c>
      <c r="E3496" s="52">
        <f t="shared" ca="1" si="1054"/>
        <v>1</v>
      </c>
      <c r="F3496" s="52">
        <f ca="1">(TRUNC(PRODUCT($E$12:$E3495),16))</f>
        <v>1.88396930562496</v>
      </c>
      <c r="G3496" s="52">
        <f t="shared" ca="1" si="1055"/>
        <v>1.88396930562496</v>
      </c>
      <c r="H3496" s="52">
        <f t="shared" ca="1" si="1056"/>
        <v>1</v>
      </c>
      <c r="I3496" s="111">
        <f t="shared" si="1063"/>
        <v>0.02</v>
      </c>
      <c r="J3496" s="149">
        <f t="shared" si="1065"/>
        <v>46325</v>
      </c>
      <c r="K3496" s="54">
        <f t="shared" si="1064"/>
        <v>9</v>
      </c>
      <c r="L3496" s="55">
        <f t="shared" si="1057"/>
        <v>9</v>
      </c>
      <c r="M3496" s="56">
        <f t="shared" si="1058"/>
        <v>1.0007074869999999</v>
      </c>
      <c r="N3496" s="56">
        <f t="shared" ca="1" si="1059"/>
        <v>1.0007074869999999</v>
      </c>
      <c r="O3496" s="55">
        <f t="shared" si="1066"/>
        <v>0</v>
      </c>
      <c r="P3496" s="109">
        <f t="shared" ca="1" si="1060"/>
        <v>10.896803</v>
      </c>
      <c r="Q3496" s="52">
        <f t="shared" si="1067"/>
        <v>0</v>
      </c>
      <c r="R3496" s="85"/>
      <c r="S3496" s="85"/>
      <c r="T3496" s="86" t="str">
        <f t="shared" si="1068"/>
        <v>A+J=</v>
      </c>
      <c r="U3496" s="149">
        <f t="shared" si="1069"/>
        <v>46356</v>
      </c>
      <c r="V3496" s="57" t="str">
        <f t="shared" si="1061"/>
        <v>-</v>
      </c>
      <c r="W3496" s="8"/>
      <c r="X3496" s="8"/>
      <c r="Y3496" s="8"/>
      <c r="Z3496" s="9"/>
      <c r="AA3496" s="1"/>
      <c r="AB3496" s="8"/>
      <c r="AC3496" s="9"/>
      <c r="AD3496" s="9"/>
      <c r="AE3496" s="9"/>
      <c r="AF3496" s="8"/>
      <c r="AG3496" s="10"/>
      <c r="AH3496" s="8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25">
      <c r="A3497" s="50">
        <f t="shared" si="1062"/>
        <v>46340</v>
      </c>
      <c r="B3497" s="112" t="str">
        <f t="shared" ca="1" si="1052"/>
        <v>n.d</v>
      </c>
      <c r="C3497" s="109">
        <f t="shared" si="1053"/>
        <v>15402.124711709999</v>
      </c>
      <c r="D3497" s="13">
        <f ca="1">IF(A3497&lt;$B$1,VLOOKUP(A3497,[1]DI!$A$4:$B$15000,2,FALSE),0)</f>
        <v>0</v>
      </c>
      <c r="E3497" s="52">
        <f t="shared" ca="1" si="1054"/>
        <v>1</v>
      </c>
      <c r="F3497" s="52">
        <f ca="1">(TRUNC(PRODUCT($E$12:$E3496),16))</f>
        <v>1.88396930562496</v>
      </c>
      <c r="G3497" s="52">
        <f t="shared" ca="1" si="1055"/>
        <v>1.88396930562496</v>
      </c>
      <c r="H3497" s="52">
        <f t="shared" ca="1" si="1056"/>
        <v>1</v>
      </c>
      <c r="I3497" s="111">
        <f t="shared" si="1063"/>
        <v>0.02</v>
      </c>
      <c r="J3497" s="149">
        <f t="shared" si="1065"/>
        <v>46325</v>
      </c>
      <c r="K3497" s="54">
        <f t="shared" si="1064"/>
        <v>9</v>
      </c>
      <c r="L3497" s="55">
        <f t="shared" si="1057"/>
        <v>10</v>
      </c>
      <c r="M3497" s="56">
        <f t="shared" si="1058"/>
        <v>1.000786127</v>
      </c>
      <c r="N3497" s="56">
        <f t="shared" ca="1" si="1059"/>
        <v>1.000786127</v>
      </c>
      <c r="O3497" s="55">
        <f t="shared" si="1066"/>
        <v>0</v>
      </c>
      <c r="P3497" s="109">
        <f t="shared" ca="1" si="1060"/>
        <v>12.108026089999999</v>
      </c>
      <c r="Q3497" s="52">
        <f t="shared" si="1067"/>
        <v>0</v>
      </c>
      <c r="R3497" s="85"/>
      <c r="S3497" s="85"/>
      <c r="T3497" s="86" t="str">
        <f t="shared" si="1068"/>
        <v>A+J=</v>
      </c>
      <c r="U3497" s="149">
        <f t="shared" si="1069"/>
        <v>46356</v>
      </c>
      <c r="V3497" s="57" t="str">
        <f t="shared" si="1061"/>
        <v>-</v>
      </c>
      <c r="W3497" s="8"/>
      <c r="X3497" s="8"/>
      <c r="Y3497" s="8"/>
      <c r="Z3497" s="9"/>
      <c r="AA3497" s="1"/>
      <c r="AB3497" s="8"/>
      <c r="AC3497" s="9"/>
      <c r="AD3497" s="9"/>
      <c r="AE3497" s="9"/>
      <c r="AF3497" s="8"/>
      <c r="AG3497" s="10"/>
      <c r="AH3497" s="8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25">
      <c r="A3498" s="50">
        <f t="shared" si="1062"/>
        <v>46341</v>
      </c>
      <c r="B3498" s="112" t="str">
        <f t="shared" ca="1" si="1052"/>
        <v>n.d</v>
      </c>
      <c r="C3498" s="109">
        <f t="shared" si="1053"/>
        <v>15402.124711709999</v>
      </c>
      <c r="D3498" s="13">
        <f ca="1">IF(A3498&lt;$B$1,VLOOKUP(A3498,[1]DI!$A$4:$B$15000,2,FALSE),0)</f>
        <v>0</v>
      </c>
      <c r="E3498" s="52">
        <f t="shared" ca="1" si="1054"/>
        <v>1</v>
      </c>
      <c r="F3498" s="52">
        <f ca="1">(TRUNC(PRODUCT($E$12:$E3497),16))</f>
        <v>1.88396930562496</v>
      </c>
      <c r="G3498" s="52">
        <f t="shared" ca="1" si="1055"/>
        <v>1.88396930562496</v>
      </c>
      <c r="H3498" s="52">
        <f t="shared" ca="1" si="1056"/>
        <v>1</v>
      </c>
      <c r="I3498" s="111">
        <f t="shared" si="1063"/>
        <v>0.02</v>
      </c>
      <c r="J3498" s="149">
        <f t="shared" si="1065"/>
        <v>46325</v>
      </c>
      <c r="K3498" s="54">
        <f t="shared" si="1064"/>
        <v>9</v>
      </c>
      <c r="L3498" s="55">
        <f t="shared" si="1057"/>
        <v>10</v>
      </c>
      <c r="M3498" s="56">
        <f t="shared" si="1058"/>
        <v>1.000786127</v>
      </c>
      <c r="N3498" s="56">
        <f t="shared" ca="1" si="1059"/>
        <v>1.000786127</v>
      </c>
      <c r="O3498" s="55">
        <f t="shared" si="1066"/>
        <v>0</v>
      </c>
      <c r="P3498" s="109">
        <f t="shared" ca="1" si="1060"/>
        <v>12.108026089999999</v>
      </c>
      <c r="Q3498" s="52">
        <f t="shared" si="1067"/>
        <v>0</v>
      </c>
      <c r="R3498" s="85"/>
      <c r="S3498" s="85"/>
      <c r="T3498" s="86" t="str">
        <f t="shared" si="1068"/>
        <v>A+J=</v>
      </c>
      <c r="U3498" s="149">
        <f t="shared" si="1069"/>
        <v>46356</v>
      </c>
      <c r="V3498" s="57" t="str">
        <f t="shared" si="1061"/>
        <v>-</v>
      </c>
      <c r="W3498" s="8"/>
      <c r="X3498" s="8"/>
      <c r="Y3498" s="8"/>
      <c r="Z3498" s="9"/>
      <c r="AA3498" s="1"/>
      <c r="AB3498" s="8"/>
      <c r="AC3498" s="9"/>
      <c r="AD3498" s="9"/>
      <c r="AE3498" s="9"/>
      <c r="AF3498" s="8"/>
      <c r="AG3498" s="10"/>
      <c r="AH3498" s="8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25">
      <c r="A3499" s="50">
        <f t="shared" si="1062"/>
        <v>46342</v>
      </c>
      <c r="B3499" s="112" t="str">
        <f t="shared" ca="1" si="1052"/>
        <v>n.d</v>
      </c>
      <c r="C3499" s="109">
        <f t="shared" si="1053"/>
        <v>15402.124711709999</v>
      </c>
      <c r="D3499" s="13">
        <f ca="1">IF(A3499&lt;$B$1,VLOOKUP(A3499,[1]DI!$A$4:$B$15000,2,FALSE),0)</f>
        <v>0</v>
      </c>
      <c r="E3499" s="52">
        <f t="shared" ca="1" si="1054"/>
        <v>1</v>
      </c>
      <c r="F3499" s="52">
        <f ca="1">(TRUNC(PRODUCT($E$12:$E3498),16))</f>
        <v>1.88396930562496</v>
      </c>
      <c r="G3499" s="52">
        <f t="shared" ca="1" si="1055"/>
        <v>1.88396930562496</v>
      </c>
      <c r="H3499" s="52">
        <f t="shared" ca="1" si="1056"/>
        <v>1</v>
      </c>
      <c r="I3499" s="111">
        <f t="shared" si="1063"/>
        <v>0.02</v>
      </c>
      <c r="J3499" s="149">
        <f t="shared" si="1065"/>
        <v>46325</v>
      </c>
      <c r="K3499" s="54">
        <f t="shared" si="1064"/>
        <v>10</v>
      </c>
      <c r="L3499" s="55">
        <f t="shared" si="1057"/>
        <v>10</v>
      </c>
      <c r="M3499" s="56">
        <f t="shared" si="1058"/>
        <v>1.000786127</v>
      </c>
      <c r="N3499" s="56">
        <f t="shared" ca="1" si="1059"/>
        <v>1.000786127</v>
      </c>
      <c r="O3499" s="55">
        <f t="shared" si="1066"/>
        <v>0</v>
      </c>
      <c r="P3499" s="109">
        <f t="shared" ca="1" si="1060"/>
        <v>12.108026089999999</v>
      </c>
      <c r="Q3499" s="52">
        <f t="shared" si="1067"/>
        <v>0</v>
      </c>
      <c r="R3499" s="85"/>
      <c r="S3499" s="85"/>
      <c r="T3499" s="86" t="str">
        <f t="shared" si="1068"/>
        <v>A+J=</v>
      </c>
      <c r="U3499" s="149">
        <f t="shared" si="1069"/>
        <v>46356</v>
      </c>
      <c r="V3499" s="57" t="str">
        <f t="shared" si="1061"/>
        <v>-</v>
      </c>
      <c r="W3499" s="8"/>
      <c r="X3499" s="8"/>
      <c r="Y3499" s="8"/>
      <c r="Z3499" s="9"/>
      <c r="AA3499" s="1"/>
      <c r="AB3499" s="8"/>
      <c r="AC3499" s="9"/>
      <c r="AD3499" s="9"/>
      <c r="AE3499" s="9"/>
      <c r="AF3499" s="8"/>
      <c r="AG3499" s="10"/>
      <c r="AH3499" s="8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25">
      <c r="A3500" s="50">
        <f t="shared" si="1062"/>
        <v>46343</v>
      </c>
      <c r="B3500" s="112" t="str">
        <f t="shared" ca="1" si="1052"/>
        <v>n.d</v>
      </c>
      <c r="C3500" s="109">
        <f t="shared" si="1053"/>
        <v>15402.124711709999</v>
      </c>
      <c r="D3500" s="13">
        <f ca="1">IF(A3500&lt;$B$1,VLOOKUP(A3500,[1]DI!$A$4:$B$15000,2,FALSE),0)</f>
        <v>0</v>
      </c>
      <c r="E3500" s="52">
        <f t="shared" ca="1" si="1054"/>
        <v>1</v>
      </c>
      <c r="F3500" s="52">
        <f ca="1">(TRUNC(PRODUCT($E$12:$E3499),16))</f>
        <v>1.88396930562496</v>
      </c>
      <c r="G3500" s="52">
        <f t="shared" ca="1" si="1055"/>
        <v>1.88396930562496</v>
      </c>
      <c r="H3500" s="52">
        <f t="shared" ca="1" si="1056"/>
        <v>1</v>
      </c>
      <c r="I3500" s="111">
        <f t="shared" si="1063"/>
        <v>0.02</v>
      </c>
      <c r="J3500" s="149">
        <f t="shared" si="1065"/>
        <v>46325</v>
      </c>
      <c r="K3500" s="54">
        <f t="shared" si="1064"/>
        <v>11</v>
      </c>
      <c r="L3500" s="55">
        <f t="shared" si="1057"/>
        <v>11</v>
      </c>
      <c r="M3500" s="56">
        <f t="shared" si="1058"/>
        <v>1.0008647740000001</v>
      </c>
      <c r="N3500" s="56">
        <f t="shared" ca="1" si="1059"/>
        <v>1.0008647740000001</v>
      </c>
      <c r="O3500" s="55">
        <f t="shared" si="1066"/>
        <v>0</v>
      </c>
      <c r="P3500" s="109">
        <f t="shared" ca="1" si="1060"/>
        <v>13.319356989999999</v>
      </c>
      <c r="Q3500" s="52">
        <f t="shared" si="1067"/>
        <v>0</v>
      </c>
      <c r="R3500" s="85"/>
      <c r="S3500" s="85"/>
      <c r="T3500" s="86" t="str">
        <f t="shared" si="1068"/>
        <v>A+J=</v>
      </c>
      <c r="U3500" s="149">
        <f t="shared" si="1069"/>
        <v>46356</v>
      </c>
      <c r="V3500" s="57" t="str">
        <f t="shared" si="1061"/>
        <v>-</v>
      </c>
      <c r="W3500" s="8"/>
      <c r="X3500" s="8"/>
      <c r="Y3500" s="8"/>
      <c r="Z3500" s="9"/>
      <c r="AA3500" s="1"/>
      <c r="AB3500" s="8"/>
      <c r="AC3500" s="9"/>
      <c r="AD3500" s="9"/>
      <c r="AE3500" s="9"/>
      <c r="AF3500" s="8"/>
      <c r="AG3500" s="10"/>
      <c r="AH3500" s="8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25">
      <c r="A3501" s="50">
        <f t="shared" si="1062"/>
        <v>46344</v>
      </c>
      <c r="B3501" s="112" t="str">
        <f t="shared" ca="1" si="1052"/>
        <v>n.d</v>
      </c>
      <c r="C3501" s="109">
        <f t="shared" si="1053"/>
        <v>15402.124711709999</v>
      </c>
      <c r="D3501" s="13">
        <f ca="1">IF(A3501&lt;$B$1,VLOOKUP(A3501,[1]DI!$A$4:$B$15000,2,FALSE),0)</f>
        <v>0</v>
      </c>
      <c r="E3501" s="52">
        <f t="shared" ca="1" si="1054"/>
        <v>1</v>
      </c>
      <c r="F3501" s="52">
        <f ca="1">(TRUNC(PRODUCT($E$12:$E3500),16))</f>
        <v>1.88396930562496</v>
      </c>
      <c r="G3501" s="52">
        <f t="shared" ca="1" si="1055"/>
        <v>1.88396930562496</v>
      </c>
      <c r="H3501" s="52">
        <f t="shared" ca="1" si="1056"/>
        <v>1</v>
      </c>
      <c r="I3501" s="111">
        <f t="shared" si="1063"/>
        <v>0.02</v>
      </c>
      <c r="J3501" s="149">
        <f t="shared" si="1065"/>
        <v>46325</v>
      </c>
      <c r="K3501" s="54">
        <f t="shared" si="1064"/>
        <v>12</v>
      </c>
      <c r="L3501" s="55">
        <f t="shared" si="1057"/>
        <v>12</v>
      </c>
      <c r="M3501" s="56">
        <f t="shared" si="1058"/>
        <v>1.0009434269999999</v>
      </c>
      <c r="N3501" s="56">
        <f t="shared" ca="1" si="1059"/>
        <v>1.0009434269999999</v>
      </c>
      <c r="O3501" s="55">
        <f t="shared" si="1066"/>
        <v>0</v>
      </c>
      <c r="P3501" s="109">
        <f t="shared" ca="1" si="1060"/>
        <v>14.530780310000001</v>
      </c>
      <c r="Q3501" s="52">
        <f t="shared" si="1067"/>
        <v>0</v>
      </c>
      <c r="R3501" s="85"/>
      <c r="S3501" s="85"/>
      <c r="T3501" s="86" t="str">
        <f t="shared" si="1068"/>
        <v>A+J=</v>
      </c>
      <c r="U3501" s="149">
        <f t="shared" si="1069"/>
        <v>46356</v>
      </c>
      <c r="V3501" s="57" t="str">
        <f t="shared" si="1061"/>
        <v>-</v>
      </c>
      <c r="W3501" s="8"/>
      <c r="X3501" s="8"/>
      <c r="Y3501" s="8"/>
      <c r="Z3501" s="9"/>
      <c r="AA3501" s="1"/>
      <c r="AB3501" s="8"/>
      <c r="AC3501" s="9"/>
      <c r="AD3501" s="9"/>
      <c r="AE3501" s="9"/>
      <c r="AF3501" s="8"/>
      <c r="AG3501" s="10"/>
      <c r="AH3501" s="8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25">
      <c r="A3502" s="50">
        <f t="shared" si="1062"/>
        <v>46345</v>
      </c>
      <c r="B3502" s="112" t="str">
        <f t="shared" ref="B3502:B3565" ca="1" si="1070">IF(A3502&lt;=TODAY(),C3502+P3502,IF(AND(A3502&gt;TODAY(),A3502&lt;=$B$1),IF(VLOOKUP(TODAY(),$A$12:$D$10000,4,FALSE)=0,"n.d",C3502+P3502),"n.d"))</f>
        <v>n.d</v>
      </c>
      <c r="C3502" s="109">
        <f t="shared" ref="C3502:C3565" si="1071">TRUNC(C3501-Q3501,8)</f>
        <v>15402.124711709999</v>
      </c>
      <c r="D3502" s="13">
        <f ca="1">IF(A3502&lt;$B$1,VLOOKUP(A3502,[1]DI!$A$4:$B$15000,2,FALSE),0)</f>
        <v>0</v>
      </c>
      <c r="E3502" s="52">
        <f t="shared" ref="E3502:E3565" ca="1" si="1072">IF(A3502&lt;A$10,1,ROUND(((1+D3502)^(1/252)),8))</f>
        <v>1</v>
      </c>
      <c r="F3502" s="52">
        <f ca="1">(TRUNC(PRODUCT($E$12:$E3501),16))</f>
        <v>1.88396930562496</v>
      </c>
      <c r="G3502" s="52">
        <f t="shared" ref="G3502:G3565" ca="1" si="1073">IF(O3501&gt;0,F3501,G3501)</f>
        <v>1.88396930562496</v>
      </c>
      <c r="H3502" s="52">
        <f t="shared" ref="H3502:H3565" ca="1" si="1074">ROUND(F3502/G3502,8)</f>
        <v>1</v>
      </c>
      <c r="I3502" s="111">
        <f t="shared" si="1063"/>
        <v>0.02</v>
      </c>
      <c r="J3502" s="149">
        <f t="shared" si="1065"/>
        <v>46325</v>
      </c>
      <c r="K3502" s="54">
        <f t="shared" si="1064"/>
        <v>13</v>
      </c>
      <c r="L3502" s="55">
        <f t="shared" ref="L3502:L3565" si="1075">IF(AND(K3502=1,K3501=1),1,IF(K3502&gt;0,IF(K3502=K3501,K3502+1,K3502),0))</f>
        <v>13</v>
      </c>
      <c r="M3502" s="56">
        <f t="shared" ref="M3502:M3565" si="1076">ROUND((I3502+1)^(L3502/252),9)</f>
        <v>1.0010220860000001</v>
      </c>
      <c r="N3502" s="56">
        <f t="shared" ref="N3502:N3565" ca="1" si="1077">ROUND(H3502*M3502,9)</f>
        <v>1.0010220860000001</v>
      </c>
      <c r="O3502" s="55">
        <f t="shared" si="1066"/>
        <v>0</v>
      </c>
      <c r="P3502" s="109">
        <f t="shared" ref="P3502:P3565" ca="1" si="1078">TRUNC(((N3502-1)*C3502),8)</f>
        <v>15.74229603</v>
      </c>
      <c r="Q3502" s="52">
        <f t="shared" si="1067"/>
        <v>0</v>
      </c>
      <c r="R3502" s="85"/>
      <c r="S3502" s="85"/>
      <c r="T3502" s="86" t="str">
        <f t="shared" si="1068"/>
        <v>A+J=</v>
      </c>
      <c r="U3502" s="149">
        <f t="shared" si="1069"/>
        <v>46356</v>
      </c>
      <c r="V3502" s="57" t="str">
        <f t="shared" ref="V3502:V3565" si="1079">IF(O3502&gt;0,(P3502+Q3502)*V$9,"-")</f>
        <v>-</v>
      </c>
      <c r="W3502" s="8"/>
      <c r="X3502" s="8"/>
      <c r="Y3502" s="8"/>
      <c r="Z3502" s="9"/>
      <c r="AA3502" s="1"/>
      <c r="AB3502" s="8"/>
      <c r="AC3502" s="9"/>
      <c r="AD3502" s="9"/>
      <c r="AE3502" s="9"/>
      <c r="AF3502" s="8"/>
      <c r="AG3502" s="10"/>
      <c r="AH3502" s="8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25">
      <c r="A3503" s="50">
        <f t="shared" si="1062"/>
        <v>46346</v>
      </c>
      <c r="B3503" s="112" t="str">
        <f t="shared" ca="1" si="1070"/>
        <v>n.d</v>
      </c>
      <c r="C3503" s="109">
        <f t="shared" si="1071"/>
        <v>15402.124711709999</v>
      </c>
      <c r="D3503" s="13">
        <f ca="1">IF(A3503&lt;$B$1,VLOOKUP(A3503,[1]DI!$A$4:$B$15000,2,FALSE),0)</f>
        <v>0</v>
      </c>
      <c r="E3503" s="52">
        <f t="shared" ca="1" si="1072"/>
        <v>1</v>
      </c>
      <c r="F3503" s="52">
        <f ca="1">(TRUNC(PRODUCT($E$12:$E3502),16))</f>
        <v>1.88396930562496</v>
      </c>
      <c r="G3503" s="52">
        <f t="shared" ca="1" si="1073"/>
        <v>1.88396930562496</v>
      </c>
      <c r="H3503" s="52">
        <f t="shared" ca="1" si="1074"/>
        <v>1</v>
      </c>
      <c r="I3503" s="111">
        <f t="shared" si="1063"/>
        <v>0.02</v>
      </c>
      <c r="J3503" s="149">
        <f t="shared" si="1065"/>
        <v>46325</v>
      </c>
      <c r="K3503" s="54">
        <f t="shared" si="1064"/>
        <v>13</v>
      </c>
      <c r="L3503" s="55">
        <f t="shared" si="1075"/>
        <v>14</v>
      </c>
      <c r="M3503" s="56">
        <f t="shared" si="1076"/>
        <v>1.0011007510000001</v>
      </c>
      <c r="N3503" s="56">
        <f t="shared" ca="1" si="1077"/>
        <v>1.0011007510000001</v>
      </c>
      <c r="O3503" s="55">
        <f t="shared" si="1066"/>
        <v>0</v>
      </c>
      <c r="P3503" s="109">
        <f t="shared" ca="1" si="1078"/>
        <v>16.953904170000001</v>
      </c>
      <c r="Q3503" s="52">
        <f t="shared" si="1067"/>
        <v>0</v>
      </c>
      <c r="R3503" s="85"/>
      <c r="S3503" s="85"/>
      <c r="T3503" s="86" t="str">
        <f t="shared" si="1068"/>
        <v>A+J=</v>
      </c>
      <c r="U3503" s="149">
        <f t="shared" si="1069"/>
        <v>46356</v>
      </c>
      <c r="V3503" s="57" t="str">
        <f t="shared" si="1079"/>
        <v>-</v>
      </c>
      <c r="W3503" s="8"/>
      <c r="X3503" s="8"/>
      <c r="Y3503" s="8"/>
      <c r="Z3503" s="9"/>
      <c r="AA3503" s="1"/>
      <c r="AB3503" s="8"/>
      <c r="AC3503" s="9"/>
      <c r="AD3503" s="9"/>
      <c r="AE3503" s="9"/>
      <c r="AF3503" s="8"/>
      <c r="AG3503" s="10"/>
      <c r="AH3503" s="8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25">
      <c r="A3504" s="50">
        <f t="shared" si="1062"/>
        <v>46347</v>
      </c>
      <c r="B3504" s="112" t="str">
        <f t="shared" ca="1" si="1070"/>
        <v>n.d</v>
      </c>
      <c r="C3504" s="109">
        <f t="shared" si="1071"/>
        <v>15402.124711709999</v>
      </c>
      <c r="D3504" s="13">
        <f ca="1">IF(A3504&lt;$B$1,VLOOKUP(A3504,[1]DI!$A$4:$B$15000,2,FALSE),0)</f>
        <v>0</v>
      </c>
      <c r="E3504" s="52">
        <f t="shared" ca="1" si="1072"/>
        <v>1</v>
      </c>
      <c r="F3504" s="52">
        <f ca="1">(TRUNC(PRODUCT($E$12:$E3503),16))</f>
        <v>1.88396930562496</v>
      </c>
      <c r="G3504" s="52">
        <f t="shared" ca="1" si="1073"/>
        <v>1.88396930562496</v>
      </c>
      <c r="H3504" s="52">
        <f t="shared" ca="1" si="1074"/>
        <v>1</v>
      </c>
      <c r="I3504" s="111">
        <f t="shared" si="1063"/>
        <v>0.02</v>
      </c>
      <c r="J3504" s="149">
        <f t="shared" si="1065"/>
        <v>46325</v>
      </c>
      <c r="K3504" s="54">
        <f t="shared" si="1064"/>
        <v>13</v>
      </c>
      <c r="L3504" s="55">
        <f t="shared" si="1075"/>
        <v>14</v>
      </c>
      <c r="M3504" s="56">
        <f t="shared" si="1076"/>
        <v>1.0011007510000001</v>
      </c>
      <c r="N3504" s="56">
        <f t="shared" ca="1" si="1077"/>
        <v>1.0011007510000001</v>
      </c>
      <c r="O3504" s="55">
        <f t="shared" si="1066"/>
        <v>0</v>
      </c>
      <c r="P3504" s="109">
        <f t="shared" ca="1" si="1078"/>
        <v>16.953904170000001</v>
      </c>
      <c r="Q3504" s="52">
        <f t="shared" si="1067"/>
        <v>0</v>
      </c>
      <c r="R3504" s="85"/>
      <c r="S3504" s="85"/>
      <c r="T3504" s="86" t="str">
        <f t="shared" si="1068"/>
        <v>A+J=</v>
      </c>
      <c r="U3504" s="149">
        <f t="shared" si="1069"/>
        <v>46356</v>
      </c>
      <c r="V3504" s="57" t="str">
        <f t="shared" si="1079"/>
        <v>-</v>
      </c>
      <c r="W3504" s="8"/>
      <c r="X3504" s="8"/>
      <c r="Y3504" s="8"/>
      <c r="Z3504" s="9"/>
      <c r="AA3504" s="1"/>
      <c r="AB3504" s="8"/>
      <c r="AC3504" s="9"/>
      <c r="AD3504" s="9"/>
      <c r="AE3504" s="9"/>
      <c r="AF3504" s="8"/>
      <c r="AG3504" s="10"/>
      <c r="AH3504" s="8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25">
      <c r="A3505" s="50">
        <f t="shared" si="1062"/>
        <v>46348</v>
      </c>
      <c r="B3505" s="112" t="str">
        <f t="shared" ca="1" si="1070"/>
        <v>n.d</v>
      </c>
      <c r="C3505" s="109">
        <f t="shared" si="1071"/>
        <v>15402.124711709999</v>
      </c>
      <c r="D3505" s="13">
        <f ca="1">IF(A3505&lt;$B$1,VLOOKUP(A3505,[1]DI!$A$4:$B$15000,2,FALSE),0)</f>
        <v>0</v>
      </c>
      <c r="E3505" s="52">
        <f t="shared" ca="1" si="1072"/>
        <v>1</v>
      </c>
      <c r="F3505" s="52">
        <f ca="1">(TRUNC(PRODUCT($E$12:$E3504),16))</f>
        <v>1.88396930562496</v>
      </c>
      <c r="G3505" s="52">
        <f t="shared" ca="1" si="1073"/>
        <v>1.88396930562496</v>
      </c>
      <c r="H3505" s="52">
        <f t="shared" ca="1" si="1074"/>
        <v>1</v>
      </c>
      <c r="I3505" s="111">
        <f t="shared" si="1063"/>
        <v>0.02</v>
      </c>
      <c r="J3505" s="149">
        <f t="shared" si="1065"/>
        <v>46325</v>
      </c>
      <c r="K3505" s="54">
        <f t="shared" si="1064"/>
        <v>13</v>
      </c>
      <c r="L3505" s="55">
        <f t="shared" si="1075"/>
        <v>14</v>
      </c>
      <c r="M3505" s="56">
        <f t="shared" si="1076"/>
        <v>1.0011007510000001</v>
      </c>
      <c r="N3505" s="56">
        <f t="shared" ca="1" si="1077"/>
        <v>1.0011007510000001</v>
      </c>
      <c r="O3505" s="55">
        <f t="shared" si="1066"/>
        <v>0</v>
      </c>
      <c r="P3505" s="109">
        <f t="shared" ca="1" si="1078"/>
        <v>16.953904170000001</v>
      </c>
      <c r="Q3505" s="52">
        <f t="shared" si="1067"/>
        <v>0</v>
      </c>
      <c r="R3505" s="85"/>
      <c r="S3505" s="85"/>
      <c r="T3505" s="86" t="str">
        <f t="shared" si="1068"/>
        <v>A+J=</v>
      </c>
      <c r="U3505" s="149">
        <f t="shared" si="1069"/>
        <v>46356</v>
      </c>
      <c r="V3505" s="57" t="str">
        <f t="shared" si="1079"/>
        <v>-</v>
      </c>
      <c r="W3505" s="8"/>
      <c r="X3505" s="8"/>
      <c r="Y3505" s="8"/>
      <c r="Z3505" s="9"/>
      <c r="AA3505" s="1"/>
      <c r="AB3505" s="8"/>
      <c r="AC3505" s="9"/>
      <c r="AD3505" s="9"/>
      <c r="AE3505" s="9"/>
      <c r="AF3505" s="8"/>
      <c r="AG3505" s="10"/>
      <c r="AH3505" s="8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25">
      <c r="A3506" s="50">
        <f t="shared" si="1062"/>
        <v>46349</v>
      </c>
      <c r="B3506" s="112" t="str">
        <f t="shared" ca="1" si="1070"/>
        <v>n.d</v>
      </c>
      <c r="C3506" s="109">
        <f t="shared" si="1071"/>
        <v>15402.124711709999</v>
      </c>
      <c r="D3506" s="13">
        <f ca="1">IF(A3506&lt;$B$1,VLOOKUP(A3506,[1]DI!$A$4:$B$15000,2,FALSE),0)</f>
        <v>0</v>
      </c>
      <c r="E3506" s="52">
        <f t="shared" ca="1" si="1072"/>
        <v>1</v>
      </c>
      <c r="F3506" s="52">
        <f ca="1">(TRUNC(PRODUCT($E$12:$E3505),16))</f>
        <v>1.88396930562496</v>
      </c>
      <c r="G3506" s="52">
        <f t="shared" ca="1" si="1073"/>
        <v>1.88396930562496</v>
      </c>
      <c r="H3506" s="52">
        <f t="shared" ca="1" si="1074"/>
        <v>1</v>
      </c>
      <c r="I3506" s="111">
        <f t="shared" si="1063"/>
        <v>0.02</v>
      </c>
      <c r="J3506" s="149">
        <f t="shared" si="1065"/>
        <v>46325</v>
      </c>
      <c r="K3506" s="54">
        <f t="shared" si="1064"/>
        <v>14</v>
      </c>
      <c r="L3506" s="55">
        <f t="shared" si="1075"/>
        <v>14</v>
      </c>
      <c r="M3506" s="56">
        <f t="shared" si="1076"/>
        <v>1.0011007510000001</v>
      </c>
      <c r="N3506" s="56">
        <f t="shared" ca="1" si="1077"/>
        <v>1.0011007510000001</v>
      </c>
      <c r="O3506" s="55">
        <f t="shared" si="1066"/>
        <v>0</v>
      </c>
      <c r="P3506" s="109">
        <f t="shared" ca="1" si="1078"/>
        <v>16.953904170000001</v>
      </c>
      <c r="Q3506" s="52">
        <f t="shared" si="1067"/>
        <v>0</v>
      </c>
      <c r="R3506" s="85"/>
      <c r="S3506" s="85"/>
      <c r="T3506" s="86" t="str">
        <f t="shared" si="1068"/>
        <v>A+J=</v>
      </c>
      <c r="U3506" s="149">
        <f t="shared" si="1069"/>
        <v>46356</v>
      </c>
      <c r="V3506" s="57" t="str">
        <f t="shared" si="1079"/>
        <v>-</v>
      </c>
      <c r="W3506" s="8"/>
      <c r="X3506" s="8"/>
      <c r="Y3506" s="8"/>
      <c r="Z3506" s="9"/>
      <c r="AA3506" s="1"/>
      <c r="AB3506" s="8"/>
      <c r="AC3506" s="9"/>
      <c r="AD3506" s="9"/>
      <c r="AE3506" s="9"/>
      <c r="AF3506" s="8"/>
      <c r="AG3506" s="10"/>
      <c r="AH3506" s="8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25">
      <c r="A3507" s="50">
        <f t="shared" si="1062"/>
        <v>46350</v>
      </c>
      <c r="B3507" s="112" t="str">
        <f t="shared" ca="1" si="1070"/>
        <v>n.d</v>
      </c>
      <c r="C3507" s="109">
        <f t="shared" si="1071"/>
        <v>15402.124711709999</v>
      </c>
      <c r="D3507" s="13">
        <f ca="1">IF(A3507&lt;$B$1,VLOOKUP(A3507,[1]DI!$A$4:$B$15000,2,FALSE),0)</f>
        <v>0</v>
      </c>
      <c r="E3507" s="52">
        <f t="shared" ca="1" si="1072"/>
        <v>1</v>
      </c>
      <c r="F3507" s="52">
        <f ca="1">(TRUNC(PRODUCT($E$12:$E3506),16))</f>
        <v>1.88396930562496</v>
      </c>
      <c r="G3507" s="52">
        <f t="shared" ca="1" si="1073"/>
        <v>1.88396930562496</v>
      </c>
      <c r="H3507" s="52">
        <f t="shared" ca="1" si="1074"/>
        <v>1</v>
      </c>
      <c r="I3507" s="111">
        <f t="shared" si="1063"/>
        <v>0.02</v>
      </c>
      <c r="J3507" s="149">
        <f t="shared" si="1065"/>
        <v>46325</v>
      </c>
      <c r="K3507" s="54">
        <f t="shared" si="1064"/>
        <v>15</v>
      </c>
      <c r="L3507" s="55">
        <f t="shared" si="1075"/>
        <v>15</v>
      </c>
      <c r="M3507" s="56">
        <f t="shared" si="1076"/>
        <v>1.001179423</v>
      </c>
      <c r="N3507" s="56">
        <f t="shared" ca="1" si="1077"/>
        <v>1.001179423</v>
      </c>
      <c r="O3507" s="55">
        <f t="shared" si="1066"/>
        <v>0</v>
      </c>
      <c r="P3507" s="109">
        <f t="shared" ca="1" si="1078"/>
        <v>18.165620130000001</v>
      </c>
      <c r="Q3507" s="52">
        <f t="shared" si="1067"/>
        <v>0</v>
      </c>
      <c r="R3507" s="85"/>
      <c r="S3507" s="85"/>
      <c r="T3507" s="86" t="str">
        <f t="shared" si="1068"/>
        <v>A+J=</v>
      </c>
      <c r="U3507" s="149">
        <f t="shared" si="1069"/>
        <v>46356</v>
      </c>
      <c r="V3507" s="57" t="str">
        <f t="shared" si="1079"/>
        <v>-</v>
      </c>
      <c r="W3507" s="8"/>
      <c r="X3507" s="8"/>
      <c r="Y3507" s="8"/>
      <c r="Z3507" s="9"/>
      <c r="AA3507" s="1"/>
      <c r="AB3507" s="8"/>
      <c r="AC3507" s="9"/>
      <c r="AD3507" s="9"/>
      <c r="AE3507" s="9"/>
      <c r="AF3507" s="8"/>
      <c r="AG3507" s="10"/>
      <c r="AH3507" s="8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25">
      <c r="A3508" s="50">
        <f t="shared" si="1062"/>
        <v>46351</v>
      </c>
      <c r="B3508" s="112" t="str">
        <f t="shared" ca="1" si="1070"/>
        <v>n.d</v>
      </c>
      <c r="C3508" s="109">
        <f t="shared" si="1071"/>
        <v>15402.124711709999</v>
      </c>
      <c r="D3508" s="13">
        <f ca="1">IF(A3508&lt;$B$1,VLOOKUP(A3508,[1]DI!$A$4:$B$15000,2,FALSE),0)</f>
        <v>0</v>
      </c>
      <c r="E3508" s="52">
        <f t="shared" ca="1" si="1072"/>
        <v>1</v>
      </c>
      <c r="F3508" s="52">
        <f ca="1">(TRUNC(PRODUCT($E$12:$E3507),16))</f>
        <v>1.88396930562496</v>
      </c>
      <c r="G3508" s="52">
        <f t="shared" ca="1" si="1073"/>
        <v>1.88396930562496</v>
      </c>
      <c r="H3508" s="52">
        <f t="shared" ca="1" si="1074"/>
        <v>1</v>
      </c>
      <c r="I3508" s="111">
        <f t="shared" si="1063"/>
        <v>0.02</v>
      </c>
      <c r="J3508" s="149">
        <f t="shared" si="1065"/>
        <v>46325</v>
      </c>
      <c r="K3508" s="54">
        <f t="shared" si="1064"/>
        <v>16</v>
      </c>
      <c r="L3508" s="55">
        <f t="shared" si="1075"/>
        <v>16</v>
      </c>
      <c r="M3508" s="56">
        <f t="shared" si="1076"/>
        <v>1.0012581</v>
      </c>
      <c r="N3508" s="56">
        <f t="shared" ca="1" si="1077"/>
        <v>1.0012581</v>
      </c>
      <c r="O3508" s="55">
        <f t="shared" si="1066"/>
        <v>0</v>
      </c>
      <c r="P3508" s="109">
        <f t="shared" ca="1" si="1078"/>
        <v>19.377413090000001</v>
      </c>
      <c r="Q3508" s="52">
        <f t="shared" si="1067"/>
        <v>0</v>
      </c>
      <c r="R3508" s="85"/>
      <c r="S3508" s="85"/>
      <c r="T3508" s="86" t="str">
        <f t="shared" si="1068"/>
        <v>A+J=</v>
      </c>
      <c r="U3508" s="149">
        <f t="shared" si="1069"/>
        <v>46356</v>
      </c>
      <c r="V3508" s="57" t="str">
        <f t="shared" si="1079"/>
        <v>-</v>
      </c>
      <c r="W3508" s="8"/>
      <c r="X3508" s="8"/>
      <c r="Y3508" s="8"/>
      <c r="Z3508" s="9"/>
      <c r="AA3508" s="1"/>
      <c r="AB3508" s="8"/>
      <c r="AC3508" s="9"/>
      <c r="AD3508" s="9"/>
      <c r="AE3508" s="9"/>
      <c r="AF3508" s="8"/>
      <c r="AG3508" s="10"/>
      <c r="AH3508" s="8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25">
      <c r="A3509" s="50">
        <f t="shared" si="1062"/>
        <v>46352</v>
      </c>
      <c r="B3509" s="112" t="str">
        <f t="shared" ca="1" si="1070"/>
        <v>n.d</v>
      </c>
      <c r="C3509" s="109">
        <f t="shared" si="1071"/>
        <v>15402.124711709999</v>
      </c>
      <c r="D3509" s="13">
        <f ca="1">IF(A3509&lt;$B$1,VLOOKUP(A3509,[1]DI!$A$4:$B$15000,2,FALSE),0)</f>
        <v>0</v>
      </c>
      <c r="E3509" s="52">
        <f t="shared" ca="1" si="1072"/>
        <v>1</v>
      </c>
      <c r="F3509" s="52">
        <f ca="1">(TRUNC(PRODUCT($E$12:$E3508),16))</f>
        <v>1.88396930562496</v>
      </c>
      <c r="G3509" s="52">
        <f t="shared" ca="1" si="1073"/>
        <v>1.88396930562496</v>
      </c>
      <c r="H3509" s="52">
        <f t="shared" ca="1" si="1074"/>
        <v>1</v>
      </c>
      <c r="I3509" s="111">
        <f t="shared" si="1063"/>
        <v>0.02</v>
      </c>
      <c r="J3509" s="149">
        <f t="shared" si="1065"/>
        <v>46325</v>
      </c>
      <c r="K3509" s="54">
        <f t="shared" si="1064"/>
        <v>17</v>
      </c>
      <c r="L3509" s="55">
        <f t="shared" si="1075"/>
        <v>17</v>
      </c>
      <c r="M3509" s="56">
        <f t="shared" si="1076"/>
        <v>1.001336784</v>
      </c>
      <c r="N3509" s="56">
        <f t="shared" ca="1" si="1077"/>
        <v>1.001336784</v>
      </c>
      <c r="O3509" s="55">
        <f t="shared" si="1066"/>
        <v>0</v>
      </c>
      <c r="P3509" s="109">
        <f t="shared" ca="1" si="1078"/>
        <v>20.589313879999999</v>
      </c>
      <c r="Q3509" s="52">
        <f t="shared" si="1067"/>
        <v>0</v>
      </c>
      <c r="R3509" s="85"/>
      <c r="S3509" s="85"/>
      <c r="T3509" s="86" t="str">
        <f t="shared" si="1068"/>
        <v>A+J=</v>
      </c>
      <c r="U3509" s="149">
        <f t="shared" si="1069"/>
        <v>46356</v>
      </c>
      <c r="V3509" s="57" t="str">
        <f t="shared" si="1079"/>
        <v>-</v>
      </c>
      <c r="W3509" s="8"/>
      <c r="X3509" s="8"/>
      <c r="Y3509" s="8"/>
      <c r="Z3509" s="9"/>
      <c r="AA3509" s="1"/>
      <c r="AB3509" s="8"/>
      <c r="AC3509" s="9"/>
      <c r="AD3509" s="9"/>
      <c r="AE3509" s="9"/>
      <c r="AF3509" s="8"/>
      <c r="AG3509" s="10"/>
      <c r="AH3509" s="8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25">
      <c r="A3510" s="50">
        <f t="shared" si="1062"/>
        <v>46353</v>
      </c>
      <c r="B3510" s="112" t="str">
        <f t="shared" ca="1" si="1070"/>
        <v>n.d</v>
      </c>
      <c r="C3510" s="109">
        <f t="shared" si="1071"/>
        <v>15402.124711709999</v>
      </c>
      <c r="D3510" s="13">
        <f ca="1">IF(A3510&lt;$B$1,VLOOKUP(A3510,[1]DI!$A$4:$B$15000,2,FALSE),0)</f>
        <v>0</v>
      </c>
      <c r="E3510" s="52">
        <f t="shared" ca="1" si="1072"/>
        <v>1</v>
      </c>
      <c r="F3510" s="52">
        <f ca="1">(TRUNC(PRODUCT($E$12:$E3509),16))</f>
        <v>1.88396930562496</v>
      </c>
      <c r="G3510" s="52">
        <f t="shared" ca="1" si="1073"/>
        <v>1.88396930562496</v>
      </c>
      <c r="H3510" s="52">
        <f t="shared" ca="1" si="1074"/>
        <v>1</v>
      </c>
      <c r="I3510" s="111">
        <f t="shared" si="1063"/>
        <v>0.02</v>
      </c>
      <c r="J3510" s="149">
        <f t="shared" si="1065"/>
        <v>46325</v>
      </c>
      <c r="K3510" s="54">
        <f t="shared" si="1064"/>
        <v>18</v>
      </c>
      <c r="L3510" s="55">
        <f t="shared" si="1075"/>
        <v>18</v>
      </c>
      <c r="M3510" s="56">
        <f t="shared" si="1076"/>
        <v>1.0014154740000001</v>
      </c>
      <c r="N3510" s="56">
        <f t="shared" ca="1" si="1077"/>
        <v>1.0014154740000001</v>
      </c>
      <c r="O3510" s="55">
        <f t="shared" si="1066"/>
        <v>0</v>
      </c>
      <c r="P3510" s="109">
        <f t="shared" ca="1" si="1078"/>
        <v>21.80130707</v>
      </c>
      <c r="Q3510" s="52">
        <f t="shared" si="1067"/>
        <v>0</v>
      </c>
      <c r="R3510" s="85"/>
      <c r="S3510" s="85"/>
      <c r="T3510" s="86" t="str">
        <f t="shared" si="1068"/>
        <v>A+J=</v>
      </c>
      <c r="U3510" s="149">
        <f t="shared" si="1069"/>
        <v>46356</v>
      </c>
      <c r="V3510" s="57" t="str">
        <f t="shared" si="1079"/>
        <v>-</v>
      </c>
      <c r="W3510" s="8"/>
      <c r="X3510" s="8"/>
      <c r="Y3510" s="8"/>
      <c r="Z3510" s="9"/>
      <c r="AA3510" s="1"/>
      <c r="AB3510" s="8"/>
      <c r="AC3510" s="9"/>
      <c r="AD3510" s="9"/>
      <c r="AE3510" s="9"/>
      <c r="AF3510" s="8"/>
      <c r="AG3510" s="10"/>
      <c r="AH3510" s="8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25">
      <c r="A3511" s="50">
        <f t="shared" si="1062"/>
        <v>46354</v>
      </c>
      <c r="B3511" s="112" t="str">
        <f t="shared" ca="1" si="1070"/>
        <v>n.d</v>
      </c>
      <c r="C3511" s="109">
        <f t="shared" si="1071"/>
        <v>15402.124711709999</v>
      </c>
      <c r="D3511" s="13">
        <f ca="1">IF(A3511&lt;$B$1,VLOOKUP(A3511,[1]DI!$A$4:$B$15000,2,FALSE),0)</f>
        <v>0</v>
      </c>
      <c r="E3511" s="52">
        <f t="shared" ca="1" si="1072"/>
        <v>1</v>
      </c>
      <c r="F3511" s="52">
        <f ca="1">(TRUNC(PRODUCT($E$12:$E3510),16))</f>
        <v>1.88396930562496</v>
      </c>
      <c r="G3511" s="52">
        <f t="shared" ca="1" si="1073"/>
        <v>1.88396930562496</v>
      </c>
      <c r="H3511" s="52">
        <f t="shared" ca="1" si="1074"/>
        <v>1</v>
      </c>
      <c r="I3511" s="111">
        <f t="shared" si="1063"/>
        <v>0.02</v>
      </c>
      <c r="J3511" s="149">
        <f t="shared" si="1065"/>
        <v>46325</v>
      </c>
      <c r="K3511" s="54">
        <f t="shared" si="1064"/>
        <v>18</v>
      </c>
      <c r="L3511" s="55">
        <f t="shared" si="1075"/>
        <v>19</v>
      </c>
      <c r="M3511" s="56">
        <f t="shared" si="1076"/>
        <v>1.00149417</v>
      </c>
      <c r="N3511" s="56">
        <f t="shared" ca="1" si="1077"/>
        <v>1.00149417</v>
      </c>
      <c r="O3511" s="55">
        <f t="shared" si="1066"/>
        <v>0</v>
      </c>
      <c r="P3511" s="109">
        <f t="shared" ca="1" si="1078"/>
        <v>23.013392679999999</v>
      </c>
      <c r="Q3511" s="52">
        <f t="shared" si="1067"/>
        <v>0</v>
      </c>
      <c r="R3511" s="85"/>
      <c r="S3511" s="85"/>
      <c r="T3511" s="86" t="str">
        <f t="shared" si="1068"/>
        <v>A+J=</v>
      </c>
      <c r="U3511" s="149">
        <f t="shared" si="1069"/>
        <v>46356</v>
      </c>
      <c r="V3511" s="57" t="str">
        <f t="shared" si="1079"/>
        <v>-</v>
      </c>
      <c r="W3511" s="8"/>
      <c r="X3511" s="8"/>
      <c r="Y3511" s="8"/>
      <c r="Z3511" s="9"/>
      <c r="AA3511" s="1"/>
      <c r="AB3511" s="8"/>
      <c r="AC3511" s="9"/>
      <c r="AD3511" s="9"/>
      <c r="AE3511" s="9"/>
      <c r="AF3511" s="8"/>
      <c r="AG3511" s="10"/>
      <c r="AH3511" s="8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25">
      <c r="A3512" s="50">
        <f t="shared" si="1062"/>
        <v>46355</v>
      </c>
      <c r="B3512" s="112" t="str">
        <f t="shared" ca="1" si="1070"/>
        <v>n.d</v>
      </c>
      <c r="C3512" s="109">
        <f t="shared" si="1071"/>
        <v>15402.124711709999</v>
      </c>
      <c r="D3512" s="13">
        <f ca="1">IF(A3512&lt;$B$1,VLOOKUP(A3512,[1]DI!$A$4:$B$15000,2,FALSE),0)</f>
        <v>0</v>
      </c>
      <c r="E3512" s="52">
        <f t="shared" ca="1" si="1072"/>
        <v>1</v>
      </c>
      <c r="F3512" s="52">
        <f ca="1">(TRUNC(PRODUCT($E$12:$E3511),16))</f>
        <v>1.88396930562496</v>
      </c>
      <c r="G3512" s="52">
        <f t="shared" ca="1" si="1073"/>
        <v>1.88396930562496</v>
      </c>
      <c r="H3512" s="52">
        <f t="shared" ca="1" si="1074"/>
        <v>1</v>
      </c>
      <c r="I3512" s="111">
        <f t="shared" si="1063"/>
        <v>0.02</v>
      </c>
      <c r="J3512" s="149">
        <f t="shared" si="1065"/>
        <v>46325</v>
      </c>
      <c r="K3512" s="54">
        <f t="shared" si="1064"/>
        <v>18</v>
      </c>
      <c r="L3512" s="55">
        <f t="shared" si="1075"/>
        <v>19</v>
      </c>
      <c r="M3512" s="56">
        <f t="shared" si="1076"/>
        <v>1.00149417</v>
      </c>
      <c r="N3512" s="56">
        <f t="shared" ca="1" si="1077"/>
        <v>1.00149417</v>
      </c>
      <c r="O3512" s="55">
        <f t="shared" si="1066"/>
        <v>0</v>
      </c>
      <c r="P3512" s="109">
        <f t="shared" ca="1" si="1078"/>
        <v>23.013392679999999</v>
      </c>
      <c r="Q3512" s="52">
        <f t="shared" si="1067"/>
        <v>0</v>
      </c>
      <c r="R3512" s="85"/>
      <c r="S3512" s="85"/>
      <c r="T3512" s="86" t="str">
        <f t="shared" si="1068"/>
        <v>A+J=</v>
      </c>
      <c r="U3512" s="149">
        <f t="shared" si="1069"/>
        <v>46356</v>
      </c>
      <c r="V3512" s="57" t="str">
        <f t="shared" si="1079"/>
        <v>-</v>
      </c>
      <c r="W3512" s="8"/>
      <c r="X3512" s="8"/>
      <c r="Y3512" s="8"/>
      <c r="Z3512" s="9"/>
      <c r="AA3512" s="1"/>
      <c r="AB3512" s="8"/>
      <c r="AC3512" s="9"/>
      <c r="AD3512" s="9"/>
      <c r="AE3512" s="9"/>
      <c r="AF3512" s="8"/>
      <c r="AG3512" s="10"/>
      <c r="AH3512" s="8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25">
      <c r="A3513" s="50">
        <f t="shared" si="1062"/>
        <v>46356</v>
      </c>
      <c r="B3513" s="112" t="str">
        <f t="shared" ca="1" si="1070"/>
        <v>n.d</v>
      </c>
      <c r="C3513" s="109">
        <f t="shared" si="1071"/>
        <v>15402.124711709999</v>
      </c>
      <c r="D3513" s="13">
        <f ca="1">IF(A3513&lt;$B$1,VLOOKUP(A3513,[1]DI!$A$4:$B$15000,2,FALSE),0)</f>
        <v>0</v>
      </c>
      <c r="E3513" s="52">
        <f t="shared" ca="1" si="1072"/>
        <v>1</v>
      </c>
      <c r="F3513" s="52">
        <f ca="1">(TRUNC(PRODUCT($E$12:$E3512),16))</f>
        <v>1.88396930562496</v>
      </c>
      <c r="G3513" s="52">
        <f t="shared" ca="1" si="1073"/>
        <v>1.88396930562496</v>
      </c>
      <c r="H3513" s="52">
        <f t="shared" ca="1" si="1074"/>
        <v>1</v>
      </c>
      <c r="I3513" s="111">
        <f t="shared" si="1063"/>
        <v>0.02</v>
      </c>
      <c r="J3513" s="149">
        <f t="shared" si="1065"/>
        <v>46325</v>
      </c>
      <c r="K3513" s="54">
        <f t="shared" si="1064"/>
        <v>19</v>
      </c>
      <c r="L3513" s="55">
        <f t="shared" si="1075"/>
        <v>19</v>
      </c>
      <c r="M3513" s="56">
        <f t="shared" si="1076"/>
        <v>1.00149417</v>
      </c>
      <c r="N3513" s="56">
        <f t="shared" ca="1" si="1077"/>
        <v>1.00149417</v>
      </c>
      <c r="O3513" s="55">
        <f t="shared" si="1066"/>
        <v>104</v>
      </c>
      <c r="P3513" s="109">
        <f t="shared" ca="1" si="1078"/>
        <v>23.013392679999999</v>
      </c>
      <c r="Q3513" s="52">
        <f t="shared" si="1067"/>
        <v>1875.5667252799999</v>
      </c>
      <c r="R3513" s="85"/>
      <c r="S3513" s="85"/>
      <c r="T3513" s="86" t="str">
        <f t="shared" si="1068"/>
        <v>A+J=</v>
      </c>
      <c r="U3513" s="149">
        <f t="shared" si="1069"/>
        <v>46356</v>
      </c>
      <c r="V3513" s="57">
        <f t="shared" ca="1" si="1079"/>
        <v>2847870.1769399997</v>
      </c>
      <c r="W3513" s="8"/>
      <c r="X3513" s="8"/>
      <c r="Y3513" s="8"/>
      <c r="Z3513" s="9"/>
      <c r="AA3513" s="1"/>
      <c r="AB3513" s="8"/>
      <c r="AC3513" s="9"/>
      <c r="AD3513" s="9"/>
      <c r="AE3513" s="9"/>
      <c r="AF3513" s="8"/>
      <c r="AG3513" s="10"/>
      <c r="AH3513" s="8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25">
      <c r="A3514" s="50">
        <f t="shared" si="1062"/>
        <v>46357</v>
      </c>
      <c r="B3514" s="112" t="str">
        <f t="shared" ca="1" si="1070"/>
        <v>n.d</v>
      </c>
      <c r="C3514" s="109">
        <f t="shared" si="1071"/>
        <v>13526.55798643</v>
      </c>
      <c r="D3514" s="13">
        <f ca="1">IF(A3514&lt;$B$1,VLOOKUP(A3514,[1]DI!$A$4:$B$15000,2,FALSE),0)</f>
        <v>0</v>
      </c>
      <c r="E3514" s="52">
        <f t="shared" ca="1" si="1072"/>
        <v>1</v>
      </c>
      <c r="F3514" s="52">
        <f ca="1">(TRUNC(PRODUCT($E$12:$E3513),16))</f>
        <v>1.88396930562496</v>
      </c>
      <c r="G3514" s="52">
        <f t="shared" ca="1" si="1073"/>
        <v>1.88396930562496</v>
      </c>
      <c r="H3514" s="52">
        <f t="shared" ca="1" si="1074"/>
        <v>1</v>
      </c>
      <c r="I3514" s="111">
        <f t="shared" si="1063"/>
        <v>0.02</v>
      </c>
      <c r="J3514" s="149">
        <f t="shared" si="1065"/>
        <v>46356</v>
      </c>
      <c r="K3514" s="54">
        <f t="shared" si="1064"/>
        <v>1</v>
      </c>
      <c r="L3514" s="55">
        <f t="shared" si="1075"/>
        <v>1</v>
      </c>
      <c r="M3514" s="56">
        <f t="shared" si="1076"/>
        <v>1.000078585</v>
      </c>
      <c r="N3514" s="56">
        <f t="shared" ca="1" si="1077"/>
        <v>1.000078585</v>
      </c>
      <c r="O3514" s="55">
        <f t="shared" si="1066"/>
        <v>0</v>
      </c>
      <c r="P3514" s="109">
        <f t="shared" ca="1" si="1078"/>
        <v>1.0629845499999999</v>
      </c>
      <c r="Q3514" s="52">
        <f t="shared" si="1067"/>
        <v>0</v>
      </c>
      <c r="R3514" s="85"/>
      <c r="S3514" s="85"/>
      <c r="T3514" s="86" t="str">
        <f t="shared" si="1068"/>
        <v>A+J=</v>
      </c>
      <c r="U3514" s="149">
        <f t="shared" si="1069"/>
        <v>46387</v>
      </c>
      <c r="V3514" s="57" t="str">
        <f t="shared" si="1079"/>
        <v>-</v>
      </c>
      <c r="W3514" s="8"/>
      <c r="X3514" s="8"/>
      <c r="Y3514" s="8"/>
      <c r="Z3514" s="9"/>
      <c r="AA3514" s="1"/>
      <c r="AB3514" s="8"/>
      <c r="AC3514" s="9"/>
      <c r="AD3514" s="9"/>
      <c r="AE3514" s="9"/>
      <c r="AF3514" s="8"/>
      <c r="AG3514" s="10"/>
      <c r="AH3514" s="8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25">
      <c r="A3515" s="50">
        <f t="shared" si="1062"/>
        <v>46358</v>
      </c>
      <c r="B3515" s="112" t="str">
        <f t="shared" ca="1" si="1070"/>
        <v>n.d</v>
      </c>
      <c r="C3515" s="109">
        <f t="shared" si="1071"/>
        <v>13526.55798643</v>
      </c>
      <c r="D3515" s="13">
        <f ca="1">IF(A3515&lt;$B$1,VLOOKUP(A3515,[1]DI!$A$4:$B$15000,2,FALSE),0)</f>
        <v>0</v>
      </c>
      <c r="E3515" s="52">
        <f t="shared" ca="1" si="1072"/>
        <v>1</v>
      </c>
      <c r="F3515" s="52">
        <f ca="1">(TRUNC(PRODUCT($E$12:$E3514),16))</f>
        <v>1.88396930562496</v>
      </c>
      <c r="G3515" s="52">
        <f t="shared" ca="1" si="1073"/>
        <v>1.88396930562496</v>
      </c>
      <c r="H3515" s="52">
        <f t="shared" ca="1" si="1074"/>
        <v>1</v>
      </c>
      <c r="I3515" s="111">
        <f t="shared" si="1063"/>
        <v>0.02</v>
      </c>
      <c r="J3515" s="149">
        <f t="shared" si="1065"/>
        <v>46356</v>
      </c>
      <c r="K3515" s="54">
        <f t="shared" si="1064"/>
        <v>2</v>
      </c>
      <c r="L3515" s="55">
        <f t="shared" si="1075"/>
        <v>2</v>
      </c>
      <c r="M3515" s="56">
        <f t="shared" si="1076"/>
        <v>1.0001571760000001</v>
      </c>
      <c r="N3515" s="56">
        <f t="shared" ca="1" si="1077"/>
        <v>1.0001571760000001</v>
      </c>
      <c r="O3515" s="55">
        <f t="shared" si="1066"/>
        <v>0</v>
      </c>
      <c r="P3515" s="109">
        <f t="shared" ca="1" si="1078"/>
        <v>2.1260502699999999</v>
      </c>
      <c r="Q3515" s="52">
        <f t="shared" si="1067"/>
        <v>0</v>
      </c>
      <c r="R3515" s="85"/>
      <c r="S3515" s="85"/>
      <c r="T3515" s="86" t="str">
        <f t="shared" si="1068"/>
        <v>A+J=</v>
      </c>
      <c r="U3515" s="149">
        <f t="shared" si="1069"/>
        <v>46387</v>
      </c>
      <c r="V3515" s="57" t="str">
        <f t="shared" si="1079"/>
        <v>-</v>
      </c>
      <c r="W3515" s="8"/>
      <c r="X3515" s="8"/>
      <c r="Y3515" s="8"/>
      <c r="Z3515" s="9"/>
      <c r="AA3515" s="1"/>
      <c r="AB3515" s="8"/>
      <c r="AC3515" s="9"/>
      <c r="AD3515" s="9"/>
      <c r="AE3515" s="9"/>
      <c r="AF3515" s="8"/>
      <c r="AG3515" s="10"/>
      <c r="AH3515" s="8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25">
      <c r="A3516" s="50">
        <f t="shared" si="1062"/>
        <v>46359</v>
      </c>
      <c r="B3516" s="112" t="str">
        <f t="shared" ca="1" si="1070"/>
        <v>n.d</v>
      </c>
      <c r="C3516" s="109">
        <f t="shared" si="1071"/>
        <v>13526.55798643</v>
      </c>
      <c r="D3516" s="13">
        <f ca="1">IF(A3516&lt;$B$1,VLOOKUP(A3516,[1]DI!$A$4:$B$15000,2,FALSE),0)</f>
        <v>0</v>
      </c>
      <c r="E3516" s="52">
        <f t="shared" ca="1" si="1072"/>
        <v>1</v>
      </c>
      <c r="F3516" s="52">
        <f ca="1">(TRUNC(PRODUCT($E$12:$E3515),16))</f>
        <v>1.88396930562496</v>
      </c>
      <c r="G3516" s="52">
        <f t="shared" ca="1" si="1073"/>
        <v>1.88396930562496</v>
      </c>
      <c r="H3516" s="52">
        <f t="shared" ca="1" si="1074"/>
        <v>1</v>
      </c>
      <c r="I3516" s="111">
        <f t="shared" si="1063"/>
        <v>0.02</v>
      </c>
      <c r="J3516" s="149">
        <f t="shared" si="1065"/>
        <v>46356</v>
      </c>
      <c r="K3516" s="54">
        <f t="shared" si="1064"/>
        <v>3</v>
      </c>
      <c r="L3516" s="55">
        <f t="shared" si="1075"/>
        <v>3</v>
      </c>
      <c r="M3516" s="56">
        <f t="shared" si="1076"/>
        <v>1.000235773</v>
      </c>
      <c r="N3516" s="56">
        <f t="shared" ca="1" si="1077"/>
        <v>1.000235773</v>
      </c>
      <c r="O3516" s="55">
        <f t="shared" si="1066"/>
        <v>0</v>
      </c>
      <c r="P3516" s="109">
        <f t="shared" ca="1" si="1078"/>
        <v>3.18919715</v>
      </c>
      <c r="Q3516" s="52">
        <f t="shared" si="1067"/>
        <v>0</v>
      </c>
      <c r="R3516" s="85"/>
      <c r="S3516" s="85"/>
      <c r="T3516" s="86" t="str">
        <f t="shared" si="1068"/>
        <v>A+J=</v>
      </c>
      <c r="U3516" s="149">
        <f t="shared" si="1069"/>
        <v>46387</v>
      </c>
      <c r="V3516" s="57" t="str">
        <f t="shared" si="1079"/>
        <v>-</v>
      </c>
      <c r="W3516" s="8"/>
      <c r="X3516" s="8"/>
      <c r="Y3516" s="8"/>
      <c r="Z3516" s="9"/>
      <c r="AA3516" s="1"/>
      <c r="AB3516" s="8"/>
      <c r="AC3516" s="9"/>
      <c r="AD3516" s="9"/>
      <c r="AE3516" s="9"/>
      <c r="AF3516" s="8"/>
      <c r="AG3516" s="10"/>
      <c r="AH3516" s="8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25">
      <c r="A3517" s="50">
        <f t="shared" si="1062"/>
        <v>46360</v>
      </c>
      <c r="B3517" s="112" t="str">
        <f t="shared" ca="1" si="1070"/>
        <v>n.d</v>
      </c>
      <c r="C3517" s="109">
        <f t="shared" si="1071"/>
        <v>13526.55798643</v>
      </c>
      <c r="D3517" s="13">
        <f ca="1">IF(A3517&lt;$B$1,VLOOKUP(A3517,[1]DI!$A$4:$B$15000,2,FALSE),0)</f>
        <v>0</v>
      </c>
      <c r="E3517" s="52">
        <f t="shared" ca="1" si="1072"/>
        <v>1</v>
      </c>
      <c r="F3517" s="52">
        <f ca="1">(TRUNC(PRODUCT($E$12:$E3516),16))</f>
        <v>1.88396930562496</v>
      </c>
      <c r="G3517" s="52">
        <f t="shared" ca="1" si="1073"/>
        <v>1.88396930562496</v>
      </c>
      <c r="H3517" s="52">
        <f t="shared" ca="1" si="1074"/>
        <v>1</v>
      </c>
      <c r="I3517" s="111">
        <f t="shared" si="1063"/>
        <v>0.02</v>
      </c>
      <c r="J3517" s="149">
        <f t="shared" si="1065"/>
        <v>46356</v>
      </c>
      <c r="K3517" s="54">
        <f t="shared" si="1064"/>
        <v>4</v>
      </c>
      <c r="L3517" s="55">
        <f t="shared" si="1075"/>
        <v>4</v>
      </c>
      <c r="M3517" s="56">
        <f t="shared" si="1076"/>
        <v>1.000314377</v>
      </c>
      <c r="N3517" s="56">
        <f t="shared" ca="1" si="1077"/>
        <v>1.000314377</v>
      </c>
      <c r="O3517" s="55">
        <f t="shared" si="1066"/>
        <v>0</v>
      </c>
      <c r="P3517" s="109">
        <f t="shared" ca="1" si="1078"/>
        <v>4.2524387199999998</v>
      </c>
      <c r="Q3517" s="52">
        <f t="shared" si="1067"/>
        <v>0</v>
      </c>
      <c r="R3517" s="85"/>
      <c r="S3517" s="85"/>
      <c r="T3517" s="86" t="str">
        <f t="shared" si="1068"/>
        <v>A+J=</v>
      </c>
      <c r="U3517" s="149">
        <f t="shared" si="1069"/>
        <v>46387</v>
      </c>
      <c r="V3517" s="57" t="str">
        <f t="shared" si="1079"/>
        <v>-</v>
      </c>
      <c r="W3517" s="8"/>
      <c r="X3517" s="8"/>
      <c r="Y3517" s="8"/>
      <c r="Z3517" s="9"/>
      <c r="AA3517" s="1"/>
      <c r="AB3517" s="8"/>
      <c r="AC3517" s="9"/>
      <c r="AD3517" s="9"/>
      <c r="AE3517" s="9"/>
      <c r="AF3517" s="8"/>
      <c r="AG3517" s="10"/>
      <c r="AH3517" s="8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25">
      <c r="A3518" s="50">
        <f t="shared" si="1062"/>
        <v>46361</v>
      </c>
      <c r="B3518" s="112" t="str">
        <f t="shared" ca="1" si="1070"/>
        <v>n.d</v>
      </c>
      <c r="C3518" s="109">
        <f t="shared" si="1071"/>
        <v>13526.55798643</v>
      </c>
      <c r="D3518" s="13">
        <f ca="1">IF(A3518&lt;$B$1,VLOOKUP(A3518,[1]DI!$A$4:$B$15000,2,FALSE),0)</f>
        <v>0</v>
      </c>
      <c r="E3518" s="52">
        <f t="shared" ca="1" si="1072"/>
        <v>1</v>
      </c>
      <c r="F3518" s="52">
        <f ca="1">(TRUNC(PRODUCT($E$12:$E3517),16))</f>
        <v>1.88396930562496</v>
      </c>
      <c r="G3518" s="52">
        <f t="shared" ca="1" si="1073"/>
        <v>1.88396930562496</v>
      </c>
      <c r="H3518" s="52">
        <f t="shared" ca="1" si="1074"/>
        <v>1</v>
      </c>
      <c r="I3518" s="111">
        <f t="shared" si="1063"/>
        <v>0.02</v>
      </c>
      <c r="J3518" s="149">
        <f t="shared" si="1065"/>
        <v>46356</v>
      </c>
      <c r="K3518" s="54">
        <f t="shared" si="1064"/>
        <v>4</v>
      </c>
      <c r="L3518" s="55">
        <f t="shared" si="1075"/>
        <v>5</v>
      </c>
      <c r="M3518" s="56">
        <f t="shared" si="1076"/>
        <v>1.000392986</v>
      </c>
      <c r="N3518" s="56">
        <f t="shared" ca="1" si="1077"/>
        <v>1.000392986</v>
      </c>
      <c r="O3518" s="55">
        <f t="shared" si="1066"/>
        <v>0</v>
      </c>
      <c r="P3518" s="109">
        <f t="shared" ca="1" si="1078"/>
        <v>5.3157479099999998</v>
      </c>
      <c r="Q3518" s="52">
        <f t="shared" si="1067"/>
        <v>0</v>
      </c>
      <c r="R3518" s="85"/>
      <c r="S3518" s="85"/>
      <c r="T3518" s="86" t="str">
        <f t="shared" si="1068"/>
        <v>A+J=</v>
      </c>
      <c r="U3518" s="149">
        <f t="shared" si="1069"/>
        <v>46387</v>
      </c>
      <c r="V3518" s="57" t="str">
        <f t="shared" si="1079"/>
        <v>-</v>
      </c>
      <c r="W3518" s="8"/>
      <c r="X3518" s="8"/>
      <c r="Y3518" s="8"/>
      <c r="Z3518" s="9"/>
      <c r="AA3518" s="1"/>
      <c r="AB3518" s="8"/>
      <c r="AC3518" s="9"/>
      <c r="AD3518" s="9"/>
      <c r="AE3518" s="9"/>
      <c r="AF3518" s="8"/>
      <c r="AG3518" s="10"/>
      <c r="AH3518" s="8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25">
      <c r="A3519" s="50">
        <f t="shared" si="1062"/>
        <v>46362</v>
      </c>
      <c r="B3519" s="112" t="str">
        <f t="shared" ca="1" si="1070"/>
        <v>n.d</v>
      </c>
      <c r="C3519" s="109">
        <f t="shared" si="1071"/>
        <v>13526.55798643</v>
      </c>
      <c r="D3519" s="13">
        <f ca="1">IF(A3519&lt;$B$1,VLOOKUP(A3519,[1]DI!$A$4:$B$15000,2,FALSE),0)</f>
        <v>0</v>
      </c>
      <c r="E3519" s="52">
        <f t="shared" ca="1" si="1072"/>
        <v>1</v>
      </c>
      <c r="F3519" s="52">
        <f ca="1">(TRUNC(PRODUCT($E$12:$E3518),16))</f>
        <v>1.88396930562496</v>
      </c>
      <c r="G3519" s="52">
        <f t="shared" ca="1" si="1073"/>
        <v>1.88396930562496</v>
      </c>
      <c r="H3519" s="52">
        <f t="shared" ca="1" si="1074"/>
        <v>1</v>
      </c>
      <c r="I3519" s="111">
        <f t="shared" si="1063"/>
        <v>0.02</v>
      </c>
      <c r="J3519" s="149">
        <f t="shared" si="1065"/>
        <v>46356</v>
      </c>
      <c r="K3519" s="54">
        <f t="shared" si="1064"/>
        <v>4</v>
      </c>
      <c r="L3519" s="55">
        <f t="shared" si="1075"/>
        <v>5</v>
      </c>
      <c r="M3519" s="56">
        <f t="shared" si="1076"/>
        <v>1.000392986</v>
      </c>
      <c r="N3519" s="56">
        <f t="shared" ca="1" si="1077"/>
        <v>1.000392986</v>
      </c>
      <c r="O3519" s="55">
        <f t="shared" si="1066"/>
        <v>0</v>
      </c>
      <c r="P3519" s="109">
        <f t="shared" ca="1" si="1078"/>
        <v>5.3157479099999998</v>
      </c>
      <c r="Q3519" s="52">
        <f t="shared" si="1067"/>
        <v>0</v>
      </c>
      <c r="R3519" s="85"/>
      <c r="S3519" s="85"/>
      <c r="T3519" s="86" t="str">
        <f t="shared" si="1068"/>
        <v>A+J=</v>
      </c>
      <c r="U3519" s="149">
        <f t="shared" si="1069"/>
        <v>46387</v>
      </c>
      <c r="V3519" s="57" t="str">
        <f t="shared" si="1079"/>
        <v>-</v>
      </c>
      <c r="W3519" s="8"/>
      <c r="X3519" s="8"/>
      <c r="Y3519" s="8"/>
      <c r="Z3519" s="9"/>
      <c r="AA3519" s="1"/>
      <c r="AB3519" s="8"/>
      <c r="AC3519" s="9"/>
      <c r="AD3519" s="9"/>
      <c r="AE3519" s="9"/>
      <c r="AF3519" s="8"/>
      <c r="AG3519" s="10"/>
      <c r="AH3519" s="8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25">
      <c r="A3520" s="50">
        <f t="shared" si="1062"/>
        <v>46363</v>
      </c>
      <c r="B3520" s="112" t="str">
        <f t="shared" ca="1" si="1070"/>
        <v>n.d</v>
      </c>
      <c r="C3520" s="109">
        <f t="shared" si="1071"/>
        <v>13526.55798643</v>
      </c>
      <c r="D3520" s="13">
        <f ca="1">IF(A3520&lt;$B$1,VLOOKUP(A3520,[1]DI!$A$4:$B$15000,2,FALSE),0)</f>
        <v>0</v>
      </c>
      <c r="E3520" s="52">
        <f t="shared" ca="1" si="1072"/>
        <v>1</v>
      </c>
      <c r="F3520" s="52">
        <f ca="1">(TRUNC(PRODUCT($E$12:$E3519),16))</f>
        <v>1.88396930562496</v>
      </c>
      <c r="G3520" s="52">
        <f t="shared" ca="1" si="1073"/>
        <v>1.88396930562496</v>
      </c>
      <c r="H3520" s="52">
        <f t="shared" ca="1" si="1074"/>
        <v>1</v>
      </c>
      <c r="I3520" s="111">
        <f t="shared" si="1063"/>
        <v>0.02</v>
      </c>
      <c r="J3520" s="149">
        <f t="shared" si="1065"/>
        <v>46356</v>
      </c>
      <c r="K3520" s="54">
        <f t="shared" si="1064"/>
        <v>5</v>
      </c>
      <c r="L3520" s="55">
        <f t="shared" si="1075"/>
        <v>5</v>
      </c>
      <c r="M3520" s="56">
        <f t="shared" si="1076"/>
        <v>1.000392986</v>
      </c>
      <c r="N3520" s="56">
        <f t="shared" ca="1" si="1077"/>
        <v>1.000392986</v>
      </c>
      <c r="O3520" s="55">
        <f t="shared" si="1066"/>
        <v>0</v>
      </c>
      <c r="P3520" s="109">
        <f t="shared" ca="1" si="1078"/>
        <v>5.3157479099999998</v>
      </c>
      <c r="Q3520" s="52">
        <f t="shared" si="1067"/>
        <v>0</v>
      </c>
      <c r="R3520" s="85"/>
      <c r="S3520" s="85"/>
      <c r="T3520" s="86" t="str">
        <f t="shared" si="1068"/>
        <v>A+J=</v>
      </c>
      <c r="U3520" s="149">
        <f t="shared" si="1069"/>
        <v>46387</v>
      </c>
      <c r="V3520" s="57" t="str">
        <f t="shared" si="1079"/>
        <v>-</v>
      </c>
      <c r="W3520" s="8"/>
      <c r="X3520" s="8"/>
      <c r="Y3520" s="8"/>
      <c r="Z3520" s="9"/>
      <c r="AA3520" s="1"/>
      <c r="AB3520" s="8"/>
      <c r="AC3520" s="9"/>
      <c r="AD3520" s="9"/>
      <c r="AE3520" s="9"/>
      <c r="AF3520" s="8"/>
      <c r="AG3520" s="10"/>
      <c r="AH3520" s="8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25">
      <c r="A3521" s="50">
        <f t="shared" si="1062"/>
        <v>46364</v>
      </c>
      <c r="B3521" s="112" t="str">
        <f t="shared" ca="1" si="1070"/>
        <v>n.d</v>
      </c>
      <c r="C3521" s="109">
        <f t="shared" si="1071"/>
        <v>13526.55798643</v>
      </c>
      <c r="D3521" s="13">
        <f ca="1">IF(A3521&lt;$B$1,VLOOKUP(A3521,[1]DI!$A$4:$B$15000,2,FALSE),0)</f>
        <v>0</v>
      </c>
      <c r="E3521" s="52">
        <f t="shared" ca="1" si="1072"/>
        <v>1</v>
      </c>
      <c r="F3521" s="52">
        <f ca="1">(TRUNC(PRODUCT($E$12:$E3520),16))</f>
        <v>1.88396930562496</v>
      </c>
      <c r="G3521" s="52">
        <f t="shared" ca="1" si="1073"/>
        <v>1.88396930562496</v>
      </c>
      <c r="H3521" s="52">
        <f t="shared" ca="1" si="1074"/>
        <v>1</v>
      </c>
      <c r="I3521" s="111">
        <f t="shared" si="1063"/>
        <v>0.02</v>
      </c>
      <c r="J3521" s="149">
        <f t="shared" si="1065"/>
        <v>46356</v>
      </c>
      <c r="K3521" s="54">
        <f t="shared" si="1064"/>
        <v>6</v>
      </c>
      <c r="L3521" s="55">
        <f t="shared" si="1075"/>
        <v>6</v>
      </c>
      <c r="M3521" s="56">
        <f t="shared" si="1076"/>
        <v>1.000471602</v>
      </c>
      <c r="N3521" s="56">
        <f t="shared" ca="1" si="1077"/>
        <v>1.000471602</v>
      </c>
      <c r="O3521" s="55">
        <f t="shared" si="1066"/>
        <v>0</v>
      </c>
      <c r="P3521" s="109">
        <f t="shared" ca="1" si="1078"/>
        <v>6.3791517899999999</v>
      </c>
      <c r="Q3521" s="52">
        <f t="shared" si="1067"/>
        <v>0</v>
      </c>
      <c r="R3521" s="85"/>
      <c r="S3521" s="85"/>
      <c r="T3521" s="86" t="str">
        <f t="shared" si="1068"/>
        <v>A+J=</v>
      </c>
      <c r="U3521" s="149">
        <f t="shared" si="1069"/>
        <v>46387</v>
      </c>
      <c r="V3521" s="57" t="str">
        <f t="shared" si="1079"/>
        <v>-</v>
      </c>
      <c r="W3521" s="8"/>
      <c r="X3521" s="8"/>
      <c r="Y3521" s="8"/>
      <c r="Z3521" s="9"/>
      <c r="AA3521" s="1"/>
      <c r="AB3521" s="8"/>
      <c r="AC3521" s="9"/>
      <c r="AD3521" s="9"/>
      <c r="AE3521" s="9"/>
      <c r="AF3521" s="8"/>
      <c r="AG3521" s="10"/>
      <c r="AH3521" s="8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25">
      <c r="A3522" s="50">
        <f t="shared" si="1062"/>
        <v>46365</v>
      </c>
      <c r="B3522" s="112" t="str">
        <f t="shared" ca="1" si="1070"/>
        <v>n.d</v>
      </c>
      <c r="C3522" s="109">
        <f t="shared" si="1071"/>
        <v>13526.55798643</v>
      </c>
      <c r="D3522" s="13">
        <f ca="1">IF(A3522&lt;$B$1,VLOOKUP(A3522,[1]DI!$A$4:$B$15000,2,FALSE),0)</f>
        <v>0</v>
      </c>
      <c r="E3522" s="52">
        <f t="shared" ca="1" si="1072"/>
        <v>1</v>
      </c>
      <c r="F3522" s="52">
        <f ca="1">(TRUNC(PRODUCT($E$12:$E3521),16))</f>
        <v>1.88396930562496</v>
      </c>
      <c r="G3522" s="52">
        <f t="shared" ca="1" si="1073"/>
        <v>1.88396930562496</v>
      </c>
      <c r="H3522" s="52">
        <f t="shared" ca="1" si="1074"/>
        <v>1</v>
      </c>
      <c r="I3522" s="111">
        <f t="shared" si="1063"/>
        <v>0.02</v>
      </c>
      <c r="J3522" s="149">
        <f t="shared" si="1065"/>
        <v>46356</v>
      </c>
      <c r="K3522" s="54">
        <f t="shared" si="1064"/>
        <v>7</v>
      </c>
      <c r="L3522" s="55">
        <f t="shared" si="1075"/>
        <v>7</v>
      </c>
      <c r="M3522" s="56">
        <f t="shared" si="1076"/>
        <v>1.0005502239999999</v>
      </c>
      <c r="N3522" s="56">
        <f t="shared" ca="1" si="1077"/>
        <v>1.0005502239999999</v>
      </c>
      <c r="O3522" s="55">
        <f t="shared" si="1066"/>
        <v>0</v>
      </c>
      <c r="P3522" s="109">
        <f t="shared" ca="1" si="1078"/>
        <v>7.4426368399999996</v>
      </c>
      <c r="Q3522" s="52">
        <f t="shared" si="1067"/>
        <v>0</v>
      </c>
      <c r="R3522" s="85"/>
      <c r="S3522" s="85"/>
      <c r="T3522" s="86" t="str">
        <f t="shared" si="1068"/>
        <v>A+J=</v>
      </c>
      <c r="U3522" s="149">
        <f t="shared" si="1069"/>
        <v>46387</v>
      </c>
      <c r="V3522" s="57" t="str">
        <f t="shared" si="1079"/>
        <v>-</v>
      </c>
      <c r="W3522" s="8"/>
      <c r="X3522" s="8"/>
      <c r="Y3522" s="8"/>
      <c r="Z3522" s="9"/>
      <c r="AA3522" s="1"/>
      <c r="AB3522" s="8"/>
      <c r="AC3522" s="9"/>
      <c r="AD3522" s="9"/>
      <c r="AE3522" s="9"/>
      <c r="AF3522" s="8"/>
      <c r="AG3522" s="10"/>
      <c r="AH3522" s="8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25">
      <c r="A3523" s="50">
        <f t="shared" si="1062"/>
        <v>46366</v>
      </c>
      <c r="B3523" s="112" t="str">
        <f t="shared" ca="1" si="1070"/>
        <v>n.d</v>
      </c>
      <c r="C3523" s="109">
        <f t="shared" si="1071"/>
        <v>13526.55798643</v>
      </c>
      <c r="D3523" s="13">
        <f ca="1">IF(A3523&lt;$B$1,VLOOKUP(A3523,[1]DI!$A$4:$B$15000,2,FALSE),0)</f>
        <v>0</v>
      </c>
      <c r="E3523" s="52">
        <f t="shared" ca="1" si="1072"/>
        <v>1</v>
      </c>
      <c r="F3523" s="52">
        <f ca="1">(TRUNC(PRODUCT($E$12:$E3522),16))</f>
        <v>1.88396930562496</v>
      </c>
      <c r="G3523" s="52">
        <f t="shared" ca="1" si="1073"/>
        <v>1.88396930562496</v>
      </c>
      <c r="H3523" s="52">
        <f t="shared" ca="1" si="1074"/>
        <v>1</v>
      </c>
      <c r="I3523" s="111">
        <f t="shared" si="1063"/>
        <v>0.02</v>
      </c>
      <c r="J3523" s="149">
        <f t="shared" si="1065"/>
        <v>46356</v>
      </c>
      <c r="K3523" s="54">
        <f t="shared" si="1064"/>
        <v>8</v>
      </c>
      <c r="L3523" s="55">
        <f t="shared" si="1075"/>
        <v>8</v>
      </c>
      <c r="M3523" s="56">
        <f t="shared" si="1076"/>
        <v>1.000628852</v>
      </c>
      <c r="N3523" s="56">
        <f t="shared" ca="1" si="1077"/>
        <v>1.000628852</v>
      </c>
      <c r="O3523" s="55">
        <f t="shared" si="1066"/>
        <v>0</v>
      </c>
      <c r="P3523" s="109">
        <f t="shared" ca="1" si="1078"/>
        <v>8.5062030400000008</v>
      </c>
      <c r="Q3523" s="52">
        <f t="shared" si="1067"/>
        <v>0</v>
      </c>
      <c r="R3523" s="85"/>
      <c r="S3523" s="85"/>
      <c r="T3523" s="86" t="str">
        <f t="shared" si="1068"/>
        <v>A+J=</v>
      </c>
      <c r="U3523" s="149">
        <f t="shared" si="1069"/>
        <v>46387</v>
      </c>
      <c r="V3523" s="57" t="str">
        <f t="shared" si="1079"/>
        <v>-</v>
      </c>
      <c r="W3523" s="8"/>
      <c r="X3523" s="8"/>
      <c r="Y3523" s="8"/>
      <c r="Z3523" s="9"/>
      <c r="AA3523" s="1"/>
      <c r="AB3523" s="8"/>
      <c r="AC3523" s="9"/>
      <c r="AD3523" s="9"/>
      <c r="AE3523" s="9"/>
      <c r="AF3523" s="8"/>
      <c r="AG3523" s="10"/>
      <c r="AH3523" s="8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25">
      <c r="A3524" s="50">
        <f t="shared" si="1062"/>
        <v>46367</v>
      </c>
      <c r="B3524" s="112" t="str">
        <f t="shared" ca="1" si="1070"/>
        <v>n.d</v>
      </c>
      <c r="C3524" s="109">
        <f t="shared" si="1071"/>
        <v>13526.55798643</v>
      </c>
      <c r="D3524" s="13">
        <f ca="1">IF(A3524&lt;$B$1,VLOOKUP(A3524,[1]DI!$A$4:$B$15000,2,FALSE),0)</f>
        <v>0</v>
      </c>
      <c r="E3524" s="52">
        <f t="shared" ca="1" si="1072"/>
        <v>1</v>
      </c>
      <c r="F3524" s="52">
        <f ca="1">(TRUNC(PRODUCT($E$12:$E3523),16))</f>
        <v>1.88396930562496</v>
      </c>
      <c r="G3524" s="52">
        <f t="shared" ca="1" si="1073"/>
        <v>1.88396930562496</v>
      </c>
      <c r="H3524" s="52">
        <f t="shared" ca="1" si="1074"/>
        <v>1</v>
      </c>
      <c r="I3524" s="111">
        <f t="shared" si="1063"/>
        <v>0.02</v>
      </c>
      <c r="J3524" s="149">
        <f t="shared" si="1065"/>
        <v>46356</v>
      </c>
      <c r="K3524" s="54">
        <f t="shared" si="1064"/>
        <v>9</v>
      </c>
      <c r="L3524" s="55">
        <f t="shared" si="1075"/>
        <v>9</v>
      </c>
      <c r="M3524" s="56">
        <f t="shared" si="1076"/>
        <v>1.0007074869999999</v>
      </c>
      <c r="N3524" s="56">
        <f t="shared" ca="1" si="1077"/>
        <v>1.0007074869999999</v>
      </c>
      <c r="O3524" s="55">
        <f t="shared" si="1066"/>
        <v>0</v>
      </c>
      <c r="P3524" s="109">
        <f t="shared" ca="1" si="1078"/>
        <v>9.5698639300000004</v>
      </c>
      <c r="Q3524" s="52">
        <f t="shared" si="1067"/>
        <v>0</v>
      </c>
      <c r="R3524" s="85"/>
      <c r="S3524" s="85"/>
      <c r="T3524" s="86" t="str">
        <f t="shared" si="1068"/>
        <v>A+J=</v>
      </c>
      <c r="U3524" s="149">
        <f t="shared" si="1069"/>
        <v>46387</v>
      </c>
      <c r="V3524" s="57" t="str">
        <f t="shared" si="1079"/>
        <v>-</v>
      </c>
      <c r="W3524" s="8"/>
      <c r="X3524" s="8"/>
      <c r="Y3524" s="8"/>
      <c r="Z3524" s="9"/>
      <c r="AA3524" s="1"/>
      <c r="AB3524" s="8"/>
      <c r="AC3524" s="9"/>
      <c r="AD3524" s="9"/>
      <c r="AE3524" s="9"/>
      <c r="AF3524" s="8"/>
      <c r="AG3524" s="10"/>
      <c r="AH3524" s="8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25">
      <c r="A3525" s="50">
        <f t="shared" si="1062"/>
        <v>46368</v>
      </c>
      <c r="B3525" s="112" t="str">
        <f t="shared" ca="1" si="1070"/>
        <v>n.d</v>
      </c>
      <c r="C3525" s="109">
        <f t="shared" si="1071"/>
        <v>13526.55798643</v>
      </c>
      <c r="D3525" s="13">
        <f ca="1">IF(A3525&lt;$B$1,VLOOKUP(A3525,[1]DI!$A$4:$B$15000,2,FALSE),0)</f>
        <v>0</v>
      </c>
      <c r="E3525" s="52">
        <f t="shared" ca="1" si="1072"/>
        <v>1</v>
      </c>
      <c r="F3525" s="52">
        <f ca="1">(TRUNC(PRODUCT($E$12:$E3524),16))</f>
        <v>1.88396930562496</v>
      </c>
      <c r="G3525" s="52">
        <f t="shared" ca="1" si="1073"/>
        <v>1.88396930562496</v>
      </c>
      <c r="H3525" s="52">
        <f t="shared" ca="1" si="1074"/>
        <v>1</v>
      </c>
      <c r="I3525" s="111">
        <f t="shared" si="1063"/>
        <v>0.02</v>
      </c>
      <c r="J3525" s="149">
        <f t="shared" si="1065"/>
        <v>46356</v>
      </c>
      <c r="K3525" s="54">
        <f t="shared" si="1064"/>
        <v>9</v>
      </c>
      <c r="L3525" s="55">
        <f t="shared" si="1075"/>
        <v>10</v>
      </c>
      <c r="M3525" s="56">
        <f t="shared" si="1076"/>
        <v>1.000786127</v>
      </c>
      <c r="N3525" s="56">
        <f t="shared" ca="1" si="1077"/>
        <v>1.000786127</v>
      </c>
      <c r="O3525" s="55">
        <f t="shared" si="1066"/>
        <v>0</v>
      </c>
      <c r="P3525" s="109">
        <f t="shared" ca="1" si="1078"/>
        <v>10.63359245</v>
      </c>
      <c r="Q3525" s="52">
        <f t="shared" si="1067"/>
        <v>0</v>
      </c>
      <c r="R3525" s="85"/>
      <c r="S3525" s="85"/>
      <c r="T3525" s="86" t="str">
        <f t="shared" si="1068"/>
        <v>A+J=</v>
      </c>
      <c r="U3525" s="149">
        <f t="shared" si="1069"/>
        <v>46387</v>
      </c>
      <c r="V3525" s="57" t="str">
        <f t="shared" si="1079"/>
        <v>-</v>
      </c>
      <c r="W3525" s="8"/>
      <c r="X3525" s="8"/>
      <c r="Y3525" s="8"/>
      <c r="Z3525" s="9"/>
      <c r="AA3525" s="1"/>
      <c r="AB3525" s="8"/>
      <c r="AC3525" s="9"/>
      <c r="AD3525" s="9"/>
      <c r="AE3525" s="9"/>
      <c r="AF3525" s="8"/>
      <c r="AG3525" s="10"/>
      <c r="AH3525" s="8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25">
      <c r="A3526" s="50">
        <f t="shared" si="1062"/>
        <v>46369</v>
      </c>
      <c r="B3526" s="112" t="str">
        <f t="shared" ca="1" si="1070"/>
        <v>n.d</v>
      </c>
      <c r="C3526" s="109">
        <f t="shared" si="1071"/>
        <v>13526.55798643</v>
      </c>
      <c r="D3526" s="13">
        <f ca="1">IF(A3526&lt;$B$1,VLOOKUP(A3526,[1]DI!$A$4:$B$15000,2,FALSE),0)</f>
        <v>0</v>
      </c>
      <c r="E3526" s="52">
        <f t="shared" ca="1" si="1072"/>
        <v>1</v>
      </c>
      <c r="F3526" s="52">
        <f ca="1">(TRUNC(PRODUCT($E$12:$E3525),16))</f>
        <v>1.88396930562496</v>
      </c>
      <c r="G3526" s="52">
        <f t="shared" ca="1" si="1073"/>
        <v>1.88396930562496</v>
      </c>
      <c r="H3526" s="52">
        <f t="shared" ca="1" si="1074"/>
        <v>1</v>
      </c>
      <c r="I3526" s="111">
        <f t="shared" si="1063"/>
        <v>0.02</v>
      </c>
      <c r="J3526" s="149">
        <f t="shared" si="1065"/>
        <v>46356</v>
      </c>
      <c r="K3526" s="54">
        <f t="shared" si="1064"/>
        <v>9</v>
      </c>
      <c r="L3526" s="55">
        <f t="shared" si="1075"/>
        <v>10</v>
      </c>
      <c r="M3526" s="56">
        <f t="shared" si="1076"/>
        <v>1.000786127</v>
      </c>
      <c r="N3526" s="56">
        <f t="shared" ca="1" si="1077"/>
        <v>1.000786127</v>
      </c>
      <c r="O3526" s="55">
        <f t="shared" si="1066"/>
        <v>0</v>
      </c>
      <c r="P3526" s="109">
        <f t="shared" ca="1" si="1078"/>
        <v>10.63359245</v>
      </c>
      <c r="Q3526" s="52">
        <f t="shared" si="1067"/>
        <v>0</v>
      </c>
      <c r="R3526" s="85"/>
      <c r="S3526" s="85"/>
      <c r="T3526" s="86" t="str">
        <f t="shared" si="1068"/>
        <v>A+J=</v>
      </c>
      <c r="U3526" s="149">
        <f t="shared" si="1069"/>
        <v>46387</v>
      </c>
      <c r="V3526" s="57" t="str">
        <f t="shared" si="1079"/>
        <v>-</v>
      </c>
      <c r="W3526" s="8"/>
      <c r="X3526" s="8"/>
      <c r="Y3526" s="8"/>
      <c r="Z3526" s="9"/>
      <c r="AA3526" s="1"/>
      <c r="AB3526" s="8"/>
      <c r="AC3526" s="9"/>
      <c r="AD3526" s="9"/>
      <c r="AE3526" s="9"/>
      <c r="AF3526" s="8"/>
      <c r="AG3526" s="10"/>
      <c r="AH3526" s="8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25">
      <c r="A3527" s="50">
        <f t="shared" si="1062"/>
        <v>46370</v>
      </c>
      <c r="B3527" s="112" t="str">
        <f t="shared" ca="1" si="1070"/>
        <v>n.d</v>
      </c>
      <c r="C3527" s="109">
        <f t="shared" si="1071"/>
        <v>13526.55798643</v>
      </c>
      <c r="D3527" s="13">
        <f ca="1">IF(A3527&lt;$B$1,VLOOKUP(A3527,[1]DI!$A$4:$B$15000,2,FALSE),0)</f>
        <v>0</v>
      </c>
      <c r="E3527" s="52">
        <f t="shared" ca="1" si="1072"/>
        <v>1</v>
      </c>
      <c r="F3527" s="52">
        <f ca="1">(TRUNC(PRODUCT($E$12:$E3526),16))</f>
        <v>1.88396930562496</v>
      </c>
      <c r="G3527" s="52">
        <f t="shared" ca="1" si="1073"/>
        <v>1.88396930562496</v>
      </c>
      <c r="H3527" s="52">
        <f t="shared" ca="1" si="1074"/>
        <v>1</v>
      </c>
      <c r="I3527" s="111">
        <f t="shared" si="1063"/>
        <v>0.02</v>
      </c>
      <c r="J3527" s="149">
        <f t="shared" si="1065"/>
        <v>46356</v>
      </c>
      <c r="K3527" s="54">
        <f t="shared" si="1064"/>
        <v>10</v>
      </c>
      <c r="L3527" s="55">
        <f t="shared" si="1075"/>
        <v>10</v>
      </c>
      <c r="M3527" s="56">
        <f t="shared" si="1076"/>
        <v>1.000786127</v>
      </c>
      <c r="N3527" s="56">
        <f t="shared" ca="1" si="1077"/>
        <v>1.000786127</v>
      </c>
      <c r="O3527" s="55">
        <f t="shared" si="1066"/>
        <v>0</v>
      </c>
      <c r="P3527" s="109">
        <f t="shared" ca="1" si="1078"/>
        <v>10.63359245</v>
      </c>
      <c r="Q3527" s="52">
        <f t="shared" si="1067"/>
        <v>0</v>
      </c>
      <c r="R3527" s="85"/>
      <c r="S3527" s="85"/>
      <c r="T3527" s="86" t="str">
        <f t="shared" si="1068"/>
        <v>A+J=</v>
      </c>
      <c r="U3527" s="149">
        <f t="shared" si="1069"/>
        <v>46387</v>
      </c>
      <c r="V3527" s="57" t="str">
        <f t="shared" si="1079"/>
        <v>-</v>
      </c>
      <c r="W3527" s="8"/>
      <c r="X3527" s="8"/>
      <c r="Y3527" s="8"/>
      <c r="Z3527" s="9"/>
      <c r="AA3527" s="1"/>
      <c r="AB3527" s="8"/>
      <c r="AC3527" s="9"/>
      <c r="AD3527" s="9"/>
      <c r="AE3527" s="9"/>
      <c r="AF3527" s="8"/>
      <c r="AG3527" s="10"/>
      <c r="AH3527" s="8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25">
      <c r="A3528" s="50">
        <f t="shared" si="1062"/>
        <v>46371</v>
      </c>
      <c r="B3528" s="112" t="str">
        <f t="shared" ca="1" si="1070"/>
        <v>n.d</v>
      </c>
      <c r="C3528" s="109">
        <f t="shared" si="1071"/>
        <v>13526.55798643</v>
      </c>
      <c r="D3528" s="13">
        <f ca="1">IF(A3528&lt;$B$1,VLOOKUP(A3528,[1]DI!$A$4:$B$15000,2,FALSE),0)</f>
        <v>0</v>
      </c>
      <c r="E3528" s="52">
        <f t="shared" ca="1" si="1072"/>
        <v>1</v>
      </c>
      <c r="F3528" s="52">
        <f ca="1">(TRUNC(PRODUCT($E$12:$E3527),16))</f>
        <v>1.88396930562496</v>
      </c>
      <c r="G3528" s="52">
        <f t="shared" ca="1" si="1073"/>
        <v>1.88396930562496</v>
      </c>
      <c r="H3528" s="52">
        <f t="shared" ca="1" si="1074"/>
        <v>1</v>
      </c>
      <c r="I3528" s="111">
        <f t="shared" si="1063"/>
        <v>0.02</v>
      </c>
      <c r="J3528" s="149">
        <f t="shared" si="1065"/>
        <v>46356</v>
      </c>
      <c r="K3528" s="54">
        <f t="shared" si="1064"/>
        <v>11</v>
      </c>
      <c r="L3528" s="55">
        <f t="shared" si="1075"/>
        <v>11</v>
      </c>
      <c r="M3528" s="56">
        <f t="shared" si="1076"/>
        <v>1.0008647740000001</v>
      </c>
      <c r="N3528" s="56">
        <f t="shared" ca="1" si="1077"/>
        <v>1.0008647740000001</v>
      </c>
      <c r="O3528" s="55">
        <f t="shared" si="1066"/>
        <v>0</v>
      </c>
      <c r="P3528" s="109">
        <f t="shared" ca="1" si="1078"/>
        <v>11.69741565</v>
      </c>
      <c r="Q3528" s="52">
        <f t="shared" si="1067"/>
        <v>0</v>
      </c>
      <c r="R3528" s="85"/>
      <c r="S3528" s="85"/>
      <c r="T3528" s="86" t="str">
        <f t="shared" si="1068"/>
        <v>A+J=</v>
      </c>
      <c r="U3528" s="149">
        <f t="shared" si="1069"/>
        <v>46387</v>
      </c>
      <c r="V3528" s="57" t="str">
        <f t="shared" si="1079"/>
        <v>-</v>
      </c>
      <c r="W3528" s="8"/>
      <c r="X3528" s="8"/>
      <c r="Y3528" s="8"/>
      <c r="Z3528" s="9"/>
      <c r="AA3528" s="1"/>
      <c r="AB3528" s="8"/>
      <c r="AC3528" s="9"/>
      <c r="AD3528" s="9"/>
      <c r="AE3528" s="9"/>
      <c r="AF3528" s="8"/>
      <c r="AG3528" s="10"/>
      <c r="AH3528" s="8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25">
      <c r="A3529" s="50">
        <f t="shared" si="1062"/>
        <v>46372</v>
      </c>
      <c r="B3529" s="112" t="str">
        <f t="shared" ca="1" si="1070"/>
        <v>n.d</v>
      </c>
      <c r="C3529" s="109">
        <f t="shared" si="1071"/>
        <v>13526.55798643</v>
      </c>
      <c r="D3529" s="13">
        <f ca="1">IF(A3529&lt;$B$1,VLOOKUP(A3529,[1]DI!$A$4:$B$15000,2,FALSE),0)</f>
        <v>0</v>
      </c>
      <c r="E3529" s="52">
        <f t="shared" ca="1" si="1072"/>
        <v>1</v>
      </c>
      <c r="F3529" s="52">
        <f ca="1">(TRUNC(PRODUCT($E$12:$E3528),16))</f>
        <v>1.88396930562496</v>
      </c>
      <c r="G3529" s="52">
        <f t="shared" ca="1" si="1073"/>
        <v>1.88396930562496</v>
      </c>
      <c r="H3529" s="52">
        <f t="shared" ca="1" si="1074"/>
        <v>1</v>
      </c>
      <c r="I3529" s="111">
        <f t="shared" si="1063"/>
        <v>0.02</v>
      </c>
      <c r="J3529" s="149">
        <f t="shared" si="1065"/>
        <v>46356</v>
      </c>
      <c r="K3529" s="54">
        <f t="shared" si="1064"/>
        <v>12</v>
      </c>
      <c r="L3529" s="55">
        <f t="shared" si="1075"/>
        <v>12</v>
      </c>
      <c r="M3529" s="56">
        <f t="shared" si="1076"/>
        <v>1.0009434269999999</v>
      </c>
      <c r="N3529" s="56">
        <f t="shared" ca="1" si="1077"/>
        <v>1.0009434269999999</v>
      </c>
      <c r="O3529" s="55">
        <f t="shared" si="1066"/>
        <v>0</v>
      </c>
      <c r="P3529" s="109">
        <f t="shared" ca="1" si="1078"/>
        <v>12.761320019999999</v>
      </c>
      <c r="Q3529" s="52">
        <f t="shared" si="1067"/>
        <v>0</v>
      </c>
      <c r="R3529" s="85"/>
      <c r="S3529" s="85"/>
      <c r="T3529" s="86" t="str">
        <f t="shared" si="1068"/>
        <v>A+J=</v>
      </c>
      <c r="U3529" s="149">
        <f t="shared" si="1069"/>
        <v>46387</v>
      </c>
      <c r="V3529" s="57" t="str">
        <f t="shared" si="1079"/>
        <v>-</v>
      </c>
      <c r="W3529" s="8"/>
      <c r="X3529" s="8"/>
      <c r="Y3529" s="8"/>
      <c r="Z3529" s="9"/>
      <c r="AA3529" s="1"/>
      <c r="AB3529" s="8"/>
      <c r="AC3529" s="9"/>
      <c r="AD3529" s="9"/>
      <c r="AE3529" s="9"/>
      <c r="AF3529" s="8"/>
      <c r="AG3529" s="10"/>
      <c r="AH3529" s="8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25">
      <c r="A3530" s="50">
        <f t="shared" si="1062"/>
        <v>46373</v>
      </c>
      <c r="B3530" s="112" t="str">
        <f t="shared" ca="1" si="1070"/>
        <v>n.d</v>
      </c>
      <c r="C3530" s="109">
        <f t="shared" si="1071"/>
        <v>13526.55798643</v>
      </c>
      <c r="D3530" s="13">
        <f ca="1">IF(A3530&lt;$B$1,VLOOKUP(A3530,[1]DI!$A$4:$B$15000,2,FALSE),0)</f>
        <v>0</v>
      </c>
      <c r="E3530" s="52">
        <f t="shared" ca="1" si="1072"/>
        <v>1</v>
      </c>
      <c r="F3530" s="52">
        <f ca="1">(TRUNC(PRODUCT($E$12:$E3529),16))</f>
        <v>1.88396930562496</v>
      </c>
      <c r="G3530" s="52">
        <f t="shared" ca="1" si="1073"/>
        <v>1.88396930562496</v>
      </c>
      <c r="H3530" s="52">
        <f t="shared" ca="1" si="1074"/>
        <v>1</v>
      </c>
      <c r="I3530" s="111">
        <f t="shared" si="1063"/>
        <v>0.02</v>
      </c>
      <c r="J3530" s="149">
        <f t="shared" si="1065"/>
        <v>46356</v>
      </c>
      <c r="K3530" s="54">
        <f t="shared" si="1064"/>
        <v>13</v>
      </c>
      <c r="L3530" s="55">
        <f t="shared" si="1075"/>
        <v>13</v>
      </c>
      <c r="M3530" s="56">
        <f t="shared" si="1076"/>
        <v>1.0010220860000001</v>
      </c>
      <c r="N3530" s="56">
        <f t="shared" ca="1" si="1077"/>
        <v>1.0010220860000001</v>
      </c>
      <c r="O3530" s="55">
        <f t="shared" si="1066"/>
        <v>0</v>
      </c>
      <c r="P3530" s="109">
        <f t="shared" ca="1" si="1078"/>
        <v>13.82530554</v>
      </c>
      <c r="Q3530" s="52">
        <f t="shared" si="1067"/>
        <v>0</v>
      </c>
      <c r="R3530" s="85"/>
      <c r="S3530" s="85"/>
      <c r="T3530" s="86" t="str">
        <f t="shared" si="1068"/>
        <v>A+J=</v>
      </c>
      <c r="U3530" s="149">
        <f t="shared" si="1069"/>
        <v>46387</v>
      </c>
      <c r="V3530" s="57" t="str">
        <f t="shared" si="1079"/>
        <v>-</v>
      </c>
      <c r="W3530" s="8"/>
      <c r="X3530" s="8"/>
      <c r="Y3530" s="8"/>
      <c r="Z3530" s="9"/>
      <c r="AA3530" s="1"/>
      <c r="AB3530" s="8"/>
      <c r="AC3530" s="9"/>
      <c r="AD3530" s="9"/>
      <c r="AE3530" s="9"/>
      <c r="AF3530" s="8"/>
      <c r="AG3530" s="10"/>
      <c r="AH3530" s="8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25">
      <c r="A3531" s="50">
        <f t="shared" si="1062"/>
        <v>46374</v>
      </c>
      <c r="B3531" s="112" t="str">
        <f t="shared" ca="1" si="1070"/>
        <v>n.d</v>
      </c>
      <c r="C3531" s="109">
        <f t="shared" si="1071"/>
        <v>13526.55798643</v>
      </c>
      <c r="D3531" s="13">
        <f ca="1">IF(A3531&lt;$B$1,VLOOKUP(A3531,[1]DI!$A$4:$B$15000,2,FALSE),0)</f>
        <v>0</v>
      </c>
      <c r="E3531" s="52">
        <f t="shared" ca="1" si="1072"/>
        <v>1</v>
      </c>
      <c r="F3531" s="52">
        <f ca="1">(TRUNC(PRODUCT($E$12:$E3530),16))</f>
        <v>1.88396930562496</v>
      </c>
      <c r="G3531" s="52">
        <f t="shared" ca="1" si="1073"/>
        <v>1.88396930562496</v>
      </c>
      <c r="H3531" s="52">
        <f t="shared" ca="1" si="1074"/>
        <v>1</v>
      </c>
      <c r="I3531" s="111">
        <f t="shared" si="1063"/>
        <v>0.02</v>
      </c>
      <c r="J3531" s="149">
        <f t="shared" si="1065"/>
        <v>46356</v>
      </c>
      <c r="K3531" s="54">
        <f t="shared" si="1064"/>
        <v>14</v>
      </c>
      <c r="L3531" s="55">
        <f t="shared" si="1075"/>
        <v>14</v>
      </c>
      <c r="M3531" s="56">
        <f t="shared" si="1076"/>
        <v>1.0011007510000001</v>
      </c>
      <c r="N3531" s="56">
        <f t="shared" ca="1" si="1077"/>
        <v>1.0011007510000001</v>
      </c>
      <c r="O3531" s="55">
        <f t="shared" si="1066"/>
        <v>0</v>
      </c>
      <c r="P3531" s="109">
        <f t="shared" ca="1" si="1078"/>
        <v>14.889372229999999</v>
      </c>
      <c r="Q3531" s="52">
        <f t="shared" si="1067"/>
        <v>0</v>
      </c>
      <c r="R3531" s="85"/>
      <c r="S3531" s="85"/>
      <c r="T3531" s="86" t="str">
        <f t="shared" si="1068"/>
        <v>A+J=</v>
      </c>
      <c r="U3531" s="149">
        <f t="shared" si="1069"/>
        <v>46387</v>
      </c>
      <c r="V3531" s="57" t="str">
        <f t="shared" si="1079"/>
        <v>-</v>
      </c>
      <c r="W3531" s="8"/>
      <c r="X3531" s="8"/>
      <c r="Y3531" s="8"/>
      <c r="Z3531" s="9"/>
      <c r="AA3531" s="1"/>
      <c r="AB3531" s="8"/>
      <c r="AC3531" s="9"/>
      <c r="AD3531" s="9"/>
      <c r="AE3531" s="9"/>
      <c r="AF3531" s="8"/>
      <c r="AG3531" s="10"/>
      <c r="AH3531" s="8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25">
      <c r="A3532" s="50">
        <f t="shared" si="1062"/>
        <v>46375</v>
      </c>
      <c r="B3532" s="112" t="str">
        <f t="shared" ca="1" si="1070"/>
        <v>n.d</v>
      </c>
      <c r="C3532" s="109">
        <f t="shared" si="1071"/>
        <v>13526.55798643</v>
      </c>
      <c r="D3532" s="13">
        <f ca="1">IF(A3532&lt;$B$1,VLOOKUP(A3532,[1]DI!$A$4:$B$15000,2,FALSE),0)</f>
        <v>0</v>
      </c>
      <c r="E3532" s="52">
        <f t="shared" ca="1" si="1072"/>
        <v>1</v>
      </c>
      <c r="F3532" s="52">
        <f ca="1">(TRUNC(PRODUCT($E$12:$E3531),16))</f>
        <v>1.88396930562496</v>
      </c>
      <c r="G3532" s="52">
        <f t="shared" ca="1" si="1073"/>
        <v>1.88396930562496</v>
      </c>
      <c r="H3532" s="52">
        <f t="shared" ca="1" si="1074"/>
        <v>1</v>
      </c>
      <c r="I3532" s="111">
        <f t="shared" si="1063"/>
        <v>0.02</v>
      </c>
      <c r="J3532" s="149">
        <f t="shared" si="1065"/>
        <v>46356</v>
      </c>
      <c r="K3532" s="54">
        <f t="shared" si="1064"/>
        <v>14</v>
      </c>
      <c r="L3532" s="55">
        <f t="shared" si="1075"/>
        <v>15</v>
      </c>
      <c r="M3532" s="56">
        <f t="shared" si="1076"/>
        <v>1.001179423</v>
      </c>
      <c r="N3532" s="56">
        <f t="shared" ca="1" si="1077"/>
        <v>1.001179423</v>
      </c>
      <c r="O3532" s="55">
        <f t="shared" si="1066"/>
        <v>0</v>
      </c>
      <c r="P3532" s="109">
        <f t="shared" ca="1" si="1078"/>
        <v>15.9535336</v>
      </c>
      <c r="Q3532" s="52">
        <f t="shared" si="1067"/>
        <v>0</v>
      </c>
      <c r="R3532" s="85"/>
      <c r="S3532" s="85"/>
      <c r="T3532" s="86" t="str">
        <f t="shared" si="1068"/>
        <v>A+J=</v>
      </c>
      <c r="U3532" s="149">
        <f t="shared" si="1069"/>
        <v>46387</v>
      </c>
      <c r="V3532" s="57" t="str">
        <f t="shared" si="1079"/>
        <v>-</v>
      </c>
      <c r="W3532" s="8"/>
      <c r="X3532" s="8"/>
      <c r="Y3532" s="8"/>
      <c r="Z3532" s="9"/>
      <c r="AA3532" s="1"/>
      <c r="AB3532" s="8"/>
      <c r="AC3532" s="9"/>
      <c r="AD3532" s="9"/>
      <c r="AE3532" s="9"/>
      <c r="AF3532" s="8"/>
      <c r="AG3532" s="10"/>
      <c r="AH3532" s="8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25">
      <c r="A3533" s="50">
        <f t="shared" ref="A3533:A3596" si="1080">(A3532+1)</f>
        <v>46376</v>
      </c>
      <c r="B3533" s="112" t="str">
        <f t="shared" ca="1" si="1070"/>
        <v>n.d</v>
      </c>
      <c r="C3533" s="109">
        <f t="shared" si="1071"/>
        <v>13526.55798643</v>
      </c>
      <c r="D3533" s="13">
        <f ca="1">IF(A3533&lt;$B$1,VLOOKUP(A3533,[1]DI!$A$4:$B$15000,2,FALSE),0)</f>
        <v>0</v>
      </c>
      <c r="E3533" s="52">
        <f t="shared" ca="1" si="1072"/>
        <v>1</v>
      </c>
      <c r="F3533" s="52">
        <f ca="1">(TRUNC(PRODUCT($E$12:$E3532),16))</f>
        <v>1.88396930562496</v>
      </c>
      <c r="G3533" s="52">
        <f t="shared" ca="1" si="1073"/>
        <v>1.88396930562496</v>
      </c>
      <c r="H3533" s="52">
        <f t="shared" ca="1" si="1074"/>
        <v>1</v>
      </c>
      <c r="I3533" s="111">
        <f t="shared" ref="I3533:I3596" si="1081">I3532</f>
        <v>0.02</v>
      </c>
      <c r="J3533" s="149">
        <f t="shared" si="1065"/>
        <v>46356</v>
      </c>
      <c r="K3533" s="54">
        <f t="shared" ref="K3533:K3596" si="1082">IF(A3533&gt;J3533,IF(NETWORKDAYS(J3533,A3533,$X$135:$X$519)-1=0,1,NETWORKDAYS(J3533,A3533,$X$135:$X$519)-1),0)</f>
        <v>14</v>
      </c>
      <c r="L3533" s="55">
        <f t="shared" si="1075"/>
        <v>15</v>
      </c>
      <c r="M3533" s="56">
        <f t="shared" si="1076"/>
        <v>1.001179423</v>
      </c>
      <c r="N3533" s="56">
        <f t="shared" ca="1" si="1077"/>
        <v>1.001179423</v>
      </c>
      <c r="O3533" s="55">
        <f t="shared" si="1066"/>
        <v>0</v>
      </c>
      <c r="P3533" s="109">
        <f t="shared" ca="1" si="1078"/>
        <v>15.9535336</v>
      </c>
      <c r="Q3533" s="52">
        <f t="shared" si="1067"/>
        <v>0</v>
      </c>
      <c r="R3533" s="85"/>
      <c r="S3533" s="85"/>
      <c r="T3533" s="86" t="str">
        <f t="shared" si="1068"/>
        <v>A+J=</v>
      </c>
      <c r="U3533" s="149">
        <f t="shared" si="1069"/>
        <v>46387</v>
      </c>
      <c r="V3533" s="57" t="str">
        <f t="shared" si="1079"/>
        <v>-</v>
      </c>
      <c r="W3533" s="8"/>
      <c r="X3533" s="8"/>
      <c r="Y3533" s="8"/>
      <c r="Z3533" s="9"/>
      <c r="AA3533" s="1"/>
      <c r="AB3533" s="8"/>
      <c r="AC3533" s="9"/>
      <c r="AD3533" s="9"/>
      <c r="AE3533" s="9"/>
      <c r="AF3533" s="8"/>
      <c r="AG3533" s="10"/>
      <c r="AH3533" s="8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25">
      <c r="A3534" s="50">
        <f t="shared" si="1080"/>
        <v>46377</v>
      </c>
      <c r="B3534" s="112" t="str">
        <f t="shared" ca="1" si="1070"/>
        <v>n.d</v>
      </c>
      <c r="C3534" s="109">
        <f t="shared" si="1071"/>
        <v>13526.55798643</v>
      </c>
      <c r="D3534" s="13">
        <f ca="1">IF(A3534&lt;$B$1,VLOOKUP(A3534,[1]DI!$A$4:$B$15000,2,FALSE),0)</f>
        <v>0</v>
      </c>
      <c r="E3534" s="52">
        <f t="shared" ca="1" si="1072"/>
        <v>1</v>
      </c>
      <c r="F3534" s="52">
        <f ca="1">(TRUNC(PRODUCT($E$12:$E3533),16))</f>
        <v>1.88396930562496</v>
      </c>
      <c r="G3534" s="52">
        <f t="shared" ca="1" si="1073"/>
        <v>1.88396930562496</v>
      </c>
      <c r="H3534" s="52">
        <f t="shared" ca="1" si="1074"/>
        <v>1</v>
      </c>
      <c r="I3534" s="111">
        <f t="shared" si="1081"/>
        <v>0.02</v>
      </c>
      <c r="J3534" s="149">
        <f t="shared" si="1065"/>
        <v>46356</v>
      </c>
      <c r="K3534" s="54">
        <f t="shared" si="1082"/>
        <v>15</v>
      </c>
      <c r="L3534" s="55">
        <f t="shared" si="1075"/>
        <v>15</v>
      </c>
      <c r="M3534" s="56">
        <f t="shared" si="1076"/>
        <v>1.001179423</v>
      </c>
      <c r="N3534" s="56">
        <f t="shared" ca="1" si="1077"/>
        <v>1.001179423</v>
      </c>
      <c r="O3534" s="55">
        <f t="shared" si="1066"/>
        <v>0</v>
      </c>
      <c r="P3534" s="109">
        <f t="shared" ca="1" si="1078"/>
        <v>15.9535336</v>
      </c>
      <c r="Q3534" s="52">
        <f t="shared" si="1067"/>
        <v>0</v>
      </c>
      <c r="R3534" s="85"/>
      <c r="S3534" s="85"/>
      <c r="T3534" s="86" t="str">
        <f t="shared" si="1068"/>
        <v>A+J=</v>
      </c>
      <c r="U3534" s="149">
        <f t="shared" si="1069"/>
        <v>46387</v>
      </c>
      <c r="V3534" s="57" t="str">
        <f t="shared" si="1079"/>
        <v>-</v>
      </c>
      <c r="W3534" s="8"/>
      <c r="X3534" s="8"/>
      <c r="Y3534" s="8"/>
      <c r="Z3534" s="9"/>
      <c r="AA3534" s="1"/>
      <c r="AB3534" s="8"/>
      <c r="AC3534" s="9"/>
      <c r="AD3534" s="9"/>
      <c r="AE3534" s="9"/>
      <c r="AF3534" s="8"/>
      <c r="AG3534" s="10"/>
      <c r="AH3534" s="8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25">
      <c r="A3535" s="50">
        <f t="shared" si="1080"/>
        <v>46378</v>
      </c>
      <c r="B3535" s="112" t="str">
        <f t="shared" ca="1" si="1070"/>
        <v>n.d</v>
      </c>
      <c r="C3535" s="109">
        <f t="shared" si="1071"/>
        <v>13526.55798643</v>
      </c>
      <c r="D3535" s="13">
        <f ca="1">IF(A3535&lt;$B$1,VLOOKUP(A3535,[1]DI!$A$4:$B$15000,2,FALSE),0)</f>
        <v>0</v>
      </c>
      <c r="E3535" s="52">
        <f t="shared" ca="1" si="1072"/>
        <v>1</v>
      </c>
      <c r="F3535" s="52">
        <f ca="1">(TRUNC(PRODUCT($E$12:$E3534),16))</f>
        <v>1.88396930562496</v>
      </c>
      <c r="G3535" s="52">
        <f t="shared" ca="1" si="1073"/>
        <v>1.88396930562496</v>
      </c>
      <c r="H3535" s="52">
        <f t="shared" ca="1" si="1074"/>
        <v>1</v>
      </c>
      <c r="I3535" s="111">
        <f t="shared" si="1081"/>
        <v>0.02</v>
      </c>
      <c r="J3535" s="149">
        <f t="shared" si="1065"/>
        <v>46356</v>
      </c>
      <c r="K3535" s="54">
        <f t="shared" si="1082"/>
        <v>16</v>
      </c>
      <c r="L3535" s="55">
        <f t="shared" si="1075"/>
        <v>16</v>
      </c>
      <c r="M3535" s="56">
        <f t="shared" si="1076"/>
        <v>1.0012581</v>
      </c>
      <c r="N3535" s="56">
        <f t="shared" ca="1" si="1077"/>
        <v>1.0012581</v>
      </c>
      <c r="O3535" s="55">
        <f t="shared" si="1066"/>
        <v>0</v>
      </c>
      <c r="P3535" s="109">
        <f t="shared" ca="1" si="1078"/>
        <v>17.017762600000001</v>
      </c>
      <c r="Q3535" s="52">
        <f t="shared" si="1067"/>
        <v>0</v>
      </c>
      <c r="R3535" s="85"/>
      <c r="S3535" s="85"/>
      <c r="T3535" s="86" t="str">
        <f t="shared" si="1068"/>
        <v>A+J=</v>
      </c>
      <c r="U3535" s="149">
        <f t="shared" si="1069"/>
        <v>46387</v>
      </c>
      <c r="V3535" s="57" t="str">
        <f t="shared" si="1079"/>
        <v>-</v>
      </c>
      <c r="W3535" s="8"/>
      <c r="X3535" s="8"/>
      <c r="Y3535" s="8"/>
      <c r="Z3535" s="9"/>
      <c r="AA3535" s="1"/>
      <c r="AB3535" s="8"/>
      <c r="AC3535" s="9"/>
      <c r="AD3535" s="9"/>
      <c r="AE3535" s="9"/>
      <c r="AF3535" s="8"/>
      <c r="AG3535" s="10"/>
      <c r="AH3535" s="8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25">
      <c r="A3536" s="50">
        <f t="shared" si="1080"/>
        <v>46379</v>
      </c>
      <c r="B3536" s="112" t="str">
        <f t="shared" ca="1" si="1070"/>
        <v>n.d</v>
      </c>
      <c r="C3536" s="109">
        <f t="shared" si="1071"/>
        <v>13526.55798643</v>
      </c>
      <c r="D3536" s="13">
        <f ca="1">IF(A3536&lt;$B$1,VLOOKUP(A3536,[1]DI!$A$4:$B$15000,2,FALSE),0)</f>
        <v>0</v>
      </c>
      <c r="E3536" s="52">
        <f t="shared" ca="1" si="1072"/>
        <v>1</v>
      </c>
      <c r="F3536" s="52">
        <f ca="1">(TRUNC(PRODUCT($E$12:$E3535),16))</f>
        <v>1.88396930562496</v>
      </c>
      <c r="G3536" s="52">
        <f t="shared" ca="1" si="1073"/>
        <v>1.88396930562496</v>
      </c>
      <c r="H3536" s="52">
        <f t="shared" ca="1" si="1074"/>
        <v>1</v>
      </c>
      <c r="I3536" s="111">
        <f t="shared" si="1081"/>
        <v>0.02</v>
      </c>
      <c r="J3536" s="149">
        <f t="shared" si="1065"/>
        <v>46356</v>
      </c>
      <c r="K3536" s="54">
        <f t="shared" si="1082"/>
        <v>17</v>
      </c>
      <c r="L3536" s="55">
        <f t="shared" si="1075"/>
        <v>17</v>
      </c>
      <c r="M3536" s="56">
        <f t="shared" si="1076"/>
        <v>1.001336784</v>
      </c>
      <c r="N3536" s="56">
        <f t="shared" ca="1" si="1077"/>
        <v>1.001336784</v>
      </c>
      <c r="O3536" s="55">
        <f t="shared" si="1066"/>
        <v>0</v>
      </c>
      <c r="P3536" s="109">
        <f t="shared" ca="1" si="1078"/>
        <v>18.082086289999999</v>
      </c>
      <c r="Q3536" s="52">
        <f t="shared" si="1067"/>
        <v>0</v>
      </c>
      <c r="R3536" s="85"/>
      <c r="S3536" s="85"/>
      <c r="T3536" s="86" t="str">
        <f t="shared" si="1068"/>
        <v>A+J=</v>
      </c>
      <c r="U3536" s="149">
        <f t="shared" si="1069"/>
        <v>46387</v>
      </c>
      <c r="V3536" s="57" t="str">
        <f t="shared" si="1079"/>
        <v>-</v>
      </c>
      <c r="W3536" s="8"/>
      <c r="X3536" s="8"/>
      <c r="Y3536" s="8"/>
      <c r="Z3536" s="9"/>
      <c r="AA3536" s="1"/>
      <c r="AB3536" s="8"/>
      <c r="AC3536" s="9"/>
      <c r="AD3536" s="9"/>
      <c r="AE3536" s="9"/>
      <c r="AF3536" s="8"/>
      <c r="AG3536" s="10"/>
      <c r="AH3536" s="8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25">
      <c r="A3537" s="50">
        <f t="shared" si="1080"/>
        <v>46380</v>
      </c>
      <c r="B3537" s="112" t="str">
        <f t="shared" ca="1" si="1070"/>
        <v>n.d</v>
      </c>
      <c r="C3537" s="109">
        <f t="shared" si="1071"/>
        <v>13526.55798643</v>
      </c>
      <c r="D3537" s="13">
        <f ca="1">IF(A3537&lt;$B$1,VLOOKUP(A3537,[1]DI!$A$4:$B$15000,2,FALSE),0)</f>
        <v>0</v>
      </c>
      <c r="E3537" s="52">
        <f t="shared" ca="1" si="1072"/>
        <v>1</v>
      </c>
      <c r="F3537" s="52">
        <f ca="1">(TRUNC(PRODUCT($E$12:$E3536),16))</f>
        <v>1.88396930562496</v>
      </c>
      <c r="G3537" s="52">
        <f t="shared" ca="1" si="1073"/>
        <v>1.88396930562496</v>
      </c>
      <c r="H3537" s="52">
        <f t="shared" ca="1" si="1074"/>
        <v>1</v>
      </c>
      <c r="I3537" s="111">
        <f t="shared" si="1081"/>
        <v>0.02</v>
      </c>
      <c r="J3537" s="149">
        <f t="shared" si="1065"/>
        <v>46356</v>
      </c>
      <c r="K3537" s="54">
        <f t="shared" si="1082"/>
        <v>18</v>
      </c>
      <c r="L3537" s="55">
        <f t="shared" si="1075"/>
        <v>18</v>
      </c>
      <c r="M3537" s="56">
        <f t="shared" si="1076"/>
        <v>1.0014154740000001</v>
      </c>
      <c r="N3537" s="56">
        <f t="shared" ca="1" si="1077"/>
        <v>1.0014154740000001</v>
      </c>
      <c r="O3537" s="55">
        <f t="shared" si="1066"/>
        <v>0</v>
      </c>
      <c r="P3537" s="109">
        <f t="shared" ca="1" si="1078"/>
        <v>19.146491130000001</v>
      </c>
      <c r="Q3537" s="52">
        <f t="shared" si="1067"/>
        <v>0</v>
      </c>
      <c r="R3537" s="85"/>
      <c r="S3537" s="85"/>
      <c r="T3537" s="86" t="str">
        <f t="shared" si="1068"/>
        <v>A+J=</v>
      </c>
      <c r="U3537" s="149">
        <f t="shared" si="1069"/>
        <v>46387</v>
      </c>
      <c r="V3537" s="57" t="str">
        <f t="shared" si="1079"/>
        <v>-</v>
      </c>
      <c r="W3537" s="8"/>
      <c r="X3537" s="8"/>
      <c r="Y3537" s="8"/>
      <c r="Z3537" s="9"/>
      <c r="AA3537" s="1"/>
      <c r="AB3537" s="8"/>
      <c r="AC3537" s="9"/>
      <c r="AD3537" s="9"/>
      <c r="AE3537" s="9"/>
      <c r="AF3537" s="8"/>
      <c r="AG3537" s="10"/>
      <c r="AH3537" s="8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25">
      <c r="A3538" s="50">
        <f t="shared" si="1080"/>
        <v>46381</v>
      </c>
      <c r="B3538" s="112" t="str">
        <f t="shared" ca="1" si="1070"/>
        <v>n.d</v>
      </c>
      <c r="C3538" s="109">
        <f t="shared" si="1071"/>
        <v>13526.55798643</v>
      </c>
      <c r="D3538" s="13">
        <f ca="1">IF(A3538&lt;$B$1,VLOOKUP(A3538,[1]DI!$A$4:$B$15000,2,FALSE),0)</f>
        <v>0</v>
      </c>
      <c r="E3538" s="52">
        <f t="shared" ca="1" si="1072"/>
        <v>1</v>
      </c>
      <c r="F3538" s="52">
        <f ca="1">(TRUNC(PRODUCT($E$12:$E3537),16))</f>
        <v>1.88396930562496</v>
      </c>
      <c r="G3538" s="52">
        <f t="shared" ca="1" si="1073"/>
        <v>1.88396930562496</v>
      </c>
      <c r="H3538" s="52">
        <f t="shared" ca="1" si="1074"/>
        <v>1</v>
      </c>
      <c r="I3538" s="111">
        <f t="shared" si="1081"/>
        <v>0.02</v>
      </c>
      <c r="J3538" s="149">
        <f t="shared" si="1065"/>
        <v>46356</v>
      </c>
      <c r="K3538" s="54">
        <f t="shared" si="1082"/>
        <v>18</v>
      </c>
      <c r="L3538" s="55">
        <f t="shared" si="1075"/>
        <v>19</v>
      </c>
      <c r="M3538" s="56">
        <f t="shared" si="1076"/>
        <v>1.00149417</v>
      </c>
      <c r="N3538" s="56">
        <f t="shared" ca="1" si="1077"/>
        <v>1.00149417</v>
      </c>
      <c r="O3538" s="55">
        <f t="shared" si="1066"/>
        <v>0</v>
      </c>
      <c r="P3538" s="109">
        <f t="shared" ca="1" si="1078"/>
        <v>20.210977140000001</v>
      </c>
      <c r="Q3538" s="52">
        <f t="shared" si="1067"/>
        <v>0</v>
      </c>
      <c r="R3538" s="85"/>
      <c r="S3538" s="85"/>
      <c r="T3538" s="86" t="str">
        <f t="shared" si="1068"/>
        <v>A+J=</v>
      </c>
      <c r="U3538" s="149">
        <f t="shared" si="1069"/>
        <v>46387</v>
      </c>
      <c r="V3538" s="57" t="str">
        <f t="shared" si="1079"/>
        <v>-</v>
      </c>
      <c r="W3538" s="8"/>
      <c r="X3538" s="8"/>
      <c r="Y3538" s="8"/>
      <c r="Z3538" s="9"/>
      <c r="AA3538" s="1"/>
      <c r="AB3538" s="8"/>
      <c r="AC3538" s="9"/>
      <c r="AD3538" s="9"/>
      <c r="AE3538" s="9"/>
      <c r="AF3538" s="8"/>
      <c r="AG3538" s="10"/>
      <c r="AH3538" s="8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25">
      <c r="A3539" s="50">
        <f t="shared" si="1080"/>
        <v>46382</v>
      </c>
      <c r="B3539" s="112" t="str">
        <f t="shared" ca="1" si="1070"/>
        <v>n.d</v>
      </c>
      <c r="C3539" s="109">
        <f t="shared" si="1071"/>
        <v>13526.55798643</v>
      </c>
      <c r="D3539" s="13">
        <f ca="1">IF(A3539&lt;$B$1,VLOOKUP(A3539,[1]DI!$A$4:$B$15000,2,FALSE),0)</f>
        <v>0</v>
      </c>
      <c r="E3539" s="52">
        <f t="shared" ca="1" si="1072"/>
        <v>1</v>
      </c>
      <c r="F3539" s="52">
        <f ca="1">(TRUNC(PRODUCT($E$12:$E3538),16))</f>
        <v>1.88396930562496</v>
      </c>
      <c r="G3539" s="52">
        <f t="shared" ca="1" si="1073"/>
        <v>1.88396930562496</v>
      </c>
      <c r="H3539" s="52">
        <f t="shared" ca="1" si="1074"/>
        <v>1</v>
      </c>
      <c r="I3539" s="111">
        <f t="shared" si="1081"/>
        <v>0.02</v>
      </c>
      <c r="J3539" s="149">
        <f t="shared" ref="J3539:J3602" si="1083">IF(O3538&gt;0,VLOOKUP(O3538,X$12:AH$125,2),J3538)</f>
        <v>46356</v>
      </c>
      <c r="K3539" s="54">
        <f t="shared" si="1082"/>
        <v>18</v>
      </c>
      <c r="L3539" s="55">
        <f t="shared" si="1075"/>
        <v>19</v>
      </c>
      <c r="M3539" s="56">
        <f t="shared" si="1076"/>
        <v>1.00149417</v>
      </c>
      <c r="N3539" s="56">
        <f t="shared" ca="1" si="1077"/>
        <v>1.00149417</v>
      </c>
      <c r="O3539" s="55">
        <f t="shared" ref="O3539:O3602" si="1084">IF(VLOOKUP(A3539,Y$12:AF$125,8)=VLOOKUP(A3538,Y$12:AF$125,8),0,VLOOKUP(A3539,Y$12:AF$125,8))</f>
        <v>0</v>
      </c>
      <c r="P3539" s="109">
        <f t="shared" ca="1" si="1078"/>
        <v>20.210977140000001</v>
      </c>
      <c r="Q3539" s="52">
        <f t="shared" ref="Q3539:Q3602" si="1085">IF(O3539&gt;0,VLOOKUP(A3539,$Y$12:$AD$125,5),0)</f>
        <v>0</v>
      </c>
      <c r="R3539" s="85"/>
      <c r="S3539" s="85"/>
      <c r="T3539" s="86" t="str">
        <f t="shared" ref="T3539:T3602" si="1086">IF(O3538&gt;0,VLOOKUP(O3538,X$12:AH$125,10),T3538)</f>
        <v>A+J=</v>
      </c>
      <c r="U3539" s="149">
        <f t="shared" ref="U3539:U3602" si="1087">IF(O3538&gt;0,VLOOKUP(O3538,X$12:AH$125,11),U3538)</f>
        <v>46387</v>
      </c>
      <c r="V3539" s="57" t="str">
        <f t="shared" si="1079"/>
        <v>-</v>
      </c>
      <c r="W3539" s="8"/>
      <c r="X3539" s="8"/>
      <c r="Y3539" s="8"/>
      <c r="Z3539" s="9"/>
      <c r="AA3539" s="1"/>
      <c r="AB3539" s="8"/>
      <c r="AC3539" s="9"/>
      <c r="AD3539" s="9"/>
      <c r="AE3539" s="9"/>
      <c r="AF3539" s="8"/>
      <c r="AG3539" s="10"/>
      <c r="AH3539" s="8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25">
      <c r="A3540" s="50">
        <f t="shared" si="1080"/>
        <v>46383</v>
      </c>
      <c r="B3540" s="112" t="str">
        <f t="shared" ca="1" si="1070"/>
        <v>n.d</v>
      </c>
      <c r="C3540" s="109">
        <f t="shared" si="1071"/>
        <v>13526.55798643</v>
      </c>
      <c r="D3540" s="13">
        <f ca="1">IF(A3540&lt;$B$1,VLOOKUP(A3540,[1]DI!$A$4:$B$15000,2,FALSE),0)</f>
        <v>0</v>
      </c>
      <c r="E3540" s="52">
        <f t="shared" ca="1" si="1072"/>
        <v>1</v>
      </c>
      <c r="F3540" s="52">
        <f ca="1">(TRUNC(PRODUCT($E$12:$E3539),16))</f>
        <v>1.88396930562496</v>
      </c>
      <c r="G3540" s="52">
        <f t="shared" ca="1" si="1073"/>
        <v>1.88396930562496</v>
      </c>
      <c r="H3540" s="52">
        <f t="shared" ca="1" si="1074"/>
        <v>1</v>
      </c>
      <c r="I3540" s="111">
        <f t="shared" si="1081"/>
        <v>0.02</v>
      </c>
      <c r="J3540" s="149">
        <f t="shared" si="1083"/>
        <v>46356</v>
      </c>
      <c r="K3540" s="54">
        <f t="shared" si="1082"/>
        <v>18</v>
      </c>
      <c r="L3540" s="55">
        <f t="shared" si="1075"/>
        <v>19</v>
      </c>
      <c r="M3540" s="56">
        <f t="shared" si="1076"/>
        <v>1.00149417</v>
      </c>
      <c r="N3540" s="56">
        <f t="shared" ca="1" si="1077"/>
        <v>1.00149417</v>
      </c>
      <c r="O3540" s="55">
        <f t="shared" si="1084"/>
        <v>0</v>
      </c>
      <c r="P3540" s="109">
        <f t="shared" ca="1" si="1078"/>
        <v>20.210977140000001</v>
      </c>
      <c r="Q3540" s="52">
        <f t="shared" si="1085"/>
        <v>0</v>
      </c>
      <c r="R3540" s="85"/>
      <c r="S3540" s="85"/>
      <c r="T3540" s="86" t="str">
        <f t="shared" si="1086"/>
        <v>A+J=</v>
      </c>
      <c r="U3540" s="149">
        <f t="shared" si="1087"/>
        <v>46387</v>
      </c>
      <c r="V3540" s="57" t="str">
        <f t="shared" si="1079"/>
        <v>-</v>
      </c>
      <c r="W3540" s="8"/>
      <c r="X3540" s="8"/>
      <c r="Y3540" s="8"/>
      <c r="Z3540" s="9"/>
      <c r="AA3540" s="1"/>
      <c r="AB3540" s="8"/>
      <c r="AC3540" s="9"/>
      <c r="AD3540" s="9"/>
      <c r="AE3540" s="9"/>
      <c r="AF3540" s="8"/>
      <c r="AG3540" s="10"/>
      <c r="AH3540" s="8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25">
      <c r="A3541" s="50">
        <f t="shared" si="1080"/>
        <v>46384</v>
      </c>
      <c r="B3541" s="112" t="str">
        <f t="shared" ca="1" si="1070"/>
        <v>n.d</v>
      </c>
      <c r="C3541" s="109">
        <f t="shared" si="1071"/>
        <v>13526.55798643</v>
      </c>
      <c r="D3541" s="13">
        <f ca="1">IF(A3541&lt;$B$1,VLOOKUP(A3541,[1]DI!$A$4:$B$15000,2,FALSE),0)</f>
        <v>0</v>
      </c>
      <c r="E3541" s="52">
        <f t="shared" ca="1" si="1072"/>
        <v>1</v>
      </c>
      <c r="F3541" s="52">
        <f ca="1">(TRUNC(PRODUCT($E$12:$E3540),16))</f>
        <v>1.88396930562496</v>
      </c>
      <c r="G3541" s="52">
        <f t="shared" ca="1" si="1073"/>
        <v>1.88396930562496</v>
      </c>
      <c r="H3541" s="52">
        <f t="shared" ca="1" si="1074"/>
        <v>1</v>
      </c>
      <c r="I3541" s="111">
        <f t="shared" si="1081"/>
        <v>0.02</v>
      </c>
      <c r="J3541" s="149">
        <f t="shared" si="1083"/>
        <v>46356</v>
      </c>
      <c r="K3541" s="54">
        <f t="shared" si="1082"/>
        <v>19</v>
      </c>
      <c r="L3541" s="55">
        <f t="shared" si="1075"/>
        <v>19</v>
      </c>
      <c r="M3541" s="56">
        <f t="shared" si="1076"/>
        <v>1.00149417</v>
      </c>
      <c r="N3541" s="56">
        <f t="shared" ca="1" si="1077"/>
        <v>1.00149417</v>
      </c>
      <c r="O3541" s="55">
        <f t="shared" si="1084"/>
        <v>0</v>
      </c>
      <c r="P3541" s="109">
        <f t="shared" ca="1" si="1078"/>
        <v>20.210977140000001</v>
      </c>
      <c r="Q3541" s="52">
        <f t="shared" si="1085"/>
        <v>0</v>
      </c>
      <c r="R3541" s="85"/>
      <c r="S3541" s="85"/>
      <c r="T3541" s="86" t="str">
        <f t="shared" si="1086"/>
        <v>A+J=</v>
      </c>
      <c r="U3541" s="149">
        <f t="shared" si="1087"/>
        <v>46387</v>
      </c>
      <c r="V3541" s="57" t="str">
        <f t="shared" si="1079"/>
        <v>-</v>
      </c>
      <c r="W3541" s="8"/>
      <c r="X3541" s="8"/>
      <c r="Y3541" s="8"/>
      <c r="Z3541" s="9"/>
      <c r="AA3541" s="1"/>
      <c r="AB3541" s="8"/>
      <c r="AC3541" s="9"/>
      <c r="AD3541" s="9"/>
      <c r="AE3541" s="9"/>
      <c r="AF3541" s="8"/>
      <c r="AG3541" s="10"/>
      <c r="AH3541" s="8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25">
      <c r="A3542" s="50">
        <f t="shared" si="1080"/>
        <v>46385</v>
      </c>
      <c r="B3542" s="112" t="str">
        <f t="shared" ca="1" si="1070"/>
        <v>n.d</v>
      </c>
      <c r="C3542" s="109">
        <f t="shared" si="1071"/>
        <v>13526.55798643</v>
      </c>
      <c r="D3542" s="13">
        <f ca="1">IF(A3542&lt;$B$1,VLOOKUP(A3542,[1]DI!$A$4:$B$15000,2,FALSE),0)</f>
        <v>0</v>
      </c>
      <c r="E3542" s="52">
        <f t="shared" ca="1" si="1072"/>
        <v>1</v>
      </c>
      <c r="F3542" s="52">
        <f ca="1">(TRUNC(PRODUCT($E$12:$E3541),16))</f>
        <v>1.88396930562496</v>
      </c>
      <c r="G3542" s="52">
        <f t="shared" ca="1" si="1073"/>
        <v>1.88396930562496</v>
      </c>
      <c r="H3542" s="52">
        <f t="shared" ca="1" si="1074"/>
        <v>1</v>
      </c>
      <c r="I3542" s="111">
        <f t="shared" si="1081"/>
        <v>0.02</v>
      </c>
      <c r="J3542" s="149">
        <f t="shared" si="1083"/>
        <v>46356</v>
      </c>
      <c r="K3542" s="54">
        <f t="shared" si="1082"/>
        <v>20</v>
      </c>
      <c r="L3542" s="55">
        <f t="shared" si="1075"/>
        <v>20</v>
      </c>
      <c r="M3542" s="56">
        <f t="shared" si="1076"/>
        <v>1.001572873</v>
      </c>
      <c r="N3542" s="56">
        <f t="shared" ca="1" si="1077"/>
        <v>1.001572873</v>
      </c>
      <c r="O3542" s="55">
        <f t="shared" si="1084"/>
        <v>0</v>
      </c>
      <c r="P3542" s="109">
        <f t="shared" ca="1" si="1078"/>
        <v>21.27555783</v>
      </c>
      <c r="Q3542" s="52">
        <f t="shared" si="1085"/>
        <v>0</v>
      </c>
      <c r="R3542" s="85"/>
      <c r="S3542" s="85"/>
      <c r="T3542" s="86" t="str">
        <f t="shared" si="1086"/>
        <v>A+J=</v>
      </c>
      <c r="U3542" s="149">
        <f t="shared" si="1087"/>
        <v>46387</v>
      </c>
      <c r="V3542" s="57" t="str">
        <f t="shared" si="1079"/>
        <v>-</v>
      </c>
      <c r="W3542" s="8"/>
      <c r="X3542" s="8"/>
      <c r="Y3542" s="8"/>
      <c r="Z3542" s="9"/>
      <c r="AA3542" s="1"/>
      <c r="AB3542" s="8"/>
      <c r="AC3542" s="9"/>
      <c r="AD3542" s="9"/>
      <c r="AE3542" s="9"/>
      <c r="AF3542" s="8"/>
      <c r="AG3542" s="10"/>
      <c r="AH3542" s="8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25">
      <c r="A3543" s="50">
        <f t="shared" si="1080"/>
        <v>46386</v>
      </c>
      <c r="B3543" s="112" t="str">
        <f t="shared" ca="1" si="1070"/>
        <v>n.d</v>
      </c>
      <c r="C3543" s="109">
        <f t="shared" si="1071"/>
        <v>13526.55798643</v>
      </c>
      <c r="D3543" s="13">
        <f ca="1">IF(A3543&lt;$B$1,VLOOKUP(A3543,[1]DI!$A$4:$B$15000,2,FALSE),0)</f>
        <v>0</v>
      </c>
      <c r="E3543" s="52">
        <f t="shared" ca="1" si="1072"/>
        <v>1</v>
      </c>
      <c r="F3543" s="52">
        <f ca="1">(TRUNC(PRODUCT($E$12:$E3542),16))</f>
        <v>1.88396930562496</v>
      </c>
      <c r="G3543" s="52">
        <f t="shared" ca="1" si="1073"/>
        <v>1.88396930562496</v>
      </c>
      <c r="H3543" s="52">
        <f t="shared" ca="1" si="1074"/>
        <v>1</v>
      </c>
      <c r="I3543" s="111">
        <f t="shared" si="1081"/>
        <v>0.02</v>
      </c>
      <c r="J3543" s="149">
        <f t="shared" si="1083"/>
        <v>46356</v>
      </c>
      <c r="K3543" s="54">
        <f t="shared" si="1082"/>
        <v>21</v>
      </c>
      <c r="L3543" s="55">
        <f t="shared" si="1075"/>
        <v>21</v>
      </c>
      <c r="M3543" s="56">
        <f t="shared" si="1076"/>
        <v>1.001651581</v>
      </c>
      <c r="N3543" s="56">
        <f t="shared" ca="1" si="1077"/>
        <v>1.001651581</v>
      </c>
      <c r="O3543" s="55">
        <f t="shared" si="1084"/>
        <v>0</v>
      </c>
      <c r="P3543" s="109">
        <f t="shared" ca="1" si="1078"/>
        <v>22.340206160000001</v>
      </c>
      <c r="Q3543" s="52">
        <f t="shared" si="1085"/>
        <v>0</v>
      </c>
      <c r="R3543" s="85"/>
      <c r="S3543" s="85"/>
      <c r="T3543" s="86" t="str">
        <f t="shared" si="1086"/>
        <v>A+J=</v>
      </c>
      <c r="U3543" s="149">
        <f t="shared" si="1087"/>
        <v>46387</v>
      </c>
      <c r="V3543" s="57" t="str">
        <f t="shared" si="1079"/>
        <v>-</v>
      </c>
      <c r="W3543" s="8"/>
      <c r="X3543" s="8"/>
      <c r="Y3543" s="8"/>
      <c r="Z3543" s="9"/>
      <c r="AA3543" s="1"/>
      <c r="AB3543" s="8"/>
      <c r="AC3543" s="9"/>
      <c r="AD3543" s="9"/>
      <c r="AE3543" s="9"/>
      <c r="AF3543" s="8"/>
      <c r="AG3543" s="10"/>
      <c r="AH3543" s="8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25">
      <c r="A3544" s="50">
        <f t="shared" si="1080"/>
        <v>46387</v>
      </c>
      <c r="B3544" s="112" t="str">
        <f t="shared" ca="1" si="1070"/>
        <v>n.d</v>
      </c>
      <c r="C3544" s="109">
        <f t="shared" si="1071"/>
        <v>13526.55798643</v>
      </c>
      <c r="D3544" s="13">
        <f ca="1">IF(A3544&lt;$B$1,VLOOKUP(A3544,[1]DI!$A$4:$B$15000,2,FALSE),0)</f>
        <v>0</v>
      </c>
      <c r="E3544" s="52">
        <f t="shared" ca="1" si="1072"/>
        <v>1</v>
      </c>
      <c r="F3544" s="52">
        <f ca="1">(TRUNC(PRODUCT($E$12:$E3543),16))</f>
        <v>1.88396930562496</v>
      </c>
      <c r="G3544" s="52">
        <f t="shared" ca="1" si="1073"/>
        <v>1.88396930562496</v>
      </c>
      <c r="H3544" s="52">
        <f t="shared" ca="1" si="1074"/>
        <v>1</v>
      </c>
      <c r="I3544" s="111">
        <f t="shared" si="1081"/>
        <v>0.02</v>
      </c>
      <c r="J3544" s="149">
        <f t="shared" si="1083"/>
        <v>46356</v>
      </c>
      <c r="K3544" s="54">
        <f t="shared" si="1082"/>
        <v>22</v>
      </c>
      <c r="L3544" s="55">
        <f t="shared" si="1075"/>
        <v>22</v>
      </c>
      <c r="M3544" s="56">
        <f t="shared" si="1076"/>
        <v>1.0017302960000001</v>
      </c>
      <c r="N3544" s="56">
        <f t="shared" ca="1" si="1077"/>
        <v>1.0017302960000001</v>
      </c>
      <c r="O3544" s="55">
        <f t="shared" si="1084"/>
        <v>105</v>
      </c>
      <c r="P3544" s="109">
        <f t="shared" ca="1" si="1078"/>
        <v>23.404949169999998</v>
      </c>
      <c r="Q3544" s="52">
        <f t="shared" si="1085"/>
        <v>1875.5667252799999</v>
      </c>
      <c r="R3544" s="85"/>
      <c r="S3544" s="85"/>
      <c r="T3544" s="86" t="str">
        <f t="shared" si="1086"/>
        <v>A+J=</v>
      </c>
      <c r="U3544" s="149">
        <f t="shared" si="1087"/>
        <v>46387</v>
      </c>
      <c r="V3544" s="57">
        <f t="shared" ca="1" si="1079"/>
        <v>2848457.5116749997</v>
      </c>
      <c r="W3544" s="8"/>
      <c r="X3544" s="8"/>
      <c r="Y3544" s="8"/>
      <c r="Z3544" s="9"/>
      <c r="AA3544" s="1"/>
      <c r="AB3544" s="8"/>
      <c r="AC3544" s="9"/>
      <c r="AD3544" s="9"/>
      <c r="AE3544" s="9"/>
      <c r="AF3544" s="8"/>
      <c r="AG3544" s="10"/>
      <c r="AH3544" s="8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25">
      <c r="A3545" s="50">
        <f t="shared" si="1080"/>
        <v>46388</v>
      </c>
      <c r="B3545" s="112" t="str">
        <f t="shared" ca="1" si="1070"/>
        <v>n.d</v>
      </c>
      <c r="C3545" s="109">
        <f t="shared" si="1071"/>
        <v>11650.99126115</v>
      </c>
      <c r="D3545" s="13">
        <f ca="1">IF(A3545&lt;$B$1,VLOOKUP(A3545,[1]DI!$A$4:$B$15000,2,FALSE),0)</f>
        <v>0</v>
      </c>
      <c r="E3545" s="52">
        <f t="shared" ca="1" si="1072"/>
        <v>1</v>
      </c>
      <c r="F3545" s="52">
        <f ca="1">(TRUNC(PRODUCT($E$12:$E3544),16))</f>
        <v>1.88396930562496</v>
      </c>
      <c r="G3545" s="52">
        <f t="shared" ca="1" si="1073"/>
        <v>1.88396930562496</v>
      </c>
      <c r="H3545" s="52">
        <f t="shared" ca="1" si="1074"/>
        <v>1</v>
      </c>
      <c r="I3545" s="111">
        <f t="shared" si="1081"/>
        <v>0.02</v>
      </c>
      <c r="J3545" s="149">
        <f t="shared" si="1083"/>
        <v>46387</v>
      </c>
      <c r="K3545" s="54">
        <f t="shared" si="1082"/>
        <v>1</v>
      </c>
      <c r="L3545" s="55">
        <f t="shared" si="1075"/>
        <v>1</v>
      </c>
      <c r="M3545" s="56">
        <f t="shared" si="1076"/>
        <v>1.000078585</v>
      </c>
      <c r="N3545" s="56">
        <f t="shared" ca="1" si="1077"/>
        <v>1.000078585</v>
      </c>
      <c r="O3545" s="55">
        <f t="shared" si="1084"/>
        <v>0</v>
      </c>
      <c r="P3545" s="109">
        <f t="shared" ca="1" si="1078"/>
        <v>0.91559314000000003</v>
      </c>
      <c r="Q3545" s="52">
        <f t="shared" si="1085"/>
        <v>0</v>
      </c>
      <c r="R3545" s="85"/>
      <c r="S3545" s="85"/>
      <c r="T3545" s="86" t="str">
        <f t="shared" si="1086"/>
        <v>A+J=</v>
      </c>
      <c r="U3545" s="149">
        <f t="shared" si="1087"/>
        <v>46416</v>
      </c>
      <c r="V3545" s="57" t="str">
        <f t="shared" si="1079"/>
        <v>-</v>
      </c>
      <c r="W3545" s="8"/>
      <c r="X3545" s="8"/>
      <c r="Y3545" s="8"/>
      <c r="Z3545" s="9"/>
      <c r="AA3545" s="1"/>
      <c r="AB3545" s="8"/>
      <c r="AC3545" s="9"/>
      <c r="AD3545" s="9"/>
      <c r="AE3545" s="9"/>
      <c r="AF3545" s="8"/>
      <c r="AG3545" s="10"/>
      <c r="AH3545" s="8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25">
      <c r="A3546" s="50">
        <f t="shared" si="1080"/>
        <v>46389</v>
      </c>
      <c r="B3546" s="112" t="str">
        <f t="shared" ca="1" si="1070"/>
        <v>n.d</v>
      </c>
      <c r="C3546" s="109">
        <f t="shared" si="1071"/>
        <v>11650.99126115</v>
      </c>
      <c r="D3546" s="13">
        <f ca="1">IF(A3546&lt;$B$1,VLOOKUP(A3546,[1]DI!$A$4:$B$15000,2,FALSE),0)</f>
        <v>0</v>
      </c>
      <c r="E3546" s="52">
        <f t="shared" ca="1" si="1072"/>
        <v>1</v>
      </c>
      <c r="F3546" s="52">
        <f ca="1">(TRUNC(PRODUCT($E$12:$E3545),16))</f>
        <v>1.88396930562496</v>
      </c>
      <c r="G3546" s="52">
        <f t="shared" ca="1" si="1073"/>
        <v>1.88396930562496</v>
      </c>
      <c r="H3546" s="52">
        <f t="shared" ca="1" si="1074"/>
        <v>1</v>
      </c>
      <c r="I3546" s="111">
        <f t="shared" si="1081"/>
        <v>0.02</v>
      </c>
      <c r="J3546" s="149">
        <f t="shared" si="1083"/>
        <v>46387</v>
      </c>
      <c r="K3546" s="54">
        <f t="shared" si="1082"/>
        <v>1</v>
      </c>
      <c r="L3546" s="55">
        <f t="shared" si="1075"/>
        <v>1</v>
      </c>
      <c r="M3546" s="56">
        <f t="shared" si="1076"/>
        <v>1.000078585</v>
      </c>
      <c r="N3546" s="56">
        <f t="shared" ca="1" si="1077"/>
        <v>1.000078585</v>
      </c>
      <c r="O3546" s="55">
        <f t="shared" si="1084"/>
        <v>0</v>
      </c>
      <c r="P3546" s="109">
        <f t="shared" ca="1" si="1078"/>
        <v>0.91559314000000003</v>
      </c>
      <c r="Q3546" s="52">
        <f t="shared" si="1085"/>
        <v>0</v>
      </c>
      <c r="R3546" s="85"/>
      <c r="S3546" s="85"/>
      <c r="T3546" s="86" t="str">
        <f t="shared" si="1086"/>
        <v>A+J=</v>
      </c>
      <c r="U3546" s="149">
        <f t="shared" si="1087"/>
        <v>46416</v>
      </c>
      <c r="V3546" s="57" t="str">
        <f t="shared" si="1079"/>
        <v>-</v>
      </c>
      <c r="W3546" s="8"/>
      <c r="X3546" s="8"/>
      <c r="Y3546" s="8"/>
      <c r="Z3546" s="9"/>
      <c r="AA3546" s="1"/>
      <c r="AB3546" s="8"/>
      <c r="AC3546" s="9"/>
      <c r="AD3546" s="9"/>
      <c r="AE3546" s="9"/>
      <c r="AF3546" s="8"/>
      <c r="AG3546" s="10"/>
      <c r="AH3546" s="8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25">
      <c r="A3547" s="50">
        <f t="shared" si="1080"/>
        <v>46390</v>
      </c>
      <c r="B3547" s="112" t="str">
        <f t="shared" ca="1" si="1070"/>
        <v>n.d</v>
      </c>
      <c r="C3547" s="109">
        <f t="shared" si="1071"/>
        <v>11650.99126115</v>
      </c>
      <c r="D3547" s="13">
        <f ca="1">IF(A3547&lt;$B$1,VLOOKUP(A3547,[1]DI!$A$4:$B$15000,2,FALSE),0)</f>
        <v>0</v>
      </c>
      <c r="E3547" s="52">
        <f t="shared" ca="1" si="1072"/>
        <v>1</v>
      </c>
      <c r="F3547" s="52">
        <f ca="1">(TRUNC(PRODUCT($E$12:$E3546),16))</f>
        <v>1.88396930562496</v>
      </c>
      <c r="G3547" s="52">
        <f t="shared" ca="1" si="1073"/>
        <v>1.88396930562496</v>
      </c>
      <c r="H3547" s="52">
        <f t="shared" ca="1" si="1074"/>
        <v>1</v>
      </c>
      <c r="I3547" s="111">
        <f t="shared" si="1081"/>
        <v>0.02</v>
      </c>
      <c r="J3547" s="149">
        <f t="shared" si="1083"/>
        <v>46387</v>
      </c>
      <c r="K3547" s="54">
        <f t="shared" si="1082"/>
        <v>1</v>
      </c>
      <c r="L3547" s="55">
        <f t="shared" si="1075"/>
        <v>1</v>
      </c>
      <c r="M3547" s="56">
        <f t="shared" si="1076"/>
        <v>1.000078585</v>
      </c>
      <c r="N3547" s="56">
        <f t="shared" ca="1" si="1077"/>
        <v>1.000078585</v>
      </c>
      <c r="O3547" s="55">
        <f t="shared" si="1084"/>
        <v>0</v>
      </c>
      <c r="P3547" s="109">
        <f t="shared" ca="1" si="1078"/>
        <v>0.91559314000000003</v>
      </c>
      <c r="Q3547" s="52">
        <f t="shared" si="1085"/>
        <v>0</v>
      </c>
      <c r="R3547" s="85"/>
      <c r="S3547" s="85"/>
      <c r="T3547" s="86" t="str">
        <f t="shared" si="1086"/>
        <v>A+J=</v>
      </c>
      <c r="U3547" s="149">
        <f t="shared" si="1087"/>
        <v>46416</v>
      </c>
      <c r="V3547" s="57" t="str">
        <f t="shared" si="1079"/>
        <v>-</v>
      </c>
      <c r="W3547" s="8"/>
      <c r="X3547" s="8"/>
      <c r="Y3547" s="8"/>
      <c r="Z3547" s="9"/>
      <c r="AA3547" s="1"/>
      <c r="AB3547" s="8"/>
      <c r="AC3547" s="9"/>
      <c r="AD3547" s="9"/>
      <c r="AE3547" s="9"/>
      <c r="AF3547" s="8"/>
      <c r="AG3547" s="10"/>
      <c r="AH3547" s="8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25">
      <c r="A3548" s="50">
        <f t="shared" si="1080"/>
        <v>46391</v>
      </c>
      <c r="B3548" s="112" t="str">
        <f t="shared" ca="1" si="1070"/>
        <v>n.d</v>
      </c>
      <c r="C3548" s="109">
        <f t="shared" si="1071"/>
        <v>11650.99126115</v>
      </c>
      <c r="D3548" s="13">
        <f ca="1">IF(A3548&lt;$B$1,VLOOKUP(A3548,[1]DI!$A$4:$B$15000,2,FALSE),0)</f>
        <v>0</v>
      </c>
      <c r="E3548" s="52">
        <f t="shared" ca="1" si="1072"/>
        <v>1</v>
      </c>
      <c r="F3548" s="52">
        <f ca="1">(TRUNC(PRODUCT($E$12:$E3547),16))</f>
        <v>1.88396930562496</v>
      </c>
      <c r="G3548" s="52">
        <f t="shared" ca="1" si="1073"/>
        <v>1.88396930562496</v>
      </c>
      <c r="H3548" s="52">
        <f t="shared" ca="1" si="1074"/>
        <v>1</v>
      </c>
      <c r="I3548" s="111">
        <f t="shared" si="1081"/>
        <v>0.02</v>
      </c>
      <c r="J3548" s="149">
        <f t="shared" si="1083"/>
        <v>46387</v>
      </c>
      <c r="K3548" s="54">
        <f t="shared" si="1082"/>
        <v>1</v>
      </c>
      <c r="L3548" s="55">
        <f t="shared" si="1075"/>
        <v>1</v>
      </c>
      <c r="M3548" s="56">
        <f t="shared" si="1076"/>
        <v>1.000078585</v>
      </c>
      <c r="N3548" s="56">
        <f t="shared" ca="1" si="1077"/>
        <v>1.000078585</v>
      </c>
      <c r="O3548" s="55">
        <f t="shared" si="1084"/>
        <v>0</v>
      </c>
      <c r="P3548" s="109">
        <f t="shared" ca="1" si="1078"/>
        <v>0.91559314000000003</v>
      </c>
      <c r="Q3548" s="52">
        <f t="shared" si="1085"/>
        <v>0</v>
      </c>
      <c r="R3548" s="85"/>
      <c r="S3548" s="85"/>
      <c r="T3548" s="86" t="str">
        <f t="shared" si="1086"/>
        <v>A+J=</v>
      </c>
      <c r="U3548" s="149">
        <f t="shared" si="1087"/>
        <v>46416</v>
      </c>
      <c r="V3548" s="57" t="str">
        <f t="shared" si="1079"/>
        <v>-</v>
      </c>
      <c r="W3548" s="8"/>
      <c r="X3548" s="8"/>
      <c r="Y3548" s="8"/>
      <c r="Z3548" s="9"/>
      <c r="AA3548" s="1"/>
      <c r="AB3548" s="8"/>
      <c r="AC3548" s="9"/>
      <c r="AD3548" s="9"/>
      <c r="AE3548" s="9"/>
      <c r="AF3548" s="8"/>
      <c r="AG3548" s="10"/>
      <c r="AH3548" s="8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25">
      <c r="A3549" s="50">
        <f t="shared" si="1080"/>
        <v>46392</v>
      </c>
      <c r="B3549" s="112" t="str">
        <f t="shared" ca="1" si="1070"/>
        <v>n.d</v>
      </c>
      <c r="C3549" s="109">
        <f t="shared" si="1071"/>
        <v>11650.99126115</v>
      </c>
      <c r="D3549" s="13">
        <f ca="1">IF(A3549&lt;$B$1,VLOOKUP(A3549,[1]DI!$A$4:$B$15000,2,FALSE),0)</f>
        <v>0</v>
      </c>
      <c r="E3549" s="52">
        <f t="shared" ca="1" si="1072"/>
        <v>1</v>
      </c>
      <c r="F3549" s="52">
        <f ca="1">(TRUNC(PRODUCT($E$12:$E3548),16))</f>
        <v>1.88396930562496</v>
      </c>
      <c r="G3549" s="52">
        <f t="shared" ca="1" si="1073"/>
        <v>1.88396930562496</v>
      </c>
      <c r="H3549" s="52">
        <f t="shared" ca="1" si="1074"/>
        <v>1</v>
      </c>
      <c r="I3549" s="111">
        <f t="shared" si="1081"/>
        <v>0.02</v>
      </c>
      <c r="J3549" s="149">
        <f t="shared" si="1083"/>
        <v>46387</v>
      </c>
      <c r="K3549" s="54">
        <f t="shared" si="1082"/>
        <v>2</v>
      </c>
      <c r="L3549" s="55">
        <f t="shared" si="1075"/>
        <v>2</v>
      </c>
      <c r="M3549" s="56">
        <f t="shared" si="1076"/>
        <v>1.0001571760000001</v>
      </c>
      <c r="N3549" s="56">
        <f t="shared" ca="1" si="1077"/>
        <v>1.0001571760000001</v>
      </c>
      <c r="O3549" s="55">
        <f t="shared" si="1084"/>
        <v>0</v>
      </c>
      <c r="P3549" s="109">
        <f t="shared" ca="1" si="1078"/>
        <v>1.8312561999999999</v>
      </c>
      <c r="Q3549" s="52">
        <f t="shared" si="1085"/>
        <v>0</v>
      </c>
      <c r="R3549" s="85"/>
      <c r="S3549" s="85"/>
      <c r="T3549" s="86" t="str">
        <f t="shared" si="1086"/>
        <v>A+J=</v>
      </c>
      <c r="U3549" s="149">
        <f t="shared" si="1087"/>
        <v>46416</v>
      </c>
      <c r="V3549" s="57" t="str">
        <f t="shared" si="1079"/>
        <v>-</v>
      </c>
      <c r="W3549" s="8"/>
      <c r="X3549" s="8"/>
      <c r="Y3549" s="8"/>
      <c r="Z3549" s="9"/>
      <c r="AA3549" s="1"/>
      <c r="AB3549" s="8"/>
      <c r="AC3549" s="9"/>
      <c r="AD3549" s="9"/>
      <c r="AE3549" s="9"/>
      <c r="AF3549" s="8"/>
      <c r="AG3549" s="10"/>
      <c r="AH3549" s="8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25">
      <c r="A3550" s="50">
        <f t="shared" si="1080"/>
        <v>46393</v>
      </c>
      <c r="B3550" s="112" t="str">
        <f t="shared" ca="1" si="1070"/>
        <v>n.d</v>
      </c>
      <c r="C3550" s="109">
        <f t="shared" si="1071"/>
        <v>11650.99126115</v>
      </c>
      <c r="D3550" s="13">
        <f ca="1">IF(A3550&lt;$B$1,VLOOKUP(A3550,[1]DI!$A$4:$B$15000,2,FALSE),0)</f>
        <v>0</v>
      </c>
      <c r="E3550" s="52">
        <f t="shared" ca="1" si="1072"/>
        <v>1</v>
      </c>
      <c r="F3550" s="52">
        <f ca="1">(TRUNC(PRODUCT($E$12:$E3549),16))</f>
        <v>1.88396930562496</v>
      </c>
      <c r="G3550" s="52">
        <f t="shared" ca="1" si="1073"/>
        <v>1.88396930562496</v>
      </c>
      <c r="H3550" s="52">
        <f t="shared" ca="1" si="1074"/>
        <v>1</v>
      </c>
      <c r="I3550" s="111">
        <f t="shared" si="1081"/>
        <v>0.02</v>
      </c>
      <c r="J3550" s="149">
        <f t="shared" si="1083"/>
        <v>46387</v>
      </c>
      <c r="K3550" s="54">
        <f t="shared" si="1082"/>
        <v>3</v>
      </c>
      <c r="L3550" s="55">
        <f t="shared" si="1075"/>
        <v>3</v>
      </c>
      <c r="M3550" s="56">
        <f t="shared" si="1076"/>
        <v>1.000235773</v>
      </c>
      <c r="N3550" s="56">
        <f t="shared" ca="1" si="1077"/>
        <v>1.000235773</v>
      </c>
      <c r="O3550" s="55">
        <f t="shared" si="1084"/>
        <v>0</v>
      </c>
      <c r="P3550" s="109">
        <f t="shared" ca="1" si="1078"/>
        <v>2.74698916</v>
      </c>
      <c r="Q3550" s="52">
        <f t="shared" si="1085"/>
        <v>0</v>
      </c>
      <c r="R3550" s="85"/>
      <c r="S3550" s="85"/>
      <c r="T3550" s="86" t="str">
        <f t="shared" si="1086"/>
        <v>A+J=</v>
      </c>
      <c r="U3550" s="149">
        <f t="shared" si="1087"/>
        <v>46416</v>
      </c>
      <c r="V3550" s="57" t="str">
        <f t="shared" si="1079"/>
        <v>-</v>
      </c>
      <c r="W3550" s="8"/>
      <c r="X3550" s="8"/>
      <c r="Y3550" s="8"/>
      <c r="Z3550" s="9"/>
      <c r="AA3550" s="1"/>
      <c r="AB3550" s="8"/>
      <c r="AC3550" s="9"/>
      <c r="AD3550" s="9"/>
      <c r="AE3550" s="9"/>
      <c r="AF3550" s="8"/>
      <c r="AG3550" s="10"/>
      <c r="AH3550" s="8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25">
      <c r="A3551" s="50">
        <f t="shared" si="1080"/>
        <v>46394</v>
      </c>
      <c r="B3551" s="112" t="str">
        <f t="shared" ca="1" si="1070"/>
        <v>n.d</v>
      </c>
      <c r="C3551" s="109">
        <f t="shared" si="1071"/>
        <v>11650.99126115</v>
      </c>
      <c r="D3551" s="13">
        <f ca="1">IF(A3551&lt;$B$1,VLOOKUP(A3551,[1]DI!$A$4:$B$15000,2,FALSE),0)</f>
        <v>0</v>
      </c>
      <c r="E3551" s="52">
        <f t="shared" ca="1" si="1072"/>
        <v>1</v>
      </c>
      <c r="F3551" s="52">
        <f ca="1">(TRUNC(PRODUCT($E$12:$E3550),16))</f>
        <v>1.88396930562496</v>
      </c>
      <c r="G3551" s="52">
        <f t="shared" ca="1" si="1073"/>
        <v>1.88396930562496</v>
      </c>
      <c r="H3551" s="52">
        <f t="shared" ca="1" si="1074"/>
        <v>1</v>
      </c>
      <c r="I3551" s="111">
        <f t="shared" si="1081"/>
        <v>0.02</v>
      </c>
      <c r="J3551" s="149">
        <f t="shared" si="1083"/>
        <v>46387</v>
      </c>
      <c r="K3551" s="54">
        <f t="shared" si="1082"/>
        <v>4</v>
      </c>
      <c r="L3551" s="55">
        <f t="shared" si="1075"/>
        <v>4</v>
      </c>
      <c r="M3551" s="56">
        <f t="shared" si="1076"/>
        <v>1.000314377</v>
      </c>
      <c r="N3551" s="56">
        <f t="shared" ca="1" si="1077"/>
        <v>1.000314377</v>
      </c>
      <c r="O3551" s="55">
        <f t="shared" si="1084"/>
        <v>0</v>
      </c>
      <c r="P3551" s="109">
        <f t="shared" ca="1" si="1078"/>
        <v>3.6628036700000002</v>
      </c>
      <c r="Q3551" s="52">
        <f t="shared" si="1085"/>
        <v>0</v>
      </c>
      <c r="R3551" s="85"/>
      <c r="S3551" s="85"/>
      <c r="T3551" s="86" t="str">
        <f t="shared" si="1086"/>
        <v>A+J=</v>
      </c>
      <c r="U3551" s="149">
        <f t="shared" si="1087"/>
        <v>46416</v>
      </c>
      <c r="V3551" s="57" t="str">
        <f t="shared" si="1079"/>
        <v>-</v>
      </c>
      <c r="W3551" s="8"/>
      <c r="X3551" s="8"/>
      <c r="Y3551" s="8"/>
      <c r="Z3551" s="9"/>
      <c r="AA3551" s="1"/>
      <c r="AB3551" s="8"/>
      <c r="AC3551" s="9"/>
      <c r="AD3551" s="9"/>
      <c r="AE3551" s="9"/>
      <c r="AF3551" s="8"/>
      <c r="AG3551" s="10"/>
      <c r="AH3551" s="8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25">
      <c r="A3552" s="50">
        <f t="shared" si="1080"/>
        <v>46395</v>
      </c>
      <c r="B3552" s="112" t="str">
        <f t="shared" ca="1" si="1070"/>
        <v>n.d</v>
      </c>
      <c r="C3552" s="109">
        <f t="shared" si="1071"/>
        <v>11650.99126115</v>
      </c>
      <c r="D3552" s="13">
        <f ca="1">IF(A3552&lt;$B$1,VLOOKUP(A3552,[1]DI!$A$4:$B$15000,2,FALSE),0)</f>
        <v>0</v>
      </c>
      <c r="E3552" s="52">
        <f t="shared" ca="1" si="1072"/>
        <v>1</v>
      </c>
      <c r="F3552" s="52">
        <f ca="1">(TRUNC(PRODUCT($E$12:$E3551),16))</f>
        <v>1.88396930562496</v>
      </c>
      <c r="G3552" s="52">
        <f t="shared" ca="1" si="1073"/>
        <v>1.88396930562496</v>
      </c>
      <c r="H3552" s="52">
        <f t="shared" ca="1" si="1074"/>
        <v>1</v>
      </c>
      <c r="I3552" s="111">
        <f t="shared" si="1081"/>
        <v>0.02</v>
      </c>
      <c r="J3552" s="149">
        <f t="shared" si="1083"/>
        <v>46387</v>
      </c>
      <c r="K3552" s="54">
        <f t="shared" si="1082"/>
        <v>5</v>
      </c>
      <c r="L3552" s="55">
        <f t="shared" si="1075"/>
        <v>5</v>
      </c>
      <c r="M3552" s="56">
        <f t="shared" si="1076"/>
        <v>1.000392986</v>
      </c>
      <c r="N3552" s="56">
        <f t="shared" ca="1" si="1077"/>
        <v>1.000392986</v>
      </c>
      <c r="O3552" s="55">
        <f t="shared" si="1084"/>
        <v>0</v>
      </c>
      <c r="P3552" s="109">
        <f t="shared" ca="1" si="1078"/>
        <v>4.5786764499999997</v>
      </c>
      <c r="Q3552" s="52">
        <f t="shared" si="1085"/>
        <v>0</v>
      </c>
      <c r="R3552" s="85"/>
      <c r="S3552" s="85"/>
      <c r="T3552" s="86" t="str">
        <f t="shared" si="1086"/>
        <v>A+J=</v>
      </c>
      <c r="U3552" s="149">
        <f t="shared" si="1087"/>
        <v>46416</v>
      </c>
      <c r="V3552" s="57" t="str">
        <f t="shared" si="1079"/>
        <v>-</v>
      </c>
      <c r="W3552" s="8"/>
      <c r="X3552" s="8"/>
      <c r="Y3552" s="8"/>
      <c r="Z3552" s="9"/>
      <c r="AA3552" s="1"/>
      <c r="AB3552" s="8"/>
      <c r="AC3552" s="9"/>
      <c r="AD3552" s="9"/>
      <c r="AE3552" s="9"/>
      <c r="AF3552" s="8"/>
      <c r="AG3552" s="10"/>
      <c r="AH3552" s="8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25">
      <c r="A3553" s="50">
        <f t="shared" si="1080"/>
        <v>46396</v>
      </c>
      <c r="B3553" s="112" t="str">
        <f t="shared" ca="1" si="1070"/>
        <v>n.d</v>
      </c>
      <c r="C3553" s="109">
        <f t="shared" si="1071"/>
        <v>11650.99126115</v>
      </c>
      <c r="D3553" s="13">
        <f ca="1">IF(A3553&lt;$B$1,VLOOKUP(A3553,[1]DI!$A$4:$B$15000,2,FALSE),0)</f>
        <v>0</v>
      </c>
      <c r="E3553" s="52">
        <f t="shared" ca="1" si="1072"/>
        <v>1</v>
      </c>
      <c r="F3553" s="52">
        <f ca="1">(TRUNC(PRODUCT($E$12:$E3552),16))</f>
        <v>1.88396930562496</v>
      </c>
      <c r="G3553" s="52">
        <f t="shared" ca="1" si="1073"/>
        <v>1.88396930562496</v>
      </c>
      <c r="H3553" s="52">
        <f t="shared" ca="1" si="1074"/>
        <v>1</v>
      </c>
      <c r="I3553" s="111">
        <f t="shared" si="1081"/>
        <v>0.02</v>
      </c>
      <c r="J3553" s="149">
        <f t="shared" si="1083"/>
        <v>46387</v>
      </c>
      <c r="K3553" s="54">
        <f t="shared" si="1082"/>
        <v>5</v>
      </c>
      <c r="L3553" s="55">
        <f t="shared" si="1075"/>
        <v>6</v>
      </c>
      <c r="M3553" s="56">
        <f t="shared" si="1076"/>
        <v>1.000471602</v>
      </c>
      <c r="N3553" s="56">
        <f t="shared" ca="1" si="1077"/>
        <v>1.000471602</v>
      </c>
      <c r="O3553" s="55">
        <f t="shared" si="1084"/>
        <v>0</v>
      </c>
      <c r="P3553" s="109">
        <f t="shared" ca="1" si="1078"/>
        <v>5.4946307799999996</v>
      </c>
      <c r="Q3553" s="52">
        <f t="shared" si="1085"/>
        <v>0</v>
      </c>
      <c r="R3553" s="85"/>
      <c r="S3553" s="85"/>
      <c r="T3553" s="86" t="str">
        <f t="shared" si="1086"/>
        <v>A+J=</v>
      </c>
      <c r="U3553" s="149">
        <f t="shared" si="1087"/>
        <v>46416</v>
      </c>
      <c r="V3553" s="57" t="str">
        <f t="shared" si="1079"/>
        <v>-</v>
      </c>
      <c r="W3553" s="8"/>
      <c r="X3553" s="8"/>
      <c r="Y3553" s="8"/>
      <c r="Z3553" s="9"/>
      <c r="AA3553" s="1"/>
      <c r="AB3553" s="8"/>
      <c r="AC3553" s="9"/>
      <c r="AD3553" s="9"/>
      <c r="AE3553" s="9"/>
      <c r="AF3553" s="8"/>
      <c r="AG3553" s="10"/>
      <c r="AH3553" s="8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25">
      <c r="A3554" s="50">
        <f t="shared" si="1080"/>
        <v>46397</v>
      </c>
      <c r="B3554" s="112" t="str">
        <f t="shared" ca="1" si="1070"/>
        <v>n.d</v>
      </c>
      <c r="C3554" s="109">
        <f t="shared" si="1071"/>
        <v>11650.99126115</v>
      </c>
      <c r="D3554" s="13">
        <f ca="1">IF(A3554&lt;$B$1,VLOOKUP(A3554,[1]DI!$A$4:$B$15000,2,FALSE),0)</f>
        <v>0</v>
      </c>
      <c r="E3554" s="52">
        <f t="shared" ca="1" si="1072"/>
        <v>1</v>
      </c>
      <c r="F3554" s="52">
        <f ca="1">(TRUNC(PRODUCT($E$12:$E3553),16))</f>
        <v>1.88396930562496</v>
      </c>
      <c r="G3554" s="52">
        <f t="shared" ca="1" si="1073"/>
        <v>1.88396930562496</v>
      </c>
      <c r="H3554" s="52">
        <f t="shared" ca="1" si="1074"/>
        <v>1</v>
      </c>
      <c r="I3554" s="111">
        <f t="shared" si="1081"/>
        <v>0.02</v>
      </c>
      <c r="J3554" s="149">
        <f t="shared" si="1083"/>
        <v>46387</v>
      </c>
      <c r="K3554" s="54">
        <f t="shared" si="1082"/>
        <v>5</v>
      </c>
      <c r="L3554" s="55">
        <f t="shared" si="1075"/>
        <v>6</v>
      </c>
      <c r="M3554" s="56">
        <f t="shared" si="1076"/>
        <v>1.000471602</v>
      </c>
      <c r="N3554" s="56">
        <f t="shared" ca="1" si="1077"/>
        <v>1.000471602</v>
      </c>
      <c r="O3554" s="55">
        <f t="shared" si="1084"/>
        <v>0</v>
      </c>
      <c r="P3554" s="109">
        <f t="shared" ca="1" si="1078"/>
        <v>5.4946307799999996</v>
      </c>
      <c r="Q3554" s="52">
        <f t="shared" si="1085"/>
        <v>0</v>
      </c>
      <c r="R3554" s="85"/>
      <c r="S3554" s="85"/>
      <c r="T3554" s="86" t="str">
        <f t="shared" si="1086"/>
        <v>A+J=</v>
      </c>
      <c r="U3554" s="149">
        <f t="shared" si="1087"/>
        <v>46416</v>
      </c>
      <c r="V3554" s="57" t="str">
        <f t="shared" si="1079"/>
        <v>-</v>
      </c>
      <c r="W3554" s="8"/>
      <c r="X3554" s="8"/>
      <c r="Y3554" s="8"/>
      <c r="Z3554" s="9"/>
      <c r="AA3554" s="1"/>
      <c r="AB3554" s="8"/>
      <c r="AC3554" s="9"/>
      <c r="AD3554" s="9"/>
      <c r="AE3554" s="9"/>
      <c r="AF3554" s="8"/>
      <c r="AG3554" s="10"/>
      <c r="AH3554" s="8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25">
      <c r="A3555" s="50">
        <f t="shared" si="1080"/>
        <v>46398</v>
      </c>
      <c r="B3555" s="112" t="str">
        <f t="shared" ca="1" si="1070"/>
        <v>n.d</v>
      </c>
      <c r="C3555" s="109">
        <f t="shared" si="1071"/>
        <v>11650.99126115</v>
      </c>
      <c r="D3555" s="13">
        <f ca="1">IF(A3555&lt;$B$1,VLOOKUP(A3555,[1]DI!$A$4:$B$15000,2,FALSE),0)</f>
        <v>0</v>
      </c>
      <c r="E3555" s="52">
        <f t="shared" ca="1" si="1072"/>
        <v>1</v>
      </c>
      <c r="F3555" s="52">
        <f ca="1">(TRUNC(PRODUCT($E$12:$E3554),16))</f>
        <v>1.88396930562496</v>
      </c>
      <c r="G3555" s="52">
        <f t="shared" ca="1" si="1073"/>
        <v>1.88396930562496</v>
      </c>
      <c r="H3555" s="52">
        <f t="shared" ca="1" si="1074"/>
        <v>1</v>
      </c>
      <c r="I3555" s="111">
        <f t="shared" si="1081"/>
        <v>0.02</v>
      </c>
      <c r="J3555" s="149">
        <f t="shared" si="1083"/>
        <v>46387</v>
      </c>
      <c r="K3555" s="54">
        <f t="shared" si="1082"/>
        <v>6</v>
      </c>
      <c r="L3555" s="55">
        <f t="shared" si="1075"/>
        <v>6</v>
      </c>
      <c r="M3555" s="56">
        <f t="shared" si="1076"/>
        <v>1.000471602</v>
      </c>
      <c r="N3555" s="56">
        <f t="shared" ca="1" si="1077"/>
        <v>1.000471602</v>
      </c>
      <c r="O3555" s="55">
        <f t="shared" si="1084"/>
        <v>0</v>
      </c>
      <c r="P3555" s="109">
        <f t="shared" ca="1" si="1078"/>
        <v>5.4946307799999996</v>
      </c>
      <c r="Q3555" s="52">
        <f t="shared" si="1085"/>
        <v>0</v>
      </c>
      <c r="R3555" s="85"/>
      <c r="S3555" s="85"/>
      <c r="T3555" s="86" t="str">
        <f t="shared" si="1086"/>
        <v>A+J=</v>
      </c>
      <c r="U3555" s="149">
        <f t="shared" si="1087"/>
        <v>46416</v>
      </c>
      <c r="V3555" s="57" t="str">
        <f t="shared" si="1079"/>
        <v>-</v>
      </c>
      <c r="W3555" s="8"/>
      <c r="X3555" s="8"/>
      <c r="Y3555" s="8"/>
      <c r="Z3555" s="9"/>
      <c r="AA3555" s="1"/>
      <c r="AB3555" s="8"/>
      <c r="AC3555" s="9"/>
      <c r="AD3555" s="9"/>
      <c r="AE3555" s="9"/>
      <c r="AF3555" s="8"/>
      <c r="AG3555" s="10"/>
      <c r="AH3555" s="8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25">
      <c r="A3556" s="50">
        <f t="shared" si="1080"/>
        <v>46399</v>
      </c>
      <c r="B3556" s="112" t="str">
        <f t="shared" ca="1" si="1070"/>
        <v>n.d</v>
      </c>
      <c r="C3556" s="109">
        <f t="shared" si="1071"/>
        <v>11650.99126115</v>
      </c>
      <c r="D3556" s="13">
        <f ca="1">IF(A3556&lt;$B$1,VLOOKUP(A3556,[1]DI!$A$4:$B$15000,2,FALSE),0)</f>
        <v>0</v>
      </c>
      <c r="E3556" s="52">
        <f t="shared" ca="1" si="1072"/>
        <v>1</v>
      </c>
      <c r="F3556" s="52">
        <f ca="1">(TRUNC(PRODUCT($E$12:$E3555),16))</f>
        <v>1.88396930562496</v>
      </c>
      <c r="G3556" s="52">
        <f t="shared" ca="1" si="1073"/>
        <v>1.88396930562496</v>
      </c>
      <c r="H3556" s="52">
        <f t="shared" ca="1" si="1074"/>
        <v>1</v>
      </c>
      <c r="I3556" s="111">
        <f t="shared" si="1081"/>
        <v>0.02</v>
      </c>
      <c r="J3556" s="149">
        <f t="shared" si="1083"/>
        <v>46387</v>
      </c>
      <c r="K3556" s="54">
        <f t="shared" si="1082"/>
        <v>7</v>
      </c>
      <c r="L3556" s="55">
        <f t="shared" si="1075"/>
        <v>7</v>
      </c>
      <c r="M3556" s="56">
        <f t="shared" si="1076"/>
        <v>1.0005502239999999</v>
      </c>
      <c r="N3556" s="56">
        <f t="shared" ca="1" si="1077"/>
        <v>1.0005502239999999</v>
      </c>
      <c r="O3556" s="55">
        <f t="shared" si="1084"/>
        <v>0</v>
      </c>
      <c r="P3556" s="109">
        <f t="shared" ca="1" si="1078"/>
        <v>6.4106550100000002</v>
      </c>
      <c r="Q3556" s="52">
        <f t="shared" si="1085"/>
        <v>0</v>
      </c>
      <c r="R3556" s="85"/>
      <c r="S3556" s="85"/>
      <c r="T3556" s="86" t="str">
        <f t="shared" si="1086"/>
        <v>A+J=</v>
      </c>
      <c r="U3556" s="149">
        <f t="shared" si="1087"/>
        <v>46416</v>
      </c>
      <c r="V3556" s="57" t="str">
        <f t="shared" si="1079"/>
        <v>-</v>
      </c>
      <c r="W3556" s="8"/>
      <c r="X3556" s="8"/>
      <c r="Y3556" s="8"/>
      <c r="Z3556" s="9"/>
      <c r="AA3556" s="1"/>
      <c r="AB3556" s="8"/>
      <c r="AC3556" s="9"/>
      <c r="AD3556" s="9"/>
      <c r="AE3556" s="9"/>
      <c r="AF3556" s="8"/>
      <c r="AG3556" s="10"/>
      <c r="AH3556" s="8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25">
      <c r="A3557" s="50">
        <f t="shared" si="1080"/>
        <v>46400</v>
      </c>
      <c r="B3557" s="112" t="str">
        <f t="shared" ca="1" si="1070"/>
        <v>n.d</v>
      </c>
      <c r="C3557" s="109">
        <f t="shared" si="1071"/>
        <v>11650.99126115</v>
      </c>
      <c r="D3557" s="13">
        <f ca="1">IF(A3557&lt;$B$1,VLOOKUP(A3557,[1]DI!$A$4:$B$15000,2,FALSE),0)</f>
        <v>0</v>
      </c>
      <c r="E3557" s="52">
        <f t="shared" ca="1" si="1072"/>
        <v>1</v>
      </c>
      <c r="F3557" s="52">
        <f ca="1">(TRUNC(PRODUCT($E$12:$E3556),16))</f>
        <v>1.88396930562496</v>
      </c>
      <c r="G3557" s="52">
        <f t="shared" ca="1" si="1073"/>
        <v>1.88396930562496</v>
      </c>
      <c r="H3557" s="52">
        <f t="shared" ca="1" si="1074"/>
        <v>1</v>
      </c>
      <c r="I3557" s="111">
        <f t="shared" si="1081"/>
        <v>0.02</v>
      </c>
      <c r="J3557" s="149">
        <f t="shared" si="1083"/>
        <v>46387</v>
      </c>
      <c r="K3557" s="54">
        <f t="shared" si="1082"/>
        <v>8</v>
      </c>
      <c r="L3557" s="55">
        <f t="shared" si="1075"/>
        <v>8</v>
      </c>
      <c r="M3557" s="56">
        <f t="shared" si="1076"/>
        <v>1.000628852</v>
      </c>
      <c r="N3557" s="56">
        <f t="shared" ca="1" si="1077"/>
        <v>1.000628852</v>
      </c>
      <c r="O3557" s="55">
        <f t="shared" si="1084"/>
        <v>0</v>
      </c>
      <c r="P3557" s="109">
        <f t="shared" ca="1" si="1078"/>
        <v>7.3267491500000004</v>
      </c>
      <c r="Q3557" s="52">
        <f t="shared" si="1085"/>
        <v>0</v>
      </c>
      <c r="R3557" s="85"/>
      <c r="S3557" s="85"/>
      <c r="T3557" s="86" t="str">
        <f t="shared" si="1086"/>
        <v>A+J=</v>
      </c>
      <c r="U3557" s="149">
        <f t="shared" si="1087"/>
        <v>46416</v>
      </c>
      <c r="V3557" s="57" t="str">
        <f t="shared" si="1079"/>
        <v>-</v>
      </c>
      <c r="W3557" s="8"/>
      <c r="X3557" s="8"/>
      <c r="Y3557" s="8"/>
      <c r="Z3557" s="9"/>
      <c r="AA3557" s="1"/>
      <c r="AB3557" s="8"/>
      <c r="AC3557" s="9"/>
      <c r="AD3557" s="9"/>
      <c r="AE3557" s="9"/>
      <c r="AF3557" s="8"/>
      <c r="AG3557" s="10"/>
      <c r="AH3557" s="8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25">
      <c r="A3558" s="50">
        <f t="shared" si="1080"/>
        <v>46401</v>
      </c>
      <c r="B3558" s="112" t="str">
        <f t="shared" ca="1" si="1070"/>
        <v>n.d</v>
      </c>
      <c r="C3558" s="109">
        <f t="shared" si="1071"/>
        <v>11650.99126115</v>
      </c>
      <c r="D3558" s="13">
        <f ca="1">IF(A3558&lt;$B$1,VLOOKUP(A3558,[1]DI!$A$4:$B$15000,2,FALSE),0)</f>
        <v>0</v>
      </c>
      <c r="E3558" s="52">
        <f t="shared" ca="1" si="1072"/>
        <v>1</v>
      </c>
      <c r="F3558" s="52">
        <f ca="1">(TRUNC(PRODUCT($E$12:$E3557),16))</f>
        <v>1.88396930562496</v>
      </c>
      <c r="G3558" s="52">
        <f t="shared" ca="1" si="1073"/>
        <v>1.88396930562496</v>
      </c>
      <c r="H3558" s="52">
        <f t="shared" ca="1" si="1074"/>
        <v>1</v>
      </c>
      <c r="I3558" s="111">
        <f t="shared" si="1081"/>
        <v>0.02</v>
      </c>
      <c r="J3558" s="149">
        <f t="shared" si="1083"/>
        <v>46387</v>
      </c>
      <c r="K3558" s="54">
        <f t="shared" si="1082"/>
        <v>9</v>
      </c>
      <c r="L3558" s="55">
        <f t="shared" si="1075"/>
        <v>9</v>
      </c>
      <c r="M3558" s="56">
        <f t="shared" si="1076"/>
        <v>1.0007074869999999</v>
      </c>
      <c r="N3558" s="56">
        <f t="shared" ca="1" si="1077"/>
        <v>1.0007074869999999</v>
      </c>
      <c r="O3558" s="55">
        <f t="shared" si="1084"/>
        <v>0</v>
      </c>
      <c r="P3558" s="109">
        <f t="shared" ca="1" si="1078"/>
        <v>8.2429248499999996</v>
      </c>
      <c r="Q3558" s="52">
        <f t="shared" si="1085"/>
        <v>0</v>
      </c>
      <c r="R3558" s="85"/>
      <c r="S3558" s="85"/>
      <c r="T3558" s="86" t="str">
        <f t="shared" si="1086"/>
        <v>A+J=</v>
      </c>
      <c r="U3558" s="149">
        <f t="shared" si="1087"/>
        <v>46416</v>
      </c>
      <c r="V3558" s="57" t="str">
        <f t="shared" si="1079"/>
        <v>-</v>
      </c>
      <c r="W3558" s="8"/>
      <c r="X3558" s="8"/>
      <c r="Y3558" s="8"/>
      <c r="Z3558" s="9"/>
      <c r="AA3558" s="1"/>
      <c r="AB3558" s="8"/>
      <c r="AC3558" s="9"/>
      <c r="AD3558" s="9"/>
      <c r="AE3558" s="9"/>
      <c r="AF3558" s="8"/>
      <c r="AG3558" s="10"/>
      <c r="AH3558" s="8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25">
      <c r="A3559" s="50">
        <f t="shared" si="1080"/>
        <v>46402</v>
      </c>
      <c r="B3559" s="112" t="str">
        <f t="shared" ca="1" si="1070"/>
        <v>n.d</v>
      </c>
      <c r="C3559" s="109">
        <f t="shared" si="1071"/>
        <v>11650.99126115</v>
      </c>
      <c r="D3559" s="13">
        <f ca="1">IF(A3559&lt;$B$1,VLOOKUP(A3559,[1]DI!$A$4:$B$15000,2,FALSE),0)</f>
        <v>0</v>
      </c>
      <c r="E3559" s="52">
        <f t="shared" ca="1" si="1072"/>
        <v>1</v>
      </c>
      <c r="F3559" s="52">
        <f ca="1">(TRUNC(PRODUCT($E$12:$E3558),16))</f>
        <v>1.88396930562496</v>
      </c>
      <c r="G3559" s="52">
        <f t="shared" ca="1" si="1073"/>
        <v>1.88396930562496</v>
      </c>
      <c r="H3559" s="52">
        <f t="shared" ca="1" si="1074"/>
        <v>1</v>
      </c>
      <c r="I3559" s="111">
        <f t="shared" si="1081"/>
        <v>0.02</v>
      </c>
      <c r="J3559" s="149">
        <f t="shared" si="1083"/>
        <v>46387</v>
      </c>
      <c r="K3559" s="54">
        <f t="shared" si="1082"/>
        <v>10</v>
      </c>
      <c r="L3559" s="55">
        <f t="shared" si="1075"/>
        <v>10</v>
      </c>
      <c r="M3559" s="56">
        <f t="shared" si="1076"/>
        <v>1.000786127</v>
      </c>
      <c r="N3559" s="56">
        <f t="shared" ca="1" si="1077"/>
        <v>1.000786127</v>
      </c>
      <c r="O3559" s="55">
        <f t="shared" si="1084"/>
        <v>0</v>
      </c>
      <c r="P3559" s="109">
        <f t="shared" ca="1" si="1078"/>
        <v>9.1591588000000002</v>
      </c>
      <c r="Q3559" s="52">
        <f t="shared" si="1085"/>
        <v>0</v>
      </c>
      <c r="R3559" s="85"/>
      <c r="S3559" s="85"/>
      <c r="T3559" s="86" t="str">
        <f t="shared" si="1086"/>
        <v>A+J=</v>
      </c>
      <c r="U3559" s="149">
        <f t="shared" si="1087"/>
        <v>46416</v>
      </c>
      <c r="V3559" s="57" t="str">
        <f t="shared" si="1079"/>
        <v>-</v>
      </c>
      <c r="W3559" s="8"/>
      <c r="X3559" s="8"/>
      <c r="Y3559" s="8"/>
      <c r="Z3559" s="9"/>
      <c r="AA3559" s="1"/>
      <c r="AB3559" s="8"/>
      <c r="AC3559" s="9"/>
      <c r="AD3559" s="9"/>
      <c r="AE3559" s="9"/>
      <c r="AF3559" s="8"/>
      <c r="AG3559" s="10"/>
      <c r="AH3559" s="8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25">
      <c r="A3560" s="50">
        <f t="shared" si="1080"/>
        <v>46403</v>
      </c>
      <c r="B3560" s="112" t="str">
        <f t="shared" ca="1" si="1070"/>
        <v>n.d</v>
      </c>
      <c r="C3560" s="109">
        <f t="shared" si="1071"/>
        <v>11650.99126115</v>
      </c>
      <c r="D3560" s="13">
        <f ca="1">IF(A3560&lt;$B$1,VLOOKUP(A3560,[1]DI!$A$4:$B$15000,2,FALSE),0)</f>
        <v>0</v>
      </c>
      <c r="E3560" s="52">
        <f t="shared" ca="1" si="1072"/>
        <v>1</v>
      </c>
      <c r="F3560" s="52">
        <f ca="1">(TRUNC(PRODUCT($E$12:$E3559),16))</f>
        <v>1.88396930562496</v>
      </c>
      <c r="G3560" s="52">
        <f t="shared" ca="1" si="1073"/>
        <v>1.88396930562496</v>
      </c>
      <c r="H3560" s="52">
        <f t="shared" ca="1" si="1074"/>
        <v>1</v>
      </c>
      <c r="I3560" s="111">
        <f t="shared" si="1081"/>
        <v>0.02</v>
      </c>
      <c r="J3560" s="149">
        <f t="shared" si="1083"/>
        <v>46387</v>
      </c>
      <c r="K3560" s="54">
        <f t="shared" si="1082"/>
        <v>10</v>
      </c>
      <c r="L3560" s="55">
        <f t="shared" si="1075"/>
        <v>11</v>
      </c>
      <c r="M3560" s="56">
        <f t="shared" si="1076"/>
        <v>1.0008647740000001</v>
      </c>
      <c r="N3560" s="56">
        <f t="shared" ca="1" si="1077"/>
        <v>1.0008647740000001</v>
      </c>
      <c r="O3560" s="55">
        <f t="shared" si="1084"/>
        <v>0</v>
      </c>
      <c r="P3560" s="109">
        <f t="shared" ca="1" si="1078"/>
        <v>10.075474310000001</v>
      </c>
      <c r="Q3560" s="52">
        <f t="shared" si="1085"/>
        <v>0</v>
      </c>
      <c r="R3560" s="85"/>
      <c r="S3560" s="85"/>
      <c r="T3560" s="86" t="str">
        <f t="shared" si="1086"/>
        <v>A+J=</v>
      </c>
      <c r="U3560" s="149">
        <f t="shared" si="1087"/>
        <v>46416</v>
      </c>
      <c r="V3560" s="57" t="str">
        <f t="shared" si="1079"/>
        <v>-</v>
      </c>
      <c r="W3560" s="8"/>
      <c r="X3560" s="8"/>
      <c r="Y3560" s="8"/>
      <c r="Z3560" s="9"/>
      <c r="AA3560" s="1"/>
      <c r="AB3560" s="8"/>
      <c r="AC3560" s="9"/>
      <c r="AD3560" s="9"/>
      <c r="AE3560" s="9"/>
      <c r="AF3560" s="8"/>
      <c r="AG3560" s="10"/>
      <c r="AH3560" s="8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25">
      <c r="A3561" s="50">
        <f t="shared" si="1080"/>
        <v>46404</v>
      </c>
      <c r="B3561" s="112" t="str">
        <f t="shared" ca="1" si="1070"/>
        <v>n.d</v>
      </c>
      <c r="C3561" s="109">
        <f t="shared" si="1071"/>
        <v>11650.99126115</v>
      </c>
      <c r="D3561" s="13">
        <f ca="1">IF(A3561&lt;$B$1,VLOOKUP(A3561,[1]DI!$A$4:$B$15000,2,FALSE),0)</f>
        <v>0</v>
      </c>
      <c r="E3561" s="52">
        <f t="shared" ca="1" si="1072"/>
        <v>1</v>
      </c>
      <c r="F3561" s="52">
        <f ca="1">(TRUNC(PRODUCT($E$12:$E3560),16))</f>
        <v>1.88396930562496</v>
      </c>
      <c r="G3561" s="52">
        <f t="shared" ca="1" si="1073"/>
        <v>1.88396930562496</v>
      </c>
      <c r="H3561" s="52">
        <f t="shared" ca="1" si="1074"/>
        <v>1</v>
      </c>
      <c r="I3561" s="111">
        <f t="shared" si="1081"/>
        <v>0.02</v>
      </c>
      <c r="J3561" s="149">
        <f t="shared" si="1083"/>
        <v>46387</v>
      </c>
      <c r="K3561" s="54">
        <f t="shared" si="1082"/>
        <v>10</v>
      </c>
      <c r="L3561" s="55">
        <f t="shared" si="1075"/>
        <v>11</v>
      </c>
      <c r="M3561" s="56">
        <f t="shared" si="1076"/>
        <v>1.0008647740000001</v>
      </c>
      <c r="N3561" s="56">
        <f t="shared" ca="1" si="1077"/>
        <v>1.0008647740000001</v>
      </c>
      <c r="O3561" s="55">
        <f t="shared" si="1084"/>
        <v>0</v>
      </c>
      <c r="P3561" s="109">
        <f t="shared" ca="1" si="1078"/>
        <v>10.075474310000001</v>
      </c>
      <c r="Q3561" s="52">
        <f t="shared" si="1085"/>
        <v>0</v>
      </c>
      <c r="R3561" s="85"/>
      <c r="S3561" s="85"/>
      <c r="T3561" s="86" t="str">
        <f t="shared" si="1086"/>
        <v>A+J=</v>
      </c>
      <c r="U3561" s="149">
        <f t="shared" si="1087"/>
        <v>46416</v>
      </c>
      <c r="V3561" s="57" t="str">
        <f t="shared" si="1079"/>
        <v>-</v>
      </c>
      <c r="W3561" s="8"/>
      <c r="X3561" s="8"/>
      <c r="Y3561" s="8"/>
      <c r="Z3561" s="9"/>
      <c r="AA3561" s="1"/>
      <c r="AB3561" s="8"/>
      <c r="AC3561" s="9"/>
      <c r="AD3561" s="9"/>
      <c r="AE3561" s="9"/>
      <c r="AF3561" s="8"/>
      <c r="AG3561" s="10"/>
      <c r="AH3561" s="8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25">
      <c r="A3562" s="50">
        <f t="shared" si="1080"/>
        <v>46405</v>
      </c>
      <c r="B3562" s="112" t="str">
        <f t="shared" ca="1" si="1070"/>
        <v>n.d</v>
      </c>
      <c r="C3562" s="109">
        <f t="shared" si="1071"/>
        <v>11650.99126115</v>
      </c>
      <c r="D3562" s="13">
        <f ca="1">IF(A3562&lt;$B$1,VLOOKUP(A3562,[1]DI!$A$4:$B$15000,2,FALSE),0)</f>
        <v>0</v>
      </c>
      <c r="E3562" s="52">
        <f t="shared" ca="1" si="1072"/>
        <v>1</v>
      </c>
      <c r="F3562" s="52">
        <f ca="1">(TRUNC(PRODUCT($E$12:$E3561),16))</f>
        <v>1.88396930562496</v>
      </c>
      <c r="G3562" s="52">
        <f t="shared" ca="1" si="1073"/>
        <v>1.88396930562496</v>
      </c>
      <c r="H3562" s="52">
        <f t="shared" ca="1" si="1074"/>
        <v>1</v>
      </c>
      <c r="I3562" s="111">
        <f t="shared" si="1081"/>
        <v>0.02</v>
      </c>
      <c r="J3562" s="149">
        <f t="shared" si="1083"/>
        <v>46387</v>
      </c>
      <c r="K3562" s="54">
        <f t="shared" si="1082"/>
        <v>11</v>
      </c>
      <c r="L3562" s="55">
        <f t="shared" si="1075"/>
        <v>11</v>
      </c>
      <c r="M3562" s="56">
        <f t="shared" si="1076"/>
        <v>1.0008647740000001</v>
      </c>
      <c r="N3562" s="56">
        <f t="shared" ca="1" si="1077"/>
        <v>1.0008647740000001</v>
      </c>
      <c r="O3562" s="55">
        <f t="shared" si="1084"/>
        <v>0</v>
      </c>
      <c r="P3562" s="109">
        <f t="shared" ca="1" si="1078"/>
        <v>10.075474310000001</v>
      </c>
      <c r="Q3562" s="52">
        <f t="shared" si="1085"/>
        <v>0</v>
      </c>
      <c r="R3562" s="85"/>
      <c r="S3562" s="85"/>
      <c r="T3562" s="86" t="str">
        <f t="shared" si="1086"/>
        <v>A+J=</v>
      </c>
      <c r="U3562" s="149">
        <f t="shared" si="1087"/>
        <v>46416</v>
      </c>
      <c r="V3562" s="57" t="str">
        <f t="shared" si="1079"/>
        <v>-</v>
      </c>
      <c r="W3562" s="8"/>
      <c r="X3562" s="8"/>
      <c r="Y3562" s="8"/>
      <c r="Z3562" s="9"/>
      <c r="AA3562" s="1"/>
      <c r="AB3562" s="8"/>
      <c r="AC3562" s="9"/>
      <c r="AD3562" s="9"/>
      <c r="AE3562" s="9"/>
      <c r="AF3562" s="8"/>
      <c r="AG3562" s="10"/>
      <c r="AH3562" s="8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25">
      <c r="A3563" s="50">
        <f t="shared" si="1080"/>
        <v>46406</v>
      </c>
      <c r="B3563" s="112" t="str">
        <f t="shared" ca="1" si="1070"/>
        <v>n.d</v>
      </c>
      <c r="C3563" s="109">
        <f t="shared" si="1071"/>
        <v>11650.99126115</v>
      </c>
      <c r="D3563" s="13">
        <f ca="1">IF(A3563&lt;$B$1,VLOOKUP(A3563,[1]DI!$A$4:$B$15000,2,FALSE),0)</f>
        <v>0</v>
      </c>
      <c r="E3563" s="52">
        <f t="shared" ca="1" si="1072"/>
        <v>1</v>
      </c>
      <c r="F3563" s="52">
        <f ca="1">(TRUNC(PRODUCT($E$12:$E3562),16))</f>
        <v>1.88396930562496</v>
      </c>
      <c r="G3563" s="52">
        <f t="shared" ca="1" si="1073"/>
        <v>1.88396930562496</v>
      </c>
      <c r="H3563" s="52">
        <f t="shared" ca="1" si="1074"/>
        <v>1</v>
      </c>
      <c r="I3563" s="111">
        <f t="shared" si="1081"/>
        <v>0.02</v>
      </c>
      <c r="J3563" s="149">
        <f t="shared" si="1083"/>
        <v>46387</v>
      </c>
      <c r="K3563" s="54">
        <f t="shared" si="1082"/>
        <v>12</v>
      </c>
      <c r="L3563" s="55">
        <f t="shared" si="1075"/>
        <v>12</v>
      </c>
      <c r="M3563" s="56">
        <f t="shared" si="1076"/>
        <v>1.0009434269999999</v>
      </c>
      <c r="N3563" s="56">
        <f t="shared" ca="1" si="1077"/>
        <v>1.0009434269999999</v>
      </c>
      <c r="O3563" s="55">
        <f t="shared" si="1084"/>
        <v>0</v>
      </c>
      <c r="P3563" s="109">
        <f t="shared" ca="1" si="1078"/>
        <v>10.99185973</v>
      </c>
      <c r="Q3563" s="52">
        <f t="shared" si="1085"/>
        <v>0</v>
      </c>
      <c r="R3563" s="85"/>
      <c r="S3563" s="85"/>
      <c r="T3563" s="86" t="str">
        <f t="shared" si="1086"/>
        <v>A+J=</v>
      </c>
      <c r="U3563" s="149">
        <f t="shared" si="1087"/>
        <v>46416</v>
      </c>
      <c r="V3563" s="57" t="str">
        <f t="shared" si="1079"/>
        <v>-</v>
      </c>
      <c r="W3563" s="8"/>
      <c r="X3563" s="8"/>
      <c r="Y3563" s="8"/>
      <c r="Z3563" s="9"/>
      <c r="AA3563" s="1"/>
      <c r="AB3563" s="8"/>
      <c r="AC3563" s="9"/>
      <c r="AD3563" s="9"/>
      <c r="AE3563" s="9"/>
      <c r="AF3563" s="8"/>
      <c r="AG3563" s="10"/>
      <c r="AH3563" s="8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25">
      <c r="A3564" s="50">
        <f t="shared" si="1080"/>
        <v>46407</v>
      </c>
      <c r="B3564" s="112" t="str">
        <f t="shared" ca="1" si="1070"/>
        <v>n.d</v>
      </c>
      <c r="C3564" s="109">
        <f t="shared" si="1071"/>
        <v>11650.99126115</v>
      </c>
      <c r="D3564" s="13">
        <f ca="1">IF(A3564&lt;$B$1,VLOOKUP(A3564,[1]DI!$A$4:$B$15000,2,FALSE),0)</f>
        <v>0</v>
      </c>
      <c r="E3564" s="52">
        <f t="shared" ca="1" si="1072"/>
        <v>1</v>
      </c>
      <c r="F3564" s="52">
        <f ca="1">(TRUNC(PRODUCT($E$12:$E3563),16))</f>
        <v>1.88396930562496</v>
      </c>
      <c r="G3564" s="52">
        <f t="shared" ca="1" si="1073"/>
        <v>1.88396930562496</v>
      </c>
      <c r="H3564" s="52">
        <f t="shared" ca="1" si="1074"/>
        <v>1</v>
      </c>
      <c r="I3564" s="111">
        <f t="shared" si="1081"/>
        <v>0.02</v>
      </c>
      <c r="J3564" s="149">
        <f t="shared" si="1083"/>
        <v>46387</v>
      </c>
      <c r="K3564" s="54">
        <f t="shared" si="1082"/>
        <v>13</v>
      </c>
      <c r="L3564" s="55">
        <f t="shared" si="1075"/>
        <v>13</v>
      </c>
      <c r="M3564" s="56">
        <f t="shared" si="1076"/>
        <v>1.0010220860000001</v>
      </c>
      <c r="N3564" s="56">
        <f t="shared" ca="1" si="1077"/>
        <v>1.0010220860000001</v>
      </c>
      <c r="O3564" s="55">
        <f t="shared" si="1084"/>
        <v>0</v>
      </c>
      <c r="P3564" s="109">
        <f t="shared" ca="1" si="1078"/>
        <v>11.908315050000001</v>
      </c>
      <c r="Q3564" s="52">
        <f t="shared" si="1085"/>
        <v>0</v>
      </c>
      <c r="R3564" s="85"/>
      <c r="S3564" s="85"/>
      <c r="T3564" s="86" t="str">
        <f t="shared" si="1086"/>
        <v>A+J=</v>
      </c>
      <c r="U3564" s="149">
        <f t="shared" si="1087"/>
        <v>46416</v>
      </c>
      <c r="V3564" s="57" t="str">
        <f t="shared" si="1079"/>
        <v>-</v>
      </c>
      <c r="W3564" s="8"/>
      <c r="X3564" s="8"/>
      <c r="Y3564" s="8"/>
      <c r="Z3564" s="9"/>
      <c r="AA3564" s="1"/>
      <c r="AB3564" s="8"/>
      <c r="AC3564" s="9"/>
      <c r="AD3564" s="9"/>
      <c r="AE3564" s="9"/>
      <c r="AF3564" s="8"/>
      <c r="AG3564" s="10"/>
      <c r="AH3564" s="8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25">
      <c r="A3565" s="50">
        <f t="shared" si="1080"/>
        <v>46408</v>
      </c>
      <c r="B3565" s="112" t="str">
        <f t="shared" ca="1" si="1070"/>
        <v>n.d</v>
      </c>
      <c r="C3565" s="109">
        <f t="shared" si="1071"/>
        <v>11650.99126115</v>
      </c>
      <c r="D3565" s="13">
        <f ca="1">IF(A3565&lt;$B$1,VLOOKUP(A3565,[1]DI!$A$4:$B$15000,2,FALSE),0)</f>
        <v>0</v>
      </c>
      <c r="E3565" s="52">
        <f t="shared" ca="1" si="1072"/>
        <v>1</v>
      </c>
      <c r="F3565" s="52">
        <f ca="1">(TRUNC(PRODUCT($E$12:$E3564),16))</f>
        <v>1.88396930562496</v>
      </c>
      <c r="G3565" s="52">
        <f t="shared" ca="1" si="1073"/>
        <v>1.88396930562496</v>
      </c>
      <c r="H3565" s="52">
        <f t="shared" ca="1" si="1074"/>
        <v>1</v>
      </c>
      <c r="I3565" s="111">
        <f t="shared" si="1081"/>
        <v>0.02</v>
      </c>
      <c r="J3565" s="149">
        <f t="shared" si="1083"/>
        <v>46387</v>
      </c>
      <c r="K3565" s="54">
        <f t="shared" si="1082"/>
        <v>14</v>
      </c>
      <c r="L3565" s="55">
        <f t="shared" si="1075"/>
        <v>14</v>
      </c>
      <c r="M3565" s="56">
        <f t="shared" si="1076"/>
        <v>1.0011007510000001</v>
      </c>
      <c r="N3565" s="56">
        <f t="shared" ca="1" si="1077"/>
        <v>1.0011007510000001</v>
      </c>
      <c r="O3565" s="55">
        <f t="shared" si="1084"/>
        <v>0</v>
      </c>
      <c r="P3565" s="109">
        <f t="shared" ca="1" si="1078"/>
        <v>12.82484028</v>
      </c>
      <c r="Q3565" s="52">
        <f t="shared" si="1085"/>
        <v>0</v>
      </c>
      <c r="R3565" s="85"/>
      <c r="S3565" s="85"/>
      <c r="T3565" s="86" t="str">
        <f t="shared" si="1086"/>
        <v>A+J=</v>
      </c>
      <c r="U3565" s="149">
        <f t="shared" si="1087"/>
        <v>46416</v>
      </c>
      <c r="V3565" s="57" t="str">
        <f t="shared" si="1079"/>
        <v>-</v>
      </c>
      <c r="W3565" s="8"/>
      <c r="X3565" s="8"/>
      <c r="Y3565" s="8"/>
      <c r="Z3565" s="9"/>
      <c r="AA3565" s="1"/>
      <c r="AB3565" s="8"/>
      <c r="AC3565" s="9"/>
      <c r="AD3565" s="9"/>
      <c r="AE3565" s="9"/>
      <c r="AF3565" s="8"/>
      <c r="AG3565" s="10"/>
      <c r="AH3565" s="8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25">
      <c r="A3566" s="50">
        <f t="shared" si="1080"/>
        <v>46409</v>
      </c>
      <c r="B3566" s="112" t="str">
        <f t="shared" ref="B3566:B3629" ca="1" si="1088">IF(A3566&lt;=TODAY(),C3566+P3566,IF(AND(A3566&gt;TODAY(),A3566&lt;=$B$1),IF(VLOOKUP(TODAY(),$A$12:$D$10000,4,FALSE)=0,"n.d",C3566+P3566),"n.d"))</f>
        <v>n.d</v>
      </c>
      <c r="C3566" s="109">
        <f t="shared" ref="C3566:C3629" si="1089">TRUNC(C3565-Q3565,8)</f>
        <v>11650.99126115</v>
      </c>
      <c r="D3566" s="13">
        <f ca="1">IF(A3566&lt;$B$1,VLOOKUP(A3566,[1]DI!$A$4:$B$15000,2,FALSE),0)</f>
        <v>0</v>
      </c>
      <c r="E3566" s="52">
        <f t="shared" ref="E3566:E3629" ca="1" si="1090">IF(A3566&lt;A$10,1,ROUND(((1+D3566)^(1/252)),8))</f>
        <v>1</v>
      </c>
      <c r="F3566" s="52">
        <f ca="1">(TRUNC(PRODUCT($E$12:$E3565),16))</f>
        <v>1.88396930562496</v>
      </c>
      <c r="G3566" s="52">
        <f t="shared" ref="G3566:G3629" ca="1" si="1091">IF(O3565&gt;0,F3565,G3565)</f>
        <v>1.88396930562496</v>
      </c>
      <c r="H3566" s="52">
        <f t="shared" ref="H3566:H3629" ca="1" si="1092">ROUND(F3566/G3566,8)</f>
        <v>1</v>
      </c>
      <c r="I3566" s="111">
        <f t="shared" si="1081"/>
        <v>0.02</v>
      </c>
      <c r="J3566" s="149">
        <f t="shared" si="1083"/>
        <v>46387</v>
      </c>
      <c r="K3566" s="54">
        <f t="shared" si="1082"/>
        <v>15</v>
      </c>
      <c r="L3566" s="55">
        <f t="shared" ref="L3566:L3629" si="1093">IF(AND(K3566=1,K3565=1),1,IF(K3566&gt;0,IF(K3566=K3565,K3566+1,K3566),0))</f>
        <v>15</v>
      </c>
      <c r="M3566" s="56">
        <f t="shared" ref="M3566:M3629" si="1094">ROUND((I3566+1)^(L3566/252),9)</f>
        <v>1.001179423</v>
      </c>
      <c r="N3566" s="56">
        <f t="shared" ref="N3566:N3629" ca="1" si="1095">ROUND(H3566*M3566,9)</f>
        <v>1.001179423</v>
      </c>
      <c r="O3566" s="55">
        <f t="shared" si="1084"/>
        <v>0</v>
      </c>
      <c r="P3566" s="109">
        <f t="shared" ref="P3566:P3629" ca="1" si="1096">TRUNC(((N3566-1)*C3566),8)</f>
        <v>13.74144706</v>
      </c>
      <c r="Q3566" s="52">
        <f t="shared" si="1085"/>
        <v>0</v>
      </c>
      <c r="R3566" s="85"/>
      <c r="S3566" s="85"/>
      <c r="T3566" s="86" t="str">
        <f t="shared" si="1086"/>
        <v>A+J=</v>
      </c>
      <c r="U3566" s="149">
        <f t="shared" si="1087"/>
        <v>46416</v>
      </c>
      <c r="V3566" s="57" t="str">
        <f t="shared" ref="V3566:V3629" si="1097">IF(O3566&gt;0,(P3566+Q3566)*V$9,"-")</f>
        <v>-</v>
      </c>
      <c r="W3566" s="8"/>
      <c r="X3566" s="8"/>
      <c r="Y3566" s="8"/>
      <c r="Z3566" s="9"/>
      <c r="AA3566" s="1"/>
      <c r="AB3566" s="8"/>
      <c r="AC3566" s="9"/>
      <c r="AD3566" s="9"/>
      <c r="AE3566" s="9"/>
      <c r="AF3566" s="8"/>
      <c r="AG3566" s="10"/>
      <c r="AH3566" s="8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25">
      <c r="A3567" s="50">
        <f t="shared" si="1080"/>
        <v>46410</v>
      </c>
      <c r="B3567" s="112" t="str">
        <f t="shared" ca="1" si="1088"/>
        <v>n.d</v>
      </c>
      <c r="C3567" s="109">
        <f t="shared" si="1089"/>
        <v>11650.99126115</v>
      </c>
      <c r="D3567" s="13">
        <f ca="1">IF(A3567&lt;$B$1,VLOOKUP(A3567,[1]DI!$A$4:$B$15000,2,FALSE),0)</f>
        <v>0</v>
      </c>
      <c r="E3567" s="52">
        <f t="shared" ca="1" si="1090"/>
        <v>1</v>
      </c>
      <c r="F3567" s="52">
        <f ca="1">(TRUNC(PRODUCT($E$12:$E3566),16))</f>
        <v>1.88396930562496</v>
      </c>
      <c r="G3567" s="52">
        <f t="shared" ca="1" si="1091"/>
        <v>1.88396930562496</v>
      </c>
      <c r="H3567" s="52">
        <f t="shared" ca="1" si="1092"/>
        <v>1</v>
      </c>
      <c r="I3567" s="111">
        <f t="shared" si="1081"/>
        <v>0.02</v>
      </c>
      <c r="J3567" s="149">
        <f t="shared" si="1083"/>
        <v>46387</v>
      </c>
      <c r="K3567" s="54">
        <f t="shared" si="1082"/>
        <v>15</v>
      </c>
      <c r="L3567" s="55">
        <f t="shared" si="1093"/>
        <v>16</v>
      </c>
      <c r="M3567" s="56">
        <f t="shared" si="1094"/>
        <v>1.0012581</v>
      </c>
      <c r="N3567" s="56">
        <f t="shared" ca="1" si="1095"/>
        <v>1.0012581</v>
      </c>
      <c r="O3567" s="55">
        <f t="shared" si="1084"/>
        <v>0</v>
      </c>
      <c r="P3567" s="109">
        <f t="shared" ca="1" si="1096"/>
        <v>14.6581121</v>
      </c>
      <c r="Q3567" s="52">
        <f t="shared" si="1085"/>
        <v>0</v>
      </c>
      <c r="R3567" s="85"/>
      <c r="S3567" s="85"/>
      <c r="T3567" s="86" t="str">
        <f t="shared" si="1086"/>
        <v>A+J=</v>
      </c>
      <c r="U3567" s="149">
        <f t="shared" si="1087"/>
        <v>46416</v>
      </c>
      <c r="V3567" s="57" t="str">
        <f t="shared" si="1097"/>
        <v>-</v>
      </c>
      <c r="W3567" s="8"/>
      <c r="X3567" s="8"/>
      <c r="Y3567" s="8"/>
      <c r="Z3567" s="9"/>
      <c r="AA3567" s="1"/>
      <c r="AB3567" s="8"/>
      <c r="AC3567" s="9"/>
      <c r="AD3567" s="9"/>
      <c r="AE3567" s="9"/>
      <c r="AF3567" s="8"/>
      <c r="AG3567" s="10"/>
      <c r="AH3567" s="8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25">
      <c r="A3568" s="50">
        <f t="shared" si="1080"/>
        <v>46411</v>
      </c>
      <c r="B3568" s="112" t="str">
        <f t="shared" ca="1" si="1088"/>
        <v>n.d</v>
      </c>
      <c r="C3568" s="109">
        <f t="shared" si="1089"/>
        <v>11650.99126115</v>
      </c>
      <c r="D3568" s="13">
        <f ca="1">IF(A3568&lt;$B$1,VLOOKUP(A3568,[1]DI!$A$4:$B$15000,2,FALSE),0)</f>
        <v>0</v>
      </c>
      <c r="E3568" s="52">
        <f t="shared" ca="1" si="1090"/>
        <v>1</v>
      </c>
      <c r="F3568" s="52">
        <f ca="1">(TRUNC(PRODUCT($E$12:$E3567),16))</f>
        <v>1.88396930562496</v>
      </c>
      <c r="G3568" s="52">
        <f t="shared" ca="1" si="1091"/>
        <v>1.88396930562496</v>
      </c>
      <c r="H3568" s="52">
        <f t="shared" ca="1" si="1092"/>
        <v>1</v>
      </c>
      <c r="I3568" s="111">
        <f t="shared" si="1081"/>
        <v>0.02</v>
      </c>
      <c r="J3568" s="149">
        <f t="shared" si="1083"/>
        <v>46387</v>
      </c>
      <c r="K3568" s="54">
        <f t="shared" si="1082"/>
        <v>15</v>
      </c>
      <c r="L3568" s="55">
        <f t="shared" si="1093"/>
        <v>16</v>
      </c>
      <c r="M3568" s="56">
        <f t="shared" si="1094"/>
        <v>1.0012581</v>
      </c>
      <c r="N3568" s="56">
        <f t="shared" ca="1" si="1095"/>
        <v>1.0012581</v>
      </c>
      <c r="O3568" s="55">
        <f t="shared" si="1084"/>
        <v>0</v>
      </c>
      <c r="P3568" s="109">
        <f t="shared" ca="1" si="1096"/>
        <v>14.6581121</v>
      </c>
      <c r="Q3568" s="52">
        <f t="shared" si="1085"/>
        <v>0</v>
      </c>
      <c r="R3568" s="85"/>
      <c r="S3568" s="85"/>
      <c r="T3568" s="86" t="str">
        <f t="shared" si="1086"/>
        <v>A+J=</v>
      </c>
      <c r="U3568" s="149">
        <f t="shared" si="1087"/>
        <v>46416</v>
      </c>
      <c r="V3568" s="57" t="str">
        <f t="shared" si="1097"/>
        <v>-</v>
      </c>
      <c r="W3568" s="8"/>
      <c r="X3568" s="8"/>
      <c r="Y3568" s="8"/>
      <c r="Z3568" s="9"/>
      <c r="AA3568" s="1"/>
      <c r="AB3568" s="8"/>
      <c r="AC3568" s="9"/>
      <c r="AD3568" s="9"/>
      <c r="AE3568" s="9"/>
      <c r="AF3568" s="8"/>
      <c r="AG3568" s="10"/>
      <c r="AH3568" s="8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25">
      <c r="A3569" s="50">
        <f t="shared" si="1080"/>
        <v>46412</v>
      </c>
      <c r="B3569" s="112" t="str">
        <f t="shared" ca="1" si="1088"/>
        <v>n.d</v>
      </c>
      <c r="C3569" s="109">
        <f t="shared" si="1089"/>
        <v>11650.99126115</v>
      </c>
      <c r="D3569" s="13">
        <f ca="1">IF(A3569&lt;$B$1,VLOOKUP(A3569,[1]DI!$A$4:$B$15000,2,FALSE),0)</f>
        <v>0</v>
      </c>
      <c r="E3569" s="52">
        <f t="shared" ca="1" si="1090"/>
        <v>1</v>
      </c>
      <c r="F3569" s="52">
        <f ca="1">(TRUNC(PRODUCT($E$12:$E3568),16))</f>
        <v>1.88396930562496</v>
      </c>
      <c r="G3569" s="52">
        <f t="shared" ca="1" si="1091"/>
        <v>1.88396930562496</v>
      </c>
      <c r="H3569" s="52">
        <f t="shared" ca="1" si="1092"/>
        <v>1</v>
      </c>
      <c r="I3569" s="111">
        <f t="shared" si="1081"/>
        <v>0.02</v>
      </c>
      <c r="J3569" s="149">
        <f t="shared" si="1083"/>
        <v>46387</v>
      </c>
      <c r="K3569" s="54">
        <f t="shared" si="1082"/>
        <v>16</v>
      </c>
      <c r="L3569" s="55">
        <f t="shared" si="1093"/>
        <v>16</v>
      </c>
      <c r="M3569" s="56">
        <f t="shared" si="1094"/>
        <v>1.0012581</v>
      </c>
      <c r="N3569" s="56">
        <f t="shared" ca="1" si="1095"/>
        <v>1.0012581</v>
      </c>
      <c r="O3569" s="55">
        <f t="shared" si="1084"/>
        <v>0</v>
      </c>
      <c r="P3569" s="109">
        <f t="shared" ca="1" si="1096"/>
        <v>14.6581121</v>
      </c>
      <c r="Q3569" s="52">
        <f t="shared" si="1085"/>
        <v>0</v>
      </c>
      <c r="R3569" s="85"/>
      <c r="S3569" s="85"/>
      <c r="T3569" s="86" t="str">
        <f t="shared" si="1086"/>
        <v>A+J=</v>
      </c>
      <c r="U3569" s="149">
        <f t="shared" si="1087"/>
        <v>46416</v>
      </c>
      <c r="V3569" s="57" t="str">
        <f t="shared" si="1097"/>
        <v>-</v>
      </c>
      <c r="W3569" s="8"/>
      <c r="X3569" s="8"/>
      <c r="Y3569" s="8"/>
      <c r="Z3569" s="9"/>
      <c r="AA3569" s="1"/>
      <c r="AB3569" s="8"/>
      <c r="AC3569" s="9"/>
      <c r="AD3569" s="9"/>
      <c r="AE3569" s="9"/>
      <c r="AF3569" s="8"/>
      <c r="AG3569" s="10"/>
      <c r="AH3569" s="8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25">
      <c r="A3570" s="50">
        <f t="shared" si="1080"/>
        <v>46413</v>
      </c>
      <c r="B3570" s="112" t="str">
        <f t="shared" ca="1" si="1088"/>
        <v>n.d</v>
      </c>
      <c r="C3570" s="109">
        <f t="shared" si="1089"/>
        <v>11650.99126115</v>
      </c>
      <c r="D3570" s="13">
        <f ca="1">IF(A3570&lt;$B$1,VLOOKUP(A3570,[1]DI!$A$4:$B$15000,2,FALSE),0)</f>
        <v>0</v>
      </c>
      <c r="E3570" s="52">
        <f t="shared" ca="1" si="1090"/>
        <v>1</v>
      </c>
      <c r="F3570" s="52">
        <f ca="1">(TRUNC(PRODUCT($E$12:$E3569),16))</f>
        <v>1.88396930562496</v>
      </c>
      <c r="G3570" s="52">
        <f t="shared" ca="1" si="1091"/>
        <v>1.88396930562496</v>
      </c>
      <c r="H3570" s="52">
        <f t="shared" ca="1" si="1092"/>
        <v>1</v>
      </c>
      <c r="I3570" s="111">
        <f t="shared" si="1081"/>
        <v>0.02</v>
      </c>
      <c r="J3570" s="149">
        <f t="shared" si="1083"/>
        <v>46387</v>
      </c>
      <c r="K3570" s="54">
        <f t="shared" si="1082"/>
        <v>17</v>
      </c>
      <c r="L3570" s="55">
        <f t="shared" si="1093"/>
        <v>17</v>
      </c>
      <c r="M3570" s="56">
        <f t="shared" si="1094"/>
        <v>1.001336784</v>
      </c>
      <c r="N3570" s="56">
        <f t="shared" ca="1" si="1095"/>
        <v>1.001336784</v>
      </c>
      <c r="O3570" s="55">
        <f t="shared" si="1084"/>
        <v>0</v>
      </c>
      <c r="P3570" s="109">
        <f t="shared" ca="1" si="1096"/>
        <v>15.5748587</v>
      </c>
      <c r="Q3570" s="52">
        <f t="shared" si="1085"/>
        <v>0</v>
      </c>
      <c r="R3570" s="85"/>
      <c r="S3570" s="85"/>
      <c r="T3570" s="86" t="str">
        <f t="shared" si="1086"/>
        <v>A+J=</v>
      </c>
      <c r="U3570" s="149">
        <f t="shared" si="1087"/>
        <v>46416</v>
      </c>
      <c r="V3570" s="57" t="str">
        <f t="shared" si="1097"/>
        <v>-</v>
      </c>
      <c r="W3570" s="8"/>
      <c r="X3570" s="8"/>
      <c r="Y3570" s="8"/>
      <c r="Z3570" s="9"/>
      <c r="AA3570" s="1"/>
      <c r="AB3570" s="8"/>
      <c r="AC3570" s="9"/>
      <c r="AD3570" s="9"/>
      <c r="AE3570" s="9"/>
      <c r="AF3570" s="8"/>
      <c r="AG3570" s="10"/>
      <c r="AH3570" s="8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25">
      <c r="A3571" s="50">
        <f t="shared" si="1080"/>
        <v>46414</v>
      </c>
      <c r="B3571" s="112" t="str">
        <f t="shared" ca="1" si="1088"/>
        <v>n.d</v>
      </c>
      <c r="C3571" s="109">
        <f t="shared" si="1089"/>
        <v>11650.99126115</v>
      </c>
      <c r="D3571" s="13">
        <f ca="1">IF(A3571&lt;$B$1,VLOOKUP(A3571,[1]DI!$A$4:$B$15000,2,FALSE),0)</f>
        <v>0</v>
      </c>
      <c r="E3571" s="52">
        <f t="shared" ca="1" si="1090"/>
        <v>1</v>
      </c>
      <c r="F3571" s="52">
        <f ca="1">(TRUNC(PRODUCT($E$12:$E3570),16))</f>
        <v>1.88396930562496</v>
      </c>
      <c r="G3571" s="52">
        <f t="shared" ca="1" si="1091"/>
        <v>1.88396930562496</v>
      </c>
      <c r="H3571" s="52">
        <f t="shared" ca="1" si="1092"/>
        <v>1</v>
      </c>
      <c r="I3571" s="111">
        <f t="shared" si="1081"/>
        <v>0.02</v>
      </c>
      <c r="J3571" s="149">
        <f t="shared" si="1083"/>
        <v>46387</v>
      </c>
      <c r="K3571" s="54">
        <f t="shared" si="1082"/>
        <v>18</v>
      </c>
      <c r="L3571" s="55">
        <f t="shared" si="1093"/>
        <v>18</v>
      </c>
      <c r="M3571" s="56">
        <f t="shared" si="1094"/>
        <v>1.0014154740000001</v>
      </c>
      <c r="N3571" s="56">
        <f t="shared" ca="1" si="1095"/>
        <v>1.0014154740000001</v>
      </c>
      <c r="O3571" s="55">
        <f t="shared" si="1084"/>
        <v>0</v>
      </c>
      <c r="P3571" s="109">
        <f t="shared" ca="1" si="1096"/>
        <v>16.4916752</v>
      </c>
      <c r="Q3571" s="52">
        <f t="shared" si="1085"/>
        <v>0</v>
      </c>
      <c r="R3571" s="85"/>
      <c r="S3571" s="85"/>
      <c r="T3571" s="86" t="str">
        <f t="shared" si="1086"/>
        <v>A+J=</v>
      </c>
      <c r="U3571" s="149">
        <f t="shared" si="1087"/>
        <v>46416</v>
      </c>
      <c r="V3571" s="57" t="str">
        <f t="shared" si="1097"/>
        <v>-</v>
      </c>
      <c r="W3571" s="8"/>
      <c r="X3571" s="8"/>
      <c r="Y3571" s="8"/>
      <c r="Z3571" s="9"/>
      <c r="AA3571" s="1"/>
      <c r="AB3571" s="8"/>
      <c r="AC3571" s="9"/>
      <c r="AD3571" s="9"/>
      <c r="AE3571" s="9"/>
      <c r="AF3571" s="8"/>
      <c r="AG3571" s="10"/>
      <c r="AH3571" s="8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25">
      <c r="A3572" s="50">
        <f t="shared" si="1080"/>
        <v>46415</v>
      </c>
      <c r="B3572" s="112" t="str">
        <f t="shared" ca="1" si="1088"/>
        <v>n.d</v>
      </c>
      <c r="C3572" s="109">
        <f t="shared" si="1089"/>
        <v>11650.99126115</v>
      </c>
      <c r="D3572" s="13">
        <f ca="1">IF(A3572&lt;$B$1,VLOOKUP(A3572,[1]DI!$A$4:$B$15000,2,FALSE),0)</f>
        <v>0</v>
      </c>
      <c r="E3572" s="52">
        <f t="shared" ca="1" si="1090"/>
        <v>1</v>
      </c>
      <c r="F3572" s="52">
        <f ca="1">(TRUNC(PRODUCT($E$12:$E3571),16))</f>
        <v>1.88396930562496</v>
      </c>
      <c r="G3572" s="52">
        <f t="shared" ca="1" si="1091"/>
        <v>1.88396930562496</v>
      </c>
      <c r="H3572" s="52">
        <f t="shared" ca="1" si="1092"/>
        <v>1</v>
      </c>
      <c r="I3572" s="111">
        <f t="shared" si="1081"/>
        <v>0.02</v>
      </c>
      <c r="J3572" s="149">
        <f t="shared" si="1083"/>
        <v>46387</v>
      </c>
      <c r="K3572" s="54">
        <f t="shared" si="1082"/>
        <v>19</v>
      </c>
      <c r="L3572" s="55">
        <f t="shared" si="1093"/>
        <v>19</v>
      </c>
      <c r="M3572" s="56">
        <f t="shared" si="1094"/>
        <v>1.00149417</v>
      </c>
      <c r="N3572" s="56">
        <f t="shared" ca="1" si="1095"/>
        <v>1.00149417</v>
      </c>
      <c r="O3572" s="55">
        <f t="shared" si="1084"/>
        <v>0</v>
      </c>
      <c r="P3572" s="109">
        <f t="shared" ca="1" si="1096"/>
        <v>17.40856161</v>
      </c>
      <c r="Q3572" s="52">
        <f t="shared" si="1085"/>
        <v>0</v>
      </c>
      <c r="R3572" s="85"/>
      <c r="S3572" s="85"/>
      <c r="T3572" s="86" t="str">
        <f t="shared" si="1086"/>
        <v>A+J=</v>
      </c>
      <c r="U3572" s="149">
        <f t="shared" si="1087"/>
        <v>46416</v>
      </c>
      <c r="V3572" s="57" t="str">
        <f t="shared" si="1097"/>
        <v>-</v>
      </c>
      <c r="W3572" s="8"/>
      <c r="X3572" s="8"/>
      <c r="Y3572" s="8"/>
      <c r="Z3572" s="9"/>
      <c r="AA3572" s="1"/>
      <c r="AB3572" s="8"/>
      <c r="AC3572" s="9"/>
      <c r="AD3572" s="9"/>
      <c r="AE3572" s="9"/>
      <c r="AF3572" s="8"/>
      <c r="AG3572" s="10"/>
      <c r="AH3572" s="8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25">
      <c r="A3573" s="50">
        <f t="shared" si="1080"/>
        <v>46416</v>
      </c>
      <c r="B3573" s="112" t="str">
        <f t="shared" ca="1" si="1088"/>
        <v>n.d</v>
      </c>
      <c r="C3573" s="109">
        <f t="shared" si="1089"/>
        <v>11650.99126115</v>
      </c>
      <c r="D3573" s="13">
        <f ca="1">IF(A3573&lt;$B$1,VLOOKUP(A3573,[1]DI!$A$4:$B$15000,2,FALSE),0)</f>
        <v>0</v>
      </c>
      <c r="E3573" s="52">
        <f t="shared" ca="1" si="1090"/>
        <v>1</v>
      </c>
      <c r="F3573" s="52">
        <f ca="1">(TRUNC(PRODUCT($E$12:$E3572),16))</f>
        <v>1.88396930562496</v>
      </c>
      <c r="G3573" s="52">
        <f t="shared" ca="1" si="1091"/>
        <v>1.88396930562496</v>
      </c>
      <c r="H3573" s="52">
        <f t="shared" ca="1" si="1092"/>
        <v>1</v>
      </c>
      <c r="I3573" s="111">
        <f t="shared" si="1081"/>
        <v>0.02</v>
      </c>
      <c r="J3573" s="149">
        <f t="shared" si="1083"/>
        <v>46387</v>
      </c>
      <c r="K3573" s="54">
        <f t="shared" si="1082"/>
        <v>20</v>
      </c>
      <c r="L3573" s="55">
        <f t="shared" si="1093"/>
        <v>20</v>
      </c>
      <c r="M3573" s="56">
        <f t="shared" si="1094"/>
        <v>1.001572873</v>
      </c>
      <c r="N3573" s="56">
        <f t="shared" ca="1" si="1095"/>
        <v>1.001572873</v>
      </c>
      <c r="O3573" s="55">
        <f t="shared" si="1084"/>
        <v>106</v>
      </c>
      <c r="P3573" s="109">
        <f t="shared" ca="1" si="1096"/>
        <v>18.32552957</v>
      </c>
      <c r="Q3573" s="52">
        <f t="shared" si="1085"/>
        <v>1941.8559995200001</v>
      </c>
      <c r="R3573" s="85"/>
      <c r="S3573" s="85"/>
      <c r="T3573" s="86" t="str">
        <f t="shared" si="1086"/>
        <v>A+J=</v>
      </c>
      <c r="U3573" s="149">
        <f t="shared" si="1087"/>
        <v>46416</v>
      </c>
      <c r="V3573" s="57">
        <f t="shared" ca="1" si="1097"/>
        <v>2940272.293635</v>
      </c>
      <c r="W3573" s="8"/>
      <c r="X3573" s="8"/>
      <c r="Y3573" s="8"/>
      <c r="Z3573" s="9"/>
      <c r="AA3573" s="1"/>
      <c r="AB3573" s="8"/>
      <c r="AC3573" s="9"/>
      <c r="AD3573" s="9"/>
      <c r="AE3573" s="9"/>
      <c r="AF3573" s="8"/>
      <c r="AG3573" s="10"/>
      <c r="AH3573" s="8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25">
      <c r="A3574" s="50">
        <f t="shared" si="1080"/>
        <v>46417</v>
      </c>
      <c r="B3574" s="112" t="str">
        <f t="shared" ca="1" si="1088"/>
        <v>n.d</v>
      </c>
      <c r="C3574" s="109">
        <f t="shared" si="1089"/>
        <v>9709.1352616299991</v>
      </c>
      <c r="D3574" s="13">
        <f ca="1">IF(A3574&lt;$B$1,VLOOKUP(A3574,[1]DI!$A$4:$B$15000,2,FALSE),0)</f>
        <v>0</v>
      </c>
      <c r="E3574" s="52">
        <f t="shared" ca="1" si="1090"/>
        <v>1</v>
      </c>
      <c r="F3574" s="52">
        <f ca="1">(TRUNC(PRODUCT($E$12:$E3573),16))</f>
        <v>1.88396930562496</v>
      </c>
      <c r="G3574" s="52">
        <f t="shared" ca="1" si="1091"/>
        <v>1.88396930562496</v>
      </c>
      <c r="H3574" s="52">
        <f t="shared" ca="1" si="1092"/>
        <v>1</v>
      </c>
      <c r="I3574" s="111">
        <f t="shared" si="1081"/>
        <v>0.02</v>
      </c>
      <c r="J3574" s="149">
        <f t="shared" si="1083"/>
        <v>46416</v>
      </c>
      <c r="K3574" s="54">
        <f t="shared" si="1082"/>
        <v>1</v>
      </c>
      <c r="L3574" s="55">
        <f t="shared" si="1093"/>
        <v>1</v>
      </c>
      <c r="M3574" s="56">
        <f t="shared" si="1094"/>
        <v>1.000078585</v>
      </c>
      <c r="N3574" s="56">
        <f t="shared" ca="1" si="1095"/>
        <v>1.000078585</v>
      </c>
      <c r="O3574" s="55">
        <f t="shared" si="1084"/>
        <v>0</v>
      </c>
      <c r="P3574" s="109">
        <f t="shared" ca="1" si="1096"/>
        <v>0.76299238999999996</v>
      </c>
      <c r="Q3574" s="52">
        <f t="shared" si="1085"/>
        <v>0</v>
      </c>
      <c r="R3574" s="85"/>
      <c r="S3574" s="85"/>
      <c r="T3574" s="86" t="str">
        <f t="shared" si="1086"/>
        <v>A+J=</v>
      </c>
      <c r="U3574" s="149">
        <f t="shared" si="1087"/>
        <v>46444</v>
      </c>
      <c r="V3574" s="57" t="str">
        <f t="shared" si="1097"/>
        <v>-</v>
      </c>
      <c r="W3574" s="8"/>
      <c r="X3574" s="8"/>
      <c r="Y3574" s="8"/>
      <c r="Z3574" s="9"/>
      <c r="AA3574" s="1"/>
      <c r="AB3574" s="8"/>
      <c r="AC3574" s="9"/>
      <c r="AD3574" s="9"/>
      <c r="AE3574" s="9"/>
      <c r="AF3574" s="8"/>
      <c r="AG3574" s="10"/>
      <c r="AH3574" s="8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25">
      <c r="A3575" s="50">
        <f t="shared" si="1080"/>
        <v>46418</v>
      </c>
      <c r="B3575" s="112" t="str">
        <f t="shared" ca="1" si="1088"/>
        <v>n.d</v>
      </c>
      <c r="C3575" s="109">
        <f t="shared" si="1089"/>
        <v>9709.1352616299991</v>
      </c>
      <c r="D3575" s="13">
        <f ca="1">IF(A3575&lt;$B$1,VLOOKUP(A3575,[1]DI!$A$4:$B$15000,2,FALSE),0)</f>
        <v>0</v>
      </c>
      <c r="E3575" s="52">
        <f t="shared" ca="1" si="1090"/>
        <v>1</v>
      </c>
      <c r="F3575" s="52">
        <f ca="1">(TRUNC(PRODUCT($E$12:$E3574),16))</f>
        <v>1.88396930562496</v>
      </c>
      <c r="G3575" s="52">
        <f t="shared" ca="1" si="1091"/>
        <v>1.88396930562496</v>
      </c>
      <c r="H3575" s="52">
        <f t="shared" ca="1" si="1092"/>
        <v>1</v>
      </c>
      <c r="I3575" s="111">
        <f t="shared" si="1081"/>
        <v>0.02</v>
      </c>
      <c r="J3575" s="149">
        <f t="shared" si="1083"/>
        <v>46416</v>
      </c>
      <c r="K3575" s="54">
        <f t="shared" si="1082"/>
        <v>1</v>
      </c>
      <c r="L3575" s="55">
        <f t="shared" si="1093"/>
        <v>1</v>
      </c>
      <c r="M3575" s="56">
        <f t="shared" si="1094"/>
        <v>1.000078585</v>
      </c>
      <c r="N3575" s="56">
        <f t="shared" ca="1" si="1095"/>
        <v>1.000078585</v>
      </c>
      <c r="O3575" s="55">
        <f t="shared" si="1084"/>
        <v>0</v>
      </c>
      <c r="P3575" s="109">
        <f t="shared" ca="1" si="1096"/>
        <v>0.76299238999999996</v>
      </c>
      <c r="Q3575" s="52">
        <f t="shared" si="1085"/>
        <v>0</v>
      </c>
      <c r="R3575" s="85"/>
      <c r="S3575" s="85"/>
      <c r="T3575" s="86" t="str">
        <f t="shared" si="1086"/>
        <v>A+J=</v>
      </c>
      <c r="U3575" s="149">
        <f t="shared" si="1087"/>
        <v>46444</v>
      </c>
      <c r="V3575" s="57" t="str">
        <f t="shared" si="1097"/>
        <v>-</v>
      </c>
      <c r="W3575" s="8"/>
      <c r="X3575" s="8"/>
      <c r="Y3575" s="8"/>
      <c r="Z3575" s="9"/>
      <c r="AA3575" s="1"/>
      <c r="AB3575" s="8"/>
      <c r="AC3575" s="9"/>
      <c r="AD3575" s="9"/>
      <c r="AE3575" s="9"/>
      <c r="AF3575" s="8"/>
      <c r="AG3575" s="10"/>
      <c r="AH3575" s="8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25">
      <c r="A3576" s="50">
        <f t="shared" si="1080"/>
        <v>46419</v>
      </c>
      <c r="B3576" s="112" t="str">
        <f t="shared" ca="1" si="1088"/>
        <v>n.d</v>
      </c>
      <c r="C3576" s="109">
        <f t="shared" si="1089"/>
        <v>9709.1352616299991</v>
      </c>
      <c r="D3576" s="13">
        <f ca="1">IF(A3576&lt;$B$1,VLOOKUP(A3576,[1]DI!$A$4:$B$15000,2,FALSE),0)</f>
        <v>0</v>
      </c>
      <c r="E3576" s="52">
        <f t="shared" ca="1" si="1090"/>
        <v>1</v>
      </c>
      <c r="F3576" s="52">
        <f ca="1">(TRUNC(PRODUCT($E$12:$E3575),16))</f>
        <v>1.88396930562496</v>
      </c>
      <c r="G3576" s="52">
        <f t="shared" ca="1" si="1091"/>
        <v>1.88396930562496</v>
      </c>
      <c r="H3576" s="52">
        <f t="shared" ca="1" si="1092"/>
        <v>1</v>
      </c>
      <c r="I3576" s="111">
        <f t="shared" si="1081"/>
        <v>0.02</v>
      </c>
      <c r="J3576" s="149">
        <f t="shared" si="1083"/>
        <v>46416</v>
      </c>
      <c r="K3576" s="54">
        <f t="shared" si="1082"/>
        <v>1</v>
      </c>
      <c r="L3576" s="55">
        <f t="shared" si="1093"/>
        <v>1</v>
      </c>
      <c r="M3576" s="56">
        <f t="shared" si="1094"/>
        <v>1.000078585</v>
      </c>
      <c r="N3576" s="56">
        <f t="shared" ca="1" si="1095"/>
        <v>1.000078585</v>
      </c>
      <c r="O3576" s="55">
        <f t="shared" si="1084"/>
        <v>0</v>
      </c>
      <c r="P3576" s="109">
        <f t="shared" ca="1" si="1096"/>
        <v>0.76299238999999996</v>
      </c>
      <c r="Q3576" s="52">
        <f t="shared" si="1085"/>
        <v>0</v>
      </c>
      <c r="R3576" s="85"/>
      <c r="S3576" s="85"/>
      <c r="T3576" s="86" t="str">
        <f t="shared" si="1086"/>
        <v>A+J=</v>
      </c>
      <c r="U3576" s="149">
        <f t="shared" si="1087"/>
        <v>46444</v>
      </c>
      <c r="V3576" s="57" t="str">
        <f t="shared" si="1097"/>
        <v>-</v>
      </c>
      <c r="W3576" s="8"/>
      <c r="X3576" s="8"/>
      <c r="Y3576" s="8"/>
      <c r="Z3576" s="9"/>
      <c r="AA3576" s="1"/>
      <c r="AB3576" s="8"/>
      <c r="AC3576" s="9"/>
      <c r="AD3576" s="9"/>
      <c r="AE3576" s="9"/>
      <c r="AF3576" s="8"/>
      <c r="AG3576" s="10"/>
      <c r="AH3576" s="8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25">
      <c r="A3577" s="50">
        <f t="shared" si="1080"/>
        <v>46420</v>
      </c>
      <c r="B3577" s="112" t="str">
        <f t="shared" ca="1" si="1088"/>
        <v>n.d</v>
      </c>
      <c r="C3577" s="109">
        <f t="shared" si="1089"/>
        <v>9709.1352616299991</v>
      </c>
      <c r="D3577" s="13">
        <f ca="1">IF(A3577&lt;$B$1,VLOOKUP(A3577,[1]DI!$A$4:$B$15000,2,FALSE),0)</f>
        <v>0</v>
      </c>
      <c r="E3577" s="52">
        <f t="shared" ca="1" si="1090"/>
        <v>1</v>
      </c>
      <c r="F3577" s="52">
        <f ca="1">(TRUNC(PRODUCT($E$12:$E3576),16))</f>
        <v>1.88396930562496</v>
      </c>
      <c r="G3577" s="52">
        <f t="shared" ca="1" si="1091"/>
        <v>1.88396930562496</v>
      </c>
      <c r="H3577" s="52">
        <f t="shared" ca="1" si="1092"/>
        <v>1</v>
      </c>
      <c r="I3577" s="111">
        <f t="shared" si="1081"/>
        <v>0.02</v>
      </c>
      <c r="J3577" s="149">
        <f t="shared" si="1083"/>
        <v>46416</v>
      </c>
      <c r="K3577" s="54">
        <f t="shared" si="1082"/>
        <v>2</v>
      </c>
      <c r="L3577" s="55">
        <f t="shared" si="1093"/>
        <v>2</v>
      </c>
      <c r="M3577" s="56">
        <f t="shared" si="1094"/>
        <v>1.0001571760000001</v>
      </c>
      <c r="N3577" s="56">
        <f t="shared" ca="1" si="1095"/>
        <v>1.0001571760000001</v>
      </c>
      <c r="O3577" s="55">
        <f t="shared" si="1084"/>
        <v>0</v>
      </c>
      <c r="P3577" s="109">
        <f t="shared" ca="1" si="1096"/>
        <v>1.52604304</v>
      </c>
      <c r="Q3577" s="52">
        <f t="shared" si="1085"/>
        <v>0</v>
      </c>
      <c r="R3577" s="85"/>
      <c r="S3577" s="85"/>
      <c r="T3577" s="86" t="str">
        <f t="shared" si="1086"/>
        <v>A+J=</v>
      </c>
      <c r="U3577" s="149">
        <f t="shared" si="1087"/>
        <v>46444</v>
      </c>
      <c r="V3577" s="57" t="str">
        <f t="shared" si="1097"/>
        <v>-</v>
      </c>
      <c r="W3577" s="8"/>
      <c r="X3577" s="8"/>
      <c r="Y3577" s="8"/>
      <c r="Z3577" s="9"/>
      <c r="AA3577" s="1"/>
      <c r="AB3577" s="8"/>
      <c r="AC3577" s="9"/>
      <c r="AD3577" s="9"/>
      <c r="AE3577" s="9"/>
      <c r="AF3577" s="8"/>
      <c r="AG3577" s="10"/>
      <c r="AH3577" s="8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25">
      <c r="A3578" s="50">
        <f t="shared" si="1080"/>
        <v>46421</v>
      </c>
      <c r="B3578" s="112" t="str">
        <f t="shared" ca="1" si="1088"/>
        <v>n.d</v>
      </c>
      <c r="C3578" s="109">
        <f t="shared" si="1089"/>
        <v>9709.1352616299991</v>
      </c>
      <c r="D3578" s="13">
        <f ca="1">IF(A3578&lt;$B$1,VLOOKUP(A3578,[1]DI!$A$4:$B$15000,2,FALSE),0)</f>
        <v>0</v>
      </c>
      <c r="E3578" s="52">
        <f t="shared" ca="1" si="1090"/>
        <v>1</v>
      </c>
      <c r="F3578" s="52">
        <f ca="1">(TRUNC(PRODUCT($E$12:$E3577),16))</f>
        <v>1.88396930562496</v>
      </c>
      <c r="G3578" s="52">
        <f t="shared" ca="1" si="1091"/>
        <v>1.88396930562496</v>
      </c>
      <c r="H3578" s="52">
        <f t="shared" ca="1" si="1092"/>
        <v>1</v>
      </c>
      <c r="I3578" s="111">
        <f t="shared" si="1081"/>
        <v>0.02</v>
      </c>
      <c r="J3578" s="149">
        <f t="shared" si="1083"/>
        <v>46416</v>
      </c>
      <c r="K3578" s="54">
        <f t="shared" si="1082"/>
        <v>3</v>
      </c>
      <c r="L3578" s="55">
        <f t="shared" si="1093"/>
        <v>3</v>
      </c>
      <c r="M3578" s="56">
        <f t="shared" si="1094"/>
        <v>1.000235773</v>
      </c>
      <c r="N3578" s="56">
        <f t="shared" ca="1" si="1095"/>
        <v>1.000235773</v>
      </c>
      <c r="O3578" s="55">
        <f t="shared" si="1084"/>
        <v>0</v>
      </c>
      <c r="P3578" s="109">
        <f t="shared" ca="1" si="1096"/>
        <v>2.28915194</v>
      </c>
      <c r="Q3578" s="52">
        <f t="shared" si="1085"/>
        <v>0</v>
      </c>
      <c r="R3578" s="85"/>
      <c r="S3578" s="85"/>
      <c r="T3578" s="86" t="str">
        <f t="shared" si="1086"/>
        <v>A+J=</v>
      </c>
      <c r="U3578" s="149">
        <f t="shared" si="1087"/>
        <v>46444</v>
      </c>
      <c r="V3578" s="57" t="str">
        <f t="shared" si="1097"/>
        <v>-</v>
      </c>
      <c r="W3578" s="8"/>
      <c r="X3578" s="8"/>
      <c r="Y3578" s="8"/>
      <c r="Z3578" s="9"/>
      <c r="AA3578" s="1"/>
      <c r="AB3578" s="8"/>
      <c r="AC3578" s="9"/>
      <c r="AD3578" s="9"/>
      <c r="AE3578" s="9"/>
      <c r="AF3578" s="8"/>
      <c r="AG3578" s="10"/>
      <c r="AH3578" s="8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25">
      <c r="A3579" s="50">
        <f t="shared" si="1080"/>
        <v>46422</v>
      </c>
      <c r="B3579" s="112" t="str">
        <f t="shared" ca="1" si="1088"/>
        <v>n.d</v>
      </c>
      <c r="C3579" s="109">
        <f t="shared" si="1089"/>
        <v>9709.1352616299991</v>
      </c>
      <c r="D3579" s="13">
        <f ca="1">IF(A3579&lt;$B$1,VLOOKUP(A3579,[1]DI!$A$4:$B$15000,2,FALSE),0)</f>
        <v>0</v>
      </c>
      <c r="E3579" s="52">
        <f t="shared" ca="1" si="1090"/>
        <v>1</v>
      </c>
      <c r="F3579" s="52">
        <f ca="1">(TRUNC(PRODUCT($E$12:$E3578),16))</f>
        <v>1.88396930562496</v>
      </c>
      <c r="G3579" s="52">
        <f t="shared" ca="1" si="1091"/>
        <v>1.88396930562496</v>
      </c>
      <c r="H3579" s="52">
        <f t="shared" ca="1" si="1092"/>
        <v>1</v>
      </c>
      <c r="I3579" s="111">
        <f t="shared" si="1081"/>
        <v>0.02</v>
      </c>
      <c r="J3579" s="149">
        <f t="shared" si="1083"/>
        <v>46416</v>
      </c>
      <c r="K3579" s="54">
        <f t="shared" si="1082"/>
        <v>4</v>
      </c>
      <c r="L3579" s="55">
        <f t="shared" si="1093"/>
        <v>4</v>
      </c>
      <c r="M3579" s="56">
        <f t="shared" si="1094"/>
        <v>1.000314377</v>
      </c>
      <c r="N3579" s="56">
        <f t="shared" ca="1" si="1095"/>
        <v>1.000314377</v>
      </c>
      <c r="O3579" s="55">
        <f t="shared" si="1084"/>
        <v>0</v>
      </c>
      <c r="P3579" s="109">
        <f t="shared" ca="1" si="1096"/>
        <v>3.0523288100000001</v>
      </c>
      <c r="Q3579" s="52">
        <f t="shared" si="1085"/>
        <v>0</v>
      </c>
      <c r="R3579" s="85"/>
      <c r="S3579" s="85"/>
      <c r="T3579" s="86" t="str">
        <f t="shared" si="1086"/>
        <v>A+J=</v>
      </c>
      <c r="U3579" s="149">
        <f t="shared" si="1087"/>
        <v>46444</v>
      </c>
      <c r="V3579" s="57" t="str">
        <f t="shared" si="1097"/>
        <v>-</v>
      </c>
      <c r="W3579" s="8"/>
      <c r="X3579" s="8"/>
      <c r="Y3579" s="8"/>
      <c r="Z3579" s="9"/>
      <c r="AA3579" s="1"/>
      <c r="AB3579" s="8"/>
      <c r="AC3579" s="9"/>
      <c r="AD3579" s="9"/>
      <c r="AE3579" s="9"/>
      <c r="AF3579" s="8"/>
      <c r="AG3579" s="10"/>
      <c r="AH3579" s="8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25">
      <c r="A3580" s="50">
        <f t="shared" si="1080"/>
        <v>46423</v>
      </c>
      <c r="B3580" s="112" t="str">
        <f t="shared" ca="1" si="1088"/>
        <v>n.d</v>
      </c>
      <c r="C3580" s="109">
        <f t="shared" si="1089"/>
        <v>9709.1352616299991</v>
      </c>
      <c r="D3580" s="13">
        <f ca="1">IF(A3580&lt;$B$1,VLOOKUP(A3580,[1]DI!$A$4:$B$15000,2,FALSE),0)</f>
        <v>0</v>
      </c>
      <c r="E3580" s="52">
        <f t="shared" ca="1" si="1090"/>
        <v>1</v>
      </c>
      <c r="F3580" s="52">
        <f ca="1">(TRUNC(PRODUCT($E$12:$E3579),16))</f>
        <v>1.88396930562496</v>
      </c>
      <c r="G3580" s="52">
        <f t="shared" ca="1" si="1091"/>
        <v>1.88396930562496</v>
      </c>
      <c r="H3580" s="52">
        <f t="shared" ca="1" si="1092"/>
        <v>1</v>
      </c>
      <c r="I3580" s="111">
        <f t="shared" si="1081"/>
        <v>0.02</v>
      </c>
      <c r="J3580" s="149">
        <f t="shared" si="1083"/>
        <v>46416</v>
      </c>
      <c r="K3580" s="54">
        <f t="shared" si="1082"/>
        <v>5</v>
      </c>
      <c r="L3580" s="55">
        <f t="shared" si="1093"/>
        <v>5</v>
      </c>
      <c r="M3580" s="56">
        <f t="shared" si="1094"/>
        <v>1.000392986</v>
      </c>
      <c r="N3580" s="56">
        <f t="shared" ca="1" si="1095"/>
        <v>1.000392986</v>
      </c>
      <c r="O3580" s="55">
        <f t="shared" si="1084"/>
        <v>0</v>
      </c>
      <c r="P3580" s="109">
        <f t="shared" ca="1" si="1096"/>
        <v>3.8155542200000001</v>
      </c>
      <c r="Q3580" s="52">
        <f t="shared" si="1085"/>
        <v>0</v>
      </c>
      <c r="R3580" s="85"/>
      <c r="S3580" s="85"/>
      <c r="T3580" s="86" t="str">
        <f t="shared" si="1086"/>
        <v>A+J=</v>
      </c>
      <c r="U3580" s="149">
        <f t="shared" si="1087"/>
        <v>46444</v>
      </c>
      <c r="V3580" s="57" t="str">
        <f t="shared" si="1097"/>
        <v>-</v>
      </c>
      <c r="W3580" s="8"/>
      <c r="X3580" s="8"/>
      <c r="Y3580" s="8"/>
      <c r="Z3580" s="9"/>
      <c r="AA3580" s="1"/>
      <c r="AB3580" s="8"/>
      <c r="AC3580" s="9"/>
      <c r="AD3580" s="9"/>
      <c r="AE3580" s="9"/>
      <c r="AF3580" s="8"/>
      <c r="AG3580" s="10"/>
      <c r="AH3580" s="8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25">
      <c r="A3581" s="50">
        <f t="shared" si="1080"/>
        <v>46424</v>
      </c>
      <c r="B3581" s="112" t="str">
        <f t="shared" ca="1" si="1088"/>
        <v>n.d</v>
      </c>
      <c r="C3581" s="109">
        <f t="shared" si="1089"/>
        <v>9709.1352616299991</v>
      </c>
      <c r="D3581" s="13">
        <f ca="1">IF(A3581&lt;$B$1,VLOOKUP(A3581,[1]DI!$A$4:$B$15000,2,FALSE),0)</f>
        <v>0</v>
      </c>
      <c r="E3581" s="52">
        <f t="shared" ca="1" si="1090"/>
        <v>1</v>
      </c>
      <c r="F3581" s="52">
        <f ca="1">(TRUNC(PRODUCT($E$12:$E3580),16))</f>
        <v>1.88396930562496</v>
      </c>
      <c r="G3581" s="52">
        <f t="shared" ca="1" si="1091"/>
        <v>1.88396930562496</v>
      </c>
      <c r="H3581" s="52">
        <f t="shared" ca="1" si="1092"/>
        <v>1</v>
      </c>
      <c r="I3581" s="111">
        <f t="shared" si="1081"/>
        <v>0.02</v>
      </c>
      <c r="J3581" s="149">
        <f t="shared" si="1083"/>
        <v>46416</v>
      </c>
      <c r="K3581" s="54">
        <f t="shared" si="1082"/>
        <v>5</v>
      </c>
      <c r="L3581" s="55">
        <f t="shared" si="1093"/>
        <v>6</v>
      </c>
      <c r="M3581" s="56">
        <f t="shared" si="1094"/>
        <v>1.000471602</v>
      </c>
      <c r="N3581" s="56">
        <f t="shared" ca="1" si="1095"/>
        <v>1.000471602</v>
      </c>
      <c r="O3581" s="55">
        <f t="shared" si="1084"/>
        <v>0</v>
      </c>
      <c r="P3581" s="109">
        <f t="shared" ca="1" si="1096"/>
        <v>4.5788475999999996</v>
      </c>
      <c r="Q3581" s="52">
        <f t="shared" si="1085"/>
        <v>0</v>
      </c>
      <c r="R3581" s="85"/>
      <c r="S3581" s="85"/>
      <c r="T3581" s="86" t="str">
        <f t="shared" si="1086"/>
        <v>A+J=</v>
      </c>
      <c r="U3581" s="149">
        <f t="shared" si="1087"/>
        <v>46444</v>
      </c>
      <c r="V3581" s="57" t="str">
        <f t="shared" si="1097"/>
        <v>-</v>
      </c>
      <c r="W3581" s="8"/>
      <c r="X3581" s="8"/>
      <c r="Y3581" s="8"/>
      <c r="Z3581" s="9"/>
      <c r="AA3581" s="1"/>
      <c r="AB3581" s="8"/>
      <c r="AC3581" s="9"/>
      <c r="AD3581" s="9"/>
      <c r="AE3581" s="9"/>
      <c r="AF3581" s="8"/>
      <c r="AG3581" s="10"/>
      <c r="AH3581" s="8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25">
      <c r="A3582" s="50">
        <f t="shared" si="1080"/>
        <v>46425</v>
      </c>
      <c r="B3582" s="112" t="str">
        <f t="shared" ca="1" si="1088"/>
        <v>n.d</v>
      </c>
      <c r="C3582" s="109">
        <f t="shared" si="1089"/>
        <v>9709.1352616299991</v>
      </c>
      <c r="D3582" s="13">
        <f ca="1">IF(A3582&lt;$B$1,VLOOKUP(A3582,[1]DI!$A$4:$B$15000,2,FALSE),0)</f>
        <v>0</v>
      </c>
      <c r="E3582" s="52">
        <f t="shared" ca="1" si="1090"/>
        <v>1</v>
      </c>
      <c r="F3582" s="52">
        <f ca="1">(TRUNC(PRODUCT($E$12:$E3581),16))</f>
        <v>1.88396930562496</v>
      </c>
      <c r="G3582" s="52">
        <f t="shared" ca="1" si="1091"/>
        <v>1.88396930562496</v>
      </c>
      <c r="H3582" s="52">
        <f t="shared" ca="1" si="1092"/>
        <v>1</v>
      </c>
      <c r="I3582" s="111">
        <f t="shared" si="1081"/>
        <v>0.02</v>
      </c>
      <c r="J3582" s="149">
        <f t="shared" si="1083"/>
        <v>46416</v>
      </c>
      <c r="K3582" s="54">
        <f t="shared" si="1082"/>
        <v>5</v>
      </c>
      <c r="L3582" s="55">
        <f t="shared" si="1093"/>
        <v>6</v>
      </c>
      <c r="M3582" s="56">
        <f t="shared" si="1094"/>
        <v>1.000471602</v>
      </c>
      <c r="N3582" s="56">
        <f t="shared" ca="1" si="1095"/>
        <v>1.000471602</v>
      </c>
      <c r="O3582" s="55">
        <f t="shared" si="1084"/>
        <v>0</v>
      </c>
      <c r="P3582" s="109">
        <f t="shared" ca="1" si="1096"/>
        <v>4.5788475999999996</v>
      </c>
      <c r="Q3582" s="52">
        <f t="shared" si="1085"/>
        <v>0</v>
      </c>
      <c r="R3582" s="85"/>
      <c r="S3582" s="85"/>
      <c r="T3582" s="86" t="str">
        <f t="shared" si="1086"/>
        <v>A+J=</v>
      </c>
      <c r="U3582" s="149">
        <f t="shared" si="1087"/>
        <v>46444</v>
      </c>
      <c r="V3582" s="57" t="str">
        <f t="shared" si="1097"/>
        <v>-</v>
      </c>
      <c r="W3582" s="8"/>
      <c r="X3582" s="8"/>
      <c r="Y3582" s="8"/>
      <c r="Z3582" s="9"/>
      <c r="AA3582" s="1"/>
      <c r="AB3582" s="8"/>
      <c r="AC3582" s="9"/>
      <c r="AD3582" s="9"/>
      <c r="AE3582" s="9"/>
      <c r="AF3582" s="8"/>
      <c r="AG3582" s="10"/>
      <c r="AH3582" s="8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25">
      <c r="A3583" s="50">
        <f t="shared" si="1080"/>
        <v>46426</v>
      </c>
      <c r="B3583" s="112" t="str">
        <f t="shared" ca="1" si="1088"/>
        <v>n.d</v>
      </c>
      <c r="C3583" s="109">
        <f t="shared" si="1089"/>
        <v>9709.1352616299991</v>
      </c>
      <c r="D3583" s="13">
        <f ca="1">IF(A3583&lt;$B$1,VLOOKUP(A3583,[1]DI!$A$4:$B$15000,2,FALSE),0)</f>
        <v>0</v>
      </c>
      <c r="E3583" s="52">
        <f t="shared" ca="1" si="1090"/>
        <v>1</v>
      </c>
      <c r="F3583" s="52">
        <f ca="1">(TRUNC(PRODUCT($E$12:$E3582),16))</f>
        <v>1.88396930562496</v>
      </c>
      <c r="G3583" s="52">
        <f t="shared" ca="1" si="1091"/>
        <v>1.88396930562496</v>
      </c>
      <c r="H3583" s="52">
        <f t="shared" ca="1" si="1092"/>
        <v>1</v>
      </c>
      <c r="I3583" s="111">
        <f t="shared" si="1081"/>
        <v>0.02</v>
      </c>
      <c r="J3583" s="149">
        <f t="shared" si="1083"/>
        <v>46416</v>
      </c>
      <c r="K3583" s="54">
        <f t="shared" si="1082"/>
        <v>5</v>
      </c>
      <c r="L3583" s="55">
        <f t="shared" si="1093"/>
        <v>6</v>
      </c>
      <c r="M3583" s="56">
        <f t="shared" si="1094"/>
        <v>1.000471602</v>
      </c>
      <c r="N3583" s="56">
        <f t="shared" ca="1" si="1095"/>
        <v>1.000471602</v>
      </c>
      <c r="O3583" s="55">
        <f t="shared" si="1084"/>
        <v>0</v>
      </c>
      <c r="P3583" s="109">
        <f t="shared" ca="1" si="1096"/>
        <v>4.5788475999999996</v>
      </c>
      <c r="Q3583" s="52">
        <f t="shared" si="1085"/>
        <v>0</v>
      </c>
      <c r="R3583" s="85"/>
      <c r="S3583" s="85"/>
      <c r="T3583" s="86" t="str">
        <f t="shared" si="1086"/>
        <v>A+J=</v>
      </c>
      <c r="U3583" s="149">
        <f t="shared" si="1087"/>
        <v>46444</v>
      </c>
      <c r="V3583" s="57" t="str">
        <f t="shared" si="1097"/>
        <v>-</v>
      </c>
      <c r="W3583" s="8"/>
      <c r="X3583" s="8"/>
      <c r="Y3583" s="8"/>
      <c r="Z3583" s="9"/>
      <c r="AA3583" s="1"/>
      <c r="AB3583" s="8"/>
      <c r="AC3583" s="9"/>
      <c r="AD3583" s="9"/>
      <c r="AE3583" s="9"/>
      <c r="AF3583" s="8"/>
      <c r="AG3583" s="10"/>
      <c r="AH3583" s="8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25">
      <c r="A3584" s="50">
        <f t="shared" si="1080"/>
        <v>46427</v>
      </c>
      <c r="B3584" s="112" t="str">
        <f t="shared" ca="1" si="1088"/>
        <v>n.d</v>
      </c>
      <c r="C3584" s="109">
        <f t="shared" si="1089"/>
        <v>9709.1352616299991</v>
      </c>
      <c r="D3584" s="13">
        <f ca="1">IF(A3584&lt;$B$1,VLOOKUP(A3584,[1]DI!$A$4:$B$15000,2,FALSE),0)</f>
        <v>0</v>
      </c>
      <c r="E3584" s="52">
        <f t="shared" ca="1" si="1090"/>
        <v>1</v>
      </c>
      <c r="F3584" s="52">
        <f ca="1">(TRUNC(PRODUCT($E$12:$E3583),16))</f>
        <v>1.88396930562496</v>
      </c>
      <c r="G3584" s="52">
        <f t="shared" ca="1" si="1091"/>
        <v>1.88396930562496</v>
      </c>
      <c r="H3584" s="52">
        <f t="shared" ca="1" si="1092"/>
        <v>1</v>
      </c>
      <c r="I3584" s="111">
        <f t="shared" si="1081"/>
        <v>0.02</v>
      </c>
      <c r="J3584" s="149">
        <f t="shared" si="1083"/>
        <v>46416</v>
      </c>
      <c r="K3584" s="54">
        <f t="shared" si="1082"/>
        <v>5</v>
      </c>
      <c r="L3584" s="55">
        <f t="shared" si="1093"/>
        <v>6</v>
      </c>
      <c r="M3584" s="56">
        <f t="shared" si="1094"/>
        <v>1.000471602</v>
      </c>
      <c r="N3584" s="56">
        <f t="shared" ca="1" si="1095"/>
        <v>1.000471602</v>
      </c>
      <c r="O3584" s="55">
        <f t="shared" si="1084"/>
        <v>0</v>
      </c>
      <c r="P3584" s="109">
        <f t="shared" ca="1" si="1096"/>
        <v>4.5788475999999996</v>
      </c>
      <c r="Q3584" s="52">
        <f t="shared" si="1085"/>
        <v>0</v>
      </c>
      <c r="R3584" s="85"/>
      <c r="S3584" s="85"/>
      <c r="T3584" s="86" t="str">
        <f t="shared" si="1086"/>
        <v>A+J=</v>
      </c>
      <c r="U3584" s="149">
        <f t="shared" si="1087"/>
        <v>46444</v>
      </c>
      <c r="V3584" s="57" t="str">
        <f t="shared" si="1097"/>
        <v>-</v>
      </c>
      <c r="W3584" s="8"/>
      <c r="X3584" s="8"/>
      <c r="Y3584" s="8"/>
      <c r="Z3584" s="9"/>
      <c r="AA3584" s="1"/>
      <c r="AB3584" s="8"/>
      <c r="AC3584" s="9"/>
      <c r="AD3584" s="9"/>
      <c r="AE3584" s="9"/>
      <c r="AF3584" s="8"/>
      <c r="AG3584" s="10"/>
      <c r="AH3584" s="8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25">
      <c r="A3585" s="50">
        <f t="shared" si="1080"/>
        <v>46428</v>
      </c>
      <c r="B3585" s="112" t="str">
        <f t="shared" ca="1" si="1088"/>
        <v>n.d</v>
      </c>
      <c r="C3585" s="109">
        <f t="shared" si="1089"/>
        <v>9709.1352616299991</v>
      </c>
      <c r="D3585" s="13">
        <f ca="1">IF(A3585&lt;$B$1,VLOOKUP(A3585,[1]DI!$A$4:$B$15000,2,FALSE),0)</f>
        <v>0</v>
      </c>
      <c r="E3585" s="52">
        <f t="shared" ca="1" si="1090"/>
        <v>1</v>
      </c>
      <c r="F3585" s="52">
        <f ca="1">(TRUNC(PRODUCT($E$12:$E3584),16))</f>
        <v>1.88396930562496</v>
      </c>
      <c r="G3585" s="52">
        <f t="shared" ca="1" si="1091"/>
        <v>1.88396930562496</v>
      </c>
      <c r="H3585" s="52">
        <f t="shared" ca="1" si="1092"/>
        <v>1</v>
      </c>
      <c r="I3585" s="111">
        <f t="shared" si="1081"/>
        <v>0.02</v>
      </c>
      <c r="J3585" s="149">
        <f t="shared" si="1083"/>
        <v>46416</v>
      </c>
      <c r="K3585" s="54">
        <f t="shared" si="1082"/>
        <v>6</v>
      </c>
      <c r="L3585" s="55">
        <f t="shared" si="1093"/>
        <v>6</v>
      </c>
      <c r="M3585" s="56">
        <f t="shared" si="1094"/>
        <v>1.000471602</v>
      </c>
      <c r="N3585" s="56">
        <f t="shared" ca="1" si="1095"/>
        <v>1.000471602</v>
      </c>
      <c r="O3585" s="55">
        <f t="shared" si="1084"/>
        <v>0</v>
      </c>
      <c r="P3585" s="109">
        <f t="shared" ca="1" si="1096"/>
        <v>4.5788475999999996</v>
      </c>
      <c r="Q3585" s="52">
        <f t="shared" si="1085"/>
        <v>0</v>
      </c>
      <c r="R3585" s="85"/>
      <c r="S3585" s="85"/>
      <c r="T3585" s="86" t="str">
        <f t="shared" si="1086"/>
        <v>A+J=</v>
      </c>
      <c r="U3585" s="149">
        <f t="shared" si="1087"/>
        <v>46444</v>
      </c>
      <c r="V3585" s="57" t="str">
        <f t="shared" si="1097"/>
        <v>-</v>
      </c>
      <c r="W3585" s="8"/>
      <c r="X3585" s="8"/>
      <c r="Y3585" s="8"/>
      <c r="Z3585" s="9"/>
      <c r="AA3585" s="1"/>
      <c r="AB3585" s="8"/>
      <c r="AC3585" s="9"/>
      <c r="AD3585" s="9"/>
      <c r="AE3585" s="9"/>
      <c r="AF3585" s="8"/>
      <c r="AG3585" s="10"/>
      <c r="AH3585" s="8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25">
      <c r="A3586" s="50">
        <f t="shared" si="1080"/>
        <v>46429</v>
      </c>
      <c r="B3586" s="112" t="str">
        <f t="shared" ca="1" si="1088"/>
        <v>n.d</v>
      </c>
      <c r="C3586" s="109">
        <f t="shared" si="1089"/>
        <v>9709.1352616299991</v>
      </c>
      <c r="D3586" s="13">
        <f ca="1">IF(A3586&lt;$B$1,VLOOKUP(A3586,[1]DI!$A$4:$B$15000,2,FALSE),0)</f>
        <v>0</v>
      </c>
      <c r="E3586" s="52">
        <f t="shared" ca="1" si="1090"/>
        <v>1</v>
      </c>
      <c r="F3586" s="52">
        <f ca="1">(TRUNC(PRODUCT($E$12:$E3585),16))</f>
        <v>1.88396930562496</v>
      </c>
      <c r="G3586" s="52">
        <f t="shared" ca="1" si="1091"/>
        <v>1.88396930562496</v>
      </c>
      <c r="H3586" s="52">
        <f t="shared" ca="1" si="1092"/>
        <v>1</v>
      </c>
      <c r="I3586" s="111">
        <f t="shared" si="1081"/>
        <v>0.02</v>
      </c>
      <c r="J3586" s="149">
        <f t="shared" si="1083"/>
        <v>46416</v>
      </c>
      <c r="K3586" s="54">
        <f t="shared" si="1082"/>
        <v>7</v>
      </c>
      <c r="L3586" s="55">
        <f t="shared" si="1093"/>
        <v>7</v>
      </c>
      <c r="M3586" s="56">
        <f t="shared" si="1094"/>
        <v>1.0005502239999999</v>
      </c>
      <c r="N3586" s="56">
        <f t="shared" ca="1" si="1095"/>
        <v>1.0005502239999999</v>
      </c>
      <c r="O3586" s="55">
        <f t="shared" si="1084"/>
        <v>0</v>
      </c>
      <c r="P3586" s="109">
        <f t="shared" ca="1" si="1096"/>
        <v>5.3421992400000002</v>
      </c>
      <c r="Q3586" s="52">
        <f t="shared" si="1085"/>
        <v>0</v>
      </c>
      <c r="R3586" s="85"/>
      <c r="S3586" s="85"/>
      <c r="T3586" s="86" t="str">
        <f t="shared" si="1086"/>
        <v>A+J=</v>
      </c>
      <c r="U3586" s="149">
        <f t="shared" si="1087"/>
        <v>46444</v>
      </c>
      <c r="V3586" s="57" t="str">
        <f t="shared" si="1097"/>
        <v>-</v>
      </c>
      <c r="W3586" s="8"/>
      <c r="X3586" s="8"/>
      <c r="Y3586" s="8"/>
      <c r="Z3586" s="9"/>
      <c r="AA3586" s="1"/>
      <c r="AB3586" s="8"/>
      <c r="AC3586" s="9"/>
      <c r="AD3586" s="9"/>
      <c r="AE3586" s="9"/>
      <c r="AF3586" s="8"/>
      <c r="AG3586" s="10"/>
      <c r="AH3586" s="8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25">
      <c r="A3587" s="50">
        <f t="shared" si="1080"/>
        <v>46430</v>
      </c>
      <c r="B3587" s="112" t="str">
        <f t="shared" ca="1" si="1088"/>
        <v>n.d</v>
      </c>
      <c r="C3587" s="109">
        <f t="shared" si="1089"/>
        <v>9709.1352616299991</v>
      </c>
      <c r="D3587" s="13">
        <f ca="1">IF(A3587&lt;$B$1,VLOOKUP(A3587,[1]DI!$A$4:$B$15000,2,FALSE),0)</f>
        <v>0</v>
      </c>
      <c r="E3587" s="52">
        <f t="shared" ca="1" si="1090"/>
        <v>1</v>
      </c>
      <c r="F3587" s="52">
        <f ca="1">(TRUNC(PRODUCT($E$12:$E3586),16))</f>
        <v>1.88396930562496</v>
      </c>
      <c r="G3587" s="52">
        <f t="shared" ca="1" si="1091"/>
        <v>1.88396930562496</v>
      </c>
      <c r="H3587" s="52">
        <f t="shared" ca="1" si="1092"/>
        <v>1</v>
      </c>
      <c r="I3587" s="111">
        <f t="shared" si="1081"/>
        <v>0.02</v>
      </c>
      <c r="J3587" s="149">
        <f t="shared" si="1083"/>
        <v>46416</v>
      </c>
      <c r="K3587" s="54">
        <f t="shared" si="1082"/>
        <v>8</v>
      </c>
      <c r="L3587" s="55">
        <f t="shared" si="1093"/>
        <v>8</v>
      </c>
      <c r="M3587" s="56">
        <f t="shared" si="1094"/>
        <v>1.000628852</v>
      </c>
      <c r="N3587" s="56">
        <f t="shared" ca="1" si="1095"/>
        <v>1.000628852</v>
      </c>
      <c r="O3587" s="55">
        <f t="shared" si="1084"/>
        <v>0</v>
      </c>
      <c r="P3587" s="109">
        <f t="shared" ca="1" si="1096"/>
        <v>6.1056091199999996</v>
      </c>
      <c r="Q3587" s="52">
        <f t="shared" si="1085"/>
        <v>0</v>
      </c>
      <c r="R3587" s="85"/>
      <c r="S3587" s="85"/>
      <c r="T3587" s="86" t="str">
        <f t="shared" si="1086"/>
        <v>A+J=</v>
      </c>
      <c r="U3587" s="149">
        <f t="shared" si="1087"/>
        <v>46444</v>
      </c>
      <c r="V3587" s="57" t="str">
        <f t="shared" si="1097"/>
        <v>-</v>
      </c>
      <c r="W3587" s="8"/>
      <c r="X3587" s="8"/>
      <c r="Y3587" s="8"/>
      <c r="Z3587" s="9"/>
      <c r="AA3587" s="1"/>
      <c r="AB3587" s="8"/>
      <c r="AC3587" s="9"/>
      <c r="AD3587" s="9"/>
      <c r="AE3587" s="9"/>
      <c r="AF3587" s="8"/>
      <c r="AG3587" s="10"/>
      <c r="AH3587" s="8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25">
      <c r="A3588" s="50">
        <f t="shared" si="1080"/>
        <v>46431</v>
      </c>
      <c r="B3588" s="112" t="str">
        <f t="shared" ca="1" si="1088"/>
        <v>n.d</v>
      </c>
      <c r="C3588" s="109">
        <f t="shared" si="1089"/>
        <v>9709.1352616299991</v>
      </c>
      <c r="D3588" s="13">
        <f ca="1">IF(A3588&lt;$B$1,VLOOKUP(A3588,[1]DI!$A$4:$B$15000,2,FALSE),0)</f>
        <v>0</v>
      </c>
      <c r="E3588" s="52">
        <f t="shared" ca="1" si="1090"/>
        <v>1</v>
      </c>
      <c r="F3588" s="52">
        <f ca="1">(TRUNC(PRODUCT($E$12:$E3587),16))</f>
        <v>1.88396930562496</v>
      </c>
      <c r="G3588" s="52">
        <f t="shared" ca="1" si="1091"/>
        <v>1.88396930562496</v>
      </c>
      <c r="H3588" s="52">
        <f t="shared" ca="1" si="1092"/>
        <v>1</v>
      </c>
      <c r="I3588" s="111">
        <f t="shared" si="1081"/>
        <v>0.02</v>
      </c>
      <c r="J3588" s="149">
        <f t="shared" si="1083"/>
        <v>46416</v>
      </c>
      <c r="K3588" s="54">
        <f t="shared" si="1082"/>
        <v>8</v>
      </c>
      <c r="L3588" s="55">
        <f t="shared" si="1093"/>
        <v>9</v>
      </c>
      <c r="M3588" s="56">
        <f t="shared" si="1094"/>
        <v>1.0007074869999999</v>
      </c>
      <c r="N3588" s="56">
        <f t="shared" ca="1" si="1095"/>
        <v>1.0007074869999999</v>
      </c>
      <c r="O3588" s="55">
        <f t="shared" si="1084"/>
        <v>0</v>
      </c>
      <c r="P3588" s="109">
        <f t="shared" ca="1" si="1096"/>
        <v>6.8690869699999997</v>
      </c>
      <c r="Q3588" s="52">
        <f t="shared" si="1085"/>
        <v>0</v>
      </c>
      <c r="R3588" s="85"/>
      <c r="S3588" s="85"/>
      <c r="T3588" s="86" t="str">
        <f t="shared" si="1086"/>
        <v>A+J=</v>
      </c>
      <c r="U3588" s="149">
        <f t="shared" si="1087"/>
        <v>46444</v>
      </c>
      <c r="V3588" s="57" t="str">
        <f t="shared" si="1097"/>
        <v>-</v>
      </c>
      <c r="W3588" s="8"/>
      <c r="X3588" s="8"/>
      <c r="Y3588" s="8"/>
      <c r="Z3588" s="9"/>
      <c r="AA3588" s="1"/>
      <c r="AB3588" s="8"/>
      <c r="AC3588" s="9"/>
      <c r="AD3588" s="9"/>
      <c r="AE3588" s="9"/>
      <c r="AF3588" s="8"/>
      <c r="AG3588" s="10"/>
      <c r="AH3588" s="8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25">
      <c r="A3589" s="50">
        <f t="shared" si="1080"/>
        <v>46432</v>
      </c>
      <c r="B3589" s="112" t="str">
        <f t="shared" ca="1" si="1088"/>
        <v>n.d</v>
      </c>
      <c r="C3589" s="109">
        <f t="shared" si="1089"/>
        <v>9709.1352616299991</v>
      </c>
      <c r="D3589" s="13">
        <f ca="1">IF(A3589&lt;$B$1,VLOOKUP(A3589,[1]DI!$A$4:$B$15000,2,FALSE),0)</f>
        <v>0</v>
      </c>
      <c r="E3589" s="52">
        <f t="shared" ca="1" si="1090"/>
        <v>1</v>
      </c>
      <c r="F3589" s="52">
        <f ca="1">(TRUNC(PRODUCT($E$12:$E3588),16))</f>
        <v>1.88396930562496</v>
      </c>
      <c r="G3589" s="52">
        <f t="shared" ca="1" si="1091"/>
        <v>1.88396930562496</v>
      </c>
      <c r="H3589" s="52">
        <f t="shared" ca="1" si="1092"/>
        <v>1</v>
      </c>
      <c r="I3589" s="111">
        <f t="shared" si="1081"/>
        <v>0.02</v>
      </c>
      <c r="J3589" s="149">
        <f t="shared" si="1083"/>
        <v>46416</v>
      </c>
      <c r="K3589" s="54">
        <f t="shared" si="1082"/>
        <v>8</v>
      </c>
      <c r="L3589" s="55">
        <f t="shared" si="1093"/>
        <v>9</v>
      </c>
      <c r="M3589" s="56">
        <f t="shared" si="1094"/>
        <v>1.0007074869999999</v>
      </c>
      <c r="N3589" s="56">
        <f t="shared" ca="1" si="1095"/>
        <v>1.0007074869999999</v>
      </c>
      <c r="O3589" s="55">
        <f t="shared" si="1084"/>
        <v>0</v>
      </c>
      <c r="P3589" s="109">
        <f t="shared" ca="1" si="1096"/>
        <v>6.8690869699999997</v>
      </c>
      <c r="Q3589" s="52">
        <f t="shared" si="1085"/>
        <v>0</v>
      </c>
      <c r="R3589" s="85"/>
      <c r="S3589" s="85"/>
      <c r="T3589" s="86" t="str">
        <f t="shared" si="1086"/>
        <v>A+J=</v>
      </c>
      <c r="U3589" s="149">
        <f t="shared" si="1087"/>
        <v>46444</v>
      </c>
      <c r="V3589" s="57" t="str">
        <f t="shared" si="1097"/>
        <v>-</v>
      </c>
      <c r="W3589" s="8"/>
      <c r="X3589" s="8"/>
      <c r="Y3589" s="8"/>
      <c r="Z3589" s="9"/>
      <c r="AA3589" s="1"/>
      <c r="AB3589" s="8"/>
      <c r="AC3589" s="9"/>
      <c r="AD3589" s="9"/>
      <c r="AE3589" s="9"/>
      <c r="AF3589" s="8"/>
      <c r="AG3589" s="10"/>
      <c r="AH3589" s="8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25">
      <c r="A3590" s="50">
        <f t="shared" si="1080"/>
        <v>46433</v>
      </c>
      <c r="B3590" s="112" t="str">
        <f t="shared" ca="1" si="1088"/>
        <v>n.d</v>
      </c>
      <c r="C3590" s="109">
        <f t="shared" si="1089"/>
        <v>9709.1352616299991</v>
      </c>
      <c r="D3590" s="13">
        <f ca="1">IF(A3590&lt;$B$1,VLOOKUP(A3590,[1]DI!$A$4:$B$15000,2,FALSE),0)</f>
        <v>0</v>
      </c>
      <c r="E3590" s="52">
        <f t="shared" ca="1" si="1090"/>
        <v>1</v>
      </c>
      <c r="F3590" s="52">
        <f ca="1">(TRUNC(PRODUCT($E$12:$E3589),16))</f>
        <v>1.88396930562496</v>
      </c>
      <c r="G3590" s="52">
        <f t="shared" ca="1" si="1091"/>
        <v>1.88396930562496</v>
      </c>
      <c r="H3590" s="52">
        <f t="shared" ca="1" si="1092"/>
        <v>1</v>
      </c>
      <c r="I3590" s="111">
        <f t="shared" si="1081"/>
        <v>0.02</v>
      </c>
      <c r="J3590" s="149">
        <f t="shared" si="1083"/>
        <v>46416</v>
      </c>
      <c r="K3590" s="54">
        <f t="shared" si="1082"/>
        <v>9</v>
      </c>
      <c r="L3590" s="55">
        <f t="shared" si="1093"/>
        <v>9</v>
      </c>
      <c r="M3590" s="56">
        <f t="shared" si="1094"/>
        <v>1.0007074869999999</v>
      </c>
      <c r="N3590" s="56">
        <f t="shared" ca="1" si="1095"/>
        <v>1.0007074869999999</v>
      </c>
      <c r="O3590" s="55">
        <f t="shared" si="1084"/>
        <v>0</v>
      </c>
      <c r="P3590" s="109">
        <f t="shared" ca="1" si="1096"/>
        <v>6.8690869699999997</v>
      </c>
      <c r="Q3590" s="52">
        <f t="shared" si="1085"/>
        <v>0</v>
      </c>
      <c r="R3590" s="85"/>
      <c r="S3590" s="85"/>
      <c r="T3590" s="86" t="str">
        <f t="shared" si="1086"/>
        <v>A+J=</v>
      </c>
      <c r="U3590" s="149">
        <f t="shared" si="1087"/>
        <v>46444</v>
      </c>
      <c r="V3590" s="57" t="str">
        <f t="shared" si="1097"/>
        <v>-</v>
      </c>
      <c r="W3590" s="8"/>
      <c r="X3590" s="8"/>
      <c r="Y3590" s="8"/>
      <c r="Z3590" s="9"/>
      <c r="AA3590" s="1"/>
      <c r="AB3590" s="8"/>
      <c r="AC3590" s="9"/>
      <c r="AD3590" s="9"/>
      <c r="AE3590" s="9"/>
      <c r="AF3590" s="8"/>
      <c r="AG3590" s="10"/>
      <c r="AH3590" s="8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25">
      <c r="A3591" s="50">
        <f t="shared" si="1080"/>
        <v>46434</v>
      </c>
      <c r="B3591" s="112" t="str">
        <f t="shared" ca="1" si="1088"/>
        <v>n.d</v>
      </c>
      <c r="C3591" s="109">
        <f t="shared" si="1089"/>
        <v>9709.1352616299991</v>
      </c>
      <c r="D3591" s="13">
        <f ca="1">IF(A3591&lt;$B$1,VLOOKUP(A3591,[1]DI!$A$4:$B$15000,2,FALSE),0)</f>
        <v>0</v>
      </c>
      <c r="E3591" s="52">
        <f t="shared" ca="1" si="1090"/>
        <v>1</v>
      </c>
      <c r="F3591" s="52">
        <f ca="1">(TRUNC(PRODUCT($E$12:$E3590),16))</f>
        <v>1.88396930562496</v>
      </c>
      <c r="G3591" s="52">
        <f t="shared" ca="1" si="1091"/>
        <v>1.88396930562496</v>
      </c>
      <c r="H3591" s="52">
        <f t="shared" ca="1" si="1092"/>
        <v>1</v>
      </c>
      <c r="I3591" s="111">
        <f t="shared" si="1081"/>
        <v>0.02</v>
      </c>
      <c r="J3591" s="149">
        <f t="shared" si="1083"/>
        <v>46416</v>
      </c>
      <c r="K3591" s="54">
        <f t="shared" si="1082"/>
        <v>10</v>
      </c>
      <c r="L3591" s="55">
        <f t="shared" si="1093"/>
        <v>10</v>
      </c>
      <c r="M3591" s="56">
        <f t="shared" si="1094"/>
        <v>1.000786127</v>
      </c>
      <c r="N3591" s="56">
        <f t="shared" ca="1" si="1095"/>
        <v>1.000786127</v>
      </c>
      <c r="O3591" s="55">
        <f t="shared" si="1084"/>
        <v>0</v>
      </c>
      <c r="P3591" s="109">
        <f t="shared" ca="1" si="1096"/>
        <v>7.6326133699999996</v>
      </c>
      <c r="Q3591" s="52">
        <f t="shared" si="1085"/>
        <v>0</v>
      </c>
      <c r="R3591" s="85"/>
      <c r="S3591" s="85"/>
      <c r="T3591" s="86" t="str">
        <f t="shared" si="1086"/>
        <v>A+J=</v>
      </c>
      <c r="U3591" s="149">
        <f t="shared" si="1087"/>
        <v>46444</v>
      </c>
      <c r="V3591" s="57" t="str">
        <f t="shared" si="1097"/>
        <v>-</v>
      </c>
      <c r="W3591" s="8"/>
      <c r="X3591" s="8"/>
      <c r="Y3591" s="8"/>
      <c r="Z3591" s="9"/>
      <c r="AA3591" s="1"/>
      <c r="AB3591" s="8"/>
      <c r="AC3591" s="9"/>
      <c r="AD3591" s="9"/>
      <c r="AE3591" s="9"/>
      <c r="AF3591" s="8"/>
      <c r="AG3591" s="10"/>
      <c r="AH3591" s="8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25">
      <c r="A3592" s="50">
        <f t="shared" si="1080"/>
        <v>46435</v>
      </c>
      <c r="B3592" s="112" t="str">
        <f t="shared" ca="1" si="1088"/>
        <v>n.d</v>
      </c>
      <c r="C3592" s="109">
        <f t="shared" si="1089"/>
        <v>9709.1352616299991</v>
      </c>
      <c r="D3592" s="13">
        <f ca="1">IF(A3592&lt;$B$1,VLOOKUP(A3592,[1]DI!$A$4:$B$15000,2,FALSE),0)</f>
        <v>0</v>
      </c>
      <c r="E3592" s="52">
        <f t="shared" ca="1" si="1090"/>
        <v>1</v>
      </c>
      <c r="F3592" s="52">
        <f ca="1">(TRUNC(PRODUCT($E$12:$E3591),16))</f>
        <v>1.88396930562496</v>
      </c>
      <c r="G3592" s="52">
        <f t="shared" ca="1" si="1091"/>
        <v>1.88396930562496</v>
      </c>
      <c r="H3592" s="52">
        <f t="shared" ca="1" si="1092"/>
        <v>1</v>
      </c>
      <c r="I3592" s="111">
        <f t="shared" si="1081"/>
        <v>0.02</v>
      </c>
      <c r="J3592" s="149">
        <f t="shared" si="1083"/>
        <v>46416</v>
      </c>
      <c r="K3592" s="54">
        <f t="shared" si="1082"/>
        <v>11</v>
      </c>
      <c r="L3592" s="55">
        <f t="shared" si="1093"/>
        <v>11</v>
      </c>
      <c r="M3592" s="56">
        <f t="shared" si="1094"/>
        <v>1.0008647740000001</v>
      </c>
      <c r="N3592" s="56">
        <f t="shared" ca="1" si="1095"/>
        <v>1.0008647740000001</v>
      </c>
      <c r="O3592" s="55">
        <f t="shared" si="1084"/>
        <v>0</v>
      </c>
      <c r="P3592" s="109">
        <f t="shared" ca="1" si="1096"/>
        <v>8.3962077300000004</v>
      </c>
      <c r="Q3592" s="52">
        <f t="shared" si="1085"/>
        <v>0</v>
      </c>
      <c r="R3592" s="85"/>
      <c r="S3592" s="85"/>
      <c r="T3592" s="86" t="str">
        <f t="shared" si="1086"/>
        <v>A+J=</v>
      </c>
      <c r="U3592" s="149">
        <f t="shared" si="1087"/>
        <v>46444</v>
      </c>
      <c r="V3592" s="57" t="str">
        <f t="shared" si="1097"/>
        <v>-</v>
      </c>
      <c r="W3592" s="8"/>
      <c r="X3592" s="8"/>
      <c r="Y3592" s="8"/>
      <c r="Z3592" s="9"/>
      <c r="AA3592" s="1"/>
      <c r="AB3592" s="8"/>
      <c r="AC3592" s="9"/>
      <c r="AD3592" s="9"/>
      <c r="AE3592" s="9"/>
      <c r="AF3592" s="8"/>
      <c r="AG3592" s="10"/>
      <c r="AH3592" s="8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25">
      <c r="A3593" s="50">
        <f t="shared" si="1080"/>
        <v>46436</v>
      </c>
      <c r="B3593" s="112" t="str">
        <f t="shared" ca="1" si="1088"/>
        <v>n.d</v>
      </c>
      <c r="C3593" s="109">
        <f t="shared" si="1089"/>
        <v>9709.1352616299991</v>
      </c>
      <c r="D3593" s="13">
        <f ca="1">IF(A3593&lt;$B$1,VLOOKUP(A3593,[1]DI!$A$4:$B$15000,2,FALSE),0)</f>
        <v>0</v>
      </c>
      <c r="E3593" s="52">
        <f t="shared" ca="1" si="1090"/>
        <v>1</v>
      </c>
      <c r="F3593" s="52">
        <f ca="1">(TRUNC(PRODUCT($E$12:$E3592),16))</f>
        <v>1.88396930562496</v>
      </c>
      <c r="G3593" s="52">
        <f t="shared" ca="1" si="1091"/>
        <v>1.88396930562496</v>
      </c>
      <c r="H3593" s="52">
        <f t="shared" ca="1" si="1092"/>
        <v>1</v>
      </c>
      <c r="I3593" s="111">
        <f t="shared" si="1081"/>
        <v>0.02</v>
      </c>
      <c r="J3593" s="149">
        <f t="shared" si="1083"/>
        <v>46416</v>
      </c>
      <c r="K3593" s="54">
        <f t="shared" si="1082"/>
        <v>12</v>
      </c>
      <c r="L3593" s="55">
        <f t="shared" si="1093"/>
        <v>12</v>
      </c>
      <c r="M3593" s="56">
        <f t="shared" si="1094"/>
        <v>1.0009434269999999</v>
      </c>
      <c r="N3593" s="56">
        <f t="shared" ca="1" si="1095"/>
        <v>1.0009434269999999</v>
      </c>
      <c r="O3593" s="55">
        <f t="shared" si="1084"/>
        <v>0</v>
      </c>
      <c r="P3593" s="109">
        <f t="shared" ca="1" si="1096"/>
        <v>9.1598603500000007</v>
      </c>
      <c r="Q3593" s="52">
        <f t="shared" si="1085"/>
        <v>0</v>
      </c>
      <c r="R3593" s="85"/>
      <c r="S3593" s="85"/>
      <c r="T3593" s="86" t="str">
        <f t="shared" si="1086"/>
        <v>A+J=</v>
      </c>
      <c r="U3593" s="149">
        <f t="shared" si="1087"/>
        <v>46444</v>
      </c>
      <c r="V3593" s="57" t="str">
        <f t="shared" si="1097"/>
        <v>-</v>
      </c>
      <c r="W3593" s="8"/>
      <c r="X3593" s="8"/>
      <c r="Y3593" s="8"/>
      <c r="Z3593" s="9"/>
      <c r="AA3593" s="1"/>
      <c r="AB3593" s="8"/>
      <c r="AC3593" s="9"/>
      <c r="AD3593" s="9"/>
      <c r="AE3593" s="9"/>
      <c r="AF3593" s="8"/>
      <c r="AG3593" s="10"/>
      <c r="AH3593" s="8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25">
      <c r="A3594" s="50">
        <f t="shared" si="1080"/>
        <v>46437</v>
      </c>
      <c r="B3594" s="112" t="str">
        <f t="shared" ca="1" si="1088"/>
        <v>n.d</v>
      </c>
      <c r="C3594" s="109">
        <f t="shared" si="1089"/>
        <v>9709.1352616299991</v>
      </c>
      <c r="D3594" s="13">
        <f ca="1">IF(A3594&lt;$B$1,VLOOKUP(A3594,[1]DI!$A$4:$B$15000,2,FALSE),0)</f>
        <v>0</v>
      </c>
      <c r="E3594" s="52">
        <f t="shared" ca="1" si="1090"/>
        <v>1</v>
      </c>
      <c r="F3594" s="52">
        <f ca="1">(TRUNC(PRODUCT($E$12:$E3593),16))</f>
        <v>1.88396930562496</v>
      </c>
      <c r="G3594" s="52">
        <f t="shared" ca="1" si="1091"/>
        <v>1.88396930562496</v>
      </c>
      <c r="H3594" s="52">
        <f t="shared" ca="1" si="1092"/>
        <v>1</v>
      </c>
      <c r="I3594" s="111">
        <f t="shared" si="1081"/>
        <v>0.02</v>
      </c>
      <c r="J3594" s="149">
        <f t="shared" si="1083"/>
        <v>46416</v>
      </c>
      <c r="K3594" s="54">
        <f t="shared" si="1082"/>
        <v>13</v>
      </c>
      <c r="L3594" s="55">
        <f t="shared" si="1093"/>
        <v>13</v>
      </c>
      <c r="M3594" s="56">
        <f t="shared" si="1094"/>
        <v>1.0010220860000001</v>
      </c>
      <c r="N3594" s="56">
        <f t="shared" ca="1" si="1095"/>
        <v>1.0010220860000001</v>
      </c>
      <c r="O3594" s="55">
        <f t="shared" si="1084"/>
        <v>0</v>
      </c>
      <c r="P3594" s="109">
        <f t="shared" ca="1" si="1096"/>
        <v>9.9235712199999995</v>
      </c>
      <c r="Q3594" s="52">
        <f t="shared" si="1085"/>
        <v>0</v>
      </c>
      <c r="R3594" s="85"/>
      <c r="S3594" s="85"/>
      <c r="T3594" s="86" t="str">
        <f t="shared" si="1086"/>
        <v>A+J=</v>
      </c>
      <c r="U3594" s="149">
        <f t="shared" si="1087"/>
        <v>46444</v>
      </c>
      <c r="V3594" s="57" t="str">
        <f t="shared" si="1097"/>
        <v>-</v>
      </c>
      <c r="W3594" s="8"/>
      <c r="X3594" s="8"/>
      <c r="Y3594" s="8"/>
      <c r="Z3594" s="9"/>
      <c r="AA3594" s="1"/>
      <c r="AB3594" s="8"/>
      <c r="AC3594" s="9"/>
      <c r="AD3594" s="9"/>
      <c r="AE3594" s="9"/>
      <c r="AF3594" s="8"/>
      <c r="AG3594" s="10"/>
      <c r="AH3594" s="8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25">
      <c r="A3595" s="50">
        <f t="shared" si="1080"/>
        <v>46438</v>
      </c>
      <c r="B3595" s="112" t="str">
        <f t="shared" ca="1" si="1088"/>
        <v>n.d</v>
      </c>
      <c r="C3595" s="109">
        <f t="shared" si="1089"/>
        <v>9709.1352616299991</v>
      </c>
      <c r="D3595" s="13">
        <f ca="1">IF(A3595&lt;$B$1,VLOOKUP(A3595,[1]DI!$A$4:$B$15000,2,FALSE),0)</f>
        <v>0</v>
      </c>
      <c r="E3595" s="52">
        <f t="shared" ca="1" si="1090"/>
        <v>1</v>
      </c>
      <c r="F3595" s="52">
        <f ca="1">(TRUNC(PRODUCT($E$12:$E3594),16))</f>
        <v>1.88396930562496</v>
      </c>
      <c r="G3595" s="52">
        <f t="shared" ca="1" si="1091"/>
        <v>1.88396930562496</v>
      </c>
      <c r="H3595" s="52">
        <f t="shared" ca="1" si="1092"/>
        <v>1</v>
      </c>
      <c r="I3595" s="111">
        <f t="shared" si="1081"/>
        <v>0.02</v>
      </c>
      <c r="J3595" s="149">
        <f t="shared" si="1083"/>
        <v>46416</v>
      </c>
      <c r="K3595" s="54">
        <f t="shared" si="1082"/>
        <v>13</v>
      </c>
      <c r="L3595" s="55">
        <f t="shared" si="1093"/>
        <v>14</v>
      </c>
      <c r="M3595" s="56">
        <f t="shared" si="1094"/>
        <v>1.0011007510000001</v>
      </c>
      <c r="N3595" s="56">
        <f t="shared" ca="1" si="1095"/>
        <v>1.0011007510000001</v>
      </c>
      <c r="O3595" s="55">
        <f t="shared" si="1084"/>
        <v>0</v>
      </c>
      <c r="P3595" s="109">
        <f t="shared" ca="1" si="1096"/>
        <v>10.68734034</v>
      </c>
      <c r="Q3595" s="52">
        <f t="shared" si="1085"/>
        <v>0</v>
      </c>
      <c r="R3595" s="85"/>
      <c r="S3595" s="85"/>
      <c r="T3595" s="86" t="str">
        <f t="shared" si="1086"/>
        <v>A+J=</v>
      </c>
      <c r="U3595" s="149">
        <f t="shared" si="1087"/>
        <v>46444</v>
      </c>
      <c r="V3595" s="57" t="str">
        <f t="shared" si="1097"/>
        <v>-</v>
      </c>
      <c r="W3595" s="8"/>
      <c r="X3595" s="8"/>
      <c r="Y3595" s="8"/>
      <c r="Z3595" s="9"/>
      <c r="AA3595" s="1"/>
      <c r="AB3595" s="8"/>
      <c r="AC3595" s="9"/>
      <c r="AD3595" s="9"/>
      <c r="AE3595" s="9"/>
      <c r="AF3595" s="8"/>
      <c r="AG3595" s="10"/>
      <c r="AH3595" s="8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25">
      <c r="A3596" s="50">
        <f t="shared" si="1080"/>
        <v>46439</v>
      </c>
      <c r="B3596" s="112" t="str">
        <f t="shared" ca="1" si="1088"/>
        <v>n.d</v>
      </c>
      <c r="C3596" s="109">
        <f t="shared" si="1089"/>
        <v>9709.1352616299991</v>
      </c>
      <c r="D3596" s="13">
        <f ca="1">IF(A3596&lt;$B$1,VLOOKUP(A3596,[1]DI!$A$4:$B$15000,2,FALSE),0)</f>
        <v>0</v>
      </c>
      <c r="E3596" s="52">
        <f t="shared" ca="1" si="1090"/>
        <v>1</v>
      </c>
      <c r="F3596" s="52">
        <f ca="1">(TRUNC(PRODUCT($E$12:$E3595),16))</f>
        <v>1.88396930562496</v>
      </c>
      <c r="G3596" s="52">
        <f t="shared" ca="1" si="1091"/>
        <v>1.88396930562496</v>
      </c>
      <c r="H3596" s="52">
        <f t="shared" ca="1" si="1092"/>
        <v>1</v>
      </c>
      <c r="I3596" s="111">
        <f t="shared" si="1081"/>
        <v>0.02</v>
      </c>
      <c r="J3596" s="149">
        <f t="shared" si="1083"/>
        <v>46416</v>
      </c>
      <c r="K3596" s="54">
        <f t="shared" si="1082"/>
        <v>13</v>
      </c>
      <c r="L3596" s="55">
        <f t="shared" si="1093"/>
        <v>14</v>
      </c>
      <c r="M3596" s="56">
        <f t="shared" si="1094"/>
        <v>1.0011007510000001</v>
      </c>
      <c r="N3596" s="56">
        <f t="shared" ca="1" si="1095"/>
        <v>1.0011007510000001</v>
      </c>
      <c r="O3596" s="55">
        <f t="shared" si="1084"/>
        <v>0</v>
      </c>
      <c r="P3596" s="109">
        <f t="shared" ca="1" si="1096"/>
        <v>10.68734034</v>
      </c>
      <c r="Q3596" s="52">
        <f t="shared" si="1085"/>
        <v>0</v>
      </c>
      <c r="R3596" s="85"/>
      <c r="S3596" s="85"/>
      <c r="T3596" s="86" t="str">
        <f t="shared" si="1086"/>
        <v>A+J=</v>
      </c>
      <c r="U3596" s="149">
        <f t="shared" si="1087"/>
        <v>46444</v>
      </c>
      <c r="V3596" s="57" t="str">
        <f t="shared" si="1097"/>
        <v>-</v>
      </c>
      <c r="W3596" s="8"/>
      <c r="X3596" s="8"/>
      <c r="Y3596" s="8"/>
      <c r="Z3596" s="9"/>
      <c r="AA3596" s="1"/>
      <c r="AB3596" s="8"/>
      <c r="AC3596" s="9"/>
      <c r="AD3596" s="9"/>
      <c r="AE3596" s="9"/>
      <c r="AF3596" s="8"/>
      <c r="AG3596" s="10"/>
      <c r="AH3596" s="8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25">
      <c r="A3597" s="50">
        <f t="shared" ref="A3597:A3660" si="1098">(A3596+1)</f>
        <v>46440</v>
      </c>
      <c r="B3597" s="112" t="str">
        <f t="shared" ca="1" si="1088"/>
        <v>n.d</v>
      </c>
      <c r="C3597" s="109">
        <f t="shared" si="1089"/>
        <v>9709.1352616299991</v>
      </c>
      <c r="D3597" s="13">
        <f ca="1">IF(A3597&lt;$B$1,VLOOKUP(A3597,[1]DI!$A$4:$B$15000,2,FALSE),0)</f>
        <v>0</v>
      </c>
      <c r="E3597" s="52">
        <f t="shared" ca="1" si="1090"/>
        <v>1</v>
      </c>
      <c r="F3597" s="52">
        <f ca="1">(TRUNC(PRODUCT($E$12:$E3596),16))</f>
        <v>1.88396930562496</v>
      </c>
      <c r="G3597" s="52">
        <f t="shared" ca="1" si="1091"/>
        <v>1.88396930562496</v>
      </c>
      <c r="H3597" s="52">
        <f t="shared" ca="1" si="1092"/>
        <v>1</v>
      </c>
      <c r="I3597" s="111">
        <f t="shared" ref="I3597:I3660" si="1099">I3596</f>
        <v>0.02</v>
      </c>
      <c r="J3597" s="149">
        <f t="shared" si="1083"/>
        <v>46416</v>
      </c>
      <c r="K3597" s="54">
        <f t="shared" ref="K3597:K3660" si="1100">IF(A3597&gt;J3597,IF(NETWORKDAYS(J3597,A3597,$X$135:$X$519)-1=0,1,NETWORKDAYS(J3597,A3597,$X$135:$X$519)-1),0)</f>
        <v>14</v>
      </c>
      <c r="L3597" s="55">
        <f t="shared" si="1093"/>
        <v>14</v>
      </c>
      <c r="M3597" s="56">
        <f t="shared" si="1094"/>
        <v>1.0011007510000001</v>
      </c>
      <c r="N3597" s="56">
        <f t="shared" ca="1" si="1095"/>
        <v>1.0011007510000001</v>
      </c>
      <c r="O3597" s="55">
        <f t="shared" si="1084"/>
        <v>0</v>
      </c>
      <c r="P3597" s="109">
        <f t="shared" ca="1" si="1096"/>
        <v>10.68734034</v>
      </c>
      <c r="Q3597" s="52">
        <f t="shared" si="1085"/>
        <v>0</v>
      </c>
      <c r="R3597" s="85"/>
      <c r="S3597" s="85"/>
      <c r="T3597" s="86" t="str">
        <f t="shared" si="1086"/>
        <v>A+J=</v>
      </c>
      <c r="U3597" s="149">
        <f t="shared" si="1087"/>
        <v>46444</v>
      </c>
      <c r="V3597" s="57" t="str">
        <f t="shared" si="1097"/>
        <v>-</v>
      </c>
      <c r="W3597" s="8"/>
      <c r="X3597" s="8"/>
      <c r="Y3597" s="8"/>
      <c r="Z3597" s="9"/>
      <c r="AA3597" s="1"/>
      <c r="AB3597" s="8"/>
      <c r="AC3597" s="9"/>
      <c r="AD3597" s="9"/>
      <c r="AE3597" s="9"/>
      <c r="AF3597" s="8"/>
      <c r="AG3597" s="10"/>
      <c r="AH3597" s="8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25">
      <c r="A3598" s="50">
        <f t="shared" si="1098"/>
        <v>46441</v>
      </c>
      <c r="B3598" s="112" t="str">
        <f t="shared" ca="1" si="1088"/>
        <v>n.d</v>
      </c>
      <c r="C3598" s="109">
        <f t="shared" si="1089"/>
        <v>9709.1352616299991</v>
      </c>
      <c r="D3598" s="13">
        <f ca="1">IF(A3598&lt;$B$1,VLOOKUP(A3598,[1]DI!$A$4:$B$15000,2,FALSE),0)</f>
        <v>0</v>
      </c>
      <c r="E3598" s="52">
        <f t="shared" ca="1" si="1090"/>
        <v>1</v>
      </c>
      <c r="F3598" s="52">
        <f ca="1">(TRUNC(PRODUCT($E$12:$E3597),16))</f>
        <v>1.88396930562496</v>
      </c>
      <c r="G3598" s="52">
        <f t="shared" ca="1" si="1091"/>
        <v>1.88396930562496</v>
      </c>
      <c r="H3598" s="52">
        <f t="shared" ca="1" si="1092"/>
        <v>1</v>
      </c>
      <c r="I3598" s="111">
        <f t="shared" si="1099"/>
        <v>0.02</v>
      </c>
      <c r="J3598" s="149">
        <f t="shared" si="1083"/>
        <v>46416</v>
      </c>
      <c r="K3598" s="54">
        <f t="shared" si="1100"/>
        <v>15</v>
      </c>
      <c r="L3598" s="55">
        <f t="shared" si="1093"/>
        <v>15</v>
      </c>
      <c r="M3598" s="56">
        <f t="shared" si="1094"/>
        <v>1.001179423</v>
      </c>
      <c r="N3598" s="56">
        <f t="shared" ca="1" si="1095"/>
        <v>1.001179423</v>
      </c>
      <c r="O3598" s="55">
        <f t="shared" si="1084"/>
        <v>0</v>
      </c>
      <c r="P3598" s="109">
        <f t="shared" ca="1" si="1096"/>
        <v>11.45117743</v>
      </c>
      <c r="Q3598" s="52">
        <f t="shared" si="1085"/>
        <v>0</v>
      </c>
      <c r="R3598" s="85"/>
      <c r="S3598" s="85"/>
      <c r="T3598" s="86" t="str">
        <f t="shared" si="1086"/>
        <v>A+J=</v>
      </c>
      <c r="U3598" s="149">
        <f t="shared" si="1087"/>
        <v>46444</v>
      </c>
      <c r="V3598" s="57" t="str">
        <f t="shared" si="1097"/>
        <v>-</v>
      </c>
      <c r="W3598" s="8"/>
      <c r="X3598" s="8"/>
      <c r="Y3598" s="8"/>
      <c r="Z3598" s="9"/>
      <c r="AA3598" s="1"/>
      <c r="AB3598" s="8"/>
      <c r="AC3598" s="9"/>
      <c r="AD3598" s="9"/>
      <c r="AE3598" s="9"/>
      <c r="AF3598" s="8"/>
      <c r="AG3598" s="10"/>
      <c r="AH3598" s="8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25">
      <c r="A3599" s="50">
        <f t="shared" si="1098"/>
        <v>46442</v>
      </c>
      <c r="B3599" s="112" t="str">
        <f t="shared" ca="1" si="1088"/>
        <v>n.d</v>
      </c>
      <c r="C3599" s="109">
        <f t="shared" si="1089"/>
        <v>9709.1352616299991</v>
      </c>
      <c r="D3599" s="13">
        <f ca="1">IF(A3599&lt;$B$1,VLOOKUP(A3599,[1]DI!$A$4:$B$15000,2,FALSE),0)</f>
        <v>0</v>
      </c>
      <c r="E3599" s="52">
        <f t="shared" ca="1" si="1090"/>
        <v>1</v>
      </c>
      <c r="F3599" s="52">
        <f ca="1">(TRUNC(PRODUCT($E$12:$E3598),16))</f>
        <v>1.88396930562496</v>
      </c>
      <c r="G3599" s="52">
        <f t="shared" ca="1" si="1091"/>
        <v>1.88396930562496</v>
      </c>
      <c r="H3599" s="52">
        <f t="shared" ca="1" si="1092"/>
        <v>1</v>
      </c>
      <c r="I3599" s="111">
        <f t="shared" si="1099"/>
        <v>0.02</v>
      </c>
      <c r="J3599" s="149">
        <f t="shared" si="1083"/>
        <v>46416</v>
      </c>
      <c r="K3599" s="54">
        <f t="shared" si="1100"/>
        <v>16</v>
      </c>
      <c r="L3599" s="55">
        <f t="shared" si="1093"/>
        <v>16</v>
      </c>
      <c r="M3599" s="56">
        <f t="shared" si="1094"/>
        <v>1.0012581</v>
      </c>
      <c r="N3599" s="56">
        <f t="shared" ca="1" si="1095"/>
        <v>1.0012581</v>
      </c>
      <c r="O3599" s="55">
        <f t="shared" si="1084"/>
        <v>0</v>
      </c>
      <c r="P3599" s="109">
        <f t="shared" ca="1" si="1096"/>
        <v>12.215063069999999</v>
      </c>
      <c r="Q3599" s="52">
        <f t="shared" si="1085"/>
        <v>0</v>
      </c>
      <c r="R3599" s="85"/>
      <c r="S3599" s="85"/>
      <c r="T3599" s="86" t="str">
        <f t="shared" si="1086"/>
        <v>A+J=</v>
      </c>
      <c r="U3599" s="149">
        <f t="shared" si="1087"/>
        <v>46444</v>
      </c>
      <c r="V3599" s="57" t="str">
        <f t="shared" si="1097"/>
        <v>-</v>
      </c>
      <c r="W3599" s="8"/>
      <c r="X3599" s="8"/>
      <c r="Y3599" s="8"/>
      <c r="Z3599" s="9"/>
      <c r="AA3599" s="1"/>
      <c r="AB3599" s="8"/>
      <c r="AC3599" s="9"/>
      <c r="AD3599" s="9"/>
      <c r="AE3599" s="9"/>
      <c r="AF3599" s="8"/>
      <c r="AG3599" s="10"/>
      <c r="AH3599" s="8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25">
      <c r="A3600" s="50">
        <f t="shared" si="1098"/>
        <v>46443</v>
      </c>
      <c r="B3600" s="112" t="str">
        <f t="shared" ca="1" si="1088"/>
        <v>n.d</v>
      </c>
      <c r="C3600" s="109">
        <f t="shared" si="1089"/>
        <v>9709.1352616299991</v>
      </c>
      <c r="D3600" s="13">
        <f ca="1">IF(A3600&lt;$B$1,VLOOKUP(A3600,[1]DI!$A$4:$B$15000,2,FALSE),0)</f>
        <v>0</v>
      </c>
      <c r="E3600" s="52">
        <f t="shared" ca="1" si="1090"/>
        <v>1</v>
      </c>
      <c r="F3600" s="52">
        <f ca="1">(TRUNC(PRODUCT($E$12:$E3599),16))</f>
        <v>1.88396930562496</v>
      </c>
      <c r="G3600" s="52">
        <f t="shared" ca="1" si="1091"/>
        <v>1.88396930562496</v>
      </c>
      <c r="H3600" s="52">
        <f t="shared" ca="1" si="1092"/>
        <v>1</v>
      </c>
      <c r="I3600" s="111">
        <f t="shared" si="1099"/>
        <v>0.02</v>
      </c>
      <c r="J3600" s="149">
        <f t="shared" si="1083"/>
        <v>46416</v>
      </c>
      <c r="K3600" s="54">
        <f t="shared" si="1100"/>
        <v>17</v>
      </c>
      <c r="L3600" s="55">
        <f t="shared" si="1093"/>
        <v>17</v>
      </c>
      <c r="M3600" s="56">
        <f t="shared" si="1094"/>
        <v>1.001336784</v>
      </c>
      <c r="N3600" s="56">
        <f t="shared" ca="1" si="1095"/>
        <v>1.001336784</v>
      </c>
      <c r="O3600" s="55">
        <f t="shared" si="1084"/>
        <v>0</v>
      </c>
      <c r="P3600" s="109">
        <f t="shared" ca="1" si="1096"/>
        <v>12.97901667</v>
      </c>
      <c r="Q3600" s="52">
        <f t="shared" si="1085"/>
        <v>0</v>
      </c>
      <c r="R3600" s="85"/>
      <c r="S3600" s="85"/>
      <c r="T3600" s="86" t="str">
        <f t="shared" si="1086"/>
        <v>A+J=</v>
      </c>
      <c r="U3600" s="149">
        <f t="shared" si="1087"/>
        <v>46444</v>
      </c>
      <c r="V3600" s="57" t="str">
        <f t="shared" si="1097"/>
        <v>-</v>
      </c>
      <c r="W3600" s="8"/>
      <c r="X3600" s="8"/>
      <c r="Y3600" s="8"/>
      <c r="Z3600" s="9"/>
      <c r="AA3600" s="1"/>
      <c r="AB3600" s="8"/>
      <c r="AC3600" s="9"/>
      <c r="AD3600" s="9"/>
      <c r="AE3600" s="9"/>
      <c r="AF3600" s="8"/>
      <c r="AG3600" s="10"/>
      <c r="AH3600" s="8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25">
      <c r="A3601" s="50">
        <f t="shared" si="1098"/>
        <v>46444</v>
      </c>
      <c r="B3601" s="112" t="str">
        <f t="shared" ca="1" si="1088"/>
        <v>n.d</v>
      </c>
      <c r="C3601" s="109">
        <f t="shared" si="1089"/>
        <v>9709.1352616299991</v>
      </c>
      <c r="D3601" s="13">
        <f ca="1">IF(A3601&lt;$B$1,VLOOKUP(A3601,[1]DI!$A$4:$B$15000,2,FALSE),0)</f>
        <v>0</v>
      </c>
      <c r="E3601" s="52">
        <f t="shared" ca="1" si="1090"/>
        <v>1</v>
      </c>
      <c r="F3601" s="52">
        <f ca="1">(TRUNC(PRODUCT($E$12:$E3600),16))</f>
        <v>1.88396930562496</v>
      </c>
      <c r="G3601" s="52">
        <f t="shared" ca="1" si="1091"/>
        <v>1.88396930562496</v>
      </c>
      <c r="H3601" s="52">
        <f t="shared" ca="1" si="1092"/>
        <v>1</v>
      </c>
      <c r="I3601" s="111">
        <f t="shared" si="1099"/>
        <v>0.02</v>
      </c>
      <c r="J3601" s="149">
        <f t="shared" si="1083"/>
        <v>46416</v>
      </c>
      <c r="K3601" s="54">
        <f t="shared" si="1100"/>
        <v>18</v>
      </c>
      <c r="L3601" s="55">
        <f t="shared" si="1093"/>
        <v>18</v>
      </c>
      <c r="M3601" s="56">
        <f t="shared" si="1094"/>
        <v>1.0014154740000001</v>
      </c>
      <c r="N3601" s="56">
        <f t="shared" ca="1" si="1095"/>
        <v>1.0014154740000001</v>
      </c>
      <c r="O3601" s="55">
        <f t="shared" si="1084"/>
        <v>107</v>
      </c>
      <c r="P3601" s="109">
        <f t="shared" ca="1" si="1096"/>
        <v>13.743028519999999</v>
      </c>
      <c r="Q3601" s="52">
        <f t="shared" si="1085"/>
        <v>1941.8559995200001</v>
      </c>
      <c r="R3601" s="85"/>
      <c r="S3601" s="85"/>
      <c r="T3601" s="86" t="str">
        <f t="shared" si="1086"/>
        <v>A+J=</v>
      </c>
      <c r="U3601" s="149">
        <f t="shared" si="1087"/>
        <v>46444</v>
      </c>
      <c r="V3601" s="57">
        <f t="shared" ca="1" si="1097"/>
        <v>2933398.5420600004</v>
      </c>
      <c r="W3601" s="8"/>
      <c r="X3601" s="8"/>
      <c r="Y3601" s="8"/>
      <c r="Z3601" s="9"/>
      <c r="AA3601" s="1"/>
      <c r="AB3601" s="8"/>
      <c r="AC3601" s="9"/>
      <c r="AD3601" s="9"/>
      <c r="AE3601" s="9"/>
      <c r="AF3601" s="8"/>
      <c r="AG3601" s="10"/>
      <c r="AH3601" s="8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25">
      <c r="A3602" s="50">
        <f t="shared" si="1098"/>
        <v>46445</v>
      </c>
      <c r="B3602" s="112" t="str">
        <f t="shared" ca="1" si="1088"/>
        <v>n.d</v>
      </c>
      <c r="C3602" s="109">
        <f t="shared" si="1089"/>
        <v>7767.2792621099998</v>
      </c>
      <c r="D3602" s="13">
        <f ca="1">IF(A3602&lt;$B$1,VLOOKUP(A3602,[1]DI!$A$4:$B$15000,2,FALSE),0)</f>
        <v>0</v>
      </c>
      <c r="E3602" s="52">
        <f t="shared" ca="1" si="1090"/>
        <v>1</v>
      </c>
      <c r="F3602" s="52">
        <f ca="1">(TRUNC(PRODUCT($E$12:$E3601),16))</f>
        <v>1.88396930562496</v>
      </c>
      <c r="G3602" s="52">
        <f t="shared" ca="1" si="1091"/>
        <v>1.88396930562496</v>
      </c>
      <c r="H3602" s="52">
        <f t="shared" ca="1" si="1092"/>
        <v>1</v>
      </c>
      <c r="I3602" s="111">
        <f t="shared" si="1099"/>
        <v>0.02</v>
      </c>
      <c r="J3602" s="149">
        <f t="shared" si="1083"/>
        <v>46444</v>
      </c>
      <c r="K3602" s="54">
        <f t="shared" si="1100"/>
        <v>1</v>
      </c>
      <c r="L3602" s="55">
        <f t="shared" si="1093"/>
        <v>1</v>
      </c>
      <c r="M3602" s="56">
        <f t="shared" si="1094"/>
        <v>1.000078585</v>
      </c>
      <c r="N3602" s="56">
        <f t="shared" ca="1" si="1095"/>
        <v>1.000078585</v>
      </c>
      <c r="O3602" s="55">
        <f t="shared" si="1084"/>
        <v>0</v>
      </c>
      <c r="P3602" s="109">
        <f t="shared" ca="1" si="1096"/>
        <v>0.61039164000000001</v>
      </c>
      <c r="Q3602" s="52">
        <f t="shared" si="1085"/>
        <v>0</v>
      </c>
      <c r="R3602" s="85"/>
      <c r="S3602" s="85"/>
      <c r="T3602" s="86" t="str">
        <f t="shared" si="1086"/>
        <v>A+J=</v>
      </c>
      <c r="U3602" s="149">
        <f t="shared" si="1087"/>
        <v>46477</v>
      </c>
      <c r="V3602" s="57" t="str">
        <f t="shared" si="1097"/>
        <v>-</v>
      </c>
      <c r="W3602" s="8"/>
      <c r="X3602" s="8"/>
      <c r="Y3602" s="8"/>
      <c r="Z3602" s="9"/>
      <c r="AA3602" s="1"/>
      <c r="AB3602" s="8"/>
      <c r="AC3602" s="9"/>
      <c r="AD3602" s="9"/>
      <c r="AE3602" s="9"/>
      <c r="AF3602" s="8"/>
      <c r="AG3602" s="10"/>
      <c r="AH3602" s="8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25">
      <c r="A3603" s="50">
        <f t="shared" si="1098"/>
        <v>46446</v>
      </c>
      <c r="B3603" s="112" t="str">
        <f t="shared" ca="1" si="1088"/>
        <v>n.d</v>
      </c>
      <c r="C3603" s="109">
        <f t="shared" si="1089"/>
        <v>7767.2792621099998</v>
      </c>
      <c r="D3603" s="13">
        <f ca="1">IF(A3603&lt;$B$1,VLOOKUP(A3603,[1]DI!$A$4:$B$15000,2,FALSE),0)</f>
        <v>0</v>
      </c>
      <c r="E3603" s="52">
        <f t="shared" ca="1" si="1090"/>
        <v>1</v>
      </c>
      <c r="F3603" s="52">
        <f ca="1">(TRUNC(PRODUCT($E$12:$E3602),16))</f>
        <v>1.88396930562496</v>
      </c>
      <c r="G3603" s="52">
        <f t="shared" ca="1" si="1091"/>
        <v>1.88396930562496</v>
      </c>
      <c r="H3603" s="52">
        <f t="shared" ca="1" si="1092"/>
        <v>1</v>
      </c>
      <c r="I3603" s="111">
        <f t="shared" si="1099"/>
        <v>0.02</v>
      </c>
      <c r="J3603" s="149">
        <f t="shared" ref="J3603:J3666" si="1101">IF(O3602&gt;0,VLOOKUP(O3602,X$12:AH$125,2),J3602)</f>
        <v>46444</v>
      </c>
      <c r="K3603" s="54">
        <f t="shared" si="1100"/>
        <v>1</v>
      </c>
      <c r="L3603" s="55">
        <f t="shared" si="1093"/>
        <v>1</v>
      </c>
      <c r="M3603" s="56">
        <f t="shared" si="1094"/>
        <v>1.000078585</v>
      </c>
      <c r="N3603" s="56">
        <f t="shared" ca="1" si="1095"/>
        <v>1.000078585</v>
      </c>
      <c r="O3603" s="55">
        <f t="shared" ref="O3603:O3666" si="1102">IF(VLOOKUP(A3603,Y$12:AF$125,8)=VLOOKUP(A3602,Y$12:AF$125,8),0,VLOOKUP(A3603,Y$12:AF$125,8))</f>
        <v>0</v>
      </c>
      <c r="P3603" s="109">
        <f t="shared" ca="1" si="1096"/>
        <v>0.61039164000000001</v>
      </c>
      <c r="Q3603" s="52">
        <f t="shared" ref="Q3603:Q3666" si="1103">IF(O3603&gt;0,VLOOKUP(A3603,$Y$12:$AD$125,5),0)</f>
        <v>0</v>
      </c>
      <c r="R3603" s="85"/>
      <c r="S3603" s="85"/>
      <c r="T3603" s="86" t="str">
        <f t="shared" ref="T3603:T3666" si="1104">IF(O3602&gt;0,VLOOKUP(O3602,X$12:AH$125,10),T3602)</f>
        <v>A+J=</v>
      </c>
      <c r="U3603" s="149">
        <f t="shared" ref="U3603:U3666" si="1105">IF(O3602&gt;0,VLOOKUP(O3602,X$12:AH$125,11),U3602)</f>
        <v>46477</v>
      </c>
      <c r="V3603" s="57" t="str">
        <f t="shared" si="1097"/>
        <v>-</v>
      </c>
      <c r="W3603" s="8"/>
      <c r="X3603" s="8"/>
      <c r="Y3603" s="8"/>
      <c r="Z3603" s="9"/>
      <c r="AA3603" s="1"/>
      <c r="AB3603" s="8"/>
      <c r="AC3603" s="9"/>
      <c r="AD3603" s="9"/>
      <c r="AE3603" s="9"/>
      <c r="AF3603" s="8"/>
      <c r="AG3603" s="10"/>
      <c r="AH3603" s="8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25">
      <c r="A3604" s="50">
        <f t="shared" si="1098"/>
        <v>46447</v>
      </c>
      <c r="B3604" s="112" t="str">
        <f t="shared" ca="1" si="1088"/>
        <v>n.d</v>
      </c>
      <c r="C3604" s="109">
        <f t="shared" si="1089"/>
        <v>7767.2792621099998</v>
      </c>
      <c r="D3604" s="13">
        <f ca="1">IF(A3604&lt;$B$1,VLOOKUP(A3604,[1]DI!$A$4:$B$15000,2,FALSE),0)</f>
        <v>0</v>
      </c>
      <c r="E3604" s="52">
        <f t="shared" ca="1" si="1090"/>
        <v>1</v>
      </c>
      <c r="F3604" s="52">
        <f ca="1">(TRUNC(PRODUCT($E$12:$E3603),16))</f>
        <v>1.88396930562496</v>
      </c>
      <c r="G3604" s="52">
        <f t="shared" ca="1" si="1091"/>
        <v>1.88396930562496</v>
      </c>
      <c r="H3604" s="52">
        <f t="shared" ca="1" si="1092"/>
        <v>1</v>
      </c>
      <c r="I3604" s="111">
        <f t="shared" si="1099"/>
        <v>0.02</v>
      </c>
      <c r="J3604" s="149">
        <f t="shared" si="1101"/>
        <v>46444</v>
      </c>
      <c r="K3604" s="54">
        <f t="shared" si="1100"/>
        <v>1</v>
      </c>
      <c r="L3604" s="55">
        <f t="shared" si="1093"/>
        <v>1</v>
      </c>
      <c r="M3604" s="56">
        <f t="shared" si="1094"/>
        <v>1.000078585</v>
      </c>
      <c r="N3604" s="56">
        <f t="shared" ca="1" si="1095"/>
        <v>1.000078585</v>
      </c>
      <c r="O3604" s="55">
        <f t="shared" si="1102"/>
        <v>0</v>
      </c>
      <c r="P3604" s="109">
        <f t="shared" ca="1" si="1096"/>
        <v>0.61039164000000001</v>
      </c>
      <c r="Q3604" s="52">
        <f t="shared" si="1103"/>
        <v>0</v>
      </c>
      <c r="R3604" s="85"/>
      <c r="S3604" s="85"/>
      <c r="T3604" s="86" t="str">
        <f t="shared" si="1104"/>
        <v>A+J=</v>
      </c>
      <c r="U3604" s="149">
        <f t="shared" si="1105"/>
        <v>46477</v>
      </c>
      <c r="V3604" s="57" t="str">
        <f t="shared" si="1097"/>
        <v>-</v>
      </c>
      <c r="W3604" s="8"/>
      <c r="X3604" s="8"/>
      <c r="Y3604" s="8"/>
      <c r="Z3604" s="9"/>
      <c r="AA3604" s="1"/>
      <c r="AB3604" s="8"/>
      <c r="AC3604" s="9"/>
      <c r="AD3604" s="9"/>
      <c r="AE3604" s="9"/>
      <c r="AF3604" s="8"/>
      <c r="AG3604" s="10"/>
      <c r="AH3604" s="8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25">
      <c r="A3605" s="50">
        <f t="shared" si="1098"/>
        <v>46448</v>
      </c>
      <c r="B3605" s="112" t="str">
        <f t="shared" ca="1" si="1088"/>
        <v>n.d</v>
      </c>
      <c r="C3605" s="109">
        <f t="shared" si="1089"/>
        <v>7767.2792621099998</v>
      </c>
      <c r="D3605" s="13">
        <f ca="1">IF(A3605&lt;$B$1,VLOOKUP(A3605,[1]DI!$A$4:$B$15000,2,FALSE),0)</f>
        <v>0</v>
      </c>
      <c r="E3605" s="52">
        <f t="shared" ca="1" si="1090"/>
        <v>1</v>
      </c>
      <c r="F3605" s="52">
        <f ca="1">(TRUNC(PRODUCT($E$12:$E3604),16))</f>
        <v>1.88396930562496</v>
      </c>
      <c r="G3605" s="52">
        <f t="shared" ca="1" si="1091"/>
        <v>1.88396930562496</v>
      </c>
      <c r="H3605" s="52">
        <f t="shared" ca="1" si="1092"/>
        <v>1</v>
      </c>
      <c r="I3605" s="111">
        <f t="shared" si="1099"/>
        <v>0.02</v>
      </c>
      <c r="J3605" s="149">
        <f t="shared" si="1101"/>
        <v>46444</v>
      </c>
      <c r="K3605" s="54">
        <f t="shared" si="1100"/>
        <v>2</v>
      </c>
      <c r="L3605" s="55">
        <f t="shared" si="1093"/>
        <v>2</v>
      </c>
      <c r="M3605" s="56">
        <f t="shared" si="1094"/>
        <v>1.0001571760000001</v>
      </c>
      <c r="N3605" s="56">
        <f t="shared" ca="1" si="1095"/>
        <v>1.0001571760000001</v>
      </c>
      <c r="O3605" s="55">
        <f t="shared" si="1102"/>
        <v>0</v>
      </c>
      <c r="P3605" s="109">
        <f t="shared" ca="1" si="1096"/>
        <v>1.2208298799999999</v>
      </c>
      <c r="Q3605" s="52">
        <f t="shared" si="1103"/>
        <v>0</v>
      </c>
      <c r="R3605" s="85"/>
      <c r="S3605" s="85"/>
      <c r="T3605" s="86" t="str">
        <f t="shared" si="1104"/>
        <v>A+J=</v>
      </c>
      <c r="U3605" s="149">
        <f t="shared" si="1105"/>
        <v>46477</v>
      </c>
      <c r="V3605" s="57" t="str">
        <f t="shared" si="1097"/>
        <v>-</v>
      </c>
      <c r="W3605" s="8"/>
      <c r="X3605" s="8"/>
      <c r="Y3605" s="8"/>
      <c r="Z3605" s="9"/>
      <c r="AA3605" s="1"/>
      <c r="AB3605" s="8"/>
      <c r="AC3605" s="9"/>
      <c r="AD3605" s="9"/>
      <c r="AE3605" s="9"/>
      <c r="AF3605" s="8"/>
      <c r="AG3605" s="10"/>
      <c r="AH3605" s="8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25">
      <c r="A3606" s="50">
        <f t="shared" si="1098"/>
        <v>46449</v>
      </c>
      <c r="B3606" s="112" t="str">
        <f t="shared" ca="1" si="1088"/>
        <v>n.d</v>
      </c>
      <c r="C3606" s="109">
        <f t="shared" si="1089"/>
        <v>7767.2792621099998</v>
      </c>
      <c r="D3606" s="13">
        <f ca="1">IF(A3606&lt;$B$1,VLOOKUP(A3606,[1]DI!$A$4:$B$15000,2,FALSE),0)</f>
        <v>0</v>
      </c>
      <c r="E3606" s="52">
        <f t="shared" ca="1" si="1090"/>
        <v>1</v>
      </c>
      <c r="F3606" s="52">
        <f ca="1">(TRUNC(PRODUCT($E$12:$E3605),16))</f>
        <v>1.88396930562496</v>
      </c>
      <c r="G3606" s="52">
        <f t="shared" ca="1" si="1091"/>
        <v>1.88396930562496</v>
      </c>
      <c r="H3606" s="52">
        <f t="shared" ca="1" si="1092"/>
        <v>1</v>
      </c>
      <c r="I3606" s="111">
        <f t="shared" si="1099"/>
        <v>0.02</v>
      </c>
      <c r="J3606" s="149">
        <f t="shared" si="1101"/>
        <v>46444</v>
      </c>
      <c r="K3606" s="54">
        <f t="shared" si="1100"/>
        <v>3</v>
      </c>
      <c r="L3606" s="55">
        <f t="shared" si="1093"/>
        <v>3</v>
      </c>
      <c r="M3606" s="56">
        <f t="shared" si="1094"/>
        <v>1.000235773</v>
      </c>
      <c r="N3606" s="56">
        <f t="shared" ca="1" si="1095"/>
        <v>1.000235773</v>
      </c>
      <c r="O3606" s="55">
        <f t="shared" si="1102"/>
        <v>0</v>
      </c>
      <c r="P3606" s="109">
        <f t="shared" ca="1" si="1096"/>
        <v>1.8313147299999999</v>
      </c>
      <c r="Q3606" s="52">
        <f t="shared" si="1103"/>
        <v>0</v>
      </c>
      <c r="R3606" s="85"/>
      <c r="S3606" s="85"/>
      <c r="T3606" s="86" t="str">
        <f t="shared" si="1104"/>
        <v>A+J=</v>
      </c>
      <c r="U3606" s="149">
        <f t="shared" si="1105"/>
        <v>46477</v>
      </c>
      <c r="V3606" s="57" t="str">
        <f t="shared" si="1097"/>
        <v>-</v>
      </c>
      <c r="W3606" s="8"/>
      <c r="X3606" s="8"/>
      <c r="Y3606" s="8"/>
      <c r="Z3606" s="9"/>
      <c r="AA3606" s="1"/>
      <c r="AB3606" s="8"/>
      <c r="AC3606" s="9"/>
      <c r="AD3606" s="9"/>
      <c r="AE3606" s="9"/>
      <c r="AF3606" s="8"/>
      <c r="AG3606" s="10"/>
      <c r="AH3606" s="8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25">
      <c r="A3607" s="50">
        <f t="shared" si="1098"/>
        <v>46450</v>
      </c>
      <c r="B3607" s="112" t="str">
        <f t="shared" ca="1" si="1088"/>
        <v>n.d</v>
      </c>
      <c r="C3607" s="109">
        <f t="shared" si="1089"/>
        <v>7767.2792621099998</v>
      </c>
      <c r="D3607" s="13">
        <f ca="1">IF(A3607&lt;$B$1,VLOOKUP(A3607,[1]DI!$A$4:$B$15000,2,FALSE),0)</f>
        <v>0</v>
      </c>
      <c r="E3607" s="52">
        <f t="shared" ca="1" si="1090"/>
        <v>1</v>
      </c>
      <c r="F3607" s="52">
        <f ca="1">(TRUNC(PRODUCT($E$12:$E3606),16))</f>
        <v>1.88396930562496</v>
      </c>
      <c r="G3607" s="52">
        <f t="shared" ca="1" si="1091"/>
        <v>1.88396930562496</v>
      </c>
      <c r="H3607" s="52">
        <f t="shared" ca="1" si="1092"/>
        <v>1</v>
      </c>
      <c r="I3607" s="111">
        <f t="shared" si="1099"/>
        <v>0.02</v>
      </c>
      <c r="J3607" s="149">
        <f t="shared" si="1101"/>
        <v>46444</v>
      </c>
      <c r="K3607" s="54">
        <f t="shared" si="1100"/>
        <v>4</v>
      </c>
      <c r="L3607" s="55">
        <f t="shared" si="1093"/>
        <v>4</v>
      </c>
      <c r="M3607" s="56">
        <f t="shared" si="1094"/>
        <v>1.000314377</v>
      </c>
      <c r="N3607" s="56">
        <f t="shared" ca="1" si="1095"/>
        <v>1.000314377</v>
      </c>
      <c r="O3607" s="55">
        <f t="shared" si="1102"/>
        <v>0</v>
      </c>
      <c r="P3607" s="109">
        <f t="shared" ca="1" si="1096"/>
        <v>2.4418539500000001</v>
      </c>
      <c r="Q3607" s="52">
        <f t="shared" si="1103"/>
        <v>0</v>
      </c>
      <c r="R3607" s="85"/>
      <c r="S3607" s="85"/>
      <c r="T3607" s="86" t="str">
        <f t="shared" si="1104"/>
        <v>A+J=</v>
      </c>
      <c r="U3607" s="149">
        <f t="shared" si="1105"/>
        <v>46477</v>
      </c>
      <c r="V3607" s="57" t="str">
        <f t="shared" si="1097"/>
        <v>-</v>
      </c>
      <c r="W3607" s="8"/>
      <c r="X3607" s="8"/>
      <c r="Y3607" s="8"/>
      <c r="Z3607" s="9"/>
      <c r="AA3607" s="1"/>
      <c r="AB3607" s="8"/>
      <c r="AC3607" s="9"/>
      <c r="AD3607" s="9"/>
      <c r="AE3607" s="9"/>
      <c r="AF3607" s="8"/>
      <c r="AG3607" s="10"/>
      <c r="AH3607" s="8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25">
      <c r="A3608" s="50">
        <f t="shared" si="1098"/>
        <v>46451</v>
      </c>
      <c r="B3608" s="112" t="str">
        <f t="shared" ca="1" si="1088"/>
        <v>n.d</v>
      </c>
      <c r="C3608" s="109">
        <f t="shared" si="1089"/>
        <v>7767.2792621099998</v>
      </c>
      <c r="D3608" s="13">
        <f ca="1">IF(A3608&lt;$B$1,VLOOKUP(A3608,[1]DI!$A$4:$B$15000,2,FALSE),0)</f>
        <v>0</v>
      </c>
      <c r="E3608" s="52">
        <f t="shared" ca="1" si="1090"/>
        <v>1</v>
      </c>
      <c r="F3608" s="52">
        <f ca="1">(TRUNC(PRODUCT($E$12:$E3607),16))</f>
        <v>1.88396930562496</v>
      </c>
      <c r="G3608" s="52">
        <f t="shared" ca="1" si="1091"/>
        <v>1.88396930562496</v>
      </c>
      <c r="H3608" s="52">
        <f t="shared" ca="1" si="1092"/>
        <v>1</v>
      </c>
      <c r="I3608" s="111">
        <f t="shared" si="1099"/>
        <v>0.02</v>
      </c>
      <c r="J3608" s="149">
        <f t="shared" si="1101"/>
        <v>46444</v>
      </c>
      <c r="K3608" s="54">
        <f t="shared" si="1100"/>
        <v>5</v>
      </c>
      <c r="L3608" s="55">
        <f t="shared" si="1093"/>
        <v>5</v>
      </c>
      <c r="M3608" s="56">
        <f t="shared" si="1094"/>
        <v>1.000392986</v>
      </c>
      <c r="N3608" s="56">
        <f t="shared" ca="1" si="1095"/>
        <v>1.000392986</v>
      </c>
      <c r="O3608" s="55">
        <f t="shared" si="1102"/>
        <v>0</v>
      </c>
      <c r="P3608" s="109">
        <f t="shared" ca="1" si="1096"/>
        <v>3.052432</v>
      </c>
      <c r="Q3608" s="52">
        <f t="shared" si="1103"/>
        <v>0</v>
      </c>
      <c r="R3608" s="85"/>
      <c r="S3608" s="85"/>
      <c r="T3608" s="86" t="str">
        <f t="shared" si="1104"/>
        <v>A+J=</v>
      </c>
      <c r="U3608" s="149">
        <f t="shared" si="1105"/>
        <v>46477</v>
      </c>
      <c r="V3608" s="57" t="str">
        <f t="shared" si="1097"/>
        <v>-</v>
      </c>
      <c r="W3608" s="8"/>
      <c r="X3608" s="8"/>
      <c r="Y3608" s="8"/>
      <c r="Z3608" s="9"/>
      <c r="AA3608" s="1"/>
      <c r="AB3608" s="8"/>
      <c r="AC3608" s="9"/>
      <c r="AD3608" s="9"/>
      <c r="AE3608" s="9"/>
      <c r="AF3608" s="8"/>
      <c r="AG3608" s="10"/>
      <c r="AH3608" s="8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25">
      <c r="A3609" s="50">
        <f t="shared" si="1098"/>
        <v>46452</v>
      </c>
      <c r="B3609" s="112" t="str">
        <f t="shared" ca="1" si="1088"/>
        <v>n.d</v>
      </c>
      <c r="C3609" s="109">
        <f t="shared" si="1089"/>
        <v>7767.2792621099998</v>
      </c>
      <c r="D3609" s="13">
        <f ca="1">IF(A3609&lt;$B$1,VLOOKUP(A3609,[1]DI!$A$4:$B$15000,2,FALSE),0)</f>
        <v>0</v>
      </c>
      <c r="E3609" s="52">
        <f t="shared" ca="1" si="1090"/>
        <v>1</v>
      </c>
      <c r="F3609" s="52">
        <f ca="1">(TRUNC(PRODUCT($E$12:$E3608),16))</f>
        <v>1.88396930562496</v>
      </c>
      <c r="G3609" s="52">
        <f t="shared" ca="1" si="1091"/>
        <v>1.88396930562496</v>
      </c>
      <c r="H3609" s="52">
        <f t="shared" ca="1" si="1092"/>
        <v>1</v>
      </c>
      <c r="I3609" s="111">
        <f t="shared" si="1099"/>
        <v>0.02</v>
      </c>
      <c r="J3609" s="149">
        <f t="shared" si="1101"/>
        <v>46444</v>
      </c>
      <c r="K3609" s="54">
        <f t="shared" si="1100"/>
        <v>5</v>
      </c>
      <c r="L3609" s="55">
        <f t="shared" si="1093"/>
        <v>6</v>
      </c>
      <c r="M3609" s="56">
        <f t="shared" si="1094"/>
        <v>1.000471602</v>
      </c>
      <c r="N3609" s="56">
        <f t="shared" ca="1" si="1095"/>
        <v>1.000471602</v>
      </c>
      <c r="O3609" s="55">
        <f t="shared" si="1102"/>
        <v>0</v>
      </c>
      <c r="P3609" s="109">
        <f t="shared" ca="1" si="1096"/>
        <v>3.6630644299999999</v>
      </c>
      <c r="Q3609" s="52">
        <f t="shared" si="1103"/>
        <v>0</v>
      </c>
      <c r="R3609" s="85"/>
      <c r="S3609" s="85"/>
      <c r="T3609" s="86" t="str">
        <f t="shared" si="1104"/>
        <v>A+J=</v>
      </c>
      <c r="U3609" s="149">
        <f t="shared" si="1105"/>
        <v>46477</v>
      </c>
      <c r="V3609" s="57" t="str">
        <f t="shared" si="1097"/>
        <v>-</v>
      </c>
      <c r="W3609" s="8"/>
      <c r="X3609" s="8"/>
      <c r="Y3609" s="8"/>
      <c r="Z3609" s="9"/>
      <c r="AA3609" s="1"/>
      <c r="AB3609" s="8"/>
      <c r="AC3609" s="9"/>
      <c r="AD3609" s="9"/>
      <c r="AE3609" s="9"/>
      <c r="AF3609" s="8"/>
      <c r="AG3609" s="10"/>
      <c r="AH3609" s="8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25">
      <c r="A3610" s="50">
        <f t="shared" si="1098"/>
        <v>46453</v>
      </c>
      <c r="B3610" s="112" t="str">
        <f t="shared" ca="1" si="1088"/>
        <v>n.d</v>
      </c>
      <c r="C3610" s="109">
        <f t="shared" si="1089"/>
        <v>7767.2792621099998</v>
      </c>
      <c r="D3610" s="13">
        <f ca="1">IF(A3610&lt;$B$1,VLOOKUP(A3610,[1]DI!$A$4:$B$15000,2,FALSE),0)</f>
        <v>0</v>
      </c>
      <c r="E3610" s="52">
        <f t="shared" ca="1" si="1090"/>
        <v>1</v>
      </c>
      <c r="F3610" s="52">
        <f ca="1">(TRUNC(PRODUCT($E$12:$E3609),16))</f>
        <v>1.88396930562496</v>
      </c>
      <c r="G3610" s="52">
        <f t="shared" ca="1" si="1091"/>
        <v>1.88396930562496</v>
      </c>
      <c r="H3610" s="52">
        <f t="shared" ca="1" si="1092"/>
        <v>1</v>
      </c>
      <c r="I3610" s="111">
        <f t="shared" si="1099"/>
        <v>0.02</v>
      </c>
      <c r="J3610" s="149">
        <f t="shared" si="1101"/>
        <v>46444</v>
      </c>
      <c r="K3610" s="54">
        <f t="shared" si="1100"/>
        <v>5</v>
      </c>
      <c r="L3610" s="55">
        <f t="shared" si="1093"/>
        <v>6</v>
      </c>
      <c r="M3610" s="56">
        <f t="shared" si="1094"/>
        <v>1.000471602</v>
      </c>
      <c r="N3610" s="56">
        <f t="shared" ca="1" si="1095"/>
        <v>1.000471602</v>
      </c>
      <c r="O3610" s="55">
        <f t="shared" si="1102"/>
        <v>0</v>
      </c>
      <c r="P3610" s="109">
        <f t="shared" ca="1" si="1096"/>
        <v>3.6630644299999999</v>
      </c>
      <c r="Q3610" s="52">
        <f t="shared" si="1103"/>
        <v>0</v>
      </c>
      <c r="R3610" s="85"/>
      <c r="S3610" s="85"/>
      <c r="T3610" s="86" t="str">
        <f t="shared" si="1104"/>
        <v>A+J=</v>
      </c>
      <c r="U3610" s="149">
        <f t="shared" si="1105"/>
        <v>46477</v>
      </c>
      <c r="V3610" s="57" t="str">
        <f t="shared" si="1097"/>
        <v>-</v>
      </c>
      <c r="W3610" s="8"/>
      <c r="X3610" s="8"/>
      <c r="Y3610" s="8"/>
      <c r="Z3610" s="9"/>
      <c r="AA3610" s="1"/>
      <c r="AB3610" s="8"/>
      <c r="AC3610" s="9"/>
      <c r="AD3610" s="9"/>
      <c r="AE3610" s="9"/>
      <c r="AF3610" s="8"/>
      <c r="AG3610" s="10"/>
      <c r="AH3610" s="8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25">
      <c r="A3611" s="50">
        <f t="shared" si="1098"/>
        <v>46454</v>
      </c>
      <c r="B3611" s="112" t="str">
        <f t="shared" ca="1" si="1088"/>
        <v>n.d</v>
      </c>
      <c r="C3611" s="109">
        <f t="shared" si="1089"/>
        <v>7767.2792621099998</v>
      </c>
      <c r="D3611" s="13">
        <f ca="1">IF(A3611&lt;$B$1,VLOOKUP(A3611,[1]DI!$A$4:$B$15000,2,FALSE),0)</f>
        <v>0</v>
      </c>
      <c r="E3611" s="52">
        <f t="shared" ca="1" si="1090"/>
        <v>1</v>
      </c>
      <c r="F3611" s="52">
        <f ca="1">(TRUNC(PRODUCT($E$12:$E3610),16))</f>
        <v>1.88396930562496</v>
      </c>
      <c r="G3611" s="52">
        <f t="shared" ca="1" si="1091"/>
        <v>1.88396930562496</v>
      </c>
      <c r="H3611" s="52">
        <f t="shared" ca="1" si="1092"/>
        <v>1</v>
      </c>
      <c r="I3611" s="111">
        <f t="shared" si="1099"/>
        <v>0.02</v>
      </c>
      <c r="J3611" s="149">
        <f t="shared" si="1101"/>
        <v>46444</v>
      </c>
      <c r="K3611" s="54">
        <f t="shared" si="1100"/>
        <v>6</v>
      </c>
      <c r="L3611" s="55">
        <f t="shared" si="1093"/>
        <v>6</v>
      </c>
      <c r="M3611" s="56">
        <f t="shared" si="1094"/>
        <v>1.000471602</v>
      </c>
      <c r="N3611" s="56">
        <f t="shared" ca="1" si="1095"/>
        <v>1.000471602</v>
      </c>
      <c r="O3611" s="55">
        <f t="shared" si="1102"/>
        <v>0</v>
      </c>
      <c r="P3611" s="109">
        <f t="shared" ca="1" si="1096"/>
        <v>3.6630644299999999</v>
      </c>
      <c r="Q3611" s="52">
        <f t="shared" si="1103"/>
        <v>0</v>
      </c>
      <c r="R3611" s="85"/>
      <c r="S3611" s="85"/>
      <c r="T3611" s="86" t="str">
        <f t="shared" si="1104"/>
        <v>A+J=</v>
      </c>
      <c r="U3611" s="149">
        <f t="shared" si="1105"/>
        <v>46477</v>
      </c>
      <c r="V3611" s="57" t="str">
        <f t="shared" si="1097"/>
        <v>-</v>
      </c>
      <c r="W3611" s="8"/>
      <c r="X3611" s="8"/>
      <c r="Y3611" s="8"/>
      <c r="Z3611" s="9"/>
      <c r="AA3611" s="1"/>
      <c r="AB3611" s="8"/>
      <c r="AC3611" s="9"/>
      <c r="AD3611" s="9"/>
      <c r="AE3611" s="9"/>
      <c r="AF3611" s="8"/>
      <c r="AG3611" s="10"/>
      <c r="AH3611" s="8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25">
      <c r="A3612" s="50">
        <f t="shared" si="1098"/>
        <v>46455</v>
      </c>
      <c r="B3612" s="112" t="str">
        <f t="shared" ca="1" si="1088"/>
        <v>n.d</v>
      </c>
      <c r="C3612" s="109">
        <f t="shared" si="1089"/>
        <v>7767.2792621099998</v>
      </c>
      <c r="D3612" s="13">
        <f ca="1">IF(A3612&lt;$B$1,VLOOKUP(A3612,[1]DI!$A$4:$B$15000,2,FALSE),0)</f>
        <v>0</v>
      </c>
      <c r="E3612" s="52">
        <f t="shared" ca="1" si="1090"/>
        <v>1</v>
      </c>
      <c r="F3612" s="52">
        <f ca="1">(TRUNC(PRODUCT($E$12:$E3611),16))</f>
        <v>1.88396930562496</v>
      </c>
      <c r="G3612" s="52">
        <f t="shared" ca="1" si="1091"/>
        <v>1.88396930562496</v>
      </c>
      <c r="H3612" s="52">
        <f t="shared" ca="1" si="1092"/>
        <v>1</v>
      </c>
      <c r="I3612" s="111">
        <f t="shared" si="1099"/>
        <v>0.02</v>
      </c>
      <c r="J3612" s="149">
        <f t="shared" si="1101"/>
        <v>46444</v>
      </c>
      <c r="K3612" s="54">
        <f t="shared" si="1100"/>
        <v>7</v>
      </c>
      <c r="L3612" s="55">
        <f t="shared" si="1093"/>
        <v>7</v>
      </c>
      <c r="M3612" s="56">
        <f t="shared" si="1094"/>
        <v>1.0005502239999999</v>
      </c>
      <c r="N3612" s="56">
        <f t="shared" ca="1" si="1095"/>
        <v>1.0005502239999999</v>
      </c>
      <c r="O3612" s="55">
        <f t="shared" si="1102"/>
        <v>0</v>
      </c>
      <c r="P3612" s="109">
        <f t="shared" ca="1" si="1096"/>
        <v>4.2737434600000004</v>
      </c>
      <c r="Q3612" s="52">
        <f t="shared" si="1103"/>
        <v>0</v>
      </c>
      <c r="R3612" s="85"/>
      <c r="S3612" s="85"/>
      <c r="T3612" s="86" t="str">
        <f t="shared" si="1104"/>
        <v>A+J=</v>
      </c>
      <c r="U3612" s="149">
        <f t="shared" si="1105"/>
        <v>46477</v>
      </c>
      <c r="V3612" s="57" t="str">
        <f t="shared" si="1097"/>
        <v>-</v>
      </c>
      <c r="W3612" s="8"/>
      <c r="X3612" s="8"/>
      <c r="Y3612" s="8"/>
      <c r="Z3612" s="9"/>
      <c r="AA3612" s="1"/>
      <c r="AB3612" s="8"/>
      <c r="AC3612" s="9"/>
      <c r="AD3612" s="9"/>
      <c r="AE3612" s="9"/>
      <c r="AF3612" s="8"/>
      <c r="AG3612" s="10"/>
      <c r="AH3612" s="8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25">
      <c r="A3613" s="50">
        <f t="shared" si="1098"/>
        <v>46456</v>
      </c>
      <c r="B3613" s="112" t="str">
        <f t="shared" ca="1" si="1088"/>
        <v>n.d</v>
      </c>
      <c r="C3613" s="109">
        <f t="shared" si="1089"/>
        <v>7767.2792621099998</v>
      </c>
      <c r="D3613" s="13">
        <f ca="1">IF(A3613&lt;$B$1,VLOOKUP(A3613,[1]DI!$A$4:$B$15000,2,FALSE),0)</f>
        <v>0</v>
      </c>
      <c r="E3613" s="52">
        <f t="shared" ca="1" si="1090"/>
        <v>1</v>
      </c>
      <c r="F3613" s="52">
        <f ca="1">(TRUNC(PRODUCT($E$12:$E3612),16))</f>
        <v>1.88396930562496</v>
      </c>
      <c r="G3613" s="52">
        <f t="shared" ca="1" si="1091"/>
        <v>1.88396930562496</v>
      </c>
      <c r="H3613" s="52">
        <f t="shared" ca="1" si="1092"/>
        <v>1</v>
      </c>
      <c r="I3613" s="111">
        <f t="shared" si="1099"/>
        <v>0.02</v>
      </c>
      <c r="J3613" s="149">
        <f t="shared" si="1101"/>
        <v>46444</v>
      </c>
      <c r="K3613" s="54">
        <f t="shared" si="1100"/>
        <v>8</v>
      </c>
      <c r="L3613" s="55">
        <f t="shared" si="1093"/>
        <v>8</v>
      </c>
      <c r="M3613" s="56">
        <f t="shared" si="1094"/>
        <v>1.000628852</v>
      </c>
      <c r="N3613" s="56">
        <f t="shared" ca="1" si="1095"/>
        <v>1.000628852</v>
      </c>
      <c r="O3613" s="55">
        <f t="shared" si="1102"/>
        <v>0</v>
      </c>
      <c r="P3613" s="109">
        <f t="shared" ca="1" si="1096"/>
        <v>4.8844690899999996</v>
      </c>
      <c r="Q3613" s="52">
        <f t="shared" si="1103"/>
        <v>0</v>
      </c>
      <c r="R3613" s="85"/>
      <c r="S3613" s="85"/>
      <c r="T3613" s="86" t="str">
        <f t="shared" si="1104"/>
        <v>A+J=</v>
      </c>
      <c r="U3613" s="149">
        <f t="shared" si="1105"/>
        <v>46477</v>
      </c>
      <c r="V3613" s="57" t="str">
        <f t="shared" si="1097"/>
        <v>-</v>
      </c>
      <c r="W3613" s="8"/>
      <c r="X3613" s="8"/>
      <c r="Y3613" s="8"/>
      <c r="Z3613" s="9"/>
      <c r="AA3613" s="1"/>
      <c r="AB3613" s="8"/>
      <c r="AC3613" s="9"/>
      <c r="AD3613" s="9"/>
      <c r="AE3613" s="9"/>
      <c r="AF3613" s="8"/>
      <c r="AG3613" s="10"/>
      <c r="AH3613" s="8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25">
      <c r="A3614" s="50">
        <f t="shared" si="1098"/>
        <v>46457</v>
      </c>
      <c r="B3614" s="112" t="str">
        <f t="shared" ca="1" si="1088"/>
        <v>n.d</v>
      </c>
      <c r="C3614" s="109">
        <f t="shared" si="1089"/>
        <v>7767.2792621099998</v>
      </c>
      <c r="D3614" s="13">
        <f ca="1">IF(A3614&lt;$B$1,VLOOKUP(A3614,[1]DI!$A$4:$B$15000,2,FALSE),0)</f>
        <v>0</v>
      </c>
      <c r="E3614" s="52">
        <f t="shared" ca="1" si="1090"/>
        <v>1</v>
      </c>
      <c r="F3614" s="52">
        <f ca="1">(TRUNC(PRODUCT($E$12:$E3613),16))</f>
        <v>1.88396930562496</v>
      </c>
      <c r="G3614" s="52">
        <f t="shared" ca="1" si="1091"/>
        <v>1.88396930562496</v>
      </c>
      <c r="H3614" s="52">
        <f t="shared" ca="1" si="1092"/>
        <v>1</v>
      </c>
      <c r="I3614" s="111">
        <f t="shared" si="1099"/>
        <v>0.02</v>
      </c>
      <c r="J3614" s="149">
        <f t="shared" si="1101"/>
        <v>46444</v>
      </c>
      <c r="K3614" s="54">
        <f t="shared" si="1100"/>
        <v>9</v>
      </c>
      <c r="L3614" s="55">
        <f t="shared" si="1093"/>
        <v>9</v>
      </c>
      <c r="M3614" s="56">
        <f t="shared" si="1094"/>
        <v>1.0007074869999999</v>
      </c>
      <c r="N3614" s="56">
        <f t="shared" ca="1" si="1095"/>
        <v>1.0007074869999999</v>
      </c>
      <c r="O3614" s="55">
        <f t="shared" si="1102"/>
        <v>0</v>
      </c>
      <c r="P3614" s="109">
        <f t="shared" ca="1" si="1096"/>
        <v>5.4952490999999997</v>
      </c>
      <c r="Q3614" s="52">
        <f t="shared" si="1103"/>
        <v>0</v>
      </c>
      <c r="R3614" s="85"/>
      <c r="S3614" s="85"/>
      <c r="T3614" s="86" t="str">
        <f t="shared" si="1104"/>
        <v>A+J=</v>
      </c>
      <c r="U3614" s="149">
        <f t="shared" si="1105"/>
        <v>46477</v>
      </c>
      <c r="V3614" s="57" t="str">
        <f t="shared" si="1097"/>
        <v>-</v>
      </c>
      <c r="W3614" s="8"/>
      <c r="X3614" s="8"/>
      <c r="Y3614" s="8"/>
      <c r="Z3614" s="9"/>
      <c r="AA3614" s="1"/>
      <c r="AB3614" s="8"/>
      <c r="AC3614" s="9"/>
      <c r="AD3614" s="9"/>
      <c r="AE3614" s="9"/>
      <c r="AF3614" s="8"/>
      <c r="AG3614" s="10"/>
      <c r="AH3614" s="8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25">
      <c r="A3615" s="50">
        <f t="shared" si="1098"/>
        <v>46458</v>
      </c>
      <c r="B3615" s="112" t="str">
        <f t="shared" ca="1" si="1088"/>
        <v>n.d</v>
      </c>
      <c r="C3615" s="109">
        <f t="shared" si="1089"/>
        <v>7767.2792621099998</v>
      </c>
      <c r="D3615" s="13">
        <f ca="1">IF(A3615&lt;$B$1,VLOOKUP(A3615,[1]DI!$A$4:$B$15000,2,FALSE),0)</f>
        <v>0</v>
      </c>
      <c r="E3615" s="52">
        <f t="shared" ca="1" si="1090"/>
        <v>1</v>
      </c>
      <c r="F3615" s="52">
        <f ca="1">(TRUNC(PRODUCT($E$12:$E3614),16))</f>
        <v>1.88396930562496</v>
      </c>
      <c r="G3615" s="52">
        <f t="shared" ca="1" si="1091"/>
        <v>1.88396930562496</v>
      </c>
      <c r="H3615" s="52">
        <f t="shared" ca="1" si="1092"/>
        <v>1</v>
      </c>
      <c r="I3615" s="111">
        <f t="shared" si="1099"/>
        <v>0.02</v>
      </c>
      <c r="J3615" s="149">
        <f t="shared" si="1101"/>
        <v>46444</v>
      </c>
      <c r="K3615" s="54">
        <f t="shared" si="1100"/>
        <v>10</v>
      </c>
      <c r="L3615" s="55">
        <f t="shared" si="1093"/>
        <v>10</v>
      </c>
      <c r="M3615" s="56">
        <f t="shared" si="1094"/>
        <v>1.000786127</v>
      </c>
      <c r="N3615" s="56">
        <f t="shared" ca="1" si="1095"/>
        <v>1.000786127</v>
      </c>
      <c r="O3615" s="55">
        <f t="shared" si="1102"/>
        <v>0</v>
      </c>
      <c r="P3615" s="109">
        <f t="shared" ca="1" si="1096"/>
        <v>6.10606794</v>
      </c>
      <c r="Q3615" s="52">
        <f t="shared" si="1103"/>
        <v>0</v>
      </c>
      <c r="R3615" s="85"/>
      <c r="S3615" s="85"/>
      <c r="T3615" s="86" t="str">
        <f t="shared" si="1104"/>
        <v>A+J=</v>
      </c>
      <c r="U3615" s="149">
        <f t="shared" si="1105"/>
        <v>46477</v>
      </c>
      <c r="V3615" s="57" t="str">
        <f t="shared" si="1097"/>
        <v>-</v>
      </c>
      <c r="W3615" s="8"/>
      <c r="X3615" s="8"/>
      <c r="Y3615" s="8"/>
      <c r="Z3615" s="9"/>
      <c r="AA3615" s="1"/>
      <c r="AB3615" s="8"/>
      <c r="AC3615" s="9"/>
      <c r="AD3615" s="9"/>
      <c r="AE3615" s="9"/>
      <c r="AF3615" s="8"/>
      <c r="AG3615" s="10"/>
      <c r="AH3615" s="8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25">
      <c r="A3616" s="50">
        <f t="shared" si="1098"/>
        <v>46459</v>
      </c>
      <c r="B3616" s="112" t="str">
        <f t="shared" ca="1" si="1088"/>
        <v>n.d</v>
      </c>
      <c r="C3616" s="109">
        <f t="shared" si="1089"/>
        <v>7767.2792621099998</v>
      </c>
      <c r="D3616" s="13">
        <f ca="1">IF(A3616&lt;$B$1,VLOOKUP(A3616,[1]DI!$A$4:$B$15000,2,FALSE),0)</f>
        <v>0</v>
      </c>
      <c r="E3616" s="52">
        <f t="shared" ca="1" si="1090"/>
        <v>1</v>
      </c>
      <c r="F3616" s="52">
        <f ca="1">(TRUNC(PRODUCT($E$12:$E3615),16))</f>
        <v>1.88396930562496</v>
      </c>
      <c r="G3616" s="52">
        <f t="shared" ca="1" si="1091"/>
        <v>1.88396930562496</v>
      </c>
      <c r="H3616" s="52">
        <f t="shared" ca="1" si="1092"/>
        <v>1</v>
      </c>
      <c r="I3616" s="111">
        <f t="shared" si="1099"/>
        <v>0.02</v>
      </c>
      <c r="J3616" s="149">
        <f t="shared" si="1101"/>
        <v>46444</v>
      </c>
      <c r="K3616" s="54">
        <f t="shared" si="1100"/>
        <v>10</v>
      </c>
      <c r="L3616" s="55">
        <f t="shared" si="1093"/>
        <v>11</v>
      </c>
      <c r="M3616" s="56">
        <f t="shared" si="1094"/>
        <v>1.0008647740000001</v>
      </c>
      <c r="N3616" s="56">
        <f t="shared" ca="1" si="1095"/>
        <v>1.0008647740000001</v>
      </c>
      <c r="O3616" s="55">
        <f t="shared" si="1102"/>
        <v>0</v>
      </c>
      <c r="P3616" s="109">
        <f t="shared" ca="1" si="1096"/>
        <v>6.7169411500000002</v>
      </c>
      <c r="Q3616" s="52">
        <f t="shared" si="1103"/>
        <v>0</v>
      </c>
      <c r="R3616" s="85"/>
      <c r="S3616" s="85"/>
      <c r="T3616" s="86" t="str">
        <f t="shared" si="1104"/>
        <v>A+J=</v>
      </c>
      <c r="U3616" s="149">
        <f t="shared" si="1105"/>
        <v>46477</v>
      </c>
      <c r="V3616" s="57" t="str">
        <f t="shared" si="1097"/>
        <v>-</v>
      </c>
      <c r="W3616" s="8"/>
      <c r="X3616" s="8"/>
      <c r="Y3616" s="8"/>
      <c r="Z3616" s="9"/>
      <c r="AA3616" s="1"/>
      <c r="AB3616" s="8"/>
      <c r="AC3616" s="9"/>
      <c r="AD3616" s="9"/>
      <c r="AE3616" s="9"/>
      <c r="AF3616" s="8"/>
      <c r="AG3616" s="10"/>
      <c r="AH3616" s="8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25">
      <c r="A3617" s="50">
        <f t="shared" si="1098"/>
        <v>46460</v>
      </c>
      <c r="B3617" s="112" t="str">
        <f t="shared" ca="1" si="1088"/>
        <v>n.d</v>
      </c>
      <c r="C3617" s="109">
        <f t="shared" si="1089"/>
        <v>7767.2792621099998</v>
      </c>
      <c r="D3617" s="13">
        <f ca="1">IF(A3617&lt;$B$1,VLOOKUP(A3617,[1]DI!$A$4:$B$15000,2,FALSE),0)</f>
        <v>0</v>
      </c>
      <c r="E3617" s="52">
        <f t="shared" ca="1" si="1090"/>
        <v>1</v>
      </c>
      <c r="F3617" s="52">
        <f ca="1">(TRUNC(PRODUCT($E$12:$E3616),16))</f>
        <v>1.88396930562496</v>
      </c>
      <c r="G3617" s="52">
        <f t="shared" ca="1" si="1091"/>
        <v>1.88396930562496</v>
      </c>
      <c r="H3617" s="52">
        <f t="shared" ca="1" si="1092"/>
        <v>1</v>
      </c>
      <c r="I3617" s="111">
        <f t="shared" si="1099"/>
        <v>0.02</v>
      </c>
      <c r="J3617" s="149">
        <f t="shared" si="1101"/>
        <v>46444</v>
      </c>
      <c r="K3617" s="54">
        <f t="shared" si="1100"/>
        <v>10</v>
      </c>
      <c r="L3617" s="55">
        <f t="shared" si="1093"/>
        <v>11</v>
      </c>
      <c r="M3617" s="56">
        <f t="shared" si="1094"/>
        <v>1.0008647740000001</v>
      </c>
      <c r="N3617" s="56">
        <f t="shared" ca="1" si="1095"/>
        <v>1.0008647740000001</v>
      </c>
      <c r="O3617" s="55">
        <f t="shared" si="1102"/>
        <v>0</v>
      </c>
      <c r="P3617" s="109">
        <f t="shared" ca="1" si="1096"/>
        <v>6.7169411500000002</v>
      </c>
      <c r="Q3617" s="52">
        <f t="shared" si="1103"/>
        <v>0</v>
      </c>
      <c r="R3617" s="85"/>
      <c r="S3617" s="85"/>
      <c r="T3617" s="86" t="str">
        <f t="shared" si="1104"/>
        <v>A+J=</v>
      </c>
      <c r="U3617" s="149">
        <f t="shared" si="1105"/>
        <v>46477</v>
      </c>
      <c r="V3617" s="57" t="str">
        <f t="shared" si="1097"/>
        <v>-</v>
      </c>
      <c r="W3617" s="8"/>
      <c r="X3617" s="8"/>
      <c r="Y3617" s="8"/>
      <c r="Z3617" s="9"/>
      <c r="AA3617" s="1"/>
      <c r="AB3617" s="8"/>
      <c r="AC3617" s="9"/>
      <c r="AD3617" s="9"/>
      <c r="AE3617" s="9"/>
      <c r="AF3617" s="8"/>
      <c r="AG3617" s="10"/>
      <c r="AH3617" s="8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25">
      <c r="A3618" s="50">
        <f t="shared" si="1098"/>
        <v>46461</v>
      </c>
      <c r="B3618" s="112" t="str">
        <f t="shared" ca="1" si="1088"/>
        <v>n.d</v>
      </c>
      <c r="C3618" s="109">
        <f t="shared" si="1089"/>
        <v>7767.2792621099998</v>
      </c>
      <c r="D3618" s="13">
        <f ca="1">IF(A3618&lt;$B$1,VLOOKUP(A3618,[1]DI!$A$4:$B$15000,2,FALSE),0)</f>
        <v>0</v>
      </c>
      <c r="E3618" s="52">
        <f t="shared" ca="1" si="1090"/>
        <v>1</v>
      </c>
      <c r="F3618" s="52">
        <f ca="1">(TRUNC(PRODUCT($E$12:$E3617),16))</f>
        <v>1.88396930562496</v>
      </c>
      <c r="G3618" s="52">
        <f t="shared" ca="1" si="1091"/>
        <v>1.88396930562496</v>
      </c>
      <c r="H3618" s="52">
        <f t="shared" ca="1" si="1092"/>
        <v>1</v>
      </c>
      <c r="I3618" s="111">
        <f t="shared" si="1099"/>
        <v>0.02</v>
      </c>
      <c r="J3618" s="149">
        <f t="shared" si="1101"/>
        <v>46444</v>
      </c>
      <c r="K3618" s="54">
        <f t="shared" si="1100"/>
        <v>11</v>
      </c>
      <c r="L3618" s="55">
        <f t="shared" si="1093"/>
        <v>11</v>
      </c>
      <c r="M3618" s="56">
        <f t="shared" si="1094"/>
        <v>1.0008647740000001</v>
      </c>
      <c r="N3618" s="56">
        <f t="shared" ca="1" si="1095"/>
        <v>1.0008647740000001</v>
      </c>
      <c r="O3618" s="55">
        <f t="shared" si="1102"/>
        <v>0</v>
      </c>
      <c r="P3618" s="109">
        <f t="shared" ca="1" si="1096"/>
        <v>6.7169411500000002</v>
      </c>
      <c r="Q3618" s="52">
        <f t="shared" si="1103"/>
        <v>0</v>
      </c>
      <c r="R3618" s="85"/>
      <c r="S3618" s="85"/>
      <c r="T3618" s="86" t="str">
        <f t="shared" si="1104"/>
        <v>A+J=</v>
      </c>
      <c r="U3618" s="149">
        <f t="shared" si="1105"/>
        <v>46477</v>
      </c>
      <c r="V3618" s="57" t="str">
        <f t="shared" si="1097"/>
        <v>-</v>
      </c>
      <c r="W3618" s="8"/>
      <c r="X3618" s="8"/>
      <c r="Y3618" s="8"/>
      <c r="Z3618" s="9"/>
      <c r="AA3618" s="1"/>
      <c r="AB3618" s="8"/>
      <c r="AC3618" s="9"/>
      <c r="AD3618" s="9"/>
      <c r="AE3618" s="9"/>
      <c r="AF3618" s="8"/>
      <c r="AG3618" s="10"/>
      <c r="AH3618" s="8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25">
      <c r="A3619" s="50">
        <f t="shared" si="1098"/>
        <v>46462</v>
      </c>
      <c r="B3619" s="112" t="str">
        <f t="shared" ca="1" si="1088"/>
        <v>n.d</v>
      </c>
      <c r="C3619" s="109">
        <f t="shared" si="1089"/>
        <v>7767.2792621099998</v>
      </c>
      <c r="D3619" s="13">
        <f ca="1">IF(A3619&lt;$B$1,VLOOKUP(A3619,[1]DI!$A$4:$B$15000,2,FALSE),0)</f>
        <v>0</v>
      </c>
      <c r="E3619" s="52">
        <f t="shared" ca="1" si="1090"/>
        <v>1</v>
      </c>
      <c r="F3619" s="52">
        <f ca="1">(TRUNC(PRODUCT($E$12:$E3618),16))</f>
        <v>1.88396930562496</v>
      </c>
      <c r="G3619" s="52">
        <f t="shared" ca="1" si="1091"/>
        <v>1.88396930562496</v>
      </c>
      <c r="H3619" s="52">
        <f t="shared" ca="1" si="1092"/>
        <v>1</v>
      </c>
      <c r="I3619" s="111">
        <f t="shared" si="1099"/>
        <v>0.02</v>
      </c>
      <c r="J3619" s="149">
        <f t="shared" si="1101"/>
        <v>46444</v>
      </c>
      <c r="K3619" s="54">
        <f t="shared" si="1100"/>
        <v>12</v>
      </c>
      <c r="L3619" s="55">
        <f t="shared" si="1093"/>
        <v>12</v>
      </c>
      <c r="M3619" s="56">
        <f t="shared" si="1094"/>
        <v>1.0009434269999999</v>
      </c>
      <c r="N3619" s="56">
        <f t="shared" ca="1" si="1095"/>
        <v>1.0009434269999999</v>
      </c>
      <c r="O3619" s="55">
        <f t="shared" si="1102"/>
        <v>0</v>
      </c>
      <c r="P3619" s="109">
        <f t="shared" ca="1" si="1096"/>
        <v>7.3278609699999997</v>
      </c>
      <c r="Q3619" s="52">
        <f t="shared" si="1103"/>
        <v>0</v>
      </c>
      <c r="R3619" s="85"/>
      <c r="S3619" s="85"/>
      <c r="T3619" s="86" t="str">
        <f t="shared" si="1104"/>
        <v>A+J=</v>
      </c>
      <c r="U3619" s="149">
        <f t="shared" si="1105"/>
        <v>46477</v>
      </c>
      <c r="V3619" s="57" t="str">
        <f t="shared" si="1097"/>
        <v>-</v>
      </c>
      <c r="W3619" s="8"/>
      <c r="X3619" s="8"/>
      <c r="Y3619" s="8"/>
      <c r="Z3619" s="9"/>
      <c r="AA3619" s="1"/>
      <c r="AB3619" s="8"/>
      <c r="AC3619" s="9"/>
      <c r="AD3619" s="9"/>
      <c r="AE3619" s="9"/>
      <c r="AF3619" s="8"/>
      <c r="AG3619" s="10"/>
      <c r="AH3619" s="8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25">
      <c r="A3620" s="50">
        <f t="shared" si="1098"/>
        <v>46463</v>
      </c>
      <c r="B3620" s="112" t="str">
        <f t="shared" ca="1" si="1088"/>
        <v>n.d</v>
      </c>
      <c r="C3620" s="109">
        <f t="shared" si="1089"/>
        <v>7767.2792621099998</v>
      </c>
      <c r="D3620" s="13">
        <f ca="1">IF(A3620&lt;$B$1,VLOOKUP(A3620,[1]DI!$A$4:$B$15000,2,FALSE),0)</f>
        <v>0</v>
      </c>
      <c r="E3620" s="52">
        <f t="shared" ca="1" si="1090"/>
        <v>1</v>
      </c>
      <c r="F3620" s="52">
        <f ca="1">(TRUNC(PRODUCT($E$12:$E3619),16))</f>
        <v>1.88396930562496</v>
      </c>
      <c r="G3620" s="52">
        <f t="shared" ca="1" si="1091"/>
        <v>1.88396930562496</v>
      </c>
      <c r="H3620" s="52">
        <f t="shared" ca="1" si="1092"/>
        <v>1</v>
      </c>
      <c r="I3620" s="111">
        <f t="shared" si="1099"/>
        <v>0.02</v>
      </c>
      <c r="J3620" s="149">
        <f t="shared" si="1101"/>
        <v>46444</v>
      </c>
      <c r="K3620" s="54">
        <f t="shared" si="1100"/>
        <v>13</v>
      </c>
      <c r="L3620" s="55">
        <f t="shared" si="1093"/>
        <v>13</v>
      </c>
      <c r="M3620" s="56">
        <f t="shared" si="1094"/>
        <v>1.0010220860000001</v>
      </c>
      <c r="N3620" s="56">
        <f t="shared" ca="1" si="1095"/>
        <v>1.0010220860000001</v>
      </c>
      <c r="O3620" s="55">
        <f t="shared" si="1102"/>
        <v>0</v>
      </c>
      <c r="P3620" s="109">
        <f t="shared" ca="1" si="1096"/>
        <v>7.9388273900000002</v>
      </c>
      <c r="Q3620" s="52">
        <f t="shared" si="1103"/>
        <v>0</v>
      </c>
      <c r="R3620" s="85"/>
      <c r="S3620" s="85"/>
      <c r="T3620" s="86" t="str">
        <f t="shared" si="1104"/>
        <v>A+J=</v>
      </c>
      <c r="U3620" s="149">
        <f t="shared" si="1105"/>
        <v>46477</v>
      </c>
      <c r="V3620" s="57" t="str">
        <f t="shared" si="1097"/>
        <v>-</v>
      </c>
      <c r="W3620" s="8"/>
      <c r="X3620" s="8"/>
      <c r="Y3620" s="8"/>
      <c r="Z3620" s="9"/>
      <c r="AA3620" s="1"/>
      <c r="AB3620" s="8"/>
      <c r="AC3620" s="9"/>
      <c r="AD3620" s="9"/>
      <c r="AE3620" s="9"/>
      <c r="AF3620" s="8"/>
      <c r="AG3620" s="10"/>
      <c r="AH3620" s="8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25">
      <c r="A3621" s="50">
        <f t="shared" si="1098"/>
        <v>46464</v>
      </c>
      <c r="B3621" s="112" t="str">
        <f t="shared" ca="1" si="1088"/>
        <v>n.d</v>
      </c>
      <c r="C3621" s="109">
        <f t="shared" si="1089"/>
        <v>7767.2792621099998</v>
      </c>
      <c r="D3621" s="13">
        <f ca="1">IF(A3621&lt;$B$1,VLOOKUP(A3621,[1]DI!$A$4:$B$15000,2,FALSE),0)</f>
        <v>0</v>
      </c>
      <c r="E3621" s="52">
        <f t="shared" ca="1" si="1090"/>
        <v>1</v>
      </c>
      <c r="F3621" s="52">
        <f ca="1">(TRUNC(PRODUCT($E$12:$E3620),16))</f>
        <v>1.88396930562496</v>
      </c>
      <c r="G3621" s="52">
        <f t="shared" ca="1" si="1091"/>
        <v>1.88396930562496</v>
      </c>
      <c r="H3621" s="52">
        <f t="shared" ca="1" si="1092"/>
        <v>1</v>
      </c>
      <c r="I3621" s="111">
        <f t="shared" si="1099"/>
        <v>0.02</v>
      </c>
      <c r="J3621" s="149">
        <f t="shared" si="1101"/>
        <v>46444</v>
      </c>
      <c r="K3621" s="54">
        <f t="shared" si="1100"/>
        <v>14</v>
      </c>
      <c r="L3621" s="55">
        <f t="shared" si="1093"/>
        <v>14</v>
      </c>
      <c r="M3621" s="56">
        <f t="shared" si="1094"/>
        <v>1.0011007510000001</v>
      </c>
      <c r="N3621" s="56">
        <f t="shared" ca="1" si="1095"/>
        <v>1.0011007510000001</v>
      </c>
      <c r="O3621" s="55">
        <f t="shared" si="1102"/>
        <v>0</v>
      </c>
      <c r="P3621" s="109">
        <f t="shared" ca="1" si="1096"/>
        <v>8.5498404099999998</v>
      </c>
      <c r="Q3621" s="52">
        <f t="shared" si="1103"/>
        <v>0</v>
      </c>
      <c r="R3621" s="85"/>
      <c r="S3621" s="85"/>
      <c r="T3621" s="86" t="str">
        <f t="shared" si="1104"/>
        <v>A+J=</v>
      </c>
      <c r="U3621" s="149">
        <f t="shared" si="1105"/>
        <v>46477</v>
      </c>
      <c r="V3621" s="57" t="str">
        <f t="shared" si="1097"/>
        <v>-</v>
      </c>
      <c r="W3621" s="8"/>
      <c r="X3621" s="8"/>
      <c r="Y3621" s="8"/>
      <c r="Z3621" s="9"/>
      <c r="AA3621" s="1"/>
      <c r="AB3621" s="8"/>
      <c r="AC3621" s="9"/>
      <c r="AD3621" s="9"/>
      <c r="AE3621" s="9"/>
      <c r="AF3621" s="8"/>
      <c r="AG3621" s="10"/>
      <c r="AH3621" s="8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25">
      <c r="A3622" s="50">
        <f t="shared" si="1098"/>
        <v>46465</v>
      </c>
      <c r="B3622" s="112" t="str">
        <f t="shared" ca="1" si="1088"/>
        <v>n.d</v>
      </c>
      <c r="C3622" s="109">
        <f t="shared" si="1089"/>
        <v>7767.2792621099998</v>
      </c>
      <c r="D3622" s="13">
        <f ca="1">IF(A3622&lt;$B$1,VLOOKUP(A3622,[1]DI!$A$4:$B$15000,2,FALSE),0)</f>
        <v>0</v>
      </c>
      <c r="E3622" s="52">
        <f t="shared" ca="1" si="1090"/>
        <v>1</v>
      </c>
      <c r="F3622" s="52">
        <f ca="1">(TRUNC(PRODUCT($E$12:$E3621),16))</f>
        <v>1.88396930562496</v>
      </c>
      <c r="G3622" s="52">
        <f t="shared" ca="1" si="1091"/>
        <v>1.88396930562496</v>
      </c>
      <c r="H3622" s="52">
        <f t="shared" ca="1" si="1092"/>
        <v>1</v>
      </c>
      <c r="I3622" s="111">
        <f t="shared" si="1099"/>
        <v>0.02</v>
      </c>
      <c r="J3622" s="149">
        <f t="shared" si="1101"/>
        <v>46444</v>
      </c>
      <c r="K3622" s="54">
        <f t="shared" si="1100"/>
        <v>15</v>
      </c>
      <c r="L3622" s="55">
        <f t="shared" si="1093"/>
        <v>15</v>
      </c>
      <c r="M3622" s="56">
        <f t="shared" si="1094"/>
        <v>1.001179423</v>
      </c>
      <c r="N3622" s="56">
        <f t="shared" ca="1" si="1095"/>
        <v>1.001179423</v>
      </c>
      <c r="O3622" s="55">
        <f t="shared" si="1102"/>
        <v>0</v>
      </c>
      <c r="P3622" s="109">
        <f t="shared" ca="1" si="1096"/>
        <v>9.1609078000000004</v>
      </c>
      <c r="Q3622" s="52">
        <f t="shared" si="1103"/>
        <v>0</v>
      </c>
      <c r="R3622" s="85"/>
      <c r="S3622" s="85"/>
      <c r="T3622" s="86" t="str">
        <f t="shared" si="1104"/>
        <v>A+J=</v>
      </c>
      <c r="U3622" s="149">
        <f t="shared" si="1105"/>
        <v>46477</v>
      </c>
      <c r="V3622" s="57" t="str">
        <f t="shared" si="1097"/>
        <v>-</v>
      </c>
      <c r="W3622" s="8"/>
      <c r="X3622" s="8"/>
      <c r="Y3622" s="8"/>
      <c r="Z3622" s="9"/>
      <c r="AA3622" s="1"/>
      <c r="AB3622" s="8"/>
      <c r="AC3622" s="9"/>
      <c r="AD3622" s="9"/>
      <c r="AE3622" s="9"/>
      <c r="AF3622" s="8"/>
      <c r="AG3622" s="10"/>
      <c r="AH3622" s="8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25">
      <c r="A3623" s="50">
        <f t="shared" si="1098"/>
        <v>46466</v>
      </c>
      <c r="B3623" s="112" t="str">
        <f t="shared" ca="1" si="1088"/>
        <v>n.d</v>
      </c>
      <c r="C3623" s="109">
        <f t="shared" si="1089"/>
        <v>7767.2792621099998</v>
      </c>
      <c r="D3623" s="13">
        <f ca="1">IF(A3623&lt;$B$1,VLOOKUP(A3623,[1]DI!$A$4:$B$15000,2,FALSE),0)</f>
        <v>0</v>
      </c>
      <c r="E3623" s="52">
        <f t="shared" ca="1" si="1090"/>
        <v>1</v>
      </c>
      <c r="F3623" s="52">
        <f ca="1">(TRUNC(PRODUCT($E$12:$E3622),16))</f>
        <v>1.88396930562496</v>
      </c>
      <c r="G3623" s="52">
        <f t="shared" ca="1" si="1091"/>
        <v>1.88396930562496</v>
      </c>
      <c r="H3623" s="52">
        <f t="shared" ca="1" si="1092"/>
        <v>1</v>
      </c>
      <c r="I3623" s="111">
        <f t="shared" si="1099"/>
        <v>0.02</v>
      </c>
      <c r="J3623" s="149">
        <f t="shared" si="1101"/>
        <v>46444</v>
      </c>
      <c r="K3623" s="54">
        <f t="shared" si="1100"/>
        <v>15</v>
      </c>
      <c r="L3623" s="55">
        <f t="shared" si="1093"/>
        <v>16</v>
      </c>
      <c r="M3623" s="56">
        <f t="shared" si="1094"/>
        <v>1.0012581</v>
      </c>
      <c r="N3623" s="56">
        <f t="shared" ca="1" si="1095"/>
        <v>1.0012581</v>
      </c>
      <c r="O3623" s="55">
        <f t="shared" si="1102"/>
        <v>0</v>
      </c>
      <c r="P3623" s="109">
        <f t="shared" ca="1" si="1096"/>
        <v>9.7720140299999994</v>
      </c>
      <c r="Q3623" s="52">
        <f t="shared" si="1103"/>
        <v>0</v>
      </c>
      <c r="R3623" s="85"/>
      <c r="S3623" s="85"/>
      <c r="T3623" s="86" t="str">
        <f t="shared" si="1104"/>
        <v>A+J=</v>
      </c>
      <c r="U3623" s="149">
        <f t="shared" si="1105"/>
        <v>46477</v>
      </c>
      <c r="V3623" s="57" t="str">
        <f t="shared" si="1097"/>
        <v>-</v>
      </c>
      <c r="W3623" s="8"/>
      <c r="X3623" s="8"/>
      <c r="Y3623" s="8"/>
      <c r="Z3623" s="9"/>
      <c r="AA3623" s="1"/>
      <c r="AB3623" s="8"/>
      <c r="AC3623" s="9"/>
      <c r="AD3623" s="9"/>
      <c r="AE3623" s="9"/>
      <c r="AF3623" s="8"/>
      <c r="AG3623" s="10"/>
      <c r="AH3623" s="8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25">
      <c r="A3624" s="50">
        <f t="shared" si="1098"/>
        <v>46467</v>
      </c>
      <c r="B3624" s="112" t="str">
        <f t="shared" ca="1" si="1088"/>
        <v>n.d</v>
      </c>
      <c r="C3624" s="109">
        <f t="shared" si="1089"/>
        <v>7767.2792621099998</v>
      </c>
      <c r="D3624" s="13">
        <f ca="1">IF(A3624&lt;$B$1,VLOOKUP(A3624,[1]DI!$A$4:$B$15000,2,FALSE),0)</f>
        <v>0</v>
      </c>
      <c r="E3624" s="52">
        <f t="shared" ca="1" si="1090"/>
        <v>1</v>
      </c>
      <c r="F3624" s="52">
        <f ca="1">(TRUNC(PRODUCT($E$12:$E3623),16))</f>
        <v>1.88396930562496</v>
      </c>
      <c r="G3624" s="52">
        <f t="shared" ca="1" si="1091"/>
        <v>1.88396930562496</v>
      </c>
      <c r="H3624" s="52">
        <f t="shared" ca="1" si="1092"/>
        <v>1</v>
      </c>
      <c r="I3624" s="111">
        <f t="shared" si="1099"/>
        <v>0.02</v>
      </c>
      <c r="J3624" s="149">
        <f t="shared" si="1101"/>
        <v>46444</v>
      </c>
      <c r="K3624" s="54">
        <f t="shared" si="1100"/>
        <v>15</v>
      </c>
      <c r="L3624" s="55">
        <f t="shared" si="1093"/>
        <v>16</v>
      </c>
      <c r="M3624" s="56">
        <f t="shared" si="1094"/>
        <v>1.0012581</v>
      </c>
      <c r="N3624" s="56">
        <f t="shared" ca="1" si="1095"/>
        <v>1.0012581</v>
      </c>
      <c r="O3624" s="55">
        <f t="shared" si="1102"/>
        <v>0</v>
      </c>
      <c r="P3624" s="109">
        <f t="shared" ca="1" si="1096"/>
        <v>9.7720140299999994</v>
      </c>
      <c r="Q3624" s="52">
        <f t="shared" si="1103"/>
        <v>0</v>
      </c>
      <c r="R3624" s="85"/>
      <c r="S3624" s="85"/>
      <c r="T3624" s="86" t="str">
        <f t="shared" si="1104"/>
        <v>A+J=</v>
      </c>
      <c r="U3624" s="149">
        <f t="shared" si="1105"/>
        <v>46477</v>
      </c>
      <c r="V3624" s="57" t="str">
        <f t="shared" si="1097"/>
        <v>-</v>
      </c>
      <c r="W3624" s="8"/>
      <c r="X3624" s="8"/>
      <c r="Y3624" s="8"/>
      <c r="Z3624" s="9"/>
      <c r="AA3624" s="1"/>
      <c r="AB3624" s="8"/>
      <c r="AC3624" s="9"/>
      <c r="AD3624" s="9"/>
      <c r="AE3624" s="9"/>
      <c r="AF3624" s="8"/>
      <c r="AG3624" s="10"/>
      <c r="AH3624" s="8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25">
      <c r="A3625" s="50">
        <f t="shared" si="1098"/>
        <v>46468</v>
      </c>
      <c r="B3625" s="112" t="str">
        <f t="shared" ca="1" si="1088"/>
        <v>n.d</v>
      </c>
      <c r="C3625" s="109">
        <f t="shared" si="1089"/>
        <v>7767.2792621099998</v>
      </c>
      <c r="D3625" s="13">
        <f ca="1">IF(A3625&lt;$B$1,VLOOKUP(A3625,[1]DI!$A$4:$B$15000,2,FALSE),0)</f>
        <v>0</v>
      </c>
      <c r="E3625" s="52">
        <f t="shared" ca="1" si="1090"/>
        <v>1</v>
      </c>
      <c r="F3625" s="52">
        <f ca="1">(TRUNC(PRODUCT($E$12:$E3624),16))</f>
        <v>1.88396930562496</v>
      </c>
      <c r="G3625" s="52">
        <f t="shared" ca="1" si="1091"/>
        <v>1.88396930562496</v>
      </c>
      <c r="H3625" s="52">
        <f t="shared" ca="1" si="1092"/>
        <v>1</v>
      </c>
      <c r="I3625" s="111">
        <f t="shared" si="1099"/>
        <v>0.02</v>
      </c>
      <c r="J3625" s="149">
        <f t="shared" si="1101"/>
        <v>46444</v>
      </c>
      <c r="K3625" s="54">
        <f t="shared" si="1100"/>
        <v>16</v>
      </c>
      <c r="L3625" s="55">
        <f t="shared" si="1093"/>
        <v>16</v>
      </c>
      <c r="M3625" s="56">
        <f t="shared" si="1094"/>
        <v>1.0012581</v>
      </c>
      <c r="N3625" s="56">
        <f t="shared" ca="1" si="1095"/>
        <v>1.0012581</v>
      </c>
      <c r="O3625" s="55">
        <f t="shared" si="1102"/>
        <v>0</v>
      </c>
      <c r="P3625" s="109">
        <f t="shared" ca="1" si="1096"/>
        <v>9.7720140299999994</v>
      </c>
      <c r="Q3625" s="52">
        <f t="shared" si="1103"/>
        <v>0</v>
      </c>
      <c r="R3625" s="85"/>
      <c r="S3625" s="85"/>
      <c r="T3625" s="86" t="str">
        <f t="shared" si="1104"/>
        <v>A+J=</v>
      </c>
      <c r="U3625" s="149">
        <f t="shared" si="1105"/>
        <v>46477</v>
      </c>
      <c r="V3625" s="57" t="str">
        <f t="shared" si="1097"/>
        <v>-</v>
      </c>
      <c r="W3625" s="8"/>
      <c r="X3625" s="8"/>
      <c r="Y3625" s="8"/>
      <c r="Z3625" s="9"/>
      <c r="AA3625" s="1"/>
      <c r="AB3625" s="8"/>
      <c r="AC3625" s="9"/>
      <c r="AD3625" s="9"/>
      <c r="AE3625" s="9"/>
      <c r="AF3625" s="8"/>
      <c r="AG3625" s="10"/>
      <c r="AH3625" s="8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25">
      <c r="A3626" s="50">
        <f t="shared" si="1098"/>
        <v>46469</v>
      </c>
      <c r="B3626" s="112" t="str">
        <f t="shared" ca="1" si="1088"/>
        <v>n.d</v>
      </c>
      <c r="C3626" s="109">
        <f t="shared" si="1089"/>
        <v>7767.2792621099998</v>
      </c>
      <c r="D3626" s="13">
        <f ca="1">IF(A3626&lt;$B$1,VLOOKUP(A3626,[1]DI!$A$4:$B$15000,2,FALSE),0)</f>
        <v>0</v>
      </c>
      <c r="E3626" s="52">
        <f t="shared" ca="1" si="1090"/>
        <v>1</v>
      </c>
      <c r="F3626" s="52">
        <f ca="1">(TRUNC(PRODUCT($E$12:$E3625),16))</f>
        <v>1.88396930562496</v>
      </c>
      <c r="G3626" s="52">
        <f t="shared" ca="1" si="1091"/>
        <v>1.88396930562496</v>
      </c>
      <c r="H3626" s="52">
        <f t="shared" ca="1" si="1092"/>
        <v>1</v>
      </c>
      <c r="I3626" s="111">
        <f t="shared" si="1099"/>
        <v>0.02</v>
      </c>
      <c r="J3626" s="149">
        <f t="shared" si="1101"/>
        <v>46444</v>
      </c>
      <c r="K3626" s="54">
        <f t="shared" si="1100"/>
        <v>17</v>
      </c>
      <c r="L3626" s="55">
        <f t="shared" si="1093"/>
        <v>17</v>
      </c>
      <c r="M3626" s="56">
        <f t="shared" si="1094"/>
        <v>1.001336784</v>
      </c>
      <c r="N3626" s="56">
        <f t="shared" ca="1" si="1095"/>
        <v>1.001336784</v>
      </c>
      <c r="O3626" s="55">
        <f t="shared" si="1102"/>
        <v>0</v>
      </c>
      <c r="P3626" s="109">
        <f t="shared" ca="1" si="1096"/>
        <v>10.38317464</v>
      </c>
      <c r="Q3626" s="52">
        <f t="shared" si="1103"/>
        <v>0</v>
      </c>
      <c r="R3626" s="85"/>
      <c r="S3626" s="85"/>
      <c r="T3626" s="86" t="str">
        <f t="shared" si="1104"/>
        <v>A+J=</v>
      </c>
      <c r="U3626" s="149">
        <f t="shared" si="1105"/>
        <v>46477</v>
      </c>
      <c r="V3626" s="57" t="str">
        <f t="shared" si="1097"/>
        <v>-</v>
      </c>
      <c r="W3626" s="8"/>
      <c r="X3626" s="8"/>
      <c r="Y3626" s="8"/>
      <c r="Z3626" s="9"/>
      <c r="AA3626" s="1"/>
      <c r="AB3626" s="8"/>
      <c r="AC3626" s="9"/>
      <c r="AD3626" s="9"/>
      <c r="AE3626" s="9"/>
      <c r="AF3626" s="8"/>
      <c r="AG3626" s="10"/>
      <c r="AH3626" s="8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25">
      <c r="A3627" s="50">
        <f t="shared" si="1098"/>
        <v>46470</v>
      </c>
      <c r="B3627" s="112" t="str">
        <f t="shared" ca="1" si="1088"/>
        <v>n.d</v>
      </c>
      <c r="C3627" s="109">
        <f t="shared" si="1089"/>
        <v>7767.2792621099998</v>
      </c>
      <c r="D3627" s="13">
        <f ca="1">IF(A3627&lt;$B$1,VLOOKUP(A3627,[1]DI!$A$4:$B$15000,2,FALSE),0)</f>
        <v>0</v>
      </c>
      <c r="E3627" s="52">
        <f t="shared" ca="1" si="1090"/>
        <v>1</v>
      </c>
      <c r="F3627" s="52">
        <f ca="1">(TRUNC(PRODUCT($E$12:$E3626),16))</f>
        <v>1.88396930562496</v>
      </c>
      <c r="G3627" s="52">
        <f t="shared" ca="1" si="1091"/>
        <v>1.88396930562496</v>
      </c>
      <c r="H3627" s="52">
        <f t="shared" ca="1" si="1092"/>
        <v>1</v>
      </c>
      <c r="I3627" s="111">
        <f t="shared" si="1099"/>
        <v>0.02</v>
      </c>
      <c r="J3627" s="149">
        <f t="shared" si="1101"/>
        <v>46444</v>
      </c>
      <c r="K3627" s="54">
        <f t="shared" si="1100"/>
        <v>18</v>
      </c>
      <c r="L3627" s="55">
        <f t="shared" si="1093"/>
        <v>18</v>
      </c>
      <c r="M3627" s="56">
        <f t="shared" si="1094"/>
        <v>1.0014154740000001</v>
      </c>
      <c r="N3627" s="56">
        <f t="shared" ca="1" si="1095"/>
        <v>1.0014154740000001</v>
      </c>
      <c r="O3627" s="55">
        <f t="shared" si="1102"/>
        <v>0</v>
      </c>
      <c r="P3627" s="109">
        <f t="shared" ca="1" si="1096"/>
        <v>10.994381840000001</v>
      </c>
      <c r="Q3627" s="52">
        <f t="shared" si="1103"/>
        <v>0</v>
      </c>
      <c r="R3627" s="85"/>
      <c r="S3627" s="85"/>
      <c r="T3627" s="86" t="str">
        <f t="shared" si="1104"/>
        <v>A+J=</v>
      </c>
      <c r="U3627" s="149">
        <f t="shared" si="1105"/>
        <v>46477</v>
      </c>
      <c r="V3627" s="57" t="str">
        <f t="shared" si="1097"/>
        <v>-</v>
      </c>
      <c r="W3627" s="8"/>
      <c r="X3627" s="8"/>
      <c r="Y3627" s="8"/>
      <c r="Z3627" s="9"/>
      <c r="AA3627" s="1"/>
      <c r="AB3627" s="8"/>
      <c r="AC3627" s="9"/>
      <c r="AD3627" s="9"/>
      <c r="AE3627" s="9"/>
      <c r="AF3627" s="8"/>
      <c r="AG3627" s="10"/>
      <c r="AH3627" s="8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25">
      <c r="A3628" s="50">
        <f t="shared" si="1098"/>
        <v>46471</v>
      </c>
      <c r="B3628" s="112" t="str">
        <f t="shared" ca="1" si="1088"/>
        <v>n.d</v>
      </c>
      <c r="C3628" s="109">
        <f t="shared" si="1089"/>
        <v>7767.2792621099998</v>
      </c>
      <c r="D3628" s="13">
        <f ca="1">IF(A3628&lt;$B$1,VLOOKUP(A3628,[1]DI!$A$4:$B$15000,2,FALSE),0)</f>
        <v>0</v>
      </c>
      <c r="E3628" s="52">
        <f t="shared" ca="1" si="1090"/>
        <v>1</v>
      </c>
      <c r="F3628" s="52">
        <f ca="1">(TRUNC(PRODUCT($E$12:$E3627),16))</f>
        <v>1.88396930562496</v>
      </c>
      <c r="G3628" s="52">
        <f t="shared" ca="1" si="1091"/>
        <v>1.88396930562496</v>
      </c>
      <c r="H3628" s="52">
        <f t="shared" ca="1" si="1092"/>
        <v>1</v>
      </c>
      <c r="I3628" s="111">
        <f t="shared" si="1099"/>
        <v>0.02</v>
      </c>
      <c r="J3628" s="149">
        <f t="shared" si="1101"/>
        <v>46444</v>
      </c>
      <c r="K3628" s="54">
        <f t="shared" si="1100"/>
        <v>19</v>
      </c>
      <c r="L3628" s="55">
        <f t="shared" si="1093"/>
        <v>19</v>
      </c>
      <c r="M3628" s="56">
        <f t="shared" si="1094"/>
        <v>1.00149417</v>
      </c>
      <c r="N3628" s="56">
        <f t="shared" ca="1" si="1095"/>
        <v>1.00149417</v>
      </c>
      <c r="O3628" s="55">
        <f t="shared" si="1102"/>
        <v>0</v>
      </c>
      <c r="P3628" s="109">
        <f t="shared" ca="1" si="1096"/>
        <v>11.60563565</v>
      </c>
      <c r="Q3628" s="52">
        <f t="shared" si="1103"/>
        <v>0</v>
      </c>
      <c r="R3628" s="85"/>
      <c r="S3628" s="85"/>
      <c r="T3628" s="86" t="str">
        <f t="shared" si="1104"/>
        <v>A+J=</v>
      </c>
      <c r="U3628" s="149">
        <f t="shared" si="1105"/>
        <v>46477</v>
      </c>
      <c r="V3628" s="57" t="str">
        <f t="shared" si="1097"/>
        <v>-</v>
      </c>
      <c r="W3628" s="8"/>
      <c r="X3628" s="8"/>
      <c r="Y3628" s="8"/>
      <c r="Z3628" s="9"/>
      <c r="AA3628" s="1"/>
      <c r="AB3628" s="8"/>
      <c r="AC3628" s="9"/>
      <c r="AD3628" s="9"/>
      <c r="AE3628" s="9"/>
      <c r="AF3628" s="8"/>
      <c r="AG3628" s="10"/>
      <c r="AH3628" s="8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25">
      <c r="A3629" s="50">
        <f t="shared" si="1098"/>
        <v>46472</v>
      </c>
      <c r="B3629" s="112" t="str">
        <f t="shared" ca="1" si="1088"/>
        <v>n.d</v>
      </c>
      <c r="C3629" s="109">
        <f t="shared" si="1089"/>
        <v>7767.2792621099998</v>
      </c>
      <c r="D3629" s="13">
        <f ca="1">IF(A3629&lt;$B$1,VLOOKUP(A3629,[1]DI!$A$4:$B$15000,2,FALSE),0)</f>
        <v>0</v>
      </c>
      <c r="E3629" s="52">
        <f t="shared" ca="1" si="1090"/>
        <v>1</v>
      </c>
      <c r="F3629" s="52">
        <f ca="1">(TRUNC(PRODUCT($E$12:$E3628),16))</f>
        <v>1.88396930562496</v>
      </c>
      <c r="G3629" s="52">
        <f t="shared" ca="1" si="1091"/>
        <v>1.88396930562496</v>
      </c>
      <c r="H3629" s="52">
        <f t="shared" ca="1" si="1092"/>
        <v>1</v>
      </c>
      <c r="I3629" s="111">
        <f t="shared" si="1099"/>
        <v>0.02</v>
      </c>
      <c r="J3629" s="149">
        <f t="shared" si="1101"/>
        <v>46444</v>
      </c>
      <c r="K3629" s="54">
        <f t="shared" si="1100"/>
        <v>19</v>
      </c>
      <c r="L3629" s="55">
        <f t="shared" si="1093"/>
        <v>20</v>
      </c>
      <c r="M3629" s="56">
        <f t="shared" si="1094"/>
        <v>1.001572873</v>
      </c>
      <c r="N3629" s="56">
        <f t="shared" ca="1" si="1095"/>
        <v>1.001572873</v>
      </c>
      <c r="O3629" s="55">
        <f t="shared" si="1102"/>
        <v>0</v>
      </c>
      <c r="P3629" s="109">
        <f t="shared" ca="1" si="1096"/>
        <v>12.21694383</v>
      </c>
      <c r="Q3629" s="52">
        <f t="shared" si="1103"/>
        <v>0</v>
      </c>
      <c r="R3629" s="85"/>
      <c r="S3629" s="85"/>
      <c r="T3629" s="86" t="str">
        <f t="shared" si="1104"/>
        <v>A+J=</v>
      </c>
      <c r="U3629" s="149">
        <f t="shared" si="1105"/>
        <v>46477</v>
      </c>
      <c r="V3629" s="57" t="str">
        <f t="shared" si="1097"/>
        <v>-</v>
      </c>
      <c r="W3629" s="8"/>
      <c r="X3629" s="8"/>
      <c r="Y3629" s="8"/>
      <c r="Z3629" s="9"/>
      <c r="AA3629" s="1"/>
      <c r="AB3629" s="8"/>
      <c r="AC3629" s="9"/>
      <c r="AD3629" s="9"/>
      <c r="AE3629" s="9"/>
      <c r="AF3629" s="8"/>
      <c r="AG3629" s="10"/>
      <c r="AH3629" s="8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25">
      <c r="A3630" s="50">
        <f t="shared" si="1098"/>
        <v>46473</v>
      </c>
      <c r="B3630" s="112" t="str">
        <f t="shared" ref="B3630:B3693" ca="1" si="1106">IF(A3630&lt;=TODAY(),C3630+P3630,IF(AND(A3630&gt;TODAY(),A3630&lt;=$B$1),IF(VLOOKUP(TODAY(),$A$12:$D$10000,4,FALSE)=0,"n.d",C3630+P3630),"n.d"))</f>
        <v>n.d</v>
      </c>
      <c r="C3630" s="109">
        <f t="shared" ref="C3630:C3693" si="1107">TRUNC(C3629-Q3629,8)</f>
        <v>7767.2792621099998</v>
      </c>
      <c r="D3630" s="13">
        <f ca="1">IF(A3630&lt;$B$1,VLOOKUP(A3630,[1]DI!$A$4:$B$15000,2,FALSE),0)</f>
        <v>0</v>
      </c>
      <c r="E3630" s="52">
        <f t="shared" ref="E3630:E3693" ca="1" si="1108">IF(A3630&lt;A$10,1,ROUND(((1+D3630)^(1/252)),8))</f>
        <v>1</v>
      </c>
      <c r="F3630" s="52">
        <f ca="1">(TRUNC(PRODUCT($E$12:$E3629),16))</f>
        <v>1.88396930562496</v>
      </c>
      <c r="G3630" s="52">
        <f t="shared" ref="G3630:G3693" ca="1" si="1109">IF(O3629&gt;0,F3629,G3629)</f>
        <v>1.88396930562496</v>
      </c>
      <c r="H3630" s="52">
        <f t="shared" ref="H3630:H3693" ca="1" si="1110">ROUND(F3630/G3630,8)</f>
        <v>1</v>
      </c>
      <c r="I3630" s="111">
        <f t="shared" si="1099"/>
        <v>0.02</v>
      </c>
      <c r="J3630" s="149">
        <f t="shared" si="1101"/>
        <v>46444</v>
      </c>
      <c r="K3630" s="54">
        <f t="shared" si="1100"/>
        <v>19</v>
      </c>
      <c r="L3630" s="55">
        <f t="shared" ref="L3630:L3693" si="1111">IF(AND(K3630=1,K3629=1),1,IF(K3630&gt;0,IF(K3630=K3629,K3630+1,K3630),0))</f>
        <v>20</v>
      </c>
      <c r="M3630" s="56">
        <f t="shared" ref="M3630:M3693" si="1112">ROUND((I3630+1)^(L3630/252),9)</f>
        <v>1.001572873</v>
      </c>
      <c r="N3630" s="56">
        <f t="shared" ref="N3630:N3693" ca="1" si="1113">ROUND(H3630*M3630,9)</f>
        <v>1.001572873</v>
      </c>
      <c r="O3630" s="55">
        <f t="shared" si="1102"/>
        <v>0</v>
      </c>
      <c r="P3630" s="109">
        <f t="shared" ref="P3630:P3693" ca="1" si="1114">TRUNC(((N3630-1)*C3630),8)</f>
        <v>12.21694383</v>
      </c>
      <c r="Q3630" s="52">
        <f t="shared" si="1103"/>
        <v>0</v>
      </c>
      <c r="R3630" s="85"/>
      <c r="S3630" s="85"/>
      <c r="T3630" s="86" t="str">
        <f t="shared" si="1104"/>
        <v>A+J=</v>
      </c>
      <c r="U3630" s="149">
        <f t="shared" si="1105"/>
        <v>46477</v>
      </c>
      <c r="V3630" s="57" t="str">
        <f t="shared" ref="V3630:V3693" si="1115">IF(O3630&gt;0,(P3630+Q3630)*V$9,"-")</f>
        <v>-</v>
      </c>
      <c r="W3630" s="8"/>
      <c r="X3630" s="8"/>
      <c r="Y3630" s="8"/>
      <c r="Z3630" s="9"/>
      <c r="AA3630" s="1"/>
      <c r="AB3630" s="8"/>
      <c r="AC3630" s="9"/>
      <c r="AD3630" s="9"/>
      <c r="AE3630" s="9"/>
      <c r="AF3630" s="8"/>
      <c r="AG3630" s="10"/>
      <c r="AH3630" s="8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25">
      <c r="A3631" s="50">
        <f t="shared" si="1098"/>
        <v>46474</v>
      </c>
      <c r="B3631" s="112" t="str">
        <f t="shared" ca="1" si="1106"/>
        <v>n.d</v>
      </c>
      <c r="C3631" s="109">
        <f t="shared" si="1107"/>
        <v>7767.2792621099998</v>
      </c>
      <c r="D3631" s="13">
        <f ca="1">IF(A3631&lt;$B$1,VLOOKUP(A3631,[1]DI!$A$4:$B$15000,2,FALSE),0)</f>
        <v>0</v>
      </c>
      <c r="E3631" s="52">
        <f t="shared" ca="1" si="1108"/>
        <v>1</v>
      </c>
      <c r="F3631" s="52">
        <f ca="1">(TRUNC(PRODUCT($E$12:$E3630),16))</f>
        <v>1.88396930562496</v>
      </c>
      <c r="G3631" s="52">
        <f t="shared" ca="1" si="1109"/>
        <v>1.88396930562496</v>
      </c>
      <c r="H3631" s="52">
        <f t="shared" ca="1" si="1110"/>
        <v>1</v>
      </c>
      <c r="I3631" s="111">
        <f t="shared" si="1099"/>
        <v>0.02</v>
      </c>
      <c r="J3631" s="149">
        <f t="shared" si="1101"/>
        <v>46444</v>
      </c>
      <c r="K3631" s="54">
        <f t="shared" si="1100"/>
        <v>19</v>
      </c>
      <c r="L3631" s="55">
        <f t="shared" si="1111"/>
        <v>20</v>
      </c>
      <c r="M3631" s="56">
        <f t="shared" si="1112"/>
        <v>1.001572873</v>
      </c>
      <c r="N3631" s="56">
        <f t="shared" ca="1" si="1113"/>
        <v>1.001572873</v>
      </c>
      <c r="O3631" s="55">
        <f t="shared" si="1102"/>
        <v>0</v>
      </c>
      <c r="P3631" s="109">
        <f t="shared" ca="1" si="1114"/>
        <v>12.21694383</v>
      </c>
      <c r="Q3631" s="52">
        <f t="shared" si="1103"/>
        <v>0</v>
      </c>
      <c r="R3631" s="85"/>
      <c r="S3631" s="85"/>
      <c r="T3631" s="86" t="str">
        <f t="shared" si="1104"/>
        <v>A+J=</v>
      </c>
      <c r="U3631" s="149">
        <f t="shared" si="1105"/>
        <v>46477</v>
      </c>
      <c r="V3631" s="57" t="str">
        <f t="shared" si="1115"/>
        <v>-</v>
      </c>
      <c r="W3631" s="8"/>
      <c r="X3631" s="8"/>
      <c r="Y3631" s="8"/>
      <c r="Z3631" s="9"/>
      <c r="AA3631" s="1"/>
      <c r="AB3631" s="8"/>
      <c r="AC3631" s="9"/>
      <c r="AD3631" s="9"/>
      <c r="AE3631" s="9"/>
      <c r="AF3631" s="8"/>
      <c r="AG3631" s="10"/>
      <c r="AH3631" s="8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25">
      <c r="A3632" s="50">
        <f t="shared" si="1098"/>
        <v>46475</v>
      </c>
      <c r="B3632" s="112" t="str">
        <f t="shared" ca="1" si="1106"/>
        <v>n.d</v>
      </c>
      <c r="C3632" s="109">
        <f t="shared" si="1107"/>
        <v>7767.2792621099998</v>
      </c>
      <c r="D3632" s="13">
        <f ca="1">IF(A3632&lt;$B$1,VLOOKUP(A3632,[1]DI!$A$4:$B$15000,2,FALSE),0)</f>
        <v>0</v>
      </c>
      <c r="E3632" s="52">
        <f t="shared" ca="1" si="1108"/>
        <v>1</v>
      </c>
      <c r="F3632" s="52">
        <f ca="1">(TRUNC(PRODUCT($E$12:$E3631),16))</f>
        <v>1.88396930562496</v>
      </c>
      <c r="G3632" s="52">
        <f t="shared" ca="1" si="1109"/>
        <v>1.88396930562496</v>
      </c>
      <c r="H3632" s="52">
        <f t="shared" ca="1" si="1110"/>
        <v>1</v>
      </c>
      <c r="I3632" s="111">
        <f t="shared" si="1099"/>
        <v>0.02</v>
      </c>
      <c r="J3632" s="149">
        <f t="shared" si="1101"/>
        <v>46444</v>
      </c>
      <c r="K3632" s="54">
        <f t="shared" si="1100"/>
        <v>20</v>
      </c>
      <c r="L3632" s="55">
        <f t="shared" si="1111"/>
        <v>20</v>
      </c>
      <c r="M3632" s="56">
        <f t="shared" si="1112"/>
        <v>1.001572873</v>
      </c>
      <c r="N3632" s="56">
        <f t="shared" ca="1" si="1113"/>
        <v>1.001572873</v>
      </c>
      <c r="O3632" s="55">
        <f t="shared" si="1102"/>
        <v>0</v>
      </c>
      <c r="P3632" s="109">
        <f t="shared" ca="1" si="1114"/>
        <v>12.21694383</v>
      </c>
      <c r="Q3632" s="52">
        <f t="shared" si="1103"/>
        <v>0</v>
      </c>
      <c r="R3632" s="85"/>
      <c r="S3632" s="85"/>
      <c r="T3632" s="86" t="str">
        <f t="shared" si="1104"/>
        <v>A+J=</v>
      </c>
      <c r="U3632" s="149">
        <f t="shared" si="1105"/>
        <v>46477</v>
      </c>
      <c r="V3632" s="57" t="str">
        <f t="shared" si="1115"/>
        <v>-</v>
      </c>
      <c r="W3632" s="8"/>
      <c r="X3632" s="8"/>
      <c r="Y3632" s="8"/>
      <c r="Z3632" s="9"/>
      <c r="AA3632" s="1"/>
      <c r="AB3632" s="8"/>
      <c r="AC3632" s="9"/>
      <c r="AD3632" s="9"/>
      <c r="AE3632" s="9"/>
      <c r="AF3632" s="8"/>
      <c r="AG3632" s="10"/>
      <c r="AH3632" s="8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25">
      <c r="A3633" s="50">
        <f t="shared" si="1098"/>
        <v>46476</v>
      </c>
      <c r="B3633" s="112" t="str">
        <f t="shared" ca="1" si="1106"/>
        <v>n.d</v>
      </c>
      <c r="C3633" s="109">
        <f t="shared" si="1107"/>
        <v>7767.2792621099998</v>
      </c>
      <c r="D3633" s="13">
        <f ca="1">IF(A3633&lt;$B$1,VLOOKUP(A3633,[1]DI!$A$4:$B$15000,2,FALSE),0)</f>
        <v>0</v>
      </c>
      <c r="E3633" s="52">
        <f t="shared" ca="1" si="1108"/>
        <v>1</v>
      </c>
      <c r="F3633" s="52">
        <f ca="1">(TRUNC(PRODUCT($E$12:$E3632),16))</f>
        <v>1.88396930562496</v>
      </c>
      <c r="G3633" s="52">
        <f t="shared" ca="1" si="1109"/>
        <v>1.88396930562496</v>
      </c>
      <c r="H3633" s="52">
        <f t="shared" ca="1" si="1110"/>
        <v>1</v>
      </c>
      <c r="I3633" s="111">
        <f t="shared" si="1099"/>
        <v>0.02</v>
      </c>
      <c r="J3633" s="149">
        <f t="shared" si="1101"/>
        <v>46444</v>
      </c>
      <c r="K3633" s="54">
        <f t="shared" si="1100"/>
        <v>21</v>
      </c>
      <c r="L3633" s="55">
        <f t="shared" si="1111"/>
        <v>21</v>
      </c>
      <c r="M3633" s="56">
        <f t="shared" si="1112"/>
        <v>1.001651581</v>
      </c>
      <c r="N3633" s="56">
        <f t="shared" ca="1" si="1113"/>
        <v>1.001651581</v>
      </c>
      <c r="O3633" s="55">
        <f t="shared" si="1102"/>
        <v>0</v>
      </c>
      <c r="P3633" s="109">
        <f t="shared" ca="1" si="1114"/>
        <v>12.82829085</v>
      </c>
      <c r="Q3633" s="52">
        <f t="shared" si="1103"/>
        <v>0</v>
      </c>
      <c r="R3633" s="85"/>
      <c r="S3633" s="85"/>
      <c r="T3633" s="86" t="str">
        <f t="shared" si="1104"/>
        <v>A+J=</v>
      </c>
      <c r="U3633" s="149">
        <f t="shared" si="1105"/>
        <v>46477</v>
      </c>
      <c r="V3633" s="57" t="str">
        <f t="shared" si="1115"/>
        <v>-</v>
      </c>
      <c r="W3633" s="8"/>
      <c r="X3633" s="8"/>
      <c r="Y3633" s="8"/>
      <c r="Z3633" s="9"/>
      <c r="AA3633" s="1"/>
      <c r="AB3633" s="8"/>
      <c r="AC3633" s="9"/>
      <c r="AD3633" s="9"/>
      <c r="AE3633" s="9"/>
      <c r="AF3633" s="8"/>
      <c r="AG3633" s="10"/>
      <c r="AH3633" s="8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25">
      <c r="A3634" s="50">
        <f t="shared" si="1098"/>
        <v>46477</v>
      </c>
      <c r="B3634" s="112" t="str">
        <f t="shared" ca="1" si="1106"/>
        <v>n.d</v>
      </c>
      <c r="C3634" s="109">
        <f t="shared" si="1107"/>
        <v>7767.2792621099998</v>
      </c>
      <c r="D3634" s="13">
        <f ca="1">IF(A3634&lt;$B$1,VLOOKUP(A3634,[1]DI!$A$4:$B$15000,2,FALSE),0)</f>
        <v>0</v>
      </c>
      <c r="E3634" s="52">
        <f t="shared" ca="1" si="1108"/>
        <v>1</v>
      </c>
      <c r="F3634" s="52">
        <f ca="1">(TRUNC(PRODUCT($E$12:$E3633),16))</f>
        <v>1.88396930562496</v>
      </c>
      <c r="G3634" s="52">
        <f t="shared" ca="1" si="1109"/>
        <v>1.88396930562496</v>
      </c>
      <c r="H3634" s="52">
        <f t="shared" ca="1" si="1110"/>
        <v>1</v>
      </c>
      <c r="I3634" s="111">
        <f t="shared" si="1099"/>
        <v>0.02</v>
      </c>
      <c r="J3634" s="149">
        <f t="shared" si="1101"/>
        <v>46444</v>
      </c>
      <c r="K3634" s="54">
        <f t="shared" si="1100"/>
        <v>22</v>
      </c>
      <c r="L3634" s="55">
        <f t="shared" si="1111"/>
        <v>22</v>
      </c>
      <c r="M3634" s="56">
        <f t="shared" si="1112"/>
        <v>1.0017302960000001</v>
      </c>
      <c r="N3634" s="56">
        <f t="shared" ca="1" si="1113"/>
        <v>1.0017302960000001</v>
      </c>
      <c r="O3634" s="55">
        <f t="shared" si="1102"/>
        <v>108</v>
      </c>
      <c r="P3634" s="109">
        <f t="shared" ca="1" si="1114"/>
        <v>13.43969223</v>
      </c>
      <c r="Q3634" s="52">
        <f t="shared" si="1103"/>
        <v>1941.8559995200001</v>
      </c>
      <c r="R3634" s="85"/>
      <c r="S3634" s="85"/>
      <c r="T3634" s="86" t="str">
        <f t="shared" si="1104"/>
        <v>A+J=</v>
      </c>
      <c r="U3634" s="149">
        <f t="shared" si="1105"/>
        <v>46477</v>
      </c>
      <c r="V3634" s="57">
        <f t="shared" ca="1" si="1115"/>
        <v>2932943.5376249999</v>
      </c>
      <c r="W3634" s="8"/>
      <c r="X3634" s="8"/>
      <c r="Y3634" s="8"/>
      <c r="Z3634" s="9"/>
      <c r="AA3634" s="1"/>
      <c r="AB3634" s="8"/>
      <c r="AC3634" s="9"/>
      <c r="AD3634" s="9"/>
      <c r="AE3634" s="9"/>
      <c r="AF3634" s="8"/>
      <c r="AG3634" s="10"/>
      <c r="AH3634" s="8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25">
      <c r="A3635" s="50">
        <f t="shared" si="1098"/>
        <v>46478</v>
      </c>
      <c r="B3635" s="112" t="str">
        <f t="shared" ca="1" si="1106"/>
        <v>n.d</v>
      </c>
      <c r="C3635" s="109">
        <f t="shared" si="1107"/>
        <v>5825.4232625900004</v>
      </c>
      <c r="D3635" s="13">
        <f ca="1">IF(A3635&lt;$B$1,VLOOKUP(A3635,[1]DI!$A$4:$B$15000,2,FALSE),0)</f>
        <v>0</v>
      </c>
      <c r="E3635" s="52">
        <f t="shared" ca="1" si="1108"/>
        <v>1</v>
      </c>
      <c r="F3635" s="52">
        <f ca="1">(TRUNC(PRODUCT($E$12:$E3634),16))</f>
        <v>1.88396930562496</v>
      </c>
      <c r="G3635" s="52">
        <f t="shared" ca="1" si="1109"/>
        <v>1.88396930562496</v>
      </c>
      <c r="H3635" s="52">
        <f t="shared" ca="1" si="1110"/>
        <v>1</v>
      </c>
      <c r="I3635" s="111">
        <f t="shared" si="1099"/>
        <v>0.02</v>
      </c>
      <c r="J3635" s="149">
        <f t="shared" si="1101"/>
        <v>46477</v>
      </c>
      <c r="K3635" s="54">
        <f t="shared" si="1100"/>
        <v>1</v>
      </c>
      <c r="L3635" s="55">
        <f t="shared" si="1111"/>
        <v>1</v>
      </c>
      <c r="M3635" s="56">
        <f t="shared" si="1112"/>
        <v>1.000078585</v>
      </c>
      <c r="N3635" s="56">
        <f t="shared" ca="1" si="1113"/>
        <v>1.000078585</v>
      </c>
      <c r="O3635" s="55">
        <f t="shared" si="1102"/>
        <v>0</v>
      </c>
      <c r="P3635" s="109">
        <f t="shared" ca="1" si="1114"/>
        <v>0.45779088000000001</v>
      </c>
      <c r="Q3635" s="52">
        <f t="shared" si="1103"/>
        <v>0</v>
      </c>
      <c r="R3635" s="85"/>
      <c r="S3635" s="85"/>
      <c r="T3635" s="86" t="str">
        <f t="shared" si="1104"/>
        <v>A+J=</v>
      </c>
      <c r="U3635" s="149">
        <f t="shared" si="1105"/>
        <v>46507</v>
      </c>
      <c r="V3635" s="57" t="str">
        <f t="shared" si="1115"/>
        <v>-</v>
      </c>
      <c r="W3635" s="8"/>
      <c r="X3635" s="8"/>
      <c r="Y3635" s="8"/>
      <c r="Z3635" s="9"/>
      <c r="AA3635" s="1"/>
      <c r="AB3635" s="8"/>
      <c r="AC3635" s="9"/>
      <c r="AD3635" s="9"/>
      <c r="AE3635" s="9"/>
      <c r="AF3635" s="8"/>
      <c r="AG3635" s="10"/>
      <c r="AH3635" s="8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25">
      <c r="A3636" s="50">
        <f t="shared" si="1098"/>
        <v>46479</v>
      </c>
      <c r="B3636" s="112" t="str">
        <f t="shared" ca="1" si="1106"/>
        <v>n.d</v>
      </c>
      <c r="C3636" s="109">
        <f t="shared" si="1107"/>
        <v>5825.4232625900004</v>
      </c>
      <c r="D3636" s="13">
        <f ca="1">IF(A3636&lt;$B$1,VLOOKUP(A3636,[1]DI!$A$4:$B$15000,2,FALSE),0)</f>
        <v>0</v>
      </c>
      <c r="E3636" s="52">
        <f t="shared" ca="1" si="1108"/>
        <v>1</v>
      </c>
      <c r="F3636" s="52">
        <f ca="1">(TRUNC(PRODUCT($E$12:$E3635),16))</f>
        <v>1.88396930562496</v>
      </c>
      <c r="G3636" s="52">
        <f t="shared" ca="1" si="1109"/>
        <v>1.88396930562496</v>
      </c>
      <c r="H3636" s="52">
        <f t="shared" ca="1" si="1110"/>
        <v>1</v>
      </c>
      <c r="I3636" s="111">
        <f t="shared" si="1099"/>
        <v>0.02</v>
      </c>
      <c r="J3636" s="149">
        <f t="shared" si="1101"/>
        <v>46477</v>
      </c>
      <c r="K3636" s="54">
        <f t="shared" si="1100"/>
        <v>2</v>
      </c>
      <c r="L3636" s="55">
        <f t="shared" si="1111"/>
        <v>2</v>
      </c>
      <c r="M3636" s="56">
        <f t="shared" si="1112"/>
        <v>1.0001571760000001</v>
      </c>
      <c r="N3636" s="56">
        <f t="shared" ca="1" si="1113"/>
        <v>1.0001571760000001</v>
      </c>
      <c r="O3636" s="55">
        <f t="shared" si="1102"/>
        <v>0</v>
      </c>
      <c r="P3636" s="109">
        <f t="shared" ca="1" si="1114"/>
        <v>0.91561672000000005</v>
      </c>
      <c r="Q3636" s="52">
        <f t="shared" si="1103"/>
        <v>0</v>
      </c>
      <c r="R3636" s="85"/>
      <c r="S3636" s="85"/>
      <c r="T3636" s="86" t="str">
        <f t="shared" si="1104"/>
        <v>A+J=</v>
      </c>
      <c r="U3636" s="149">
        <f t="shared" si="1105"/>
        <v>46507</v>
      </c>
      <c r="V3636" s="57" t="str">
        <f t="shared" si="1115"/>
        <v>-</v>
      </c>
      <c r="W3636" s="8"/>
      <c r="X3636" s="8"/>
      <c r="Y3636" s="8"/>
      <c r="Z3636" s="9"/>
      <c r="AA3636" s="1"/>
      <c r="AB3636" s="8"/>
      <c r="AC3636" s="9"/>
      <c r="AD3636" s="9"/>
      <c r="AE3636" s="9"/>
      <c r="AF3636" s="8"/>
      <c r="AG3636" s="10"/>
      <c r="AH3636" s="8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25">
      <c r="A3637" s="50">
        <f t="shared" si="1098"/>
        <v>46480</v>
      </c>
      <c r="B3637" s="112" t="str">
        <f t="shared" ca="1" si="1106"/>
        <v>n.d</v>
      </c>
      <c r="C3637" s="109">
        <f t="shared" si="1107"/>
        <v>5825.4232625900004</v>
      </c>
      <c r="D3637" s="13">
        <f ca="1">IF(A3637&lt;$B$1,VLOOKUP(A3637,[1]DI!$A$4:$B$15000,2,FALSE),0)</f>
        <v>0</v>
      </c>
      <c r="E3637" s="52">
        <f t="shared" ca="1" si="1108"/>
        <v>1</v>
      </c>
      <c r="F3637" s="52">
        <f ca="1">(TRUNC(PRODUCT($E$12:$E3636),16))</f>
        <v>1.88396930562496</v>
      </c>
      <c r="G3637" s="52">
        <f t="shared" ca="1" si="1109"/>
        <v>1.88396930562496</v>
      </c>
      <c r="H3637" s="52">
        <f t="shared" ca="1" si="1110"/>
        <v>1</v>
      </c>
      <c r="I3637" s="111">
        <f t="shared" si="1099"/>
        <v>0.02</v>
      </c>
      <c r="J3637" s="149">
        <f t="shared" si="1101"/>
        <v>46477</v>
      </c>
      <c r="K3637" s="54">
        <f t="shared" si="1100"/>
        <v>2</v>
      </c>
      <c r="L3637" s="55">
        <f t="shared" si="1111"/>
        <v>3</v>
      </c>
      <c r="M3637" s="56">
        <f t="shared" si="1112"/>
        <v>1.000235773</v>
      </c>
      <c r="N3637" s="56">
        <f t="shared" ca="1" si="1113"/>
        <v>1.000235773</v>
      </c>
      <c r="O3637" s="55">
        <f t="shared" si="1102"/>
        <v>0</v>
      </c>
      <c r="P3637" s="109">
        <f t="shared" ca="1" si="1114"/>
        <v>1.3734775100000001</v>
      </c>
      <c r="Q3637" s="52">
        <f t="shared" si="1103"/>
        <v>0</v>
      </c>
      <c r="R3637" s="85"/>
      <c r="S3637" s="85"/>
      <c r="T3637" s="86" t="str">
        <f t="shared" si="1104"/>
        <v>A+J=</v>
      </c>
      <c r="U3637" s="149">
        <f t="shared" si="1105"/>
        <v>46507</v>
      </c>
      <c r="V3637" s="57" t="str">
        <f t="shared" si="1115"/>
        <v>-</v>
      </c>
      <c r="W3637" s="8"/>
      <c r="X3637" s="8"/>
      <c r="Y3637" s="8"/>
      <c r="Z3637" s="9"/>
      <c r="AA3637" s="1"/>
      <c r="AB3637" s="8"/>
      <c r="AC3637" s="9"/>
      <c r="AD3637" s="9"/>
      <c r="AE3637" s="9"/>
      <c r="AF3637" s="8"/>
      <c r="AG3637" s="10"/>
      <c r="AH3637" s="8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25">
      <c r="A3638" s="50">
        <f t="shared" si="1098"/>
        <v>46481</v>
      </c>
      <c r="B3638" s="112" t="str">
        <f t="shared" ca="1" si="1106"/>
        <v>n.d</v>
      </c>
      <c r="C3638" s="109">
        <f t="shared" si="1107"/>
        <v>5825.4232625900004</v>
      </c>
      <c r="D3638" s="13">
        <f ca="1">IF(A3638&lt;$B$1,VLOOKUP(A3638,[1]DI!$A$4:$B$15000,2,FALSE),0)</f>
        <v>0</v>
      </c>
      <c r="E3638" s="52">
        <f t="shared" ca="1" si="1108"/>
        <v>1</v>
      </c>
      <c r="F3638" s="52">
        <f ca="1">(TRUNC(PRODUCT($E$12:$E3637),16))</f>
        <v>1.88396930562496</v>
      </c>
      <c r="G3638" s="52">
        <f t="shared" ca="1" si="1109"/>
        <v>1.88396930562496</v>
      </c>
      <c r="H3638" s="52">
        <f t="shared" ca="1" si="1110"/>
        <v>1</v>
      </c>
      <c r="I3638" s="111">
        <f t="shared" si="1099"/>
        <v>0.02</v>
      </c>
      <c r="J3638" s="149">
        <f t="shared" si="1101"/>
        <v>46477</v>
      </c>
      <c r="K3638" s="54">
        <f t="shared" si="1100"/>
        <v>2</v>
      </c>
      <c r="L3638" s="55">
        <f t="shared" si="1111"/>
        <v>3</v>
      </c>
      <c r="M3638" s="56">
        <f t="shared" si="1112"/>
        <v>1.000235773</v>
      </c>
      <c r="N3638" s="56">
        <f t="shared" ca="1" si="1113"/>
        <v>1.000235773</v>
      </c>
      <c r="O3638" s="55">
        <f t="shared" si="1102"/>
        <v>0</v>
      </c>
      <c r="P3638" s="109">
        <f t="shared" ca="1" si="1114"/>
        <v>1.3734775100000001</v>
      </c>
      <c r="Q3638" s="52">
        <f t="shared" si="1103"/>
        <v>0</v>
      </c>
      <c r="R3638" s="85"/>
      <c r="S3638" s="85"/>
      <c r="T3638" s="86" t="str">
        <f t="shared" si="1104"/>
        <v>A+J=</v>
      </c>
      <c r="U3638" s="149">
        <f t="shared" si="1105"/>
        <v>46507</v>
      </c>
      <c r="V3638" s="57" t="str">
        <f t="shared" si="1115"/>
        <v>-</v>
      </c>
      <c r="W3638" s="8"/>
      <c r="X3638" s="8"/>
      <c r="Y3638" s="8"/>
      <c r="Z3638" s="9"/>
      <c r="AA3638" s="1"/>
      <c r="AB3638" s="8"/>
      <c r="AC3638" s="9"/>
      <c r="AD3638" s="9"/>
      <c r="AE3638" s="9"/>
      <c r="AF3638" s="8"/>
      <c r="AG3638" s="10"/>
      <c r="AH3638" s="8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25">
      <c r="A3639" s="50">
        <f t="shared" si="1098"/>
        <v>46482</v>
      </c>
      <c r="B3639" s="112" t="str">
        <f t="shared" ca="1" si="1106"/>
        <v>n.d</v>
      </c>
      <c r="C3639" s="109">
        <f t="shared" si="1107"/>
        <v>5825.4232625900004</v>
      </c>
      <c r="D3639" s="13">
        <f ca="1">IF(A3639&lt;$B$1,VLOOKUP(A3639,[1]DI!$A$4:$B$15000,2,FALSE),0)</f>
        <v>0</v>
      </c>
      <c r="E3639" s="52">
        <f t="shared" ca="1" si="1108"/>
        <v>1</v>
      </c>
      <c r="F3639" s="52">
        <f ca="1">(TRUNC(PRODUCT($E$12:$E3638),16))</f>
        <v>1.88396930562496</v>
      </c>
      <c r="G3639" s="52">
        <f t="shared" ca="1" si="1109"/>
        <v>1.88396930562496</v>
      </c>
      <c r="H3639" s="52">
        <f t="shared" ca="1" si="1110"/>
        <v>1</v>
      </c>
      <c r="I3639" s="111">
        <f t="shared" si="1099"/>
        <v>0.02</v>
      </c>
      <c r="J3639" s="149">
        <f t="shared" si="1101"/>
        <v>46477</v>
      </c>
      <c r="K3639" s="54">
        <f t="shared" si="1100"/>
        <v>3</v>
      </c>
      <c r="L3639" s="55">
        <f t="shared" si="1111"/>
        <v>3</v>
      </c>
      <c r="M3639" s="56">
        <f t="shared" si="1112"/>
        <v>1.000235773</v>
      </c>
      <c r="N3639" s="56">
        <f t="shared" ca="1" si="1113"/>
        <v>1.000235773</v>
      </c>
      <c r="O3639" s="55">
        <f t="shared" si="1102"/>
        <v>0</v>
      </c>
      <c r="P3639" s="109">
        <f t="shared" ca="1" si="1114"/>
        <v>1.3734775100000001</v>
      </c>
      <c r="Q3639" s="52">
        <f t="shared" si="1103"/>
        <v>0</v>
      </c>
      <c r="R3639" s="85"/>
      <c r="S3639" s="85"/>
      <c r="T3639" s="86" t="str">
        <f t="shared" si="1104"/>
        <v>A+J=</v>
      </c>
      <c r="U3639" s="149">
        <f t="shared" si="1105"/>
        <v>46507</v>
      </c>
      <c r="V3639" s="57" t="str">
        <f t="shared" si="1115"/>
        <v>-</v>
      </c>
      <c r="W3639" s="8"/>
      <c r="X3639" s="8"/>
      <c r="Y3639" s="8"/>
      <c r="Z3639" s="9"/>
      <c r="AA3639" s="1"/>
      <c r="AB3639" s="8"/>
      <c r="AC3639" s="9"/>
      <c r="AD3639" s="9"/>
      <c r="AE3639" s="9"/>
      <c r="AF3639" s="8"/>
      <c r="AG3639" s="10"/>
      <c r="AH3639" s="8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25">
      <c r="A3640" s="50">
        <f t="shared" si="1098"/>
        <v>46483</v>
      </c>
      <c r="B3640" s="112" t="str">
        <f t="shared" ca="1" si="1106"/>
        <v>n.d</v>
      </c>
      <c r="C3640" s="109">
        <f t="shared" si="1107"/>
        <v>5825.4232625900004</v>
      </c>
      <c r="D3640" s="13">
        <f ca="1">IF(A3640&lt;$B$1,VLOOKUP(A3640,[1]DI!$A$4:$B$15000,2,FALSE),0)</f>
        <v>0</v>
      </c>
      <c r="E3640" s="52">
        <f t="shared" ca="1" si="1108"/>
        <v>1</v>
      </c>
      <c r="F3640" s="52">
        <f ca="1">(TRUNC(PRODUCT($E$12:$E3639),16))</f>
        <v>1.88396930562496</v>
      </c>
      <c r="G3640" s="52">
        <f t="shared" ca="1" si="1109"/>
        <v>1.88396930562496</v>
      </c>
      <c r="H3640" s="52">
        <f t="shared" ca="1" si="1110"/>
        <v>1</v>
      </c>
      <c r="I3640" s="111">
        <f t="shared" si="1099"/>
        <v>0.02</v>
      </c>
      <c r="J3640" s="149">
        <f t="shared" si="1101"/>
        <v>46477</v>
      </c>
      <c r="K3640" s="54">
        <f t="shared" si="1100"/>
        <v>4</v>
      </c>
      <c r="L3640" s="55">
        <f t="shared" si="1111"/>
        <v>4</v>
      </c>
      <c r="M3640" s="56">
        <f t="shared" si="1112"/>
        <v>1.000314377</v>
      </c>
      <c r="N3640" s="56">
        <f t="shared" ca="1" si="1113"/>
        <v>1.000314377</v>
      </c>
      <c r="O3640" s="55">
        <f t="shared" si="1102"/>
        <v>0</v>
      </c>
      <c r="P3640" s="109">
        <f t="shared" ca="1" si="1114"/>
        <v>1.83137908</v>
      </c>
      <c r="Q3640" s="52">
        <f t="shared" si="1103"/>
        <v>0</v>
      </c>
      <c r="R3640" s="85"/>
      <c r="S3640" s="85"/>
      <c r="T3640" s="86" t="str">
        <f t="shared" si="1104"/>
        <v>A+J=</v>
      </c>
      <c r="U3640" s="149">
        <f t="shared" si="1105"/>
        <v>46507</v>
      </c>
      <c r="V3640" s="57" t="str">
        <f t="shared" si="1115"/>
        <v>-</v>
      </c>
      <c r="W3640" s="8"/>
      <c r="X3640" s="8"/>
      <c r="Y3640" s="8"/>
      <c r="Z3640" s="9"/>
      <c r="AA3640" s="1"/>
      <c r="AB3640" s="8"/>
      <c r="AC3640" s="9"/>
      <c r="AD3640" s="9"/>
      <c r="AE3640" s="9"/>
      <c r="AF3640" s="8"/>
      <c r="AG3640" s="10"/>
      <c r="AH3640" s="8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25">
      <c r="A3641" s="50">
        <f t="shared" si="1098"/>
        <v>46484</v>
      </c>
      <c r="B3641" s="112" t="str">
        <f t="shared" ca="1" si="1106"/>
        <v>n.d</v>
      </c>
      <c r="C3641" s="109">
        <f t="shared" si="1107"/>
        <v>5825.4232625900004</v>
      </c>
      <c r="D3641" s="13">
        <f ca="1">IF(A3641&lt;$B$1,VLOOKUP(A3641,[1]DI!$A$4:$B$15000,2,FALSE),0)</f>
        <v>0</v>
      </c>
      <c r="E3641" s="52">
        <f t="shared" ca="1" si="1108"/>
        <v>1</v>
      </c>
      <c r="F3641" s="52">
        <f ca="1">(TRUNC(PRODUCT($E$12:$E3640),16))</f>
        <v>1.88396930562496</v>
      </c>
      <c r="G3641" s="52">
        <f t="shared" ca="1" si="1109"/>
        <v>1.88396930562496</v>
      </c>
      <c r="H3641" s="52">
        <f t="shared" ca="1" si="1110"/>
        <v>1</v>
      </c>
      <c r="I3641" s="111">
        <f t="shared" si="1099"/>
        <v>0.02</v>
      </c>
      <c r="J3641" s="149">
        <f t="shared" si="1101"/>
        <v>46477</v>
      </c>
      <c r="K3641" s="54">
        <f t="shared" si="1100"/>
        <v>5</v>
      </c>
      <c r="L3641" s="55">
        <f t="shared" si="1111"/>
        <v>5</v>
      </c>
      <c r="M3641" s="56">
        <f t="shared" si="1112"/>
        <v>1.000392986</v>
      </c>
      <c r="N3641" s="56">
        <f t="shared" ca="1" si="1113"/>
        <v>1.000392986</v>
      </c>
      <c r="O3641" s="55">
        <f t="shared" si="1102"/>
        <v>0</v>
      </c>
      <c r="P3641" s="109">
        <f t="shared" ca="1" si="1114"/>
        <v>2.28930978</v>
      </c>
      <c r="Q3641" s="52">
        <f t="shared" si="1103"/>
        <v>0</v>
      </c>
      <c r="R3641" s="85"/>
      <c r="S3641" s="85"/>
      <c r="T3641" s="86" t="str">
        <f t="shared" si="1104"/>
        <v>A+J=</v>
      </c>
      <c r="U3641" s="149">
        <f t="shared" si="1105"/>
        <v>46507</v>
      </c>
      <c r="V3641" s="57" t="str">
        <f t="shared" si="1115"/>
        <v>-</v>
      </c>
      <c r="W3641" s="8"/>
      <c r="X3641" s="8"/>
      <c r="Y3641" s="8"/>
      <c r="Z3641" s="9"/>
      <c r="AA3641" s="1"/>
      <c r="AB3641" s="8"/>
      <c r="AC3641" s="9"/>
      <c r="AD3641" s="9"/>
      <c r="AE3641" s="9"/>
      <c r="AF3641" s="8"/>
      <c r="AG3641" s="10"/>
      <c r="AH3641" s="8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25">
      <c r="A3642" s="50">
        <f t="shared" si="1098"/>
        <v>46485</v>
      </c>
      <c r="B3642" s="112" t="str">
        <f t="shared" ca="1" si="1106"/>
        <v>n.d</v>
      </c>
      <c r="C3642" s="109">
        <f t="shared" si="1107"/>
        <v>5825.4232625900004</v>
      </c>
      <c r="D3642" s="13">
        <f ca="1">IF(A3642&lt;$B$1,VLOOKUP(A3642,[1]DI!$A$4:$B$15000,2,FALSE),0)</f>
        <v>0</v>
      </c>
      <c r="E3642" s="52">
        <f t="shared" ca="1" si="1108"/>
        <v>1</v>
      </c>
      <c r="F3642" s="52">
        <f ca="1">(TRUNC(PRODUCT($E$12:$E3641),16))</f>
        <v>1.88396930562496</v>
      </c>
      <c r="G3642" s="52">
        <f t="shared" ca="1" si="1109"/>
        <v>1.88396930562496</v>
      </c>
      <c r="H3642" s="52">
        <f t="shared" ca="1" si="1110"/>
        <v>1</v>
      </c>
      <c r="I3642" s="111">
        <f t="shared" si="1099"/>
        <v>0.02</v>
      </c>
      <c r="J3642" s="149">
        <f t="shared" si="1101"/>
        <v>46477</v>
      </c>
      <c r="K3642" s="54">
        <f t="shared" si="1100"/>
        <v>6</v>
      </c>
      <c r="L3642" s="55">
        <f t="shared" si="1111"/>
        <v>6</v>
      </c>
      <c r="M3642" s="56">
        <f t="shared" si="1112"/>
        <v>1.000471602</v>
      </c>
      <c r="N3642" s="56">
        <f t="shared" ca="1" si="1113"/>
        <v>1.000471602</v>
      </c>
      <c r="O3642" s="55">
        <f t="shared" si="1102"/>
        <v>0</v>
      </c>
      <c r="P3642" s="109">
        <f t="shared" ca="1" si="1114"/>
        <v>2.7472812599999998</v>
      </c>
      <c r="Q3642" s="52">
        <f t="shared" si="1103"/>
        <v>0</v>
      </c>
      <c r="R3642" s="85"/>
      <c r="S3642" s="85"/>
      <c r="T3642" s="86" t="str">
        <f t="shared" si="1104"/>
        <v>A+J=</v>
      </c>
      <c r="U3642" s="149">
        <f t="shared" si="1105"/>
        <v>46507</v>
      </c>
      <c r="V3642" s="57" t="str">
        <f t="shared" si="1115"/>
        <v>-</v>
      </c>
      <c r="W3642" s="8"/>
      <c r="X3642" s="8"/>
      <c r="Y3642" s="8"/>
      <c r="Z3642" s="9"/>
      <c r="AA3642" s="1"/>
      <c r="AB3642" s="8"/>
      <c r="AC3642" s="9"/>
      <c r="AD3642" s="9"/>
      <c r="AE3642" s="9"/>
      <c r="AF3642" s="8"/>
      <c r="AG3642" s="10"/>
      <c r="AH3642" s="8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25">
      <c r="A3643" s="50">
        <f t="shared" si="1098"/>
        <v>46486</v>
      </c>
      <c r="B3643" s="112" t="str">
        <f t="shared" ca="1" si="1106"/>
        <v>n.d</v>
      </c>
      <c r="C3643" s="109">
        <f t="shared" si="1107"/>
        <v>5825.4232625900004</v>
      </c>
      <c r="D3643" s="13">
        <f ca="1">IF(A3643&lt;$B$1,VLOOKUP(A3643,[1]DI!$A$4:$B$15000,2,FALSE),0)</f>
        <v>0</v>
      </c>
      <c r="E3643" s="52">
        <f t="shared" ca="1" si="1108"/>
        <v>1</v>
      </c>
      <c r="F3643" s="52">
        <f ca="1">(TRUNC(PRODUCT($E$12:$E3642),16))</f>
        <v>1.88396930562496</v>
      </c>
      <c r="G3643" s="52">
        <f t="shared" ca="1" si="1109"/>
        <v>1.88396930562496</v>
      </c>
      <c r="H3643" s="52">
        <f t="shared" ca="1" si="1110"/>
        <v>1</v>
      </c>
      <c r="I3643" s="111">
        <f t="shared" si="1099"/>
        <v>0.02</v>
      </c>
      <c r="J3643" s="149">
        <f t="shared" si="1101"/>
        <v>46477</v>
      </c>
      <c r="K3643" s="54">
        <f t="shared" si="1100"/>
        <v>7</v>
      </c>
      <c r="L3643" s="55">
        <f t="shared" si="1111"/>
        <v>7</v>
      </c>
      <c r="M3643" s="56">
        <f t="shared" si="1112"/>
        <v>1.0005502239999999</v>
      </c>
      <c r="N3643" s="56">
        <f t="shared" ca="1" si="1113"/>
        <v>1.0005502239999999</v>
      </c>
      <c r="O3643" s="55">
        <f t="shared" si="1102"/>
        <v>0</v>
      </c>
      <c r="P3643" s="109">
        <f t="shared" ca="1" si="1114"/>
        <v>3.2052876800000001</v>
      </c>
      <c r="Q3643" s="52">
        <f t="shared" si="1103"/>
        <v>0</v>
      </c>
      <c r="R3643" s="85"/>
      <c r="S3643" s="85"/>
      <c r="T3643" s="86" t="str">
        <f t="shared" si="1104"/>
        <v>A+J=</v>
      </c>
      <c r="U3643" s="149">
        <f t="shared" si="1105"/>
        <v>46507</v>
      </c>
      <c r="V3643" s="57" t="str">
        <f t="shared" si="1115"/>
        <v>-</v>
      </c>
      <c r="W3643" s="8"/>
      <c r="X3643" s="8"/>
      <c r="Y3643" s="8"/>
      <c r="Z3643" s="9"/>
      <c r="AA3643" s="1"/>
      <c r="AB3643" s="8"/>
      <c r="AC3643" s="9"/>
      <c r="AD3643" s="9"/>
      <c r="AE3643" s="9"/>
      <c r="AF3643" s="8"/>
      <c r="AG3643" s="10"/>
      <c r="AH3643" s="8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25">
      <c r="A3644" s="50">
        <f t="shared" si="1098"/>
        <v>46487</v>
      </c>
      <c r="B3644" s="112" t="str">
        <f t="shared" ca="1" si="1106"/>
        <v>n.d</v>
      </c>
      <c r="C3644" s="109">
        <f t="shared" si="1107"/>
        <v>5825.4232625900004</v>
      </c>
      <c r="D3644" s="13">
        <f ca="1">IF(A3644&lt;$B$1,VLOOKUP(A3644,[1]DI!$A$4:$B$15000,2,FALSE),0)</f>
        <v>0</v>
      </c>
      <c r="E3644" s="52">
        <f t="shared" ca="1" si="1108"/>
        <v>1</v>
      </c>
      <c r="F3644" s="52">
        <f ca="1">(TRUNC(PRODUCT($E$12:$E3643),16))</f>
        <v>1.88396930562496</v>
      </c>
      <c r="G3644" s="52">
        <f t="shared" ca="1" si="1109"/>
        <v>1.88396930562496</v>
      </c>
      <c r="H3644" s="52">
        <f t="shared" ca="1" si="1110"/>
        <v>1</v>
      </c>
      <c r="I3644" s="111">
        <f t="shared" si="1099"/>
        <v>0.02</v>
      </c>
      <c r="J3644" s="149">
        <f t="shared" si="1101"/>
        <v>46477</v>
      </c>
      <c r="K3644" s="54">
        <f t="shared" si="1100"/>
        <v>7</v>
      </c>
      <c r="L3644" s="55">
        <f t="shared" si="1111"/>
        <v>8</v>
      </c>
      <c r="M3644" s="56">
        <f t="shared" si="1112"/>
        <v>1.000628852</v>
      </c>
      <c r="N3644" s="56">
        <f t="shared" ca="1" si="1113"/>
        <v>1.000628852</v>
      </c>
      <c r="O3644" s="55">
        <f t="shared" si="1102"/>
        <v>0</v>
      </c>
      <c r="P3644" s="109">
        <f t="shared" ca="1" si="1114"/>
        <v>3.6633290600000001</v>
      </c>
      <c r="Q3644" s="52">
        <f t="shared" si="1103"/>
        <v>0</v>
      </c>
      <c r="R3644" s="85"/>
      <c r="S3644" s="85"/>
      <c r="T3644" s="86" t="str">
        <f t="shared" si="1104"/>
        <v>A+J=</v>
      </c>
      <c r="U3644" s="149">
        <f t="shared" si="1105"/>
        <v>46507</v>
      </c>
      <c r="V3644" s="57" t="str">
        <f t="shared" si="1115"/>
        <v>-</v>
      </c>
      <c r="W3644" s="8"/>
      <c r="X3644" s="8"/>
      <c r="Y3644" s="8"/>
      <c r="Z3644" s="9"/>
      <c r="AA3644" s="1"/>
      <c r="AB3644" s="8"/>
      <c r="AC3644" s="9"/>
      <c r="AD3644" s="9"/>
      <c r="AE3644" s="9"/>
      <c r="AF3644" s="8"/>
      <c r="AG3644" s="10"/>
      <c r="AH3644" s="8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25">
      <c r="A3645" s="50">
        <f t="shared" si="1098"/>
        <v>46488</v>
      </c>
      <c r="B3645" s="112" t="str">
        <f t="shared" ca="1" si="1106"/>
        <v>n.d</v>
      </c>
      <c r="C3645" s="109">
        <f t="shared" si="1107"/>
        <v>5825.4232625900004</v>
      </c>
      <c r="D3645" s="13">
        <f ca="1">IF(A3645&lt;$B$1,VLOOKUP(A3645,[1]DI!$A$4:$B$15000,2,FALSE),0)</f>
        <v>0</v>
      </c>
      <c r="E3645" s="52">
        <f t="shared" ca="1" si="1108"/>
        <v>1</v>
      </c>
      <c r="F3645" s="52">
        <f ca="1">(TRUNC(PRODUCT($E$12:$E3644),16))</f>
        <v>1.88396930562496</v>
      </c>
      <c r="G3645" s="52">
        <f t="shared" ca="1" si="1109"/>
        <v>1.88396930562496</v>
      </c>
      <c r="H3645" s="52">
        <f t="shared" ca="1" si="1110"/>
        <v>1</v>
      </c>
      <c r="I3645" s="111">
        <f t="shared" si="1099"/>
        <v>0.02</v>
      </c>
      <c r="J3645" s="149">
        <f t="shared" si="1101"/>
        <v>46477</v>
      </c>
      <c r="K3645" s="54">
        <f t="shared" si="1100"/>
        <v>7</v>
      </c>
      <c r="L3645" s="55">
        <f t="shared" si="1111"/>
        <v>8</v>
      </c>
      <c r="M3645" s="56">
        <f t="shared" si="1112"/>
        <v>1.000628852</v>
      </c>
      <c r="N3645" s="56">
        <f t="shared" ca="1" si="1113"/>
        <v>1.000628852</v>
      </c>
      <c r="O3645" s="55">
        <f t="shared" si="1102"/>
        <v>0</v>
      </c>
      <c r="P3645" s="109">
        <f t="shared" ca="1" si="1114"/>
        <v>3.6633290600000001</v>
      </c>
      <c r="Q3645" s="52">
        <f t="shared" si="1103"/>
        <v>0</v>
      </c>
      <c r="R3645" s="85"/>
      <c r="S3645" s="85"/>
      <c r="T3645" s="86" t="str">
        <f t="shared" si="1104"/>
        <v>A+J=</v>
      </c>
      <c r="U3645" s="149">
        <f t="shared" si="1105"/>
        <v>46507</v>
      </c>
      <c r="V3645" s="57" t="str">
        <f t="shared" si="1115"/>
        <v>-</v>
      </c>
      <c r="W3645" s="8"/>
      <c r="X3645" s="8"/>
      <c r="Y3645" s="8"/>
      <c r="Z3645" s="9"/>
      <c r="AA3645" s="1"/>
      <c r="AB3645" s="8"/>
      <c r="AC3645" s="9"/>
      <c r="AD3645" s="9"/>
      <c r="AE3645" s="9"/>
      <c r="AF3645" s="8"/>
      <c r="AG3645" s="10"/>
      <c r="AH3645" s="8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25">
      <c r="A3646" s="50">
        <f t="shared" si="1098"/>
        <v>46489</v>
      </c>
      <c r="B3646" s="112" t="str">
        <f t="shared" ca="1" si="1106"/>
        <v>n.d</v>
      </c>
      <c r="C3646" s="109">
        <f t="shared" si="1107"/>
        <v>5825.4232625900004</v>
      </c>
      <c r="D3646" s="13">
        <f ca="1">IF(A3646&lt;$B$1,VLOOKUP(A3646,[1]DI!$A$4:$B$15000,2,FALSE),0)</f>
        <v>0</v>
      </c>
      <c r="E3646" s="52">
        <f t="shared" ca="1" si="1108"/>
        <v>1</v>
      </c>
      <c r="F3646" s="52">
        <f ca="1">(TRUNC(PRODUCT($E$12:$E3645),16))</f>
        <v>1.88396930562496</v>
      </c>
      <c r="G3646" s="52">
        <f t="shared" ca="1" si="1109"/>
        <v>1.88396930562496</v>
      </c>
      <c r="H3646" s="52">
        <f t="shared" ca="1" si="1110"/>
        <v>1</v>
      </c>
      <c r="I3646" s="111">
        <f t="shared" si="1099"/>
        <v>0.02</v>
      </c>
      <c r="J3646" s="149">
        <f t="shared" si="1101"/>
        <v>46477</v>
      </c>
      <c r="K3646" s="54">
        <f t="shared" si="1100"/>
        <v>8</v>
      </c>
      <c r="L3646" s="55">
        <f t="shared" si="1111"/>
        <v>8</v>
      </c>
      <c r="M3646" s="56">
        <f t="shared" si="1112"/>
        <v>1.000628852</v>
      </c>
      <c r="N3646" s="56">
        <f t="shared" ca="1" si="1113"/>
        <v>1.000628852</v>
      </c>
      <c r="O3646" s="55">
        <f t="shared" si="1102"/>
        <v>0</v>
      </c>
      <c r="P3646" s="109">
        <f t="shared" ca="1" si="1114"/>
        <v>3.6633290600000001</v>
      </c>
      <c r="Q3646" s="52">
        <f t="shared" si="1103"/>
        <v>0</v>
      </c>
      <c r="R3646" s="85"/>
      <c r="S3646" s="85"/>
      <c r="T3646" s="86" t="str">
        <f t="shared" si="1104"/>
        <v>A+J=</v>
      </c>
      <c r="U3646" s="149">
        <f t="shared" si="1105"/>
        <v>46507</v>
      </c>
      <c r="V3646" s="57" t="str">
        <f t="shared" si="1115"/>
        <v>-</v>
      </c>
      <c r="W3646" s="8"/>
      <c r="X3646" s="8"/>
      <c r="Y3646" s="8"/>
      <c r="Z3646" s="9"/>
      <c r="AA3646" s="1"/>
      <c r="AB3646" s="8"/>
      <c r="AC3646" s="9"/>
      <c r="AD3646" s="9"/>
      <c r="AE3646" s="9"/>
      <c r="AF3646" s="8"/>
      <c r="AG3646" s="10"/>
      <c r="AH3646" s="8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25">
      <c r="A3647" s="50">
        <f t="shared" si="1098"/>
        <v>46490</v>
      </c>
      <c r="B3647" s="112" t="str">
        <f t="shared" ca="1" si="1106"/>
        <v>n.d</v>
      </c>
      <c r="C3647" s="109">
        <f t="shared" si="1107"/>
        <v>5825.4232625900004</v>
      </c>
      <c r="D3647" s="13">
        <f ca="1">IF(A3647&lt;$B$1,VLOOKUP(A3647,[1]DI!$A$4:$B$15000,2,FALSE),0)</f>
        <v>0</v>
      </c>
      <c r="E3647" s="52">
        <f t="shared" ca="1" si="1108"/>
        <v>1</v>
      </c>
      <c r="F3647" s="52">
        <f ca="1">(TRUNC(PRODUCT($E$12:$E3646),16))</f>
        <v>1.88396930562496</v>
      </c>
      <c r="G3647" s="52">
        <f t="shared" ca="1" si="1109"/>
        <v>1.88396930562496</v>
      </c>
      <c r="H3647" s="52">
        <f t="shared" ca="1" si="1110"/>
        <v>1</v>
      </c>
      <c r="I3647" s="111">
        <f t="shared" si="1099"/>
        <v>0.02</v>
      </c>
      <c r="J3647" s="149">
        <f t="shared" si="1101"/>
        <v>46477</v>
      </c>
      <c r="K3647" s="54">
        <f t="shared" si="1100"/>
        <v>9</v>
      </c>
      <c r="L3647" s="55">
        <f t="shared" si="1111"/>
        <v>9</v>
      </c>
      <c r="M3647" s="56">
        <f t="shared" si="1112"/>
        <v>1.0007074869999999</v>
      </c>
      <c r="N3647" s="56">
        <f t="shared" ca="1" si="1113"/>
        <v>1.0007074869999999</v>
      </c>
      <c r="O3647" s="55">
        <f t="shared" si="1102"/>
        <v>0</v>
      </c>
      <c r="P3647" s="109">
        <f t="shared" ca="1" si="1114"/>
        <v>4.1214112199999997</v>
      </c>
      <c r="Q3647" s="52">
        <f t="shared" si="1103"/>
        <v>0</v>
      </c>
      <c r="R3647" s="85"/>
      <c r="S3647" s="85"/>
      <c r="T3647" s="86" t="str">
        <f t="shared" si="1104"/>
        <v>A+J=</v>
      </c>
      <c r="U3647" s="149">
        <f t="shared" si="1105"/>
        <v>46507</v>
      </c>
      <c r="V3647" s="57" t="str">
        <f t="shared" si="1115"/>
        <v>-</v>
      </c>
      <c r="W3647" s="8"/>
      <c r="X3647" s="8"/>
      <c r="Y3647" s="8"/>
      <c r="Z3647" s="9"/>
      <c r="AA3647" s="1"/>
      <c r="AB3647" s="8"/>
      <c r="AC3647" s="9"/>
      <c r="AD3647" s="9"/>
      <c r="AE3647" s="9"/>
      <c r="AF3647" s="8"/>
      <c r="AG3647" s="10"/>
      <c r="AH3647" s="8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25">
      <c r="A3648" s="50">
        <f t="shared" si="1098"/>
        <v>46491</v>
      </c>
      <c r="B3648" s="112" t="str">
        <f t="shared" ca="1" si="1106"/>
        <v>n.d</v>
      </c>
      <c r="C3648" s="109">
        <f t="shared" si="1107"/>
        <v>5825.4232625900004</v>
      </c>
      <c r="D3648" s="13">
        <f ca="1">IF(A3648&lt;$B$1,VLOOKUP(A3648,[1]DI!$A$4:$B$15000,2,FALSE),0)</f>
        <v>0</v>
      </c>
      <c r="E3648" s="52">
        <f t="shared" ca="1" si="1108"/>
        <v>1</v>
      </c>
      <c r="F3648" s="52">
        <f ca="1">(TRUNC(PRODUCT($E$12:$E3647),16))</f>
        <v>1.88396930562496</v>
      </c>
      <c r="G3648" s="52">
        <f t="shared" ca="1" si="1109"/>
        <v>1.88396930562496</v>
      </c>
      <c r="H3648" s="52">
        <f t="shared" ca="1" si="1110"/>
        <v>1</v>
      </c>
      <c r="I3648" s="111">
        <f t="shared" si="1099"/>
        <v>0.02</v>
      </c>
      <c r="J3648" s="149">
        <f t="shared" si="1101"/>
        <v>46477</v>
      </c>
      <c r="K3648" s="54">
        <f t="shared" si="1100"/>
        <v>10</v>
      </c>
      <c r="L3648" s="55">
        <f t="shared" si="1111"/>
        <v>10</v>
      </c>
      <c r="M3648" s="56">
        <f t="shared" si="1112"/>
        <v>1.000786127</v>
      </c>
      <c r="N3648" s="56">
        <f t="shared" ca="1" si="1113"/>
        <v>1.000786127</v>
      </c>
      <c r="O3648" s="55">
        <f t="shared" si="1102"/>
        <v>0</v>
      </c>
      <c r="P3648" s="109">
        <f t="shared" ca="1" si="1114"/>
        <v>4.5795225100000003</v>
      </c>
      <c r="Q3648" s="52">
        <f t="shared" si="1103"/>
        <v>0</v>
      </c>
      <c r="R3648" s="85"/>
      <c r="S3648" s="85"/>
      <c r="T3648" s="86" t="str">
        <f t="shared" si="1104"/>
        <v>A+J=</v>
      </c>
      <c r="U3648" s="149">
        <f t="shared" si="1105"/>
        <v>46507</v>
      </c>
      <c r="V3648" s="57" t="str">
        <f t="shared" si="1115"/>
        <v>-</v>
      </c>
      <c r="W3648" s="8"/>
      <c r="X3648" s="8"/>
      <c r="Y3648" s="8"/>
      <c r="Z3648" s="9"/>
      <c r="AA3648" s="1"/>
      <c r="AB3648" s="8"/>
      <c r="AC3648" s="9"/>
      <c r="AD3648" s="9"/>
      <c r="AE3648" s="9"/>
      <c r="AF3648" s="8"/>
      <c r="AG3648" s="10"/>
      <c r="AH3648" s="8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25">
      <c r="A3649" s="50">
        <f t="shared" si="1098"/>
        <v>46492</v>
      </c>
      <c r="B3649" s="112" t="str">
        <f t="shared" ca="1" si="1106"/>
        <v>n.d</v>
      </c>
      <c r="C3649" s="109">
        <f t="shared" si="1107"/>
        <v>5825.4232625900004</v>
      </c>
      <c r="D3649" s="13">
        <f ca="1">IF(A3649&lt;$B$1,VLOOKUP(A3649,[1]DI!$A$4:$B$15000,2,FALSE),0)</f>
        <v>0</v>
      </c>
      <c r="E3649" s="52">
        <f t="shared" ca="1" si="1108"/>
        <v>1</v>
      </c>
      <c r="F3649" s="52">
        <f ca="1">(TRUNC(PRODUCT($E$12:$E3648),16))</f>
        <v>1.88396930562496</v>
      </c>
      <c r="G3649" s="52">
        <f t="shared" ca="1" si="1109"/>
        <v>1.88396930562496</v>
      </c>
      <c r="H3649" s="52">
        <f t="shared" ca="1" si="1110"/>
        <v>1</v>
      </c>
      <c r="I3649" s="111">
        <f t="shared" si="1099"/>
        <v>0.02</v>
      </c>
      <c r="J3649" s="149">
        <f t="shared" si="1101"/>
        <v>46477</v>
      </c>
      <c r="K3649" s="54">
        <f t="shared" si="1100"/>
        <v>11</v>
      </c>
      <c r="L3649" s="55">
        <f t="shared" si="1111"/>
        <v>11</v>
      </c>
      <c r="M3649" s="56">
        <f t="shared" si="1112"/>
        <v>1.0008647740000001</v>
      </c>
      <c r="N3649" s="56">
        <f t="shared" ca="1" si="1113"/>
        <v>1.0008647740000001</v>
      </c>
      <c r="O3649" s="55">
        <f t="shared" si="1102"/>
        <v>0</v>
      </c>
      <c r="P3649" s="109">
        <f t="shared" ca="1" si="1114"/>
        <v>5.0376745700000001</v>
      </c>
      <c r="Q3649" s="52">
        <f t="shared" si="1103"/>
        <v>0</v>
      </c>
      <c r="R3649" s="85"/>
      <c r="S3649" s="85"/>
      <c r="T3649" s="86" t="str">
        <f t="shared" si="1104"/>
        <v>A+J=</v>
      </c>
      <c r="U3649" s="149">
        <f t="shared" si="1105"/>
        <v>46507</v>
      </c>
      <c r="V3649" s="57" t="str">
        <f t="shared" si="1115"/>
        <v>-</v>
      </c>
      <c r="W3649" s="8"/>
      <c r="X3649" s="8"/>
      <c r="Y3649" s="8"/>
      <c r="Z3649" s="9"/>
      <c r="AA3649" s="1"/>
      <c r="AB3649" s="8"/>
      <c r="AC3649" s="9"/>
      <c r="AD3649" s="9"/>
      <c r="AE3649" s="9"/>
      <c r="AF3649" s="8"/>
      <c r="AG3649" s="10"/>
      <c r="AH3649" s="8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25">
      <c r="A3650" s="50">
        <f t="shared" si="1098"/>
        <v>46493</v>
      </c>
      <c r="B3650" s="112" t="str">
        <f t="shared" ca="1" si="1106"/>
        <v>n.d</v>
      </c>
      <c r="C3650" s="109">
        <f t="shared" si="1107"/>
        <v>5825.4232625900004</v>
      </c>
      <c r="D3650" s="13">
        <f ca="1">IF(A3650&lt;$B$1,VLOOKUP(A3650,[1]DI!$A$4:$B$15000,2,FALSE),0)</f>
        <v>0</v>
      </c>
      <c r="E3650" s="52">
        <f t="shared" ca="1" si="1108"/>
        <v>1</v>
      </c>
      <c r="F3650" s="52">
        <f ca="1">(TRUNC(PRODUCT($E$12:$E3649),16))</f>
        <v>1.88396930562496</v>
      </c>
      <c r="G3650" s="52">
        <f t="shared" ca="1" si="1109"/>
        <v>1.88396930562496</v>
      </c>
      <c r="H3650" s="52">
        <f t="shared" ca="1" si="1110"/>
        <v>1</v>
      </c>
      <c r="I3650" s="111">
        <f t="shared" si="1099"/>
        <v>0.02</v>
      </c>
      <c r="J3650" s="149">
        <f t="shared" si="1101"/>
        <v>46477</v>
      </c>
      <c r="K3650" s="54">
        <f t="shared" si="1100"/>
        <v>12</v>
      </c>
      <c r="L3650" s="55">
        <f t="shared" si="1111"/>
        <v>12</v>
      </c>
      <c r="M3650" s="56">
        <f t="shared" si="1112"/>
        <v>1.0009434269999999</v>
      </c>
      <c r="N3650" s="56">
        <f t="shared" ca="1" si="1113"/>
        <v>1.0009434269999999</v>
      </c>
      <c r="O3650" s="55">
        <f t="shared" si="1102"/>
        <v>0</v>
      </c>
      <c r="P3650" s="109">
        <f t="shared" ca="1" si="1114"/>
        <v>5.4958615899999996</v>
      </c>
      <c r="Q3650" s="52">
        <f t="shared" si="1103"/>
        <v>0</v>
      </c>
      <c r="R3650" s="85"/>
      <c r="S3650" s="85"/>
      <c r="T3650" s="86" t="str">
        <f t="shared" si="1104"/>
        <v>A+J=</v>
      </c>
      <c r="U3650" s="149">
        <f t="shared" si="1105"/>
        <v>46507</v>
      </c>
      <c r="V3650" s="57" t="str">
        <f t="shared" si="1115"/>
        <v>-</v>
      </c>
      <c r="W3650" s="8"/>
      <c r="X3650" s="8"/>
      <c r="Y3650" s="8"/>
      <c r="Z3650" s="9"/>
      <c r="AA3650" s="1"/>
      <c r="AB3650" s="8"/>
      <c r="AC3650" s="9"/>
      <c r="AD3650" s="9"/>
      <c r="AE3650" s="9"/>
      <c r="AF3650" s="8"/>
      <c r="AG3650" s="10"/>
      <c r="AH3650" s="8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25">
      <c r="A3651" s="50">
        <f t="shared" si="1098"/>
        <v>46494</v>
      </c>
      <c r="B3651" s="112" t="str">
        <f t="shared" ca="1" si="1106"/>
        <v>n.d</v>
      </c>
      <c r="C3651" s="109">
        <f t="shared" si="1107"/>
        <v>5825.4232625900004</v>
      </c>
      <c r="D3651" s="13">
        <f ca="1">IF(A3651&lt;$B$1,VLOOKUP(A3651,[1]DI!$A$4:$B$15000,2,FALSE),0)</f>
        <v>0</v>
      </c>
      <c r="E3651" s="52">
        <f t="shared" ca="1" si="1108"/>
        <v>1</v>
      </c>
      <c r="F3651" s="52">
        <f ca="1">(TRUNC(PRODUCT($E$12:$E3650),16))</f>
        <v>1.88396930562496</v>
      </c>
      <c r="G3651" s="52">
        <f t="shared" ca="1" si="1109"/>
        <v>1.88396930562496</v>
      </c>
      <c r="H3651" s="52">
        <f t="shared" ca="1" si="1110"/>
        <v>1</v>
      </c>
      <c r="I3651" s="111">
        <f t="shared" si="1099"/>
        <v>0.02</v>
      </c>
      <c r="J3651" s="149">
        <f t="shared" si="1101"/>
        <v>46477</v>
      </c>
      <c r="K3651" s="54">
        <f t="shared" si="1100"/>
        <v>12</v>
      </c>
      <c r="L3651" s="55">
        <f t="shared" si="1111"/>
        <v>13</v>
      </c>
      <c r="M3651" s="56">
        <f t="shared" si="1112"/>
        <v>1.0010220860000001</v>
      </c>
      <c r="N3651" s="56">
        <f t="shared" ca="1" si="1113"/>
        <v>1.0010220860000001</v>
      </c>
      <c r="O3651" s="55">
        <f t="shared" si="1102"/>
        <v>0</v>
      </c>
      <c r="P3651" s="109">
        <f t="shared" ca="1" si="1114"/>
        <v>5.9540835599999999</v>
      </c>
      <c r="Q3651" s="52">
        <f t="shared" si="1103"/>
        <v>0</v>
      </c>
      <c r="R3651" s="85"/>
      <c r="S3651" s="85"/>
      <c r="T3651" s="86" t="str">
        <f t="shared" si="1104"/>
        <v>A+J=</v>
      </c>
      <c r="U3651" s="149">
        <f t="shared" si="1105"/>
        <v>46507</v>
      </c>
      <c r="V3651" s="57" t="str">
        <f t="shared" si="1115"/>
        <v>-</v>
      </c>
      <c r="W3651" s="8"/>
      <c r="X3651" s="8"/>
      <c r="Y3651" s="8"/>
      <c r="Z3651" s="9"/>
      <c r="AA3651" s="1"/>
      <c r="AB3651" s="8"/>
      <c r="AC3651" s="9"/>
      <c r="AD3651" s="9"/>
      <c r="AE3651" s="9"/>
      <c r="AF3651" s="8"/>
      <c r="AG3651" s="10"/>
      <c r="AH3651" s="8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25">
      <c r="A3652" s="50">
        <f t="shared" si="1098"/>
        <v>46495</v>
      </c>
      <c r="B3652" s="112" t="str">
        <f t="shared" ca="1" si="1106"/>
        <v>n.d</v>
      </c>
      <c r="C3652" s="109">
        <f t="shared" si="1107"/>
        <v>5825.4232625900004</v>
      </c>
      <c r="D3652" s="13">
        <f ca="1">IF(A3652&lt;$B$1,VLOOKUP(A3652,[1]DI!$A$4:$B$15000,2,FALSE),0)</f>
        <v>0</v>
      </c>
      <c r="E3652" s="52">
        <f t="shared" ca="1" si="1108"/>
        <v>1</v>
      </c>
      <c r="F3652" s="52">
        <f ca="1">(TRUNC(PRODUCT($E$12:$E3651),16))</f>
        <v>1.88396930562496</v>
      </c>
      <c r="G3652" s="52">
        <f t="shared" ca="1" si="1109"/>
        <v>1.88396930562496</v>
      </c>
      <c r="H3652" s="52">
        <f t="shared" ca="1" si="1110"/>
        <v>1</v>
      </c>
      <c r="I3652" s="111">
        <f t="shared" si="1099"/>
        <v>0.02</v>
      </c>
      <c r="J3652" s="149">
        <f t="shared" si="1101"/>
        <v>46477</v>
      </c>
      <c r="K3652" s="54">
        <f t="shared" si="1100"/>
        <v>12</v>
      </c>
      <c r="L3652" s="55">
        <f t="shared" si="1111"/>
        <v>13</v>
      </c>
      <c r="M3652" s="56">
        <f t="shared" si="1112"/>
        <v>1.0010220860000001</v>
      </c>
      <c r="N3652" s="56">
        <f t="shared" ca="1" si="1113"/>
        <v>1.0010220860000001</v>
      </c>
      <c r="O3652" s="55">
        <f t="shared" si="1102"/>
        <v>0</v>
      </c>
      <c r="P3652" s="109">
        <f t="shared" ca="1" si="1114"/>
        <v>5.9540835599999999</v>
      </c>
      <c r="Q3652" s="52">
        <f t="shared" si="1103"/>
        <v>0</v>
      </c>
      <c r="R3652" s="85"/>
      <c r="S3652" s="85"/>
      <c r="T3652" s="86" t="str">
        <f t="shared" si="1104"/>
        <v>A+J=</v>
      </c>
      <c r="U3652" s="149">
        <f t="shared" si="1105"/>
        <v>46507</v>
      </c>
      <c r="V3652" s="57" t="str">
        <f t="shared" si="1115"/>
        <v>-</v>
      </c>
      <c r="W3652" s="8"/>
      <c r="X3652" s="8"/>
      <c r="Y3652" s="8"/>
      <c r="Z3652" s="9"/>
      <c r="AA3652" s="1"/>
      <c r="AB3652" s="8"/>
      <c r="AC3652" s="9"/>
      <c r="AD3652" s="9"/>
      <c r="AE3652" s="9"/>
      <c r="AF3652" s="8"/>
      <c r="AG3652" s="10"/>
      <c r="AH3652" s="8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25">
      <c r="A3653" s="50">
        <f t="shared" si="1098"/>
        <v>46496</v>
      </c>
      <c r="B3653" s="112" t="str">
        <f t="shared" ca="1" si="1106"/>
        <v>n.d</v>
      </c>
      <c r="C3653" s="109">
        <f t="shared" si="1107"/>
        <v>5825.4232625900004</v>
      </c>
      <c r="D3653" s="13">
        <f ca="1">IF(A3653&lt;$B$1,VLOOKUP(A3653,[1]DI!$A$4:$B$15000,2,FALSE),0)</f>
        <v>0</v>
      </c>
      <c r="E3653" s="52">
        <f t="shared" ca="1" si="1108"/>
        <v>1</v>
      </c>
      <c r="F3653" s="52">
        <f ca="1">(TRUNC(PRODUCT($E$12:$E3652),16))</f>
        <v>1.88396930562496</v>
      </c>
      <c r="G3653" s="52">
        <f t="shared" ca="1" si="1109"/>
        <v>1.88396930562496</v>
      </c>
      <c r="H3653" s="52">
        <f t="shared" ca="1" si="1110"/>
        <v>1</v>
      </c>
      <c r="I3653" s="111">
        <f t="shared" si="1099"/>
        <v>0.02</v>
      </c>
      <c r="J3653" s="149">
        <f t="shared" si="1101"/>
        <v>46477</v>
      </c>
      <c r="K3653" s="54">
        <f t="shared" si="1100"/>
        <v>13</v>
      </c>
      <c r="L3653" s="55">
        <f t="shared" si="1111"/>
        <v>13</v>
      </c>
      <c r="M3653" s="56">
        <f t="shared" si="1112"/>
        <v>1.0010220860000001</v>
      </c>
      <c r="N3653" s="56">
        <f t="shared" ca="1" si="1113"/>
        <v>1.0010220860000001</v>
      </c>
      <c r="O3653" s="55">
        <f t="shared" si="1102"/>
        <v>0</v>
      </c>
      <c r="P3653" s="109">
        <f t="shared" ca="1" si="1114"/>
        <v>5.9540835599999999</v>
      </c>
      <c r="Q3653" s="52">
        <f t="shared" si="1103"/>
        <v>0</v>
      </c>
      <c r="R3653" s="85"/>
      <c r="S3653" s="85"/>
      <c r="T3653" s="86" t="str">
        <f t="shared" si="1104"/>
        <v>A+J=</v>
      </c>
      <c r="U3653" s="149">
        <f t="shared" si="1105"/>
        <v>46507</v>
      </c>
      <c r="V3653" s="57" t="str">
        <f t="shared" si="1115"/>
        <v>-</v>
      </c>
      <c r="W3653" s="8"/>
      <c r="X3653" s="8"/>
      <c r="Y3653" s="8"/>
      <c r="Z3653" s="9"/>
      <c r="AA3653" s="1"/>
      <c r="AB3653" s="8"/>
      <c r="AC3653" s="9"/>
      <c r="AD3653" s="9"/>
      <c r="AE3653" s="9"/>
      <c r="AF3653" s="8"/>
      <c r="AG3653" s="10"/>
      <c r="AH3653" s="8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25">
      <c r="A3654" s="50">
        <f t="shared" si="1098"/>
        <v>46497</v>
      </c>
      <c r="B3654" s="112" t="str">
        <f t="shared" ca="1" si="1106"/>
        <v>n.d</v>
      </c>
      <c r="C3654" s="109">
        <f t="shared" si="1107"/>
        <v>5825.4232625900004</v>
      </c>
      <c r="D3654" s="13">
        <f ca="1">IF(A3654&lt;$B$1,VLOOKUP(A3654,[1]DI!$A$4:$B$15000,2,FALSE),0)</f>
        <v>0</v>
      </c>
      <c r="E3654" s="52">
        <f t="shared" ca="1" si="1108"/>
        <v>1</v>
      </c>
      <c r="F3654" s="52">
        <f ca="1">(TRUNC(PRODUCT($E$12:$E3653),16))</f>
        <v>1.88396930562496</v>
      </c>
      <c r="G3654" s="52">
        <f t="shared" ca="1" si="1109"/>
        <v>1.88396930562496</v>
      </c>
      <c r="H3654" s="52">
        <f t="shared" ca="1" si="1110"/>
        <v>1</v>
      </c>
      <c r="I3654" s="111">
        <f t="shared" si="1099"/>
        <v>0.02</v>
      </c>
      <c r="J3654" s="149">
        <f t="shared" si="1101"/>
        <v>46477</v>
      </c>
      <c r="K3654" s="54">
        <f t="shared" si="1100"/>
        <v>14</v>
      </c>
      <c r="L3654" s="55">
        <f t="shared" si="1111"/>
        <v>14</v>
      </c>
      <c r="M3654" s="56">
        <f t="shared" si="1112"/>
        <v>1.0011007510000001</v>
      </c>
      <c r="N3654" s="56">
        <f t="shared" ca="1" si="1113"/>
        <v>1.0011007510000001</v>
      </c>
      <c r="O3654" s="55">
        <f t="shared" si="1102"/>
        <v>0</v>
      </c>
      <c r="P3654" s="109">
        <f t="shared" ca="1" si="1114"/>
        <v>6.4123404800000001</v>
      </c>
      <c r="Q3654" s="52">
        <f t="shared" si="1103"/>
        <v>0</v>
      </c>
      <c r="R3654" s="85"/>
      <c r="S3654" s="85"/>
      <c r="T3654" s="86" t="str">
        <f t="shared" si="1104"/>
        <v>A+J=</v>
      </c>
      <c r="U3654" s="149">
        <f t="shared" si="1105"/>
        <v>46507</v>
      </c>
      <c r="V3654" s="57" t="str">
        <f t="shared" si="1115"/>
        <v>-</v>
      </c>
      <c r="W3654" s="8"/>
      <c r="X3654" s="8"/>
      <c r="Y3654" s="8"/>
      <c r="Z3654" s="9"/>
      <c r="AA3654" s="1"/>
      <c r="AB3654" s="8"/>
      <c r="AC3654" s="9"/>
      <c r="AD3654" s="9"/>
      <c r="AE3654" s="9"/>
      <c r="AF3654" s="8"/>
      <c r="AG3654" s="10"/>
      <c r="AH3654" s="8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25">
      <c r="A3655" s="50">
        <f t="shared" si="1098"/>
        <v>46498</v>
      </c>
      <c r="B3655" s="112" t="str">
        <f t="shared" ca="1" si="1106"/>
        <v>n.d</v>
      </c>
      <c r="C3655" s="109">
        <f t="shared" si="1107"/>
        <v>5825.4232625900004</v>
      </c>
      <c r="D3655" s="13">
        <f ca="1">IF(A3655&lt;$B$1,VLOOKUP(A3655,[1]DI!$A$4:$B$15000,2,FALSE),0)</f>
        <v>0</v>
      </c>
      <c r="E3655" s="52">
        <f t="shared" ca="1" si="1108"/>
        <v>1</v>
      </c>
      <c r="F3655" s="52">
        <f ca="1">(TRUNC(PRODUCT($E$12:$E3654),16))</f>
        <v>1.88396930562496</v>
      </c>
      <c r="G3655" s="52">
        <f t="shared" ca="1" si="1109"/>
        <v>1.88396930562496</v>
      </c>
      <c r="H3655" s="52">
        <f t="shared" ca="1" si="1110"/>
        <v>1</v>
      </c>
      <c r="I3655" s="111">
        <f t="shared" si="1099"/>
        <v>0.02</v>
      </c>
      <c r="J3655" s="149">
        <f t="shared" si="1101"/>
        <v>46477</v>
      </c>
      <c r="K3655" s="54">
        <f t="shared" si="1100"/>
        <v>14</v>
      </c>
      <c r="L3655" s="55">
        <f t="shared" si="1111"/>
        <v>15</v>
      </c>
      <c r="M3655" s="56">
        <f t="shared" si="1112"/>
        <v>1.001179423</v>
      </c>
      <c r="N3655" s="56">
        <f t="shared" ca="1" si="1113"/>
        <v>1.001179423</v>
      </c>
      <c r="O3655" s="55">
        <f t="shared" si="1102"/>
        <v>0</v>
      </c>
      <c r="P3655" s="109">
        <f t="shared" ca="1" si="1114"/>
        <v>6.8706381800000003</v>
      </c>
      <c r="Q3655" s="52">
        <f t="shared" si="1103"/>
        <v>0</v>
      </c>
      <c r="R3655" s="85"/>
      <c r="S3655" s="85"/>
      <c r="T3655" s="86" t="str">
        <f t="shared" si="1104"/>
        <v>A+J=</v>
      </c>
      <c r="U3655" s="149">
        <f t="shared" si="1105"/>
        <v>46507</v>
      </c>
      <c r="V3655" s="57" t="str">
        <f t="shared" si="1115"/>
        <v>-</v>
      </c>
      <c r="W3655" s="8"/>
      <c r="X3655" s="8"/>
      <c r="Y3655" s="8"/>
      <c r="Z3655" s="9"/>
      <c r="AA3655" s="1"/>
      <c r="AB3655" s="8"/>
      <c r="AC3655" s="9"/>
      <c r="AD3655" s="9"/>
      <c r="AE3655" s="9"/>
      <c r="AF3655" s="8"/>
      <c r="AG3655" s="10"/>
      <c r="AH3655" s="8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25">
      <c r="A3656" s="50">
        <f t="shared" si="1098"/>
        <v>46499</v>
      </c>
      <c r="B3656" s="112" t="str">
        <f t="shared" ca="1" si="1106"/>
        <v>n.d</v>
      </c>
      <c r="C3656" s="109">
        <f t="shared" si="1107"/>
        <v>5825.4232625900004</v>
      </c>
      <c r="D3656" s="13">
        <f ca="1">IF(A3656&lt;$B$1,VLOOKUP(A3656,[1]DI!$A$4:$B$15000,2,FALSE),0)</f>
        <v>0</v>
      </c>
      <c r="E3656" s="52">
        <f t="shared" ca="1" si="1108"/>
        <v>1</v>
      </c>
      <c r="F3656" s="52">
        <f ca="1">(TRUNC(PRODUCT($E$12:$E3655),16))</f>
        <v>1.88396930562496</v>
      </c>
      <c r="G3656" s="52">
        <f t="shared" ca="1" si="1109"/>
        <v>1.88396930562496</v>
      </c>
      <c r="H3656" s="52">
        <f t="shared" ca="1" si="1110"/>
        <v>1</v>
      </c>
      <c r="I3656" s="111">
        <f t="shared" si="1099"/>
        <v>0.02</v>
      </c>
      <c r="J3656" s="149">
        <f t="shared" si="1101"/>
        <v>46477</v>
      </c>
      <c r="K3656" s="54">
        <f t="shared" si="1100"/>
        <v>15</v>
      </c>
      <c r="L3656" s="55">
        <f t="shared" si="1111"/>
        <v>15</v>
      </c>
      <c r="M3656" s="56">
        <f t="shared" si="1112"/>
        <v>1.001179423</v>
      </c>
      <c r="N3656" s="56">
        <f t="shared" ca="1" si="1113"/>
        <v>1.001179423</v>
      </c>
      <c r="O3656" s="55">
        <f t="shared" si="1102"/>
        <v>0</v>
      </c>
      <c r="P3656" s="109">
        <f t="shared" ca="1" si="1114"/>
        <v>6.8706381800000003</v>
      </c>
      <c r="Q3656" s="52">
        <f t="shared" si="1103"/>
        <v>0</v>
      </c>
      <c r="R3656" s="85"/>
      <c r="S3656" s="85"/>
      <c r="T3656" s="86" t="str">
        <f t="shared" si="1104"/>
        <v>A+J=</v>
      </c>
      <c r="U3656" s="149">
        <f t="shared" si="1105"/>
        <v>46507</v>
      </c>
      <c r="V3656" s="57" t="str">
        <f t="shared" si="1115"/>
        <v>-</v>
      </c>
      <c r="W3656" s="8"/>
      <c r="X3656" s="8"/>
      <c r="Y3656" s="8"/>
      <c r="Z3656" s="9"/>
      <c r="AA3656" s="1"/>
      <c r="AB3656" s="8"/>
      <c r="AC3656" s="9"/>
      <c r="AD3656" s="9"/>
      <c r="AE3656" s="9"/>
      <c r="AF3656" s="8"/>
      <c r="AG3656" s="10"/>
      <c r="AH3656" s="8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25">
      <c r="A3657" s="50">
        <f t="shared" si="1098"/>
        <v>46500</v>
      </c>
      <c r="B3657" s="112" t="str">
        <f t="shared" ca="1" si="1106"/>
        <v>n.d</v>
      </c>
      <c r="C3657" s="109">
        <f t="shared" si="1107"/>
        <v>5825.4232625900004</v>
      </c>
      <c r="D3657" s="13">
        <f ca="1">IF(A3657&lt;$B$1,VLOOKUP(A3657,[1]DI!$A$4:$B$15000,2,FALSE),0)</f>
        <v>0</v>
      </c>
      <c r="E3657" s="52">
        <f t="shared" ca="1" si="1108"/>
        <v>1</v>
      </c>
      <c r="F3657" s="52">
        <f ca="1">(TRUNC(PRODUCT($E$12:$E3656),16))</f>
        <v>1.88396930562496</v>
      </c>
      <c r="G3657" s="52">
        <f t="shared" ca="1" si="1109"/>
        <v>1.88396930562496</v>
      </c>
      <c r="H3657" s="52">
        <f t="shared" ca="1" si="1110"/>
        <v>1</v>
      </c>
      <c r="I3657" s="111">
        <f t="shared" si="1099"/>
        <v>0.02</v>
      </c>
      <c r="J3657" s="149">
        <f t="shared" si="1101"/>
        <v>46477</v>
      </c>
      <c r="K3657" s="54">
        <f t="shared" si="1100"/>
        <v>16</v>
      </c>
      <c r="L3657" s="55">
        <f t="shared" si="1111"/>
        <v>16</v>
      </c>
      <c r="M3657" s="56">
        <f t="shared" si="1112"/>
        <v>1.0012581</v>
      </c>
      <c r="N3657" s="56">
        <f t="shared" ca="1" si="1113"/>
        <v>1.0012581</v>
      </c>
      <c r="O3657" s="55">
        <f t="shared" si="1102"/>
        <v>0</v>
      </c>
      <c r="P3657" s="109">
        <f t="shared" ca="1" si="1114"/>
        <v>7.3289650000000002</v>
      </c>
      <c r="Q3657" s="52">
        <f t="shared" si="1103"/>
        <v>0</v>
      </c>
      <c r="R3657" s="85"/>
      <c r="S3657" s="85"/>
      <c r="T3657" s="86" t="str">
        <f t="shared" si="1104"/>
        <v>A+J=</v>
      </c>
      <c r="U3657" s="149">
        <f t="shared" si="1105"/>
        <v>46507</v>
      </c>
      <c r="V3657" s="57" t="str">
        <f t="shared" si="1115"/>
        <v>-</v>
      </c>
      <c r="W3657" s="8"/>
      <c r="X3657" s="8"/>
      <c r="Y3657" s="8"/>
      <c r="Z3657" s="9"/>
      <c r="AA3657" s="1"/>
      <c r="AB3657" s="8"/>
      <c r="AC3657" s="9"/>
      <c r="AD3657" s="9"/>
      <c r="AE3657" s="9"/>
      <c r="AF3657" s="8"/>
      <c r="AG3657" s="10"/>
      <c r="AH3657" s="8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25">
      <c r="A3658" s="50">
        <f t="shared" si="1098"/>
        <v>46501</v>
      </c>
      <c r="B3658" s="112" t="str">
        <f t="shared" ca="1" si="1106"/>
        <v>n.d</v>
      </c>
      <c r="C3658" s="109">
        <f t="shared" si="1107"/>
        <v>5825.4232625900004</v>
      </c>
      <c r="D3658" s="13">
        <f ca="1">IF(A3658&lt;$B$1,VLOOKUP(A3658,[1]DI!$A$4:$B$15000,2,FALSE),0)</f>
        <v>0</v>
      </c>
      <c r="E3658" s="52">
        <f t="shared" ca="1" si="1108"/>
        <v>1</v>
      </c>
      <c r="F3658" s="52">
        <f ca="1">(TRUNC(PRODUCT($E$12:$E3657),16))</f>
        <v>1.88396930562496</v>
      </c>
      <c r="G3658" s="52">
        <f t="shared" ca="1" si="1109"/>
        <v>1.88396930562496</v>
      </c>
      <c r="H3658" s="52">
        <f t="shared" ca="1" si="1110"/>
        <v>1</v>
      </c>
      <c r="I3658" s="111">
        <f t="shared" si="1099"/>
        <v>0.02</v>
      </c>
      <c r="J3658" s="149">
        <f t="shared" si="1101"/>
        <v>46477</v>
      </c>
      <c r="K3658" s="54">
        <f t="shared" si="1100"/>
        <v>16</v>
      </c>
      <c r="L3658" s="55">
        <f t="shared" si="1111"/>
        <v>17</v>
      </c>
      <c r="M3658" s="56">
        <f t="shared" si="1112"/>
        <v>1.001336784</v>
      </c>
      <c r="N3658" s="56">
        <f t="shared" ca="1" si="1113"/>
        <v>1.001336784</v>
      </c>
      <c r="O3658" s="55">
        <f t="shared" si="1102"/>
        <v>0</v>
      </c>
      <c r="P3658" s="109">
        <f t="shared" ca="1" si="1114"/>
        <v>7.78733261</v>
      </c>
      <c r="Q3658" s="52">
        <f t="shared" si="1103"/>
        <v>0</v>
      </c>
      <c r="R3658" s="85"/>
      <c r="S3658" s="85"/>
      <c r="T3658" s="86" t="str">
        <f t="shared" si="1104"/>
        <v>A+J=</v>
      </c>
      <c r="U3658" s="149">
        <f t="shared" si="1105"/>
        <v>46507</v>
      </c>
      <c r="V3658" s="57" t="str">
        <f t="shared" si="1115"/>
        <v>-</v>
      </c>
      <c r="W3658" s="8"/>
      <c r="X3658" s="8"/>
      <c r="Y3658" s="8"/>
      <c r="Z3658" s="9"/>
      <c r="AA3658" s="1"/>
      <c r="AB3658" s="8"/>
      <c r="AC3658" s="9"/>
      <c r="AD3658" s="9"/>
      <c r="AE3658" s="9"/>
      <c r="AF3658" s="8"/>
      <c r="AG3658" s="10"/>
      <c r="AH3658" s="8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25">
      <c r="A3659" s="50">
        <f t="shared" si="1098"/>
        <v>46502</v>
      </c>
      <c r="B3659" s="112" t="str">
        <f t="shared" ca="1" si="1106"/>
        <v>n.d</v>
      </c>
      <c r="C3659" s="109">
        <f t="shared" si="1107"/>
        <v>5825.4232625900004</v>
      </c>
      <c r="D3659" s="13">
        <f ca="1">IF(A3659&lt;$B$1,VLOOKUP(A3659,[1]DI!$A$4:$B$15000,2,FALSE),0)</f>
        <v>0</v>
      </c>
      <c r="E3659" s="52">
        <f t="shared" ca="1" si="1108"/>
        <v>1</v>
      </c>
      <c r="F3659" s="52">
        <f ca="1">(TRUNC(PRODUCT($E$12:$E3658),16))</f>
        <v>1.88396930562496</v>
      </c>
      <c r="G3659" s="52">
        <f t="shared" ca="1" si="1109"/>
        <v>1.88396930562496</v>
      </c>
      <c r="H3659" s="52">
        <f t="shared" ca="1" si="1110"/>
        <v>1</v>
      </c>
      <c r="I3659" s="111">
        <f t="shared" si="1099"/>
        <v>0.02</v>
      </c>
      <c r="J3659" s="149">
        <f t="shared" si="1101"/>
        <v>46477</v>
      </c>
      <c r="K3659" s="54">
        <f t="shared" si="1100"/>
        <v>16</v>
      </c>
      <c r="L3659" s="55">
        <f t="shared" si="1111"/>
        <v>17</v>
      </c>
      <c r="M3659" s="56">
        <f t="shared" si="1112"/>
        <v>1.001336784</v>
      </c>
      <c r="N3659" s="56">
        <f t="shared" ca="1" si="1113"/>
        <v>1.001336784</v>
      </c>
      <c r="O3659" s="55">
        <f t="shared" si="1102"/>
        <v>0</v>
      </c>
      <c r="P3659" s="109">
        <f t="shared" ca="1" si="1114"/>
        <v>7.78733261</v>
      </c>
      <c r="Q3659" s="52">
        <f t="shared" si="1103"/>
        <v>0</v>
      </c>
      <c r="R3659" s="85"/>
      <c r="S3659" s="85"/>
      <c r="T3659" s="86" t="str">
        <f t="shared" si="1104"/>
        <v>A+J=</v>
      </c>
      <c r="U3659" s="149">
        <f t="shared" si="1105"/>
        <v>46507</v>
      </c>
      <c r="V3659" s="57" t="str">
        <f t="shared" si="1115"/>
        <v>-</v>
      </c>
      <c r="W3659" s="8"/>
      <c r="X3659" s="8"/>
      <c r="Y3659" s="8"/>
      <c r="Z3659" s="9"/>
      <c r="AA3659" s="1"/>
      <c r="AB3659" s="8"/>
      <c r="AC3659" s="9"/>
      <c r="AD3659" s="9"/>
      <c r="AE3659" s="9"/>
      <c r="AF3659" s="8"/>
      <c r="AG3659" s="10"/>
      <c r="AH3659" s="8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25">
      <c r="A3660" s="50">
        <f t="shared" si="1098"/>
        <v>46503</v>
      </c>
      <c r="B3660" s="112" t="str">
        <f t="shared" ca="1" si="1106"/>
        <v>n.d</v>
      </c>
      <c r="C3660" s="109">
        <f t="shared" si="1107"/>
        <v>5825.4232625900004</v>
      </c>
      <c r="D3660" s="13">
        <f ca="1">IF(A3660&lt;$B$1,VLOOKUP(A3660,[1]DI!$A$4:$B$15000,2,FALSE),0)</f>
        <v>0</v>
      </c>
      <c r="E3660" s="52">
        <f t="shared" ca="1" si="1108"/>
        <v>1</v>
      </c>
      <c r="F3660" s="52">
        <f ca="1">(TRUNC(PRODUCT($E$12:$E3659),16))</f>
        <v>1.88396930562496</v>
      </c>
      <c r="G3660" s="52">
        <f t="shared" ca="1" si="1109"/>
        <v>1.88396930562496</v>
      </c>
      <c r="H3660" s="52">
        <f t="shared" ca="1" si="1110"/>
        <v>1</v>
      </c>
      <c r="I3660" s="111">
        <f t="shared" si="1099"/>
        <v>0.02</v>
      </c>
      <c r="J3660" s="149">
        <f t="shared" si="1101"/>
        <v>46477</v>
      </c>
      <c r="K3660" s="54">
        <f t="shared" si="1100"/>
        <v>17</v>
      </c>
      <c r="L3660" s="55">
        <f t="shared" si="1111"/>
        <v>17</v>
      </c>
      <c r="M3660" s="56">
        <f t="shared" si="1112"/>
        <v>1.001336784</v>
      </c>
      <c r="N3660" s="56">
        <f t="shared" ca="1" si="1113"/>
        <v>1.001336784</v>
      </c>
      <c r="O3660" s="55">
        <f t="shared" si="1102"/>
        <v>0</v>
      </c>
      <c r="P3660" s="109">
        <f t="shared" ca="1" si="1114"/>
        <v>7.78733261</v>
      </c>
      <c r="Q3660" s="52">
        <f t="shared" si="1103"/>
        <v>0</v>
      </c>
      <c r="R3660" s="85"/>
      <c r="S3660" s="85"/>
      <c r="T3660" s="86" t="str">
        <f t="shared" si="1104"/>
        <v>A+J=</v>
      </c>
      <c r="U3660" s="149">
        <f t="shared" si="1105"/>
        <v>46507</v>
      </c>
      <c r="V3660" s="57" t="str">
        <f t="shared" si="1115"/>
        <v>-</v>
      </c>
      <c r="W3660" s="8"/>
      <c r="X3660" s="8"/>
      <c r="Y3660" s="8"/>
      <c r="Z3660" s="9"/>
      <c r="AA3660" s="1"/>
      <c r="AB3660" s="8"/>
      <c r="AC3660" s="9"/>
      <c r="AD3660" s="9"/>
      <c r="AE3660" s="9"/>
      <c r="AF3660" s="8"/>
      <c r="AG3660" s="10"/>
      <c r="AH3660" s="8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25">
      <c r="A3661" s="50">
        <f t="shared" ref="A3661:A3724" si="1116">(A3660+1)</f>
        <v>46504</v>
      </c>
      <c r="B3661" s="112" t="str">
        <f t="shared" ca="1" si="1106"/>
        <v>n.d</v>
      </c>
      <c r="C3661" s="109">
        <f t="shared" si="1107"/>
        <v>5825.4232625900004</v>
      </c>
      <c r="D3661" s="13">
        <f ca="1">IF(A3661&lt;$B$1,VLOOKUP(A3661,[1]DI!$A$4:$B$15000,2,FALSE),0)</f>
        <v>0</v>
      </c>
      <c r="E3661" s="52">
        <f t="shared" ca="1" si="1108"/>
        <v>1</v>
      </c>
      <c r="F3661" s="52">
        <f ca="1">(TRUNC(PRODUCT($E$12:$E3660),16))</f>
        <v>1.88396930562496</v>
      </c>
      <c r="G3661" s="52">
        <f t="shared" ca="1" si="1109"/>
        <v>1.88396930562496</v>
      </c>
      <c r="H3661" s="52">
        <f t="shared" ca="1" si="1110"/>
        <v>1</v>
      </c>
      <c r="I3661" s="111">
        <f t="shared" ref="I3661:I3724" si="1117">I3660</f>
        <v>0.02</v>
      </c>
      <c r="J3661" s="149">
        <f t="shared" si="1101"/>
        <v>46477</v>
      </c>
      <c r="K3661" s="54">
        <f t="shared" ref="K3661:K3724" si="1118">IF(A3661&gt;J3661,IF(NETWORKDAYS(J3661,A3661,$X$135:$X$519)-1=0,1,NETWORKDAYS(J3661,A3661,$X$135:$X$519)-1),0)</f>
        <v>18</v>
      </c>
      <c r="L3661" s="55">
        <f t="shared" si="1111"/>
        <v>18</v>
      </c>
      <c r="M3661" s="56">
        <f t="shared" si="1112"/>
        <v>1.0014154740000001</v>
      </c>
      <c r="N3661" s="56">
        <f t="shared" ca="1" si="1113"/>
        <v>1.0014154740000001</v>
      </c>
      <c r="O3661" s="55">
        <f t="shared" si="1102"/>
        <v>0</v>
      </c>
      <c r="P3661" s="109">
        <f t="shared" ca="1" si="1114"/>
        <v>8.2457351600000006</v>
      </c>
      <c r="Q3661" s="52">
        <f t="shared" si="1103"/>
        <v>0</v>
      </c>
      <c r="R3661" s="85"/>
      <c r="S3661" s="85"/>
      <c r="T3661" s="86" t="str">
        <f t="shared" si="1104"/>
        <v>A+J=</v>
      </c>
      <c r="U3661" s="149">
        <f t="shared" si="1105"/>
        <v>46507</v>
      </c>
      <c r="V3661" s="57" t="str">
        <f t="shared" si="1115"/>
        <v>-</v>
      </c>
      <c r="W3661" s="8"/>
      <c r="X3661" s="8"/>
      <c r="Y3661" s="8"/>
      <c r="Z3661" s="9"/>
      <c r="AA3661" s="1"/>
      <c r="AB3661" s="8"/>
      <c r="AC3661" s="9"/>
      <c r="AD3661" s="9"/>
      <c r="AE3661" s="9"/>
      <c r="AF3661" s="8"/>
      <c r="AG3661" s="10"/>
      <c r="AH3661" s="8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25">
      <c r="A3662" s="50">
        <f t="shared" si="1116"/>
        <v>46505</v>
      </c>
      <c r="B3662" s="112" t="str">
        <f t="shared" ca="1" si="1106"/>
        <v>n.d</v>
      </c>
      <c r="C3662" s="109">
        <f t="shared" si="1107"/>
        <v>5825.4232625900004</v>
      </c>
      <c r="D3662" s="13">
        <f ca="1">IF(A3662&lt;$B$1,VLOOKUP(A3662,[1]DI!$A$4:$B$15000,2,FALSE),0)</f>
        <v>0</v>
      </c>
      <c r="E3662" s="52">
        <f t="shared" ca="1" si="1108"/>
        <v>1</v>
      </c>
      <c r="F3662" s="52">
        <f ca="1">(TRUNC(PRODUCT($E$12:$E3661),16))</f>
        <v>1.88396930562496</v>
      </c>
      <c r="G3662" s="52">
        <f t="shared" ca="1" si="1109"/>
        <v>1.88396930562496</v>
      </c>
      <c r="H3662" s="52">
        <f t="shared" ca="1" si="1110"/>
        <v>1</v>
      </c>
      <c r="I3662" s="111">
        <f t="shared" si="1117"/>
        <v>0.02</v>
      </c>
      <c r="J3662" s="149">
        <f t="shared" si="1101"/>
        <v>46477</v>
      </c>
      <c r="K3662" s="54">
        <f t="shared" si="1118"/>
        <v>19</v>
      </c>
      <c r="L3662" s="55">
        <f t="shared" si="1111"/>
        <v>19</v>
      </c>
      <c r="M3662" s="56">
        <f t="shared" si="1112"/>
        <v>1.00149417</v>
      </c>
      <c r="N3662" s="56">
        <f t="shared" ca="1" si="1113"/>
        <v>1.00149417</v>
      </c>
      <c r="O3662" s="55">
        <f t="shared" si="1102"/>
        <v>0</v>
      </c>
      <c r="P3662" s="109">
        <f t="shared" ca="1" si="1114"/>
        <v>8.7041726700000002</v>
      </c>
      <c r="Q3662" s="52">
        <f t="shared" si="1103"/>
        <v>0</v>
      </c>
      <c r="R3662" s="85"/>
      <c r="S3662" s="85"/>
      <c r="T3662" s="86" t="str">
        <f t="shared" si="1104"/>
        <v>A+J=</v>
      </c>
      <c r="U3662" s="149">
        <f t="shared" si="1105"/>
        <v>46507</v>
      </c>
      <c r="V3662" s="57" t="str">
        <f t="shared" si="1115"/>
        <v>-</v>
      </c>
      <c r="W3662" s="8"/>
      <c r="X3662" s="8"/>
      <c r="Y3662" s="8"/>
      <c r="Z3662" s="9"/>
      <c r="AA3662" s="1"/>
      <c r="AB3662" s="8"/>
      <c r="AC3662" s="9"/>
      <c r="AD3662" s="9"/>
      <c r="AE3662" s="9"/>
      <c r="AF3662" s="8"/>
      <c r="AG3662" s="10"/>
      <c r="AH3662" s="8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25">
      <c r="A3663" s="50">
        <f t="shared" si="1116"/>
        <v>46506</v>
      </c>
      <c r="B3663" s="112" t="str">
        <f t="shared" ca="1" si="1106"/>
        <v>n.d</v>
      </c>
      <c r="C3663" s="109">
        <f t="shared" si="1107"/>
        <v>5825.4232625900004</v>
      </c>
      <c r="D3663" s="13">
        <f ca="1">IF(A3663&lt;$B$1,VLOOKUP(A3663,[1]DI!$A$4:$B$15000,2,FALSE),0)</f>
        <v>0</v>
      </c>
      <c r="E3663" s="52">
        <f t="shared" ca="1" si="1108"/>
        <v>1</v>
      </c>
      <c r="F3663" s="52">
        <f ca="1">(TRUNC(PRODUCT($E$12:$E3662),16))</f>
        <v>1.88396930562496</v>
      </c>
      <c r="G3663" s="52">
        <f t="shared" ca="1" si="1109"/>
        <v>1.88396930562496</v>
      </c>
      <c r="H3663" s="52">
        <f t="shared" ca="1" si="1110"/>
        <v>1</v>
      </c>
      <c r="I3663" s="111">
        <f t="shared" si="1117"/>
        <v>0.02</v>
      </c>
      <c r="J3663" s="149">
        <f t="shared" si="1101"/>
        <v>46477</v>
      </c>
      <c r="K3663" s="54">
        <f t="shared" si="1118"/>
        <v>20</v>
      </c>
      <c r="L3663" s="55">
        <f t="shared" si="1111"/>
        <v>20</v>
      </c>
      <c r="M3663" s="56">
        <f t="shared" si="1112"/>
        <v>1.001572873</v>
      </c>
      <c r="N3663" s="56">
        <f t="shared" ca="1" si="1113"/>
        <v>1.001572873</v>
      </c>
      <c r="O3663" s="55">
        <f t="shared" si="1102"/>
        <v>0</v>
      </c>
      <c r="P3663" s="109">
        <f t="shared" ca="1" si="1114"/>
        <v>9.1626509600000006</v>
      </c>
      <c r="Q3663" s="52">
        <f t="shared" si="1103"/>
        <v>0</v>
      </c>
      <c r="R3663" s="85"/>
      <c r="S3663" s="85"/>
      <c r="T3663" s="86" t="str">
        <f t="shared" si="1104"/>
        <v>A+J=</v>
      </c>
      <c r="U3663" s="149">
        <f t="shared" si="1105"/>
        <v>46507</v>
      </c>
      <c r="V3663" s="57" t="str">
        <f t="shared" si="1115"/>
        <v>-</v>
      </c>
      <c r="W3663" s="8"/>
      <c r="X3663" s="8"/>
      <c r="Y3663" s="8"/>
      <c r="Z3663" s="9"/>
      <c r="AA3663" s="1"/>
      <c r="AB3663" s="8"/>
      <c r="AC3663" s="9"/>
      <c r="AD3663" s="9"/>
      <c r="AE3663" s="9"/>
      <c r="AF3663" s="8"/>
      <c r="AG3663" s="10"/>
      <c r="AH3663" s="8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25">
      <c r="A3664" s="50">
        <f t="shared" si="1116"/>
        <v>46507</v>
      </c>
      <c r="B3664" s="112" t="str">
        <f t="shared" ca="1" si="1106"/>
        <v>n.d</v>
      </c>
      <c r="C3664" s="109">
        <f t="shared" si="1107"/>
        <v>5825.4232625900004</v>
      </c>
      <c r="D3664" s="13">
        <f ca="1">IF(A3664&lt;$B$1,VLOOKUP(A3664,[1]DI!$A$4:$B$15000,2,FALSE),0)</f>
        <v>0</v>
      </c>
      <c r="E3664" s="52">
        <f t="shared" ca="1" si="1108"/>
        <v>1</v>
      </c>
      <c r="F3664" s="52">
        <f ca="1">(TRUNC(PRODUCT($E$12:$E3663),16))</f>
        <v>1.88396930562496</v>
      </c>
      <c r="G3664" s="52">
        <f t="shared" ca="1" si="1109"/>
        <v>1.88396930562496</v>
      </c>
      <c r="H3664" s="52">
        <f t="shared" ca="1" si="1110"/>
        <v>1</v>
      </c>
      <c r="I3664" s="111">
        <f t="shared" si="1117"/>
        <v>0.02</v>
      </c>
      <c r="J3664" s="149">
        <f t="shared" si="1101"/>
        <v>46477</v>
      </c>
      <c r="K3664" s="54">
        <f t="shared" si="1118"/>
        <v>21</v>
      </c>
      <c r="L3664" s="55">
        <f t="shared" si="1111"/>
        <v>21</v>
      </c>
      <c r="M3664" s="56">
        <f t="shared" si="1112"/>
        <v>1.001651581</v>
      </c>
      <c r="N3664" s="56">
        <f t="shared" ca="1" si="1113"/>
        <v>1.001651581</v>
      </c>
      <c r="O3664" s="55">
        <f t="shared" si="1102"/>
        <v>109</v>
      </c>
      <c r="P3664" s="109">
        <f t="shared" ca="1" si="1114"/>
        <v>9.6211583699999998</v>
      </c>
      <c r="Q3664" s="52">
        <f t="shared" si="1103"/>
        <v>1941.8559995200001</v>
      </c>
      <c r="R3664" s="85"/>
      <c r="S3664" s="85"/>
      <c r="T3664" s="86" t="str">
        <f t="shared" si="1104"/>
        <v>A+J=</v>
      </c>
      <c r="U3664" s="149">
        <f t="shared" si="1105"/>
        <v>46507</v>
      </c>
      <c r="V3664" s="57">
        <f t="shared" ca="1" si="1115"/>
        <v>2927215.7368350001</v>
      </c>
      <c r="W3664" s="8"/>
      <c r="X3664" s="8"/>
      <c r="Y3664" s="8"/>
      <c r="Z3664" s="9"/>
      <c r="AA3664" s="1"/>
      <c r="AB3664" s="8"/>
      <c r="AC3664" s="9"/>
      <c r="AD3664" s="9"/>
      <c r="AE3664" s="9"/>
      <c r="AF3664" s="8"/>
      <c r="AG3664" s="10"/>
      <c r="AH3664" s="8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</row>
    <row r="3665" spans="1:149" x14ac:dyDescent="0.25">
      <c r="A3665" s="50">
        <f t="shared" si="1116"/>
        <v>46508</v>
      </c>
      <c r="B3665" s="112" t="str">
        <f t="shared" ca="1" si="1106"/>
        <v>n.d</v>
      </c>
      <c r="C3665" s="109">
        <f t="shared" si="1107"/>
        <v>3883.5672630700001</v>
      </c>
      <c r="D3665" s="13">
        <f ca="1">IF(A3665&lt;$B$1,VLOOKUP(A3665,[1]DI!$A$4:$B$15000,2,FALSE),0)</f>
        <v>0</v>
      </c>
      <c r="E3665" s="52">
        <f t="shared" ca="1" si="1108"/>
        <v>1</v>
      </c>
      <c r="F3665" s="52">
        <f ca="1">(TRUNC(PRODUCT($E$12:$E3664),16))</f>
        <v>1.88396930562496</v>
      </c>
      <c r="G3665" s="52">
        <f t="shared" ca="1" si="1109"/>
        <v>1.88396930562496</v>
      </c>
      <c r="H3665" s="52">
        <f t="shared" ca="1" si="1110"/>
        <v>1</v>
      </c>
      <c r="I3665" s="111">
        <f t="shared" si="1117"/>
        <v>0.02</v>
      </c>
      <c r="J3665" s="149">
        <f t="shared" si="1101"/>
        <v>46507</v>
      </c>
      <c r="K3665" s="54">
        <f t="shared" si="1118"/>
        <v>1</v>
      </c>
      <c r="L3665" s="55">
        <f t="shared" si="1111"/>
        <v>1</v>
      </c>
      <c r="M3665" s="56">
        <f t="shared" si="1112"/>
        <v>1.000078585</v>
      </c>
      <c r="N3665" s="56">
        <f t="shared" ca="1" si="1113"/>
        <v>1.000078585</v>
      </c>
      <c r="O3665" s="55">
        <f t="shared" si="1102"/>
        <v>0</v>
      </c>
      <c r="P3665" s="109">
        <f t="shared" ca="1" si="1114"/>
        <v>0.30519013</v>
      </c>
      <c r="Q3665" s="52">
        <f t="shared" si="1103"/>
        <v>0</v>
      </c>
      <c r="R3665" s="85"/>
      <c r="S3665" s="85"/>
      <c r="T3665" s="86" t="str">
        <f t="shared" si="1104"/>
        <v>A+J=</v>
      </c>
      <c r="U3665" s="149">
        <f t="shared" si="1105"/>
        <v>46538</v>
      </c>
      <c r="V3665" s="57" t="str">
        <f t="shared" si="1115"/>
        <v>-</v>
      </c>
      <c r="W3665" s="8"/>
      <c r="X3665" s="8"/>
      <c r="Y3665" s="8"/>
      <c r="Z3665" s="9"/>
      <c r="AA3665" s="1"/>
      <c r="AB3665" s="8"/>
      <c r="AC3665" s="9"/>
      <c r="AD3665" s="9"/>
      <c r="AE3665" s="9"/>
      <c r="AF3665" s="8"/>
      <c r="AG3665" s="10"/>
      <c r="AH3665" s="8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25">
      <c r="A3666" s="50">
        <f t="shared" si="1116"/>
        <v>46509</v>
      </c>
      <c r="B3666" s="112" t="str">
        <f t="shared" ca="1" si="1106"/>
        <v>n.d</v>
      </c>
      <c r="C3666" s="109">
        <f t="shared" si="1107"/>
        <v>3883.5672630700001</v>
      </c>
      <c r="D3666" s="13">
        <f ca="1">IF(A3666&lt;$B$1,VLOOKUP(A3666,[1]DI!$A$4:$B$15000,2,FALSE),0)</f>
        <v>0</v>
      </c>
      <c r="E3666" s="52">
        <f t="shared" ca="1" si="1108"/>
        <v>1</v>
      </c>
      <c r="F3666" s="52">
        <f ca="1">(TRUNC(PRODUCT($E$12:$E3665),16))</f>
        <v>1.88396930562496</v>
      </c>
      <c r="G3666" s="52">
        <f t="shared" ca="1" si="1109"/>
        <v>1.88396930562496</v>
      </c>
      <c r="H3666" s="52">
        <f t="shared" ca="1" si="1110"/>
        <v>1</v>
      </c>
      <c r="I3666" s="111">
        <f t="shared" si="1117"/>
        <v>0.02</v>
      </c>
      <c r="J3666" s="149">
        <f t="shared" si="1101"/>
        <v>46507</v>
      </c>
      <c r="K3666" s="54">
        <f t="shared" si="1118"/>
        <v>1</v>
      </c>
      <c r="L3666" s="55">
        <f t="shared" si="1111"/>
        <v>1</v>
      </c>
      <c r="M3666" s="56">
        <f t="shared" si="1112"/>
        <v>1.000078585</v>
      </c>
      <c r="N3666" s="56">
        <f t="shared" ca="1" si="1113"/>
        <v>1.000078585</v>
      </c>
      <c r="O3666" s="55">
        <f t="shared" si="1102"/>
        <v>0</v>
      </c>
      <c r="P3666" s="109">
        <f t="shared" ca="1" si="1114"/>
        <v>0.30519013</v>
      </c>
      <c r="Q3666" s="52">
        <f t="shared" si="1103"/>
        <v>0</v>
      </c>
      <c r="R3666" s="85"/>
      <c r="S3666" s="85"/>
      <c r="T3666" s="86" t="str">
        <f t="shared" si="1104"/>
        <v>A+J=</v>
      </c>
      <c r="U3666" s="149">
        <f t="shared" si="1105"/>
        <v>46538</v>
      </c>
      <c r="V3666" s="57" t="str">
        <f t="shared" si="1115"/>
        <v>-</v>
      </c>
      <c r="W3666" s="8"/>
      <c r="X3666" s="8"/>
      <c r="Y3666" s="8"/>
      <c r="Z3666" s="9"/>
      <c r="AA3666" s="1"/>
      <c r="AB3666" s="8"/>
      <c r="AC3666" s="9"/>
      <c r="AD3666" s="9"/>
      <c r="AE3666" s="9"/>
      <c r="AF3666" s="8"/>
      <c r="AG3666" s="10"/>
      <c r="AH3666" s="8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</row>
    <row r="3667" spans="1:149" x14ac:dyDescent="0.25">
      <c r="A3667" s="50">
        <f t="shared" si="1116"/>
        <v>46510</v>
      </c>
      <c r="B3667" s="112" t="str">
        <f t="shared" ca="1" si="1106"/>
        <v>n.d</v>
      </c>
      <c r="C3667" s="109">
        <f t="shared" si="1107"/>
        <v>3883.5672630700001</v>
      </c>
      <c r="D3667" s="13">
        <f ca="1">IF(A3667&lt;$B$1,VLOOKUP(A3667,[1]DI!$A$4:$B$15000,2,FALSE),0)</f>
        <v>0</v>
      </c>
      <c r="E3667" s="52">
        <f t="shared" ca="1" si="1108"/>
        <v>1</v>
      </c>
      <c r="F3667" s="52">
        <f ca="1">(TRUNC(PRODUCT($E$12:$E3666),16))</f>
        <v>1.88396930562496</v>
      </c>
      <c r="G3667" s="52">
        <f t="shared" ca="1" si="1109"/>
        <v>1.88396930562496</v>
      </c>
      <c r="H3667" s="52">
        <f t="shared" ca="1" si="1110"/>
        <v>1</v>
      </c>
      <c r="I3667" s="111">
        <f t="shared" si="1117"/>
        <v>0.02</v>
      </c>
      <c r="J3667" s="149">
        <f t="shared" ref="J3667:J3725" si="1119">IF(O3666&gt;0,VLOOKUP(O3666,X$12:AH$125,2),J3666)</f>
        <v>46507</v>
      </c>
      <c r="K3667" s="54">
        <f t="shared" si="1118"/>
        <v>1</v>
      </c>
      <c r="L3667" s="55">
        <f t="shared" si="1111"/>
        <v>1</v>
      </c>
      <c r="M3667" s="56">
        <f t="shared" si="1112"/>
        <v>1.000078585</v>
      </c>
      <c r="N3667" s="56">
        <f t="shared" ca="1" si="1113"/>
        <v>1.000078585</v>
      </c>
      <c r="O3667" s="55">
        <f t="shared" ref="O3667:O3725" si="1120">IF(VLOOKUP(A3667,Y$12:AF$125,8)=VLOOKUP(A3666,Y$12:AF$125,8),0,VLOOKUP(A3667,Y$12:AF$125,8))</f>
        <v>0</v>
      </c>
      <c r="P3667" s="109">
        <f t="shared" ca="1" si="1114"/>
        <v>0.30519013</v>
      </c>
      <c r="Q3667" s="52">
        <f t="shared" ref="Q3667:Q3725" si="1121">IF(O3667&gt;0,VLOOKUP(A3667,$Y$12:$AD$125,5),0)</f>
        <v>0</v>
      </c>
      <c r="R3667" s="85"/>
      <c r="S3667" s="85"/>
      <c r="T3667" s="86" t="str">
        <f t="shared" ref="T3667:T3725" si="1122">IF(O3666&gt;0,VLOOKUP(O3666,X$12:AH$125,10),T3666)</f>
        <v>A+J=</v>
      </c>
      <c r="U3667" s="149">
        <f t="shared" ref="U3667:U3725" si="1123">IF(O3666&gt;0,VLOOKUP(O3666,X$12:AH$125,11),U3666)</f>
        <v>46538</v>
      </c>
      <c r="V3667" s="57" t="str">
        <f t="shared" si="1115"/>
        <v>-</v>
      </c>
      <c r="W3667" s="8"/>
      <c r="X3667" s="8"/>
      <c r="Y3667" s="8"/>
      <c r="Z3667" s="9"/>
      <c r="AA3667" s="1"/>
      <c r="AB3667" s="8"/>
      <c r="AC3667" s="9"/>
      <c r="AD3667" s="9"/>
      <c r="AE3667" s="9"/>
      <c r="AF3667" s="8"/>
      <c r="AG3667" s="10"/>
      <c r="AH3667" s="8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25">
      <c r="A3668" s="50">
        <f t="shared" si="1116"/>
        <v>46511</v>
      </c>
      <c r="B3668" s="112" t="str">
        <f t="shared" ca="1" si="1106"/>
        <v>n.d</v>
      </c>
      <c r="C3668" s="109">
        <f t="shared" si="1107"/>
        <v>3883.5672630700001</v>
      </c>
      <c r="D3668" s="13">
        <f ca="1">IF(A3668&lt;$B$1,VLOOKUP(A3668,[1]DI!$A$4:$B$15000,2,FALSE),0)</f>
        <v>0</v>
      </c>
      <c r="E3668" s="52">
        <f t="shared" ca="1" si="1108"/>
        <v>1</v>
      </c>
      <c r="F3668" s="52">
        <f ca="1">(TRUNC(PRODUCT($E$12:$E3667),16))</f>
        <v>1.88396930562496</v>
      </c>
      <c r="G3668" s="52">
        <f t="shared" ca="1" si="1109"/>
        <v>1.88396930562496</v>
      </c>
      <c r="H3668" s="52">
        <f t="shared" ca="1" si="1110"/>
        <v>1</v>
      </c>
      <c r="I3668" s="111">
        <f t="shared" si="1117"/>
        <v>0.02</v>
      </c>
      <c r="J3668" s="149">
        <f t="shared" si="1119"/>
        <v>46507</v>
      </c>
      <c r="K3668" s="54">
        <f t="shared" si="1118"/>
        <v>2</v>
      </c>
      <c r="L3668" s="55">
        <f t="shared" si="1111"/>
        <v>2</v>
      </c>
      <c r="M3668" s="56">
        <f t="shared" si="1112"/>
        <v>1.0001571760000001</v>
      </c>
      <c r="N3668" s="56">
        <f t="shared" ca="1" si="1113"/>
        <v>1.0001571760000001</v>
      </c>
      <c r="O3668" s="55">
        <f t="shared" si="1120"/>
        <v>0</v>
      </c>
      <c r="P3668" s="109">
        <f t="shared" ca="1" si="1114"/>
        <v>0.61040355999999996</v>
      </c>
      <c r="Q3668" s="52">
        <f t="shared" si="1121"/>
        <v>0</v>
      </c>
      <c r="R3668" s="85"/>
      <c r="S3668" s="85"/>
      <c r="T3668" s="86" t="str">
        <f t="shared" si="1122"/>
        <v>A+J=</v>
      </c>
      <c r="U3668" s="149">
        <f t="shared" si="1123"/>
        <v>46538</v>
      </c>
      <c r="V3668" s="57" t="str">
        <f t="shared" si="1115"/>
        <v>-</v>
      </c>
      <c r="W3668" s="8"/>
      <c r="X3668" s="8"/>
      <c r="Y3668" s="8"/>
      <c r="Z3668" s="9"/>
      <c r="AA3668" s="1"/>
      <c r="AB3668" s="8"/>
      <c r="AC3668" s="9"/>
      <c r="AD3668" s="9"/>
      <c r="AE3668" s="9"/>
      <c r="AF3668" s="8"/>
      <c r="AG3668" s="10"/>
      <c r="AH3668" s="8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25">
      <c r="A3669" s="50">
        <f t="shared" si="1116"/>
        <v>46512</v>
      </c>
      <c r="B3669" s="112" t="str">
        <f t="shared" ca="1" si="1106"/>
        <v>n.d</v>
      </c>
      <c r="C3669" s="109">
        <f t="shared" si="1107"/>
        <v>3883.5672630700001</v>
      </c>
      <c r="D3669" s="13">
        <f ca="1">IF(A3669&lt;$B$1,VLOOKUP(A3669,[1]DI!$A$4:$B$15000,2,FALSE),0)</f>
        <v>0</v>
      </c>
      <c r="E3669" s="52">
        <f t="shared" ca="1" si="1108"/>
        <v>1</v>
      </c>
      <c r="F3669" s="52">
        <f ca="1">(TRUNC(PRODUCT($E$12:$E3668),16))</f>
        <v>1.88396930562496</v>
      </c>
      <c r="G3669" s="52">
        <f t="shared" ca="1" si="1109"/>
        <v>1.88396930562496</v>
      </c>
      <c r="H3669" s="52">
        <f t="shared" ca="1" si="1110"/>
        <v>1</v>
      </c>
      <c r="I3669" s="111">
        <f t="shared" si="1117"/>
        <v>0.02</v>
      </c>
      <c r="J3669" s="149">
        <f t="shared" si="1119"/>
        <v>46507</v>
      </c>
      <c r="K3669" s="54">
        <f t="shared" si="1118"/>
        <v>3</v>
      </c>
      <c r="L3669" s="55">
        <f t="shared" si="1111"/>
        <v>3</v>
      </c>
      <c r="M3669" s="56">
        <f t="shared" si="1112"/>
        <v>1.000235773</v>
      </c>
      <c r="N3669" s="56">
        <f t="shared" ca="1" si="1113"/>
        <v>1.000235773</v>
      </c>
      <c r="O3669" s="55">
        <f t="shared" si="1120"/>
        <v>0</v>
      </c>
      <c r="P3669" s="109">
        <f t="shared" ca="1" si="1114"/>
        <v>0.91564029999999996</v>
      </c>
      <c r="Q3669" s="52">
        <f t="shared" si="1121"/>
        <v>0</v>
      </c>
      <c r="R3669" s="85"/>
      <c r="S3669" s="85"/>
      <c r="T3669" s="86" t="str">
        <f t="shared" si="1122"/>
        <v>A+J=</v>
      </c>
      <c r="U3669" s="149">
        <f t="shared" si="1123"/>
        <v>46538</v>
      </c>
      <c r="V3669" s="57" t="str">
        <f t="shared" si="1115"/>
        <v>-</v>
      </c>
      <c r="W3669" s="8"/>
      <c r="X3669" s="8"/>
      <c r="Y3669" s="8"/>
      <c r="Z3669" s="9"/>
      <c r="AA3669" s="1"/>
      <c r="AB3669" s="8"/>
      <c r="AC3669" s="9"/>
      <c r="AD3669" s="9"/>
      <c r="AE3669" s="9"/>
      <c r="AF3669" s="8"/>
      <c r="AG3669" s="10"/>
      <c r="AH3669" s="8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25">
      <c r="A3670" s="50">
        <f t="shared" si="1116"/>
        <v>46513</v>
      </c>
      <c r="B3670" s="112" t="str">
        <f t="shared" ca="1" si="1106"/>
        <v>n.d</v>
      </c>
      <c r="C3670" s="109">
        <f t="shared" si="1107"/>
        <v>3883.5672630700001</v>
      </c>
      <c r="D3670" s="13">
        <f ca="1">IF(A3670&lt;$B$1,VLOOKUP(A3670,[1]DI!$A$4:$B$15000,2,FALSE),0)</f>
        <v>0</v>
      </c>
      <c r="E3670" s="52">
        <f t="shared" ca="1" si="1108"/>
        <v>1</v>
      </c>
      <c r="F3670" s="52">
        <f ca="1">(TRUNC(PRODUCT($E$12:$E3669),16))</f>
        <v>1.88396930562496</v>
      </c>
      <c r="G3670" s="52">
        <f t="shared" ca="1" si="1109"/>
        <v>1.88396930562496</v>
      </c>
      <c r="H3670" s="52">
        <f t="shared" ca="1" si="1110"/>
        <v>1</v>
      </c>
      <c r="I3670" s="111">
        <f t="shared" si="1117"/>
        <v>0.02</v>
      </c>
      <c r="J3670" s="149">
        <f t="shared" si="1119"/>
        <v>46507</v>
      </c>
      <c r="K3670" s="54">
        <f t="shared" si="1118"/>
        <v>4</v>
      </c>
      <c r="L3670" s="55">
        <f t="shared" si="1111"/>
        <v>4</v>
      </c>
      <c r="M3670" s="56">
        <f t="shared" si="1112"/>
        <v>1.000314377</v>
      </c>
      <c r="N3670" s="56">
        <f t="shared" ca="1" si="1113"/>
        <v>1.000314377</v>
      </c>
      <c r="O3670" s="55">
        <f t="shared" si="1120"/>
        <v>0</v>
      </c>
      <c r="P3670" s="109">
        <f t="shared" ca="1" si="1114"/>
        <v>1.22090422</v>
      </c>
      <c r="Q3670" s="52">
        <f t="shared" si="1121"/>
        <v>0</v>
      </c>
      <c r="R3670" s="85"/>
      <c r="S3670" s="85"/>
      <c r="T3670" s="86" t="str">
        <f t="shared" si="1122"/>
        <v>A+J=</v>
      </c>
      <c r="U3670" s="149">
        <f t="shared" si="1123"/>
        <v>46538</v>
      </c>
      <c r="V3670" s="57" t="str">
        <f t="shared" si="1115"/>
        <v>-</v>
      </c>
      <c r="W3670" s="8"/>
      <c r="X3670" s="8"/>
      <c r="Y3670" s="8"/>
      <c r="Z3670" s="9"/>
      <c r="AA3670" s="1"/>
      <c r="AB3670" s="8"/>
      <c r="AC3670" s="9"/>
      <c r="AD3670" s="9"/>
      <c r="AE3670" s="9"/>
      <c r="AF3670" s="8"/>
      <c r="AG3670" s="10"/>
      <c r="AH3670" s="8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25">
      <c r="A3671" s="50">
        <f t="shared" si="1116"/>
        <v>46514</v>
      </c>
      <c r="B3671" s="112" t="str">
        <f t="shared" ca="1" si="1106"/>
        <v>n.d</v>
      </c>
      <c r="C3671" s="109">
        <f t="shared" si="1107"/>
        <v>3883.5672630700001</v>
      </c>
      <c r="D3671" s="13">
        <f ca="1">IF(A3671&lt;$B$1,VLOOKUP(A3671,[1]DI!$A$4:$B$15000,2,FALSE),0)</f>
        <v>0</v>
      </c>
      <c r="E3671" s="52">
        <f t="shared" ca="1" si="1108"/>
        <v>1</v>
      </c>
      <c r="F3671" s="52">
        <f ca="1">(TRUNC(PRODUCT($E$12:$E3670),16))</f>
        <v>1.88396930562496</v>
      </c>
      <c r="G3671" s="52">
        <f t="shared" ca="1" si="1109"/>
        <v>1.88396930562496</v>
      </c>
      <c r="H3671" s="52">
        <f t="shared" ca="1" si="1110"/>
        <v>1</v>
      </c>
      <c r="I3671" s="111">
        <f t="shared" si="1117"/>
        <v>0.02</v>
      </c>
      <c r="J3671" s="149">
        <f t="shared" si="1119"/>
        <v>46507</v>
      </c>
      <c r="K3671" s="54">
        <f t="shared" si="1118"/>
        <v>5</v>
      </c>
      <c r="L3671" s="55">
        <f t="shared" si="1111"/>
        <v>5</v>
      </c>
      <c r="M3671" s="56">
        <f t="shared" si="1112"/>
        <v>1.000392986</v>
      </c>
      <c r="N3671" s="56">
        <f t="shared" ca="1" si="1113"/>
        <v>1.000392986</v>
      </c>
      <c r="O3671" s="55">
        <f t="shared" si="1120"/>
        <v>0</v>
      </c>
      <c r="P3671" s="109">
        <f t="shared" ca="1" si="1114"/>
        <v>1.5261875600000001</v>
      </c>
      <c r="Q3671" s="52">
        <f t="shared" si="1121"/>
        <v>0</v>
      </c>
      <c r="R3671" s="85"/>
      <c r="S3671" s="85"/>
      <c r="T3671" s="86" t="str">
        <f t="shared" si="1122"/>
        <v>A+J=</v>
      </c>
      <c r="U3671" s="149">
        <f t="shared" si="1123"/>
        <v>46538</v>
      </c>
      <c r="V3671" s="57" t="str">
        <f t="shared" si="1115"/>
        <v>-</v>
      </c>
      <c r="W3671" s="8"/>
      <c r="X3671" s="8"/>
      <c r="Y3671" s="8"/>
      <c r="Z3671" s="9"/>
      <c r="AA3671" s="1"/>
      <c r="AB3671" s="8"/>
      <c r="AC3671" s="9"/>
      <c r="AD3671" s="9"/>
      <c r="AE3671" s="9"/>
      <c r="AF3671" s="8"/>
      <c r="AG3671" s="10"/>
      <c r="AH3671" s="8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25">
      <c r="A3672" s="50">
        <f t="shared" si="1116"/>
        <v>46515</v>
      </c>
      <c r="B3672" s="112" t="str">
        <f t="shared" ca="1" si="1106"/>
        <v>n.d</v>
      </c>
      <c r="C3672" s="109">
        <f t="shared" si="1107"/>
        <v>3883.5672630700001</v>
      </c>
      <c r="D3672" s="13">
        <f ca="1">IF(A3672&lt;$B$1,VLOOKUP(A3672,[1]DI!$A$4:$B$15000,2,FALSE),0)</f>
        <v>0</v>
      </c>
      <c r="E3672" s="52">
        <f t="shared" ca="1" si="1108"/>
        <v>1</v>
      </c>
      <c r="F3672" s="52">
        <f ca="1">(TRUNC(PRODUCT($E$12:$E3671),16))</f>
        <v>1.88396930562496</v>
      </c>
      <c r="G3672" s="52">
        <f t="shared" ca="1" si="1109"/>
        <v>1.88396930562496</v>
      </c>
      <c r="H3672" s="52">
        <f t="shared" ca="1" si="1110"/>
        <v>1</v>
      </c>
      <c r="I3672" s="111">
        <f t="shared" si="1117"/>
        <v>0.02</v>
      </c>
      <c r="J3672" s="149">
        <f t="shared" si="1119"/>
        <v>46507</v>
      </c>
      <c r="K3672" s="54">
        <f t="shared" si="1118"/>
        <v>5</v>
      </c>
      <c r="L3672" s="55">
        <f t="shared" si="1111"/>
        <v>6</v>
      </c>
      <c r="M3672" s="56">
        <f t="shared" si="1112"/>
        <v>1.000471602</v>
      </c>
      <c r="N3672" s="56">
        <f t="shared" ca="1" si="1113"/>
        <v>1.000471602</v>
      </c>
      <c r="O3672" s="55">
        <f t="shared" si="1120"/>
        <v>0</v>
      </c>
      <c r="P3672" s="109">
        <f t="shared" ca="1" si="1114"/>
        <v>1.83149808</v>
      </c>
      <c r="Q3672" s="52">
        <f t="shared" si="1121"/>
        <v>0</v>
      </c>
      <c r="R3672" s="85"/>
      <c r="S3672" s="85"/>
      <c r="T3672" s="86" t="str">
        <f t="shared" si="1122"/>
        <v>A+J=</v>
      </c>
      <c r="U3672" s="149">
        <f t="shared" si="1123"/>
        <v>46538</v>
      </c>
      <c r="V3672" s="57" t="str">
        <f t="shared" si="1115"/>
        <v>-</v>
      </c>
      <c r="W3672" s="8"/>
      <c r="X3672" s="8"/>
      <c r="Y3672" s="8"/>
      <c r="Z3672" s="9"/>
      <c r="AA3672" s="1"/>
      <c r="AB3672" s="8"/>
      <c r="AC3672" s="9"/>
      <c r="AD3672" s="9"/>
      <c r="AE3672" s="9"/>
      <c r="AF3672" s="8"/>
      <c r="AG3672" s="10"/>
      <c r="AH3672" s="8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25">
      <c r="A3673" s="50">
        <f t="shared" si="1116"/>
        <v>46516</v>
      </c>
      <c r="B3673" s="112" t="str">
        <f t="shared" ca="1" si="1106"/>
        <v>n.d</v>
      </c>
      <c r="C3673" s="109">
        <f t="shared" si="1107"/>
        <v>3883.5672630700001</v>
      </c>
      <c r="D3673" s="13">
        <f ca="1">IF(A3673&lt;$B$1,VLOOKUP(A3673,[1]DI!$A$4:$B$15000,2,FALSE),0)</f>
        <v>0</v>
      </c>
      <c r="E3673" s="52">
        <f t="shared" ca="1" si="1108"/>
        <v>1</v>
      </c>
      <c r="F3673" s="52">
        <f ca="1">(TRUNC(PRODUCT($E$12:$E3672),16))</f>
        <v>1.88396930562496</v>
      </c>
      <c r="G3673" s="52">
        <f t="shared" ca="1" si="1109"/>
        <v>1.88396930562496</v>
      </c>
      <c r="H3673" s="52">
        <f t="shared" ca="1" si="1110"/>
        <v>1</v>
      </c>
      <c r="I3673" s="111">
        <f t="shared" si="1117"/>
        <v>0.02</v>
      </c>
      <c r="J3673" s="149">
        <f t="shared" si="1119"/>
        <v>46507</v>
      </c>
      <c r="K3673" s="54">
        <f t="shared" si="1118"/>
        <v>5</v>
      </c>
      <c r="L3673" s="55">
        <f t="shared" si="1111"/>
        <v>6</v>
      </c>
      <c r="M3673" s="56">
        <f t="shared" si="1112"/>
        <v>1.000471602</v>
      </c>
      <c r="N3673" s="56">
        <f t="shared" ca="1" si="1113"/>
        <v>1.000471602</v>
      </c>
      <c r="O3673" s="55">
        <f t="shared" si="1120"/>
        <v>0</v>
      </c>
      <c r="P3673" s="109">
        <f t="shared" ca="1" si="1114"/>
        <v>1.83149808</v>
      </c>
      <c r="Q3673" s="52">
        <f t="shared" si="1121"/>
        <v>0</v>
      </c>
      <c r="R3673" s="85"/>
      <c r="S3673" s="85"/>
      <c r="T3673" s="86" t="str">
        <f t="shared" si="1122"/>
        <v>A+J=</v>
      </c>
      <c r="U3673" s="149">
        <f t="shared" si="1123"/>
        <v>46538</v>
      </c>
      <c r="V3673" s="57" t="str">
        <f t="shared" si="1115"/>
        <v>-</v>
      </c>
      <c r="W3673" s="8"/>
      <c r="X3673" s="8"/>
      <c r="Y3673" s="8"/>
      <c r="Z3673" s="9"/>
      <c r="AA3673" s="1"/>
      <c r="AB3673" s="8"/>
      <c r="AC3673" s="9"/>
      <c r="AD3673" s="9"/>
      <c r="AE3673" s="9"/>
      <c r="AF3673" s="8"/>
      <c r="AG3673" s="10"/>
      <c r="AH3673" s="8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25">
      <c r="A3674" s="50">
        <f t="shared" si="1116"/>
        <v>46517</v>
      </c>
      <c r="B3674" s="112" t="str">
        <f t="shared" ca="1" si="1106"/>
        <v>n.d</v>
      </c>
      <c r="C3674" s="109">
        <f t="shared" si="1107"/>
        <v>3883.5672630700001</v>
      </c>
      <c r="D3674" s="13">
        <f ca="1">IF(A3674&lt;$B$1,VLOOKUP(A3674,[1]DI!$A$4:$B$15000,2,FALSE),0)</f>
        <v>0</v>
      </c>
      <c r="E3674" s="52">
        <f t="shared" ca="1" si="1108"/>
        <v>1</v>
      </c>
      <c r="F3674" s="52">
        <f ca="1">(TRUNC(PRODUCT($E$12:$E3673),16))</f>
        <v>1.88396930562496</v>
      </c>
      <c r="G3674" s="52">
        <f t="shared" ca="1" si="1109"/>
        <v>1.88396930562496</v>
      </c>
      <c r="H3674" s="52">
        <f t="shared" ca="1" si="1110"/>
        <v>1</v>
      </c>
      <c r="I3674" s="111">
        <f t="shared" si="1117"/>
        <v>0.02</v>
      </c>
      <c r="J3674" s="149">
        <f t="shared" si="1119"/>
        <v>46507</v>
      </c>
      <c r="K3674" s="54">
        <f t="shared" si="1118"/>
        <v>6</v>
      </c>
      <c r="L3674" s="55">
        <f t="shared" si="1111"/>
        <v>6</v>
      </c>
      <c r="M3674" s="56">
        <f t="shared" si="1112"/>
        <v>1.000471602</v>
      </c>
      <c r="N3674" s="56">
        <f t="shared" ca="1" si="1113"/>
        <v>1.000471602</v>
      </c>
      <c r="O3674" s="55">
        <f t="shared" si="1120"/>
        <v>0</v>
      </c>
      <c r="P3674" s="109">
        <f t="shared" ca="1" si="1114"/>
        <v>1.83149808</v>
      </c>
      <c r="Q3674" s="52">
        <f t="shared" si="1121"/>
        <v>0</v>
      </c>
      <c r="R3674" s="85"/>
      <c r="S3674" s="85"/>
      <c r="T3674" s="86" t="str">
        <f t="shared" si="1122"/>
        <v>A+J=</v>
      </c>
      <c r="U3674" s="149">
        <f t="shared" si="1123"/>
        <v>46538</v>
      </c>
      <c r="V3674" s="57" t="str">
        <f t="shared" si="1115"/>
        <v>-</v>
      </c>
      <c r="W3674" s="8"/>
      <c r="X3674" s="8"/>
      <c r="Y3674" s="8"/>
      <c r="Z3674" s="9"/>
      <c r="AA3674" s="1"/>
      <c r="AB3674" s="8"/>
      <c r="AC3674" s="9"/>
      <c r="AD3674" s="9"/>
      <c r="AE3674" s="9"/>
      <c r="AF3674" s="8"/>
      <c r="AG3674" s="10"/>
      <c r="AH3674" s="8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25">
      <c r="A3675" s="50">
        <f t="shared" si="1116"/>
        <v>46518</v>
      </c>
      <c r="B3675" s="112" t="str">
        <f t="shared" ca="1" si="1106"/>
        <v>n.d</v>
      </c>
      <c r="C3675" s="109">
        <f t="shared" si="1107"/>
        <v>3883.5672630700001</v>
      </c>
      <c r="D3675" s="13">
        <f ca="1">IF(A3675&lt;$B$1,VLOOKUP(A3675,[1]DI!$A$4:$B$15000,2,FALSE),0)</f>
        <v>0</v>
      </c>
      <c r="E3675" s="52">
        <f t="shared" ca="1" si="1108"/>
        <v>1</v>
      </c>
      <c r="F3675" s="52">
        <f ca="1">(TRUNC(PRODUCT($E$12:$E3674),16))</f>
        <v>1.88396930562496</v>
      </c>
      <c r="G3675" s="52">
        <f t="shared" ca="1" si="1109"/>
        <v>1.88396930562496</v>
      </c>
      <c r="H3675" s="52">
        <f t="shared" ca="1" si="1110"/>
        <v>1</v>
      </c>
      <c r="I3675" s="111">
        <f t="shared" si="1117"/>
        <v>0.02</v>
      </c>
      <c r="J3675" s="149">
        <f t="shared" si="1119"/>
        <v>46507</v>
      </c>
      <c r="K3675" s="54">
        <f t="shared" si="1118"/>
        <v>7</v>
      </c>
      <c r="L3675" s="55">
        <f t="shared" si="1111"/>
        <v>7</v>
      </c>
      <c r="M3675" s="56">
        <f t="shared" si="1112"/>
        <v>1.0005502239999999</v>
      </c>
      <c r="N3675" s="56">
        <f t="shared" ca="1" si="1113"/>
        <v>1.0005502239999999</v>
      </c>
      <c r="O3675" s="55">
        <f t="shared" si="1120"/>
        <v>0</v>
      </c>
      <c r="P3675" s="109">
        <f t="shared" ca="1" si="1114"/>
        <v>2.1368319100000002</v>
      </c>
      <c r="Q3675" s="52">
        <f t="shared" si="1121"/>
        <v>0</v>
      </c>
      <c r="R3675" s="85"/>
      <c r="S3675" s="85"/>
      <c r="T3675" s="86" t="str">
        <f t="shared" si="1122"/>
        <v>A+J=</v>
      </c>
      <c r="U3675" s="149">
        <f t="shared" si="1123"/>
        <v>46538</v>
      </c>
      <c r="V3675" s="57" t="str">
        <f t="shared" si="1115"/>
        <v>-</v>
      </c>
      <c r="W3675" s="8"/>
      <c r="X3675" s="8"/>
      <c r="Y3675" s="8"/>
      <c r="Z3675" s="9"/>
      <c r="AA3675" s="1"/>
      <c r="AB3675" s="8"/>
      <c r="AC3675" s="9"/>
      <c r="AD3675" s="9"/>
      <c r="AE3675" s="9"/>
      <c r="AF3675" s="8"/>
      <c r="AG3675" s="10"/>
      <c r="AH3675" s="8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25">
      <c r="A3676" s="50">
        <f t="shared" si="1116"/>
        <v>46519</v>
      </c>
      <c r="B3676" s="112" t="str">
        <f t="shared" ca="1" si="1106"/>
        <v>n.d</v>
      </c>
      <c r="C3676" s="109">
        <f t="shared" si="1107"/>
        <v>3883.5672630700001</v>
      </c>
      <c r="D3676" s="13">
        <f ca="1">IF(A3676&lt;$B$1,VLOOKUP(A3676,[1]DI!$A$4:$B$15000,2,FALSE),0)</f>
        <v>0</v>
      </c>
      <c r="E3676" s="52">
        <f t="shared" ca="1" si="1108"/>
        <v>1</v>
      </c>
      <c r="F3676" s="52">
        <f ca="1">(TRUNC(PRODUCT($E$12:$E3675),16))</f>
        <v>1.88396930562496</v>
      </c>
      <c r="G3676" s="52">
        <f t="shared" ca="1" si="1109"/>
        <v>1.88396930562496</v>
      </c>
      <c r="H3676" s="52">
        <f t="shared" ca="1" si="1110"/>
        <v>1</v>
      </c>
      <c r="I3676" s="111">
        <f t="shared" si="1117"/>
        <v>0.02</v>
      </c>
      <c r="J3676" s="149">
        <f t="shared" si="1119"/>
        <v>46507</v>
      </c>
      <c r="K3676" s="54">
        <f t="shared" si="1118"/>
        <v>8</v>
      </c>
      <c r="L3676" s="55">
        <f t="shared" si="1111"/>
        <v>8</v>
      </c>
      <c r="M3676" s="56">
        <f t="shared" si="1112"/>
        <v>1.000628852</v>
      </c>
      <c r="N3676" s="56">
        <f t="shared" ca="1" si="1113"/>
        <v>1.000628852</v>
      </c>
      <c r="O3676" s="55">
        <f t="shared" si="1120"/>
        <v>0</v>
      </c>
      <c r="P3676" s="109">
        <f t="shared" ca="1" si="1114"/>
        <v>2.4421890400000001</v>
      </c>
      <c r="Q3676" s="52">
        <f t="shared" si="1121"/>
        <v>0</v>
      </c>
      <c r="R3676" s="85"/>
      <c r="S3676" s="85"/>
      <c r="T3676" s="86" t="str">
        <f t="shared" si="1122"/>
        <v>A+J=</v>
      </c>
      <c r="U3676" s="149">
        <f t="shared" si="1123"/>
        <v>46538</v>
      </c>
      <c r="V3676" s="57" t="str">
        <f t="shared" si="1115"/>
        <v>-</v>
      </c>
      <c r="W3676" s="8"/>
      <c r="X3676" s="8"/>
      <c r="Y3676" s="8"/>
      <c r="Z3676" s="9"/>
      <c r="AA3676" s="1"/>
      <c r="AB3676" s="8"/>
      <c r="AC3676" s="9"/>
      <c r="AD3676" s="9"/>
      <c r="AE3676" s="9"/>
      <c r="AF3676" s="8"/>
      <c r="AG3676" s="10"/>
      <c r="AH3676" s="8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25">
      <c r="A3677" s="50">
        <f t="shared" si="1116"/>
        <v>46520</v>
      </c>
      <c r="B3677" s="112" t="str">
        <f t="shared" ca="1" si="1106"/>
        <v>n.d</v>
      </c>
      <c r="C3677" s="109">
        <f t="shared" si="1107"/>
        <v>3883.5672630700001</v>
      </c>
      <c r="D3677" s="13">
        <f ca="1">IF(A3677&lt;$B$1,VLOOKUP(A3677,[1]DI!$A$4:$B$15000,2,FALSE),0)</f>
        <v>0</v>
      </c>
      <c r="E3677" s="52">
        <f t="shared" ca="1" si="1108"/>
        <v>1</v>
      </c>
      <c r="F3677" s="52">
        <f ca="1">(TRUNC(PRODUCT($E$12:$E3676),16))</f>
        <v>1.88396930562496</v>
      </c>
      <c r="G3677" s="52">
        <f t="shared" ca="1" si="1109"/>
        <v>1.88396930562496</v>
      </c>
      <c r="H3677" s="52">
        <f t="shared" ca="1" si="1110"/>
        <v>1</v>
      </c>
      <c r="I3677" s="111">
        <f t="shared" si="1117"/>
        <v>0.02</v>
      </c>
      <c r="J3677" s="149">
        <f t="shared" si="1119"/>
        <v>46507</v>
      </c>
      <c r="K3677" s="54">
        <f t="shared" si="1118"/>
        <v>9</v>
      </c>
      <c r="L3677" s="55">
        <f t="shared" si="1111"/>
        <v>9</v>
      </c>
      <c r="M3677" s="56">
        <f t="shared" si="1112"/>
        <v>1.0007074869999999</v>
      </c>
      <c r="N3677" s="56">
        <f t="shared" ca="1" si="1113"/>
        <v>1.0007074869999999</v>
      </c>
      <c r="O3677" s="55">
        <f t="shared" si="1120"/>
        <v>0</v>
      </c>
      <c r="P3677" s="109">
        <f t="shared" ca="1" si="1114"/>
        <v>2.7475733500000001</v>
      </c>
      <c r="Q3677" s="52">
        <f t="shared" si="1121"/>
        <v>0</v>
      </c>
      <c r="R3677" s="85"/>
      <c r="S3677" s="85"/>
      <c r="T3677" s="86" t="str">
        <f t="shared" si="1122"/>
        <v>A+J=</v>
      </c>
      <c r="U3677" s="149">
        <f t="shared" si="1123"/>
        <v>46538</v>
      </c>
      <c r="V3677" s="57" t="str">
        <f t="shared" si="1115"/>
        <v>-</v>
      </c>
      <c r="W3677" s="8"/>
      <c r="X3677" s="8"/>
      <c r="Y3677" s="8"/>
      <c r="Z3677" s="9"/>
      <c r="AA3677" s="1"/>
      <c r="AB3677" s="8"/>
      <c r="AC3677" s="9"/>
      <c r="AD3677" s="9"/>
      <c r="AE3677" s="9"/>
      <c r="AF3677" s="8"/>
      <c r="AG3677" s="10"/>
      <c r="AH3677" s="8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25">
      <c r="A3678" s="50">
        <f t="shared" si="1116"/>
        <v>46521</v>
      </c>
      <c r="B3678" s="112" t="str">
        <f t="shared" ca="1" si="1106"/>
        <v>n.d</v>
      </c>
      <c r="C3678" s="109">
        <f t="shared" si="1107"/>
        <v>3883.5672630700001</v>
      </c>
      <c r="D3678" s="13">
        <f ca="1">IF(A3678&lt;$B$1,VLOOKUP(A3678,[1]DI!$A$4:$B$15000,2,FALSE),0)</f>
        <v>0</v>
      </c>
      <c r="E3678" s="52">
        <f t="shared" ca="1" si="1108"/>
        <v>1</v>
      </c>
      <c r="F3678" s="52">
        <f ca="1">(TRUNC(PRODUCT($E$12:$E3677),16))</f>
        <v>1.88396930562496</v>
      </c>
      <c r="G3678" s="52">
        <f t="shared" ca="1" si="1109"/>
        <v>1.88396930562496</v>
      </c>
      <c r="H3678" s="52">
        <f t="shared" ca="1" si="1110"/>
        <v>1</v>
      </c>
      <c r="I3678" s="111">
        <f t="shared" si="1117"/>
        <v>0.02</v>
      </c>
      <c r="J3678" s="149">
        <f t="shared" si="1119"/>
        <v>46507</v>
      </c>
      <c r="K3678" s="54">
        <f t="shared" si="1118"/>
        <v>10</v>
      </c>
      <c r="L3678" s="55">
        <f t="shared" si="1111"/>
        <v>10</v>
      </c>
      <c r="M3678" s="56">
        <f t="shared" si="1112"/>
        <v>1.000786127</v>
      </c>
      <c r="N3678" s="56">
        <f t="shared" ca="1" si="1113"/>
        <v>1.000786127</v>
      </c>
      <c r="O3678" s="55">
        <f t="shared" si="1120"/>
        <v>0</v>
      </c>
      <c r="P3678" s="109">
        <f t="shared" ca="1" si="1114"/>
        <v>3.0529770799999998</v>
      </c>
      <c r="Q3678" s="52">
        <f t="shared" si="1121"/>
        <v>0</v>
      </c>
      <c r="R3678" s="85"/>
      <c r="S3678" s="85"/>
      <c r="T3678" s="86" t="str">
        <f t="shared" si="1122"/>
        <v>A+J=</v>
      </c>
      <c r="U3678" s="149">
        <f t="shared" si="1123"/>
        <v>46538</v>
      </c>
      <c r="V3678" s="57" t="str">
        <f t="shared" si="1115"/>
        <v>-</v>
      </c>
      <c r="W3678" s="8"/>
      <c r="X3678" s="8"/>
      <c r="Y3678" s="8"/>
      <c r="Z3678" s="9"/>
      <c r="AA3678" s="1"/>
      <c r="AB3678" s="8"/>
      <c r="AC3678" s="9"/>
      <c r="AD3678" s="9"/>
      <c r="AE3678" s="9"/>
      <c r="AF3678" s="8"/>
      <c r="AG3678" s="10"/>
      <c r="AH3678" s="8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25">
      <c r="A3679" s="50">
        <f t="shared" si="1116"/>
        <v>46522</v>
      </c>
      <c r="B3679" s="112" t="str">
        <f t="shared" ca="1" si="1106"/>
        <v>n.d</v>
      </c>
      <c r="C3679" s="109">
        <f t="shared" si="1107"/>
        <v>3883.5672630700001</v>
      </c>
      <c r="D3679" s="13">
        <f ca="1">IF(A3679&lt;$B$1,VLOOKUP(A3679,[1]DI!$A$4:$B$15000,2,FALSE),0)</f>
        <v>0</v>
      </c>
      <c r="E3679" s="52">
        <f t="shared" ca="1" si="1108"/>
        <v>1</v>
      </c>
      <c r="F3679" s="52">
        <f ca="1">(TRUNC(PRODUCT($E$12:$E3678),16))</f>
        <v>1.88396930562496</v>
      </c>
      <c r="G3679" s="52">
        <f t="shared" ca="1" si="1109"/>
        <v>1.88396930562496</v>
      </c>
      <c r="H3679" s="52">
        <f t="shared" ca="1" si="1110"/>
        <v>1</v>
      </c>
      <c r="I3679" s="111">
        <f t="shared" si="1117"/>
        <v>0.02</v>
      </c>
      <c r="J3679" s="149">
        <f t="shared" si="1119"/>
        <v>46507</v>
      </c>
      <c r="K3679" s="54">
        <f t="shared" si="1118"/>
        <v>10</v>
      </c>
      <c r="L3679" s="55">
        <f t="shared" si="1111"/>
        <v>11</v>
      </c>
      <c r="M3679" s="56">
        <f t="shared" si="1112"/>
        <v>1.0008647740000001</v>
      </c>
      <c r="N3679" s="56">
        <f t="shared" ca="1" si="1113"/>
        <v>1.0008647740000001</v>
      </c>
      <c r="O3679" s="55">
        <f t="shared" si="1120"/>
        <v>0</v>
      </c>
      <c r="P3679" s="109">
        <f t="shared" ca="1" si="1114"/>
        <v>3.3584079899999999</v>
      </c>
      <c r="Q3679" s="52">
        <f t="shared" si="1121"/>
        <v>0</v>
      </c>
      <c r="R3679" s="85"/>
      <c r="S3679" s="85"/>
      <c r="T3679" s="86" t="str">
        <f t="shared" si="1122"/>
        <v>A+J=</v>
      </c>
      <c r="U3679" s="149">
        <f t="shared" si="1123"/>
        <v>46538</v>
      </c>
      <c r="V3679" s="57" t="str">
        <f t="shared" si="1115"/>
        <v>-</v>
      </c>
      <c r="W3679" s="8"/>
      <c r="X3679" s="8"/>
      <c r="Y3679" s="8"/>
      <c r="Z3679" s="9"/>
      <c r="AA3679" s="1"/>
      <c r="AB3679" s="8"/>
      <c r="AC3679" s="9"/>
      <c r="AD3679" s="9"/>
      <c r="AE3679" s="9"/>
      <c r="AF3679" s="8"/>
      <c r="AG3679" s="10"/>
      <c r="AH3679" s="8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25">
      <c r="A3680" s="50">
        <f t="shared" si="1116"/>
        <v>46523</v>
      </c>
      <c r="B3680" s="112" t="str">
        <f t="shared" ca="1" si="1106"/>
        <v>n.d</v>
      </c>
      <c r="C3680" s="109">
        <f t="shared" si="1107"/>
        <v>3883.5672630700001</v>
      </c>
      <c r="D3680" s="13">
        <f ca="1">IF(A3680&lt;$B$1,VLOOKUP(A3680,[1]DI!$A$4:$B$15000,2,FALSE),0)</f>
        <v>0</v>
      </c>
      <c r="E3680" s="52">
        <f t="shared" ca="1" si="1108"/>
        <v>1</v>
      </c>
      <c r="F3680" s="52">
        <f ca="1">(TRUNC(PRODUCT($E$12:$E3679),16))</f>
        <v>1.88396930562496</v>
      </c>
      <c r="G3680" s="52">
        <f t="shared" ca="1" si="1109"/>
        <v>1.88396930562496</v>
      </c>
      <c r="H3680" s="52">
        <f t="shared" ca="1" si="1110"/>
        <v>1</v>
      </c>
      <c r="I3680" s="111">
        <f t="shared" si="1117"/>
        <v>0.02</v>
      </c>
      <c r="J3680" s="149">
        <f t="shared" si="1119"/>
        <v>46507</v>
      </c>
      <c r="K3680" s="54">
        <f t="shared" si="1118"/>
        <v>10</v>
      </c>
      <c r="L3680" s="55">
        <f t="shared" si="1111"/>
        <v>11</v>
      </c>
      <c r="M3680" s="56">
        <f t="shared" si="1112"/>
        <v>1.0008647740000001</v>
      </c>
      <c r="N3680" s="56">
        <f t="shared" ca="1" si="1113"/>
        <v>1.0008647740000001</v>
      </c>
      <c r="O3680" s="55">
        <f t="shared" si="1120"/>
        <v>0</v>
      </c>
      <c r="P3680" s="109">
        <f t="shared" ca="1" si="1114"/>
        <v>3.3584079899999999</v>
      </c>
      <c r="Q3680" s="52">
        <f t="shared" si="1121"/>
        <v>0</v>
      </c>
      <c r="R3680" s="85"/>
      <c r="S3680" s="85"/>
      <c r="T3680" s="86" t="str">
        <f t="shared" si="1122"/>
        <v>A+J=</v>
      </c>
      <c r="U3680" s="149">
        <f t="shared" si="1123"/>
        <v>46538</v>
      </c>
      <c r="V3680" s="57" t="str">
        <f t="shared" si="1115"/>
        <v>-</v>
      </c>
      <c r="W3680" s="8"/>
      <c r="X3680" s="8"/>
      <c r="Y3680" s="8"/>
      <c r="Z3680" s="9"/>
      <c r="AA3680" s="1"/>
      <c r="AB3680" s="8"/>
      <c r="AC3680" s="9"/>
      <c r="AD3680" s="9"/>
      <c r="AE3680" s="9"/>
      <c r="AF3680" s="8"/>
      <c r="AG3680" s="10"/>
      <c r="AH3680" s="8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25">
      <c r="A3681" s="50">
        <f t="shared" si="1116"/>
        <v>46524</v>
      </c>
      <c r="B3681" s="112" t="str">
        <f t="shared" ca="1" si="1106"/>
        <v>n.d</v>
      </c>
      <c r="C3681" s="109">
        <f t="shared" si="1107"/>
        <v>3883.5672630700001</v>
      </c>
      <c r="D3681" s="13">
        <f ca="1">IF(A3681&lt;$B$1,VLOOKUP(A3681,[1]DI!$A$4:$B$15000,2,FALSE),0)</f>
        <v>0</v>
      </c>
      <c r="E3681" s="52">
        <f t="shared" ca="1" si="1108"/>
        <v>1</v>
      </c>
      <c r="F3681" s="52">
        <f ca="1">(TRUNC(PRODUCT($E$12:$E3680),16))</f>
        <v>1.88396930562496</v>
      </c>
      <c r="G3681" s="52">
        <f t="shared" ca="1" si="1109"/>
        <v>1.88396930562496</v>
      </c>
      <c r="H3681" s="52">
        <f t="shared" ca="1" si="1110"/>
        <v>1</v>
      </c>
      <c r="I3681" s="111">
        <f t="shared" si="1117"/>
        <v>0.02</v>
      </c>
      <c r="J3681" s="149">
        <f t="shared" si="1119"/>
        <v>46507</v>
      </c>
      <c r="K3681" s="54">
        <f t="shared" si="1118"/>
        <v>11</v>
      </c>
      <c r="L3681" s="55">
        <f t="shared" si="1111"/>
        <v>11</v>
      </c>
      <c r="M3681" s="56">
        <f t="shared" si="1112"/>
        <v>1.0008647740000001</v>
      </c>
      <c r="N3681" s="56">
        <f t="shared" ca="1" si="1113"/>
        <v>1.0008647740000001</v>
      </c>
      <c r="O3681" s="55">
        <f t="shared" si="1120"/>
        <v>0</v>
      </c>
      <c r="P3681" s="109">
        <f t="shared" ca="1" si="1114"/>
        <v>3.3584079899999999</v>
      </c>
      <c r="Q3681" s="52">
        <f t="shared" si="1121"/>
        <v>0</v>
      </c>
      <c r="R3681" s="85"/>
      <c r="S3681" s="85"/>
      <c r="T3681" s="86" t="str">
        <f t="shared" si="1122"/>
        <v>A+J=</v>
      </c>
      <c r="U3681" s="149">
        <f t="shared" si="1123"/>
        <v>46538</v>
      </c>
      <c r="V3681" s="57" t="str">
        <f t="shared" si="1115"/>
        <v>-</v>
      </c>
      <c r="W3681" s="8"/>
      <c r="X3681" s="8"/>
      <c r="Y3681" s="8"/>
      <c r="Z3681" s="9"/>
      <c r="AA3681" s="1"/>
      <c r="AB3681" s="8"/>
      <c r="AC3681" s="9"/>
      <c r="AD3681" s="9"/>
      <c r="AE3681" s="9"/>
      <c r="AF3681" s="8"/>
      <c r="AG3681" s="10"/>
      <c r="AH3681" s="8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25">
      <c r="A3682" s="50">
        <f t="shared" si="1116"/>
        <v>46525</v>
      </c>
      <c r="B3682" s="112" t="str">
        <f t="shared" ca="1" si="1106"/>
        <v>n.d</v>
      </c>
      <c r="C3682" s="109">
        <f t="shared" si="1107"/>
        <v>3883.5672630700001</v>
      </c>
      <c r="D3682" s="13">
        <f ca="1">IF(A3682&lt;$B$1,VLOOKUP(A3682,[1]DI!$A$4:$B$15000,2,FALSE),0)</f>
        <v>0</v>
      </c>
      <c r="E3682" s="52">
        <f t="shared" ca="1" si="1108"/>
        <v>1</v>
      </c>
      <c r="F3682" s="52">
        <f ca="1">(TRUNC(PRODUCT($E$12:$E3681),16))</f>
        <v>1.88396930562496</v>
      </c>
      <c r="G3682" s="52">
        <f t="shared" ca="1" si="1109"/>
        <v>1.88396930562496</v>
      </c>
      <c r="H3682" s="52">
        <f t="shared" ca="1" si="1110"/>
        <v>1</v>
      </c>
      <c r="I3682" s="111">
        <f t="shared" si="1117"/>
        <v>0.02</v>
      </c>
      <c r="J3682" s="149">
        <f t="shared" si="1119"/>
        <v>46507</v>
      </c>
      <c r="K3682" s="54">
        <f t="shared" si="1118"/>
        <v>12</v>
      </c>
      <c r="L3682" s="55">
        <f t="shared" si="1111"/>
        <v>12</v>
      </c>
      <c r="M3682" s="56">
        <f t="shared" si="1112"/>
        <v>1.0009434269999999</v>
      </c>
      <c r="N3682" s="56">
        <f t="shared" ca="1" si="1113"/>
        <v>1.0009434269999999</v>
      </c>
      <c r="O3682" s="55">
        <f t="shared" si="1120"/>
        <v>0</v>
      </c>
      <c r="P3682" s="109">
        <f t="shared" ca="1" si="1114"/>
        <v>3.66386221</v>
      </c>
      <c r="Q3682" s="52">
        <f t="shared" si="1121"/>
        <v>0</v>
      </c>
      <c r="R3682" s="85"/>
      <c r="S3682" s="85"/>
      <c r="T3682" s="86" t="str">
        <f t="shared" si="1122"/>
        <v>A+J=</v>
      </c>
      <c r="U3682" s="149">
        <f t="shared" si="1123"/>
        <v>46538</v>
      </c>
      <c r="V3682" s="57" t="str">
        <f t="shared" si="1115"/>
        <v>-</v>
      </c>
      <c r="W3682" s="8"/>
      <c r="X3682" s="8"/>
      <c r="Y3682" s="8"/>
      <c r="Z3682" s="9"/>
      <c r="AA3682" s="1"/>
      <c r="AB3682" s="8"/>
      <c r="AC3682" s="9"/>
      <c r="AD3682" s="9"/>
      <c r="AE3682" s="9"/>
      <c r="AF3682" s="8"/>
      <c r="AG3682" s="10"/>
      <c r="AH3682" s="8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25">
      <c r="A3683" s="50">
        <f t="shared" si="1116"/>
        <v>46526</v>
      </c>
      <c r="B3683" s="112" t="str">
        <f t="shared" ca="1" si="1106"/>
        <v>n.d</v>
      </c>
      <c r="C3683" s="109">
        <f t="shared" si="1107"/>
        <v>3883.5672630700001</v>
      </c>
      <c r="D3683" s="13">
        <f ca="1">IF(A3683&lt;$B$1,VLOOKUP(A3683,[1]DI!$A$4:$B$15000,2,FALSE),0)</f>
        <v>0</v>
      </c>
      <c r="E3683" s="52">
        <f t="shared" ca="1" si="1108"/>
        <v>1</v>
      </c>
      <c r="F3683" s="52">
        <f ca="1">(TRUNC(PRODUCT($E$12:$E3682),16))</f>
        <v>1.88396930562496</v>
      </c>
      <c r="G3683" s="52">
        <f t="shared" ca="1" si="1109"/>
        <v>1.88396930562496</v>
      </c>
      <c r="H3683" s="52">
        <f t="shared" ca="1" si="1110"/>
        <v>1</v>
      </c>
      <c r="I3683" s="111">
        <f t="shared" si="1117"/>
        <v>0.02</v>
      </c>
      <c r="J3683" s="149">
        <f t="shared" si="1119"/>
        <v>46507</v>
      </c>
      <c r="K3683" s="54">
        <f t="shared" si="1118"/>
        <v>13</v>
      </c>
      <c r="L3683" s="55">
        <f t="shared" si="1111"/>
        <v>13</v>
      </c>
      <c r="M3683" s="56">
        <f t="shared" si="1112"/>
        <v>1.0010220860000001</v>
      </c>
      <c r="N3683" s="56">
        <f t="shared" ca="1" si="1113"/>
        <v>1.0010220860000001</v>
      </c>
      <c r="O3683" s="55">
        <f t="shared" si="1120"/>
        <v>0</v>
      </c>
      <c r="P3683" s="109">
        <f t="shared" ca="1" si="1114"/>
        <v>3.9693397199999998</v>
      </c>
      <c r="Q3683" s="52">
        <f t="shared" si="1121"/>
        <v>0</v>
      </c>
      <c r="R3683" s="85"/>
      <c r="S3683" s="85"/>
      <c r="T3683" s="86" t="str">
        <f t="shared" si="1122"/>
        <v>A+J=</v>
      </c>
      <c r="U3683" s="149">
        <f t="shared" si="1123"/>
        <v>46538</v>
      </c>
      <c r="V3683" s="57" t="str">
        <f t="shared" si="1115"/>
        <v>-</v>
      </c>
      <c r="W3683" s="8"/>
      <c r="X3683" s="8"/>
      <c r="Y3683" s="8"/>
      <c r="Z3683" s="9"/>
      <c r="AA3683" s="1"/>
      <c r="AB3683" s="8"/>
      <c r="AC3683" s="9"/>
      <c r="AD3683" s="9"/>
      <c r="AE3683" s="9"/>
      <c r="AF3683" s="8"/>
      <c r="AG3683" s="10"/>
      <c r="AH3683" s="8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25">
      <c r="A3684" s="50">
        <f t="shared" si="1116"/>
        <v>46527</v>
      </c>
      <c r="B3684" s="112" t="str">
        <f t="shared" ca="1" si="1106"/>
        <v>n.d</v>
      </c>
      <c r="C3684" s="109">
        <f t="shared" si="1107"/>
        <v>3883.5672630700001</v>
      </c>
      <c r="D3684" s="13">
        <f ca="1">IF(A3684&lt;$B$1,VLOOKUP(A3684,[1]DI!$A$4:$B$15000,2,FALSE),0)</f>
        <v>0</v>
      </c>
      <c r="E3684" s="52">
        <f t="shared" ca="1" si="1108"/>
        <v>1</v>
      </c>
      <c r="F3684" s="52">
        <f ca="1">(TRUNC(PRODUCT($E$12:$E3683),16))</f>
        <v>1.88396930562496</v>
      </c>
      <c r="G3684" s="52">
        <f t="shared" ca="1" si="1109"/>
        <v>1.88396930562496</v>
      </c>
      <c r="H3684" s="52">
        <f t="shared" ca="1" si="1110"/>
        <v>1</v>
      </c>
      <c r="I3684" s="111">
        <f t="shared" si="1117"/>
        <v>0.02</v>
      </c>
      <c r="J3684" s="149">
        <f t="shared" si="1119"/>
        <v>46507</v>
      </c>
      <c r="K3684" s="54">
        <f t="shared" si="1118"/>
        <v>14</v>
      </c>
      <c r="L3684" s="55">
        <f t="shared" si="1111"/>
        <v>14</v>
      </c>
      <c r="M3684" s="56">
        <f t="shared" si="1112"/>
        <v>1.0011007510000001</v>
      </c>
      <c r="N3684" s="56">
        <f t="shared" ca="1" si="1113"/>
        <v>1.0011007510000001</v>
      </c>
      <c r="O3684" s="55">
        <f t="shared" si="1120"/>
        <v>0</v>
      </c>
      <c r="P3684" s="109">
        <f t="shared" ca="1" si="1114"/>
        <v>4.2748405399999996</v>
      </c>
      <c r="Q3684" s="52">
        <f t="shared" si="1121"/>
        <v>0</v>
      </c>
      <c r="R3684" s="85"/>
      <c r="S3684" s="85"/>
      <c r="T3684" s="86" t="str">
        <f t="shared" si="1122"/>
        <v>A+J=</v>
      </c>
      <c r="U3684" s="149">
        <f t="shared" si="1123"/>
        <v>46538</v>
      </c>
      <c r="V3684" s="57" t="str">
        <f t="shared" si="1115"/>
        <v>-</v>
      </c>
      <c r="W3684" s="8"/>
      <c r="X3684" s="8"/>
      <c r="Y3684" s="8"/>
      <c r="Z3684" s="9"/>
      <c r="AA3684" s="1"/>
      <c r="AB3684" s="8"/>
      <c r="AC3684" s="9"/>
      <c r="AD3684" s="9"/>
      <c r="AE3684" s="9"/>
      <c r="AF3684" s="8"/>
      <c r="AG3684" s="10"/>
      <c r="AH3684" s="8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25">
      <c r="A3685" s="50">
        <f t="shared" si="1116"/>
        <v>46528</v>
      </c>
      <c r="B3685" s="112" t="str">
        <f t="shared" ca="1" si="1106"/>
        <v>n.d</v>
      </c>
      <c r="C3685" s="109">
        <f t="shared" si="1107"/>
        <v>3883.5672630700001</v>
      </c>
      <c r="D3685" s="13">
        <f ca="1">IF(A3685&lt;$B$1,VLOOKUP(A3685,[1]DI!$A$4:$B$15000,2,FALSE),0)</f>
        <v>0</v>
      </c>
      <c r="E3685" s="52">
        <f t="shared" ca="1" si="1108"/>
        <v>1</v>
      </c>
      <c r="F3685" s="52">
        <f ca="1">(TRUNC(PRODUCT($E$12:$E3684),16))</f>
        <v>1.88396930562496</v>
      </c>
      <c r="G3685" s="52">
        <f t="shared" ca="1" si="1109"/>
        <v>1.88396930562496</v>
      </c>
      <c r="H3685" s="52">
        <f t="shared" ca="1" si="1110"/>
        <v>1</v>
      </c>
      <c r="I3685" s="111">
        <f t="shared" si="1117"/>
        <v>0.02</v>
      </c>
      <c r="J3685" s="149">
        <f t="shared" si="1119"/>
        <v>46507</v>
      </c>
      <c r="K3685" s="54">
        <f t="shared" si="1118"/>
        <v>15</v>
      </c>
      <c r="L3685" s="55">
        <f t="shared" si="1111"/>
        <v>15</v>
      </c>
      <c r="M3685" s="56">
        <f t="shared" si="1112"/>
        <v>1.001179423</v>
      </c>
      <c r="N3685" s="56">
        <f t="shared" ca="1" si="1113"/>
        <v>1.001179423</v>
      </c>
      <c r="O3685" s="55">
        <f t="shared" si="1120"/>
        <v>0</v>
      </c>
      <c r="P3685" s="109">
        <f t="shared" ca="1" si="1114"/>
        <v>4.5803685500000002</v>
      </c>
      <c r="Q3685" s="52">
        <f t="shared" si="1121"/>
        <v>0</v>
      </c>
      <c r="R3685" s="85"/>
      <c r="S3685" s="85"/>
      <c r="T3685" s="86" t="str">
        <f t="shared" si="1122"/>
        <v>A+J=</v>
      </c>
      <c r="U3685" s="149">
        <f t="shared" si="1123"/>
        <v>46538</v>
      </c>
      <c r="V3685" s="57" t="str">
        <f t="shared" si="1115"/>
        <v>-</v>
      </c>
      <c r="W3685" s="8"/>
      <c r="X3685" s="8"/>
      <c r="Y3685" s="8"/>
      <c r="Z3685" s="9"/>
      <c r="AA3685" s="1"/>
      <c r="AB3685" s="8"/>
      <c r="AC3685" s="9"/>
      <c r="AD3685" s="9"/>
      <c r="AE3685" s="9"/>
      <c r="AF3685" s="8"/>
      <c r="AG3685" s="10"/>
      <c r="AH3685" s="8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25">
      <c r="A3686" s="50">
        <f t="shared" si="1116"/>
        <v>46529</v>
      </c>
      <c r="B3686" s="112" t="str">
        <f t="shared" ca="1" si="1106"/>
        <v>n.d</v>
      </c>
      <c r="C3686" s="109">
        <f t="shared" si="1107"/>
        <v>3883.5672630700001</v>
      </c>
      <c r="D3686" s="13">
        <f ca="1">IF(A3686&lt;$B$1,VLOOKUP(A3686,[1]DI!$A$4:$B$15000,2,FALSE),0)</f>
        <v>0</v>
      </c>
      <c r="E3686" s="52">
        <f t="shared" ca="1" si="1108"/>
        <v>1</v>
      </c>
      <c r="F3686" s="52">
        <f ca="1">(TRUNC(PRODUCT($E$12:$E3685),16))</f>
        <v>1.88396930562496</v>
      </c>
      <c r="G3686" s="52">
        <f t="shared" ca="1" si="1109"/>
        <v>1.88396930562496</v>
      </c>
      <c r="H3686" s="52">
        <f t="shared" ca="1" si="1110"/>
        <v>1</v>
      </c>
      <c r="I3686" s="111">
        <f t="shared" si="1117"/>
        <v>0.02</v>
      </c>
      <c r="J3686" s="149">
        <f t="shared" si="1119"/>
        <v>46507</v>
      </c>
      <c r="K3686" s="54">
        <f t="shared" si="1118"/>
        <v>15</v>
      </c>
      <c r="L3686" s="55">
        <f t="shared" si="1111"/>
        <v>16</v>
      </c>
      <c r="M3686" s="56">
        <f t="shared" si="1112"/>
        <v>1.0012581</v>
      </c>
      <c r="N3686" s="56">
        <f t="shared" ca="1" si="1113"/>
        <v>1.0012581</v>
      </c>
      <c r="O3686" s="55">
        <f t="shared" si="1120"/>
        <v>0</v>
      </c>
      <c r="P3686" s="109">
        <f t="shared" ca="1" si="1114"/>
        <v>4.8859159700000001</v>
      </c>
      <c r="Q3686" s="52">
        <f t="shared" si="1121"/>
        <v>0</v>
      </c>
      <c r="R3686" s="85"/>
      <c r="S3686" s="85"/>
      <c r="T3686" s="86" t="str">
        <f t="shared" si="1122"/>
        <v>A+J=</v>
      </c>
      <c r="U3686" s="149">
        <f t="shared" si="1123"/>
        <v>46538</v>
      </c>
      <c r="V3686" s="57" t="str">
        <f t="shared" si="1115"/>
        <v>-</v>
      </c>
      <c r="W3686" s="8"/>
      <c r="X3686" s="8"/>
      <c r="Y3686" s="8"/>
      <c r="Z3686" s="9"/>
      <c r="AA3686" s="1"/>
      <c r="AB3686" s="8"/>
      <c r="AC3686" s="9"/>
      <c r="AD3686" s="9"/>
      <c r="AE3686" s="9"/>
      <c r="AF3686" s="8"/>
      <c r="AG3686" s="10"/>
      <c r="AH3686" s="8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25">
      <c r="A3687" s="50">
        <f t="shared" si="1116"/>
        <v>46530</v>
      </c>
      <c r="B3687" s="112" t="str">
        <f t="shared" ca="1" si="1106"/>
        <v>n.d</v>
      </c>
      <c r="C3687" s="109">
        <f t="shared" si="1107"/>
        <v>3883.5672630700001</v>
      </c>
      <c r="D3687" s="13">
        <f ca="1">IF(A3687&lt;$B$1,VLOOKUP(A3687,[1]DI!$A$4:$B$15000,2,FALSE),0)</f>
        <v>0</v>
      </c>
      <c r="E3687" s="52">
        <f t="shared" ca="1" si="1108"/>
        <v>1</v>
      </c>
      <c r="F3687" s="52">
        <f ca="1">(TRUNC(PRODUCT($E$12:$E3686),16))</f>
        <v>1.88396930562496</v>
      </c>
      <c r="G3687" s="52">
        <f t="shared" ca="1" si="1109"/>
        <v>1.88396930562496</v>
      </c>
      <c r="H3687" s="52">
        <f t="shared" ca="1" si="1110"/>
        <v>1</v>
      </c>
      <c r="I3687" s="111">
        <f t="shared" si="1117"/>
        <v>0.02</v>
      </c>
      <c r="J3687" s="149">
        <f t="shared" si="1119"/>
        <v>46507</v>
      </c>
      <c r="K3687" s="54">
        <f t="shared" si="1118"/>
        <v>15</v>
      </c>
      <c r="L3687" s="55">
        <f t="shared" si="1111"/>
        <v>16</v>
      </c>
      <c r="M3687" s="56">
        <f t="shared" si="1112"/>
        <v>1.0012581</v>
      </c>
      <c r="N3687" s="56">
        <f t="shared" ca="1" si="1113"/>
        <v>1.0012581</v>
      </c>
      <c r="O3687" s="55">
        <f t="shared" si="1120"/>
        <v>0</v>
      </c>
      <c r="P3687" s="109">
        <f t="shared" ca="1" si="1114"/>
        <v>4.8859159700000001</v>
      </c>
      <c r="Q3687" s="52">
        <f t="shared" si="1121"/>
        <v>0</v>
      </c>
      <c r="R3687" s="85"/>
      <c r="S3687" s="85"/>
      <c r="T3687" s="86" t="str">
        <f t="shared" si="1122"/>
        <v>A+J=</v>
      </c>
      <c r="U3687" s="149">
        <f t="shared" si="1123"/>
        <v>46538</v>
      </c>
      <c r="V3687" s="57" t="str">
        <f t="shared" si="1115"/>
        <v>-</v>
      </c>
      <c r="W3687" s="8"/>
      <c r="X3687" s="8"/>
      <c r="Y3687" s="8"/>
      <c r="Z3687" s="9"/>
      <c r="AA3687" s="1"/>
      <c r="AB3687" s="8"/>
      <c r="AC3687" s="9"/>
      <c r="AD3687" s="9"/>
      <c r="AE3687" s="9"/>
      <c r="AF3687" s="8"/>
      <c r="AG3687" s="10"/>
      <c r="AH3687" s="8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25">
      <c r="A3688" s="50">
        <f t="shared" si="1116"/>
        <v>46531</v>
      </c>
      <c r="B3688" s="112" t="str">
        <f t="shared" ca="1" si="1106"/>
        <v>n.d</v>
      </c>
      <c r="C3688" s="109">
        <f t="shared" si="1107"/>
        <v>3883.5672630700001</v>
      </c>
      <c r="D3688" s="13">
        <f ca="1">IF(A3688&lt;$B$1,VLOOKUP(A3688,[1]DI!$A$4:$B$15000,2,FALSE),0)</f>
        <v>0</v>
      </c>
      <c r="E3688" s="52">
        <f t="shared" ca="1" si="1108"/>
        <v>1</v>
      </c>
      <c r="F3688" s="52">
        <f ca="1">(TRUNC(PRODUCT($E$12:$E3687),16))</f>
        <v>1.88396930562496</v>
      </c>
      <c r="G3688" s="52">
        <f t="shared" ca="1" si="1109"/>
        <v>1.88396930562496</v>
      </c>
      <c r="H3688" s="52">
        <f t="shared" ca="1" si="1110"/>
        <v>1</v>
      </c>
      <c r="I3688" s="111">
        <f t="shared" si="1117"/>
        <v>0.02</v>
      </c>
      <c r="J3688" s="149">
        <f t="shared" si="1119"/>
        <v>46507</v>
      </c>
      <c r="K3688" s="54">
        <f t="shared" si="1118"/>
        <v>16</v>
      </c>
      <c r="L3688" s="55">
        <f t="shared" si="1111"/>
        <v>16</v>
      </c>
      <c r="M3688" s="56">
        <f t="shared" si="1112"/>
        <v>1.0012581</v>
      </c>
      <c r="N3688" s="56">
        <f t="shared" ca="1" si="1113"/>
        <v>1.0012581</v>
      </c>
      <c r="O3688" s="55">
        <f t="shared" si="1120"/>
        <v>0</v>
      </c>
      <c r="P3688" s="109">
        <f t="shared" ca="1" si="1114"/>
        <v>4.8859159700000001</v>
      </c>
      <c r="Q3688" s="52">
        <f t="shared" si="1121"/>
        <v>0</v>
      </c>
      <c r="R3688" s="85"/>
      <c r="S3688" s="85"/>
      <c r="T3688" s="86" t="str">
        <f t="shared" si="1122"/>
        <v>A+J=</v>
      </c>
      <c r="U3688" s="149">
        <f t="shared" si="1123"/>
        <v>46538</v>
      </c>
      <c r="V3688" s="57" t="str">
        <f t="shared" si="1115"/>
        <v>-</v>
      </c>
      <c r="W3688" s="8"/>
      <c r="X3688" s="8"/>
      <c r="Y3688" s="8"/>
      <c r="Z3688" s="9"/>
      <c r="AA3688" s="1"/>
      <c r="AB3688" s="8"/>
      <c r="AC3688" s="9"/>
      <c r="AD3688" s="9"/>
      <c r="AE3688" s="9"/>
      <c r="AF3688" s="8"/>
      <c r="AG3688" s="10"/>
      <c r="AH3688" s="8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25">
      <c r="A3689" s="50">
        <f t="shared" si="1116"/>
        <v>46532</v>
      </c>
      <c r="B3689" s="112" t="str">
        <f t="shared" ca="1" si="1106"/>
        <v>n.d</v>
      </c>
      <c r="C3689" s="109">
        <f t="shared" si="1107"/>
        <v>3883.5672630700001</v>
      </c>
      <c r="D3689" s="13">
        <f ca="1">IF(A3689&lt;$B$1,VLOOKUP(A3689,[1]DI!$A$4:$B$15000,2,FALSE),0)</f>
        <v>0</v>
      </c>
      <c r="E3689" s="52">
        <f t="shared" ca="1" si="1108"/>
        <v>1</v>
      </c>
      <c r="F3689" s="52">
        <f ca="1">(TRUNC(PRODUCT($E$12:$E3688),16))</f>
        <v>1.88396930562496</v>
      </c>
      <c r="G3689" s="52">
        <f t="shared" ca="1" si="1109"/>
        <v>1.88396930562496</v>
      </c>
      <c r="H3689" s="52">
        <f t="shared" ca="1" si="1110"/>
        <v>1</v>
      </c>
      <c r="I3689" s="111">
        <f t="shared" si="1117"/>
        <v>0.02</v>
      </c>
      <c r="J3689" s="149">
        <f t="shared" si="1119"/>
        <v>46507</v>
      </c>
      <c r="K3689" s="54">
        <f t="shared" si="1118"/>
        <v>17</v>
      </c>
      <c r="L3689" s="55">
        <f t="shared" si="1111"/>
        <v>17</v>
      </c>
      <c r="M3689" s="56">
        <f t="shared" si="1112"/>
        <v>1.001336784</v>
      </c>
      <c r="N3689" s="56">
        <f t="shared" ca="1" si="1113"/>
        <v>1.001336784</v>
      </c>
      <c r="O3689" s="55">
        <f t="shared" si="1120"/>
        <v>0</v>
      </c>
      <c r="P3689" s="109">
        <f t="shared" ca="1" si="1114"/>
        <v>5.19149058</v>
      </c>
      <c r="Q3689" s="52">
        <f t="shared" si="1121"/>
        <v>0</v>
      </c>
      <c r="R3689" s="85"/>
      <c r="S3689" s="85"/>
      <c r="T3689" s="86" t="str">
        <f t="shared" si="1122"/>
        <v>A+J=</v>
      </c>
      <c r="U3689" s="149">
        <f t="shared" si="1123"/>
        <v>46538</v>
      </c>
      <c r="V3689" s="57" t="str">
        <f t="shared" si="1115"/>
        <v>-</v>
      </c>
      <c r="W3689" s="8"/>
      <c r="X3689" s="8"/>
      <c r="Y3689" s="8"/>
      <c r="Z3689" s="9"/>
      <c r="AA3689" s="1"/>
      <c r="AB3689" s="8"/>
      <c r="AC3689" s="9"/>
      <c r="AD3689" s="9"/>
      <c r="AE3689" s="9"/>
      <c r="AF3689" s="8"/>
      <c r="AG3689" s="10"/>
      <c r="AH3689" s="8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25">
      <c r="A3690" s="50">
        <f t="shared" si="1116"/>
        <v>46533</v>
      </c>
      <c r="B3690" s="112" t="str">
        <f t="shared" ca="1" si="1106"/>
        <v>n.d</v>
      </c>
      <c r="C3690" s="109">
        <f t="shared" si="1107"/>
        <v>3883.5672630700001</v>
      </c>
      <c r="D3690" s="13">
        <f ca="1">IF(A3690&lt;$B$1,VLOOKUP(A3690,[1]DI!$A$4:$B$15000,2,FALSE),0)</f>
        <v>0</v>
      </c>
      <c r="E3690" s="52">
        <f t="shared" ca="1" si="1108"/>
        <v>1</v>
      </c>
      <c r="F3690" s="52">
        <f ca="1">(TRUNC(PRODUCT($E$12:$E3689),16))</f>
        <v>1.88396930562496</v>
      </c>
      <c r="G3690" s="52">
        <f t="shared" ca="1" si="1109"/>
        <v>1.88396930562496</v>
      </c>
      <c r="H3690" s="52">
        <f t="shared" ca="1" si="1110"/>
        <v>1</v>
      </c>
      <c r="I3690" s="111">
        <f t="shared" si="1117"/>
        <v>0.02</v>
      </c>
      <c r="J3690" s="149">
        <f t="shared" si="1119"/>
        <v>46507</v>
      </c>
      <c r="K3690" s="54">
        <f t="shared" si="1118"/>
        <v>18</v>
      </c>
      <c r="L3690" s="55">
        <f t="shared" si="1111"/>
        <v>18</v>
      </c>
      <c r="M3690" s="56">
        <f t="shared" si="1112"/>
        <v>1.0014154740000001</v>
      </c>
      <c r="N3690" s="56">
        <f t="shared" ca="1" si="1113"/>
        <v>1.0014154740000001</v>
      </c>
      <c r="O3690" s="55">
        <f t="shared" si="1120"/>
        <v>0</v>
      </c>
      <c r="P3690" s="109">
        <f t="shared" ca="1" si="1114"/>
        <v>5.4970884800000004</v>
      </c>
      <c r="Q3690" s="52">
        <f t="shared" si="1121"/>
        <v>0</v>
      </c>
      <c r="R3690" s="85"/>
      <c r="S3690" s="85"/>
      <c r="T3690" s="86" t="str">
        <f t="shared" si="1122"/>
        <v>A+J=</v>
      </c>
      <c r="U3690" s="149">
        <f t="shared" si="1123"/>
        <v>46538</v>
      </c>
      <c r="V3690" s="57" t="str">
        <f t="shared" si="1115"/>
        <v>-</v>
      </c>
      <c r="W3690" s="8"/>
      <c r="X3690" s="8"/>
      <c r="Y3690" s="8"/>
      <c r="Z3690" s="9"/>
      <c r="AA3690" s="1"/>
      <c r="AB3690" s="8"/>
      <c r="AC3690" s="9"/>
      <c r="AD3690" s="9"/>
      <c r="AE3690" s="9"/>
      <c r="AF3690" s="8"/>
      <c r="AG3690" s="10"/>
      <c r="AH3690" s="8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25">
      <c r="A3691" s="50">
        <f t="shared" si="1116"/>
        <v>46534</v>
      </c>
      <c r="B3691" s="112" t="str">
        <f t="shared" ca="1" si="1106"/>
        <v>n.d</v>
      </c>
      <c r="C3691" s="109">
        <f t="shared" si="1107"/>
        <v>3883.5672630700001</v>
      </c>
      <c r="D3691" s="13">
        <f ca="1">IF(A3691&lt;$B$1,VLOOKUP(A3691,[1]DI!$A$4:$B$15000,2,FALSE),0)</f>
        <v>0</v>
      </c>
      <c r="E3691" s="52">
        <f t="shared" ca="1" si="1108"/>
        <v>1</v>
      </c>
      <c r="F3691" s="52">
        <f ca="1">(TRUNC(PRODUCT($E$12:$E3690),16))</f>
        <v>1.88396930562496</v>
      </c>
      <c r="G3691" s="52">
        <f t="shared" ca="1" si="1109"/>
        <v>1.88396930562496</v>
      </c>
      <c r="H3691" s="52">
        <f t="shared" ca="1" si="1110"/>
        <v>1</v>
      </c>
      <c r="I3691" s="111">
        <f t="shared" si="1117"/>
        <v>0.02</v>
      </c>
      <c r="J3691" s="149">
        <f t="shared" si="1119"/>
        <v>46507</v>
      </c>
      <c r="K3691" s="54">
        <f t="shared" si="1118"/>
        <v>18</v>
      </c>
      <c r="L3691" s="55">
        <f t="shared" si="1111"/>
        <v>19</v>
      </c>
      <c r="M3691" s="56">
        <f t="shared" si="1112"/>
        <v>1.00149417</v>
      </c>
      <c r="N3691" s="56">
        <f t="shared" ca="1" si="1113"/>
        <v>1.00149417</v>
      </c>
      <c r="O3691" s="55">
        <f t="shared" si="1120"/>
        <v>0</v>
      </c>
      <c r="P3691" s="109">
        <f t="shared" ca="1" si="1114"/>
        <v>5.8027096900000004</v>
      </c>
      <c r="Q3691" s="52">
        <f t="shared" si="1121"/>
        <v>0</v>
      </c>
      <c r="R3691" s="85"/>
      <c r="S3691" s="85"/>
      <c r="T3691" s="86" t="str">
        <f t="shared" si="1122"/>
        <v>A+J=</v>
      </c>
      <c r="U3691" s="149">
        <f t="shared" si="1123"/>
        <v>46538</v>
      </c>
      <c r="V3691" s="57" t="str">
        <f t="shared" si="1115"/>
        <v>-</v>
      </c>
      <c r="W3691" s="8"/>
      <c r="X3691" s="8"/>
      <c r="Y3691" s="8"/>
      <c r="Z3691" s="9"/>
      <c r="AA3691" s="1"/>
      <c r="AB3691" s="8"/>
      <c r="AC3691" s="9"/>
      <c r="AD3691" s="9"/>
      <c r="AE3691" s="9"/>
      <c r="AF3691" s="8"/>
      <c r="AG3691" s="10"/>
      <c r="AH3691" s="8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25">
      <c r="A3692" s="50">
        <f t="shared" si="1116"/>
        <v>46535</v>
      </c>
      <c r="B3692" s="112" t="str">
        <f t="shared" ca="1" si="1106"/>
        <v>n.d</v>
      </c>
      <c r="C3692" s="109">
        <f t="shared" si="1107"/>
        <v>3883.5672630700001</v>
      </c>
      <c r="D3692" s="13">
        <f ca="1">IF(A3692&lt;$B$1,VLOOKUP(A3692,[1]DI!$A$4:$B$15000,2,FALSE),0)</f>
        <v>0</v>
      </c>
      <c r="E3692" s="52">
        <f t="shared" ca="1" si="1108"/>
        <v>1</v>
      </c>
      <c r="F3692" s="52">
        <f ca="1">(TRUNC(PRODUCT($E$12:$E3691),16))</f>
        <v>1.88396930562496</v>
      </c>
      <c r="G3692" s="52">
        <f t="shared" ca="1" si="1109"/>
        <v>1.88396930562496</v>
      </c>
      <c r="H3692" s="52">
        <f t="shared" ca="1" si="1110"/>
        <v>1</v>
      </c>
      <c r="I3692" s="111">
        <f t="shared" si="1117"/>
        <v>0.02</v>
      </c>
      <c r="J3692" s="149">
        <f t="shared" si="1119"/>
        <v>46507</v>
      </c>
      <c r="K3692" s="54">
        <f t="shared" si="1118"/>
        <v>19</v>
      </c>
      <c r="L3692" s="55">
        <f t="shared" si="1111"/>
        <v>19</v>
      </c>
      <c r="M3692" s="56">
        <f t="shared" si="1112"/>
        <v>1.00149417</v>
      </c>
      <c r="N3692" s="56">
        <f t="shared" ca="1" si="1113"/>
        <v>1.00149417</v>
      </c>
      <c r="O3692" s="55">
        <f t="shared" si="1120"/>
        <v>0</v>
      </c>
      <c r="P3692" s="109">
        <f t="shared" ca="1" si="1114"/>
        <v>5.8027096900000004</v>
      </c>
      <c r="Q3692" s="52">
        <f t="shared" si="1121"/>
        <v>0</v>
      </c>
      <c r="R3692" s="85"/>
      <c r="S3692" s="85"/>
      <c r="T3692" s="86" t="str">
        <f t="shared" si="1122"/>
        <v>A+J=</v>
      </c>
      <c r="U3692" s="149">
        <f t="shared" si="1123"/>
        <v>46538</v>
      </c>
      <c r="V3692" s="57" t="str">
        <f t="shared" si="1115"/>
        <v>-</v>
      </c>
      <c r="W3692" s="8"/>
      <c r="X3692" s="8"/>
      <c r="Y3692" s="8"/>
      <c r="Z3692" s="9"/>
      <c r="AA3692" s="1"/>
      <c r="AB3692" s="8"/>
      <c r="AC3692" s="9"/>
      <c r="AD3692" s="9"/>
      <c r="AE3692" s="9"/>
      <c r="AF3692" s="8"/>
      <c r="AG3692" s="10"/>
      <c r="AH3692" s="8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25">
      <c r="A3693" s="50">
        <f t="shared" si="1116"/>
        <v>46536</v>
      </c>
      <c r="B3693" s="112" t="str">
        <f t="shared" ca="1" si="1106"/>
        <v>n.d</v>
      </c>
      <c r="C3693" s="109">
        <f t="shared" si="1107"/>
        <v>3883.5672630700001</v>
      </c>
      <c r="D3693" s="13">
        <f ca="1">IF(A3693&lt;$B$1,VLOOKUP(A3693,[1]DI!$A$4:$B$15000,2,FALSE),0)</f>
        <v>0</v>
      </c>
      <c r="E3693" s="52">
        <f t="shared" ca="1" si="1108"/>
        <v>1</v>
      </c>
      <c r="F3693" s="52">
        <f ca="1">(TRUNC(PRODUCT($E$12:$E3692),16))</f>
        <v>1.88396930562496</v>
      </c>
      <c r="G3693" s="52">
        <f t="shared" ca="1" si="1109"/>
        <v>1.88396930562496</v>
      </c>
      <c r="H3693" s="52">
        <f t="shared" ca="1" si="1110"/>
        <v>1</v>
      </c>
      <c r="I3693" s="111">
        <f t="shared" si="1117"/>
        <v>0.02</v>
      </c>
      <c r="J3693" s="149">
        <f t="shared" si="1119"/>
        <v>46507</v>
      </c>
      <c r="K3693" s="54">
        <f t="shared" si="1118"/>
        <v>19</v>
      </c>
      <c r="L3693" s="55">
        <f t="shared" si="1111"/>
        <v>20</v>
      </c>
      <c r="M3693" s="56">
        <f t="shared" si="1112"/>
        <v>1.001572873</v>
      </c>
      <c r="N3693" s="56">
        <f t="shared" ca="1" si="1113"/>
        <v>1.001572873</v>
      </c>
      <c r="O3693" s="55">
        <f t="shared" si="1120"/>
        <v>0</v>
      </c>
      <c r="P3693" s="109">
        <f t="shared" ca="1" si="1114"/>
        <v>6.1083580900000003</v>
      </c>
      <c r="Q3693" s="52">
        <f t="shared" si="1121"/>
        <v>0</v>
      </c>
      <c r="R3693" s="85"/>
      <c r="S3693" s="85"/>
      <c r="T3693" s="86" t="str">
        <f t="shared" si="1122"/>
        <v>A+J=</v>
      </c>
      <c r="U3693" s="149">
        <f t="shared" si="1123"/>
        <v>46538</v>
      </c>
      <c r="V3693" s="57" t="str">
        <f t="shared" si="1115"/>
        <v>-</v>
      </c>
      <c r="W3693" s="8"/>
      <c r="X3693" s="8"/>
      <c r="Y3693" s="8"/>
      <c r="Z3693" s="9"/>
      <c r="AA3693" s="1"/>
      <c r="AB3693" s="8"/>
      <c r="AC3693" s="9"/>
      <c r="AD3693" s="9"/>
      <c r="AE3693" s="9"/>
      <c r="AF3693" s="8"/>
      <c r="AG3693" s="10"/>
      <c r="AH3693" s="8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25">
      <c r="A3694" s="50">
        <f t="shared" si="1116"/>
        <v>46537</v>
      </c>
      <c r="B3694" s="112" t="str">
        <f t="shared" ref="B3694:B3725" ca="1" si="1124">IF(A3694&lt;=TODAY(),C3694+P3694,IF(AND(A3694&gt;TODAY(),A3694&lt;=$B$1),IF(VLOOKUP(TODAY(),$A$12:$D$10000,4,FALSE)=0,"n.d",C3694+P3694),"n.d"))</f>
        <v>n.d</v>
      </c>
      <c r="C3694" s="109">
        <f t="shared" ref="C3694:C3725" si="1125">TRUNC(C3693-Q3693,8)</f>
        <v>3883.5672630700001</v>
      </c>
      <c r="D3694" s="13">
        <f ca="1">IF(A3694&lt;$B$1,VLOOKUP(A3694,[1]DI!$A$4:$B$15000,2,FALSE),0)</f>
        <v>0</v>
      </c>
      <c r="E3694" s="52">
        <f t="shared" ref="E3694:E3725" ca="1" si="1126">IF(A3694&lt;A$10,1,ROUND(((1+D3694)^(1/252)),8))</f>
        <v>1</v>
      </c>
      <c r="F3694" s="52">
        <f ca="1">(TRUNC(PRODUCT($E$12:$E3693),16))</f>
        <v>1.88396930562496</v>
      </c>
      <c r="G3694" s="52">
        <f t="shared" ref="G3694:G3725" ca="1" si="1127">IF(O3693&gt;0,F3693,G3693)</f>
        <v>1.88396930562496</v>
      </c>
      <c r="H3694" s="52">
        <f t="shared" ref="H3694:H3725" ca="1" si="1128">ROUND(F3694/G3694,8)</f>
        <v>1</v>
      </c>
      <c r="I3694" s="111">
        <f t="shared" si="1117"/>
        <v>0.02</v>
      </c>
      <c r="J3694" s="149">
        <f t="shared" si="1119"/>
        <v>46507</v>
      </c>
      <c r="K3694" s="54">
        <f t="shared" si="1118"/>
        <v>19</v>
      </c>
      <c r="L3694" s="55">
        <f t="shared" ref="L3694:L3725" si="1129">IF(AND(K3694=1,K3693=1),1,IF(K3694&gt;0,IF(K3694=K3693,K3694+1,K3694),0))</f>
        <v>20</v>
      </c>
      <c r="M3694" s="56">
        <f t="shared" ref="M3694:M3725" si="1130">ROUND((I3694+1)^(L3694/252),9)</f>
        <v>1.001572873</v>
      </c>
      <c r="N3694" s="56">
        <f t="shared" ref="N3694:N3725" ca="1" si="1131">ROUND(H3694*M3694,9)</f>
        <v>1.001572873</v>
      </c>
      <c r="O3694" s="55">
        <f t="shared" si="1120"/>
        <v>0</v>
      </c>
      <c r="P3694" s="109">
        <f t="shared" ref="P3694:P3725" ca="1" si="1132">TRUNC(((N3694-1)*C3694),8)</f>
        <v>6.1083580900000003</v>
      </c>
      <c r="Q3694" s="52">
        <f t="shared" si="1121"/>
        <v>0</v>
      </c>
      <c r="R3694" s="85"/>
      <c r="S3694" s="85"/>
      <c r="T3694" s="86" t="str">
        <f t="shared" si="1122"/>
        <v>A+J=</v>
      </c>
      <c r="U3694" s="149">
        <f t="shared" si="1123"/>
        <v>46538</v>
      </c>
      <c r="V3694" s="57" t="str">
        <f t="shared" ref="V3694:V3725" si="1133">IF(O3694&gt;0,(P3694+Q3694)*V$9,"-")</f>
        <v>-</v>
      </c>
      <c r="W3694" s="8"/>
      <c r="X3694" s="8"/>
      <c r="Y3694" s="8"/>
      <c r="Z3694" s="9"/>
      <c r="AA3694" s="1"/>
      <c r="AB3694" s="8"/>
      <c r="AC3694" s="9"/>
      <c r="AD3694" s="9"/>
      <c r="AE3694" s="9"/>
      <c r="AF3694" s="8"/>
      <c r="AG3694" s="10"/>
      <c r="AH3694" s="8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25">
      <c r="A3695" s="50">
        <f t="shared" si="1116"/>
        <v>46538</v>
      </c>
      <c r="B3695" s="112" t="str">
        <f t="shared" ca="1" si="1124"/>
        <v>n.d</v>
      </c>
      <c r="C3695" s="109">
        <f t="shared" si="1125"/>
        <v>3883.5672630700001</v>
      </c>
      <c r="D3695" s="13">
        <f ca="1">IF(A3695&lt;$B$1,VLOOKUP(A3695,[1]DI!$A$4:$B$15000,2,FALSE),0)</f>
        <v>0</v>
      </c>
      <c r="E3695" s="52">
        <f t="shared" ca="1" si="1126"/>
        <v>1</v>
      </c>
      <c r="F3695" s="52">
        <f ca="1">(TRUNC(PRODUCT($E$12:$E3694),16))</f>
        <v>1.88396930562496</v>
      </c>
      <c r="G3695" s="52">
        <f t="shared" ca="1" si="1127"/>
        <v>1.88396930562496</v>
      </c>
      <c r="H3695" s="52">
        <f t="shared" ca="1" si="1128"/>
        <v>1</v>
      </c>
      <c r="I3695" s="111">
        <f t="shared" si="1117"/>
        <v>0.02</v>
      </c>
      <c r="J3695" s="149">
        <f t="shared" si="1119"/>
        <v>46507</v>
      </c>
      <c r="K3695" s="54">
        <f t="shared" si="1118"/>
        <v>20</v>
      </c>
      <c r="L3695" s="55">
        <f t="shared" si="1129"/>
        <v>20</v>
      </c>
      <c r="M3695" s="56">
        <f t="shared" si="1130"/>
        <v>1.001572873</v>
      </c>
      <c r="N3695" s="56">
        <f t="shared" ca="1" si="1131"/>
        <v>1.001572873</v>
      </c>
      <c r="O3695" s="55">
        <f t="shared" si="1120"/>
        <v>110</v>
      </c>
      <c r="P3695" s="109">
        <f t="shared" ca="1" si="1132"/>
        <v>6.1083580900000003</v>
      </c>
      <c r="Q3695" s="52">
        <f t="shared" si="1121"/>
        <v>1941.8559995200001</v>
      </c>
      <c r="R3695" s="85"/>
      <c r="S3695" s="85"/>
      <c r="T3695" s="86" t="str">
        <f t="shared" si="1122"/>
        <v>A+J=</v>
      </c>
      <c r="U3695" s="149">
        <f t="shared" si="1123"/>
        <v>46538</v>
      </c>
      <c r="V3695" s="57">
        <f t="shared" ca="1" si="1133"/>
        <v>2921946.536415</v>
      </c>
      <c r="W3695" s="8"/>
      <c r="X3695" s="8"/>
      <c r="Y3695" s="8"/>
      <c r="Z3695" s="9"/>
      <c r="AA3695" s="1"/>
      <c r="AB3695" s="8"/>
      <c r="AC3695" s="9"/>
      <c r="AD3695" s="9"/>
      <c r="AE3695" s="9"/>
      <c r="AF3695" s="8"/>
      <c r="AG3695" s="10"/>
      <c r="AH3695" s="8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25">
      <c r="A3696" s="50">
        <f t="shared" si="1116"/>
        <v>46539</v>
      </c>
      <c r="B3696" s="112" t="str">
        <f t="shared" ca="1" si="1124"/>
        <v>n.d</v>
      </c>
      <c r="C3696" s="109">
        <f t="shared" si="1125"/>
        <v>1941.71126355</v>
      </c>
      <c r="D3696" s="13">
        <f ca="1">IF(A3696&lt;$B$1,VLOOKUP(A3696,[1]DI!$A$4:$B$15000,2,FALSE),0)</f>
        <v>0</v>
      </c>
      <c r="E3696" s="52">
        <f t="shared" ca="1" si="1126"/>
        <v>1</v>
      </c>
      <c r="F3696" s="52">
        <f ca="1">(TRUNC(PRODUCT($E$12:$E3695),16))</f>
        <v>1.88396930562496</v>
      </c>
      <c r="G3696" s="52">
        <f t="shared" ca="1" si="1127"/>
        <v>1.88396930562496</v>
      </c>
      <c r="H3696" s="52">
        <f t="shared" ca="1" si="1128"/>
        <v>1</v>
      </c>
      <c r="I3696" s="111">
        <f t="shared" si="1117"/>
        <v>0.02</v>
      </c>
      <c r="J3696" s="149">
        <f t="shared" si="1119"/>
        <v>46538</v>
      </c>
      <c r="K3696" s="54">
        <f t="shared" si="1118"/>
        <v>1</v>
      </c>
      <c r="L3696" s="55">
        <f t="shared" si="1129"/>
        <v>1</v>
      </c>
      <c r="M3696" s="56">
        <f t="shared" si="1130"/>
        <v>1.000078585</v>
      </c>
      <c r="N3696" s="56">
        <f t="shared" ca="1" si="1131"/>
        <v>1.000078585</v>
      </c>
      <c r="O3696" s="55">
        <f t="shared" si="1120"/>
        <v>0</v>
      </c>
      <c r="P3696" s="109">
        <f t="shared" ca="1" si="1132"/>
        <v>0.15258937</v>
      </c>
      <c r="Q3696" s="52">
        <f t="shared" si="1121"/>
        <v>0</v>
      </c>
      <c r="R3696" s="85"/>
      <c r="S3696" s="85"/>
      <c r="T3696" s="86" t="str">
        <f t="shared" si="1122"/>
        <v>A+J=</v>
      </c>
      <c r="U3696" s="149">
        <f t="shared" si="1123"/>
        <v>46568</v>
      </c>
      <c r="V3696" s="57" t="str">
        <f t="shared" si="1133"/>
        <v>-</v>
      </c>
      <c r="W3696" s="8"/>
      <c r="X3696" s="8"/>
      <c r="Y3696" s="8"/>
      <c r="Z3696" s="9"/>
      <c r="AA3696" s="1"/>
      <c r="AB3696" s="8"/>
      <c r="AC3696" s="9"/>
      <c r="AD3696" s="9"/>
      <c r="AE3696" s="9"/>
      <c r="AF3696" s="8"/>
      <c r="AG3696" s="10"/>
      <c r="AH3696" s="8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25">
      <c r="A3697" s="50">
        <f t="shared" si="1116"/>
        <v>46540</v>
      </c>
      <c r="B3697" s="112" t="str">
        <f t="shared" ca="1" si="1124"/>
        <v>n.d</v>
      </c>
      <c r="C3697" s="109">
        <f t="shared" si="1125"/>
        <v>1941.71126355</v>
      </c>
      <c r="D3697" s="13">
        <f ca="1">IF(A3697&lt;$B$1,VLOOKUP(A3697,[1]DI!$A$4:$B$15000,2,FALSE),0)</f>
        <v>0</v>
      </c>
      <c r="E3697" s="52">
        <f t="shared" ca="1" si="1126"/>
        <v>1</v>
      </c>
      <c r="F3697" s="52">
        <f ca="1">(TRUNC(PRODUCT($E$12:$E3696),16))</f>
        <v>1.88396930562496</v>
      </c>
      <c r="G3697" s="52">
        <f t="shared" ca="1" si="1127"/>
        <v>1.88396930562496</v>
      </c>
      <c r="H3697" s="52">
        <f t="shared" ca="1" si="1128"/>
        <v>1</v>
      </c>
      <c r="I3697" s="111">
        <f t="shared" si="1117"/>
        <v>0.02</v>
      </c>
      <c r="J3697" s="149">
        <f t="shared" si="1119"/>
        <v>46538</v>
      </c>
      <c r="K3697" s="54">
        <f t="shared" si="1118"/>
        <v>2</v>
      </c>
      <c r="L3697" s="55">
        <f t="shared" si="1129"/>
        <v>2</v>
      </c>
      <c r="M3697" s="56">
        <f t="shared" si="1130"/>
        <v>1.0001571760000001</v>
      </c>
      <c r="N3697" s="56">
        <f t="shared" ca="1" si="1131"/>
        <v>1.0001571760000001</v>
      </c>
      <c r="O3697" s="55">
        <f t="shared" si="1120"/>
        <v>0</v>
      </c>
      <c r="P3697" s="109">
        <f t="shared" ca="1" si="1132"/>
        <v>0.30519039999999997</v>
      </c>
      <c r="Q3697" s="52">
        <f t="shared" si="1121"/>
        <v>0</v>
      </c>
      <c r="R3697" s="85"/>
      <c r="S3697" s="85"/>
      <c r="T3697" s="86" t="str">
        <f t="shared" si="1122"/>
        <v>A+J=</v>
      </c>
      <c r="U3697" s="149">
        <f t="shared" si="1123"/>
        <v>46568</v>
      </c>
      <c r="V3697" s="57" t="str">
        <f t="shared" si="1133"/>
        <v>-</v>
      </c>
      <c r="W3697" s="8"/>
      <c r="X3697" s="8"/>
      <c r="Y3697" s="8"/>
      <c r="Z3697" s="9"/>
      <c r="AA3697" s="1"/>
      <c r="AB3697" s="8"/>
      <c r="AC3697" s="9"/>
      <c r="AD3697" s="9"/>
      <c r="AE3697" s="9"/>
      <c r="AF3697" s="8"/>
      <c r="AG3697" s="10"/>
      <c r="AH3697" s="8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25">
      <c r="A3698" s="50">
        <f t="shared" si="1116"/>
        <v>46541</v>
      </c>
      <c r="B3698" s="112" t="str">
        <f t="shared" ca="1" si="1124"/>
        <v>n.d</v>
      </c>
      <c r="C3698" s="109">
        <f t="shared" si="1125"/>
        <v>1941.71126355</v>
      </c>
      <c r="D3698" s="13">
        <f ca="1">IF(A3698&lt;$B$1,VLOOKUP(A3698,[1]DI!$A$4:$B$15000,2,FALSE),0)</f>
        <v>0</v>
      </c>
      <c r="E3698" s="52">
        <f t="shared" ca="1" si="1126"/>
        <v>1</v>
      </c>
      <c r="F3698" s="52">
        <f ca="1">(TRUNC(PRODUCT($E$12:$E3697),16))</f>
        <v>1.88396930562496</v>
      </c>
      <c r="G3698" s="52">
        <f t="shared" ca="1" si="1127"/>
        <v>1.88396930562496</v>
      </c>
      <c r="H3698" s="52">
        <f t="shared" ca="1" si="1128"/>
        <v>1</v>
      </c>
      <c r="I3698" s="111">
        <f t="shared" si="1117"/>
        <v>0.02</v>
      </c>
      <c r="J3698" s="149">
        <f t="shared" si="1119"/>
        <v>46538</v>
      </c>
      <c r="K3698" s="54">
        <f t="shared" si="1118"/>
        <v>3</v>
      </c>
      <c r="L3698" s="55">
        <f t="shared" si="1129"/>
        <v>3</v>
      </c>
      <c r="M3698" s="56">
        <f t="shared" si="1130"/>
        <v>1.000235773</v>
      </c>
      <c r="N3698" s="56">
        <f t="shared" ca="1" si="1131"/>
        <v>1.000235773</v>
      </c>
      <c r="O3698" s="55">
        <f t="shared" si="1120"/>
        <v>0</v>
      </c>
      <c r="P3698" s="109">
        <f t="shared" ca="1" si="1132"/>
        <v>0.45780307999999997</v>
      </c>
      <c r="Q3698" s="52">
        <f t="shared" si="1121"/>
        <v>0</v>
      </c>
      <c r="R3698" s="85"/>
      <c r="S3698" s="85"/>
      <c r="T3698" s="86" t="str">
        <f t="shared" si="1122"/>
        <v>A+J=</v>
      </c>
      <c r="U3698" s="149">
        <f t="shared" si="1123"/>
        <v>46568</v>
      </c>
      <c r="V3698" s="57" t="str">
        <f t="shared" si="1133"/>
        <v>-</v>
      </c>
      <c r="W3698" s="8"/>
      <c r="X3698" s="8"/>
      <c r="Y3698" s="8"/>
      <c r="Z3698" s="9"/>
      <c r="AA3698" s="1"/>
      <c r="AB3698" s="8"/>
      <c r="AC3698" s="9"/>
      <c r="AD3698" s="9"/>
      <c r="AE3698" s="9"/>
      <c r="AF3698" s="8"/>
      <c r="AG3698" s="10"/>
      <c r="AH3698" s="8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25">
      <c r="A3699" s="50">
        <f t="shared" si="1116"/>
        <v>46542</v>
      </c>
      <c r="B3699" s="112" t="str">
        <f t="shared" ca="1" si="1124"/>
        <v>n.d</v>
      </c>
      <c r="C3699" s="109">
        <f t="shared" si="1125"/>
        <v>1941.71126355</v>
      </c>
      <c r="D3699" s="13">
        <f ca="1">IF(A3699&lt;$B$1,VLOOKUP(A3699,[1]DI!$A$4:$B$15000,2,FALSE),0)</f>
        <v>0</v>
      </c>
      <c r="E3699" s="52">
        <f t="shared" ca="1" si="1126"/>
        <v>1</v>
      </c>
      <c r="F3699" s="52">
        <f ca="1">(TRUNC(PRODUCT($E$12:$E3698),16))</f>
        <v>1.88396930562496</v>
      </c>
      <c r="G3699" s="52">
        <f t="shared" ca="1" si="1127"/>
        <v>1.88396930562496</v>
      </c>
      <c r="H3699" s="52">
        <f t="shared" ca="1" si="1128"/>
        <v>1</v>
      </c>
      <c r="I3699" s="111">
        <f t="shared" si="1117"/>
        <v>0.02</v>
      </c>
      <c r="J3699" s="149">
        <f t="shared" si="1119"/>
        <v>46538</v>
      </c>
      <c r="K3699" s="54">
        <f t="shared" si="1118"/>
        <v>4</v>
      </c>
      <c r="L3699" s="55">
        <f t="shared" si="1129"/>
        <v>4</v>
      </c>
      <c r="M3699" s="56">
        <f t="shared" si="1130"/>
        <v>1.000314377</v>
      </c>
      <c r="N3699" s="56">
        <f t="shared" ca="1" si="1131"/>
        <v>1.000314377</v>
      </c>
      <c r="O3699" s="55">
        <f t="shared" si="1120"/>
        <v>0</v>
      </c>
      <c r="P3699" s="109">
        <f t="shared" ca="1" si="1132"/>
        <v>0.61042936000000003</v>
      </c>
      <c r="Q3699" s="52">
        <f t="shared" si="1121"/>
        <v>0</v>
      </c>
      <c r="R3699" s="85"/>
      <c r="S3699" s="85"/>
      <c r="T3699" s="86" t="str">
        <f t="shared" si="1122"/>
        <v>A+J=</v>
      </c>
      <c r="U3699" s="149">
        <f t="shared" si="1123"/>
        <v>46568</v>
      </c>
      <c r="V3699" s="57" t="str">
        <f t="shared" si="1133"/>
        <v>-</v>
      </c>
      <c r="W3699" s="8"/>
      <c r="X3699" s="8"/>
      <c r="Y3699" s="8"/>
      <c r="Z3699" s="9"/>
      <c r="AA3699" s="1"/>
      <c r="AB3699" s="8"/>
      <c r="AC3699" s="9"/>
      <c r="AD3699" s="9"/>
      <c r="AE3699" s="9"/>
      <c r="AF3699" s="8"/>
      <c r="AG3699" s="10"/>
      <c r="AH3699" s="8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25">
      <c r="A3700" s="50">
        <f t="shared" si="1116"/>
        <v>46543</v>
      </c>
      <c r="B3700" s="112" t="str">
        <f t="shared" ca="1" si="1124"/>
        <v>n.d</v>
      </c>
      <c r="C3700" s="109">
        <f t="shared" si="1125"/>
        <v>1941.71126355</v>
      </c>
      <c r="D3700" s="13">
        <f ca="1">IF(A3700&lt;$B$1,VLOOKUP(A3700,[1]DI!$A$4:$B$15000,2,FALSE),0)</f>
        <v>0</v>
      </c>
      <c r="E3700" s="52">
        <f t="shared" ca="1" si="1126"/>
        <v>1</v>
      </c>
      <c r="F3700" s="52">
        <f ca="1">(TRUNC(PRODUCT($E$12:$E3699),16))</f>
        <v>1.88396930562496</v>
      </c>
      <c r="G3700" s="52">
        <f t="shared" ca="1" si="1127"/>
        <v>1.88396930562496</v>
      </c>
      <c r="H3700" s="52">
        <f t="shared" ca="1" si="1128"/>
        <v>1</v>
      </c>
      <c r="I3700" s="111">
        <f t="shared" si="1117"/>
        <v>0.02</v>
      </c>
      <c r="J3700" s="149">
        <f t="shared" si="1119"/>
        <v>46538</v>
      </c>
      <c r="K3700" s="54">
        <f t="shared" si="1118"/>
        <v>4</v>
      </c>
      <c r="L3700" s="55">
        <f t="shared" si="1129"/>
        <v>5</v>
      </c>
      <c r="M3700" s="56">
        <f t="shared" si="1130"/>
        <v>1.000392986</v>
      </c>
      <c r="N3700" s="56">
        <f t="shared" ca="1" si="1131"/>
        <v>1.000392986</v>
      </c>
      <c r="O3700" s="55">
        <f t="shared" si="1120"/>
        <v>0</v>
      </c>
      <c r="P3700" s="109">
        <f t="shared" ca="1" si="1132"/>
        <v>0.76306534000000004</v>
      </c>
      <c r="Q3700" s="52">
        <f t="shared" si="1121"/>
        <v>0</v>
      </c>
      <c r="R3700" s="85"/>
      <c r="S3700" s="85"/>
      <c r="T3700" s="86" t="str">
        <f t="shared" si="1122"/>
        <v>A+J=</v>
      </c>
      <c r="U3700" s="149">
        <f t="shared" si="1123"/>
        <v>46568</v>
      </c>
      <c r="V3700" s="57" t="str">
        <f t="shared" si="1133"/>
        <v>-</v>
      </c>
      <c r="W3700" s="8"/>
      <c r="X3700" s="8"/>
      <c r="Y3700" s="8"/>
      <c r="Z3700" s="9"/>
      <c r="AA3700" s="1"/>
      <c r="AB3700" s="8"/>
      <c r="AC3700" s="9"/>
      <c r="AD3700" s="9"/>
      <c r="AE3700" s="9"/>
      <c r="AF3700" s="8"/>
      <c r="AG3700" s="10"/>
      <c r="AH3700" s="8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25">
      <c r="A3701" s="50">
        <f t="shared" si="1116"/>
        <v>46544</v>
      </c>
      <c r="B3701" s="112" t="str">
        <f t="shared" ca="1" si="1124"/>
        <v>n.d</v>
      </c>
      <c r="C3701" s="109">
        <f t="shared" si="1125"/>
        <v>1941.71126355</v>
      </c>
      <c r="D3701" s="13">
        <f ca="1">IF(A3701&lt;$B$1,VLOOKUP(A3701,[1]DI!$A$4:$B$15000,2,FALSE),0)</f>
        <v>0</v>
      </c>
      <c r="E3701" s="52">
        <f t="shared" ca="1" si="1126"/>
        <v>1</v>
      </c>
      <c r="F3701" s="52">
        <f ca="1">(TRUNC(PRODUCT($E$12:$E3700),16))</f>
        <v>1.88396930562496</v>
      </c>
      <c r="G3701" s="52">
        <f t="shared" ca="1" si="1127"/>
        <v>1.88396930562496</v>
      </c>
      <c r="H3701" s="52">
        <f t="shared" ca="1" si="1128"/>
        <v>1</v>
      </c>
      <c r="I3701" s="111">
        <f t="shared" si="1117"/>
        <v>0.02</v>
      </c>
      <c r="J3701" s="149">
        <f t="shared" si="1119"/>
        <v>46538</v>
      </c>
      <c r="K3701" s="54">
        <f t="shared" si="1118"/>
        <v>4</v>
      </c>
      <c r="L3701" s="55">
        <f t="shared" si="1129"/>
        <v>5</v>
      </c>
      <c r="M3701" s="56">
        <f t="shared" si="1130"/>
        <v>1.000392986</v>
      </c>
      <c r="N3701" s="56">
        <f t="shared" ca="1" si="1131"/>
        <v>1.000392986</v>
      </c>
      <c r="O3701" s="55">
        <f t="shared" si="1120"/>
        <v>0</v>
      </c>
      <c r="P3701" s="109">
        <f t="shared" ca="1" si="1132"/>
        <v>0.76306534000000004</v>
      </c>
      <c r="Q3701" s="52">
        <f t="shared" si="1121"/>
        <v>0</v>
      </c>
      <c r="R3701" s="85"/>
      <c r="S3701" s="85"/>
      <c r="T3701" s="86" t="str">
        <f t="shared" si="1122"/>
        <v>A+J=</v>
      </c>
      <c r="U3701" s="149">
        <f t="shared" si="1123"/>
        <v>46568</v>
      </c>
      <c r="V3701" s="57" t="str">
        <f t="shared" si="1133"/>
        <v>-</v>
      </c>
      <c r="W3701" s="8"/>
      <c r="X3701" s="8"/>
      <c r="Y3701" s="8"/>
      <c r="Z3701" s="9"/>
      <c r="AA3701" s="1"/>
      <c r="AB3701" s="8"/>
      <c r="AC3701" s="9"/>
      <c r="AD3701" s="9"/>
      <c r="AE3701" s="9"/>
      <c r="AF3701" s="8"/>
      <c r="AG3701" s="10"/>
      <c r="AH3701" s="8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25">
      <c r="A3702" s="50">
        <f t="shared" si="1116"/>
        <v>46545</v>
      </c>
      <c r="B3702" s="112" t="str">
        <f t="shared" ca="1" si="1124"/>
        <v>n.d</v>
      </c>
      <c r="C3702" s="109">
        <f t="shared" si="1125"/>
        <v>1941.71126355</v>
      </c>
      <c r="D3702" s="13">
        <f ca="1">IF(A3702&lt;$B$1,VLOOKUP(A3702,[1]DI!$A$4:$B$15000,2,FALSE),0)</f>
        <v>0</v>
      </c>
      <c r="E3702" s="52">
        <f t="shared" ca="1" si="1126"/>
        <v>1</v>
      </c>
      <c r="F3702" s="52">
        <f ca="1">(TRUNC(PRODUCT($E$12:$E3701),16))</f>
        <v>1.88396930562496</v>
      </c>
      <c r="G3702" s="52">
        <f t="shared" ca="1" si="1127"/>
        <v>1.88396930562496</v>
      </c>
      <c r="H3702" s="52">
        <f t="shared" ca="1" si="1128"/>
        <v>1</v>
      </c>
      <c r="I3702" s="111">
        <f t="shared" si="1117"/>
        <v>0.02</v>
      </c>
      <c r="J3702" s="149">
        <f t="shared" si="1119"/>
        <v>46538</v>
      </c>
      <c r="K3702" s="54">
        <f t="shared" si="1118"/>
        <v>5</v>
      </c>
      <c r="L3702" s="55">
        <f t="shared" si="1129"/>
        <v>5</v>
      </c>
      <c r="M3702" s="56">
        <f t="shared" si="1130"/>
        <v>1.000392986</v>
      </c>
      <c r="N3702" s="56">
        <f t="shared" ca="1" si="1131"/>
        <v>1.000392986</v>
      </c>
      <c r="O3702" s="55">
        <f t="shared" si="1120"/>
        <v>0</v>
      </c>
      <c r="P3702" s="109">
        <f t="shared" ca="1" si="1132"/>
        <v>0.76306534000000004</v>
      </c>
      <c r="Q3702" s="52">
        <f t="shared" si="1121"/>
        <v>0</v>
      </c>
      <c r="R3702" s="85"/>
      <c r="S3702" s="85"/>
      <c r="T3702" s="86" t="str">
        <f t="shared" si="1122"/>
        <v>A+J=</v>
      </c>
      <c r="U3702" s="149">
        <f t="shared" si="1123"/>
        <v>46568</v>
      </c>
      <c r="V3702" s="57" t="str">
        <f t="shared" si="1133"/>
        <v>-</v>
      </c>
      <c r="W3702" s="8"/>
      <c r="X3702" s="8"/>
      <c r="Y3702" s="8"/>
      <c r="Z3702" s="9"/>
      <c r="AA3702" s="1"/>
      <c r="AB3702" s="8"/>
      <c r="AC3702" s="9"/>
      <c r="AD3702" s="9"/>
      <c r="AE3702" s="9"/>
      <c r="AF3702" s="8"/>
      <c r="AG3702" s="10"/>
      <c r="AH3702" s="8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25">
      <c r="A3703" s="50">
        <f t="shared" si="1116"/>
        <v>46546</v>
      </c>
      <c r="B3703" s="112" t="str">
        <f t="shared" ca="1" si="1124"/>
        <v>n.d</v>
      </c>
      <c r="C3703" s="109">
        <f t="shared" si="1125"/>
        <v>1941.71126355</v>
      </c>
      <c r="D3703" s="13">
        <f ca="1">IF(A3703&lt;$B$1,VLOOKUP(A3703,[1]DI!$A$4:$B$15000,2,FALSE),0)</f>
        <v>0</v>
      </c>
      <c r="E3703" s="52">
        <f t="shared" ca="1" si="1126"/>
        <v>1</v>
      </c>
      <c r="F3703" s="52">
        <f ca="1">(TRUNC(PRODUCT($E$12:$E3702),16))</f>
        <v>1.88396930562496</v>
      </c>
      <c r="G3703" s="52">
        <f t="shared" ca="1" si="1127"/>
        <v>1.88396930562496</v>
      </c>
      <c r="H3703" s="52">
        <f t="shared" ca="1" si="1128"/>
        <v>1</v>
      </c>
      <c r="I3703" s="111">
        <f t="shared" si="1117"/>
        <v>0.02</v>
      </c>
      <c r="J3703" s="149">
        <f t="shared" si="1119"/>
        <v>46538</v>
      </c>
      <c r="K3703" s="54">
        <f t="shared" si="1118"/>
        <v>6</v>
      </c>
      <c r="L3703" s="55">
        <f t="shared" si="1129"/>
        <v>6</v>
      </c>
      <c r="M3703" s="56">
        <f t="shared" si="1130"/>
        <v>1.000471602</v>
      </c>
      <c r="N3703" s="56">
        <f t="shared" ca="1" si="1131"/>
        <v>1.000471602</v>
      </c>
      <c r="O3703" s="55">
        <f t="shared" si="1120"/>
        <v>0</v>
      </c>
      <c r="P3703" s="109">
        <f t="shared" ca="1" si="1132"/>
        <v>0.91571491000000005</v>
      </c>
      <c r="Q3703" s="52">
        <f t="shared" si="1121"/>
        <v>0</v>
      </c>
      <c r="R3703" s="85"/>
      <c r="S3703" s="85"/>
      <c r="T3703" s="86" t="str">
        <f t="shared" si="1122"/>
        <v>A+J=</v>
      </c>
      <c r="U3703" s="149">
        <f t="shared" si="1123"/>
        <v>46568</v>
      </c>
      <c r="V3703" s="57" t="str">
        <f t="shared" si="1133"/>
        <v>-</v>
      </c>
      <c r="W3703" s="8"/>
      <c r="X3703" s="8"/>
      <c r="Y3703" s="8"/>
      <c r="Z3703" s="9"/>
      <c r="AA3703" s="1"/>
      <c r="AB3703" s="8"/>
      <c r="AC3703" s="9"/>
      <c r="AD3703" s="9"/>
      <c r="AE3703" s="9"/>
      <c r="AF3703" s="8"/>
      <c r="AG3703" s="10"/>
      <c r="AH3703" s="8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25">
      <c r="A3704" s="50">
        <f t="shared" si="1116"/>
        <v>46547</v>
      </c>
      <c r="B3704" s="112" t="str">
        <f t="shared" ca="1" si="1124"/>
        <v>n.d</v>
      </c>
      <c r="C3704" s="109">
        <f t="shared" si="1125"/>
        <v>1941.71126355</v>
      </c>
      <c r="D3704" s="13">
        <f ca="1">IF(A3704&lt;$B$1,VLOOKUP(A3704,[1]DI!$A$4:$B$15000,2,FALSE),0)</f>
        <v>0</v>
      </c>
      <c r="E3704" s="52">
        <f t="shared" ca="1" si="1126"/>
        <v>1</v>
      </c>
      <c r="F3704" s="52">
        <f ca="1">(TRUNC(PRODUCT($E$12:$E3703),16))</f>
        <v>1.88396930562496</v>
      </c>
      <c r="G3704" s="52">
        <f t="shared" ca="1" si="1127"/>
        <v>1.88396930562496</v>
      </c>
      <c r="H3704" s="52">
        <f t="shared" ca="1" si="1128"/>
        <v>1</v>
      </c>
      <c r="I3704" s="111">
        <f t="shared" si="1117"/>
        <v>0.02</v>
      </c>
      <c r="J3704" s="149">
        <f t="shared" si="1119"/>
        <v>46538</v>
      </c>
      <c r="K3704" s="54">
        <f t="shared" si="1118"/>
        <v>7</v>
      </c>
      <c r="L3704" s="55">
        <f t="shared" si="1129"/>
        <v>7</v>
      </c>
      <c r="M3704" s="56">
        <f t="shared" si="1130"/>
        <v>1.0005502239999999</v>
      </c>
      <c r="N3704" s="56">
        <f t="shared" ca="1" si="1131"/>
        <v>1.0005502239999999</v>
      </c>
      <c r="O3704" s="55">
        <f t="shared" si="1120"/>
        <v>0</v>
      </c>
      <c r="P3704" s="109">
        <f t="shared" ca="1" si="1132"/>
        <v>1.0683761300000001</v>
      </c>
      <c r="Q3704" s="52">
        <f t="shared" si="1121"/>
        <v>0</v>
      </c>
      <c r="R3704" s="85"/>
      <c r="S3704" s="85"/>
      <c r="T3704" s="86" t="str">
        <f t="shared" si="1122"/>
        <v>A+J=</v>
      </c>
      <c r="U3704" s="149">
        <f t="shared" si="1123"/>
        <v>46568</v>
      </c>
      <c r="V3704" s="57" t="str">
        <f t="shared" si="1133"/>
        <v>-</v>
      </c>
      <c r="W3704" s="8"/>
      <c r="X3704" s="8"/>
      <c r="Y3704" s="8"/>
      <c r="Z3704" s="9"/>
      <c r="AA3704" s="1"/>
      <c r="AB3704" s="8"/>
      <c r="AC3704" s="9"/>
      <c r="AD3704" s="9"/>
      <c r="AE3704" s="9"/>
      <c r="AF3704" s="8"/>
      <c r="AG3704" s="10"/>
      <c r="AH3704" s="8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25">
      <c r="A3705" s="50">
        <f t="shared" si="1116"/>
        <v>46548</v>
      </c>
      <c r="B3705" s="112" t="str">
        <f t="shared" ca="1" si="1124"/>
        <v>n.d</v>
      </c>
      <c r="C3705" s="109">
        <f t="shared" si="1125"/>
        <v>1941.71126355</v>
      </c>
      <c r="D3705" s="13">
        <f ca="1">IF(A3705&lt;$B$1,VLOOKUP(A3705,[1]DI!$A$4:$B$15000,2,FALSE),0)</f>
        <v>0</v>
      </c>
      <c r="E3705" s="52">
        <f t="shared" ca="1" si="1126"/>
        <v>1</v>
      </c>
      <c r="F3705" s="52">
        <f ca="1">(TRUNC(PRODUCT($E$12:$E3704),16))</f>
        <v>1.88396930562496</v>
      </c>
      <c r="G3705" s="52">
        <f t="shared" ca="1" si="1127"/>
        <v>1.88396930562496</v>
      </c>
      <c r="H3705" s="52">
        <f t="shared" ca="1" si="1128"/>
        <v>1</v>
      </c>
      <c r="I3705" s="111">
        <f t="shared" si="1117"/>
        <v>0.02</v>
      </c>
      <c r="J3705" s="149">
        <f t="shared" si="1119"/>
        <v>46538</v>
      </c>
      <c r="K3705" s="54">
        <f t="shared" si="1118"/>
        <v>8</v>
      </c>
      <c r="L3705" s="55">
        <f t="shared" si="1129"/>
        <v>8</v>
      </c>
      <c r="M3705" s="56">
        <f t="shared" si="1130"/>
        <v>1.000628852</v>
      </c>
      <c r="N3705" s="56">
        <f t="shared" ca="1" si="1131"/>
        <v>1.000628852</v>
      </c>
      <c r="O3705" s="55">
        <f t="shared" si="1120"/>
        <v>0</v>
      </c>
      <c r="P3705" s="109">
        <f t="shared" ca="1" si="1132"/>
        <v>1.22104901</v>
      </c>
      <c r="Q3705" s="52">
        <f t="shared" si="1121"/>
        <v>0</v>
      </c>
      <c r="R3705" s="85"/>
      <c r="S3705" s="85"/>
      <c r="T3705" s="86" t="str">
        <f t="shared" si="1122"/>
        <v>A+J=</v>
      </c>
      <c r="U3705" s="149">
        <f t="shared" si="1123"/>
        <v>46568</v>
      </c>
      <c r="V3705" s="57" t="str">
        <f t="shared" si="1133"/>
        <v>-</v>
      </c>
      <c r="W3705" s="8"/>
      <c r="X3705" s="8"/>
      <c r="Y3705" s="8"/>
      <c r="Z3705" s="9"/>
      <c r="AA3705" s="1"/>
      <c r="AB3705" s="8"/>
      <c r="AC3705" s="9"/>
      <c r="AD3705" s="9"/>
      <c r="AE3705" s="9"/>
      <c r="AF3705" s="8"/>
      <c r="AG3705" s="10"/>
      <c r="AH3705" s="8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25">
      <c r="A3706" s="50">
        <f t="shared" si="1116"/>
        <v>46549</v>
      </c>
      <c r="B3706" s="112" t="str">
        <f t="shared" ca="1" si="1124"/>
        <v>n.d</v>
      </c>
      <c r="C3706" s="109">
        <f t="shared" si="1125"/>
        <v>1941.71126355</v>
      </c>
      <c r="D3706" s="13">
        <f ca="1">IF(A3706&lt;$B$1,VLOOKUP(A3706,[1]DI!$A$4:$B$15000,2,FALSE),0)</f>
        <v>0</v>
      </c>
      <c r="E3706" s="52">
        <f t="shared" ca="1" si="1126"/>
        <v>1</v>
      </c>
      <c r="F3706" s="52">
        <f ca="1">(TRUNC(PRODUCT($E$12:$E3705),16))</f>
        <v>1.88396930562496</v>
      </c>
      <c r="G3706" s="52">
        <f t="shared" ca="1" si="1127"/>
        <v>1.88396930562496</v>
      </c>
      <c r="H3706" s="52">
        <f t="shared" ca="1" si="1128"/>
        <v>1</v>
      </c>
      <c r="I3706" s="111">
        <f t="shared" si="1117"/>
        <v>0.02</v>
      </c>
      <c r="J3706" s="149">
        <f t="shared" si="1119"/>
        <v>46538</v>
      </c>
      <c r="K3706" s="54">
        <f t="shared" si="1118"/>
        <v>9</v>
      </c>
      <c r="L3706" s="55">
        <f t="shared" si="1129"/>
        <v>9</v>
      </c>
      <c r="M3706" s="56">
        <f t="shared" si="1130"/>
        <v>1.0007074869999999</v>
      </c>
      <c r="N3706" s="56">
        <f t="shared" ca="1" si="1131"/>
        <v>1.0007074869999999</v>
      </c>
      <c r="O3706" s="55">
        <f t="shared" si="1120"/>
        <v>0</v>
      </c>
      <c r="P3706" s="109">
        <f t="shared" ca="1" si="1132"/>
        <v>1.37373547</v>
      </c>
      <c r="Q3706" s="52">
        <f t="shared" si="1121"/>
        <v>0</v>
      </c>
      <c r="R3706" s="85"/>
      <c r="S3706" s="85"/>
      <c r="T3706" s="86" t="str">
        <f t="shared" si="1122"/>
        <v>A+J=</v>
      </c>
      <c r="U3706" s="149">
        <f t="shared" si="1123"/>
        <v>46568</v>
      </c>
      <c r="V3706" s="57" t="str">
        <f t="shared" si="1133"/>
        <v>-</v>
      </c>
      <c r="W3706" s="8"/>
      <c r="X3706" s="8"/>
      <c r="Y3706" s="8"/>
      <c r="Z3706" s="9"/>
      <c r="AA3706" s="1"/>
      <c r="AB3706" s="8"/>
      <c r="AC3706" s="9"/>
      <c r="AD3706" s="9"/>
      <c r="AE3706" s="9"/>
      <c r="AF3706" s="8"/>
      <c r="AG3706" s="10"/>
      <c r="AH3706" s="8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25">
      <c r="A3707" s="50">
        <f t="shared" si="1116"/>
        <v>46550</v>
      </c>
      <c r="B3707" s="112" t="str">
        <f t="shared" ca="1" si="1124"/>
        <v>n.d</v>
      </c>
      <c r="C3707" s="109">
        <f t="shared" si="1125"/>
        <v>1941.71126355</v>
      </c>
      <c r="D3707" s="13">
        <f ca="1">IF(A3707&lt;$B$1,VLOOKUP(A3707,[1]DI!$A$4:$B$15000,2,FALSE),0)</f>
        <v>0</v>
      </c>
      <c r="E3707" s="52">
        <f t="shared" ca="1" si="1126"/>
        <v>1</v>
      </c>
      <c r="F3707" s="52">
        <f ca="1">(TRUNC(PRODUCT($E$12:$E3706),16))</f>
        <v>1.88396930562496</v>
      </c>
      <c r="G3707" s="52">
        <f t="shared" ca="1" si="1127"/>
        <v>1.88396930562496</v>
      </c>
      <c r="H3707" s="52">
        <f t="shared" ca="1" si="1128"/>
        <v>1</v>
      </c>
      <c r="I3707" s="111">
        <f t="shared" si="1117"/>
        <v>0.02</v>
      </c>
      <c r="J3707" s="149">
        <f t="shared" si="1119"/>
        <v>46538</v>
      </c>
      <c r="K3707" s="54">
        <f t="shared" si="1118"/>
        <v>9</v>
      </c>
      <c r="L3707" s="55">
        <f t="shared" si="1129"/>
        <v>10</v>
      </c>
      <c r="M3707" s="56">
        <f t="shared" si="1130"/>
        <v>1.000786127</v>
      </c>
      <c r="N3707" s="56">
        <f t="shared" ca="1" si="1131"/>
        <v>1.000786127</v>
      </c>
      <c r="O3707" s="55">
        <f t="shared" si="1120"/>
        <v>0</v>
      </c>
      <c r="P3707" s="109">
        <f t="shared" ca="1" si="1132"/>
        <v>1.5264316499999999</v>
      </c>
      <c r="Q3707" s="52">
        <f t="shared" si="1121"/>
        <v>0</v>
      </c>
      <c r="R3707" s="85"/>
      <c r="S3707" s="85"/>
      <c r="T3707" s="86" t="str">
        <f t="shared" si="1122"/>
        <v>A+J=</v>
      </c>
      <c r="U3707" s="149">
        <f t="shared" si="1123"/>
        <v>46568</v>
      </c>
      <c r="V3707" s="57" t="str">
        <f t="shared" si="1133"/>
        <v>-</v>
      </c>
      <c r="W3707" s="8"/>
      <c r="X3707" s="8"/>
      <c r="Y3707" s="8"/>
      <c r="Z3707" s="9"/>
      <c r="AA3707" s="1"/>
      <c r="AB3707" s="8"/>
      <c r="AC3707" s="9"/>
      <c r="AD3707" s="9"/>
      <c r="AE3707" s="9"/>
      <c r="AF3707" s="8"/>
      <c r="AG3707" s="10"/>
      <c r="AH3707" s="8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25">
      <c r="A3708" s="50">
        <f t="shared" si="1116"/>
        <v>46551</v>
      </c>
      <c r="B3708" s="112" t="str">
        <f t="shared" ca="1" si="1124"/>
        <v>n.d</v>
      </c>
      <c r="C3708" s="109">
        <f t="shared" si="1125"/>
        <v>1941.71126355</v>
      </c>
      <c r="D3708" s="13">
        <f ca="1">IF(A3708&lt;$B$1,VLOOKUP(A3708,[1]DI!$A$4:$B$15000,2,FALSE),0)</f>
        <v>0</v>
      </c>
      <c r="E3708" s="52">
        <f t="shared" ca="1" si="1126"/>
        <v>1</v>
      </c>
      <c r="F3708" s="52">
        <f ca="1">(TRUNC(PRODUCT($E$12:$E3707),16))</f>
        <v>1.88396930562496</v>
      </c>
      <c r="G3708" s="52">
        <f t="shared" ca="1" si="1127"/>
        <v>1.88396930562496</v>
      </c>
      <c r="H3708" s="52">
        <f t="shared" ca="1" si="1128"/>
        <v>1</v>
      </c>
      <c r="I3708" s="111">
        <f t="shared" si="1117"/>
        <v>0.02</v>
      </c>
      <c r="J3708" s="149">
        <f t="shared" si="1119"/>
        <v>46538</v>
      </c>
      <c r="K3708" s="54">
        <f t="shared" si="1118"/>
        <v>9</v>
      </c>
      <c r="L3708" s="55">
        <f t="shared" si="1129"/>
        <v>10</v>
      </c>
      <c r="M3708" s="56">
        <f t="shared" si="1130"/>
        <v>1.000786127</v>
      </c>
      <c r="N3708" s="56">
        <f t="shared" ca="1" si="1131"/>
        <v>1.000786127</v>
      </c>
      <c r="O3708" s="55">
        <f t="shared" si="1120"/>
        <v>0</v>
      </c>
      <c r="P3708" s="109">
        <f t="shared" ca="1" si="1132"/>
        <v>1.5264316499999999</v>
      </c>
      <c r="Q3708" s="52">
        <f t="shared" si="1121"/>
        <v>0</v>
      </c>
      <c r="R3708" s="85"/>
      <c r="S3708" s="85"/>
      <c r="T3708" s="86" t="str">
        <f t="shared" si="1122"/>
        <v>A+J=</v>
      </c>
      <c r="U3708" s="149">
        <f t="shared" si="1123"/>
        <v>46568</v>
      </c>
      <c r="V3708" s="57" t="str">
        <f t="shared" si="1133"/>
        <v>-</v>
      </c>
      <c r="W3708" s="8"/>
      <c r="X3708" s="8"/>
      <c r="Y3708" s="8"/>
      <c r="Z3708" s="9"/>
      <c r="AA3708" s="1"/>
      <c r="AB3708" s="8"/>
      <c r="AC3708" s="9"/>
      <c r="AD3708" s="9"/>
      <c r="AE3708" s="9"/>
      <c r="AF3708" s="8"/>
      <c r="AG3708" s="10"/>
      <c r="AH3708" s="8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25">
      <c r="A3709" s="50">
        <f t="shared" si="1116"/>
        <v>46552</v>
      </c>
      <c r="B3709" s="112" t="str">
        <f t="shared" ca="1" si="1124"/>
        <v>n.d</v>
      </c>
      <c r="C3709" s="109">
        <f t="shared" si="1125"/>
        <v>1941.71126355</v>
      </c>
      <c r="D3709" s="13">
        <f ca="1">IF(A3709&lt;$B$1,VLOOKUP(A3709,[1]DI!$A$4:$B$15000,2,FALSE),0)</f>
        <v>0</v>
      </c>
      <c r="E3709" s="52">
        <f t="shared" ca="1" si="1126"/>
        <v>1</v>
      </c>
      <c r="F3709" s="52">
        <f ca="1">(TRUNC(PRODUCT($E$12:$E3708),16))</f>
        <v>1.88396930562496</v>
      </c>
      <c r="G3709" s="52">
        <f t="shared" ca="1" si="1127"/>
        <v>1.88396930562496</v>
      </c>
      <c r="H3709" s="52">
        <f t="shared" ca="1" si="1128"/>
        <v>1</v>
      </c>
      <c r="I3709" s="111">
        <f t="shared" si="1117"/>
        <v>0.02</v>
      </c>
      <c r="J3709" s="149">
        <f t="shared" si="1119"/>
        <v>46538</v>
      </c>
      <c r="K3709" s="54">
        <f t="shared" si="1118"/>
        <v>10</v>
      </c>
      <c r="L3709" s="55">
        <f t="shared" si="1129"/>
        <v>10</v>
      </c>
      <c r="M3709" s="56">
        <f t="shared" si="1130"/>
        <v>1.000786127</v>
      </c>
      <c r="N3709" s="56">
        <f t="shared" ca="1" si="1131"/>
        <v>1.000786127</v>
      </c>
      <c r="O3709" s="55">
        <f t="shared" si="1120"/>
        <v>0</v>
      </c>
      <c r="P3709" s="109">
        <f t="shared" ca="1" si="1132"/>
        <v>1.5264316499999999</v>
      </c>
      <c r="Q3709" s="52">
        <f t="shared" si="1121"/>
        <v>0</v>
      </c>
      <c r="R3709" s="85"/>
      <c r="S3709" s="85"/>
      <c r="T3709" s="86" t="str">
        <f t="shared" si="1122"/>
        <v>A+J=</v>
      </c>
      <c r="U3709" s="149">
        <f t="shared" si="1123"/>
        <v>46568</v>
      </c>
      <c r="V3709" s="57" t="str">
        <f t="shared" si="1133"/>
        <v>-</v>
      </c>
      <c r="W3709" s="8"/>
      <c r="X3709" s="8"/>
      <c r="Y3709" s="8"/>
      <c r="Z3709" s="9"/>
      <c r="AA3709" s="1"/>
      <c r="AB3709" s="8"/>
      <c r="AC3709" s="9"/>
      <c r="AD3709" s="9"/>
      <c r="AE3709" s="9"/>
      <c r="AF3709" s="8"/>
      <c r="AG3709" s="10"/>
      <c r="AH3709" s="8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25">
      <c r="A3710" s="50">
        <f t="shared" si="1116"/>
        <v>46553</v>
      </c>
      <c r="B3710" s="112" t="str">
        <f t="shared" ca="1" si="1124"/>
        <v>n.d</v>
      </c>
      <c r="C3710" s="109">
        <f t="shared" si="1125"/>
        <v>1941.71126355</v>
      </c>
      <c r="D3710" s="13">
        <f ca="1">IF(A3710&lt;$B$1,VLOOKUP(A3710,[1]DI!$A$4:$B$15000,2,FALSE),0)</f>
        <v>0</v>
      </c>
      <c r="E3710" s="52">
        <f t="shared" ca="1" si="1126"/>
        <v>1</v>
      </c>
      <c r="F3710" s="52">
        <f ca="1">(TRUNC(PRODUCT($E$12:$E3709),16))</f>
        <v>1.88396930562496</v>
      </c>
      <c r="G3710" s="52">
        <f t="shared" ca="1" si="1127"/>
        <v>1.88396930562496</v>
      </c>
      <c r="H3710" s="52">
        <f t="shared" ca="1" si="1128"/>
        <v>1</v>
      </c>
      <c r="I3710" s="111">
        <f t="shared" si="1117"/>
        <v>0.02</v>
      </c>
      <c r="J3710" s="149">
        <f t="shared" si="1119"/>
        <v>46538</v>
      </c>
      <c r="K3710" s="54">
        <f t="shared" si="1118"/>
        <v>11</v>
      </c>
      <c r="L3710" s="55">
        <f t="shared" si="1129"/>
        <v>11</v>
      </c>
      <c r="M3710" s="56">
        <f t="shared" si="1130"/>
        <v>1.0008647740000001</v>
      </c>
      <c r="N3710" s="56">
        <f t="shared" ca="1" si="1131"/>
        <v>1.0008647740000001</v>
      </c>
      <c r="O3710" s="55">
        <f t="shared" si="1120"/>
        <v>0</v>
      </c>
      <c r="P3710" s="109">
        <f t="shared" ca="1" si="1132"/>
        <v>1.6791414099999999</v>
      </c>
      <c r="Q3710" s="52">
        <f t="shared" si="1121"/>
        <v>0</v>
      </c>
      <c r="R3710" s="85"/>
      <c r="S3710" s="85"/>
      <c r="T3710" s="86" t="str">
        <f t="shared" si="1122"/>
        <v>A+J=</v>
      </c>
      <c r="U3710" s="149">
        <f t="shared" si="1123"/>
        <v>46568</v>
      </c>
      <c r="V3710" s="57" t="str">
        <f t="shared" si="1133"/>
        <v>-</v>
      </c>
      <c r="W3710" s="8"/>
      <c r="X3710" s="8"/>
      <c r="Y3710" s="8"/>
      <c r="Z3710" s="9"/>
      <c r="AA3710" s="1"/>
      <c r="AB3710" s="8"/>
      <c r="AC3710" s="9"/>
      <c r="AD3710" s="9"/>
      <c r="AE3710" s="9"/>
      <c r="AF3710" s="8"/>
      <c r="AG3710" s="10"/>
      <c r="AH3710" s="8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25">
      <c r="A3711" s="50">
        <f t="shared" si="1116"/>
        <v>46554</v>
      </c>
      <c r="B3711" s="112" t="str">
        <f t="shared" ca="1" si="1124"/>
        <v>n.d</v>
      </c>
      <c r="C3711" s="109">
        <f t="shared" si="1125"/>
        <v>1941.71126355</v>
      </c>
      <c r="D3711" s="13">
        <f ca="1">IF(A3711&lt;$B$1,VLOOKUP(A3711,[1]DI!$A$4:$B$15000,2,FALSE),0)</f>
        <v>0</v>
      </c>
      <c r="E3711" s="52">
        <f t="shared" ca="1" si="1126"/>
        <v>1</v>
      </c>
      <c r="F3711" s="52">
        <f ca="1">(TRUNC(PRODUCT($E$12:$E3710),16))</f>
        <v>1.88396930562496</v>
      </c>
      <c r="G3711" s="52">
        <f t="shared" ca="1" si="1127"/>
        <v>1.88396930562496</v>
      </c>
      <c r="H3711" s="52">
        <f t="shared" ca="1" si="1128"/>
        <v>1</v>
      </c>
      <c r="I3711" s="111">
        <f t="shared" si="1117"/>
        <v>0.02</v>
      </c>
      <c r="J3711" s="149">
        <f t="shared" si="1119"/>
        <v>46538</v>
      </c>
      <c r="K3711" s="54">
        <f t="shared" si="1118"/>
        <v>12</v>
      </c>
      <c r="L3711" s="55">
        <f t="shared" si="1129"/>
        <v>12</v>
      </c>
      <c r="M3711" s="56">
        <f t="shared" si="1130"/>
        <v>1.0009434269999999</v>
      </c>
      <c r="N3711" s="56">
        <f t="shared" ca="1" si="1131"/>
        <v>1.0009434269999999</v>
      </c>
      <c r="O3711" s="55">
        <f t="shared" si="1120"/>
        <v>0</v>
      </c>
      <c r="P3711" s="109">
        <f t="shared" ca="1" si="1132"/>
        <v>1.8318628299999999</v>
      </c>
      <c r="Q3711" s="52">
        <f t="shared" si="1121"/>
        <v>0</v>
      </c>
      <c r="R3711" s="85"/>
      <c r="S3711" s="85"/>
      <c r="T3711" s="86" t="str">
        <f t="shared" si="1122"/>
        <v>A+J=</v>
      </c>
      <c r="U3711" s="149">
        <f t="shared" si="1123"/>
        <v>46568</v>
      </c>
      <c r="V3711" s="57" t="str">
        <f t="shared" si="1133"/>
        <v>-</v>
      </c>
      <c r="W3711" s="8"/>
      <c r="X3711" s="8"/>
      <c r="Y3711" s="8"/>
      <c r="Z3711" s="9"/>
      <c r="AA3711" s="1"/>
      <c r="AB3711" s="8"/>
      <c r="AC3711" s="9"/>
      <c r="AD3711" s="9"/>
      <c r="AE3711" s="9"/>
      <c r="AF3711" s="8"/>
      <c r="AG3711" s="10"/>
      <c r="AH3711" s="8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25">
      <c r="A3712" s="50">
        <f t="shared" si="1116"/>
        <v>46555</v>
      </c>
      <c r="B3712" s="112" t="str">
        <f t="shared" ca="1" si="1124"/>
        <v>n.d</v>
      </c>
      <c r="C3712" s="109">
        <f t="shared" si="1125"/>
        <v>1941.71126355</v>
      </c>
      <c r="D3712" s="13">
        <f ca="1">IF(A3712&lt;$B$1,VLOOKUP(A3712,[1]DI!$A$4:$B$15000,2,FALSE),0)</f>
        <v>0</v>
      </c>
      <c r="E3712" s="52">
        <f t="shared" ca="1" si="1126"/>
        <v>1</v>
      </c>
      <c r="F3712" s="52">
        <f ca="1">(TRUNC(PRODUCT($E$12:$E3711),16))</f>
        <v>1.88396930562496</v>
      </c>
      <c r="G3712" s="52">
        <f t="shared" ca="1" si="1127"/>
        <v>1.88396930562496</v>
      </c>
      <c r="H3712" s="52">
        <f t="shared" ca="1" si="1128"/>
        <v>1</v>
      </c>
      <c r="I3712" s="111">
        <f t="shared" si="1117"/>
        <v>0.02</v>
      </c>
      <c r="J3712" s="149">
        <f t="shared" si="1119"/>
        <v>46538</v>
      </c>
      <c r="K3712" s="54">
        <f t="shared" si="1118"/>
        <v>13</v>
      </c>
      <c r="L3712" s="55">
        <f t="shared" si="1129"/>
        <v>13</v>
      </c>
      <c r="M3712" s="56">
        <f t="shared" si="1130"/>
        <v>1.0010220860000001</v>
      </c>
      <c r="N3712" s="56">
        <f t="shared" ca="1" si="1131"/>
        <v>1.0010220860000001</v>
      </c>
      <c r="O3712" s="55">
        <f t="shared" si="1120"/>
        <v>0</v>
      </c>
      <c r="P3712" s="109">
        <f t="shared" ca="1" si="1132"/>
        <v>1.98459589</v>
      </c>
      <c r="Q3712" s="52">
        <f t="shared" si="1121"/>
        <v>0</v>
      </c>
      <c r="R3712" s="85"/>
      <c r="S3712" s="85"/>
      <c r="T3712" s="86" t="str">
        <f t="shared" si="1122"/>
        <v>A+J=</v>
      </c>
      <c r="U3712" s="149">
        <f t="shared" si="1123"/>
        <v>46568</v>
      </c>
      <c r="V3712" s="57" t="str">
        <f t="shared" si="1133"/>
        <v>-</v>
      </c>
      <c r="W3712" s="8"/>
      <c r="X3712" s="8"/>
      <c r="Y3712" s="8"/>
      <c r="Z3712" s="9"/>
      <c r="AA3712" s="1"/>
      <c r="AB3712" s="8"/>
      <c r="AC3712" s="9"/>
      <c r="AD3712" s="9"/>
      <c r="AE3712" s="9"/>
      <c r="AF3712" s="8"/>
      <c r="AG3712" s="10"/>
      <c r="AH3712" s="8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25">
      <c r="A3713" s="50">
        <f t="shared" si="1116"/>
        <v>46556</v>
      </c>
      <c r="B3713" s="112" t="str">
        <f t="shared" ca="1" si="1124"/>
        <v>n.d</v>
      </c>
      <c r="C3713" s="109">
        <f t="shared" si="1125"/>
        <v>1941.71126355</v>
      </c>
      <c r="D3713" s="13">
        <f ca="1">IF(A3713&lt;$B$1,VLOOKUP(A3713,[1]DI!$A$4:$B$15000,2,FALSE),0)</f>
        <v>0</v>
      </c>
      <c r="E3713" s="52">
        <f t="shared" ca="1" si="1126"/>
        <v>1</v>
      </c>
      <c r="F3713" s="52">
        <f ca="1">(TRUNC(PRODUCT($E$12:$E3712),16))</f>
        <v>1.88396930562496</v>
      </c>
      <c r="G3713" s="52">
        <f t="shared" ca="1" si="1127"/>
        <v>1.88396930562496</v>
      </c>
      <c r="H3713" s="52">
        <f t="shared" ca="1" si="1128"/>
        <v>1</v>
      </c>
      <c r="I3713" s="111">
        <f t="shared" si="1117"/>
        <v>0.02</v>
      </c>
      <c r="J3713" s="149">
        <f t="shared" si="1119"/>
        <v>46538</v>
      </c>
      <c r="K3713" s="54">
        <f t="shared" si="1118"/>
        <v>14</v>
      </c>
      <c r="L3713" s="55">
        <f t="shared" si="1129"/>
        <v>14</v>
      </c>
      <c r="M3713" s="56">
        <f t="shared" si="1130"/>
        <v>1.0011007510000001</v>
      </c>
      <c r="N3713" s="56">
        <f t="shared" ca="1" si="1131"/>
        <v>1.0011007510000001</v>
      </c>
      <c r="O3713" s="55">
        <f t="shared" si="1120"/>
        <v>0</v>
      </c>
      <c r="P3713" s="109">
        <f t="shared" ca="1" si="1132"/>
        <v>2.1373406099999999</v>
      </c>
      <c r="Q3713" s="52">
        <f t="shared" si="1121"/>
        <v>0</v>
      </c>
      <c r="R3713" s="85"/>
      <c r="S3713" s="85"/>
      <c r="T3713" s="86" t="str">
        <f t="shared" si="1122"/>
        <v>A+J=</v>
      </c>
      <c r="U3713" s="149">
        <f t="shared" si="1123"/>
        <v>46568</v>
      </c>
      <c r="V3713" s="57" t="str">
        <f t="shared" si="1133"/>
        <v>-</v>
      </c>
      <c r="W3713" s="8"/>
      <c r="X3713" s="8"/>
      <c r="Y3713" s="8"/>
      <c r="Z3713" s="9"/>
      <c r="AA3713" s="1"/>
      <c r="AB3713" s="8"/>
      <c r="AC3713" s="9"/>
      <c r="AD3713" s="9"/>
      <c r="AE3713" s="9"/>
      <c r="AF3713" s="8"/>
      <c r="AG3713" s="10"/>
      <c r="AH3713" s="8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25">
      <c r="A3714" s="50">
        <f t="shared" si="1116"/>
        <v>46557</v>
      </c>
      <c r="B3714" s="112" t="str">
        <f t="shared" ca="1" si="1124"/>
        <v>n.d</v>
      </c>
      <c r="C3714" s="109">
        <f t="shared" si="1125"/>
        <v>1941.71126355</v>
      </c>
      <c r="D3714" s="13">
        <f ca="1">IF(A3714&lt;$B$1,VLOOKUP(A3714,[1]DI!$A$4:$B$15000,2,FALSE),0)</f>
        <v>0</v>
      </c>
      <c r="E3714" s="52">
        <f t="shared" ca="1" si="1126"/>
        <v>1</v>
      </c>
      <c r="F3714" s="52">
        <f ca="1">(TRUNC(PRODUCT($E$12:$E3713),16))</f>
        <v>1.88396930562496</v>
      </c>
      <c r="G3714" s="52">
        <f t="shared" ca="1" si="1127"/>
        <v>1.88396930562496</v>
      </c>
      <c r="H3714" s="52">
        <f t="shared" ca="1" si="1128"/>
        <v>1</v>
      </c>
      <c r="I3714" s="111">
        <f t="shared" si="1117"/>
        <v>0.02</v>
      </c>
      <c r="J3714" s="149">
        <f t="shared" si="1119"/>
        <v>46538</v>
      </c>
      <c r="K3714" s="54">
        <f t="shared" si="1118"/>
        <v>14</v>
      </c>
      <c r="L3714" s="55">
        <f t="shared" si="1129"/>
        <v>15</v>
      </c>
      <c r="M3714" s="56">
        <f t="shared" si="1130"/>
        <v>1.001179423</v>
      </c>
      <c r="N3714" s="56">
        <f t="shared" ca="1" si="1131"/>
        <v>1.001179423</v>
      </c>
      <c r="O3714" s="55">
        <f t="shared" si="1120"/>
        <v>0</v>
      </c>
      <c r="P3714" s="109">
        <f t="shared" ca="1" si="1132"/>
        <v>2.2900989200000001</v>
      </c>
      <c r="Q3714" s="52">
        <f t="shared" si="1121"/>
        <v>0</v>
      </c>
      <c r="R3714" s="85"/>
      <c r="S3714" s="85"/>
      <c r="T3714" s="86" t="str">
        <f t="shared" si="1122"/>
        <v>A+J=</v>
      </c>
      <c r="U3714" s="149">
        <f t="shared" si="1123"/>
        <v>46568</v>
      </c>
      <c r="V3714" s="57" t="str">
        <f t="shared" si="1133"/>
        <v>-</v>
      </c>
      <c r="W3714" s="8"/>
      <c r="X3714" s="8"/>
      <c r="Y3714" s="8"/>
      <c r="Z3714" s="9"/>
      <c r="AA3714" s="1"/>
      <c r="AB3714" s="8"/>
      <c r="AC3714" s="9"/>
      <c r="AD3714" s="9"/>
      <c r="AE3714" s="9"/>
      <c r="AF3714" s="8"/>
      <c r="AG3714" s="10"/>
      <c r="AH3714" s="8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25">
      <c r="A3715" s="50">
        <f t="shared" si="1116"/>
        <v>46558</v>
      </c>
      <c r="B3715" s="112" t="str">
        <f t="shared" ca="1" si="1124"/>
        <v>n.d</v>
      </c>
      <c r="C3715" s="109">
        <f t="shared" si="1125"/>
        <v>1941.71126355</v>
      </c>
      <c r="D3715" s="13">
        <f ca="1">IF(A3715&lt;$B$1,VLOOKUP(A3715,[1]DI!$A$4:$B$15000,2,FALSE),0)</f>
        <v>0</v>
      </c>
      <c r="E3715" s="52">
        <f t="shared" ca="1" si="1126"/>
        <v>1</v>
      </c>
      <c r="F3715" s="52">
        <f ca="1">(TRUNC(PRODUCT($E$12:$E3714),16))</f>
        <v>1.88396930562496</v>
      </c>
      <c r="G3715" s="52">
        <f t="shared" ca="1" si="1127"/>
        <v>1.88396930562496</v>
      </c>
      <c r="H3715" s="52">
        <f t="shared" ca="1" si="1128"/>
        <v>1</v>
      </c>
      <c r="I3715" s="111">
        <f t="shared" si="1117"/>
        <v>0.02</v>
      </c>
      <c r="J3715" s="149">
        <f t="shared" si="1119"/>
        <v>46538</v>
      </c>
      <c r="K3715" s="54">
        <f t="shared" si="1118"/>
        <v>14</v>
      </c>
      <c r="L3715" s="55">
        <f t="shared" si="1129"/>
        <v>15</v>
      </c>
      <c r="M3715" s="56">
        <f t="shared" si="1130"/>
        <v>1.001179423</v>
      </c>
      <c r="N3715" s="56">
        <f t="shared" ca="1" si="1131"/>
        <v>1.001179423</v>
      </c>
      <c r="O3715" s="55">
        <f t="shared" si="1120"/>
        <v>0</v>
      </c>
      <c r="P3715" s="109">
        <f t="shared" ca="1" si="1132"/>
        <v>2.2900989200000001</v>
      </c>
      <c r="Q3715" s="52">
        <f t="shared" si="1121"/>
        <v>0</v>
      </c>
      <c r="R3715" s="85"/>
      <c r="S3715" s="85"/>
      <c r="T3715" s="86" t="str">
        <f t="shared" si="1122"/>
        <v>A+J=</v>
      </c>
      <c r="U3715" s="149">
        <f t="shared" si="1123"/>
        <v>46568</v>
      </c>
      <c r="V3715" s="57" t="str">
        <f t="shared" si="1133"/>
        <v>-</v>
      </c>
      <c r="W3715" s="8"/>
      <c r="X3715" s="8"/>
      <c r="Y3715" s="8"/>
      <c r="Z3715" s="9"/>
      <c r="AA3715" s="1"/>
      <c r="AB3715" s="8"/>
      <c r="AC3715" s="9"/>
      <c r="AD3715" s="9"/>
      <c r="AE3715" s="9"/>
      <c r="AF3715" s="8"/>
      <c r="AG3715" s="10"/>
      <c r="AH3715" s="8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25">
      <c r="A3716" s="50">
        <f t="shared" si="1116"/>
        <v>46559</v>
      </c>
      <c r="B3716" s="112" t="str">
        <f t="shared" ca="1" si="1124"/>
        <v>n.d</v>
      </c>
      <c r="C3716" s="109">
        <f t="shared" si="1125"/>
        <v>1941.71126355</v>
      </c>
      <c r="D3716" s="13">
        <f ca="1">IF(A3716&lt;$B$1,VLOOKUP(A3716,[1]DI!$A$4:$B$15000,2,FALSE),0)</f>
        <v>0</v>
      </c>
      <c r="E3716" s="52">
        <f t="shared" ca="1" si="1126"/>
        <v>1</v>
      </c>
      <c r="F3716" s="52">
        <f ca="1">(TRUNC(PRODUCT($E$12:$E3715),16))</f>
        <v>1.88396930562496</v>
      </c>
      <c r="G3716" s="52">
        <f t="shared" ca="1" si="1127"/>
        <v>1.88396930562496</v>
      </c>
      <c r="H3716" s="52">
        <f t="shared" ca="1" si="1128"/>
        <v>1</v>
      </c>
      <c r="I3716" s="111">
        <f t="shared" si="1117"/>
        <v>0.02</v>
      </c>
      <c r="J3716" s="149">
        <f t="shared" si="1119"/>
        <v>46538</v>
      </c>
      <c r="K3716" s="54">
        <f t="shared" si="1118"/>
        <v>15</v>
      </c>
      <c r="L3716" s="55">
        <f t="shared" si="1129"/>
        <v>15</v>
      </c>
      <c r="M3716" s="56">
        <f t="shared" si="1130"/>
        <v>1.001179423</v>
      </c>
      <c r="N3716" s="56">
        <f t="shared" ca="1" si="1131"/>
        <v>1.001179423</v>
      </c>
      <c r="O3716" s="55">
        <f t="shared" si="1120"/>
        <v>0</v>
      </c>
      <c r="P3716" s="109">
        <f t="shared" ca="1" si="1132"/>
        <v>2.2900989200000001</v>
      </c>
      <c r="Q3716" s="52">
        <f t="shared" si="1121"/>
        <v>0</v>
      </c>
      <c r="R3716" s="85"/>
      <c r="S3716" s="85"/>
      <c r="T3716" s="86" t="str">
        <f t="shared" si="1122"/>
        <v>A+J=</v>
      </c>
      <c r="U3716" s="149">
        <f t="shared" si="1123"/>
        <v>46568</v>
      </c>
      <c r="V3716" s="57" t="str">
        <f t="shared" si="1133"/>
        <v>-</v>
      </c>
      <c r="W3716" s="8"/>
      <c r="X3716" s="8"/>
      <c r="Y3716" s="8"/>
      <c r="Z3716" s="9"/>
      <c r="AA3716" s="1"/>
      <c r="AB3716" s="8"/>
      <c r="AC3716" s="9"/>
      <c r="AD3716" s="9"/>
      <c r="AE3716" s="9"/>
      <c r="AF3716" s="8"/>
      <c r="AG3716" s="10"/>
      <c r="AH3716" s="8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25">
      <c r="A3717" s="50">
        <f t="shared" si="1116"/>
        <v>46560</v>
      </c>
      <c r="B3717" s="112" t="str">
        <f t="shared" ca="1" si="1124"/>
        <v>n.d</v>
      </c>
      <c r="C3717" s="109">
        <f t="shared" si="1125"/>
        <v>1941.71126355</v>
      </c>
      <c r="D3717" s="13">
        <f ca="1">IF(A3717&lt;$B$1,VLOOKUP(A3717,[1]DI!$A$4:$B$15000,2,FALSE),0)</f>
        <v>0</v>
      </c>
      <c r="E3717" s="52">
        <f t="shared" ca="1" si="1126"/>
        <v>1</v>
      </c>
      <c r="F3717" s="52">
        <f ca="1">(TRUNC(PRODUCT($E$12:$E3716),16))</f>
        <v>1.88396930562496</v>
      </c>
      <c r="G3717" s="52">
        <f t="shared" ca="1" si="1127"/>
        <v>1.88396930562496</v>
      </c>
      <c r="H3717" s="52">
        <f t="shared" ca="1" si="1128"/>
        <v>1</v>
      </c>
      <c r="I3717" s="111">
        <f t="shared" si="1117"/>
        <v>0.02</v>
      </c>
      <c r="J3717" s="149">
        <f t="shared" si="1119"/>
        <v>46538</v>
      </c>
      <c r="K3717" s="54">
        <f t="shared" si="1118"/>
        <v>16</v>
      </c>
      <c r="L3717" s="55">
        <f t="shared" si="1129"/>
        <v>16</v>
      </c>
      <c r="M3717" s="56">
        <f t="shared" si="1130"/>
        <v>1.0012581</v>
      </c>
      <c r="N3717" s="56">
        <f t="shared" ca="1" si="1131"/>
        <v>1.0012581</v>
      </c>
      <c r="O3717" s="55">
        <f t="shared" si="1120"/>
        <v>0</v>
      </c>
      <c r="P3717" s="109">
        <f t="shared" ca="1" si="1132"/>
        <v>2.44286694</v>
      </c>
      <c r="Q3717" s="52">
        <f t="shared" si="1121"/>
        <v>0</v>
      </c>
      <c r="R3717" s="85"/>
      <c r="S3717" s="85"/>
      <c r="T3717" s="86" t="str">
        <f t="shared" si="1122"/>
        <v>A+J=</v>
      </c>
      <c r="U3717" s="149">
        <f t="shared" si="1123"/>
        <v>46568</v>
      </c>
      <c r="V3717" s="57" t="str">
        <f t="shared" si="1133"/>
        <v>-</v>
      </c>
      <c r="W3717" s="8"/>
      <c r="X3717" s="8"/>
      <c r="Y3717" s="8"/>
      <c r="Z3717" s="9"/>
      <c r="AA3717" s="1"/>
      <c r="AB3717" s="8"/>
      <c r="AC3717" s="9"/>
      <c r="AD3717" s="9"/>
      <c r="AE3717" s="9"/>
      <c r="AF3717" s="8"/>
      <c r="AG3717" s="10"/>
      <c r="AH3717" s="8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25">
      <c r="A3718" s="50">
        <f t="shared" si="1116"/>
        <v>46561</v>
      </c>
      <c r="B3718" s="112" t="str">
        <f t="shared" ca="1" si="1124"/>
        <v>n.d</v>
      </c>
      <c r="C3718" s="109">
        <f t="shared" si="1125"/>
        <v>1941.71126355</v>
      </c>
      <c r="D3718" s="13">
        <f ca="1">IF(A3718&lt;$B$1,VLOOKUP(A3718,[1]DI!$A$4:$B$15000,2,FALSE),0)</f>
        <v>0</v>
      </c>
      <c r="E3718" s="52">
        <f t="shared" ca="1" si="1126"/>
        <v>1</v>
      </c>
      <c r="F3718" s="52">
        <f ca="1">(TRUNC(PRODUCT($E$12:$E3717),16))</f>
        <v>1.88396930562496</v>
      </c>
      <c r="G3718" s="52">
        <f t="shared" ca="1" si="1127"/>
        <v>1.88396930562496</v>
      </c>
      <c r="H3718" s="52">
        <f t="shared" ca="1" si="1128"/>
        <v>1</v>
      </c>
      <c r="I3718" s="111">
        <f t="shared" si="1117"/>
        <v>0.02</v>
      </c>
      <c r="J3718" s="149">
        <f t="shared" si="1119"/>
        <v>46538</v>
      </c>
      <c r="K3718" s="54">
        <f t="shared" si="1118"/>
        <v>17</v>
      </c>
      <c r="L3718" s="55">
        <f t="shared" si="1129"/>
        <v>17</v>
      </c>
      <c r="M3718" s="56">
        <f t="shared" si="1130"/>
        <v>1.001336784</v>
      </c>
      <c r="N3718" s="56">
        <f t="shared" ca="1" si="1131"/>
        <v>1.001336784</v>
      </c>
      <c r="O3718" s="55">
        <f t="shared" si="1120"/>
        <v>0</v>
      </c>
      <c r="P3718" s="109">
        <f t="shared" ca="1" si="1132"/>
        <v>2.59564854</v>
      </c>
      <c r="Q3718" s="52">
        <f t="shared" si="1121"/>
        <v>0</v>
      </c>
      <c r="R3718" s="85"/>
      <c r="S3718" s="85"/>
      <c r="T3718" s="86" t="str">
        <f t="shared" si="1122"/>
        <v>A+J=</v>
      </c>
      <c r="U3718" s="149">
        <f t="shared" si="1123"/>
        <v>46568</v>
      </c>
      <c r="V3718" s="57" t="str">
        <f t="shared" si="1133"/>
        <v>-</v>
      </c>
      <c r="W3718" s="8"/>
      <c r="X3718" s="8"/>
      <c r="Y3718" s="8"/>
      <c r="Z3718" s="9"/>
      <c r="AA3718" s="1"/>
      <c r="AB3718" s="8"/>
      <c r="AC3718" s="9"/>
      <c r="AD3718" s="9"/>
      <c r="AE3718" s="9"/>
      <c r="AF3718" s="8"/>
      <c r="AG3718" s="10"/>
      <c r="AH3718" s="8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25">
      <c r="A3719" s="50">
        <f t="shared" si="1116"/>
        <v>46562</v>
      </c>
      <c r="B3719" s="112" t="str">
        <f t="shared" ca="1" si="1124"/>
        <v>n.d</v>
      </c>
      <c r="C3719" s="109">
        <f t="shared" si="1125"/>
        <v>1941.71126355</v>
      </c>
      <c r="D3719" s="13">
        <f ca="1">IF(A3719&lt;$B$1,VLOOKUP(A3719,[1]DI!$A$4:$B$15000,2,FALSE),0)</f>
        <v>0</v>
      </c>
      <c r="E3719" s="52">
        <f t="shared" ca="1" si="1126"/>
        <v>1</v>
      </c>
      <c r="F3719" s="52">
        <f ca="1">(TRUNC(PRODUCT($E$12:$E3718),16))</f>
        <v>1.88396930562496</v>
      </c>
      <c r="G3719" s="52">
        <f t="shared" ca="1" si="1127"/>
        <v>1.88396930562496</v>
      </c>
      <c r="H3719" s="52">
        <f t="shared" ca="1" si="1128"/>
        <v>1</v>
      </c>
      <c r="I3719" s="111">
        <f t="shared" si="1117"/>
        <v>0.02</v>
      </c>
      <c r="J3719" s="149">
        <f t="shared" si="1119"/>
        <v>46538</v>
      </c>
      <c r="K3719" s="54">
        <f t="shared" si="1118"/>
        <v>18</v>
      </c>
      <c r="L3719" s="55">
        <f t="shared" si="1129"/>
        <v>18</v>
      </c>
      <c r="M3719" s="56">
        <f t="shared" si="1130"/>
        <v>1.0014154740000001</v>
      </c>
      <c r="N3719" s="56">
        <f t="shared" ca="1" si="1131"/>
        <v>1.0014154740000001</v>
      </c>
      <c r="O3719" s="55">
        <f t="shared" si="1120"/>
        <v>0</v>
      </c>
      <c r="P3719" s="109">
        <f t="shared" ca="1" si="1132"/>
        <v>2.7484418000000002</v>
      </c>
      <c r="Q3719" s="52">
        <f t="shared" si="1121"/>
        <v>0</v>
      </c>
      <c r="R3719" s="85"/>
      <c r="S3719" s="85"/>
      <c r="T3719" s="86" t="str">
        <f t="shared" si="1122"/>
        <v>A+J=</v>
      </c>
      <c r="U3719" s="149">
        <f t="shared" si="1123"/>
        <v>46568</v>
      </c>
      <c r="V3719" s="57" t="str">
        <f t="shared" si="1133"/>
        <v>-</v>
      </c>
      <c r="W3719" s="8"/>
      <c r="X3719" s="8"/>
      <c r="Y3719" s="8"/>
      <c r="Z3719" s="9"/>
      <c r="AA3719" s="1"/>
      <c r="AB3719" s="8"/>
      <c r="AC3719" s="9"/>
      <c r="AD3719" s="9"/>
      <c r="AE3719" s="9"/>
      <c r="AF3719" s="8"/>
      <c r="AG3719" s="10"/>
      <c r="AH3719" s="8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25">
      <c r="A3720" s="50">
        <f t="shared" si="1116"/>
        <v>46563</v>
      </c>
      <c r="B3720" s="112" t="str">
        <f t="shared" ca="1" si="1124"/>
        <v>n.d</v>
      </c>
      <c r="C3720" s="109">
        <f t="shared" si="1125"/>
        <v>1941.71126355</v>
      </c>
      <c r="D3720" s="13">
        <f ca="1">IF(A3720&lt;$B$1,VLOOKUP(A3720,[1]DI!$A$4:$B$15000,2,FALSE),0)</f>
        <v>0</v>
      </c>
      <c r="E3720" s="52">
        <f t="shared" ca="1" si="1126"/>
        <v>1</v>
      </c>
      <c r="F3720" s="52">
        <f ca="1">(TRUNC(PRODUCT($E$12:$E3719),16))</f>
        <v>1.88396930562496</v>
      </c>
      <c r="G3720" s="52">
        <f t="shared" ca="1" si="1127"/>
        <v>1.88396930562496</v>
      </c>
      <c r="H3720" s="52">
        <f t="shared" ca="1" si="1128"/>
        <v>1</v>
      </c>
      <c r="I3720" s="111">
        <f t="shared" si="1117"/>
        <v>0.02</v>
      </c>
      <c r="J3720" s="149">
        <f t="shared" si="1119"/>
        <v>46538</v>
      </c>
      <c r="K3720" s="54">
        <f t="shared" si="1118"/>
        <v>19</v>
      </c>
      <c r="L3720" s="55">
        <f t="shared" si="1129"/>
        <v>19</v>
      </c>
      <c r="M3720" s="56">
        <f t="shared" si="1130"/>
        <v>1.00149417</v>
      </c>
      <c r="N3720" s="56">
        <f t="shared" ca="1" si="1131"/>
        <v>1.00149417</v>
      </c>
      <c r="O3720" s="55">
        <f t="shared" si="1120"/>
        <v>0</v>
      </c>
      <c r="P3720" s="109">
        <f t="shared" ca="1" si="1132"/>
        <v>2.9012467100000001</v>
      </c>
      <c r="Q3720" s="52">
        <f t="shared" si="1121"/>
        <v>0</v>
      </c>
      <c r="R3720" s="85"/>
      <c r="S3720" s="85"/>
      <c r="T3720" s="86" t="str">
        <f t="shared" si="1122"/>
        <v>A+J=</v>
      </c>
      <c r="U3720" s="149">
        <f t="shared" si="1123"/>
        <v>46568</v>
      </c>
      <c r="V3720" s="57" t="str">
        <f t="shared" si="1133"/>
        <v>-</v>
      </c>
      <c r="W3720" s="8"/>
      <c r="X3720" s="8"/>
      <c r="Y3720" s="8"/>
      <c r="Z3720" s="9"/>
      <c r="AA3720" s="1"/>
      <c r="AB3720" s="8"/>
      <c r="AC3720" s="9"/>
      <c r="AD3720" s="9"/>
      <c r="AE3720" s="9"/>
      <c r="AF3720" s="8"/>
      <c r="AG3720" s="10"/>
      <c r="AH3720" s="8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25">
      <c r="A3721" s="50">
        <f t="shared" si="1116"/>
        <v>46564</v>
      </c>
      <c r="B3721" s="112" t="str">
        <f t="shared" ca="1" si="1124"/>
        <v>n.d</v>
      </c>
      <c r="C3721" s="109">
        <f t="shared" si="1125"/>
        <v>1941.71126355</v>
      </c>
      <c r="D3721" s="13">
        <f ca="1">IF(A3721&lt;$B$1,VLOOKUP(A3721,[1]DI!$A$4:$B$15000,2,FALSE),0)</f>
        <v>0</v>
      </c>
      <c r="E3721" s="52">
        <f t="shared" ca="1" si="1126"/>
        <v>1</v>
      </c>
      <c r="F3721" s="52">
        <f ca="1">(TRUNC(PRODUCT($E$12:$E3720),16))</f>
        <v>1.88396930562496</v>
      </c>
      <c r="G3721" s="52">
        <f t="shared" ca="1" si="1127"/>
        <v>1.88396930562496</v>
      </c>
      <c r="H3721" s="52">
        <f t="shared" ca="1" si="1128"/>
        <v>1</v>
      </c>
      <c r="I3721" s="111">
        <f t="shared" si="1117"/>
        <v>0.02</v>
      </c>
      <c r="J3721" s="149">
        <f t="shared" si="1119"/>
        <v>46538</v>
      </c>
      <c r="K3721" s="54">
        <f t="shared" si="1118"/>
        <v>19</v>
      </c>
      <c r="L3721" s="55">
        <f t="shared" si="1129"/>
        <v>20</v>
      </c>
      <c r="M3721" s="56">
        <f t="shared" si="1130"/>
        <v>1.001572873</v>
      </c>
      <c r="N3721" s="56">
        <f t="shared" ca="1" si="1131"/>
        <v>1.001572873</v>
      </c>
      <c r="O3721" s="55">
        <f t="shared" si="1120"/>
        <v>0</v>
      </c>
      <c r="P3721" s="109">
        <f t="shared" ca="1" si="1132"/>
        <v>3.05406522</v>
      </c>
      <c r="Q3721" s="52">
        <f t="shared" si="1121"/>
        <v>0</v>
      </c>
      <c r="R3721" s="85"/>
      <c r="S3721" s="85"/>
      <c r="T3721" s="86" t="str">
        <f t="shared" si="1122"/>
        <v>A+J=</v>
      </c>
      <c r="U3721" s="149">
        <f t="shared" si="1123"/>
        <v>46568</v>
      </c>
      <c r="V3721" s="57" t="str">
        <f t="shared" si="1133"/>
        <v>-</v>
      </c>
      <c r="W3721" s="8"/>
      <c r="X3721" s="8"/>
      <c r="Y3721" s="8"/>
      <c r="Z3721" s="9"/>
      <c r="AA3721" s="1"/>
      <c r="AB3721" s="8"/>
      <c r="AC3721" s="9"/>
      <c r="AD3721" s="9"/>
      <c r="AE3721" s="9"/>
      <c r="AF3721" s="8"/>
      <c r="AG3721" s="10"/>
      <c r="AH3721" s="8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25">
      <c r="A3722" s="50">
        <f t="shared" si="1116"/>
        <v>46565</v>
      </c>
      <c r="B3722" s="112" t="str">
        <f t="shared" ca="1" si="1124"/>
        <v>n.d</v>
      </c>
      <c r="C3722" s="109">
        <f t="shared" si="1125"/>
        <v>1941.71126355</v>
      </c>
      <c r="D3722" s="13">
        <f ca="1">IF(A3722&lt;$B$1,VLOOKUP(A3722,[1]DI!$A$4:$B$15000,2,FALSE),0)</f>
        <v>0</v>
      </c>
      <c r="E3722" s="52">
        <f t="shared" ca="1" si="1126"/>
        <v>1</v>
      </c>
      <c r="F3722" s="52">
        <f ca="1">(TRUNC(PRODUCT($E$12:$E3721),16))</f>
        <v>1.88396930562496</v>
      </c>
      <c r="G3722" s="52">
        <f t="shared" ca="1" si="1127"/>
        <v>1.88396930562496</v>
      </c>
      <c r="H3722" s="52">
        <f t="shared" ca="1" si="1128"/>
        <v>1</v>
      </c>
      <c r="I3722" s="111">
        <f t="shared" si="1117"/>
        <v>0.02</v>
      </c>
      <c r="J3722" s="149">
        <f t="shared" si="1119"/>
        <v>46538</v>
      </c>
      <c r="K3722" s="54">
        <f t="shared" si="1118"/>
        <v>19</v>
      </c>
      <c r="L3722" s="55">
        <f t="shared" si="1129"/>
        <v>20</v>
      </c>
      <c r="M3722" s="56">
        <f t="shared" si="1130"/>
        <v>1.001572873</v>
      </c>
      <c r="N3722" s="56">
        <f t="shared" ca="1" si="1131"/>
        <v>1.001572873</v>
      </c>
      <c r="O3722" s="55">
        <f t="shared" si="1120"/>
        <v>0</v>
      </c>
      <c r="P3722" s="109">
        <f t="shared" ca="1" si="1132"/>
        <v>3.05406522</v>
      </c>
      <c r="Q3722" s="52">
        <f t="shared" si="1121"/>
        <v>0</v>
      </c>
      <c r="R3722" s="85"/>
      <c r="S3722" s="85"/>
      <c r="T3722" s="86" t="str">
        <f t="shared" si="1122"/>
        <v>A+J=</v>
      </c>
      <c r="U3722" s="149">
        <f t="shared" si="1123"/>
        <v>46568</v>
      </c>
      <c r="V3722" s="57" t="str">
        <f t="shared" si="1133"/>
        <v>-</v>
      </c>
      <c r="W3722" s="8"/>
      <c r="X3722" s="8"/>
      <c r="Y3722" s="8"/>
      <c r="Z3722" s="9"/>
      <c r="AA3722" s="1"/>
      <c r="AB3722" s="8"/>
      <c r="AC3722" s="9"/>
      <c r="AD3722" s="9"/>
      <c r="AE3722" s="9"/>
      <c r="AF3722" s="8"/>
      <c r="AG3722" s="10"/>
      <c r="AH3722" s="8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25">
      <c r="A3723" s="50">
        <f t="shared" si="1116"/>
        <v>46566</v>
      </c>
      <c r="B3723" s="112" t="str">
        <f t="shared" ca="1" si="1124"/>
        <v>n.d</v>
      </c>
      <c r="C3723" s="109">
        <f t="shared" si="1125"/>
        <v>1941.71126355</v>
      </c>
      <c r="D3723" s="13">
        <f ca="1">IF(A3723&lt;$B$1,VLOOKUP(A3723,[1]DI!$A$4:$B$15000,2,FALSE),0)</f>
        <v>0</v>
      </c>
      <c r="E3723" s="52">
        <f t="shared" ca="1" si="1126"/>
        <v>1</v>
      </c>
      <c r="F3723" s="52">
        <f ca="1">(TRUNC(PRODUCT($E$12:$E3722),16))</f>
        <v>1.88396930562496</v>
      </c>
      <c r="G3723" s="52">
        <f t="shared" ca="1" si="1127"/>
        <v>1.88396930562496</v>
      </c>
      <c r="H3723" s="52">
        <f t="shared" ca="1" si="1128"/>
        <v>1</v>
      </c>
      <c r="I3723" s="111">
        <f t="shared" si="1117"/>
        <v>0.02</v>
      </c>
      <c r="J3723" s="149">
        <f t="shared" si="1119"/>
        <v>46538</v>
      </c>
      <c r="K3723" s="54">
        <f t="shared" si="1118"/>
        <v>20</v>
      </c>
      <c r="L3723" s="55">
        <f t="shared" si="1129"/>
        <v>20</v>
      </c>
      <c r="M3723" s="56">
        <f t="shared" si="1130"/>
        <v>1.001572873</v>
      </c>
      <c r="N3723" s="56">
        <f t="shared" ca="1" si="1131"/>
        <v>1.001572873</v>
      </c>
      <c r="O3723" s="55">
        <f t="shared" si="1120"/>
        <v>0</v>
      </c>
      <c r="P3723" s="109">
        <f t="shared" ca="1" si="1132"/>
        <v>3.05406522</v>
      </c>
      <c r="Q3723" s="52">
        <f t="shared" si="1121"/>
        <v>0</v>
      </c>
      <c r="R3723" s="85"/>
      <c r="S3723" s="85"/>
      <c r="T3723" s="86" t="str">
        <f t="shared" si="1122"/>
        <v>A+J=</v>
      </c>
      <c r="U3723" s="149">
        <f t="shared" si="1123"/>
        <v>46568</v>
      </c>
      <c r="V3723" s="57" t="str">
        <f t="shared" si="1133"/>
        <v>-</v>
      </c>
      <c r="W3723" s="8"/>
      <c r="X3723" s="8"/>
      <c r="Y3723" s="8"/>
      <c r="Z3723" s="9"/>
      <c r="AA3723" s="1"/>
      <c r="AB3723" s="8"/>
      <c r="AC3723" s="9"/>
      <c r="AD3723" s="9"/>
      <c r="AE3723" s="9"/>
      <c r="AF3723" s="8"/>
      <c r="AG3723" s="10"/>
      <c r="AH3723" s="8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25">
      <c r="A3724" s="50">
        <f t="shared" si="1116"/>
        <v>46567</v>
      </c>
      <c r="B3724" s="112" t="str">
        <f t="shared" ca="1" si="1124"/>
        <v>n.d</v>
      </c>
      <c r="C3724" s="109">
        <f t="shared" si="1125"/>
        <v>1941.71126355</v>
      </c>
      <c r="D3724" s="13">
        <f ca="1">IF(A3724&lt;$B$1,VLOOKUP(A3724,[1]DI!$A$4:$B$15000,2,FALSE),0)</f>
        <v>0</v>
      </c>
      <c r="E3724" s="52">
        <f t="shared" ca="1" si="1126"/>
        <v>1</v>
      </c>
      <c r="F3724" s="52">
        <f ca="1">(TRUNC(PRODUCT($E$12:$E3723),16))</f>
        <v>1.88396930562496</v>
      </c>
      <c r="G3724" s="52">
        <f t="shared" ca="1" si="1127"/>
        <v>1.88396930562496</v>
      </c>
      <c r="H3724" s="52">
        <f t="shared" ca="1" si="1128"/>
        <v>1</v>
      </c>
      <c r="I3724" s="111">
        <f t="shared" si="1117"/>
        <v>0.02</v>
      </c>
      <c r="J3724" s="149">
        <f t="shared" si="1119"/>
        <v>46538</v>
      </c>
      <c r="K3724" s="54">
        <f t="shared" si="1118"/>
        <v>21</v>
      </c>
      <c r="L3724" s="55">
        <f t="shared" si="1129"/>
        <v>21</v>
      </c>
      <c r="M3724" s="56">
        <f t="shared" si="1130"/>
        <v>1.001651581</v>
      </c>
      <c r="N3724" s="56">
        <f t="shared" ca="1" si="1131"/>
        <v>1.001651581</v>
      </c>
      <c r="O3724" s="55">
        <f t="shared" si="1120"/>
        <v>0</v>
      </c>
      <c r="P3724" s="109">
        <f t="shared" ca="1" si="1132"/>
        <v>3.20689343</v>
      </c>
      <c r="Q3724" s="52">
        <f t="shared" si="1121"/>
        <v>0</v>
      </c>
      <c r="R3724" s="85"/>
      <c r="S3724" s="85"/>
      <c r="T3724" s="86" t="str">
        <f t="shared" si="1122"/>
        <v>A+J=</v>
      </c>
      <c r="U3724" s="149">
        <f t="shared" si="1123"/>
        <v>46568</v>
      </c>
      <c r="V3724" s="57" t="str">
        <f t="shared" si="1133"/>
        <v>-</v>
      </c>
      <c r="W3724" s="8"/>
      <c r="X3724" s="8"/>
      <c r="Y3724" s="8"/>
      <c r="Z3724" s="9"/>
      <c r="AA3724" s="1"/>
      <c r="AB3724" s="8"/>
      <c r="AC3724" s="9"/>
      <c r="AD3724" s="9"/>
      <c r="AE3724" s="9"/>
      <c r="AF3724" s="8"/>
      <c r="AG3724" s="10"/>
      <c r="AH3724" s="8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25">
      <c r="A3725" s="50">
        <f t="shared" ref="A3725" si="1134">(A3724+1)</f>
        <v>46568</v>
      </c>
      <c r="B3725" s="112" t="str">
        <f t="shared" ca="1" si="1124"/>
        <v>n.d</v>
      </c>
      <c r="C3725" s="109">
        <f t="shared" si="1125"/>
        <v>1941.71126355</v>
      </c>
      <c r="D3725" s="13">
        <f ca="1">IF(A3725&lt;$B$1,VLOOKUP(A3725,[1]DI!$A$4:$B$15000,2,FALSE),0)</f>
        <v>0</v>
      </c>
      <c r="E3725" s="52">
        <f t="shared" ca="1" si="1126"/>
        <v>1</v>
      </c>
      <c r="F3725" s="52">
        <f ca="1">(TRUNC(PRODUCT($E$12:$E3724),16))</f>
        <v>1.88396930562496</v>
      </c>
      <c r="G3725" s="52">
        <f t="shared" ca="1" si="1127"/>
        <v>1.88396930562496</v>
      </c>
      <c r="H3725" s="52">
        <f t="shared" ca="1" si="1128"/>
        <v>1</v>
      </c>
      <c r="I3725" s="111">
        <f t="shared" ref="I3725" si="1135">I3724</f>
        <v>0.02</v>
      </c>
      <c r="J3725" s="149">
        <f t="shared" si="1119"/>
        <v>46538</v>
      </c>
      <c r="K3725" s="54">
        <f t="shared" ref="K3725" si="1136">IF(A3725&gt;J3725,IF(NETWORKDAYS(J3725,A3725,$X$135:$X$519)-1=0,1,NETWORKDAYS(J3725,A3725,$X$135:$X$519)-1),0)</f>
        <v>22</v>
      </c>
      <c r="L3725" s="55">
        <f t="shared" si="1129"/>
        <v>22</v>
      </c>
      <c r="M3725" s="56">
        <f t="shared" si="1130"/>
        <v>1.0017302960000001</v>
      </c>
      <c r="N3725" s="56">
        <f t="shared" ca="1" si="1131"/>
        <v>1.0017302960000001</v>
      </c>
      <c r="O3725" s="55">
        <f t="shared" si="1120"/>
        <v>111</v>
      </c>
      <c r="P3725" s="109">
        <f t="shared" ca="1" si="1132"/>
        <v>3.3597352300000001</v>
      </c>
      <c r="Q3725" s="52">
        <f t="shared" si="1121"/>
        <v>1941.7112635600063</v>
      </c>
      <c r="R3725" s="85"/>
      <c r="S3725" s="85"/>
      <c r="T3725" s="86" t="str">
        <f t="shared" si="1122"/>
        <v>A+J=</v>
      </c>
      <c r="U3725" s="149">
        <f t="shared" si="1123"/>
        <v>46568</v>
      </c>
      <c r="V3725" s="57">
        <f t="shared" ca="1" si="1133"/>
        <v>2917606.4981850097</v>
      </c>
      <c r="W3725" s="8"/>
      <c r="X3725" s="8"/>
      <c r="Y3725" s="8"/>
      <c r="Z3725" s="9"/>
      <c r="AA3725" s="1"/>
      <c r="AB3725" s="8"/>
      <c r="AC3725" s="9"/>
      <c r="AD3725" s="9"/>
      <c r="AE3725" s="9"/>
      <c r="AF3725" s="8"/>
      <c r="AG3725" s="10"/>
      <c r="AH3725" s="8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25">
      <c r="W3726" s="8"/>
      <c r="X3726" s="8"/>
      <c r="Y3726" s="8"/>
      <c r="Z3726" s="9"/>
      <c r="AA3726" s="1"/>
      <c r="AB3726" s="8"/>
      <c r="AC3726" s="9"/>
      <c r="AD3726" s="9"/>
      <c r="AE3726" s="9"/>
      <c r="AF3726" s="8"/>
      <c r="AG3726" s="10"/>
      <c r="AH3726" s="8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25">
      <c r="W3727" s="8"/>
      <c r="X3727" s="8"/>
      <c r="Y3727" s="8"/>
      <c r="Z3727" s="9"/>
      <c r="AA3727" s="1"/>
      <c r="AB3727" s="8"/>
      <c r="AC3727" s="9"/>
      <c r="AD3727" s="9"/>
      <c r="AE3727" s="9"/>
      <c r="AF3727" s="8"/>
      <c r="AG3727" s="10"/>
      <c r="AH3727" s="8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25">
      <c r="W3728" s="8"/>
      <c r="X3728" s="8"/>
      <c r="Y3728" s="8"/>
      <c r="Z3728" s="9"/>
      <c r="AA3728" s="1"/>
      <c r="AB3728" s="8"/>
      <c r="AC3728" s="9"/>
      <c r="AD3728" s="9"/>
      <c r="AE3728" s="9"/>
      <c r="AF3728" s="8"/>
      <c r="AG3728" s="10"/>
      <c r="AH3728" s="8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23:149" x14ac:dyDescent="0.25">
      <c r="W3729" s="8"/>
      <c r="X3729" s="8"/>
      <c r="Y3729" s="8"/>
      <c r="Z3729" s="9"/>
      <c r="AA3729" s="1"/>
      <c r="AB3729" s="8"/>
      <c r="AC3729" s="9"/>
      <c r="AD3729" s="9"/>
      <c r="AE3729" s="9"/>
      <c r="AF3729" s="8"/>
      <c r="AG3729" s="10"/>
      <c r="AH3729" s="8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23:149" x14ac:dyDescent="0.25">
      <c r="W3730" s="8"/>
      <c r="X3730" s="8"/>
      <c r="Y3730" s="8"/>
      <c r="Z3730" s="9"/>
      <c r="AA3730" s="1"/>
      <c r="AB3730" s="8"/>
      <c r="AC3730" s="9"/>
      <c r="AD3730" s="9"/>
      <c r="AE3730" s="9"/>
      <c r="AF3730" s="8"/>
      <c r="AG3730" s="10"/>
      <c r="AH3730" s="8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23:149" x14ac:dyDescent="0.25">
      <c r="W3731" s="8"/>
      <c r="X3731" s="8"/>
      <c r="Y3731" s="8"/>
      <c r="Z3731" s="9"/>
      <c r="AA3731" s="1"/>
      <c r="AB3731" s="8"/>
      <c r="AC3731" s="9"/>
      <c r="AD3731" s="9"/>
      <c r="AE3731" s="9"/>
      <c r="AF3731" s="8"/>
      <c r="AG3731" s="10"/>
      <c r="AH3731" s="8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23:149" x14ac:dyDescent="0.25">
      <c r="W3732" s="8"/>
      <c r="X3732" s="8"/>
      <c r="Y3732" s="8"/>
      <c r="Z3732" s="9"/>
      <c r="AA3732" s="1"/>
      <c r="AB3732" s="8"/>
      <c r="AC3732" s="9"/>
      <c r="AD3732" s="9"/>
      <c r="AE3732" s="9"/>
      <c r="AF3732" s="8"/>
      <c r="AG3732" s="10"/>
      <c r="AH3732" s="8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23:149" x14ac:dyDescent="0.25">
      <c r="W3733" s="8"/>
      <c r="X3733" s="8"/>
      <c r="Y3733" s="8"/>
      <c r="Z3733" s="9"/>
      <c r="AA3733" s="1"/>
      <c r="AB3733" s="8"/>
      <c r="AC3733" s="9"/>
      <c r="AD3733" s="9"/>
      <c r="AE3733" s="9"/>
      <c r="AF3733" s="8"/>
      <c r="AG3733" s="10"/>
      <c r="AH3733" s="8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23:149" x14ac:dyDescent="0.25">
      <c r="W3734" s="8"/>
      <c r="X3734" s="8"/>
      <c r="Y3734" s="8"/>
      <c r="Z3734" s="9"/>
      <c r="AA3734" s="1"/>
      <c r="AB3734" s="8"/>
      <c r="AC3734" s="9"/>
      <c r="AD3734" s="9"/>
      <c r="AE3734" s="9"/>
      <c r="AF3734" s="8"/>
      <c r="AG3734" s="10"/>
      <c r="AH3734" s="8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23:149" x14ac:dyDescent="0.25">
      <c r="W3735" s="8"/>
      <c r="X3735" s="8"/>
      <c r="Y3735" s="8"/>
      <c r="Z3735" s="9"/>
      <c r="AA3735" s="1"/>
      <c r="AB3735" s="8"/>
      <c r="AC3735" s="9"/>
      <c r="AD3735" s="9"/>
      <c r="AE3735" s="9"/>
      <c r="AF3735" s="8"/>
      <c r="AG3735" s="10"/>
      <c r="AH3735" s="8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23:149" x14ac:dyDescent="0.25">
      <c r="W3736" s="8"/>
      <c r="X3736" s="8"/>
      <c r="Y3736" s="8"/>
      <c r="Z3736" s="9"/>
      <c r="AA3736" s="1"/>
      <c r="AB3736" s="8"/>
      <c r="AC3736" s="9"/>
      <c r="AD3736" s="9"/>
      <c r="AE3736" s="9"/>
      <c r="AF3736" s="8"/>
      <c r="AG3736" s="10"/>
      <c r="AH3736" s="8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23:149" x14ac:dyDescent="0.25">
      <c r="W3737" s="8"/>
      <c r="X3737" s="8"/>
      <c r="Y3737" s="8"/>
      <c r="Z3737" s="9"/>
      <c r="AA3737" s="1"/>
      <c r="AB3737" s="8"/>
      <c r="AC3737" s="9"/>
      <c r="AD3737" s="9"/>
      <c r="AE3737" s="9"/>
      <c r="AF3737" s="8"/>
      <c r="AG3737" s="10"/>
      <c r="AH3737" s="8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23:149" x14ac:dyDescent="0.25">
      <c r="W3738" s="8"/>
      <c r="X3738" s="8"/>
      <c r="Y3738" s="8"/>
      <c r="Z3738" s="9"/>
      <c r="AA3738" s="1"/>
      <c r="AB3738" s="8"/>
      <c r="AC3738" s="9"/>
      <c r="AD3738" s="9"/>
      <c r="AE3738" s="9"/>
      <c r="AF3738" s="8"/>
      <c r="AG3738" s="10"/>
      <c r="AH3738" s="8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23:149" x14ac:dyDescent="0.25">
      <c r="W3739" s="8"/>
      <c r="X3739" s="8"/>
      <c r="Y3739" s="8"/>
      <c r="Z3739" s="9"/>
      <c r="AA3739" s="1"/>
      <c r="AB3739" s="8"/>
      <c r="AC3739" s="9"/>
      <c r="AD3739" s="9"/>
      <c r="AE3739" s="9"/>
      <c r="AF3739" s="8"/>
      <c r="AG3739" s="10"/>
      <c r="AH3739" s="8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23:149" x14ac:dyDescent="0.25">
      <c r="W3740" s="8"/>
      <c r="X3740" s="8"/>
      <c r="Y3740" s="8"/>
      <c r="Z3740" s="9"/>
      <c r="AA3740" s="1"/>
      <c r="AB3740" s="8"/>
      <c r="AC3740" s="9"/>
      <c r="AD3740" s="9"/>
      <c r="AE3740" s="9"/>
      <c r="AF3740" s="8"/>
      <c r="AG3740" s="10"/>
      <c r="AH3740" s="8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23:149" x14ac:dyDescent="0.25">
      <c r="W3741" s="8"/>
      <c r="X3741" s="8"/>
      <c r="Y3741" s="8"/>
      <c r="Z3741" s="9"/>
      <c r="AA3741" s="1"/>
      <c r="AB3741" s="8"/>
      <c r="AC3741" s="9"/>
      <c r="AD3741" s="9"/>
      <c r="AE3741" s="9"/>
      <c r="AF3741" s="8"/>
      <c r="AG3741" s="10"/>
      <c r="AH3741" s="8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23:149" x14ac:dyDescent="0.25">
      <c r="W3742" s="8"/>
      <c r="X3742" s="8"/>
      <c r="Y3742" s="8"/>
      <c r="Z3742" s="9"/>
      <c r="AA3742" s="1"/>
      <c r="AB3742" s="8"/>
      <c r="AC3742" s="9"/>
      <c r="AD3742" s="9"/>
      <c r="AE3742" s="9"/>
      <c r="AF3742" s="8"/>
      <c r="AG3742" s="10"/>
      <c r="AH3742" s="8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23:149" x14ac:dyDescent="0.25">
      <c r="W3743" s="8"/>
      <c r="X3743" s="8"/>
      <c r="Y3743" s="8"/>
      <c r="Z3743" s="9"/>
      <c r="AA3743" s="1"/>
      <c r="AB3743" s="8"/>
      <c r="AC3743" s="9"/>
      <c r="AD3743" s="9"/>
      <c r="AE3743" s="9"/>
      <c r="AF3743" s="8"/>
      <c r="AG3743" s="10"/>
      <c r="AH3743" s="8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23:149" x14ac:dyDescent="0.25">
      <c r="W3744" s="8"/>
      <c r="X3744" s="8"/>
      <c r="Y3744" s="8"/>
      <c r="Z3744" s="9"/>
      <c r="AA3744" s="1"/>
      <c r="AB3744" s="8"/>
      <c r="AC3744" s="9"/>
      <c r="AD3744" s="9"/>
      <c r="AE3744" s="9"/>
      <c r="AF3744" s="8"/>
      <c r="AG3744" s="10"/>
      <c r="AH3744" s="8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23:149" x14ac:dyDescent="0.25">
      <c r="W3745" s="8"/>
      <c r="X3745" s="8"/>
      <c r="Y3745" s="8"/>
      <c r="Z3745" s="9"/>
      <c r="AA3745" s="1"/>
      <c r="AB3745" s="8"/>
      <c r="AC3745" s="9"/>
      <c r="AD3745" s="9"/>
      <c r="AE3745" s="9"/>
      <c r="AF3745" s="8"/>
      <c r="AG3745" s="10"/>
      <c r="AH3745" s="8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23:149" x14ac:dyDescent="0.25">
      <c r="W3746" s="8"/>
      <c r="X3746" s="8"/>
      <c r="Y3746" s="8"/>
      <c r="Z3746" s="9"/>
      <c r="AA3746" s="1"/>
      <c r="AB3746" s="8"/>
      <c r="AC3746" s="9"/>
      <c r="AD3746" s="9"/>
      <c r="AE3746" s="9"/>
      <c r="AF3746" s="8"/>
      <c r="AG3746" s="10"/>
      <c r="AH3746" s="8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23:149" x14ac:dyDescent="0.25">
      <c r="W3747" s="8"/>
      <c r="X3747" s="8"/>
      <c r="Y3747" s="8"/>
      <c r="Z3747" s="9"/>
      <c r="AA3747" s="1"/>
      <c r="AB3747" s="8"/>
      <c r="AC3747" s="9"/>
      <c r="AD3747" s="9"/>
      <c r="AE3747" s="9"/>
      <c r="AF3747" s="8"/>
      <c r="AG3747" s="10"/>
      <c r="AH3747" s="8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23:149" x14ac:dyDescent="0.25">
      <c r="W3748" s="8"/>
      <c r="X3748" s="8"/>
      <c r="Y3748" s="8"/>
      <c r="Z3748" s="9"/>
      <c r="AA3748" s="1"/>
      <c r="AB3748" s="8"/>
      <c r="AC3748" s="9"/>
      <c r="AD3748" s="9"/>
      <c r="AE3748" s="9"/>
      <c r="AF3748" s="8"/>
      <c r="AG3748" s="10"/>
      <c r="AH3748" s="8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23:149" x14ac:dyDescent="0.25">
      <c r="W3749" s="8"/>
      <c r="X3749" s="8"/>
      <c r="Y3749" s="8"/>
      <c r="Z3749" s="9"/>
      <c r="AA3749" s="1"/>
      <c r="AB3749" s="8"/>
      <c r="AC3749" s="9"/>
      <c r="AD3749" s="9"/>
      <c r="AE3749" s="9"/>
      <c r="AF3749" s="8"/>
      <c r="AG3749" s="10"/>
      <c r="AH3749" s="8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23:149" x14ac:dyDescent="0.25">
      <c r="W3750" s="8"/>
      <c r="X3750" s="8"/>
      <c r="Y3750" s="8"/>
      <c r="Z3750" s="9"/>
      <c r="AA3750" s="1"/>
      <c r="AB3750" s="8"/>
      <c r="AC3750" s="9"/>
      <c r="AD3750" s="9"/>
      <c r="AE3750" s="9"/>
      <c r="AF3750" s="8"/>
      <c r="AG3750" s="10"/>
      <c r="AH3750" s="8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23:149" x14ac:dyDescent="0.25">
      <c r="W3751" s="8"/>
      <c r="X3751" s="8"/>
      <c r="Y3751" s="8"/>
      <c r="Z3751" s="9"/>
      <c r="AA3751" s="1"/>
      <c r="AB3751" s="8"/>
      <c r="AC3751" s="9"/>
      <c r="AD3751" s="9"/>
      <c r="AE3751" s="9"/>
      <c r="AF3751" s="8"/>
      <c r="AG3751" s="10"/>
      <c r="AH3751" s="8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23:149" x14ac:dyDescent="0.25">
      <c r="W3752" s="8"/>
      <c r="X3752" s="8"/>
      <c r="Y3752" s="8"/>
      <c r="Z3752" s="9"/>
      <c r="AA3752" s="1"/>
      <c r="AB3752" s="8"/>
      <c r="AC3752" s="9"/>
      <c r="AD3752" s="9"/>
      <c r="AE3752" s="9"/>
      <c r="AF3752" s="8"/>
      <c r="AG3752" s="10"/>
      <c r="AH3752" s="8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23:149" x14ac:dyDescent="0.25">
      <c r="W3753" s="8"/>
      <c r="X3753" s="8"/>
      <c r="Y3753" s="8"/>
      <c r="Z3753" s="9"/>
      <c r="AA3753" s="1"/>
      <c r="AB3753" s="8"/>
      <c r="AC3753" s="9"/>
      <c r="AD3753" s="9"/>
      <c r="AE3753" s="9"/>
      <c r="AF3753" s="8"/>
      <c r="AG3753" s="10"/>
      <c r="AH3753" s="8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23:149" x14ac:dyDescent="0.25">
      <c r="W3754" s="8"/>
      <c r="X3754" s="8"/>
      <c r="Y3754" s="8"/>
      <c r="Z3754" s="9"/>
      <c r="AA3754" s="1"/>
      <c r="AB3754" s="8"/>
      <c r="AC3754" s="9"/>
      <c r="AD3754" s="9"/>
      <c r="AE3754" s="9"/>
      <c r="AF3754" s="8"/>
      <c r="AG3754" s="10"/>
      <c r="AH3754" s="8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23:149" x14ac:dyDescent="0.25">
      <c r="W3755" s="8"/>
      <c r="X3755" s="8"/>
      <c r="Y3755" s="8"/>
      <c r="Z3755" s="9"/>
      <c r="AA3755" s="1"/>
      <c r="AB3755" s="8"/>
      <c r="AC3755" s="9"/>
      <c r="AD3755" s="9"/>
      <c r="AE3755" s="9"/>
      <c r="AF3755" s="8"/>
      <c r="AG3755" s="10"/>
      <c r="AH3755" s="8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23:149" x14ac:dyDescent="0.25">
      <c r="W3756" s="8"/>
      <c r="X3756" s="8"/>
      <c r="Y3756" s="8"/>
      <c r="Z3756" s="9"/>
      <c r="AA3756" s="1"/>
      <c r="AB3756" s="8"/>
      <c r="AC3756" s="9"/>
      <c r="AD3756" s="9"/>
      <c r="AE3756" s="9"/>
      <c r="AF3756" s="8"/>
      <c r="AG3756" s="10"/>
      <c r="AH3756" s="8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23:149" x14ac:dyDescent="0.25">
      <c r="W3757" s="8"/>
      <c r="X3757" s="8"/>
      <c r="Y3757" s="8"/>
      <c r="Z3757" s="9"/>
      <c r="AA3757" s="1"/>
      <c r="AB3757" s="8"/>
      <c r="AC3757" s="9"/>
      <c r="AD3757" s="9"/>
      <c r="AE3757" s="9"/>
      <c r="AF3757" s="8"/>
      <c r="AG3757" s="10"/>
      <c r="AH3757" s="8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23:149" x14ac:dyDescent="0.25">
      <c r="W3758" s="8"/>
      <c r="X3758" s="8"/>
      <c r="Y3758" s="8"/>
      <c r="Z3758" s="9"/>
      <c r="AA3758" s="1"/>
      <c r="AB3758" s="8"/>
      <c r="AC3758" s="9"/>
      <c r="AD3758" s="9"/>
      <c r="AE3758" s="9"/>
      <c r="AF3758" s="8"/>
      <c r="AG3758" s="10"/>
      <c r="AH3758" s="8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23:149" x14ac:dyDescent="0.25">
      <c r="W3759" s="8"/>
      <c r="X3759" s="8"/>
      <c r="Y3759" s="8"/>
      <c r="Z3759" s="9"/>
      <c r="AA3759" s="1"/>
      <c r="AB3759" s="8"/>
      <c r="AC3759" s="9"/>
      <c r="AD3759" s="9"/>
      <c r="AE3759" s="9"/>
      <c r="AF3759" s="8"/>
      <c r="AG3759" s="10"/>
      <c r="AH3759" s="8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23:149" x14ac:dyDescent="0.25">
      <c r="W3760" s="8"/>
      <c r="X3760" s="8"/>
      <c r="Y3760" s="8"/>
      <c r="Z3760" s="9"/>
      <c r="AA3760" s="1"/>
      <c r="AB3760" s="8"/>
      <c r="AC3760" s="9"/>
      <c r="AD3760" s="9"/>
      <c r="AE3760" s="9"/>
      <c r="AF3760" s="8"/>
      <c r="AG3760" s="10"/>
      <c r="AH3760" s="8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23:149" x14ac:dyDescent="0.25">
      <c r="W3761" s="8"/>
      <c r="X3761" s="8"/>
      <c r="Y3761" s="8"/>
      <c r="Z3761" s="9"/>
      <c r="AA3761" s="1"/>
      <c r="AB3761" s="8"/>
      <c r="AC3761" s="9"/>
      <c r="AD3761" s="9"/>
      <c r="AE3761" s="9"/>
      <c r="AF3761" s="8"/>
      <c r="AG3761" s="10"/>
      <c r="AH3761" s="8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23:149" x14ac:dyDescent="0.25">
      <c r="W3762" s="8"/>
      <c r="X3762" s="8"/>
      <c r="Y3762" s="8"/>
      <c r="Z3762" s="9"/>
      <c r="AA3762" s="1"/>
      <c r="AB3762" s="8"/>
      <c r="AC3762" s="9"/>
      <c r="AD3762" s="9"/>
      <c r="AE3762" s="9"/>
      <c r="AF3762" s="8"/>
      <c r="AG3762" s="10"/>
      <c r="AH3762" s="8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23:149" x14ac:dyDescent="0.25">
      <c r="W3763" s="8"/>
      <c r="X3763" s="8"/>
      <c r="Y3763" s="8"/>
      <c r="Z3763" s="9"/>
      <c r="AA3763" s="1"/>
      <c r="AB3763" s="8"/>
      <c r="AC3763" s="9"/>
      <c r="AD3763" s="9"/>
      <c r="AE3763" s="9"/>
      <c r="AF3763" s="8"/>
      <c r="AG3763" s="10"/>
      <c r="AH3763" s="8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23:149" x14ac:dyDescent="0.25">
      <c r="W3764" s="8"/>
      <c r="X3764" s="8"/>
      <c r="Y3764" s="8"/>
      <c r="Z3764" s="9"/>
      <c r="AA3764" s="1"/>
      <c r="AB3764" s="8"/>
      <c r="AC3764" s="9"/>
      <c r="AD3764" s="9"/>
      <c r="AE3764" s="9"/>
      <c r="AF3764" s="8"/>
      <c r="AG3764" s="10"/>
      <c r="AH3764" s="8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23:149" x14ac:dyDescent="0.25">
      <c r="W3765" s="8"/>
      <c r="X3765" s="8"/>
      <c r="Y3765" s="8"/>
      <c r="Z3765" s="9"/>
      <c r="AA3765" s="1"/>
      <c r="AB3765" s="8"/>
      <c r="AC3765" s="9"/>
      <c r="AD3765" s="9"/>
      <c r="AE3765" s="9"/>
      <c r="AF3765" s="8"/>
      <c r="AG3765" s="10"/>
      <c r="AH3765" s="8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23:149" x14ac:dyDescent="0.25">
      <c r="W3766" s="8"/>
      <c r="X3766" s="8"/>
      <c r="Y3766" s="8"/>
      <c r="Z3766" s="9"/>
      <c r="AA3766" s="1"/>
      <c r="AB3766" s="8"/>
      <c r="AC3766" s="9"/>
      <c r="AD3766" s="9"/>
      <c r="AE3766" s="9"/>
      <c r="AF3766" s="8"/>
      <c r="AG3766" s="10"/>
      <c r="AH3766" s="8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23:149" x14ac:dyDescent="0.25">
      <c r="W3767" s="8"/>
      <c r="X3767" s="8"/>
      <c r="Y3767" s="8"/>
      <c r="Z3767" s="9"/>
      <c r="AA3767" s="1"/>
      <c r="AB3767" s="8"/>
      <c r="AC3767" s="9"/>
      <c r="AD3767" s="9"/>
      <c r="AE3767" s="9"/>
      <c r="AF3767" s="8"/>
      <c r="AG3767" s="10"/>
      <c r="AH3767" s="8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23:149" x14ac:dyDescent="0.25">
      <c r="W3768" s="8"/>
      <c r="X3768" s="8"/>
      <c r="Y3768" s="8"/>
      <c r="Z3768" s="9"/>
      <c r="AA3768" s="1"/>
      <c r="AB3768" s="8"/>
      <c r="AC3768" s="9"/>
      <c r="AD3768" s="9"/>
      <c r="AE3768" s="9"/>
      <c r="AF3768" s="8"/>
      <c r="AG3768" s="10"/>
      <c r="AH3768" s="8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23:149" x14ac:dyDescent="0.25">
      <c r="W3769" s="8"/>
      <c r="X3769" s="8"/>
      <c r="Y3769" s="8"/>
      <c r="Z3769" s="9"/>
      <c r="AA3769" s="1"/>
      <c r="AB3769" s="8"/>
      <c r="AC3769" s="9"/>
      <c r="AD3769" s="9"/>
      <c r="AE3769" s="9"/>
      <c r="AF3769" s="8"/>
      <c r="AG3769" s="10"/>
      <c r="AH3769" s="8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23:149" x14ac:dyDescent="0.25">
      <c r="W3770" s="8"/>
      <c r="X3770" s="8"/>
      <c r="Y3770" s="8"/>
      <c r="Z3770" s="9"/>
      <c r="AA3770" s="1"/>
      <c r="AB3770" s="8"/>
      <c r="AC3770" s="9"/>
      <c r="AD3770" s="9"/>
      <c r="AE3770" s="9"/>
      <c r="AF3770" s="8"/>
      <c r="AG3770" s="10"/>
      <c r="AH3770" s="8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23:149" x14ac:dyDescent="0.25">
      <c r="W3771" s="8"/>
      <c r="X3771" s="8"/>
      <c r="Y3771" s="8"/>
      <c r="Z3771" s="9"/>
      <c r="AA3771" s="1"/>
      <c r="AB3771" s="8"/>
      <c r="AC3771" s="9"/>
      <c r="AD3771" s="9"/>
      <c r="AE3771" s="9"/>
      <c r="AF3771" s="8"/>
      <c r="AG3771" s="10"/>
      <c r="AH3771" s="8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23:149" x14ac:dyDescent="0.25">
      <c r="W3772" s="8"/>
      <c r="X3772" s="8"/>
      <c r="Y3772" s="8"/>
      <c r="Z3772" s="9"/>
      <c r="AA3772" s="1"/>
      <c r="AB3772" s="8"/>
      <c r="AC3772" s="9"/>
      <c r="AD3772" s="9"/>
      <c r="AE3772" s="9"/>
      <c r="AF3772" s="8"/>
      <c r="AG3772" s="10"/>
      <c r="AH3772" s="8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23:149" x14ac:dyDescent="0.25">
      <c r="W3773" s="8"/>
      <c r="X3773" s="8"/>
      <c r="Y3773" s="8"/>
      <c r="Z3773" s="9"/>
      <c r="AA3773" s="1"/>
      <c r="AB3773" s="8"/>
      <c r="AC3773" s="9"/>
      <c r="AD3773" s="9"/>
      <c r="AE3773" s="9"/>
      <c r="AF3773" s="8"/>
      <c r="AG3773" s="10"/>
      <c r="AH3773" s="8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23:149" x14ac:dyDescent="0.25">
      <c r="W3774" s="8"/>
      <c r="X3774" s="8"/>
      <c r="Y3774" s="8"/>
      <c r="Z3774" s="9"/>
      <c r="AA3774" s="1"/>
      <c r="AB3774" s="8"/>
      <c r="AC3774" s="9"/>
      <c r="AD3774" s="9"/>
      <c r="AE3774" s="9"/>
      <c r="AF3774" s="8"/>
      <c r="AG3774" s="10"/>
      <c r="AH3774" s="8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23:149" x14ac:dyDescent="0.25">
      <c r="W3775" s="8"/>
      <c r="X3775" s="8"/>
      <c r="Y3775" s="8"/>
      <c r="Z3775" s="9"/>
      <c r="AA3775" s="1"/>
      <c r="AB3775" s="8"/>
      <c r="AC3775" s="9"/>
      <c r="AD3775" s="9"/>
      <c r="AE3775" s="9"/>
      <c r="AF3775" s="8"/>
      <c r="AG3775" s="10"/>
      <c r="AH3775" s="8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23:149" x14ac:dyDescent="0.25">
      <c r="W3776" s="8"/>
      <c r="X3776" s="8"/>
      <c r="Y3776" s="8"/>
      <c r="Z3776" s="9"/>
      <c r="AA3776" s="1"/>
      <c r="AB3776" s="8"/>
      <c r="AC3776" s="9"/>
      <c r="AD3776" s="9"/>
      <c r="AE3776" s="9"/>
      <c r="AF3776" s="8"/>
      <c r="AG3776" s="10"/>
      <c r="AH3776" s="8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23:149" x14ac:dyDescent="0.25">
      <c r="W3777" s="8"/>
      <c r="X3777" s="8"/>
      <c r="Y3777" s="8"/>
      <c r="Z3777" s="9"/>
      <c r="AA3777" s="1"/>
      <c r="AB3777" s="8"/>
      <c r="AC3777" s="9"/>
      <c r="AD3777" s="9"/>
      <c r="AE3777" s="9"/>
      <c r="AF3777" s="8"/>
      <c r="AG3777" s="10"/>
      <c r="AH3777" s="8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23:149" x14ac:dyDescent="0.25">
      <c r="W3778" s="8"/>
      <c r="X3778" s="8"/>
      <c r="Y3778" s="8"/>
      <c r="Z3778" s="9"/>
      <c r="AA3778" s="1"/>
      <c r="AB3778" s="8"/>
      <c r="AC3778" s="9"/>
      <c r="AD3778" s="9"/>
      <c r="AE3778" s="9"/>
      <c r="AF3778" s="8"/>
      <c r="AG3778" s="10"/>
      <c r="AH3778" s="8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23:149" x14ac:dyDescent="0.25">
      <c r="W3779" s="8"/>
      <c r="X3779" s="8"/>
      <c r="Y3779" s="8"/>
      <c r="Z3779" s="9"/>
      <c r="AA3779" s="1"/>
      <c r="AB3779" s="8"/>
      <c r="AC3779" s="9"/>
      <c r="AD3779" s="9"/>
      <c r="AE3779" s="9"/>
      <c r="AF3779" s="8"/>
      <c r="AG3779" s="10"/>
      <c r="AH3779" s="8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23:149" x14ac:dyDescent="0.25">
      <c r="W3780" s="8"/>
      <c r="X3780" s="8"/>
      <c r="Y3780" s="8"/>
      <c r="Z3780" s="9"/>
      <c r="AA3780" s="1"/>
      <c r="AB3780" s="8"/>
      <c r="AC3780" s="9"/>
      <c r="AD3780" s="9"/>
      <c r="AE3780" s="9"/>
      <c r="AF3780" s="8"/>
      <c r="AG3780" s="10"/>
      <c r="AH3780" s="8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23:149" x14ac:dyDescent="0.25">
      <c r="W3781" s="8"/>
      <c r="X3781" s="8"/>
      <c r="Y3781" s="8"/>
      <c r="Z3781" s="9"/>
      <c r="AA3781" s="1"/>
      <c r="AB3781" s="8"/>
      <c r="AC3781" s="9"/>
      <c r="AD3781" s="9"/>
      <c r="AE3781" s="9"/>
      <c r="AF3781" s="8"/>
      <c r="AG3781" s="10"/>
      <c r="AH3781" s="8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23:149" x14ac:dyDescent="0.25">
      <c r="W3782" s="8"/>
      <c r="X3782" s="8"/>
      <c r="Y3782" s="8"/>
      <c r="Z3782" s="9"/>
      <c r="AA3782" s="1"/>
      <c r="AB3782" s="8"/>
      <c r="AC3782" s="9"/>
      <c r="AD3782" s="9"/>
      <c r="AE3782" s="9"/>
      <c r="AF3782" s="8"/>
      <c r="AG3782" s="10"/>
      <c r="AH3782" s="8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23:149" x14ac:dyDescent="0.25">
      <c r="W3783" s="8"/>
      <c r="X3783" s="8"/>
      <c r="Y3783" s="8"/>
      <c r="Z3783" s="9"/>
      <c r="AA3783" s="1"/>
      <c r="AB3783" s="8"/>
      <c r="AC3783" s="9"/>
      <c r="AD3783" s="9"/>
      <c r="AE3783" s="9"/>
      <c r="AF3783" s="8"/>
      <c r="AG3783" s="10"/>
      <c r="AH3783" s="8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23:149" x14ac:dyDescent="0.25">
      <c r="W3784" s="8"/>
      <c r="X3784" s="8"/>
      <c r="Y3784" s="8"/>
      <c r="Z3784" s="9"/>
      <c r="AA3784" s="1"/>
      <c r="AB3784" s="8"/>
      <c r="AC3784" s="9"/>
      <c r="AD3784" s="9"/>
      <c r="AE3784" s="9"/>
      <c r="AF3784" s="8"/>
      <c r="AG3784" s="10"/>
      <c r="AH3784" s="8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23:149" x14ac:dyDescent="0.25">
      <c r="W3785" s="8"/>
      <c r="X3785" s="8"/>
      <c r="Y3785" s="8"/>
      <c r="Z3785" s="9"/>
      <c r="AA3785" s="1"/>
      <c r="AB3785" s="8"/>
      <c r="AC3785" s="9"/>
      <c r="AD3785" s="9"/>
      <c r="AE3785" s="9"/>
      <c r="AF3785" s="8"/>
      <c r="AG3785" s="10"/>
      <c r="AH3785" s="8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23:149" x14ac:dyDescent="0.25">
      <c r="W3786" s="8"/>
      <c r="X3786" s="8"/>
      <c r="Y3786" s="8"/>
      <c r="Z3786" s="9"/>
      <c r="AA3786" s="1"/>
      <c r="AB3786" s="8"/>
      <c r="AC3786" s="9"/>
      <c r="AD3786" s="9"/>
      <c r="AE3786" s="9"/>
      <c r="AF3786" s="8"/>
      <c r="AG3786" s="10"/>
      <c r="AH3786" s="8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23:149" x14ac:dyDescent="0.25">
      <c r="W3787" s="8"/>
      <c r="X3787" s="8"/>
      <c r="Y3787" s="8"/>
      <c r="Z3787" s="9"/>
      <c r="AA3787" s="1"/>
      <c r="AB3787" s="8"/>
      <c r="AC3787" s="9"/>
      <c r="AD3787" s="9"/>
      <c r="AE3787" s="9"/>
      <c r="AF3787" s="8"/>
      <c r="AG3787" s="10"/>
      <c r="AH3787" s="8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23:149" x14ac:dyDescent="0.25">
      <c r="W3788" s="8"/>
      <c r="X3788" s="8"/>
      <c r="Y3788" s="8"/>
      <c r="Z3788" s="9"/>
      <c r="AA3788" s="1"/>
      <c r="AB3788" s="8"/>
      <c r="AC3788" s="9"/>
      <c r="AD3788" s="9"/>
      <c r="AE3788" s="9"/>
      <c r="AF3788" s="8"/>
      <c r="AG3788" s="10"/>
      <c r="AH3788" s="8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23:149" x14ac:dyDescent="0.25">
      <c r="W3789" s="8"/>
      <c r="X3789" s="8"/>
      <c r="Y3789" s="8"/>
      <c r="Z3789" s="9"/>
      <c r="AA3789" s="1"/>
      <c r="AB3789" s="8"/>
      <c r="AC3789" s="9"/>
      <c r="AD3789" s="9"/>
      <c r="AE3789" s="9"/>
      <c r="AF3789" s="8"/>
      <c r="AG3789" s="10"/>
      <c r="AH3789" s="8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23:149" x14ac:dyDescent="0.25">
      <c r="W3790" s="8"/>
      <c r="X3790" s="8"/>
      <c r="Y3790" s="8"/>
      <c r="Z3790" s="9"/>
      <c r="AA3790" s="1"/>
      <c r="AB3790" s="8"/>
      <c r="AC3790" s="9"/>
      <c r="AD3790" s="9"/>
      <c r="AE3790" s="9"/>
      <c r="AF3790" s="8"/>
      <c r="AG3790" s="10"/>
      <c r="AH3790" s="8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23:149" x14ac:dyDescent="0.25">
      <c r="W3791" s="8"/>
      <c r="X3791" s="8"/>
      <c r="Y3791" s="8"/>
      <c r="Z3791" s="9"/>
      <c r="AA3791" s="1"/>
      <c r="AB3791" s="8"/>
      <c r="AC3791" s="9"/>
      <c r="AD3791" s="9"/>
      <c r="AE3791" s="9"/>
      <c r="AF3791" s="8"/>
      <c r="AG3791" s="10"/>
      <c r="AH3791" s="8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23:149" x14ac:dyDescent="0.25">
      <c r="W3792" s="8"/>
      <c r="X3792" s="8"/>
      <c r="Y3792" s="8"/>
      <c r="Z3792" s="9"/>
      <c r="AA3792" s="1"/>
      <c r="AB3792" s="8"/>
      <c r="AC3792" s="9"/>
      <c r="AD3792" s="9"/>
      <c r="AE3792" s="9"/>
      <c r="AF3792" s="8"/>
      <c r="AG3792" s="10"/>
      <c r="AH3792" s="8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23:149" x14ac:dyDescent="0.25">
      <c r="W3793" s="8"/>
      <c r="X3793" s="8"/>
      <c r="Y3793" s="8"/>
      <c r="Z3793" s="9"/>
      <c r="AA3793" s="1"/>
      <c r="AB3793" s="8"/>
      <c r="AC3793" s="9"/>
      <c r="AD3793" s="9"/>
      <c r="AE3793" s="9"/>
      <c r="AF3793" s="8"/>
      <c r="AG3793" s="10"/>
      <c r="AH3793" s="8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23:149" x14ac:dyDescent="0.25">
      <c r="W3794" s="8"/>
      <c r="X3794" s="8"/>
      <c r="Y3794" s="8"/>
      <c r="Z3794" s="9"/>
      <c r="AA3794" s="1"/>
      <c r="AB3794" s="8"/>
      <c r="AC3794" s="9"/>
      <c r="AD3794" s="9"/>
      <c r="AE3794" s="9"/>
      <c r="AF3794" s="8"/>
      <c r="AG3794" s="10"/>
      <c r="AH3794" s="8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23:149" x14ac:dyDescent="0.25">
      <c r="W3795" s="8"/>
      <c r="X3795" s="8"/>
      <c r="Y3795" s="8"/>
      <c r="Z3795" s="9"/>
      <c r="AA3795" s="1"/>
      <c r="AB3795" s="8"/>
      <c r="AC3795" s="9"/>
      <c r="AD3795" s="9"/>
      <c r="AE3795" s="9"/>
      <c r="AF3795" s="8"/>
      <c r="AG3795" s="10"/>
      <c r="AH3795" s="8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23:149" x14ac:dyDescent="0.25">
      <c r="W3796" s="8"/>
      <c r="X3796" s="8"/>
      <c r="Y3796" s="8"/>
      <c r="Z3796" s="9"/>
      <c r="AA3796" s="1"/>
      <c r="AB3796" s="8"/>
      <c r="AC3796" s="9"/>
      <c r="AD3796" s="9"/>
      <c r="AE3796" s="9"/>
      <c r="AF3796" s="8"/>
      <c r="AG3796" s="10"/>
      <c r="AH3796" s="8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23:149" x14ac:dyDescent="0.25">
      <c r="W3797" s="8"/>
      <c r="X3797" s="8"/>
      <c r="Y3797" s="8"/>
      <c r="Z3797" s="9"/>
      <c r="AA3797" s="1"/>
      <c r="AB3797" s="8"/>
      <c r="AC3797" s="9"/>
      <c r="AD3797" s="9"/>
      <c r="AE3797" s="9"/>
      <c r="AF3797" s="8"/>
      <c r="AG3797" s="10"/>
      <c r="AH3797" s="8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23:149" x14ac:dyDescent="0.25">
      <c r="W3798" s="8"/>
      <c r="X3798" s="8"/>
      <c r="Y3798" s="8"/>
      <c r="Z3798" s="9"/>
      <c r="AA3798" s="1"/>
      <c r="AB3798" s="8"/>
      <c r="AC3798" s="9"/>
      <c r="AD3798" s="9"/>
      <c r="AE3798" s="9"/>
      <c r="AF3798" s="8"/>
      <c r="AG3798" s="10"/>
      <c r="AH3798" s="8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23:149" x14ac:dyDescent="0.25">
      <c r="W3799" s="8"/>
      <c r="X3799" s="8"/>
      <c r="Y3799" s="8"/>
      <c r="Z3799" s="9"/>
      <c r="AA3799" s="1"/>
      <c r="AB3799" s="8"/>
      <c r="AC3799" s="9"/>
      <c r="AD3799" s="9"/>
      <c r="AE3799" s="9"/>
      <c r="AF3799" s="8"/>
      <c r="AG3799" s="10"/>
      <c r="AH3799" s="8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23:149" x14ac:dyDescent="0.25">
      <c r="W3800" s="8"/>
      <c r="X3800" s="8"/>
      <c r="Y3800" s="8"/>
      <c r="Z3800" s="9"/>
      <c r="AA3800" s="1"/>
      <c r="AB3800" s="8"/>
      <c r="AC3800" s="9"/>
      <c r="AD3800" s="9"/>
      <c r="AE3800" s="9"/>
      <c r="AF3800" s="8"/>
      <c r="AG3800" s="10"/>
      <c r="AH3800" s="8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23:149" x14ac:dyDescent="0.25">
      <c r="W3801" s="8"/>
      <c r="X3801" s="8"/>
      <c r="Y3801" s="8"/>
      <c r="Z3801" s="9"/>
      <c r="AA3801" s="1"/>
      <c r="AB3801" s="8"/>
      <c r="AC3801" s="9"/>
      <c r="AD3801" s="9"/>
      <c r="AE3801" s="9"/>
      <c r="AF3801" s="8"/>
      <c r="AG3801" s="10"/>
      <c r="AH3801" s="8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23:149" x14ac:dyDescent="0.25">
      <c r="W3802" s="8"/>
      <c r="X3802" s="8"/>
      <c r="Y3802" s="8"/>
      <c r="Z3802" s="9"/>
      <c r="AA3802" s="1"/>
      <c r="AB3802" s="8"/>
      <c r="AC3802" s="9"/>
      <c r="AD3802" s="9"/>
      <c r="AE3802" s="9"/>
      <c r="AF3802" s="8"/>
      <c r="AG3802" s="10"/>
      <c r="AH3802" s="8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23:149" x14ac:dyDescent="0.25">
      <c r="W3803" s="8"/>
      <c r="X3803" s="8"/>
      <c r="Y3803" s="8"/>
      <c r="Z3803" s="9"/>
      <c r="AA3803" s="1"/>
      <c r="AB3803" s="8"/>
      <c r="AC3803" s="9"/>
      <c r="AD3803" s="9"/>
      <c r="AE3803" s="9"/>
      <c r="AF3803" s="8"/>
      <c r="AG3803" s="10"/>
      <c r="AH3803" s="8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23:149" x14ac:dyDescent="0.25">
      <c r="W3804" s="8"/>
      <c r="X3804" s="8"/>
      <c r="Y3804" s="8"/>
      <c r="Z3804" s="9"/>
      <c r="AA3804" s="1"/>
      <c r="AB3804" s="8"/>
      <c r="AC3804" s="9"/>
      <c r="AD3804" s="9"/>
      <c r="AE3804" s="9"/>
      <c r="AF3804" s="8"/>
      <c r="AG3804" s="10"/>
      <c r="AH3804" s="8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23:149" x14ac:dyDescent="0.25">
      <c r="W3805" s="8"/>
      <c r="X3805" s="8"/>
      <c r="Y3805" s="8"/>
      <c r="Z3805" s="9"/>
      <c r="AA3805" s="1"/>
      <c r="AB3805" s="8"/>
      <c r="AC3805" s="9"/>
      <c r="AD3805" s="9"/>
      <c r="AE3805" s="9"/>
      <c r="AF3805" s="8"/>
      <c r="AG3805" s="10"/>
      <c r="AH3805" s="8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23:149" x14ac:dyDescent="0.25">
      <c r="W3806" s="8"/>
      <c r="X3806" s="8"/>
      <c r="Y3806" s="8"/>
      <c r="Z3806" s="9"/>
      <c r="AA3806" s="1"/>
      <c r="AB3806" s="8"/>
      <c r="AC3806" s="9"/>
      <c r="AD3806" s="9"/>
      <c r="AE3806" s="9"/>
      <c r="AF3806" s="8"/>
      <c r="AG3806" s="10"/>
      <c r="AH3806" s="8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23:149" x14ac:dyDescent="0.25">
      <c r="W3807" s="8"/>
      <c r="X3807" s="8"/>
      <c r="Y3807" s="8"/>
      <c r="Z3807" s="9"/>
      <c r="AA3807" s="1"/>
      <c r="AB3807" s="8"/>
      <c r="AC3807" s="9"/>
      <c r="AD3807" s="9"/>
      <c r="AE3807" s="9"/>
      <c r="AF3807" s="8"/>
      <c r="AG3807" s="10"/>
      <c r="AH3807" s="8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23:149" x14ac:dyDescent="0.25">
      <c r="W3808" s="8"/>
      <c r="X3808" s="8"/>
      <c r="Y3808" s="8"/>
      <c r="Z3808" s="9"/>
      <c r="AA3808" s="1"/>
      <c r="AB3808" s="8"/>
      <c r="AC3808" s="9"/>
      <c r="AD3808" s="9"/>
      <c r="AE3808" s="9"/>
      <c r="AF3808" s="8"/>
      <c r="AG3808" s="10"/>
      <c r="AH3808" s="8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23:149" x14ac:dyDescent="0.25">
      <c r="W3809" s="8"/>
      <c r="X3809" s="8"/>
      <c r="Y3809" s="8"/>
      <c r="Z3809" s="9"/>
      <c r="AA3809" s="1"/>
      <c r="AB3809" s="8"/>
      <c r="AC3809" s="9"/>
      <c r="AD3809" s="9"/>
      <c r="AE3809" s="9"/>
      <c r="AF3809" s="8"/>
      <c r="AG3809" s="10"/>
      <c r="AH3809" s="8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23:149" x14ac:dyDescent="0.25">
      <c r="W3810" s="8"/>
      <c r="X3810" s="8"/>
      <c r="Y3810" s="8"/>
      <c r="Z3810" s="9"/>
      <c r="AA3810" s="1"/>
      <c r="AB3810" s="8"/>
      <c r="AC3810" s="9"/>
      <c r="AD3810" s="9"/>
      <c r="AE3810" s="9"/>
      <c r="AF3810" s="8"/>
      <c r="AG3810" s="10"/>
      <c r="AH3810" s="8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23:149" x14ac:dyDescent="0.25">
      <c r="W3811" s="8"/>
      <c r="X3811" s="8"/>
      <c r="Y3811" s="8"/>
      <c r="Z3811" s="9"/>
      <c r="AA3811" s="1"/>
      <c r="AB3811" s="8"/>
      <c r="AC3811" s="9"/>
      <c r="AD3811" s="9"/>
      <c r="AE3811" s="9"/>
      <c r="AF3811" s="8"/>
      <c r="AG3811" s="10"/>
      <c r="AH3811" s="8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23:149" x14ac:dyDescent="0.25">
      <c r="W3812" s="8"/>
      <c r="X3812" s="8"/>
      <c r="Y3812" s="8"/>
      <c r="Z3812" s="9"/>
      <c r="AA3812" s="1"/>
      <c r="AB3812" s="8"/>
      <c r="AC3812" s="9"/>
      <c r="AD3812" s="9"/>
      <c r="AE3812" s="9"/>
      <c r="AF3812" s="8"/>
      <c r="AG3812" s="10"/>
      <c r="AH3812" s="8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23:149" x14ac:dyDescent="0.25">
      <c r="W3813" s="8"/>
      <c r="X3813" s="8"/>
      <c r="Y3813" s="8"/>
      <c r="Z3813" s="9"/>
      <c r="AA3813" s="1"/>
      <c r="AB3813" s="8"/>
      <c r="AC3813" s="9"/>
      <c r="AD3813" s="9"/>
      <c r="AE3813" s="9"/>
      <c r="AF3813" s="8"/>
      <c r="AG3813" s="10"/>
      <c r="AH3813" s="8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23:149" x14ac:dyDescent="0.25">
      <c r="W3814" s="8"/>
      <c r="X3814" s="8"/>
      <c r="Y3814" s="8"/>
      <c r="Z3814" s="9"/>
      <c r="AA3814" s="1"/>
      <c r="AB3814" s="8"/>
      <c r="AC3814" s="9"/>
      <c r="AD3814" s="9"/>
      <c r="AE3814" s="9"/>
      <c r="AF3814" s="8"/>
      <c r="AG3814" s="10"/>
      <c r="AH3814" s="8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23:149" x14ac:dyDescent="0.25">
      <c r="W3815" s="8"/>
      <c r="X3815" s="8"/>
      <c r="Y3815" s="8"/>
      <c r="Z3815" s="9"/>
      <c r="AA3815" s="1"/>
      <c r="AB3815" s="8"/>
      <c r="AC3815" s="9"/>
      <c r="AD3815" s="9"/>
      <c r="AE3815" s="9"/>
      <c r="AF3815" s="8"/>
      <c r="AG3815" s="10"/>
      <c r="AH3815" s="8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23:149" x14ac:dyDescent="0.25">
      <c r="W3816" s="8"/>
      <c r="X3816" s="8"/>
      <c r="Y3816" s="8"/>
      <c r="Z3816" s="9"/>
      <c r="AA3816" s="1"/>
      <c r="AB3816" s="8"/>
      <c r="AC3816" s="9"/>
      <c r="AD3816" s="9"/>
      <c r="AE3816" s="9"/>
      <c r="AF3816" s="8"/>
      <c r="AG3816" s="10"/>
      <c r="AH3816" s="8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23:149" x14ac:dyDescent="0.25">
      <c r="W3817" s="8"/>
      <c r="X3817" s="8"/>
      <c r="Y3817" s="8"/>
      <c r="Z3817" s="9"/>
      <c r="AA3817" s="1"/>
      <c r="AB3817" s="8"/>
      <c r="AC3817" s="9"/>
      <c r="AD3817" s="9"/>
      <c r="AE3817" s="9"/>
      <c r="AF3817" s="8"/>
      <c r="AG3817" s="10"/>
      <c r="AH3817" s="8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23:149" x14ac:dyDescent="0.25">
      <c r="W3818" s="8"/>
      <c r="X3818" s="8"/>
      <c r="Y3818" s="8"/>
      <c r="Z3818" s="9"/>
      <c r="AA3818" s="1"/>
      <c r="AB3818" s="8"/>
      <c r="AC3818" s="9"/>
      <c r="AD3818" s="9"/>
      <c r="AE3818" s="9"/>
      <c r="AF3818" s="8"/>
      <c r="AG3818" s="10"/>
      <c r="AH3818" s="8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23:149" x14ac:dyDescent="0.25">
      <c r="W3819" s="8"/>
      <c r="X3819" s="8"/>
      <c r="Y3819" s="8"/>
      <c r="Z3819" s="9"/>
      <c r="AA3819" s="1"/>
      <c r="AB3819" s="8"/>
      <c r="AC3819" s="9"/>
      <c r="AD3819" s="9"/>
      <c r="AE3819" s="9"/>
      <c r="AF3819" s="8"/>
      <c r="AG3819" s="10"/>
      <c r="AH3819" s="8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23:149" x14ac:dyDescent="0.25">
      <c r="W3820" s="8"/>
      <c r="X3820" s="8"/>
      <c r="Y3820" s="8"/>
      <c r="Z3820" s="9"/>
      <c r="AA3820" s="1"/>
      <c r="AB3820" s="8"/>
      <c r="AC3820" s="9"/>
      <c r="AD3820" s="9"/>
      <c r="AE3820" s="9"/>
      <c r="AF3820" s="8"/>
      <c r="AG3820" s="10"/>
      <c r="AH3820" s="8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23:149" x14ac:dyDescent="0.25">
      <c r="W3821" s="8"/>
      <c r="X3821" s="8"/>
      <c r="Y3821" s="8"/>
      <c r="Z3821" s="9"/>
      <c r="AA3821" s="1"/>
      <c r="AB3821" s="8"/>
      <c r="AC3821" s="9"/>
      <c r="AD3821" s="9"/>
      <c r="AE3821" s="9"/>
      <c r="AF3821" s="8"/>
      <c r="AG3821" s="10"/>
      <c r="AH3821" s="8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23:149" x14ac:dyDescent="0.25">
      <c r="W3822" s="8"/>
      <c r="X3822" s="8"/>
      <c r="Y3822" s="8"/>
      <c r="Z3822" s="9"/>
      <c r="AA3822" s="1"/>
      <c r="AB3822" s="8"/>
      <c r="AC3822" s="9"/>
      <c r="AD3822" s="9"/>
      <c r="AE3822" s="9"/>
      <c r="AF3822" s="8"/>
      <c r="AG3822" s="10"/>
      <c r="AH3822" s="8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23:149" x14ac:dyDescent="0.25">
      <c r="W3823" s="8"/>
      <c r="X3823" s="8"/>
      <c r="Y3823" s="8"/>
      <c r="Z3823" s="9"/>
      <c r="AA3823" s="1"/>
      <c r="AB3823" s="8"/>
      <c r="AC3823" s="9"/>
      <c r="AD3823" s="9"/>
      <c r="AE3823" s="9"/>
      <c r="AF3823" s="8"/>
      <c r="AG3823" s="10"/>
      <c r="AH3823" s="8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23:149" x14ac:dyDescent="0.25">
      <c r="W3824" s="8"/>
      <c r="X3824" s="8"/>
      <c r="Y3824" s="8"/>
      <c r="Z3824" s="9"/>
      <c r="AA3824" s="1"/>
      <c r="AB3824" s="8"/>
      <c r="AC3824" s="9"/>
      <c r="AD3824" s="9"/>
      <c r="AE3824" s="9"/>
      <c r="AF3824" s="8"/>
      <c r="AG3824" s="10"/>
      <c r="AH3824" s="8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23:149" x14ac:dyDescent="0.25">
      <c r="W3825" s="8"/>
      <c r="X3825" s="8"/>
      <c r="Y3825" s="8"/>
      <c r="Z3825" s="9"/>
      <c r="AA3825" s="1"/>
      <c r="AB3825" s="8"/>
      <c r="AC3825" s="9"/>
      <c r="AD3825" s="9"/>
      <c r="AE3825" s="9"/>
      <c r="AF3825" s="8"/>
      <c r="AG3825" s="10"/>
      <c r="AH3825" s="8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23:149" x14ac:dyDescent="0.25">
      <c r="W3826" s="8"/>
      <c r="X3826" s="8"/>
      <c r="Y3826" s="8"/>
      <c r="Z3826" s="9"/>
      <c r="AA3826" s="1"/>
      <c r="AB3826" s="8"/>
      <c r="AC3826" s="9"/>
      <c r="AD3826" s="9"/>
      <c r="AE3826" s="9"/>
      <c r="AF3826" s="8"/>
      <c r="AG3826" s="10"/>
      <c r="AH3826" s="8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23:149" x14ac:dyDescent="0.25">
      <c r="W3827" s="8"/>
      <c r="X3827" s="8"/>
      <c r="Y3827" s="8"/>
      <c r="Z3827" s="9"/>
      <c r="AA3827" s="1"/>
      <c r="AB3827" s="8"/>
      <c r="AC3827" s="9"/>
      <c r="AD3827" s="9"/>
      <c r="AE3827" s="9"/>
      <c r="AF3827" s="8"/>
      <c r="AG3827" s="10"/>
      <c r="AH3827" s="8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23:149" x14ac:dyDescent="0.25">
      <c r="W3828" s="8"/>
      <c r="X3828" s="8"/>
      <c r="Y3828" s="8"/>
      <c r="Z3828" s="9"/>
      <c r="AA3828" s="1"/>
      <c r="AB3828" s="8"/>
      <c r="AC3828" s="9"/>
      <c r="AD3828" s="9"/>
      <c r="AE3828" s="9"/>
      <c r="AF3828" s="8"/>
      <c r="AG3828" s="10"/>
      <c r="AH3828" s="8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23:149" x14ac:dyDescent="0.25">
      <c r="W3829" s="8"/>
      <c r="X3829" s="8"/>
      <c r="Y3829" s="8"/>
      <c r="Z3829" s="9"/>
      <c r="AA3829" s="1"/>
      <c r="AB3829" s="8"/>
      <c r="AC3829" s="9"/>
      <c r="AD3829" s="9"/>
      <c r="AE3829" s="9"/>
      <c r="AF3829" s="8"/>
      <c r="AG3829" s="10"/>
      <c r="AH3829" s="8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23:149" x14ac:dyDescent="0.25">
      <c r="W3830" s="8"/>
      <c r="X3830" s="8"/>
      <c r="Y3830" s="8"/>
      <c r="Z3830" s="9"/>
      <c r="AA3830" s="1"/>
      <c r="AB3830" s="8"/>
      <c r="AC3830" s="9"/>
      <c r="AD3830" s="9"/>
      <c r="AE3830" s="9"/>
      <c r="AF3830" s="8"/>
      <c r="AG3830" s="10"/>
      <c r="AH3830" s="8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23:149" x14ac:dyDescent="0.25">
      <c r="W3831" s="8"/>
      <c r="X3831" s="8"/>
      <c r="Y3831" s="8"/>
      <c r="Z3831" s="9"/>
      <c r="AA3831" s="1"/>
      <c r="AB3831" s="8"/>
      <c r="AC3831" s="9"/>
      <c r="AD3831" s="9"/>
      <c r="AE3831" s="9"/>
      <c r="AF3831" s="8"/>
      <c r="AG3831" s="10"/>
      <c r="AH3831" s="8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23:149" x14ac:dyDescent="0.25">
      <c r="W3832" s="8"/>
      <c r="X3832" s="8"/>
      <c r="Y3832" s="8"/>
      <c r="Z3832" s="9"/>
      <c r="AA3832" s="1"/>
      <c r="AB3832" s="8"/>
      <c r="AC3832" s="9"/>
      <c r="AD3832" s="9"/>
      <c r="AE3832" s="9"/>
      <c r="AF3832" s="8"/>
      <c r="AG3832" s="10"/>
      <c r="AH3832" s="8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23:149" x14ac:dyDescent="0.25">
      <c r="W3833" s="8"/>
      <c r="X3833" s="8"/>
      <c r="Y3833" s="8"/>
      <c r="Z3833" s="9"/>
      <c r="AA3833" s="1"/>
      <c r="AB3833" s="8"/>
      <c r="AC3833" s="9"/>
      <c r="AD3833" s="9"/>
      <c r="AE3833" s="9"/>
      <c r="AF3833" s="8"/>
      <c r="AG3833" s="10"/>
      <c r="AH3833" s="8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23:149" x14ac:dyDescent="0.25">
      <c r="W3834" s="8"/>
      <c r="X3834" s="8"/>
      <c r="Y3834" s="8"/>
      <c r="Z3834" s="9"/>
      <c r="AA3834" s="1"/>
      <c r="AB3834" s="8"/>
      <c r="AC3834" s="9"/>
      <c r="AD3834" s="9"/>
      <c r="AE3834" s="9"/>
      <c r="AF3834" s="8"/>
      <c r="AG3834" s="10"/>
      <c r="AH3834" s="8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23:149" x14ac:dyDescent="0.25">
      <c r="W3835" s="8"/>
      <c r="X3835" s="8"/>
      <c r="Y3835" s="8"/>
      <c r="Z3835" s="9"/>
      <c r="AA3835" s="1"/>
      <c r="AB3835" s="8"/>
      <c r="AC3835" s="9"/>
      <c r="AD3835" s="9"/>
      <c r="AE3835" s="9"/>
      <c r="AF3835" s="8"/>
      <c r="AG3835" s="10"/>
      <c r="AH3835" s="8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23:149" x14ac:dyDescent="0.25">
      <c r="W3836" s="8"/>
      <c r="X3836" s="8"/>
      <c r="Y3836" s="8"/>
      <c r="Z3836" s="9"/>
      <c r="AA3836" s="1"/>
      <c r="AB3836" s="8"/>
      <c r="AC3836" s="9"/>
      <c r="AD3836" s="9"/>
      <c r="AE3836" s="9"/>
      <c r="AF3836" s="8"/>
      <c r="AG3836" s="10"/>
      <c r="AH3836" s="8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23:149" x14ac:dyDescent="0.25">
      <c r="W3837" s="8"/>
      <c r="X3837" s="8"/>
      <c r="Y3837" s="8"/>
      <c r="Z3837" s="9"/>
      <c r="AA3837" s="1"/>
      <c r="AB3837" s="8"/>
      <c r="AC3837" s="9"/>
      <c r="AD3837" s="9"/>
      <c r="AE3837" s="9"/>
      <c r="AF3837" s="8"/>
      <c r="AG3837" s="10"/>
      <c r="AH3837" s="8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23:149" x14ac:dyDescent="0.25">
      <c r="W3838" s="8"/>
      <c r="X3838" s="8"/>
      <c r="Y3838" s="8"/>
      <c r="Z3838" s="9"/>
      <c r="AA3838" s="1"/>
      <c r="AB3838" s="8"/>
      <c r="AC3838" s="9"/>
      <c r="AD3838" s="9"/>
      <c r="AE3838" s="9"/>
      <c r="AF3838" s="8"/>
      <c r="AG3838" s="10"/>
      <c r="AH3838" s="8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23:149" x14ac:dyDescent="0.25">
      <c r="W3839" s="8"/>
      <c r="X3839" s="8"/>
      <c r="Y3839" s="8"/>
      <c r="Z3839" s="9"/>
      <c r="AA3839" s="1"/>
      <c r="AB3839" s="8"/>
      <c r="AC3839" s="9"/>
      <c r="AD3839" s="9"/>
      <c r="AE3839" s="9"/>
      <c r="AF3839" s="8"/>
      <c r="AG3839" s="10"/>
      <c r="AH3839" s="8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23:149" x14ac:dyDescent="0.25">
      <c r="W3840" s="8"/>
      <c r="X3840" s="8"/>
      <c r="Y3840" s="8"/>
      <c r="Z3840" s="9"/>
      <c r="AA3840" s="1"/>
      <c r="AB3840" s="8"/>
      <c r="AC3840" s="9"/>
      <c r="AD3840" s="9"/>
      <c r="AE3840" s="9"/>
      <c r="AF3840" s="8"/>
      <c r="AG3840" s="10"/>
      <c r="AH3840" s="8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23:149" x14ac:dyDescent="0.25">
      <c r="W3841" s="8"/>
      <c r="X3841" s="8"/>
      <c r="Y3841" s="8"/>
      <c r="Z3841" s="9"/>
      <c r="AA3841" s="1"/>
      <c r="AB3841" s="8"/>
      <c r="AC3841" s="9"/>
      <c r="AD3841" s="9"/>
      <c r="AE3841" s="9"/>
      <c r="AF3841" s="8"/>
      <c r="AG3841" s="10"/>
      <c r="AH3841" s="8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23:149" x14ac:dyDescent="0.25">
      <c r="W3842" s="8"/>
      <c r="X3842" s="8"/>
      <c r="Y3842" s="8"/>
      <c r="Z3842" s="9"/>
      <c r="AA3842" s="1"/>
      <c r="AB3842" s="8"/>
      <c r="AC3842" s="9"/>
      <c r="AD3842" s="9"/>
      <c r="AE3842" s="9"/>
      <c r="AF3842" s="8"/>
      <c r="AG3842" s="10"/>
      <c r="AH3842" s="8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23:149" x14ac:dyDescent="0.25">
      <c r="W3843" s="8"/>
      <c r="X3843" s="8"/>
      <c r="Y3843" s="8"/>
      <c r="Z3843" s="9"/>
      <c r="AA3843" s="1"/>
      <c r="AB3843" s="8"/>
      <c r="AC3843" s="9"/>
      <c r="AD3843" s="9"/>
      <c r="AE3843" s="9"/>
      <c r="AF3843" s="8"/>
      <c r="AG3843" s="10"/>
      <c r="AH3843" s="8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23:149" x14ac:dyDescent="0.25">
      <c r="W3844" s="8"/>
      <c r="X3844" s="8"/>
      <c r="Y3844" s="8"/>
      <c r="Z3844" s="9"/>
      <c r="AA3844" s="1"/>
      <c r="AB3844" s="8"/>
      <c r="AC3844" s="9"/>
      <c r="AD3844" s="9"/>
      <c r="AE3844" s="9"/>
      <c r="AF3844" s="8"/>
      <c r="AG3844" s="10"/>
      <c r="AH3844" s="8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23:149" x14ac:dyDescent="0.25">
      <c r="W3845" s="8"/>
      <c r="X3845" s="8"/>
      <c r="Y3845" s="8"/>
      <c r="Z3845" s="9"/>
      <c r="AA3845" s="1"/>
      <c r="AB3845" s="8"/>
      <c r="AC3845" s="9"/>
      <c r="AD3845" s="9"/>
      <c r="AE3845" s="9"/>
      <c r="AF3845" s="8"/>
      <c r="AG3845" s="10"/>
      <c r="AH3845" s="8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23:149" x14ac:dyDescent="0.25">
      <c r="W3846" s="8"/>
      <c r="X3846" s="8"/>
      <c r="Y3846" s="8"/>
      <c r="Z3846" s="9"/>
      <c r="AA3846" s="1"/>
      <c r="AB3846" s="8"/>
      <c r="AC3846" s="9"/>
      <c r="AD3846" s="9"/>
      <c r="AE3846" s="9"/>
      <c r="AF3846" s="8"/>
      <c r="AG3846" s="10"/>
      <c r="AH3846" s="8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23:149" x14ac:dyDescent="0.25">
      <c r="W3847" s="8"/>
      <c r="X3847" s="8"/>
      <c r="Y3847" s="8"/>
      <c r="Z3847" s="9"/>
      <c r="AA3847" s="1"/>
      <c r="AB3847" s="8"/>
      <c r="AC3847" s="9"/>
      <c r="AD3847" s="9"/>
      <c r="AE3847" s="9"/>
      <c r="AF3847" s="8"/>
      <c r="AG3847" s="10"/>
      <c r="AH3847" s="8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23:149" x14ac:dyDescent="0.25">
      <c r="W3848" s="8"/>
      <c r="X3848" s="8"/>
      <c r="Y3848" s="8"/>
      <c r="Z3848" s="9"/>
      <c r="AA3848" s="1"/>
      <c r="AB3848" s="8"/>
      <c r="AC3848" s="9"/>
      <c r="AD3848" s="9"/>
      <c r="AE3848" s="9"/>
      <c r="AF3848" s="8"/>
      <c r="AG3848" s="10"/>
      <c r="AH3848" s="8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</row>
    <row r="3849" spans="23:149" x14ac:dyDescent="0.25">
      <c r="W3849" s="8"/>
      <c r="X3849" s="8"/>
      <c r="Y3849" s="8"/>
      <c r="Z3849" s="9"/>
      <c r="AA3849" s="1"/>
      <c r="AB3849" s="8"/>
      <c r="AC3849" s="9"/>
      <c r="AD3849" s="9"/>
      <c r="AE3849" s="9"/>
      <c r="AF3849" s="8"/>
      <c r="AG3849" s="10"/>
      <c r="AH3849" s="8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23:149" x14ac:dyDescent="0.25">
      <c r="W3850" s="8"/>
      <c r="X3850" s="8"/>
      <c r="Y3850" s="8"/>
      <c r="Z3850" s="9"/>
      <c r="AA3850" s="1"/>
      <c r="AB3850" s="8"/>
      <c r="AC3850" s="9"/>
      <c r="AD3850" s="9"/>
      <c r="AE3850" s="9"/>
      <c r="AF3850" s="8"/>
      <c r="AG3850" s="10"/>
      <c r="AH3850" s="8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23:149" x14ac:dyDescent="0.25">
      <c r="W3851" s="8"/>
      <c r="X3851" s="8"/>
      <c r="Y3851" s="8"/>
      <c r="Z3851" s="9"/>
      <c r="AA3851" s="1"/>
      <c r="AB3851" s="8"/>
      <c r="AC3851" s="9"/>
      <c r="AD3851" s="9"/>
      <c r="AE3851" s="9"/>
      <c r="AF3851" s="8"/>
      <c r="AG3851" s="10"/>
      <c r="AH3851" s="8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23:149" x14ac:dyDescent="0.25">
      <c r="W3852" s="8"/>
      <c r="X3852" s="8"/>
      <c r="Y3852" s="8"/>
      <c r="Z3852" s="9"/>
      <c r="AA3852" s="1"/>
      <c r="AB3852" s="8"/>
      <c r="AC3852" s="9"/>
      <c r="AD3852" s="9"/>
      <c r="AE3852" s="9"/>
      <c r="AF3852" s="8"/>
      <c r="AG3852" s="10"/>
      <c r="AH3852" s="8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23:149" x14ac:dyDescent="0.25">
      <c r="W3853" s="8"/>
      <c r="X3853" s="8"/>
      <c r="Y3853" s="8"/>
      <c r="Z3853" s="9"/>
      <c r="AA3853" s="1"/>
      <c r="AB3853" s="8"/>
      <c r="AC3853" s="9"/>
      <c r="AD3853" s="9"/>
      <c r="AE3853" s="9"/>
      <c r="AF3853" s="8"/>
      <c r="AG3853" s="10"/>
      <c r="AH3853" s="8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23:149" x14ac:dyDescent="0.25">
      <c r="W3854" s="8"/>
      <c r="X3854" s="8"/>
      <c r="Y3854" s="8"/>
      <c r="Z3854" s="9"/>
      <c r="AA3854" s="1"/>
      <c r="AB3854" s="8"/>
      <c r="AC3854" s="9"/>
      <c r="AD3854" s="9"/>
      <c r="AE3854" s="9"/>
      <c r="AF3854" s="8"/>
      <c r="AG3854" s="10"/>
      <c r="AH3854" s="8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23:149" x14ac:dyDescent="0.25">
      <c r="W3855" s="8"/>
      <c r="X3855" s="8"/>
      <c r="Y3855" s="8"/>
      <c r="Z3855" s="9"/>
      <c r="AA3855" s="1"/>
      <c r="AB3855" s="8"/>
      <c r="AC3855" s="9"/>
      <c r="AD3855" s="9"/>
      <c r="AE3855" s="9"/>
      <c r="AF3855" s="8"/>
      <c r="AG3855" s="10"/>
      <c r="AH3855" s="8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23:149" x14ac:dyDescent="0.25">
      <c r="W3856" s="8"/>
      <c r="X3856" s="8"/>
      <c r="Y3856" s="8"/>
      <c r="Z3856" s="9"/>
      <c r="AA3856" s="1"/>
      <c r="AB3856" s="8"/>
      <c r="AC3856" s="9"/>
      <c r="AD3856" s="9"/>
      <c r="AE3856" s="9"/>
      <c r="AF3856" s="8"/>
      <c r="AG3856" s="10"/>
      <c r="AH3856" s="8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23:149" x14ac:dyDescent="0.25">
      <c r="W3857" s="8"/>
      <c r="X3857" s="8"/>
      <c r="Y3857" s="8"/>
      <c r="Z3857" s="9"/>
      <c r="AA3857" s="1"/>
      <c r="AB3857" s="8"/>
      <c r="AC3857" s="9"/>
      <c r="AD3857" s="9"/>
      <c r="AE3857" s="9"/>
      <c r="AF3857" s="8"/>
      <c r="AG3857" s="10"/>
      <c r="AH3857" s="8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23:149" x14ac:dyDescent="0.25">
      <c r="W3858" s="8"/>
      <c r="X3858" s="8"/>
      <c r="Y3858" s="8"/>
      <c r="Z3858" s="9"/>
      <c r="AA3858" s="1"/>
      <c r="AB3858" s="8"/>
      <c r="AC3858" s="9"/>
      <c r="AD3858" s="9"/>
      <c r="AE3858" s="9"/>
      <c r="AF3858" s="8"/>
      <c r="AG3858" s="10"/>
      <c r="AH3858" s="8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23:149" x14ac:dyDescent="0.25">
      <c r="W3859" s="8"/>
      <c r="X3859" s="8"/>
      <c r="Y3859" s="8"/>
      <c r="Z3859" s="9"/>
      <c r="AA3859" s="1"/>
      <c r="AB3859" s="8"/>
      <c r="AC3859" s="9"/>
      <c r="AD3859" s="9"/>
      <c r="AE3859" s="9"/>
      <c r="AF3859" s="8"/>
      <c r="AG3859" s="10"/>
      <c r="AH3859" s="8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23:149" x14ac:dyDescent="0.25">
      <c r="W3860" s="8"/>
      <c r="X3860" s="8"/>
      <c r="Y3860" s="8"/>
      <c r="Z3860" s="9"/>
      <c r="AA3860" s="1"/>
      <c r="AB3860" s="8"/>
      <c r="AC3860" s="9"/>
      <c r="AD3860" s="9"/>
      <c r="AE3860" s="9"/>
      <c r="AF3860" s="8"/>
      <c r="AG3860" s="10"/>
      <c r="AH3860" s="8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23:149" x14ac:dyDescent="0.25">
      <c r="W3861" s="8"/>
      <c r="X3861" s="8"/>
      <c r="Y3861" s="8"/>
      <c r="Z3861" s="9"/>
      <c r="AA3861" s="1"/>
      <c r="AB3861" s="8"/>
      <c r="AC3861" s="9"/>
      <c r="AD3861" s="9"/>
      <c r="AE3861" s="9"/>
      <c r="AF3861" s="8"/>
      <c r="AG3861" s="10"/>
      <c r="AH3861" s="8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23:149" x14ac:dyDescent="0.25">
      <c r="W3862" s="8"/>
      <c r="X3862" s="8"/>
      <c r="Y3862" s="8"/>
      <c r="Z3862" s="9"/>
      <c r="AA3862" s="1"/>
      <c r="AB3862" s="8"/>
      <c r="AC3862" s="9"/>
      <c r="AD3862" s="9"/>
      <c r="AE3862" s="9"/>
      <c r="AF3862" s="8"/>
      <c r="AG3862" s="10"/>
      <c r="AH3862" s="8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23:149" x14ac:dyDescent="0.25">
      <c r="W3863" s="8"/>
      <c r="X3863" s="8"/>
      <c r="Y3863" s="8"/>
      <c r="Z3863" s="9"/>
      <c r="AA3863" s="1"/>
      <c r="AB3863" s="8"/>
      <c r="AC3863" s="9"/>
      <c r="AD3863" s="9"/>
      <c r="AE3863" s="9"/>
      <c r="AF3863" s="8"/>
      <c r="AG3863" s="10"/>
      <c r="AH3863" s="8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23:149" x14ac:dyDescent="0.25">
      <c r="W3864" s="8"/>
      <c r="X3864" s="8"/>
      <c r="Y3864" s="8"/>
      <c r="Z3864" s="9"/>
      <c r="AA3864" s="1"/>
      <c r="AB3864" s="8"/>
      <c r="AC3864" s="9"/>
      <c r="AD3864" s="9"/>
      <c r="AE3864" s="9"/>
      <c r="AF3864" s="8"/>
      <c r="AG3864" s="10"/>
      <c r="AH3864" s="8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23:149" x14ac:dyDescent="0.25">
      <c r="W3865" s="8"/>
      <c r="X3865" s="8"/>
      <c r="Y3865" s="8"/>
      <c r="Z3865" s="9"/>
      <c r="AA3865" s="1"/>
      <c r="AB3865" s="8"/>
      <c r="AC3865" s="9"/>
      <c r="AD3865" s="9"/>
      <c r="AE3865" s="9"/>
      <c r="AF3865" s="8"/>
      <c r="AG3865" s="10"/>
      <c r="AH3865" s="8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23:149" x14ac:dyDescent="0.25">
      <c r="W3866" s="8"/>
      <c r="X3866" s="8"/>
      <c r="Y3866" s="8"/>
      <c r="Z3866" s="9"/>
      <c r="AA3866" s="1"/>
      <c r="AB3866" s="8"/>
      <c r="AC3866" s="9"/>
      <c r="AD3866" s="9"/>
      <c r="AE3866" s="9"/>
      <c r="AF3866" s="8"/>
      <c r="AG3866" s="10"/>
      <c r="AH3866" s="8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23:149" x14ac:dyDescent="0.25">
      <c r="W3867" s="8"/>
      <c r="X3867" s="8"/>
      <c r="Y3867" s="8"/>
      <c r="Z3867" s="9"/>
      <c r="AA3867" s="1"/>
      <c r="AB3867" s="8"/>
      <c r="AC3867" s="9"/>
      <c r="AD3867" s="9"/>
      <c r="AE3867" s="9"/>
      <c r="AF3867" s="8"/>
      <c r="AG3867" s="10"/>
      <c r="AH3867" s="8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23:149" x14ac:dyDescent="0.25">
      <c r="W3868" s="8"/>
      <c r="X3868" s="8"/>
      <c r="Y3868" s="8"/>
      <c r="Z3868" s="9"/>
      <c r="AA3868" s="1"/>
      <c r="AB3868" s="8"/>
      <c r="AC3868" s="9"/>
      <c r="AD3868" s="9"/>
      <c r="AE3868" s="9"/>
      <c r="AF3868" s="8"/>
      <c r="AG3868" s="10"/>
      <c r="AH3868" s="8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23:149" x14ac:dyDescent="0.25">
      <c r="W3869" s="8"/>
      <c r="X3869" s="8"/>
      <c r="Y3869" s="8"/>
      <c r="Z3869" s="9"/>
      <c r="AA3869" s="1"/>
      <c r="AB3869" s="8"/>
      <c r="AC3869" s="9"/>
      <c r="AD3869" s="9"/>
      <c r="AE3869" s="9"/>
      <c r="AF3869" s="8"/>
      <c r="AG3869" s="10"/>
      <c r="AH3869" s="8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23:149" x14ac:dyDescent="0.25">
      <c r="W3870" s="8"/>
      <c r="X3870" s="8"/>
      <c r="Y3870" s="8"/>
      <c r="Z3870" s="9"/>
      <c r="AA3870" s="1"/>
      <c r="AB3870" s="8"/>
      <c r="AC3870" s="9"/>
      <c r="AD3870" s="9"/>
      <c r="AE3870" s="9"/>
      <c r="AF3870" s="8"/>
      <c r="AG3870" s="10"/>
      <c r="AH3870" s="8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23:149" x14ac:dyDescent="0.25">
      <c r="W3871" s="8"/>
      <c r="X3871" s="8"/>
      <c r="Y3871" s="8"/>
      <c r="Z3871" s="9"/>
      <c r="AA3871" s="1"/>
      <c r="AB3871" s="8"/>
      <c r="AC3871" s="9"/>
      <c r="AD3871" s="9"/>
      <c r="AE3871" s="9"/>
      <c r="AF3871" s="8"/>
      <c r="AG3871" s="10"/>
      <c r="AH3871" s="8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23:149" x14ac:dyDescent="0.25">
      <c r="W3872" s="8"/>
      <c r="X3872" s="8"/>
      <c r="Y3872" s="8"/>
      <c r="Z3872" s="9"/>
      <c r="AA3872" s="1"/>
      <c r="AB3872" s="8"/>
      <c r="AC3872" s="9"/>
      <c r="AD3872" s="9"/>
      <c r="AE3872" s="9"/>
      <c r="AF3872" s="8"/>
      <c r="AG3872" s="10"/>
      <c r="AH3872" s="8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23:149" x14ac:dyDescent="0.25">
      <c r="W3873" s="8"/>
      <c r="X3873" s="8"/>
      <c r="Y3873" s="8"/>
      <c r="Z3873" s="9"/>
      <c r="AA3873" s="1"/>
      <c r="AB3873" s="8"/>
      <c r="AC3873" s="9"/>
      <c r="AD3873" s="9"/>
      <c r="AE3873" s="9"/>
      <c r="AF3873" s="8"/>
      <c r="AG3873" s="10"/>
      <c r="AH3873" s="8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23:149" x14ac:dyDescent="0.25">
      <c r="W3874" s="8"/>
      <c r="X3874" s="8"/>
      <c r="Y3874" s="8"/>
      <c r="Z3874" s="9"/>
      <c r="AA3874" s="1"/>
      <c r="AB3874" s="8"/>
      <c r="AC3874" s="9"/>
      <c r="AD3874" s="9"/>
      <c r="AE3874" s="9"/>
      <c r="AF3874" s="8"/>
      <c r="AG3874" s="10"/>
      <c r="AH3874" s="8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23:149" x14ac:dyDescent="0.25">
      <c r="W3875" s="8"/>
      <c r="X3875" s="8"/>
      <c r="Y3875" s="8"/>
      <c r="Z3875" s="9"/>
      <c r="AA3875" s="1"/>
      <c r="AB3875" s="8"/>
      <c r="AC3875" s="9"/>
      <c r="AD3875" s="9"/>
      <c r="AE3875" s="9"/>
      <c r="AF3875" s="8"/>
      <c r="AG3875" s="10"/>
      <c r="AH3875" s="8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23:149" x14ac:dyDescent="0.25">
      <c r="W3876" s="8"/>
      <c r="X3876" s="8"/>
      <c r="Y3876" s="8"/>
      <c r="Z3876" s="9"/>
      <c r="AA3876" s="1"/>
      <c r="AB3876" s="8"/>
      <c r="AC3876" s="9"/>
      <c r="AD3876" s="9"/>
      <c r="AE3876" s="9"/>
      <c r="AF3876" s="8"/>
      <c r="AG3876" s="10"/>
      <c r="AH3876" s="8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23:149" x14ac:dyDescent="0.25">
      <c r="W3877" s="8"/>
      <c r="X3877" s="8"/>
      <c r="Y3877" s="8"/>
      <c r="Z3877" s="9"/>
      <c r="AA3877" s="1"/>
      <c r="AB3877" s="8"/>
      <c r="AC3877" s="9"/>
      <c r="AD3877" s="9"/>
      <c r="AE3877" s="9"/>
      <c r="AF3877" s="8"/>
      <c r="AG3877" s="10"/>
      <c r="AH3877" s="8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23:149" x14ac:dyDescent="0.25">
      <c r="W3878" s="8"/>
      <c r="X3878" s="8"/>
      <c r="Y3878" s="8"/>
      <c r="Z3878" s="9"/>
      <c r="AA3878" s="1"/>
      <c r="AB3878" s="8"/>
      <c r="AC3878" s="9"/>
      <c r="AD3878" s="9"/>
      <c r="AE3878" s="9"/>
      <c r="AF3878" s="8"/>
      <c r="AG3878" s="10"/>
      <c r="AH3878" s="8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23:149" x14ac:dyDescent="0.25">
      <c r="W3879" s="8"/>
      <c r="X3879" s="8"/>
      <c r="Y3879" s="8"/>
      <c r="Z3879" s="9"/>
      <c r="AA3879" s="1"/>
      <c r="AB3879" s="8"/>
      <c r="AC3879" s="9"/>
      <c r="AD3879" s="9"/>
      <c r="AE3879" s="9"/>
      <c r="AF3879" s="8"/>
      <c r="AG3879" s="10"/>
      <c r="AH3879" s="8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23:149" x14ac:dyDescent="0.25">
      <c r="W3880" s="8"/>
      <c r="X3880" s="8"/>
      <c r="Y3880" s="8"/>
      <c r="Z3880" s="9"/>
      <c r="AA3880" s="1"/>
      <c r="AB3880" s="8"/>
      <c r="AC3880" s="9"/>
      <c r="AD3880" s="9"/>
      <c r="AE3880" s="9"/>
      <c r="AF3880" s="8"/>
      <c r="AG3880" s="10"/>
      <c r="AH3880" s="8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23:149" x14ac:dyDescent="0.25">
      <c r="W3881" s="8"/>
      <c r="X3881" s="8"/>
      <c r="Y3881" s="8"/>
      <c r="Z3881" s="9"/>
      <c r="AA3881" s="1"/>
      <c r="AB3881" s="8"/>
      <c r="AC3881" s="9"/>
      <c r="AD3881" s="9"/>
      <c r="AE3881" s="9"/>
      <c r="AF3881" s="8"/>
      <c r="AG3881" s="10"/>
      <c r="AH3881" s="8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23:149" x14ac:dyDescent="0.25">
      <c r="W3882" s="8"/>
      <c r="X3882" s="8"/>
      <c r="Y3882" s="8"/>
      <c r="Z3882" s="9"/>
      <c r="AA3882" s="1"/>
      <c r="AB3882" s="8"/>
      <c r="AC3882" s="9"/>
      <c r="AD3882" s="9"/>
      <c r="AE3882" s="9"/>
      <c r="AF3882" s="8"/>
      <c r="AG3882" s="10"/>
      <c r="AH3882" s="8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23:149" x14ac:dyDescent="0.25">
      <c r="W3883" s="8"/>
      <c r="X3883" s="8"/>
      <c r="Y3883" s="8"/>
      <c r="Z3883" s="9"/>
      <c r="AA3883" s="1"/>
      <c r="AB3883" s="8"/>
      <c r="AC3883" s="9"/>
      <c r="AD3883" s="9"/>
      <c r="AE3883" s="9"/>
      <c r="AF3883" s="8"/>
      <c r="AG3883" s="10"/>
      <c r="AH3883" s="8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23:149" x14ac:dyDescent="0.25">
      <c r="W3884" s="8"/>
      <c r="X3884" s="8"/>
      <c r="Y3884" s="8"/>
      <c r="Z3884" s="9"/>
      <c r="AA3884" s="1"/>
      <c r="AB3884" s="8"/>
      <c r="AC3884" s="9"/>
      <c r="AD3884" s="9"/>
      <c r="AE3884" s="9"/>
      <c r="AF3884" s="8"/>
      <c r="AG3884" s="10"/>
      <c r="AH3884" s="8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23:149" x14ac:dyDescent="0.25">
      <c r="W3885" s="8"/>
      <c r="X3885" s="8"/>
      <c r="Y3885" s="8"/>
      <c r="Z3885" s="9"/>
      <c r="AA3885" s="1"/>
      <c r="AB3885" s="8"/>
      <c r="AC3885" s="9"/>
      <c r="AD3885" s="9"/>
      <c r="AE3885" s="9"/>
      <c r="AF3885" s="8"/>
      <c r="AG3885" s="10"/>
      <c r="AH3885" s="8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23:149" x14ac:dyDescent="0.25">
      <c r="W3886" s="8"/>
      <c r="X3886" s="8"/>
      <c r="Y3886" s="8"/>
      <c r="Z3886" s="9"/>
      <c r="AA3886" s="1"/>
      <c r="AB3886" s="8"/>
      <c r="AC3886" s="9"/>
      <c r="AD3886" s="9"/>
      <c r="AE3886" s="9"/>
      <c r="AF3886" s="8"/>
      <c r="AG3886" s="10"/>
      <c r="AH3886" s="8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23:149" x14ac:dyDescent="0.25">
      <c r="W3887" s="8"/>
      <c r="X3887" s="8"/>
      <c r="Y3887" s="8"/>
      <c r="Z3887" s="9"/>
      <c r="AA3887" s="1"/>
      <c r="AB3887" s="8"/>
      <c r="AC3887" s="9"/>
      <c r="AD3887" s="9"/>
      <c r="AE3887" s="9"/>
      <c r="AF3887" s="8"/>
      <c r="AG3887" s="10"/>
      <c r="AH3887" s="8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23:149" x14ac:dyDescent="0.25">
      <c r="W3888" s="8"/>
      <c r="X3888" s="8"/>
      <c r="Y3888" s="8"/>
      <c r="Z3888" s="9"/>
      <c r="AA3888" s="1"/>
      <c r="AB3888" s="8"/>
      <c r="AC3888" s="9"/>
      <c r="AD3888" s="9"/>
      <c r="AE3888" s="9"/>
      <c r="AF3888" s="8"/>
      <c r="AG3888" s="10"/>
      <c r="AH3888" s="8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23:149" x14ac:dyDescent="0.25">
      <c r="W3889" s="8"/>
      <c r="X3889" s="8"/>
      <c r="Y3889" s="8"/>
      <c r="Z3889" s="9"/>
      <c r="AA3889" s="1"/>
      <c r="AB3889" s="8"/>
      <c r="AC3889" s="9"/>
      <c r="AD3889" s="9"/>
      <c r="AE3889" s="9"/>
      <c r="AF3889" s="8"/>
      <c r="AG3889" s="10"/>
      <c r="AH3889" s="8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23:149" x14ac:dyDescent="0.25">
      <c r="W3890" s="8"/>
      <c r="X3890" s="8"/>
      <c r="Y3890" s="8"/>
      <c r="Z3890" s="9"/>
      <c r="AA3890" s="1"/>
      <c r="AB3890" s="8"/>
      <c r="AC3890" s="9"/>
      <c r="AD3890" s="9"/>
      <c r="AE3890" s="9"/>
      <c r="AF3890" s="8"/>
      <c r="AG3890" s="10"/>
      <c r="AH3890" s="8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23:149" x14ac:dyDescent="0.25">
      <c r="W3891" s="8"/>
      <c r="X3891" s="8"/>
      <c r="Y3891" s="8"/>
      <c r="Z3891" s="9"/>
      <c r="AA3891" s="1"/>
      <c r="AB3891" s="8"/>
      <c r="AC3891" s="9"/>
      <c r="AD3891" s="9"/>
      <c r="AE3891" s="9"/>
      <c r="AF3891" s="8"/>
      <c r="AG3891" s="10"/>
      <c r="AH3891" s="8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23:149" x14ac:dyDescent="0.25">
      <c r="W3892" s="8"/>
      <c r="X3892" s="8"/>
      <c r="Y3892" s="8"/>
      <c r="Z3892" s="9"/>
      <c r="AA3892" s="1"/>
      <c r="AB3892" s="8"/>
      <c r="AC3892" s="9"/>
      <c r="AD3892" s="9"/>
      <c r="AE3892" s="9"/>
      <c r="AF3892" s="8"/>
      <c r="AG3892" s="10"/>
      <c r="AH3892" s="8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23:149" x14ac:dyDescent="0.25">
      <c r="W3893" s="8"/>
      <c r="X3893" s="8"/>
      <c r="Y3893" s="8"/>
      <c r="Z3893" s="9"/>
      <c r="AA3893" s="1"/>
      <c r="AB3893" s="8"/>
      <c r="AC3893" s="9"/>
      <c r="AD3893" s="9"/>
      <c r="AE3893" s="9"/>
      <c r="AF3893" s="8"/>
      <c r="AG3893" s="10"/>
      <c r="AH3893" s="8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23:149" x14ac:dyDescent="0.25">
      <c r="W3894" s="8"/>
      <c r="X3894" s="8"/>
      <c r="Y3894" s="8"/>
      <c r="Z3894" s="9"/>
      <c r="AA3894" s="1"/>
      <c r="AB3894" s="8"/>
      <c r="AC3894" s="9"/>
      <c r="AD3894" s="9"/>
      <c r="AE3894" s="9"/>
      <c r="AF3894" s="8"/>
      <c r="AG3894" s="10"/>
      <c r="AH3894" s="8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23:149" x14ac:dyDescent="0.25">
      <c r="W3895" s="8"/>
      <c r="X3895" s="8"/>
      <c r="Y3895" s="8"/>
      <c r="Z3895" s="9"/>
      <c r="AA3895" s="1"/>
      <c r="AB3895" s="8"/>
      <c r="AC3895" s="9"/>
      <c r="AD3895" s="9"/>
      <c r="AE3895" s="9"/>
      <c r="AF3895" s="8"/>
      <c r="AG3895" s="10"/>
      <c r="AH3895" s="8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23:149" x14ac:dyDescent="0.25">
      <c r="W3896" s="8"/>
      <c r="X3896" s="8"/>
      <c r="Y3896" s="8"/>
      <c r="Z3896" s="9"/>
      <c r="AA3896" s="1"/>
      <c r="AB3896" s="8"/>
      <c r="AC3896" s="9"/>
      <c r="AD3896" s="9"/>
      <c r="AE3896" s="9"/>
      <c r="AF3896" s="8"/>
      <c r="AG3896" s="10"/>
      <c r="AH3896" s="8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23:149" x14ac:dyDescent="0.25">
      <c r="W3897" s="8"/>
      <c r="X3897" s="8"/>
      <c r="Y3897" s="8"/>
      <c r="Z3897" s="9"/>
      <c r="AA3897" s="1"/>
      <c r="AB3897" s="8"/>
      <c r="AC3897" s="9"/>
      <c r="AD3897" s="9"/>
      <c r="AE3897" s="9"/>
      <c r="AF3897" s="8"/>
      <c r="AG3897" s="10"/>
      <c r="AH3897" s="8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23:149" x14ac:dyDescent="0.25">
      <c r="W3898" s="8"/>
      <c r="X3898" s="8"/>
      <c r="Y3898" s="8"/>
      <c r="Z3898" s="9"/>
      <c r="AA3898" s="1"/>
      <c r="AB3898" s="8"/>
      <c r="AC3898" s="9"/>
      <c r="AD3898" s="9"/>
      <c r="AE3898" s="9"/>
      <c r="AF3898" s="8"/>
      <c r="AG3898" s="10"/>
      <c r="AH3898" s="8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23:149" x14ac:dyDescent="0.25">
      <c r="W3899" s="8"/>
      <c r="X3899" s="8"/>
      <c r="Y3899" s="8"/>
      <c r="Z3899" s="9"/>
      <c r="AA3899" s="1"/>
      <c r="AB3899" s="8"/>
      <c r="AC3899" s="9"/>
      <c r="AD3899" s="9"/>
      <c r="AE3899" s="9"/>
      <c r="AF3899" s="8"/>
      <c r="AG3899" s="10"/>
      <c r="AH3899" s="8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23:149" x14ac:dyDescent="0.25">
      <c r="W3900" s="8"/>
      <c r="X3900" s="8"/>
      <c r="Y3900" s="8"/>
      <c r="Z3900" s="9"/>
      <c r="AA3900" s="1"/>
      <c r="AB3900" s="8"/>
      <c r="AC3900" s="9"/>
      <c r="AD3900" s="9"/>
      <c r="AE3900" s="9"/>
      <c r="AF3900" s="8"/>
      <c r="AG3900" s="10"/>
      <c r="AH3900" s="8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23:149" x14ac:dyDescent="0.25">
      <c r="W3901" s="8"/>
      <c r="X3901" s="8"/>
      <c r="Y3901" s="8"/>
      <c r="Z3901" s="9"/>
      <c r="AA3901" s="1"/>
      <c r="AB3901" s="8"/>
      <c r="AC3901" s="9"/>
      <c r="AD3901" s="9"/>
      <c r="AE3901" s="9"/>
      <c r="AF3901" s="8"/>
      <c r="AG3901" s="10"/>
      <c r="AH3901" s="8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23:149" x14ac:dyDescent="0.25">
      <c r="W3902" s="8"/>
      <c r="X3902" s="8"/>
      <c r="Y3902" s="8"/>
      <c r="Z3902" s="9"/>
      <c r="AA3902" s="1"/>
      <c r="AB3902" s="8"/>
      <c r="AC3902" s="9"/>
      <c r="AD3902" s="9"/>
      <c r="AE3902" s="9"/>
      <c r="AF3902" s="8"/>
      <c r="AG3902" s="10"/>
      <c r="AH3902" s="8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23:149" x14ac:dyDescent="0.25">
      <c r="W3903" s="8"/>
      <c r="X3903" s="8"/>
      <c r="Y3903" s="8"/>
      <c r="Z3903" s="9"/>
      <c r="AA3903" s="1"/>
      <c r="AB3903" s="8"/>
      <c r="AC3903" s="9"/>
      <c r="AD3903" s="9"/>
      <c r="AE3903" s="9"/>
      <c r="AF3903" s="8"/>
      <c r="AG3903" s="10"/>
      <c r="AH3903" s="8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23:149" x14ac:dyDescent="0.25">
      <c r="W3904" s="8"/>
      <c r="X3904" s="8"/>
      <c r="Y3904" s="8"/>
      <c r="Z3904" s="9"/>
      <c r="AA3904" s="1"/>
      <c r="AB3904" s="8"/>
      <c r="AC3904" s="9"/>
      <c r="AD3904" s="9"/>
      <c r="AE3904" s="9"/>
      <c r="AF3904" s="8"/>
      <c r="AG3904" s="10"/>
      <c r="AH3904" s="8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23:149" x14ac:dyDescent="0.25">
      <c r="W3905" s="8"/>
      <c r="X3905" s="8"/>
      <c r="Y3905" s="8"/>
      <c r="Z3905" s="9"/>
      <c r="AA3905" s="1"/>
      <c r="AB3905" s="8"/>
      <c r="AC3905" s="9"/>
      <c r="AD3905" s="9"/>
      <c r="AE3905" s="9"/>
      <c r="AF3905" s="8"/>
      <c r="AG3905" s="10"/>
      <c r="AH3905" s="8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23:149" x14ac:dyDescent="0.25">
      <c r="W3906" s="8"/>
      <c r="X3906" s="8"/>
      <c r="Y3906" s="8"/>
      <c r="Z3906" s="9"/>
      <c r="AA3906" s="1"/>
      <c r="AB3906" s="8"/>
      <c r="AC3906" s="9"/>
      <c r="AD3906" s="9"/>
      <c r="AE3906" s="9"/>
      <c r="AF3906" s="8"/>
      <c r="AG3906" s="10"/>
      <c r="AH3906" s="8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23:149" x14ac:dyDescent="0.25">
      <c r="W3907" s="8"/>
      <c r="X3907" s="8"/>
      <c r="Y3907" s="8"/>
      <c r="Z3907" s="9"/>
      <c r="AA3907" s="1"/>
      <c r="AB3907" s="8"/>
      <c r="AC3907" s="9"/>
      <c r="AD3907" s="9"/>
      <c r="AE3907" s="9"/>
      <c r="AF3907" s="8"/>
      <c r="AG3907" s="10"/>
      <c r="AH3907" s="8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23:149" x14ac:dyDescent="0.25">
      <c r="W3908" s="8"/>
      <c r="X3908" s="8"/>
      <c r="Y3908" s="8"/>
      <c r="Z3908" s="9"/>
      <c r="AA3908" s="1"/>
      <c r="AB3908" s="8"/>
      <c r="AC3908" s="9"/>
      <c r="AD3908" s="9"/>
      <c r="AE3908" s="9"/>
      <c r="AF3908" s="8"/>
      <c r="AG3908" s="10"/>
      <c r="AH3908" s="8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23:149" x14ac:dyDescent="0.25">
      <c r="W3909" s="8"/>
      <c r="X3909" s="8"/>
      <c r="Y3909" s="8"/>
      <c r="Z3909" s="9"/>
      <c r="AA3909" s="1"/>
      <c r="AB3909" s="8"/>
      <c r="AC3909" s="9"/>
      <c r="AD3909" s="9"/>
      <c r="AE3909" s="9"/>
      <c r="AF3909" s="8"/>
      <c r="AG3909" s="10"/>
      <c r="AH3909" s="8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23:149" x14ac:dyDescent="0.25">
      <c r="W3910" s="8"/>
      <c r="X3910" s="8"/>
      <c r="Y3910" s="8"/>
      <c r="Z3910" s="9"/>
      <c r="AA3910" s="1"/>
      <c r="AB3910" s="8"/>
      <c r="AC3910" s="9"/>
      <c r="AD3910" s="9"/>
      <c r="AE3910" s="9"/>
      <c r="AF3910" s="8"/>
      <c r="AG3910" s="10"/>
      <c r="AH3910" s="8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23:149" x14ac:dyDescent="0.25">
      <c r="W3911" s="8"/>
      <c r="X3911" s="8"/>
      <c r="Y3911" s="8"/>
      <c r="Z3911" s="9"/>
      <c r="AA3911" s="1"/>
      <c r="AB3911" s="8"/>
      <c r="AC3911" s="9"/>
      <c r="AD3911" s="9"/>
      <c r="AE3911" s="9"/>
      <c r="AF3911" s="8"/>
      <c r="AG3911" s="10"/>
      <c r="AH3911" s="8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23:149" x14ac:dyDescent="0.25">
      <c r="W3912" s="8"/>
      <c r="X3912" s="8"/>
      <c r="Y3912" s="8"/>
      <c r="Z3912" s="9"/>
      <c r="AA3912" s="1"/>
      <c r="AB3912" s="8"/>
      <c r="AC3912" s="9"/>
      <c r="AD3912" s="9"/>
      <c r="AE3912" s="9"/>
      <c r="AF3912" s="8"/>
      <c r="AG3912" s="10"/>
      <c r="AH3912" s="8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23:149" x14ac:dyDescent="0.25">
      <c r="W3913" s="8"/>
      <c r="X3913" s="8"/>
      <c r="Y3913" s="8"/>
      <c r="Z3913" s="9"/>
      <c r="AA3913" s="1"/>
      <c r="AB3913" s="8"/>
      <c r="AC3913" s="9"/>
      <c r="AD3913" s="9"/>
      <c r="AE3913" s="9"/>
      <c r="AF3913" s="8"/>
      <c r="AG3913" s="10"/>
      <c r="AH3913" s="8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23:149" x14ac:dyDescent="0.25">
      <c r="W3914" s="8"/>
      <c r="X3914" s="8"/>
      <c r="Y3914" s="8"/>
      <c r="Z3914" s="9"/>
      <c r="AA3914" s="1"/>
      <c r="AB3914" s="8"/>
      <c r="AC3914" s="9"/>
      <c r="AD3914" s="9"/>
      <c r="AE3914" s="9"/>
      <c r="AF3914" s="8"/>
      <c r="AG3914" s="10"/>
      <c r="AH3914" s="8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23:149" x14ac:dyDescent="0.25">
      <c r="W3915" s="8"/>
      <c r="X3915" s="8"/>
      <c r="Y3915" s="8"/>
      <c r="Z3915" s="9"/>
      <c r="AA3915" s="1"/>
      <c r="AB3915" s="8"/>
      <c r="AC3915" s="9"/>
      <c r="AD3915" s="9"/>
      <c r="AE3915" s="9"/>
      <c r="AF3915" s="8"/>
      <c r="AG3915" s="10"/>
      <c r="AH3915" s="8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23:149" x14ac:dyDescent="0.25">
      <c r="W3916" s="8"/>
      <c r="X3916" s="8"/>
      <c r="Y3916" s="8"/>
      <c r="Z3916" s="9"/>
      <c r="AA3916" s="1"/>
      <c r="AB3916" s="8"/>
      <c r="AC3916" s="9"/>
      <c r="AD3916" s="9"/>
      <c r="AE3916" s="9"/>
      <c r="AF3916" s="8"/>
      <c r="AG3916" s="10"/>
      <c r="AH3916" s="8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23:149" x14ac:dyDescent="0.25">
      <c r="W3917" s="8"/>
      <c r="X3917" s="8"/>
      <c r="Y3917" s="8"/>
      <c r="Z3917" s="9"/>
      <c r="AA3917" s="1"/>
      <c r="AB3917" s="8"/>
      <c r="AC3917" s="9"/>
      <c r="AD3917" s="9"/>
      <c r="AE3917" s="9"/>
      <c r="AF3917" s="8"/>
      <c r="AG3917" s="10"/>
      <c r="AH3917" s="8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23:149" x14ac:dyDescent="0.25">
      <c r="W3918" s="8"/>
      <c r="X3918" s="8"/>
      <c r="Y3918" s="8"/>
      <c r="Z3918" s="9"/>
      <c r="AA3918" s="1"/>
      <c r="AB3918" s="8"/>
      <c r="AC3918" s="9"/>
      <c r="AD3918" s="9"/>
      <c r="AE3918" s="9"/>
      <c r="AF3918" s="8"/>
      <c r="AG3918" s="10"/>
      <c r="AH3918" s="8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23:149" x14ac:dyDescent="0.25">
      <c r="W3919" s="8"/>
      <c r="X3919" s="8"/>
      <c r="Y3919" s="8"/>
      <c r="Z3919" s="9"/>
      <c r="AA3919" s="1"/>
      <c r="AB3919" s="8"/>
      <c r="AC3919" s="9"/>
      <c r="AD3919" s="9"/>
      <c r="AE3919" s="9"/>
      <c r="AF3919" s="8"/>
      <c r="AG3919" s="10"/>
      <c r="AH3919" s="8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23:149" x14ac:dyDescent="0.25">
      <c r="W3920" s="8"/>
      <c r="X3920" s="8"/>
      <c r="Y3920" s="8"/>
      <c r="Z3920" s="9"/>
      <c r="AA3920" s="1"/>
      <c r="AB3920" s="8"/>
      <c r="AC3920" s="9"/>
      <c r="AD3920" s="9"/>
      <c r="AE3920" s="9"/>
      <c r="AF3920" s="8"/>
      <c r="AG3920" s="10"/>
      <c r="AH3920" s="8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23:149" x14ac:dyDescent="0.25">
      <c r="W3921" s="8"/>
      <c r="X3921" s="8"/>
      <c r="Y3921" s="8"/>
      <c r="Z3921" s="9"/>
      <c r="AA3921" s="1"/>
      <c r="AB3921" s="8"/>
      <c r="AC3921" s="9"/>
      <c r="AD3921" s="9"/>
      <c r="AE3921" s="9"/>
      <c r="AF3921" s="8"/>
      <c r="AG3921" s="10"/>
      <c r="AH3921" s="8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23:149" x14ac:dyDescent="0.25">
      <c r="W3922" s="8"/>
      <c r="X3922" s="8"/>
      <c r="Y3922" s="8"/>
      <c r="Z3922" s="9"/>
      <c r="AA3922" s="1"/>
      <c r="AB3922" s="8"/>
      <c r="AC3922" s="9"/>
      <c r="AD3922" s="9"/>
      <c r="AE3922" s="9"/>
      <c r="AF3922" s="8"/>
      <c r="AG3922" s="10"/>
      <c r="AH3922" s="8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23:149" x14ac:dyDescent="0.25">
      <c r="W3923" s="8"/>
      <c r="X3923" s="8"/>
      <c r="Y3923" s="8"/>
      <c r="Z3923" s="9"/>
      <c r="AA3923" s="1"/>
      <c r="AB3923" s="8"/>
      <c r="AC3923" s="9"/>
      <c r="AD3923" s="9"/>
      <c r="AE3923" s="9"/>
      <c r="AF3923" s="8"/>
      <c r="AG3923" s="10"/>
      <c r="AH3923" s="8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23:149" x14ac:dyDescent="0.25">
      <c r="W3924" s="8"/>
      <c r="X3924" s="8"/>
      <c r="Y3924" s="8"/>
      <c r="Z3924" s="9"/>
      <c r="AA3924" s="1"/>
      <c r="AB3924" s="8"/>
      <c r="AC3924" s="9"/>
      <c r="AD3924" s="9"/>
      <c r="AE3924" s="9"/>
      <c r="AF3924" s="8"/>
      <c r="AG3924" s="10"/>
      <c r="AH3924" s="8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23:149" x14ac:dyDescent="0.25">
      <c r="W3925" s="8"/>
      <c r="X3925" s="8"/>
      <c r="Y3925" s="8"/>
      <c r="Z3925" s="9"/>
      <c r="AA3925" s="1"/>
      <c r="AB3925" s="8"/>
      <c r="AC3925" s="9"/>
      <c r="AD3925" s="9"/>
      <c r="AE3925" s="9"/>
      <c r="AF3925" s="8"/>
      <c r="AG3925" s="10"/>
      <c r="AH3925" s="8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23:149" x14ac:dyDescent="0.25">
      <c r="W3926" s="8"/>
      <c r="X3926" s="8"/>
      <c r="Y3926" s="8"/>
      <c r="Z3926" s="9"/>
      <c r="AA3926" s="1"/>
      <c r="AB3926" s="8"/>
      <c r="AC3926" s="9"/>
      <c r="AD3926" s="9"/>
      <c r="AE3926" s="9"/>
      <c r="AF3926" s="8"/>
      <c r="AG3926" s="10"/>
      <c r="AH3926" s="8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23:149" x14ac:dyDescent="0.25">
      <c r="W3927" s="8"/>
      <c r="X3927" s="8"/>
      <c r="Y3927" s="8"/>
      <c r="Z3927" s="9"/>
      <c r="AA3927" s="1"/>
      <c r="AB3927" s="8"/>
      <c r="AC3927" s="9"/>
      <c r="AD3927" s="9"/>
      <c r="AE3927" s="9"/>
      <c r="AF3927" s="8"/>
      <c r="AG3927" s="10"/>
      <c r="AH3927" s="8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23:149" x14ac:dyDescent="0.25">
      <c r="W3928" s="8"/>
      <c r="X3928" s="8"/>
      <c r="Y3928" s="8"/>
      <c r="Z3928" s="9"/>
      <c r="AA3928" s="1"/>
      <c r="AB3928" s="8"/>
      <c r="AC3928" s="9"/>
      <c r="AD3928" s="9"/>
      <c r="AE3928" s="9"/>
      <c r="AF3928" s="8"/>
      <c r="AG3928" s="10"/>
      <c r="AH3928" s="8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23:149" x14ac:dyDescent="0.25">
      <c r="W3929" s="8"/>
      <c r="X3929" s="8"/>
      <c r="Y3929" s="8"/>
      <c r="Z3929" s="9"/>
      <c r="AA3929" s="1"/>
      <c r="AB3929" s="8"/>
      <c r="AC3929" s="9"/>
      <c r="AD3929" s="9"/>
      <c r="AE3929" s="9"/>
      <c r="AF3929" s="8"/>
      <c r="AG3929" s="10"/>
      <c r="AH3929" s="8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23:149" x14ac:dyDescent="0.25">
      <c r="W3930" s="8"/>
      <c r="X3930" s="8"/>
      <c r="Y3930" s="8"/>
      <c r="Z3930" s="9"/>
      <c r="AA3930" s="1"/>
      <c r="AB3930" s="8"/>
      <c r="AC3930" s="9"/>
      <c r="AD3930" s="9"/>
      <c r="AE3930" s="9"/>
      <c r="AF3930" s="8"/>
      <c r="AG3930" s="10"/>
      <c r="AH3930" s="8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23:149" x14ac:dyDescent="0.25">
      <c r="W3931" s="8"/>
      <c r="X3931" s="8"/>
      <c r="Y3931" s="8"/>
      <c r="Z3931" s="9"/>
      <c r="AA3931" s="1"/>
      <c r="AB3931" s="8"/>
      <c r="AC3931" s="9"/>
      <c r="AD3931" s="9"/>
      <c r="AE3931" s="9"/>
      <c r="AF3931" s="8"/>
      <c r="AG3931" s="10"/>
      <c r="AH3931" s="8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23:149" x14ac:dyDescent="0.25">
      <c r="W3932" s="8"/>
      <c r="X3932" s="8"/>
      <c r="Y3932" s="8"/>
      <c r="Z3932" s="9"/>
      <c r="AA3932" s="1"/>
      <c r="AB3932" s="8"/>
      <c r="AC3932" s="9"/>
      <c r="AD3932" s="9"/>
      <c r="AE3932" s="9"/>
      <c r="AF3932" s="8"/>
      <c r="AG3932" s="10"/>
      <c r="AH3932" s="8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23:149" x14ac:dyDescent="0.25">
      <c r="W3933" s="8"/>
      <c r="X3933" s="8"/>
      <c r="Y3933" s="8"/>
      <c r="Z3933" s="9"/>
      <c r="AA3933" s="1"/>
      <c r="AB3933" s="8"/>
      <c r="AC3933" s="9"/>
      <c r="AD3933" s="9"/>
      <c r="AE3933" s="9"/>
      <c r="AF3933" s="8"/>
      <c r="AG3933" s="10"/>
      <c r="AH3933" s="8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23:149" x14ac:dyDescent="0.25">
      <c r="W3934" s="8"/>
      <c r="X3934" s="8"/>
      <c r="Y3934" s="8"/>
      <c r="Z3934" s="9"/>
      <c r="AA3934" s="1"/>
      <c r="AB3934" s="8"/>
      <c r="AC3934" s="9"/>
      <c r="AD3934" s="9"/>
      <c r="AE3934" s="9"/>
      <c r="AF3934" s="8"/>
      <c r="AG3934" s="10"/>
      <c r="AH3934" s="8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23:149" x14ac:dyDescent="0.25">
      <c r="W3935" s="8"/>
      <c r="X3935" s="8"/>
      <c r="Y3935" s="8"/>
      <c r="Z3935" s="9"/>
      <c r="AA3935" s="1"/>
      <c r="AB3935" s="8"/>
      <c r="AC3935" s="9"/>
      <c r="AD3935" s="9"/>
      <c r="AE3935" s="9"/>
      <c r="AF3935" s="8"/>
      <c r="AG3935" s="10"/>
      <c r="AH3935" s="8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23:149" x14ac:dyDescent="0.25">
      <c r="W3936" s="8"/>
      <c r="X3936" s="8"/>
      <c r="Y3936" s="8"/>
      <c r="Z3936" s="9"/>
      <c r="AA3936" s="1"/>
      <c r="AB3936" s="8"/>
      <c r="AC3936" s="9"/>
      <c r="AD3936" s="9"/>
      <c r="AE3936" s="9"/>
      <c r="AF3936" s="8"/>
      <c r="AG3936" s="10"/>
      <c r="AH3936" s="8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23:149" x14ac:dyDescent="0.25">
      <c r="W3937" s="8"/>
      <c r="X3937" s="8"/>
      <c r="Y3937" s="8"/>
      <c r="Z3937" s="9"/>
      <c r="AA3937" s="1"/>
      <c r="AB3937" s="8"/>
      <c r="AC3937" s="9"/>
      <c r="AD3937" s="9"/>
      <c r="AE3937" s="9"/>
      <c r="AF3937" s="8"/>
      <c r="AG3937" s="10"/>
      <c r="AH3937" s="8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23:149" x14ac:dyDescent="0.25">
      <c r="W3938" s="8"/>
      <c r="X3938" s="8"/>
      <c r="Y3938" s="8"/>
      <c r="Z3938" s="9"/>
      <c r="AA3938" s="1"/>
      <c r="AB3938" s="8"/>
      <c r="AC3938" s="9"/>
      <c r="AD3938" s="9"/>
      <c r="AE3938" s="9"/>
      <c r="AF3938" s="8"/>
      <c r="AG3938" s="10"/>
      <c r="AH3938" s="8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23:149" x14ac:dyDescent="0.25">
      <c r="W3939" s="8"/>
      <c r="X3939" s="8"/>
      <c r="Y3939" s="8"/>
      <c r="Z3939" s="9"/>
      <c r="AA3939" s="1"/>
      <c r="AB3939" s="8"/>
      <c r="AC3939" s="9"/>
      <c r="AD3939" s="9"/>
      <c r="AE3939" s="9"/>
      <c r="AF3939" s="8"/>
      <c r="AG3939" s="10"/>
      <c r="AH3939" s="8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23:149" x14ac:dyDescent="0.25">
      <c r="W3940" s="8"/>
      <c r="X3940" s="8"/>
      <c r="Y3940" s="8"/>
      <c r="Z3940" s="9"/>
      <c r="AA3940" s="1"/>
      <c r="AB3940" s="8"/>
      <c r="AC3940" s="9"/>
      <c r="AD3940" s="9"/>
      <c r="AE3940" s="9"/>
      <c r="AF3940" s="8"/>
      <c r="AG3940" s="10"/>
      <c r="AH3940" s="8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23:149" x14ac:dyDescent="0.25">
      <c r="W3941" s="8"/>
      <c r="X3941" s="8"/>
      <c r="Y3941" s="8"/>
      <c r="Z3941" s="9"/>
      <c r="AA3941" s="1"/>
      <c r="AB3941" s="8"/>
      <c r="AC3941" s="9"/>
      <c r="AD3941" s="9"/>
      <c r="AE3941" s="9"/>
      <c r="AF3941" s="8"/>
      <c r="AG3941" s="10"/>
      <c r="AH3941" s="8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23:149" x14ac:dyDescent="0.25">
      <c r="W3942" s="8"/>
      <c r="X3942" s="8"/>
      <c r="Y3942" s="8"/>
      <c r="Z3942" s="9"/>
      <c r="AA3942" s="1"/>
      <c r="AB3942" s="8"/>
      <c r="AC3942" s="9"/>
      <c r="AD3942" s="9"/>
      <c r="AE3942" s="9"/>
      <c r="AF3942" s="8"/>
      <c r="AG3942" s="10"/>
      <c r="AH3942" s="8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23:149" x14ac:dyDescent="0.25">
      <c r="W3943" s="8"/>
      <c r="X3943" s="8"/>
      <c r="Y3943" s="8"/>
      <c r="Z3943" s="9"/>
      <c r="AA3943" s="1"/>
      <c r="AB3943" s="8"/>
      <c r="AC3943" s="9"/>
      <c r="AD3943" s="9"/>
      <c r="AE3943" s="9"/>
      <c r="AF3943" s="8"/>
      <c r="AG3943" s="10"/>
      <c r="AH3943" s="8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23:149" x14ac:dyDescent="0.25">
      <c r="W3944" s="8"/>
      <c r="X3944" s="8"/>
      <c r="Y3944" s="8"/>
      <c r="Z3944" s="9"/>
      <c r="AA3944" s="1"/>
      <c r="AB3944" s="8"/>
      <c r="AC3944" s="9"/>
      <c r="AD3944" s="9"/>
      <c r="AE3944" s="9"/>
      <c r="AF3944" s="8"/>
      <c r="AG3944" s="10"/>
      <c r="AH3944" s="8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23:149" x14ac:dyDescent="0.25">
      <c r="W3945" s="8"/>
      <c r="X3945" s="8"/>
      <c r="Y3945" s="8"/>
      <c r="Z3945" s="9"/>
      <c r="AA3945" s="1"/>
      <c r="AB3945" s="8"/>
      <c r="AC3945" s="9"/>
      <c r="AD3945" s="9"/>
      <c r="AE3945" s="9"/>
      <c r="AF3945" s="8"/>
      <c r="AG3945" s="10"/>
      <c r="AH3945" s="8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23:149" x14ac:dyDescent="0.25">
      <c r="W3946" s="8"/>
      <c r="X3946" s="8"/>
      <c r="Y3946" s="8"/>
      <c r="Z3946" s="9"/>
      <c r="AA3946" s="1"/>
      <c r="AB3946" s="8"/>
      <c r="AC3946" s="9"/>
      <c r="AD3946" s="9"/>
      <c r="AE3946" s="9"/>
      <c r="AF3946" s="8"/>
      <c r="AG3946" s="10"/>
      <c r="AH3946" s="8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23:149" x14ac:dyDescent="0.25">
      <c r="W3947" s="8"/>
      <c r="X3947" s="8"/>
      <c r="Y3947" s="8"/>
      <c r="Z3947" s="9"/>
      <c r="AA3947" s="1"/>
      <c r="AB3947" s="8"/>
      <c r="AC3947" s="9"/>
      <c r="AD3947" s="9"/>
      <c r="AE3947" s="9"/>
      <c r="AF3947" s="8"/>
      <c r="AG3947" s="10"/>
      <c r="AH3947" s="8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23:149" x14ac:dyDescent="0.25">
      <c r="W3948" s="8"/>
      <c r="X3948" s="8"/>
      <c r="Y3948" s="8"/>
      <c r="Z3948" s="9"/>
      <c r="AA3948" s="1"/>
      <c r="AB3948" s="8"/>
      <c r="AC3948" s="9"/>
      <c r="AD3948" s="9"/>
      <c r="AE3948" s="9"/>
      <c r="AF3948" s="8"/>
      <c r="AG3948" s="10"/>
      <c r="AH3948" s="8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23:149" x14ac:dyDescent="0.25">
      <c r="W3949" s="8"/>
      <c r="X3949" s="8"/>
      <c r="Y3949" s="8"/>
      <c r="Z3949" s="9"/>
      <c r="AA3949" s="1"/>
      <c r="AB3949" s="8"/>
      <c r="AC3949" s="9"/>
      <c r="AD3949" s="9"/>
      <c r="AE3949" s="9"/>
      <c r="AF3949" s="8"/>
      <c r="AG3949" s="10"/>
      <c r="AH3949" s="8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23:149" x14ac:dyDescent="0.25">
      <c r="W3950" s="8"/>
      <c r="X3950" s="8"/>
      <c r="Y3950" s="8"/>
      <c r="Z3950" s="9"/>
      <c r="AA3950" s="1"/>
      <c r="AB3950" s="8"/>
      <c r="AC3950" s="9"/>
      <c r="AD3950" s="9"/>
      <c r="AE3950" s="9"/>
      <c r="AF3950" s="8"/>
      <c r="AG3950" s="10"/>
      <c r="AH3950" s="8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23:149" x14ac:dyDescent="0.25">
      <c r="W3951" s="8"/>
      <c r="X3951" s="8"/>
      <c r="Y3951" s="8"/>
      <c r="Z3951" s="9"/>
      <c r="AA3951" s="1"/>
      <c r="AB3951" s="8"/>
      <c r="AC3951" s="9"/>
      <c r="AD3951" s="9"/>
      <c r="AE3951" s="9"/>
      <c r="AF3951" s="8"/>
      <c r="AG3951" s="10"/>
      <c r="AH3951" s="8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23:149" x14ac:dyDescent="0.25">
      <c r="W3952" s="8"/>
      <c r="X3952" s="8"/>
      <c r="Y3952" s="8"/>
      <c r="Z3952" s="9"/>
      <c r="AA3952" s="1"/>
      <c r="AB3952" s="8"/>
      <c r="AC3952" s="9"/>
      <c r="AD3952" s="9"/>
      <c r="AE3952" s="9"/>
      <c r="AF3952" s="8"/>
      <c r="AG3952" s="10"/>
      <c r="AH3952" s="8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23:149" x14ac:dyDescent="0.25">
      <c r="W3953" s="8"/>
      <c r="X3953" s="8"/>
      <c r="Y3953" s="8"/>
      <c r="Z3953" s="9"/>
      <c r="AA3953" s="1"/>
      <c r="AB3953" s="8"/>
      <c r="AC3953" s="9"/>
      <c r="AD3953" s="9"/>
      <c r="AE3953" s="9"/>
      <c r="AF3953" s="8"/>
      <c r="AG3953" s="10"/>
      <c r="AH3953" s="8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23:149" x14ac:dyDescent="0.25">
      <c r="W3954" s="8"/>
      <c r="X3954" s="8"/>
      <c r="Y3954" s="8"/>
      <c r="Z3954" s="9"/>
      <c r="AA3954" s="1"/>
      <c r="AB3954" s="8"/>
      <c r="AC3954" s="9"/>
      <c r="AD3954" s="9"/>
      <c r="AE3954" s="9"/>
      <c r="AF3954" s="8"/>
      <c r="AG3954" s="10"/>
      <c r="AH3954" s="8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23:149" x14ac:dyDescent="0.25">
      <c r="W3955" s="8"/>
      <c r="X3955" s="8"/>
      <c r="Y3955" s="8"/>
      <c r="Z3955" s="9"/>
      <c r="AA3955" s="1"/>
      <c r="AB3955" s="8"/>
      <c r="AC3955" s="9"/>
      <c r="AD3955" s="9"/>
      <c r="AE3955" s="9"/>
      <c r="AF3955" s="8"/>
      <c r="AG3955" s="10"/>
      <c r="AH3955" s="8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23:149" x14ac:dyDescent="0.25">
      <c r="W3956" s="8"/>
      <c r="X3956" s="8"/>
      <c r="Y3956" s="8"/>
      <c r="Z3956" s="9"/>
      <c r="AA3956" s="1"/>
      <c r="AB3956" s="8"/>
      <c r="AC3956" s="9"/>
      <c r="AD3956" s="9"/>
      <c r="AE3956" s="9"/>
      <c r="AF3956" s="8"/>
      <c r="AG3956" s="10"/>
      <c r="AH3956" s="8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23:149" x14ac:dyDescent="0.25">
      <c r="W3957" s="8"/>
      <c r="X3957" s="8"/>
      <c r="Y3957" s="8"/>
      <c r="Z3957" s="9"/>
      <c r="AA3957" s="1"/>
      <c r="AB3957" s="8"/>
      <c r="AC3957" s="9"/>
      <c r="AD3957" s="9"/>
      <c r="AE3957" s="9"/>
      <c r="AF3957" s="8"/>
      <c r="AG3957" s="10"/>
      <c r="AH3957" s="8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23:149" x14ac:dyDescent="0.25">
      <c r="W3958" s="8"/>
      <c r="X3958" s="8"/>
      <c r="Y3958" s="8"/>
      <c r="Z3958" s="9"/>
      <c r="AA3958" s="1"/>
      <c r="AB3958" s="8"/>
      <c r="AC3958" s="9"/>
      <c r="AD3958" s="9"/>
      <c r="AE3958" s="9"/>
      <c r="AF3958" s="8"/>
      <c r="AG3958" s="10"/>
      <c r="AH3958" s="8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23:149" x14ac:dyDescent="0.25">
      <c r="W3959" s="8"/>
      <c r="X3959" s="8"/>
      <c r="Y3959" s="8"/>
      <c r="Z3959" s="9"/>
      <c r="AA3959" s="1"/>
      <c r="AB3959" s="8"/>
      <c r="AC3959" s="9"/>
      <c r="AD3959" s="9"/>
      <c r="AE3959" s="9"/>
      <c r="AF3959" s="8"/>
      <c r="AG3959" s="10"/>
      <c r="AH3959" s="8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23:149" x14ac:dyDescent="0.25">
      <c r="W3960" s="8"/>
      <c r="X3960" s="8"/>
      <c r="Y3960" s="8"/>
      <c r="Z3960" s="9"/>
      <c r="AA3960" s="1"/>
      <c r="AB3960" s="8"/>
      <c r="AC3960" s="9"/>
      <c r="AD3960" s="9"/>
      <c r="AE3960" s="9"/>
      <c r="AF3960" s="8"/>
      <c r="AG3960" s="10"/>
      <c r="AH3960" s="8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23:149" x14ac:dyDescent="0.25">
      <c r="W3961" s="8"/>
      <c r="X3961" s="8"/>
      <c r="Y3961" s="8"/>
      <c r="Z3961" s="9"/>
      <c r="AA3961" s="1"/>
      <c r="AB3961" s="8"/>
      <c r="AC3961" s="9"/>
      <c r="AD3961" s="9"/>
      <c r="AE3961" s="9"/>
      <c r="AF3961" s="8"/>
      <c r="AG3961" s="10"/>
      <c r="AH3961" s="8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23:149" x14ac:dyDescent="0.25">
      <c r="W3962" s="8"/>
      <c r="X3962" s="8"/>
      <c r="Y3962" s="8"/>
      <c r="Z3962" s="9"/>
      <c r="AA3962" s="1"/>
      <c r="AB3962" s="8"/>
      <c r="AC3962" s="9"/>
      <c r="AD3962" s="9"/>
      <c r="AE3962" s="9"/>
      <c r="AF3962" s="8"/>
      <c r="AG3962" s="10"/>
      <c r="AH3962" s="8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23:149" x14ac:dyDescent="0.25">
      <c r="W3963" s="8"/>
      <c r="X3963" s="8"/>
      <c r="Y3963" s="8"/>
      <c r="Z3963" s="9"/>
      <c r="AA3963" s="1"/>
      <c r="AB3963" s="8"/>
      <c r="AC3963" s="9"/>
      <c r="AD3963" s="9"/>
      <c r="AE3963" s="9"/>
      <c r="AF3963" s="8"/>
      <c r="AG3963" s="10"/>
      <c r="AH3963" s="8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23:149" x14ac:dyDescent="0.25">
      <c r="W3964" s="8"/>
      <c r="X3964" s="8"/>
      <c r="Y3964" s="8"/>
      <c r="Z3964" s="9"/>
      <c r="AA3964" s="1"/>
      <c r="AB3964" s="8"/>
      <c r="AC3964" s="9"/>
      <c r="AD3964" s="9"/>
      <c r="AE3964" s="9"/>
      <c r="AF3964" s="8"/>
      <c r="AG3964" s="10"/>
      <c r="AH3964" s="8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23:149" x14ac:dyDescent="0.25">
      <c r="W3965" s="8"/>
      <c r="X3965" s="8"/>
      <c r="Y3965" s="8"/>
      <c r="Z3965" s="9"/>
      <c r="AA3965" s="1"/>
      <c r="AB3965" s="8"/>
      <c r="AC3965" s="9"/>
      <c r="AD3965" s="9"/>
      <c r="AE3965" s="9"/>
      <c r="AF3965" s="8"/>
      <c r="AG3965" s="10"/>
      <c r="AH3965" s="8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23:149" x14ac:dyDescent="0.25">
      <c r="W3966" s="8"/>
      <c r="X3966" s="8"/>
      <c r="Y3966" s="8"/>
      <c r="Z3966" s="9"/>
      <c r="AA3966" s="1"/>
      <c r="AB3966" s="8"/>
      <c r="AC3966" s="9"/>
      <c r="AD3966" s="9"/>
      <c r="AE3966" s="9"/>
      <c r="AF3966" s="8"/>
      <c r="AG3966" s="10"/>
      <c r="AH3966" s="8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23:149" x14ac:dyDescent="0.25">
      <c r="W3967" s="8"/>
      <c r="X3967" s="8"/>
      <c r="Y3967" s="8"/>
      <c r="Z3967" s="9"/>
      <c r="AA3967" s="1"/>
      <c r="AB3967" s="8"/>
      <c r="AC3967" s="9"/>
      <c r="AD3967" s="9"/>
      <c r="AE3967" s="9"/>
      <c r="AF3967" s="8"/>
      <c r="AG3967" s="10"/>
      <c r="AH3967" s="8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23:149" x14ac:dyDescent="0.25">
      <c r="W3968" s="8"/>
      <c r="X3968" s="8"/>
      <c r="Y3968" s="8"/>
      <c r="Z3968" s="9"/>
      <c r="AA3968" s="1"/>
      <c r="AB3968" s="8"/>
      <c r="AC3968" s="9"/>
      <c r="AD3968" s="9"/>
      <c r="AE3968" s="9"/>
      <c r="AF3968" s="8"/>
      <c r="AG3968" s="10"/>
      <c r="AH3968" s="8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23:149" x14ac:dyDescent="0.25">
      <c r="W3969" s="8"/>
      <c r="X3969" s="8"/>
      <c r="Y3969" s="8"/>
      <c r="Z3969" s="9"/>
      <c r="AA3969" s="1"/>
      <c r="AB3969" s="8"/>
      <c r="AC3969" s="9"/>
      <c r="AD3969" s="9"/>
      <c r="AE3969" s="9"/>
      <c r="AF3969" s="8"/>
      <c r="AG3969" s="10"/>
      <c r="AH3969" s="8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23:149" x14ac:dyDescent="0.25">
      <c r="W3970" s="8"/>
      <c r="X3970" s="8"/>
      <c r="Y3970" s="8"/>
      <c r="Z3970" s="9"/>
      <c r="AA3970" s="1"/>
      <c r="AB3970" s="8"/>
      <c r="AC3970" s="9"/>
      <c r="AD3970" s="9"/>
      <c r="AE3970" s="9"/>
      <c r="AF3970" s="8"/>
      <c r="AG3970" s="10"/>
      <c r="AH3970" s="8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23:149" x14ac:dyDescent="0.25">
      <c r="W3971" s="8"/>
      <c r="X3971" s="8"/>
      <c r="Y3971" s="8"/>
      <c r="Z3971" s="9"/>
      <c r="AA3971" s="1"/>
      <c r="AB3971" s="8"/>
      <c r="AC3971" s="9"/>
      <c r="AD3971" s="9"/>
      <c r="AE3971" s="9"/>
      <c r="AF3971" s="8"/>
      <c r="AG3971" s="10"/>
      <c r="AH3971" s="8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23:149" x14ac:dyDescent="0.25">
      <c r="W3972" s="8"/>
      <c r="X3972" s="8"/>
      <c r="Y3972" s="8"/>
      <c r="Z3972" s="9"/>
      <c r="AA3972" s="1"/>
      <c r="AB3972" s="8"/>
      <c r="AC3972" s="9"/>
      <c r="AD3972" s="9"/>
      <c r="AE3972" s="9"/>
      <c r="AF3972" s="8"/>
      <c r="AG3972" s="10"/>
      <c r="AH3972" s="8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23:149" x14ac:dyDescent="0.25">
      <c r="W3973" s="8"/>
      <c r="X3973" s="8"/>
      <c r="Y3973" s="8"/>
      <c r="Z3973" s="9"/>
      <c r="AA3973" s="1"/>
      <c r="AB3973" s="8"/>
      <c r="AC3973" s="9"/>
      <c r="AD3973" s="9"/>
      <c r="AE3973" s="9"/>
      <c r="AF3973" s="8"/>
      <c r="AG3973" s="10"/>
      <c r="AH3973" s="8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23:149" x14ac:dyDescent="0.25">
      <c r="W3974" s="8"/>
      <c r="X3974" s="8"/>
      <c r="Y3974" s="8"/>
      <c r="Z3974" s="9"/>
      <c r="AA3974" s="1"/>
      <c r="AB3974" s="8"/>
      <c r="AC3974" s="9"/>
      <c r="AD3974" s="9"/>
      <c r="AE3974" s="9"/>
      <c r="AF3974" s="8"/>
      <c r="AG3974" s="10"/>
      <c r="AH3974" s="8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23:149" x14ac:dyDescent="0.25">
      <c r="W3975" s="8"/>
      <c r="X3975" s="8"/>
      <c r="Y3975" s="8"/>
      <c r="Z3975" s="9"/>
      <c r="AA3975" s="1"/>
      <c r="AB3975" s="8"/>
      <c r="AC3975" s="9"/>
      <c r="AD3975" s="9"/>
      <c r="AE3975" s="9"/>
      <c r="AF3975" s="8"/>
      <c r="AG3975" s="10"/>
      <c r="AH3975" s="8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23:149" x14ac:dyDescent="0.25">
      <c r="W3976" s="8"/>
      <c r="X3976" s="8"/>
      <c r="Y3976" s="8"/>
      <c r="Z3976" s="9"/>
      <c r="AA3976" s="1"/>
      <c r="AB3976" s="8"/>
      <c r="AC3976" s="9"/>
      <c r="AD3976" s="9"/>
      <c r="AE3976" s="9"/>
      <c r="AF3976" s="8"/>
      <c r="AG3976" s="10"/>
      <c r="AH3976" s="8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23:149" x14ac:dyDescent="0.25">
      <c r="W3977" s="8"/>
      <c r="X3977" s="8"/>
      <c r="Y3977" s="8"/>
      <c r="Z3977" s="9"/>
      <c r="AA3977" s="1"/>
      <c r="AB3977" s="8"/>
      <c r="AC3977" s="9"/>
      <c r="AD3977" s="9"/>
      <c r="AE3977" s="9"/>
      <c r="AF3977" s="8"/>
      <c r="AG3977" s="10"/>
      <c r="AH3977" s="8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23:149" x14ac:dyDescent="0.25">
      <c r="W3978" s="8"/>
      <c r="X3978" s="8"/>
      <c r="Y3978" s="8"/>
      <c r="Z3978" s="9"/>
      <c r="AA3978" s="1"/>
      <c r="AB3978" s="8"/>
      <c r="AC3978" s="9"/>
      <c r="AD3978" s="9"/>
      <c r="AE3978" s="9"/>
      <c r="AF3978" s="8"/>
      <c r="AG3978" s="10"/>
      <c r="AH3978" s="8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23:149" x14ac:dyDescent="0.25">
      <c r="W3979" s="8"/>
      <c r="X3979" s="8"/>
      <c r="Y3979" s="8"/>
      <c r="Z3979" s="9"/>
      <c r="AA3979" s="1"/>
      <c r="AB3979" s="8"/>
      <c r="AC3979" s="9"/>
      <c r="AD3979" s="9"/>
      <c r="AE3979" s="9"/>
      <c r="AF3979" s="8"/>
      <c r="AG3979" s="10"/>
      <c r="AH3979" s="8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23:149" x14ac:dyDescent="0.25">
      <c r="W3980" s="8"/>
      <c r="X3980" s="8"/>
      <c r="Y3980" s="8"/>
      <c r="Z3980" s="9"/>
      <c r="AA3980" s="1"/>
      <c r="AB3980" s="8"/>
      <c r="AC3980" s="9"/>
      <c r="AD3980" s="9"/>
      <c r="AE3980" s="9"/>
      <c r="AF3980" s="8"/>
      <c r="AG3980" s="10"/>
      <c r="AH3980" s="8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23:149" x14ac:dyDescent="0.25">
      <c r="W3981" s="8"/>
      <c r="X3981" s="8"/>
      <c r="Y3981" s="8"/>
      <c r="Z3981" s="9"/>
      <c r="AA3981" s="1"/>
      <c r="AB3981" s="8"/>
      <c r="AC3981" s="9"/>
      <c r="AD3981" s="9"/>
      <c r="AE3981" s="9"/>
      <c r="AF3981" s="8"/>
      <c r="AG3981" s="10"/>
      <c r="AH3981" s="8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23:149" x14ac:dyDescent="0.25">
      <c r="W3982" s="8"/>
      <c r="X3982" s="8"/>
      <c r="Y3982" s="8"/>
      <c r="Z3982" s="9"/>
      <c r="AA3982" s="1"/>
      <c r="AB3982" s="8"/>
      <c r="AC3982" s="9"/>
      <c r="AD3982" s="9"/>
      <c r="AE3982" s="9"/>
      <c r="AF3982" s="8"/>
      <c r="AG3982" s="10"/>
      <c r="AH3982" s="8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23:149" x14ac:dyDescent="0.25">
      <c r="W3983" s="8"/>
      <c r="X3983" s="8"/>
      <c r="Y3983" s="8"/>
      <c r="Z3983" s="9"/>
      <c r="AA3983" s="1"/>
      <c r="AB3983" s="8"/>
      <c r="AC3983" s="9"/>
      <c r="AD3983" s="9"/>
      <c r="AE3983" s="9"/>
      <c r="AF3983" s="8"/>
      <c r="AG3983" s="10"/>
      <c r="AH3983" s="8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23:149" x14ac:dyDescent="0.25">
      <c r="W3984" s="8"/>
      <c r="X3984" s="8"/>
      <c r="Y3984" s="8"/>
      <c r="Z3984" s="9"/>
      <c r="AA3984" s="1"/>
      <c r="AB3984" s="8"/>
      <c r="AC3984" s="9"/>
      <c r="AD3984" s="9"/>
      <c r="AE3984" s="9"/>
      <c r="AF3984" s="8"/>
      <c r="AG3984" s="10"/>
      <c r="AH3984" s="8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23:149" x14ac:dyDescent="0.25">
      <c r="W3985" s="8"/>
      <c r="X3985" s="8"/>
      <c r="Y3985" s="8"/>
      <c r="Z3985" s="9"/>
      <c r="AA3985" s="1"/>
      <c r="AB3985" s="8"/>
      <c r="AC3985" s="9"/>
      <c r="AD3985" s="9"/>
      <c r="AE3985" s="9"/>
      <c r="AF3985" s="8"/>
      <c r="AG3985" s="10"/>
      <c r="AH3985" s="8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23:149" x14ac:dyDescent="0.25">
      <c r="W3986" s="8"/>
      <c r="X3986" s="8"/>
      <c r="Y3986" s="8"/>
      <c r="Z3986" s="9"/>
      <c r="AA3986" s="1"/>
      <c r="AB3986" s="8"/>
      <c r="AC3986" s="9"/>
      <c r="AD3986" s="9"/>
      <c r="AE3986" s="9"/>
      <c r="AF3986" s="8"/>
      <c r="AG3986" s="10"/>
      <c r="AH3986" s="8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23:149" x14ac:dyDescent="0.25">
      <c r="W3987" s="8"/>
      <c r="X3987" s="8"/>
      <c r="Y3987" s="8"/>
      <c r="Z3987" s="9"/>
      <c r="AA3987" s="1"/>
      <c r="AB3987" s="8"/>
      <c r="AC3987" s="9"/>
      <c r="AD3987" s="9"/>
      <c r="AE3987" s="9"/>
      <c r="AF3987" s="8"/>
      <c r="AG3987" s="10"/>
      <c r="AH3987" s="8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23:149" x14ac:dyDescent="0.25">
      <c r="W3988" s="8"/>
      <c r="X3988" s="8"/>
      <c r="Y3988" s="8"/>
      <c r="Z3988" s="9"/>
      <c r="AA3988" s="1"/>
      <c r="AB3988" s="8"/>
      <c r="AC3988" s="9"/>
      <c r="AD3988" s="9"/>
      <c r="AE3988" s="9"/>
      <c r="AF3988" s="8"/>
      <c r="AG3988" s="10"/>
      <c r="AH3988" s="8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23:149" x14ac:dyDescent="0.25">
      <c r="W3989" s="8"/>
      <c r="X3989" s="8"/>
      <c r="Y3989" s="8"/>
      <c r="Z3989" s="9"/>
      <c r="AA3989" s="1"/>
      <c r="AB3989" s="8"/>
      <c r="AC3989" s="9"/>
      <c r="AD3989" s="9"/>
      <c r="AE3989" s="9"/>
      <c r="AF3989" s="8"/>
      <c r="AG3989" s="10"/>
      <c r="AH3989" s="8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23:149" x14ac:dyDescent="0.25">
      <c r="W3990" s="8"/>
      <c r="X3990" s="8"/>
      <c r="Y3990" s="8"/>
      <c r="Z3990" s="9"/>
      <c r="AA3990" s="1"/>
      <c r="AB3990" s="8"/>
      <c r="AC3990" s="9"/>
      <c r="AD3990" s="9"/>
      <c r="AE3990" s="9"/>
      <c r="AF3990" s="8"/>
      <c r="AG3990" s="10"/>
      <c r="AH3990" s="8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23:149" x14ac:dyDescent="0.25">
      <c r="W3991" s="8"/>
      <c r="X3991" s="8"/>
      <c r="Y3991" s="8"/>
      <c r="Z3991" s="9"/>
      <c r="AA3991" s="1"/>
      <c r="AB3991" s="8"/>
      <c r="AC3991" s="9"/>
      <c r="AD3991" s="9"/>
      <c r="AE3991" s="9"/>
      <c r="AF3991" s="8"/>
      <c r="AG3991" s="10"/>
      <c r="AH3991" s="8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23:149" x14ac:dyDescent="0.25">
      <c r="W3992" s="8"/>
      <c r="X3992" s="8"/>
      <c r="Y3992" s="8"/>
      <c r="Z3992" s="9"/>
      <c r="AA3992" s="1"/>
      <c r="AB3992" s="8"/>
      <c r="AC3992" s="9"/>
      <c r="AD3992" s="9"/>
      <c r="AE3992" s="9"/>
      <c r="AF3992" s="8"/>
      <c r="AG3992" s="10"/>
      <c r="AH3992" s="8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23:149" x14ac:dyDescent="0.25">
      <c r="W3993" s="8"/>
      <c r="X3993" s="8"/>
      <c r="Y3993" s="8"/>
      <c r="Z3993" s="9"/>
      <c r="AA3993" s="1"/>
      <c r="AB3993" s="8"/>
      <c r="AC3993" s="9"/>
      <c r="AD3993" s="9"/>
      <c r="AE3993" s="9"/>
      <c r="AF3993" s="8"/>
      <c r="AG3993" s="10"/>
      <c r="AH3993" s="8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23:149" x14ac:dyDescent="0.25">
      <c r="W3994" s="8"/>
      <c r="X3994" s="8"/>
      <c r="Y3994" s="8"/>
      <c r="Z3994" s="9"/>
      <c r="AA3994" s="1"/>
      <c r="AB3994" s="8"/>
      <c r="AC3994" s="9"/>
      <c r="AD3994" s="9"/>
      <c r="AE3994" s="9"/>
      <c r="AF3994" s="8"/>
      <c r="AG3994" s="10"/>
      <c r="AH3994" s="8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23:149" x14ac:dyDescent="0.25">
      <c r="W3995" s="8"/>
      <c r="X3995" s="8"/>
      <c r="Y3995" s="8"/>
      <c r="Z3995" s="9"/>
      <c r="AA3995" s="1"/>
      <c r="AB3995" s="8"/>
      <c r="AC3995" s="9"/>
      <c r="AD3995" s="9"/>
      <c r="AE3995" s="9"/>
      <c r="AF3995" s="8"/>
      <c r="AG3995" s="10"/>
      <c r="AH3995" s="8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23:149" x14ac:dyDescent="0.25">
      <c r="W3996" s="8"/>
      <c r="X3996" s="8"/>
      <c r="Y3996" s="8"/>
      <c r="Z3996" s="9"/>
      <c r="AA3996" s="1"/>
      <c r="AB3996" s="8"/>
      <c r="AC3996" s="9"/>
      <c r="AD3996" s="9"/>
      <c r="AE3996" s="9"/>
      <c r="AF3996" s="8"/>
      <c r="AG3996" s="10"/>
      <c r="AH3996" s="8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23:149" x14ac:dyDescent="0.25">
      <c r="W3997" s="8"/>
      <c r="X3997" s="8"/>
      <c r="Y3997" s="8"/>
      <c r="Z3997" s="9"/>
      <c r="AA3997" s="1"/>
      <c r="AB3997" s="8"/>
      <c r="AC3997" s="9"/>
      <c r="AD3997" s="9"/>
      <c r="AE3997" s="9"/>
      <c r="AF3997" s="8"/>
      <c r="AG3997" s="10"/>
      <c r="AH3997" s="8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23:149" x14ac:dyDescent="0.25">
      <c r="W3998" s="8"/>
      <c r="X3998" s="8"/>
      <c r="Y3998" s="8"/>
      <c r="Z3998" s="9"/>
      <c r="AA3998" s="1"/>
      <c r="AB3998" s="8"/>
      <c r="AC3998" s="9"/>
      <c r="AD3998" s="9"/>
      <c r="AE3998" s="9"/>
      <c r="AF3998" s="8"/>
      <c r="AG3998" s="10"/>
      <c r="AH3998" s="8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23:149" x14ac:dyDescent="0.25">
      <c r="W3999" s="8"/>
      <c r="X3999" s="8"/>
      <c r="Y3999" s="8"/>
      <c r="Z3999" s="9"/>
      <c r="AA3999" s="1"/>
      <c r="AB3999" s="8"/>
      <c r="AC3999" s="9"/>
      <c r="AD3999" s="9"/>
      <c r="AE3999" s="9"/>
      <c r="AF3999" s="8"/>
      <c r="AG3999" s="10"/>
      <c r="AH3999" s="8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23:149" x14ac:dyDescent="0.25">
      <c r="W4000" s="8"/>
      <c r="X4000" s="8"/>
      <c r="Y4000" s="8"/>
      <c r="Z4000" s="9"/>
      <c r="AA4000" s="1"/>
      <c r="AB4000" s="8"/>
      <c r="AC4000" s="9"/>
      <c r="AD4000" s="9"/>
      <c r="AE4000" s="9"/>
      <c r="AF4000" s="8"/>
      <c r="AG4000" s="10"/>
      <c r="AH4000" s="8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23:149" x14ac:dyDescent="0.25">
      <c r="W4001" s="8"/>
      <c r="X4001" s="8"/>
      <c r="Y4001" s="8"/>
      <c r="Z4001" s="9"/>
      <c r="AA4001" s="1"/>
      <c r="AB4001" s="8"/>
      <c r="AC4001" s="9"/>
      <c r="AD4001" s="9"/>
      <c r="AE4001" s="9"/>
      <c r="AF4001" s="8"/>
      <c r="AG4001" s="10"/>
      <c r="AH4001" s="8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23:149" x14ac:dyDescent="0.25">
      <c r="W4002" s="8"/>
      <c r="X4002" s="8"/>
      <c r="Y4002" s="8"/>
      <c r="Z4002" s="9"/>
      <c r="AA4002" s="1"/>
      <c r="AB4002" s="8"/>
      <c r="AC4002" s="9"/>
      <c r="AD4002" s="9"/>
      <c r="AE4002" s="9"/>
      <c r="AF4002" s="8"/>
      <c r="AG4002" s="10"/>
      <c r="AH4002" s="8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23:149" x14ac:dyDescent="0.25">
      <c r="W4003" s="8"/>
      <c r="X4003" s="8"/>
      <c r="Y4003" s="8"/>
      <c r="Z4003" s="9"/>
      <c r="AA4003" s="1"/>
      <c r="AB4003" s="8"/>
      <c r="AC4003" s="9"/>
      <c r="AD4003" s="9"/>
      <c r="AE4003" s="9"/>
      <c r="AF4003" s="8"/>
      <c r="AG4003" s="10"/>
      <c r="AH4003" s="8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23:149" x14ac:dyDescent="0.25">
      <c r="W4004" s="8"/>
      <c r="X4004" s="8"/>
      <c r="Y4004" s="8"/>
      <c r="Z4004" s="9"/>
      <c r="AA4004" s="1"/>
      <c r="AB4004" s="8"/>
      <c r="AC4004" s="9"/>
      <c r="AD4004" s="9"/>
      <c r="AE4004" s="9"/>
      <c r="AF4004" s="8"/>
      <c r="AG4004" s="10"/>
      <c r="AH4004" s="8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23:149" x14ac:dyDescent="0.25">
      <c r="W4005" s="8"/>
      <c r="X4005" s="8"/>
      <c r="Y4005" s="8"/>
      <c r="Z4005" s="9"/>
      <c r="AA4005" s="1"/>
      <c r="AB4005" s="8"/>
      <c r="AC4005" s="9"/>
      <c r="AD4005" s="9"/>
      <c r="AE4005" s="9"/>
      <c r="AF4005" s="8"/>
      <c r="AG4005" s="10"/>
      <c r="AH4005" s="8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23:149" x14ac:dyDescent="0.25">
      <c r="W4006" s="8"/>
      <c r="X4006" s="8"/>
      <c r="Y4006" s="8"/>
      <c r="Z4006" s="9"/>
      <c r="AA4006" s="1"/>
      <c r="AB4006" s="8"/>
      <c r="AC4006" s="9"/>
      <c r="AD4006" s="9"/>
      <c r="AE4006" s="9"/>
      <c r="AF4006" s="8"/>
      <c r="AG4006" s="10"/>
      <c r="AH4006" s="8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23:149" x14ac:dyDescent="0.25">
      <c r="W4007" s="8"/>
      <c r="X4007" s="8"/>
      <c r="Y4007" s="8"/>
      <c r="Z4007" s="9"/>
      <c r="AA4007" s="1"/>
      <c r="AB4007" s="8"/>
      <c r="AC4007" s="9"/>
      <c r="AD4007" s="9"/>
      <c r="AE4007" s="9"/>
      <c r="AF4007" s="8"/>
      <c r="AG4007" s="10"/>
      <c r="AH4007" s="8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23:149" x14ac:dyDescent="0.25">
      <c r="W4008" s="8"/>
      <c r="X4008" s="8"/>
      <c r="Y4008" s="8"/>
      <c r="Z4008" s="9"/>
      <c r="AA4008" s="1"/>
      <c r="AB4008" s="8"/>
      <c r="AC4008" s="9"/>
      <c r="AD4008" s="9"/>
      <c r="AE4008" s="9"/>
      <c r="AF4008" s="8"/>
      <c r="AG4008" s="10"/>
      <c r="AH4008" s="8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23:149" x14ac:dyDescent="0.25">
      <c r="W4009" s="8"/>
      <c r="X4009" s="8"/>
      <c r="Y4009" s="8"/>
      <c r="Z4009" s="9"/>
      <c r="AA4009" s="1"/>
      <c r="AB4009" s="8"/>
      <c r="AC4009" s="9"/>
      <c r="AD4009" s="9"/>
      <c r="AE4009" s="9"/>
      <c r="AF4009" s="8"/>
      <c r="AG4009" s="10"/>
      <c r="AH4009" s="8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23:149" x14ac:dyDescent="0.25">
      <c r="W4010" s="8"/>
      <c r="X4010" s="8"/>
      <c r="Y4010" s="8"/>
      <c r="Z4010" s="9"/>
      <c r="AA4010" s="1"/>
      <c r="AB4010" s="8"/>
      <c r="AC4010" s="9"/>
      <c r="AD4010" s="9"/>
      <c r="AE4010" s="9"/>
      <c r="AF4010" s="8"/>
      <c r="AG4010" s="10"/>
      <c r="AH4010" s="8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23:149" x14ac:dyDescent="0.25">
      <c r="W4011" s="8"/>
      <c r="X4011" s="8"/>
      <c r="Y4011" s="8"/>
      <c r="Z4011" s="9"/>
      <c r="AA4011" s="1"/>
      <c r="AB4011" s="8"/>
      <c r="AC4011" s="9"/>
      <c r="AD4011" s="9"/>
      <c r="AE4011" s="9"/>
      <c r="AF4011" s="8"/>
      <c r="AG4011" s="10"/>
      <c r="AH4011" s="8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23:149" x14ac:dyDescent="0.25">
      <c r="W4012" s="8"/>
      <c r="X4012" s="8"/>
      <c r="Y4012" s="8"/>
      <c r="Z4012" s="9"/>
      <c r="AA4012" s="1"/>
      <c r="AB4012" s="8"/>
      <c r="AC4012" s="9"/>
      <c r="AD4012" s="9"/>
      <c r="AE4012" s="9"/>
      <c r="AF4012" s="8"/>
      <c r="AG4012" s="10"/>
      <c r="AH4012" s="8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23:149" x14ac:dyDescent="0.25">
      <c r="W4013" s="8"/>
      <c r="X4013" s="8"/>
      <c r="Y4013" s="8"/>
      <c r="Z4013" s="9"/>
      <c r="AA4013" s="1"/>
      <c r="AB4013" s="8"/>
      <c r="AC4013" s="9"/>
      <c r="AD4013" s="9"/>
      <c r="AE4013" s="9"/>
      <c r="AF4013" s="8"/>
      <c r="AG4013" s="10"/>
      <c r="AH4013" s="8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23:149" x14ac:dyDescent="0.25">
      <c r="W4014" s="8"/>
      <c r="X4014" s="8"/>
      <c r="Y4014" s="8"/>
      <c r="Z4014" s="9"/>
      <c r="AA4014" s="1"/>
      <c r="AB4014" s="8"/>
      <c r="AC4014" s="9"/>
      <c r="AD4014" s="9"/>
      <c r="AE4014" s="9"/>
      <c r="AF4014" s="8"/>
      <c r="AG4014" s="10"/>
      <c r="AH4014" s="8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23:149" x14ac:dyDescent="0.25">
      <c r="W4015" s="8"/>
      <c r="X4015" s="8"/>
      <c r="Y4015" s="8"/>
      <c r="Z4015" s="9"/>
      <c r="AA4015" s="1"/>
      <c r="AB4015" s="8"/>
      <c r="AC4015" s="9"/>
      <c r="AD4015" s="9"/>
      <c r="AE4015" s="9"/>
      <c r="AF4015" s="8"/>
      <c r="AG4015" s="10"/>
      <c r="AH4015" s="8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23:149" x14ac:dyDescent="0.25">
      <c r="W4016" s="8"/>
      <c r="X4016" s="8"/>
      <c r="Y4016" s="8"/>
      <c r="Z4016" s="9"/>
      <c r="AA4016" s="1"/>
      <c r="AB4016" s="8"/>
      <c r="AC4016" s="9"/>
      <c r="AD4016" s="9"/>
      <c r="AE4016" s="9"/>
      <c r="AF4016" s="8"/>
      <c r="AG4016" s="10"/>
      <c r="AH4016" s="8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23:149" x14ac:dyDescent="0.25">
      <c r="W4017" s="8"/>
      <c r="X4017" s="8"/>
      <c r="Y4017" s="8"/>
      <c r="Z4017" s="9"/>
      <c r="AA4017" s="1"/>
      <c r="AB4017" s="8"/>
      <c r="AC4017" s="9"/>
      <c r="AD4017" s="9"/>
      <c r="AE4017" s="9"/>
      <c r="AF4017" s="8"/>
      <c r="AG4017" s="10"/>
      <c r="AH4017" s="8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23:149" x14ac:dyDescent="0.25">
      <c r="W4018" s="8"/>
      <c r="X4018" s="8"/>
      <c r="Y4018" s="8"/>
      <c r="Z4018" s="9"/>
      <c r="AA4018" s="1"/>
      <c r="AB4018" s="8"/>
      <c r="AC4018" s="9"/>
      <c r="AD4018" s="9"/>
      <c r="AE4018" s="9"/>
      <c r="AF4018" s="8"/>
      <c r="AG4018" s="10"/>
      <c r="AH4018" s="8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23:149" x14ac:dyDescent="0.25">
      <c r="W4019" s="8"/>
      <c r="X4019" s="8"/>
      <c r="Y4019" s="8"/>
      <c r="Z4019" s="9"/>
      <c r="AA4019" s="1"/>
      <c r="AB4019" s="8"/>
      <c r="AC4019" s="9"/>
      <c r="AD4019" s="9"/>
      <c r="AE4019" s="9"/>
      <c r="AF4019" s="8"/>
      <c r="AG4019" s="10"/>
      <c r="AH4019" s="8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23:149" x14ac:dyDescent="0.25">
      <c r="W4020" s="8"/>
      <c r="X4020" s="8"/>
      <c r="Y4020" s="8"/>
      <c r="Z4020" s="9"/>
      <c r="AA4020" s="1"/>
      <c r="AB4020" s="8"/>
      <c r="AC4020" s="9"/>
      <c r="AD4020" s="9"/>
      <c r="AE4020" s="9"/>
      <c r="AF4020" s="8"/>
      <c r="AG4020" s="10"/>
      <c r="AH4020" s="8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23:149" x14ac:dyDescent="0.25">
      <c r="W4021" s="8"/>
      <c r="X4021" s="8"/>
      <c r="Y4021" s="8"/>
      <c r="Z4021" s="9"/>
      <c r="AA4021" s="1"/>
      <c r="AB4021" s="8"/>
      <c r="AC4021" s="9"/>
      <c r="AD4021" s="9"/>
      <c r="AE4021" s="9"/>
      <c r="AF4021" s="8"/>
      <c r="AG4021" s="10"/>
      <c r="AH4021" s="8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23:149" x14ac:dyDescent="0.25">
      <c r="W4022" s="8"/>
      <c r="X4022" s="8"/>
      <c r="Y4022" s="8"/>
      <c r="Z4022" s="9"/>
      <c r="AA4022" s="1"/>
      <c r="AB4022" s="8"/>
      <c r="AC4022" s="9"/>
      <c r="AD4022" s="9"/>
      <c r="AE4022" s="9"/>
      <c r="AF4022" s="8"/>
      <c r="AG4022" s="10"/>
      <c r="AH4022" s="8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23:149" x14ac:dyDescent="0.25">
      <c r="W4023" s="8"/>
      <c r="X4023" s="8"/>
      <c r="Y4023" s="8"/>
      <c r="Z4023" s="9"/>
      <c r="AA4023" s="1"/>
      <c r="AB4023" s="8"/>
      <c r="AC4023" s="9"/>
      <c r="AD4023" s="9"/>
      <c r="AE4023" s="9"/>
      <c r="AF4023" s="8"/>
      <c r="AG4023" s="10"/>
      <c r="AH4023" s="8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23:149" x14ac:dyDescent="0.25">
      <c r="W4024" s="8"/>
      <c r="X4024" s="8"/>
      <c r="Y4024" s="8"/>
      <c r="Z4024" s="9"/>
      <c r="AA4024" s="1"/>
      <c r="AB4024" s="8"/>
      <c r="AC4024" s="9"/>
      <c r="AD4024" s="9"/>
      <c r="AE4024" s="9"/>
      <c r="AF4024" s="8"/>
      <c r="AG4024" s="10"/>
      <c r="AH4024" s="8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23:149" x14ac:dyDescent="0.25">
      <c r="W4025" s="8"/>
      <c r="X4025" s="8"/>
      <c r="Y4025" s="8"/>
      <c r="Z4025" s="9"/>
      <c r="AA4025" s="1"/>
      <c r="AB4025" s="8"/>
      <c r="AC4025" s="9"/>
      <c r="AD4025" s="9"/>
      <c r="AE4025" s="9"/>
      <c r="AF4025" s="8"/>
      <c r="AG4025" s="10"/>
      <c r="AH4025" s="8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23:149" x14ac:dyDescent="0.25">
      <c r="W4026" s="8"/>
      <c r="X4026" s="8"/>
      <c r="Y4026" s="8"/>
      <c r="Z4026" s="9"/>
      <c r="AA4026" s="1"/>
      <c r="AB4026" s="8"/>
      <c r="AC4026" s="9"/>
      <c r="AD4026" s="9"/>
      <c r="AE4026" s="9"/>
      <c r="AF4026" s="8"/>
      <c r="AG4026" s="10"/>
      <c r="AH4026" s="8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23:149" x14ac:dyDescent="0.25">
      <c r="W4027" s="8"/>
      <c r="X4027" s="8"/>
      <c r="Y4027" s="8"/>
      <c r="Z4027" s="9"/>
      <c r="AA4027" s="1"/>
      <c r="AB4027" s="8"/>
      <c r="AC4027" s="9"/>
      <c r="AD4027" s="9"/>
      <c r="AE4027" s="9"/>
      <c r="AF4027" s="8"/>
      <c r="AG4027" s="10"/>
      <c r="AH4027" s="8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23:149" x14ac:dyDescent="0.25">
      <c r="W4028" s="8"/>
      <c r="X4028" s="8"/>
      <c r="Y4028" s="8"/>
      <c r="Z4028" s="9"/>
      <c r="AA4028" s="1"/>
      <c r="AB4028" s="8"/>
      <c r="AC4028" s="9"/>
      <c r="AD4028" s="9"/>
      <c r="AE4028" s="9"/>
      <c r="AF4028" s="8"/>
      <c r="AG4028" s="10"/>
      <c r="AH4028" s="8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23:149" x14ac:dyDescent="0.25">
      <c r="W4029" s="8"/>
      <c r="X4029" s="8"/>
      <c r="Y4029" s="8"/>
      <c r="Z4029" s="9"/>
      <c r="AA4029" s="1"/>
      <c r="AB4029" s="8"/>
      <c r="AC4029" s="9"/>
      <c r="AD4029" s="9"/>
      <c r="AE4029" s="9"/>
      <c r="AF4029" s="8"/>
      <c r="AG4029" s="10"/>
      <c r="AH4029" s="8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</row>
    <row r="4030" spans="23:149" x14ac:dyDescent="0.25">
      <c r="W4030" s="8"/>
      <c r="X4030" s="8"/>
      <c r="Y4030" s="8"/>
      <c r="Z4030" s="9"/>
      <c r="AA4030" s="1"/>
      <c r="AB4030" s="8"/>
      <c r="AC4030" s="9"/>
      <c r="AD4030" s="9"/>
      <c r="AE4030" s="9"/>
      <c r="AF4030" s="8"/>
      <c r="AG4030" s="10"/>
      <c r="AH4030" s="8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23:149" x14ac:dyDescent="0.25">
      <c r="W4031" s="8"/>
      <c r="X4031" s="8"/>
      <c r="Y4031" s="8"/>
      <c r="Z4031" s="9"/>
      <c r="AA4031" s="1"/>
      <c r="AB4031" s="8"/>
      <c r="AC4031" s="9"/>
      <c r="AD4031" s="9"/>
      <c r="AE4031" s="9"/>
      <c r="AF4031" s="8"/>
      <c r="AG4031" s="10"/>
      <c r="AH4031" s="8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23:149" x14ac:dyDescent="0.25">
      <c r="W4032" s="8"/>
      <c r="X4032" s="8"/>
      <c r="Y4032" s="8"/>
      <c r="Z4032" s="9"/>
      <c r="AA4032" s="1"/>
      <c r="AB4032" s="8"/>
      <c r="AC4032" s="9"/>
      <c r="AD4032" s="9"/>
      <c r="AE4032" s="9"/>
      <c r="AF4032" s="8"/>
      <c r="AG4032" s="10"/>
      <c r="AH4032" s="8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23:149" x14ac:dyDescent="0.25">
      <c r="W4033" s="8"/>
      <c r="X4033" s="8"/>
      <c r="Y4033" s="8"/>
      <c r="Z4033" s="9"/>
      <c r="AA4033" s="1"/>
      <c r="AB4033" s="8"/>
      <c r="AC4033" s="9"/>
      <c r="AD4033" s="9"/>
      <c r="AE4033" s="9"/>
      <c r="AF4033" s="8"/>
      <c r="AG4033" s="10"/>
      <c r="AH4033" s="8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23:149" x14ac:dyDescent="0.25">
      <c r="W4034" s="8"/>
      <c r="X4034" s="8"/>
      <c r="Y4034" s="8"/>
      <c r="Z4034" s="9"/>
      <c r="AA4034" s="1"/>
      <c r="AB4034" s="8"/>
      <c r="AC4034" s="9"/>
      <c r="AD4034" s="9"/>
      <c r="AE4034" s="9"/>
      <c r="AF4034" s="8"/>
      <c r="AG4034" s="10"/>
      <c r="AH4034" s="8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23:149" x14ac:dyDescent="0.25">
      <c r="W4035" s="8"/>
      <c r="X4035" s="8"/>
      <c r="Y4035" s="8"/>
      <c r="Z4035" s="9"/>
      <c r="AA4035" s="1"/>
      <c r="AB4035" s="8"/>
      <c r="AC4035" s="9"/>
      <c r="AD4035" s="9"/>
      <c r="AE4035" s="9"/>
      <c r="AF4035" s="8"/>
      <c r="AG4035" s="10"/>
      <c r="AH4035" s="8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23:149" x14ac:dyDescent="0.25">
      <c r="W4036" s="8"/>
      <c r="X4036" s="8"/>
      <c r="Y4036" s="8"/>
      <c r="Z4036" s="9"/>
      <c r="AA4036" s="1"/>
      <c r="AB4036" s="8"/>
      <c r="AC4036" s="9"/>
      <c r="AD4036" s="9"/>
      <c r="AE4036" s="9"/>
      <c r="AF4036" s="8"/>
      <c r="AG4036" s="10"/>
      <c r="AH4036" s="8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23:149" x14ac:dyDescent="0.25">
      <c r="W4037" s="8"/>
      <c r="X4037" s="8"/>
      <c r="Y4037" s="8"/>
      <c r="Z4037" s="9"/>
      <c r="AA4037" s="1"/>
      <c r="AB4037" s="8"/>
      <c r="AC4037" s="9"/>
      <c r="AD4037" s="9"/>
      <c r="AE4037" s="9"/>
      <c r="AF4037" s="8"/>
      <c r="AG4037" s="10"/>
      <c r="AH4037" s="8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23:149" x14ac:dyDescent="0.25">
      <c r="W4038" s="8"/>
      <c r="X4038" s="8"/>
      <c r="Y4038" s="8"/>
      <c r="Z4038" s="9"/>
      <c r="AA4038" s="1"/>
      <c r="AB4038" s="8"/>
      <c r="AC4038" s="9"/>
      <c r="AD4038" s="9"/>
      <c r="AE4038" s="9"/>
      <c r="AF4038" s="8"/>
      <c r="AG4038" s="10"/>
      <c r="AH4038" s="8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23:149" x14ac:dyDescent="0.25">
      <c r="W4039" s="8"/>
      <c r="X4039" s="8"/>
      <c r="Y4039" s="8"/>
      <c r="Z4039" s="9"/>
      <c r="AA4039" s="1"/>
      <c r="AB4039" s="8"/>
      <c r="AC4039" s="9"/>
      <c r="AD4039" s="9"/>
      <c r="AE4039" s="9"/>
      <c r="AF4039" s="8"/>
      <c r="AG4039" s="10"/>
      <c r="AH4039" s="8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23:149" x14ac:dyDescent="0.25">
      <c r="W4040" s="8"/>
      <c r="X4040" s="8"/>
      <c r="Y4040" s="8"/>
      <c r="Z4040" s="9"/>
      <c r="AA4040" s="1"/>
      <c r="AB4040" s="8"/>
      <c r="AC4040" s="9"/>
      <c r="AD4040" s="9"/>
      <c r="AE4040" s="9"/>
      <c r="AF4040" s="8"/>
      <c r="AG4040" s="10"/>
      <c r="AH4040" s="8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23:149" x14ac:dyDescent="0.25">
      <c r="W4041" s="8"/>
      <c r="X4041" s="8"/>
      <c r="Y4041" s="8"/>
      <c r="Z4041" s="9"/>
      <c r="AA4041" s="1"/>
      <c r="AB4041" s="8"/>
      <c r="AC4041" s="9"/>
      <c r="AD4041" s="9"/>
      <c r="AE4041" s="9"/>
      <c r="AF4041" s="8"/>
      <c r="AG4041" s="10"/>
      <c r="AH4041" s="8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23:149" x14ac:dyDescent="0.25">
      <c r="W4042" s="8"/>
      <c r="X4042" s="8"/>
      <c r="Y4042" s="8"/>
      <c r="Z4042" s="9"/>
      <c r="AA4042" s="1"/>
      <c r="AB4042" s="8"/>
      <c r="AC4042" s="9"/>
      <c r="AD4042" s="9"/>
      <c r="AE4042" s="9"/>
      <c r="AF4042" s="8"/>
      <c r="AG4042" s="10"/>
      <c r="AH4042" s="8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23:149" x14ac:dyDescent="0.25">
      <c r="W4043" s="8"/>
      <c r="X4043" s="8"/>
      <c r="Y4043" s="8"/>
      <c r="Z4043" s="9"/>
      <c r="AA4043" s="1"/>
      <c r="AB4043" s="8"/>
      <c r="AC4043" s="9"/>
      <c r="AD4043" s="9"/>
      <c r="AE4043" s="9"/>
      <c r="AF4043" s="8"/>
      <c r="AG4043" s="10"/>
      <c r="AH4043" s="8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23:149" x14ac:dyDescent="0.25">
      <c r="W4044" s="8"/>
      <c r="X4044" s="8"/>
      <c r="Y4044" s="8"/>
      <c r="Z4044" s="9"/>
      <c r="AA4044" s="1"/>
      <c r="AB4044" s="8"/>
      <c r="AC4044" s="9"/>
      <c r="AD4044" s="9"/>
      <c r="AE4044" s="9"/>
      <c r="AF4044" s="8"/>
      <c r="AG4044" s="10"/>
      <c r="AH4044" s="8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23:149" x14ac:dyDescent="0.25">
      <c r="W4045" s="8"/>
      <c r="X4045" s="8"/>
      <c r="Y4045" s="8"/>
      <c r="Z4045" s="9"/>
      <c r="AA4045" s="1"/>
      <c r="AB4045" s="8"/>
      <c r="AC4045" s="9"/>
      <c r="AD4045" s="9"/>
      <c r="AE4045" s="9"/>
      <c r="AF4045" s="8"/>
      <c r="AG4045" s="10"/>
      <c r="AH4045" s="8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23:149" x14ac:dyDescent="0.25">
      <c r="W4046" s="8"/>
      <c r="X4046" s="8"/>
      <c r="Y4046" s="8"/>
      <c r="Z4046" s="9"/>
      <c r="AA4046" s="1"/>
      <c r="AB4046" s="8"/>
      <c r="AC4046" s="9"/>
      <c r="AD4046" s="9"/>
      <c r="AE4046" s="9"/>
      <c r="AF4046" s="8"/>
      <c r="AG4046" s="10"/>
      <c r="AH4046" s="8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23:149" x14ac:dyDescent="0.25">
      <c r="W4047" s="8"/>
      <c r="X4047" s="8"/>
      <c r="Y4047" s="8"/>
      <c r="Z4047" s="9"/>
      <c r="AA4047" s="1"/>
      <c r="AB4047" s="8"/>
      <c r="AC4047" s="9"/>
      <c r="AD4047" s="9"/>
      <c r="AE4047" s="9"/>
      <c r="AF4047" s="8"/>
      <c r="AG4047" s="10"/>
      <c r="AH4047" s="8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23:149" x14ac:dyDescent="0.25">
      <c r="W4048" s="8"/>
      <c r="X4048" s="8"/>
      <c r="Y4048" s="8"/>
      <c r="Z4048" s="9"/>
      <c r="AA4048" s="1"/>
      <c r="AB4048" s="8"/>
      <c r="AC4048" s="9"/>
      <c r="AD4048" s="9"/>
      <c r="AE4048" s="9"/>
      <c r="AF4048" s="8"/>
      <c r="AG4048" s="10"/>
      <c r="AH4048" s="8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23:149" x14ac:dyDescent="0.25">
      <c r="W4049" s="8"/>
      <c r="X4049" s="8"/>
      <c r="Y4049" s="8"/>
      <c r="Z4049" s="9"/>
      <c r="AA4049" s="1"/>
      <c r="AB4049" s="8"/>
      <c r="AC4049" s="9"/>
      <c r="AD4049" s="9"/>
      <c r="AE4049" s="9"/>
      <c r="AF4049" s="8"/>
      <c r="AG4049" s="10"/>
      <c r="AH4049" s="8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23:149" x14ac:dyDescent="0.25">
      <c r="W4050" s="8"/>
      <c r="X4050" s="8"/>
      <c r="Y4050" s="8"/>
      <c r="Z4050" s="9"/>
      <c r="AA4050" s="1"/>
      <c r="AB4050" s="8"/>
      <c r="AC4050" s="9"/>
      <c r="AD4050" s="9"/>
      <c r="AE4050" s="9"/>
      <c r="AF4050" s="8"/>
      <c r="AG4050" s="10"/>
      <c r="AH4050" s="8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23:149" x14ac:dyDescent="0.25">
      <c r="W4051" s="8"/>
      <c r="X4051" s="8"/>
      <c r="Y4051" s="8"/>
      <c r="Z4051" s="9"/>
      <c r="AA4051" s="1"/>
      <c r="AB4051" s="8"/>
      <c r="AC4051" s="9"/>
      <c r="AD4051" s="9"/>
      <c r="AE4051" s="9"/>
      <c r="AF4051" s="8"/>
      <c r="AG4051" s="10"/>
      <c r="AH4051" s="8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23:149" x14ac:dyDescent="0.25">
      <c r="W4052" s="8"/>
      <c r="X4052" s="8"/>
      <c r="Y4052" s="8"/>
      <c r="Z4052" s="9"/>
      <c r="AA4052" s="1"/>
      <c r="AB4052" s="8"/>
      <c r="AC4052" s="9"/>
      <c r="AD4052" s="9"/>
      <c r="AE4052" s="9"/>
      <c r="AF4052" s="8"/>
      <c r="AG4052" s="10"/>
      <c r="AH4052" s="8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23:149" x14ac:dyDescent="0.25">
      <c r="W4053" s="8"/>
      <c r="X4053" s="8"/>
      <c r="Y4053" s="8"/>
      <c r="Z4053" s="9"/>
      <c r="AA4053" s="1"/>
      <c r="AB4053" s="8"/>
      <c r="AC4053" s="9"/>
      <c r="AD4053" s="9"/>
      <c r="AE4053" s="9"/>
      <c r="AF4053" s="8"/>
      <c r="AG4053" s="10"/>
      <c r="AH4053" s="8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23:149" x14ac:dyDescent="0.25">
      <c r="W4054" s="8"/>
      <c r="X4054" s="8"/>
      <c r="Y4054" s="8"/>
      <c r="Z4054" s="9"/>
      <c r="AA4054" s="1"/>
      <c r="AB4054" s="8"/>
      <c r="AC4054" s="9"/>
      <c r="AD4054" s="9"/>
      <c r="AE4054" s="9"/>
      <c r="AF4054" s="8"/>
      <c r="AG4054" s="10"/>
      <c r="AH4054" s="8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23:149" x14ac:dyDescent="0.25">
      <c r="W4055" s="8"/>
      <c r="X4055" s="8"/>
      <c r="Y4055" s="8"/>
      <c r="Z4055" s="9"/>
      <c r="AA4055" s="1"/>
      <c r="AB4055" s="8"/>
      <c r="AC4055" s="9"/>
      <c r="AD4055" s="9"/>
      <c r="AE4055" s="9"/>
      <c r="AF4055" s="8"/>
      <c r="AG4055" s="10"/>
      <c r="AH4055" s="8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23:149" x14ac:dyDescent="0.25">
      <c r="W4056" s="8"/>
      <c r="X4056" s="8"/>
      <c r="Y4056" s="8"/>
      <c r="Z4056" s="9"/>
      <c r="AA4056" s="1"/>
      <c r="AB4056" s="8"/>
      <c r="AC4056" s="9"/>
      <c r="AD4056" s="9"/>
      <c r="AE4056" s="9"/>
      <c r="AF4056" s="8"/>
      <c r="AG4056" s="10"/>
      <c r="AH4056" s="8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23:149" x14ac:dyDescent="0.25">
      <c r="W4057" s="8"/>
      <c r="X4057" s="8"/>
      <c r="Y4057" s="8"/>
      <c r="Z4057" s="9"/>
      <c r="AA4057" s="1"/>
      <c r="AB4057" s="8"/>
      <c r="AC4057" s="9"/>
      <c r="AD4057" s="9"/>
      <c r="AE4057" s="9"/>
      <c r="AF4057" s="8"/>
      <c r="AG4057" s="10"/>
      <c r="AH4057" s="8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23:149" x14ac:dyDescent="0.25">
      <c r="W4058" s="8"/>
      <c r="X4058" s="8"/>
      <c r="Y4058" s="8"/>
      <c r="Z4058" s="9"/>
      <c r="AA4058" s="1"/>
      <c r="AB4058" s="8"/>
      <c r="AC4058" s="9"/>
      <c r="AD4058" s="9"/>
      <c r="AE4058" s="9"/>
      <c r="AF4058" s="8"/>
      <c r="AG4058" s="10"/>
      <c r="AH4058" s="8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23:149" x14ac:dyDescent="0.25">
      <c r="W4059" s="8"/>
      <c r="X4059" s="8"/>
      <c r="Y4059" s="8"/>
      <c r="Z4059" s="9"/>
      <c r="AA4059" s="1"/>
      <c r="AB4059" s="8"/>
      <c r="AC4059" s="9"/>
      <c r="AD4059" s="9"/>
      <c r="AE4059" s="9"/>
      <c r="AF4059" s="8"/>
      <c r="AG4059" s="10"/>
      <c r="AH4059" s="8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23:149" x14ac:dyDescent="0.25">
      <c r="W4060" s="8"/>
      <c r="X4060" s="8"/>
      <c r="Y4060" s="8"/>
      <c r="Z4060" s="9"/>
      <c r="AA4060" s="1"/>
      <c r="AB4060" s="8"/>
      <c r="AC4060" s="9"/>
      <c r="AD4060" s="9"/>
      <c r="AE4060" s="9"/>
      <c r="AF4060" s="8"/>
      <c r="AG4060" s="10"/>
      <c r="AH4060" s="8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23:149" x14ac:dyDescent="0.25">
      <c r="W4061" s="8"/>
      <c r="X4061" s="8"/>
      <c r="Y4061" s="8"/>
      <c r="Z4061" s="9"/>
      <c r="AA4061" s="1"/>
      <c r="AB4061" s="8"/>
      <c r="AC4061" s="9"/>
      <c r="AD4061" s="9"/>
      <c r="AE4061" s="9"/>
      <c r="AF4061" s="8"/>
      <c r="AG4061" s="10"/>
      <c r="AH4061" s="8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23:149" x14ac:dyDescent="0.25">
      <c r="W4062" s="8"/>
      <c r="X4062" s="8"/>
      <c r="Y4062" s="8"/>
      <c r="Z4062" s="9"/>
      <c r="AA4062" s="1"/>
      <c r="AB4062" s="8"/>
      <c r="AC4062" s="9"/>
      <c r="AD4062" s="9"/>
      <c r="AE4062" s="9"/>
      <c r="AF4062" s="8"/>
      <c r="AG4062" s="10"/>
      <c r="AH4062" s="8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23:149" x14ac:dyDescent="0.25">
      <c r="W4063" s="8"/>
      <c r="X4063" s="8"/>
      <c r="Y4063" s="8"/>
      <c r="Z4063" s="9"/>
      <c r="AA4063" s="1"/>
      <c r="AB4063" s="8"/>
      <c r="AC4063" s="9"/>
      <c r="AD4063" s="9"/>
      <c r="AE4063" s="9"/>
      <c r="AF4063" s="8"/>
      <c r="AG4063" s="10"/>
      <c r="AH4063" s="8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23:149" x14ac:dyDescent="0.25">
      <c r="W4064" s="8"/>
      <c r="X4064" s="8"/>
      <c r="Y4064" s="8"/>
      <c r="Z4064" s="9"/>
      <c r="AA4064" s="1"/>
      <c r="AB4064" s="8"/>
      <c r="AC4064" s="9"/>
      <c r="AD4064" s="9"/>
      <c r="AE4064" s="9"/>
      <c r="AF4064" s="8"/>
      <c r="AG4064" s="10"/>
      <c r="AH4064" s="8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23:149" x14ac:dyDescent="0.25">
      <c r="W4065" s="8"/>
      <c r="X4065" s="8"/>
      <c r="Y4065" s="8"/>
      <c r="Z4065" s="9"/>
      <c r="AA4065" s="1"/>
      <c r="AB4065" s="8"/>
      <c r="AC4065" s="9"/>
      <c r="AD4065" s="9"/>
      <c r="AE4065" s="9"/>
      <c r="AF4065" s="8"/>
      <c r="AG4065" s="10"/>
      <c r="AH4065" s="8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23:149" x14ac:dyDescent="0.25">
      <c r="W4066" s="8"/>
      <c r="X4066" s="8"/>
      <c r="Y4066" s="8"/>
      <c r="Z4066" s="9"/>
      <c r="AA4066" s="1"/>
      <c r="AB4066" s="8"/>
      <c r="AC4066" s="9"/>
      <c r="AD4066" s="9"/>
      <c r="AE4066" s="9"/>
      <c r="AF4066" s="8"/>
      <c r="AG4066" s="10"/>
      <c r="AH4066" s="8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23:149" x14ac:dyDescent="0.25">
      <c r="W4067" s="8"/>
      <c r="X4067" s="8"/>
      <c r="Y4067" s="8"/>
      <c r="Z4067" s="9"/>
      <c r="AA4067" s="1"/>
      <c r="AB4067" s="8"/>
      <c r="AC4067" s="9"/>
      <c r="AD4067" s="9"/>
      <c r="AE4067" s="9"/>
      <c r="AF4067" s="8"/>
      <c r="AG4067" s="10"/>
      <c r="AH4067" s="8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23:149" x14ac:dyDescent="0.25">
      <c r="W4068" s="8"/>
      <c r="X4068" s="8"/>
      <c r="Y4068" s="8"/>
      <c r="Z4068" s="9"/>
      <c r="AA4068" s="1"/>
      <c r="AB4068" s="8"/>
      <c r="AC4068" s="9"/>
      <c r="AD4068" s="9"/>
      <c r="AE4068" s="9"/>
      <c r="AF4068" s="8"/>
      <c r="AG4068" s="10"/>
      <c r="AH4068" s="8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23:149" x14ac:dyDescent="0.25">
      <c r="W4069" s="8"/>
      <c r="X4069" s="8"/>
      <c r="Y4069" s="8"/>
      <c r="Z4069" s="9"/>
      <c r="AA4069" s="1"/>
      <c r="AB4069" s="8"/>
      <c r="AC4069" s="9"/>
      <c r="AD4069" s="9"/>
      <c r="AE4069" s="9"/>
      <c r="AF4069" s="8"/>
      <c r="AG4069" s="10"/>
      <c r="AH4069" s="8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23:149" x14ac:dyDescent="0.25">
      <c r="W4070" s="8"/>
      <c r="X4070" s="8"/>
      <c r="Y4070" s="8"/>
      <c r="Z4070" s="9"/>
      <c r="AA4070" s="1"/>
      <c r="AB4070" s="8"/>
      <c r="AC4070" s="9"/>
      <c r="AD4070" s="9"/>
      <c r="AE4070" s="9"/>
      <c r="AF4070" s="8"/>
      <c r="AG4070" s="10"/>
      <c r="AH4070" s="8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23:149" x14ac:dyDescent="0.25">
      <c r="W4071" s="8"/>
      <c r="X4071" s="8"/>
      <c r="Y4071" s="8"/>
      <c r="Z4071" s="9"/>
      <c r="AA4071" s="1"/>
      <c r="AB4071" s="8"/>
      <c r="AC4071" s="9"/>
      <c r="AD4071" s="9"/>
      <c r="AE4071" s="9"/>
      <c r="AF4071" s="8"/>
      <c r="AG4071" s="10"/>
      <c r="AH4071" s="8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23:149" x14ac:dyDescent="0.25">
      <c r="W4072" s="8"/>
      <c r="X4072" s="8"/>
      <c r="Y4072" s="8"/>
      <c r="Z4072" s="9"/>
      <c r="AA4072" s="1"/>
      <c r="AB4072" s="8"/>
      <c r="AC4072" s="9"/>
      <c r="AD4072" s="9"/>
      <c r="AE4072" s="9"/>
      <c r="AF4072" s="8"/>
      <c r="AG4072" s="10"/>
      <c r="AH4072" s="8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23:149" x14ac:dyDescent="0.25">
      <c r="W4073" s="8"/>
      <c r="X4073" s="8"/>
      <c r="Y4073" s="8"/>
      <c r="Z4073" s="9"/>
      <c r="AA4073" s="1"/>
      <c r="AB4073" s="8"/>
      <c r="AC4073" s="9"/>
      <c r="AD4073" s="9"/>
      <c r="AE4073" s="9"/>
      <c r="AF4073" s="8"/>
      <c r="AG4073" s="10"/>
      <c r="AH4073" s="8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23:149" x14ac:dyDescent="0.25">
      <c r="W4074" s="8"/>
      <c r="X4074" s="8"/>
      <c r="Y4074" s="8"/>
      <c r="Z4074" s="9"/>
      <c r="AA4074" s="1"/>
      <c r="AB4074" s="8"/>
      <c r="AC4074" s="9"/>
      <c r="AD4074" s="9"/>
      <c r="AE4074" s="9"/>
      <c r="AF4074" s="8"/>
      <c r="AG4074" s="10"/>
      <c r="AH4074" s="8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23:149" x14ac:dyDescent="0.25">
      <c r="W4075" s="8"/>
      <c r="X4075" s="8"/>
      <c r="Y4075" s="8"/>
      <c r="Z4075" s="9"/>
      <c r="AA4075" s="1"/>
      <c r="AB4075" s="8"/>
      <c r="AC4075" s="9"/>
      <c r="AD4075" s="9"/>
      <c r="AE4075" s="9"/>
      <c r="AF4075" s="8"/>
      <c r="AG4075" s="10"/>
      <c r="AH4075" s="8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23:149" x14ac:dyDescent="0.25">
      <c r="W4076" s="8"/>
      <c r="X4076" s="8"/>
      <c r="Y4076" s="8"/>
      <c r="Z4076" s="9"/>
      <c r="AA4076" s="1"/>
      <c r="AB4076" s="8"/>
      <c r="AC4076" s="9"/>
      <c r="AD4076" s="9"/>
      <c r="AE4076" s="9"/>
      <c r="AF4076" s="8"/>
      <c r="AG4076" s="10"/>
      <c r="AH4076" s="8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23:149" x14ac:dyDescent="0.25">
      <c r="W4077" s="8"/>
      <c r="X4077" s="8"/>
      <c r="Y4077" s="8"/>
      <c r="Z4077" s="9"/>
      <c r="AA4077" s="1"/>
      <c r="AB4077" s="8"/>
      <c r="AC4077" s="9"/>
      <c r="AD4077" s="9"/>
      <c r="AE4077" s="9"/>
      <c r="AF4077" s="8"/>
      <c r="AG4077" s="10"/>
      <c r="AH4077" s="8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23:149" x14ac:dyDescent="0.25">
      <c r="W4078" s="8"/>
      <c r="X4078" s="8"/>
      <c r="Y4078" s="8"/>
      <c r="Z4078" s="9"/>
      <c r="AA4078" s="1"/>
      <c r="AB4078" s="8"/>
      <c r="AC4078" s="9"/>
      <c r="AD4078" s="9"/>
      <c r="AE4078" s="9"/>
      <c r="AF4078" s="8"/>
      <c r="AG4078" s="10"/>
      <c r="AH4078" s="8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23:149" x14ac:dyDescent="0.25">
      <c r="W4079" s="8"/>
      <c r="X4079" s="8"/>
      <c r="Y4079" s="8"/>
      <c r="Z4079" s="9"/>
      <c r="AA4079" s="1"/>
      <c r="AB4079" s="8"/>
      <c r="AC4079" s="9"/>
      <c r="AD4079" s="9"/>
      <c r="AE4079" s="9"/>
      <c r="AF4079" s="8"/>
      <c r="AG4079" s="10"/>
      <c r="AH4079" s="8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23:149" x14ac:dyDescent="0.25">
      <c r="W4080" s="8"/>
      <c r="X4080" s="8"/>
      <c r="Y4080" s="8"/>
      <c r="Z4080" s="9"/>
      <c r="AA4080" s="1"/>
      <c r="AB4080" s="8"/>
      <c r="AC4080" s="9"/>
      <c r="AD4080" s="9"/>
      <c r="AE4080" s="9"/>
      <c r="AF4080" s="8"/>
      <c r="AG4080" s="10"/>
      <c r="AH4080" s="8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23:149" x14ac:dyDescent="0.25">
      <c r="W4081" s="8"/>
      <c r="X4081" s="8"/>
      <c r="Y4081" s="8"/>
      <c r="Z4081" s="9"/>
      <c r="AA4081" s="1"/>
      <c r="AB4081" s="8"/>
      <c r="AC4081" s="9"/>
      <c r="AD4081" s="9"/>
      <c r="AE4081" s="9"/>
      <c r="AF4081" s="8"/>
      <c r="AG4081" s="10"/>
      <c r="AH4081" s="8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23:149" x14ac:dyDescent="0.25">
      <c r="W4082" s="8"/>
      <c r="X4082" s="8"/>
      <c r="Y4082" s="8"/>
      <c r="Z4082" s="9"/>
      <c r="AA4082" s="1"/>
      <c r="AB4082" s="8"/>
      <c r="AC4082" s="9"/>
      <c r="AD4082" s="9"/>
      <c r="AE4082" s="9"/>
      <c r="AF4082" s="8"/>
      <c r="AG4082" s="10"/>
      <c r="AH4082" s="8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23:149" x14ac:dyDescent="0.25">
      <c r="W4083" s="8"/>
      <c r="X4083" s="8"/>
      <c r="Y4083" s="8"/>
      <c r="Z4083" s="9"/>
      <c r="AA4083" s="1"/>
      <c r="AB4083" s="8"/>
      <c r="AC4083" s="9"/>
      <c r="AD4083" s="9"/>
      <c r="AE4083" s="9"/>
      <c r="AF4083" s="8"/>
      <c r="AG4083" s="10"/>
      <c r="AH4083" s="8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23:149" x14ac:dyDescent="0.25">
      <c r="W4084" s="8"/>
      <c r="X4084" s="8"/>
      <c r="Y4084" s="8"/>
      <c r="Z4084" s="9"/>
      <c r="AA4084" s="1"/>
      <c r="AB4084" s="8"/>
      <c r="AC4084" s="9"/>
      <c r="AD4084" s="9"/>
      <c r="AE4084" s="9"/>
      <c r="AF4084" s="8"/>
      <c r="AG4084" s="10"/>
      <c r="AH4084" s="8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23:149" x14ac:dyDescent="0.25">
      <c r="W4085" s="8"/>
      <c r="X4085" s="8"/>
      <c r="Y4085" s="8"/>
      <c r="Z4085" s="9"/>
      <c r="AA4085" s="1"/>
      <c r="AB4085" s="8"/>
      <c r="AC4085" s="9"/>
      <c r="AD4085" s="9"/>
      <c r="AE4085" s="9"/>
      <c r="AF4085" s="8"/>
      <c r="AG4085" s="10"/>
      <c r="AH4085" s="8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23:149" x14ac:dyDescent="0.25">
      <c r="W4086" s="8"/>
      <c r="X4086" s="8"/>
      <c r="Y4086" s="8"/>
      <c r="Z4086" s="9"/>
      <c r="AA4086" s="1"/>
      <c r="AB4086" s="8"/>
      <c r="AC4086" s="9"/>
      <c r="AD4086" s="9"/>
      <c r="AE4086" s="9"/>
      <c r="AF4086" s="8"/>
      <c r="AG4086" s="10"/>
      <c r="AH4086" s="8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23:149" x14ac:dyDescent="0.25">
      <c r="W4087" s="8"/>
      <c r="X4087" s="8"/>
      <c r="Y4087" s="8"/>
      <c r="Z4087" s="9"/>
      <c r="AA4087" s="1"/>
      <c r="AB4087" s="8"/>
      <c r="AC4087" s="9"/>
      <c r="AD4087" s="9"/>
      <c r="AE4087" s="9"/>
      <c r="AF4087" s="8"/>
      <c r="AG4087" s="10"/>
      <c r="AH4087" s="8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23:149" x14ac:dyDescent="0.25">
      <c r="W4088" s="8"/>
      <c r="X4088" s="8"/>
      <c r="Y4088" s="8"/>
      <c r="Z4088" s="9"/>
      <c r="AA4088" s="1"/>
      <c r="AB4088" s="8"/>
      <c r="AC4088" s="9"/>
      <c r="AD4088" s="9"/>
      <c r="AE4088" s="9"/>
      <c r="AF4088" s="8"/>
      <c r="AG4088" s="10"/>
      <c r="AH4088" s="8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23:149" x14ac:dyDescent="0.25">
      <c r="W4089" s="8"/>
      <c r="X4089" s="8"/>
      <c r="Y4089" s="8"/>
      <c r="Z4089" s="9"/>
      <c r="AA4089" s="1"/>
      <c r="AB4089" s="8"/>
      <c r="AC4089" s="9"/>
      <c r="AD4089" s="9"/>
      <c r="AE4089" s="9"/>
      <c r="AF4089" s="8"/>
      <c r="AG4089" s="10"/>
      <c r="AH4089" s="8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23:149" x14ac:dyDescent="0.25">
      <c r="W4090" s="8"/>
      <c r="X4090" s="8"/>
      <c r="Y4090" s="8"/>
      <c r="Z4090" s="9"/>
      <c r="AA4090" s="1"/>
      <c r="AB4090" s="8"/>
      <c r="AC4090" s="9"/>
      <c r="AD4090" s="9"/>
      <c r="AE4090" s="9"/>
      <c r="AF4090" s="8"/>
      <c r="AG4090" s="10"/>
      <c r="AH4090" s="8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23:149" x14ac:dyDescent="0.25">
      <c r="W4091" s="8"/>
      <c r="X4091" s="8"/>
      <c r="Y4091" s="8"/>
      <c r="Z4091" s="9"/>
      <c r="AA4091" s="1"/>
      <c r="AB4091" s="8"/>
      <c r="AC4091" s="9"/>
      <c r="AD4091" s="9"/>
      <c r="AE4091" s="9"/>
      <c r="AF4091" s="8"/>
      <c r="AG4091" s="10"/>
      <c r="AH4091" s="8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23:149" x14ac:dyDescent="0.25">
      <c r="W4092" s="8"/>
      <c r="X4092" s="8"/>
      <c r="Y4092" s="8"/>
      <c r="Z4092" s="9"/>
      <c r="AA4092" s="1"/>
      <c r="AB4092" s="8"/>
      <c r="AC4092" s="9"/>
      <c r="AD4092" s="9"/>
      <c r="AE4092" s="9"/>
      <c r="AF4092" s="8"/>
      <c r="AG4092" s="10"/>
      <c r="AH4092" s="8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23:149" x14ac:dyDescent="0.25">
      <c r="W4093" s="8"/>
      <c r="X4093" s="8"/>
      <c r="Y4093" s="8"/>
      <c r="Z4093" s="9"/>
      <c r="AA4093" s="1"/>
      <c r="AB4093" s="8"/>
      <c r="AC4093" s="9"/>
      <c r="AD4093" s="9"/>
      <c r="AE4093" s="9"/>
      <c r="AF4093" s="8"/>
      <c r="AG4093" s="10"/>
      <c r="AH4093" s="8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23:149" x14ac:dyDescent="0.25">
      <c r="W4094" s="8"/>
      <c r="X4094" s="8"/>
      <c r="Y4094" s="8"/>
      <c r="Z4094" s="9"/>
      <c r="AA4094" s="1"/>
      <c r="AB4094" s="8"/>
      <c r="AC4094" s="9"/>
      <c r="AD4094" s="9"/>
      <c r="AE4094" s="9"/>
      <c r="AF4094" s="8"/>
      <c r="AG4094" s="10"/>
      <c r="AH4094" s="8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23:149" x14ac:dyDescent="0.25">
      <c r="W4095" s="8"/>
      <c r="X4095" s="8"/>
      <c r="Y4095" s="8"/>
      <c r="Z4095" s="9"/>
      <c r="AA4095" s="1"/>
      <c r="AB4095" s="8"/>
      <c r="AC4095" s="9"/>
      <c r="AD4095" s="9"/>
      <c r="AE4095" s="9"/>
      <c r="AF4095" s="8"/>
      <c r="AG4095" s="10"/>
      <c r="AH4095" s="8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23:149" x14ac:dyDescent="0.25">
      <c r="W4096" s="8"/>
      <c r="X4096" s="8"/>
      <c r="Y4096" s="8"/>
      <c r="Z4096" s="9"/>
      <c r="AA4096" s="1"/>
      <c r="AB4096" s="8"/>
      <c r="AC4096" s="9"/>
      <c r="AD4096" s="9"/>
      <c r="AE4096" s="9"/>
      <c r="AF4096" s="8"/>
      <c r="AG4096" s="10"/>
      <c r="AH4096" s="8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23:149" x14ac:dyDescent="0.25">
      <c r="W4097" s="8"/>
      <c r="X4097" s="8"/>
      <c r="Y4097" s="8"/>
      <c r="Z4097" s="9"/>
      <c r="AA4097" s="1"/>
      <c r="AB4097" s="8"/>
      <c r="AC4097" s="9"/>
      <c r="AD4097" s="9"/>
      <c r="AE4097" s="9"/>
      <c r="AF4097" s="8"/>
      <c r="AG4097" s="10"/>
      <c r="AH4097" s="8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23:149" x14ac:dyDescent="0.25">
      <c r="W4098" s="8"/>
      <c r="X4098" s="8"/>
      <c r="Y4098" s="8"/>
      <c r="Z4098" s="9"/>
      <c r="AA4098" s="1"/>
      <c r="AB4098" s="8"/>
      <c r="AC4098" s="9"/>
      <c r="AD4098" s="9"/>
      <c r="AE4098" s="9"/>
      <c r="AF4098" s="8"/>
      <c r="AG4098" s="10"/>
      <c r="AH4098" s="8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23:149" x14ac:dyDescent="0.25">
      <c r="W4099" s="8"/>
      <c r="X4099" s="8"/>
      <c r="Y4099" s="8"/>
      <c r="Z4099" s="9"/>
      <c r="AA4099" s="1"/>
      <c r="AB4099" s="8"/>
      <c r="AC4099" s="9"/>
      <c r="AD4099" s="9"/>
      <c r="AE4099" s="9"/>
      <c r="AF4099" s="8"/>
      <c r="AG4099" s="10"/>
      <c r="AH4099" s="8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23:149" x14ac:dyDescent="0.25">
      <c r="W4100" s="8"/>
      <c r="X4100" s="8"/>
      <c r="Y4100" s="8"/>
      <c r="Z4100" s="9"/>
      <c r="AA4100" s="1"/>
      <c r="AB4100" s="8"/>
      <c r="AC4100" s="9"/>
      <c r="AD4100" s="9"/>
      <c r="AE4100" s="9"/>
      <c r="AF4100" s="8"/>
      <c r="AG4100" s="10"/>
      <c r="AH4100" s="8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23:149" x14ac:dyDescent="0.25">
      <c r="W4101" s="8"/>
      <c r="X4101" s="8"/>
      <c r="Y4101" s="8"/>
      <c r="Z4101" s="9"/>
      <c r="AA4101" s="1"/>
      <c r="AB4101" s="8"/>
      <c r="AC4101" s="9"/>
      <c r="AD4101" s="9"/>
      <c r="AE4101" s="9"/>
      <c r="AF4101" s="8"/>
      <c r="AG4101" s="10"/>
      <c r="AH4101" s="8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23:149" x14ac:dyDescent="0.25">
      <c r="W4102" s="8"/>
      <c r="X4102" s="8"/>
      <c r="Y4102" s="8"/>
      <c r="Z4102" s="9"/>
      <c r="AA4102" s="1"/>
      <c r="AB4102" s="8"/>
      <c r="AC4102" s="9"/>
      <c r="AD4102" s="9"/>
      <c r="AE4102" s="9"/>
      <c r="AF4102" s="8"/>
      <c r="AG4102" s="10"/>
      <c r="AH4102" s="8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23:149" x14ac:dyDescent="0.25">
      <c r="W4103" s="8"/>
      <c r="X4103" s="8"/>
      <c r="Y4103" s="8"/>
      <c r="Z4103" s="9"/>
      <c r="AA4103" s="1"/>
      <c r="AB4103" s="8"/>
      <c r="AC4103" s="9"/>
      <c r="AD4103" s="9"/>
      <c r="AE4103" s="9"/>
      <c r="AF4103" s="8"/>
      <c r="AG4103" s="10"/>
      <c r="AH4103" s="8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23:149" x14ac:dyDescent="0.25">
      <c r="W4104" s="8"/>
      <c r="X4104" s="8"/>
      <c r="Y4104" s="8"/>
      <c r="Z4104" s="9"/>
      <c r="AA4104" s="1"/>
      <c r="AB4104" s="8"/>
      <c r="AC4104" s="9"/>
      <c r="AD4104" s="9"/>
      <c r="AE4104" s="9"/>
      <c r="AF4104" s="8"/>
      <c r="AG4104" s="10"/>
      <c r="AH4104" s="8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23:149" x14ac:dyDescent="0.25">
      <c r="W4105" s="8"/>
      <c r="X4105" s="8"/>
      <c r="Y4105" s="8"/>
      <c r="Z4105" s="9"/>
      <c r="AA4105" s="1"/>
      <c r="AB4105" s="8"/>
      <c r="AC4105" s="9"/>
      <c r="AD4105" s="9"/>
      <c r="AE4105" s="9"/>
      <c r="AF4105" s="8"/>
      <c r="AG4105" s="10"/>
      <c r="AH4105" s="8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23:149" x14ac:dyDescent="0.25">
      <c r="W4106" s="8"/>
      <c r="X4106" s="8"/>
      <c r="Y4106" s="8"/>
      <c r="Z4106" s="9"/>
      <c r="AA4106" s="1"/>
      <c r="AB4106" s="8"/>
      <c r="AC4106" s="9"/>
      <c r="AD4106" s="9"/>
      <c r="AE4106" s="9"/>
      <c r="AF4106" s="8"/>
      <c r="AG4106" s="10"/>
      <c r="AH4106" s="8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23:149" x14ac:dyDescent="0.25">
      <c r="W4107" s="8"/>
      <c r="X4107" s="8"/>
      <c r="Y4107" s="8"/>
      <c r="Z4107" s="9"/>
      <c r="AA4107" s="1"/>
      <c r="AB4107" s="8"/>
      <c r="AC4107" s="9"/>
      <c r="AD4107" s="9"/>
      <c r="AE4107" s="9"/>
      <c r="AF4107" s="8"/>
      <c r="AG4107" s="10"/>
      <c r="AH4107" s="8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23:149" x14ac:dyDescent="0.25">
      <c r="W4108" s="8"/>
      <c r="X4108" s="8"/>
      <c r="Y4108" s="8"/>
      <c r="Z4108" s="9"/>
      <c r="AA4108" s="1"/>
      <c r="AB4108" s="8"/>
      <c r="AC4108" s="9"/>
      <c r="AD4108" s="9"/>
      <c r="AE4108" s="9"/>
      <c r="AF4108" s="8"/>
      <c r="AG4108" s="10"/>
      <c r="AH4108" s="8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23:149" x14ac:dyDescent="0.25">
      <c r="W4109" s="8"/>
      <c r="X4109" s="8"/>
      <c r="Y4109" s="8"/>
      <c r="Z4109" s="9"/>
      <c r="AA4109" s="1"/>
      <c r="AB4109" s="8"/>
      <c r="AC4109" s="9"/>
      <c r="AD4109" s="9"/>
      <c r="AE4109" s="9"/>
      <c r="AF4109" s="8"/>
      <c r="AG4109" s="10"/>
      <c r="AH4109" s="8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23:149" x14ac:dyDescent="0.25">
      <c r="W4110" s="8"/>
      <c r="X4110" s="8"/>
      <c r="Y4110" s="8"/>
      <c r="Z4110" s="9"/>
      <c r="AA4110" s="1"/>
      <c r="AB4110" s="8"/>
      <c r="AC4110" s="9"/>
      <c r="AD4110" s="9"/>
      <c r="AE4110" s="9"/>
      <c r="AF4110" s="8"/>
      <c r="AG4110" s="10"/>
      <c r="AH4110" s="8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23:149" x14ac:dyDescent="0.25">
      <c r="W4111" s="8"/>
      <c r="X4111" s="8"/>
      <c r="Y4111" s="8"/>
      <c r="Z4111" s="9"/>
      <c r="AA4111" s="1"/>
      <c r="AB4111" s="8"/>
      <c r="AC4111" s="9"/>
      <c r="AD4111" s="9"/>
      <c r="AE4111" s="9"/>
      <c r="AF4111" s="8"/>
      <c r="AG4111" s="10"/>
      <c r="AH4111" s="8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23:149" x14ac:dyDescent="0.25">
      <c r="W4112" s="8"/>
      <c r="X4112" s="8"/>
      <c r="Y4112" s="8"/>
      <c r="Z4112" s="9"/>
      <c r="AA4112" s="1"/>
      <c r="AB4112" s="8"/>
      <c r="AC4112" s="9"/>
      <c r="AD4112" s="9"/>
      <c r="AE4112" s="9"/>
      <c r="AF4112" s="8"/>
      <c r="AG4112" s="10"/>
      <c r="AH4112" s="8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23:149" x14ac:dyDescent="0.25">
      <c r="W4113" s="8"/>
      <c r="X4113" s="8"/>
      <c r="Y4113" s="8"/>
      <c r="Z4113" s="9"/>
      <c r="AA4113" s="1"/>
      <c r="AB4113" s="8"/>
      <c r="AC4113" s="9"/>
      <c r="AD4113" s="9"/>
      <c r="AE4113" s="9"/>
      <c r="AF4113" s="8"/>
      <c r="AG4113" s="10"/>
      <c r="AH4113" s="8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23:149" x14ac:dyDescent="0.25">
      <c r="W4114" s="8"/>
      <c r="X4114" s="8"/>
      <c r="Y4114" s="8"/>
      <c r="Z4114" s="9"/>
      <c r="AA4114" s="1"/>
      <c r="AB4114" s="8"/>
      <c r="AC4114" s="9"/>
      <c r="AD4114" s="9"/>
      <c r="AE4114" s="9"/>
      <c r="AF4114" s="8"/>
      <c r="AG4114" s="10"/>
      <c r="AH4114" s="8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23:149" x14ac:dyDescent="0.25">
      <c r="W4115" s="8"/>
      <c r="X4115" s="8"/>
      <c r="Y4115" s="8"/>
      <c r="Z4115" s="9"/>
      <c r="AA4115" s="1"/>
      <c r="AB4115" s="8"/>
      <c r="AC4115" s="9"/>
      <c r="AD4115" s="9"/>
      <c r="AE4115" s="9"/>
      <c r="AF4115" s="8"/>
      <c r="AG4115" s="10"/>
      <c r="AH4115" s="8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23:149" x14ac:dyDescent="0.25">
      <c r="W4116" s="8"/>
      <c r="X4116" s="8"/>
      <c r="Y4116" s="8"/>
      <c r="Z4116" s="9"/>
      <c r="AA4116" s="1"/>
      <c r="AB4116" s="8"/>
      <c r="AC4116" s="9"/>
      <c r="AD4116" s="9"/>
      <c r="AE4116" s="9"/>
      <c r="AF4116" s="8"/>
      <c r="AG4116" s="10"/>
      <c r="AH4116" s="8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23:149" x14ac:dyDescent="0.25">
      <c r="W4117" s="8"/>
      <c r="X4117" s="8"/>
      <c r="Y4117" s="8"/>
      <c r="Z4117" s="9"/>
      <c r="AA4117" s="1"/>
      <c r="AB4117" s="8"/>
      <c r="AC4117" s="9"/>
      <c r="AD4117" s="9"/>
      <c r="AE4117" s="9"/>
      <c r="AF4117" s="8"/>
      <c r="AG4117" s="10"/>
      <c r="AH4117" s="8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23:149" x14ac:dyDescent="0.25">
      <c r="W4118" s="8"/>
      <c r="X4118" s="8"/>
      <c r="Y4118" s="8"/>
      <c r="Z4118" s="9"/>
      <c r="AA4118" s="1"/>
      <c r="AB4118" s="8"/>
      <c r="AC4118" s="9"/>
      <c r="AD4118" s="9"/>
      <c r="AE4118" s="9"/>
      <c r="AF4118" s="8"/>
      <c r="AG4118" s="10"/>
      <c r="AH4118" s="8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23:149" x14ac:dyDescent="0.25">
      <c r="W4119" s="8"/>
      <c r="X4119" s="8"/>
      <c r="Y4119" s="8"/>
      <c r="Z4119" s="9"/>
      <c r="AA4119" s="1"/>
      <c r="AB4119" s="8"/>
      <c r="AC4119" s="9"/>
      <c r="AD4119" s="9"/>
      <c r="AE4119" s="9"/>
      <c r="AF4119" s="8"/>
      <c r="AG4119" s="10"/>
      <c r="AH4119" s="8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23:149" x14ac:dyDescent="0.25">
      <c r="W4120" s="8"/>
      <c r="X4120" s="8"/>
      <c r="Y4120" s="8"/>
      <c r="Z4120" s="9"/>
      <c r="AA4120" s="1"/>
      <c r="AB4120" s="8"/>
      <c r="AC4120" s="9"/>
      <c r="AD4120" s="9"/>
      <c r="AE4120" s="9"/>
      <c r="AF4120" s="8"/>
      <c r="AG4120" s="10"/>
      <c r="AH4120" s="8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23:149" x14ac:dyDescent="0.25">
      <c r="W4121" s="8"/>
      <c r="X4121" s="8"/>
      <c r="Y4121" s="8"/>
      <c r="Z4121" s="9"/>
      <c r="AA4121" s="1"/>
      <c r="AB4121" s="8"/>
      <c r="AC4121" s="9"/>
      <c r="AD4121" s="9"/>
      <c r="AE4121" s="9"/>
      <c r="AF4121" s="8"/>
      <c r="AG4121" s="10"/>
      <c r="AH4121" s="8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23:149" x14ac:dyDescent="0.25">
      <c r="W4122" s="8"/>
      <c r="X4122" s="8"/>
      <c r="Y4122" s="8"/>
      <c r="Z4122" s="9"/>
      <c r="AA4122" s="1"/>
      <c r="AB4122" s="8"/>
      <c r="AC4122" s="9"/>
      <c r="AD4122" s="9"/>
      <c r="AE4122" s="9"/>
      <c r="AF4122" s="8"/>
      <c r="AG4122" s="10"/>
      <c r="AH4122" s="8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23:149" x14ac:dyDescent="0.25">
      <c r="W4123" s="8"/>
      <c r="X4123" s="8"/>
      <c r="Y4123" s="8"/>
      <c r="Z4123" s="9"/>
      <c r="AA4123" s="1"/>
      <c r="AB4123" s="8"/>
      <c r="AC4123" s="9"/>
      <c r="AD4123" s="9"/>
      <c r="AE4123" s="9"/>
      <c r="AF4123" s="8"/>
      <c r="AG4123" s="10"/>
      <c r="AH4123" s="8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23:149" x14ac:dyDescent="0.25">
      <c r="W4124" s="8"/>
      <c r="X4124" s="8"/>
      <c r="Y4124" s="8"/>
      <c r="Z4124" s="9"/>
      <c r="AA4124" s="1"/>
      <c r="AB4124" s="8"/>
      <c r="AC4124" s="9"/>
      <c r="AD4124" s="9"/>
      <c r="AE4124" s="9"/>
      <c r="AF4124" s="8"/>
      <c r="AG4124" s="10"/>
      <c r="AH4124" s="8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23:149" x14ac:dyDescent="0.25">
      <c r="W4125" s="8"/>
      <c r="X4125" s="8"/>
      <c r="Y4125" s="8"/>
      <c r="Z4125" s="9"/>
      <c r="AA4125" s="1"/>
      <c r="AB4125" s="8"/>
      <c r="AC4125" s="9"/>
      <c r="AD4125" s="9"/>
      <c r="AE4125" s="9"/>
      <c r="AF4125" s="8"/>
      <c r="AG4125" s="10"/>
      <c r="AH4125" s="8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23:149" x14ac:dyDescent="0.25">
      <c r="W4126" s="8"/>
      <c r="X4126" s="8"/>
      <c r="Y4126" s="8"/>
      <c r="Z4126" s="9"/>
      <c r="AA4126" s="1"/>
      <c r="AB4126" s="8"/>
      <c r="AC4126" s="9"/>
      <c r="AD4126" s="9"/>
      <c r="AE4126" s="9"/>
      <c r="AF4126" s="8"/>
      <c r="AG4126" s="10"/>
      <c r="AH4126" s="8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23:149" x14ac:dyDescent="0.25">
      <c r="W4127" s="8"/>
      <c r="X4127" s="8"/>
      <c r="Y4127" s="8"/>
      <c r="Z4127" s="9"/>
      <c r="AA4127" s="1"/>
      <c r="AB4127" s="8"/>
      <c r="AC4127" s="9"/>
      <c r="AD4127" s="9"/>
      <c r="AE4127" s="9"/>
      <c r="AF4127" s="8"/>
      <c r="AG4127" s="10"/>
      <c r="AH4127" s="8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23:149" x14ac:dyDescent="0.25">
      <c r="W4128" s="8"/>
      <c r="X4128" s="8"/>
      <c r="Y4128" s="8"/>
      <c r="Z4128" s="9"/>
      <c r="AA4128" s="1"/>
      <c r="AB4128" s="8"/>
      <c r="AC4128" s="9"/>
      <c r="AD4128" s="9"/>
      <c r="AE4128" s="9"/>
      <c r="AF4128" s="8"/>
      <c r="AG4128" s="10"/>
      <c r="AH4128" s="8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23:149" x14ac:dyDescent="0.25">
      <c r="W4129" s="8"/>
      <c r="X4129" s="8"/>
      <c r="Y4129" s="8"/>
      <c r="Z4129" s="9"/>
      <c r="AA4129" s="1"/>
      <c r="AB4129" s="8"/>
      <c r="AC4129" s="9"/>
      <c r="AD4129" s="9"/>
      <c r="AE4129" s="9"/>
      <c r="AF4129" s="8"/>
      <c r="AG4129" s="10"/>
      <c r="AH4129" s="8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23:149" x14ac:dyDescent="0.25">
      <c r="W4130" s="8"/>
      <c r="X4130" s="8"/>
      <c r="Y4130" s="8"/>
      <c r="Z4130" s="9"/>
      <c r="AA4130" s="1"/>
      <c r="AB4130" s="8"/>
      <c r="AC4130" s="9"/>
      <c r="AD4130" s="9"/>
      <c r="AE4130" s="9"/>
      <c r="AF4130" s="8"/>
      <c r="AG4130" s="10"/>
      <c r="AH4130" s="8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23:149" x14ac:dyDescent="0.25">
      <c r="W4131" s="8"/>
      <c r="X4131" s="8"/>
      <c r="Y4131" s="8"/>
      <c r="Z4131" s="9"/>
      <c r="AA4131" s="1"/>
      <c r="AB4131" s="8"/>
      <c r="AC4131" s="9"/>
      <c r="AD4131" s="9"/>
      <c r="AE4131" s="9"/>
      <c r="AF4131" s="8"/>
      <c r="AG4131" s="10"/>
      <c r="AH4131" s="8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23:149" x14ac:dyDescent="0.25">
      <c r="W4132" s="8"/>
      <c r="X4132" s="8"/>
      <c r="Y4132" s="8"/>
      <c r="Z4132" s="9"/>
      <c r="AA4132" s="1"/>
      <c r="AB4132" s="8"/>
      <c r="AC4132" s="9"/>
      <c r="AD4132" s="9"/>
      <c r="AE4132" s="9"/>
      <c r="AF4132" s="8"/>
      <c r="AG4132" s="10"/>
      <c r="AH4132" s="8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23:149" x14ac:dyDescent="0.25">
      <c r="W4133" s="8"/>
      <c r="X4133" s="8"/>
      <c r="Y4133" s="8"/>
      <c r="Z4133" s="9"/>
      <c r="AA4133" s="1"/>
      <c r="AB4133" s="8"/>
      <c r="AC4133" s="9"/>
      <c r="AD4133" s="9"/>
      <c r="AE4133" s="9"/>
      <c r="AF4133" s="8"/>
      <c r="AG4133" s="10"/>
      <c r="AH4133" s="8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23:149" x14ac:dyDescent="0.25">
      <c r="W4134" s="8"/>
      <c r="X4134" s="8"/>
      <c r="Y4134" s="8"/>
      <c r="Z4134" s="9"/>
      <c r="AA4134" s="1"/>
      <c r="AB4134" s="8"/>
      <c r="AC4134" s="9"/>
      <c r="AD4134" s="9"/>
      <c r="AE4134" s="9"/>
      <c r="AF4134" s="8"/>
      <c r="AG4134" s="10"/>
      <c r="AH4134" s="8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23:149" x14ac:dyDescent="0.25">
      <c r="W4135" s="8"/>
      <c r="X4135" s="8"/>
      <c r="Y4135" s="8"/>
      <c r="Z4135" s="9"/>
      <c r="AA4135" s="1"/>
      <c r="AB4135" s="8"/>
      <c r="AC4135" s="9"/>
      <c r="AD4135" s="9"/>
      <c r="AE4135" s="9"/>
      <c r="AF4135" s="8"/>
      <c r="AG4135" s="10"/>
      <c r="AH4135" s="8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23:149" x14ac:dyDescent="0.25">
      <c r="W4136" s="8"/>
      <c r="X4136" s="8"/>
      <c r="Y4136" s="8"/>
      <c r="Z4136" s="9"/>
      <c r="AA4136" s="1"/>
      <c r="AB4136" s="8"/>
      <c r="AC4136" s="9"/>
      <c r="AD4136" s="9"/>
      <c r="AE4136" s="9"/>
      <c r="AF4136" s="8"/>
      <c r="AG4136" s="10"/>
      <c r="AH4136" s="8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23:149" x14ac:dyDescent="0.25">
      <c r="W4137" s="8"/>
      <c r="X4137" s="8"/>
      <c r="Y4137" s="8"/>
      <c r="Z4137" s="9"/>
      <c r="AA4137" s="1"/>
      <c r="AB4137" s="8"/>
      <c r="AC4137" s="9"/>
      <c r="AD4137" s="9"/>
      <c r="AE4137" s="9"/>
      <c r="AF4137" s="8"/>
      <c r="AG4137" s="10"/>
      <c r="AH4137" s="8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23:149" x14ac:dyDescent="0.25">
      <c r="W4138" s="8"/>
      <c r="X4138" s="8"/>
      <c r="Y4138" s="8"/>
      <c r="Z4138" s="9"/>
      <c r="AA4138" s="1"/>
      <c r="AB4138" s="8"/>
      <c r="AC4138" s="9"/>
      <c r="AD4138" s="9"/>
      <c r="AE4138" s="9"/>
      <c r="AF4138" s="8"/>
      <c r="AG4138" s="10"/>
      <c r="AH4138" s="8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23:149" x14ac:dyDescent="0.25">
      <c r="W4139" s="8"/>
      <c r="X4139" s="8"/>
      <c r="Y4139" s="8"/>
      <c r="Z4139" s="9"/>
      <c r="AA4139" s="1"/>
      <c r="AB4139" s="8"/>
      <c r="AC4139" s="9"/>
      <c r="AD4139" s="9"/>
      <c r="AE4139" s="9"/>
      <c r="AF4139" s="8"/>
      <c r="AG4139" s="10"/>
      <c r="AH4139" s="8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23:149" x14ac:dyDescent="0.25">
      <c r="W4140" s="8"/>
      <c r="X4140" s="8"/>
      <c r="Y4140" s="8"/>
      <c r="Z4140" s="9"/>
      <c r="AA4140" s="1"/>
      <c r="AB4140" s="8"/>
      <c r="AC4140" s="9"/>
      <c r="AD4140" s="9"/>
      <c r="AE4140" s="9"/>
      <c r="AF4140" s="8"/>
      <c r="AG4140" s="10"/>
      <c r="AH4140" s="8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23:149" x14ac:dyDescent="0.25">
      <c r="W4141" s="8"/>
      <c r="X4141" s="8"/>
      <c r="Y4141" s="8"/>
      <c r="Z4141" s="9"/>
      <c r="AA4141" s="1"/>
      <c r="AB4141" s="8"/>
      <c r="AC4141" s="9"/>
      <c r="AD4141" s="9"/>
      <c r="AE4141" s="9"/>
      <c r="AF4141" s="8"/>
      <c r="AG4141" s="10"/>
      <c r="AH4141" s="8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23:149" x14ac:dyDescent="0.25">
      <c r="W4142" s="8"/>
      <c r="X4142" s="8"/>
      <c r="Y4142" s="8"/>
      <c r="Z4142" s="9"/>
      <c r="AA4142" s="1"/>
      <c r="AB4142" s="8"/>
      <c r="AC4142" s="9"/>
      <c r="AD4142" s="9"/>
      <c r="AE4142" s="9"/>
      <c r="AF4142" s="8"/>
      <c r="AG4142" s="10"/>
      <c r="AH4142" s="8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23:149" x14ac:dyDescent="0.25">
      <c r="W4143" s="8"/>
      <c r="X4143" s="8"/>
      <c r="Y4143" s="8"/>
      <c r="Z4143" s="9"/>
      <c r="AA4143" s="1"/>
      <c r="AB4143" s="8"/>
      <c r="AC4143" s="9"/>
      <c r="AD4143" s="9"/>
      <c r="AE4143" s="9"/>
      <c r="AF4143" s="8"/>
      <c r="AG4143" s="10"/>
      <c r="AH4143" s="8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23:149" x14ac:dyDescent="0.25">
      <c r="W4144" s="8"/>
      <c r="X4144" s="8"/>
      <c r="Y4144" s="8"/>
      <c r="Z4144" s="9"/>
      <c r="AA4144" s="1"/>
      <c r="AB4144" s="8"/>
      <c r="AC4144" s="9"/>
      <c r="AD4144" s="9"/>
      <c r="AE4144" s="9"/>
      <c r="AF4144" s="8"/>
      <c r="AG4144" s="10"/>
      <c r="AH4144" s="8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23:149" x14ac:dyDescent="0.25">
      <c r="W4145" s="8"/>
      <c r="X4145" s="8"/>
      <c r="Y4145" s="8"/>
      <c r="Z4145" s="9"/>
      <c r="AA4145" s="1"/>
      <c r="AB4145" s="8"/>
      <c r="AC4145" s="9"/>
      <c r="AD4145" s="9"/>
      <c r="AE4145" s="9"/>
      <c r="AF4145" s="8"/>
      <c r="AG4145" s="10"/>
      <c r="AH4145" s="8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23:149" x14ac:dyDescent="0.25">
      <c r="W4146" s="8"/>
      <c r="X4146" s="8"/>
      <c r="Y4146" s="8"/>
      <c r="Z4146" s="9"/>
      <c r="AA4146" s="1"/>
      <c r="AB4146" s="8"/>
      <c r="AC4146" s="9"/>
      <c r="AD4146" s="9"/>
      <c r="AE4146" s="9"/>
      <c r="AF4146" s="8"/>
      <c r="AG4146" s="10"/>
      <c r="AH4146" s="8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23:149" x14ac:dyDescent="0.25">
      <c r="W4147" s="8"/>
      <c r="X4147" s="8"/>
      <c r="Y4147" s="8"/>
      <c r="Z4147" s="9"/>
      <c r="AA4147" s="1"/>
      <c r="AB4147" s="8"/>
      <c r="AC4147" s="9"/>
      <c r="AD4147" s="9"/>
      <c r="AE4147" s="9"/>
      <c r="AF4147" s="8"/>
      <c r="AG4147" s="10"/>
      <c r="AH4147" s="8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23:149" x14ac:dyDescent="0.25">
      <c r="W4148" s="8"/>
      <c r="X4148" s="8"/>
      <c r="Y4148" s="8"/>
      <c r="Z4148" s="9"/>
      <c r="AA4148" s="1"/>
      <c r="AB4148" s="8"/>
      <c r="AC4148" s="9"/>
      <c r="AD4148" s="9"/>
      <c r="AE4148" s="9"/>
      <c r="AF4148" s="8"/>
      <c r="AG4148" s="10"/>
      <c r="AH4148" s="8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23:149" x14ac:dyDescent="0.25">
      <c r="W4149" s="8"/>
      <c r="X4149" s="8"/>
      <c r="Y4149" s="8"/>
      <c r="Z4149" s="9"/>
      <c r="AA4149" s="1"/>
      <c r="AB4149" s="8"/>
      <c r="AC4149" s="9"/>
      <c r="AD4149" s="9"/>
      <c r="AE4149" s="9"/>
      <c r="AF4149" s="8"/>
      <c r="AG4149" s="10"/>
      <c r="AH4149" s="8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23:149" x14ac:dyDescent="0.25">
      <c r="W4150" s="8"/>
      <c r="X4150" s="8"/>
      <c r="Y4150" s="8"/>
      <c r="Z4150" s="9"/>
      <c r="AA4150" s="1"/>
      <c r="AB4150" s="8"/>
      <c r="AC4150" s="9"/>
      <c r="AD4150" s="9"/>
      <c r="AE4150" s="9"/>
      <c r="AF4150" s="8"/>
      <c r="AG4150" s="10"/>
      <c r="AH4150" s="8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23:149" x14ac:dyDescent="0.25">
      <c r="W4151" s="8"/>
      <c r="X4151" s="8"/>
      <c r="Y4151" s="8"/>
      <c r="Z4151" s="9"/>
      <c r="AA4151" s="1"/>
      <c r="AB4151" s="8"/>
      <c r="AC4151" s="9"/>
      <c r="AD4151" s="9"/>
      <c r="AE4151" s="9"/>
      <c r="AF4151" s="8"/>
      <c r="AG4151" s="10"/>
      <c r="AH4151" s="8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23:149" x14ac:dyDescent="0.25">
      <c r="W4152" s="8"/>
      <c r="X4152" s="8"/>
      <c r="Y4152" s="8"/>
      <c r="Z4152" s="9"/>
      <c r="AA4152" s="1"/>
      <c r="AB4152" s="8"/>
      <c r="AC4152" s="9"/>
      <c r="AD4152" s="9"/>
      <c r="AE4152" s="9"/>
      <c r="AF4152" s="8"/>
      <c r="AG4152" s="10"/>
      <c r="AH4152" s="8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23:149" x14ac:dyDescent="0.25">
      <c r="W4153" s="8"/>
      <c r="X4153" s="8"/>
      <c r="Y4153" s="8"/>
      <c r="Z4153" s="9"/>
      <c r="AA4153" s="1"/>
      <c r="AB4153" s="8"/>
      <c r="AC4153" s="9"/>
      <c r="AD4153" s="9"/>
      <c r="AE4153" s="9"/>
      <c r="AF4153" s="8"/>
      <c r="AG4153" s="10"/>
      <c r="AH4153" s="8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23:149" x14ac:dyDescent="0.25">
      <c r="W4154" s="8"/>
      <c r="X4154" s="8"/>
      <c r="Y4154" s="8"/>
      <c r="Z4154" s="9"/>
      <c r="AA4154" s="1"/>
      <c r="AB4154" s="8"/>
      <c r="AC4154" s="9"/>
      <c r="AD4154" s="9"/>
      <c r="AE4154" s="9"/>
      <c r="AF4154" s="8"/>
      <c r="AG4154" s="10"/>
      <c r="AH4154" s="8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23:149" x14ac:dyDescent="0.25">
      <c r="W4155" s="8"/>
      <c r="X4155" s="8"/>
      <c r="Y4155" s="8"/>
      <c r="Z4155" s="9"/>
      <c r="AA4155" s="1"/>
      <c r="AB4155" s="8"/>
      <c r="AC4155" s="9"/>
      <c r="AD4155" s="9"/>
      <c r="AE4155" s="9"/>
      <c r="AF4155" s="8"/>
      <c r="AG4155" s="10"/>
      <c r="AH4155" s="8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23:149" x14ac:dyDescent="0.25">
      <c r="W4156" s="8"/>
      <c r="X4156" s="8"/>
      <c r="Y4156" s="8"/>
      <c r="Z4156" s="9"/>
      <c r="AA4156" s="1"/>
      <c r="AB4156" s="8"/>
      <c r="AC4156" s="9"/>
      <c r="AD4156" s="9"/>
      <c r="AE4156" s="9"/>
      <c r="AF4156" s="8"/>
      <c r="AG4156" s="10"/>
      <c r="AH4156" s="8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23:149" x14ac:dyDescent="0.25">
      <c r="W4157" s="8"/>
      <c r="X4157" s="8"/>
      <c r="Y4157" s="8"/>
      <c r="Z4157" s="9"/>
      <c r="AA4157" s="1"/>
      <c r="AB4157" s="8"/>
      <c r="AC4157" s="9"/>
      <c r="AD4157" s="9"/>
      <c r="AE4157" s="9"/>
      <c r="AF4157" s="8"/>
      <c r="AG4157" s="10"/>
      <c r="AH4157" s="8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23:149" x14ac:dyDescent="0.25">
      <c r="W4158" s="8"/>
      <c r="X4158" s="8"/>
      <c r="Y4158" s="8"/>
      <c r="Z4158" s="9"/>
      <c r="AA4158" s="1"/>
      <c r="AB4158" s="8"/>
      <c r="AC4158" s="9"/>
      <c r="AD4158" s="9"/>
      <c r="AE4158" s="9"/>
      <c r="AF4158" s="8"/>
      <c r="AG4158" s="10"/>
      <c r="AH4158" s="8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23:149" x14ac:dyDescent="0.25">
      <c r="W4159" s="8"/>
      <c r="X4159" s="8"/>
      <c r="Y4159" s="8"/>
      <c r="Z4159" s="9"/>
      <c r="AA4159" s="1"/>
      <c r="AB4159" s="8"/>
      <c r="AC4159" s="9"/>
      <c r="AD4159" s="9"/>
      <c r="AE4159" s="9"/>
      <c r="AF4159" s="8"/>
      <c r="AG4159" s="10"/>
      <c r="AH4159" s="8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23:149" x14ac:dyDescent="0.25">
      <c r="W4160" s="8"/>
      <c r="X4160" s="8"/>
      <c r="Y4160" s="8"/>
      <c r="Z4160" s="9"/>
      <c r="AA4160" s="1"/>
      <c r="AB4160" s="8"/>
      <c r="AC4160" s="9"/>
      <c r="AD4160" s="9"/>
      <c r="AE4160" s="9"/>
      <c r="AF4160" s="8"/>
      <c r="AG4160" s="10"/>
      <c r="AH4160" s="8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23:149" x14ac:dyDescent="0.25">
      <c r="W4161" s="8"/>
      <c r="X4161" s="8"/>
      <c r="Y4161" s="8"/>
      <c r="Z4161" s="9"/>
      <c r="AA4161" s="1"/>
      <c r="AB4161" s="8"/>
      <c r="AC4161" s="9"/>
      <c r="AD4161" s="9"/>
      <c r="AE4161" s="9"/>
      <c r="AF4161" s="8"/>
      <c r="AG4161" s="10"/>
      <c r="AH4161" s="8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23:149" x14ac:dyDescent="0.25">
      <c r="W4162" s="8"/>
      <c r="X4162" s="8"/>
      <c r="Y4162" s="8"/>
      <c r="Z4162" s="9"/>
      <c r="AA4162" s="1"/>
      <c r="AB4162" s="8"/>
      <c r="AC4162" s="9"/>
      <c r="AD4162" s="9"/>
      <c r="AE4162" s="9"/>
      <c r="AF4162" s="8"/>
      <c r="AG4162" s="10"/>
      <c r="AH4162" s="8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23:149" x14ac:dyDescent="0.25">
      <c r="W4163" s="8"/>
      <c r="X4163" s="8"/>
      <c r="Y4163" s="8"/>
      <c r="Z4163" s="9"/>
      <c r="AA4163" s="1"/>
      <c r="AB4163" s="8"/>
      <c r="AC4163" s="9"/>
      <c r="AD4163" s="9"/>
      <c r="AE4163" s="9"/>
      <c r="AF4163" s="8"/>
      <c r="AG4163" s="10"/>
      <c r="AH4163" s="8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23:149" x14ac:dyDescent="0.25">
      <c r="W4164" s="8"/>
      <c r="X4164" s="8"/>
      <c r="Y4164" s="8"/>
      <c r="Z4164" s="9"/>
      <c r="AA4164" s="1"/>
      <c r="AB4164" s="8"/>
      <c r="AC4164" s="9"/>
      <c r="AD4164" s="9"/>
      <c r="AE4164" s="9"/>
      <c r="AF4164" s="8"/>
      <c r="AG4164" s="10"/>
      <c r="AH4164" s="8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23:149" x14ac:dyDescent="0.25">
      <c r="W4165" s="8"/>
      <c r="X4165" s="8"/>
      <c r="Y4165" s="8"/>
      <c r="Z4165" s="9"/>
      <c r="AA4165" s="1"/>
      <c r="AB4165" s="8"/>
      <c r="AC4165" s="9"/>
      <c r="AD4165" s="9"/>
      <c r="AE4165" s="9"/>
      <c r="AF4165" s="8"/>
      <c r="AG4165" s="10"/>
      <c r="AH4165" s="8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23:149" x14ac:dyDescent="0.25">
      <c r="W4166" s="8"/>
      <c r="X4166" s="8"/>
      <c r="Y4166" s="8"/>
      <c r="Z4166" s="9"/>
      <c r="AA4166" s="1"/>
      <c r="AB4166" s="8"/>
      <c r="AC4166" s="9"/>
      <c r="AD4166" s="9"/>
      <c r="AE4166" s="9"/>
      <c r="AF4166" s="8"/>
      <c r="AG4166" s="10"/>
      <c r="AH4166" s="8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23:149" x14ac:dyDescent="0.25">
      <c r="W4167" s="8"/>
      <c r="X4167" s="8"/>
      <c r="Y4167" s="8"/>
      <c r="Z4167" s="9"/>
      <c r="AA4167" s="1"/>
      <c r="AB4167" s="8"/>
      <c r="AC4167" s="9"/>
      <c r="AD4167" s="9"/>
      <c r="AE4167" s="9"/>
      <c r="AF4167" s="8"/>
      <c r="AG4167" s="10"/>
      <c r="AH4167" s="8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23:149" x14ac:dyDescent="0.25">
      <c r="W4168" s="8"/>
      <c r="X4168" s="8"/>
      <c r="Y4168" s="8"/>
      <c r="Z4168" s="9"/>
      <c r="AA4168" s="1"/>
      <c r="AB4168" s="8"/>
      <c r="AC4168" s="9"/>
      <c r="AD4168" s="9"/>
      <c r="AE4168" s="9"/>
      <c r="AF4168" s="8"/>
      <c r="AG4168" s="10"/>
      <c r="AH4168" s="8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23:149" x14ac:dyDescent="0.25">
      <c r="W4169" s="8"/>
      <c r="X4169" s="8"/>
      <c r="Y4169" s="8"/>
      <c r="Z4169" s="9"/>
      <c r="AA4169" s="1"/>
      <c r="AB4169" s="8"/>
      <c r="AC4169" s="9"/>
      <c r="AD4169" s="9"/>
      <c r="AE4169" s="9"/>
      <c r="AF4169" s="8"/>
      <c r="AG4169" s="10"/>
      <c r="AH4169" s="8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23:149" x14ac:dyDescent="0.25">
      <c r="W4170" s="8"/>
      <c r="X4170" s="8"/>
      <c r="Y4170" s="8"/>
      <c r="Z4170" s="9"/>
      <c r="AA4170" s="1"/>
      <c r="AB4170" s="8"/>
      <c r="AC4170" s="9"/>
      <c r="AD4170" s="9"/>
      <c r="AE4170" s="9"/>
      <c r="AF4170" s="8"/>
      <c r="AG4170" s="10"/>
      <c r="AH4170" s="8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23:149" x14ac:dyDescent="0.25">
      <c r="W4171" s="8"/>
      <c r="X4171" s="8"/>
      <c r="Y4171" s="8"/>
      <c r="Z4171" s="9"/>
      <c r="AA4171" s="1"/>
      <c r="AB4171" s="8"/>
      <c r="AC4171" s="9"/>
      <c r="AD4171" s="9"/>
      <c r="AE4171" s="9"/>
      <c r="AF4171" s="8"/>
      <c r="AG4171" s="10"/>
      <c r="AH4171" s="8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23:149" x14ac:dyDescent="0.25">
      <c r="W4172" s="8"/>
      <c r="X4172" s="8"/>
      <c r="Y4172" s="8"/>
      <c r="Z4172" s="9"/>
      <c r="AA4172" s="1"/>
      <c r="AB4172" s="8"/>
      <c r="AC4172" s="9"/>
      <c r="AD4172" s="9"/>
      <c r="AE4172" s="9"/>
      <c r="AF4172" s="8"/>
      <c r="AG4172" s="10"/>
      <c r="AH4172" s="8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23:149" x14ac:dyDescent="0.25">
      <c r="W4173" s="8"/>
      <c r="X4173" s="8"/>
      <c r="Y4173" s="8"/>
      <c r="Z4173" s="9"/>
      <c r="AA4173" s="1"/>
      <c r="AB4173" s="8"/>
      <c r="AC4173" s="9"/>
      <c r="AD4173" s="9"/>
      <c r="AE4173" s="9"/>
      <c r="AF4173" s="8"/>
      <c r="AG4173" s="10"/>
      <c r="AH4173" s="8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23:149" x14ac:dyDescent="0.25">
      <c r="W4174" s="8"/>
      <c r="X4174" s="8"/>
      <c r="Y4174" s="8"/>
      <c r="Z4174" s="9"/>
      <c r="AA4174" s="1"/>
      <c r="AB4174" s="8"/>
      <c r="AC4174" s="9"/>
      <c r="AD4174" s="9"/>
      <c r="AE4174" s="9"/>
      <c r="AF4174" s="8"/>
      <c r="AG4174" s="10"/>
      <c r="AH4174" s="8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23:149" x14ac:dyDescent="0.25">
      <c r="W4175" s="8"/>
      <c r="X4175" s="8"/>
      <c r="Y4175" s="8"/>
      <c r="Z4175" s="9"/>
      <c r="AA4175" s="1"/>
      <c r="AB4175" s="8"/>
      <c r="AC4175" s="9"/>
      <c r="AD4175" s="9"/>
      <c r="AE4175" s="9"/>
      <c r="AF4175" s="8"/>
      <c r="AG4175" s="10"/>
      <c r="AH4175" s="8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23:149" x14ac:dyDescent="0.25">
      <c r="W4176" s="8"/>
      <c r="X4176" s="8"/>
      <c r="Y4176" s="8"/>
      <c r="Z4176" s="9"/>
      <c r="AA4176" s="1"/>
      <c r="AB4176" s="8"/>
      <c r="AC4176" s="9"/>
      <c r="AD4176" s="9"/>
      <c r="AE4176" s="9"/>
      <c r="AF4176" s="8"/>
      <c r="AG4176" s="10"/>
      <c r="AH4176" s="8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23:149" x14ac:dyDescent="0.25">
      <c r="W4177" s="8"/>
      <c r="X4177" s="8"/>
      <c r="Y4177" s="8"/>
      <c r="Z4177" s="9"/>
      <c r="AA4177" s="1"/>
      <c r="AB4177" s="8"/>
      <c r="AC4177" s="9"/>
      <c r="AD4177" s="9"/>
      <c r="AE4177" s="9"/>
      <c r="AF4177" s="8"/>
      <c r="AG4177" s="10"/>
      <c r="AH4177" s="8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23:149" x14ac:dyDescent="0.25">
      <c r="W4178" s="8"/>
      <c r="X4178" s="8"/>
      <c r="Y4178" s="8"/>
      <c r="Z4178" s="9"/>
      <c r="AA4178" s="1"/>
      <c r="AB4178" s="8"/>
      <c r="AC4178" s="9"/>
      <c r="AD4178" s="9"/>
      <c r="AE4178" s="9"/>
      <c r="AF4178" s="8"/>
      <c r="AG4178" s="10"/>
      <c r="AH4178" s="8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23:149" x14ac:dyDescent="0.25">
      <c r="W4179" s="8"/>
      <c r="X4179" s="8"/>
      <c r="Y4179" s="8"/>
      <c r="Z4179" s="9"/>
      <c r="AA4179" s="1"/>
      <c r="AB4179" s="8"/>
      <c r="AC4179" s="9"/>
      <c r="AD4179" s="9"/>
      <c r="AE4179" s="9"/>
      <c r="AF4179" s="8"/>
      <c r="AG4179" s="10"/>
      <c r="AH4179" s="8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23:149" x14ac:dyDescent="0.25">
      <c r="W4180" s="8"/>
      <c r="X4180" s="8"/>
      <c r="Y4180" s="8"/>
      <c r="Z4180" s="9"/>
      <c r="AA4180" s="1"/>
      <c r="AB4180" s="8"/>
      <c r="AC4180" s="9"/>
      <c r="AD4180" s="9"/>
      <c r="AE4180" s="9"/>
      <c r="AF4180" s="8"/>
      <c r="AG4180" s="10"/>
      <c r="AH4180" s="8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23:149" x14ac:dyDescent="0.25">
      <c r="W4181" s="8"/>
      <c r="X4181" s="8"/>
      <c r="Y4181" s="8"/>
      <c r="Z4181" s="9"/>
      <c r="AA4181" s="1"/>
      <c r="AB4181" s="8"/>
      <c r="AC4181" s="9"/>
      <c r="AD4181" s="9"/>
      <c r="AE4181" s="9"/>
      <c r="AF4181" s="8"/>
      <c r="AG4181" s="10"/>
      <c r="AH4181" s="8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23:149" x14ac:dyDescent="0.25">
      <c r="W4182" s="8"/>
      <c r="X4182" s="8"/>
      <c r="Y4182" s="8"/>
      <c r="Z4182" s="9"/>
      <c r="AA4182" s="1"/>
      <c r="AB4182" s="8"/>
      <c r="AC4182" s="9"/>
      <c r="AD4182" s="9"/>
      <c r="AE4182" s="9"/>
      <c r="AF4182" s="8"/>
      <c r="AG4182" s="10"/>
      <c r="AH4182" s="8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23:149" x14ac:dyDescent="0.25">
      <c r="W4183" s="8"/>
      <c r="X4183" s="8"/>
      <c r="Y4183" s="8"/>
      <c r="Z4183" s="9"/>
      <c r="AA4183" s="1"/>
      <c r="AB4183" s="8"/>
      <c r="AC4183" s="9"/>
      <c r="AD4183" s="9"/>
      <c r="AE4183" s="9"/>
      <c r="AF4183" s="8"/>
      <c r="AG4183" s="10"/>
      <c r="AH4183" s="8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23:149" x14ac:dyDescent="0.25">
      <c r="W4184" s="8"/>
      <c r="X4184" s="8"/>
      <c r="Y4184" s="8"/>
      <c r="Z4184" s="9"/>
      <c r="AA4184" s="1"/>
      <c r="AB4184" s="8"/>
      <c r="AC4184" s="9"/>
      <c r="AD4184" s="9"/>
      <c r="AE4184" s="9"/>
      <c r="AF4184" s="8"/>
      <c r="AG4184" s="10"/>
      <c r="AH4184" s="8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23:149" x14ac:dyDescent="0.25">
      <c r="W4185" s="8"/>
      <c r="X4185" s="8"/>
      <c r="Y4185" s="8"/>
      <c r="Z4185" s="9"/>
      <c r="AA4185" s="1"/>
      <c r="AB4185" s="8"/>
      <c r="AC4185" s="9"/>
      <c r="AD4185" s="9"/>
      <c r="AE4185" s="9"/>
      <c r="AF4185" s="8"/>
      <c r="AG4185" s="10"/>
      <c r="AH4185" s="8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23:149" x14ac:dyDescent="0.25">
      <c r="W4186" s="8"/>
      <c r="X4186" s="8"/>
      <c r="Y4186" s="8"/>
      <c r="Z4186" s="9"/>
      <c r="AA4186" s="1"/>
      <c r="AB4186" s="8"/>
      <c r="AC4186" s="9"/>
      <c r="AD4186" s="9"/>
      <c r="AE4186" s="9"/>
      <c r="AF4186" s="8"/>
      <c r="AG4186" s="10"/>
      <c r="AH4186" s="8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23:149" x14ac:dyDescent="0.25">
      <c r="W4187" s="8"/>
      <c r="X4187" s="8"/>
      <c r="Y4187" s="8"/>
      <c r="Z4187" s="9"/>
      <c r="AA4187" s="1"/>
      <c r="AB4187" s="8"/>
      <c r="AC4187" s="9"/>
      <c r="AD4187" s="9"/>
      <c r="AE4187" s="9"/>
      <c r="AF4187" s="8"/>
      <c r="AG4187" s="10"/>
      <c r="AH4187" s="8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23:149" x14ac:dyDescent="0.25">
      <c r="W4188" s="8"/>
      <c r="X4188" s="8"/>
      <c r="Y4188" s="8"/>
      <c r="Z4188" s="9"/>
      <c r="AA4188" s="1"/>
      <c r="AB4188" s="8"/>
      <c r="AC4188" s="9"/>
      <c r="AD4188" s="9"/>
      <c r="AE4188" s="9"/>
      <c r="AF4188" s="8"/>
      <c r="AG4188" s="10"/>
      <c r="AH4188" s="8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23:149" x14ac:dyDescent="0.25">
      <c r="W4189" s="8"/>
      <c r="X4189" s="8"/>
      <c r="Y4189" s="8"/>
      <c r="Z4189" s="9"/>
      <c r="AA4189" s="1"/>
      <c r="AB4189" s="8"/>
      <c r="AC4189" s="9"/>
      <c r="AD4189" s="9"/>
      <c r="AE4189" s="9"/>
      <c r="AF4189" s="8"/>
      <c r="AG4189" s="10"/>
      <c r="AH4189" s="8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23:149" x14ac:dyDescent="0.25">
      <c r="W4190" s="8"/>
      <c r="X4190" s="8"/>
      <c r="Y4190" s="8"/>
      <c r="Z4190" s="9"/>
      <c r="AA4190" s="1"/>
      <c r="AB4190" s="8"/>
      <c r="AC4190" s="9"/>
      <c r="AD4190" s="9"/>
      <c r="AE4190" s="9"/>
      <c r="AF4190" s="8"/>
      <c r="AG4190" s="10"/>
      <c r="AH4190" s="8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23:149" x14ac:dyDescent="0.25">
      <c r="W4191" s="8"/>
      <c r="X4191" s="8"/>
      <c r="Y4191" s="8"/>
      <c r="Z4191" s="9"/>
      <c r="AA4191" s="1"/>
      <c r="AB4191" s="8"/>
      <c r="AC4191" s="9"/>
      <c r="AD4191" s="9"/>
      <c r="AE4191" s="9"/>
      <c r="AF4191" s="8"/>
      <c r="AG4191" s="10"/>
      <c r="AH4191" s="8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23:149" x14ac:dyDescent="0.25">
      <c r="W4192" s="8"/>
      <c r="X4192" s="8"/>
      <c r="Y4192" s="8"/>
      <c r="Z4192" s="9"/>
      <c r="AA4192" s="1"/>
      <c r="AB4192" s="8"/>
      <c r="AC4192" s="9"/>
      <c r="AD4192" s="9"/>
      <c r="AE4192" s="9"/>
      <c r="AF4192" s="8"/>
      <c r="AG4192" s="10"/>
      <c r="AH4192" s="8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23:149" x14ac:dyDescent="0.25">
      <c r="W4193" s="8"/>
      <c r="X4193" s="8"/>
      <c r="Y4193" s="8"/>
      <c r="Z4193" s="9"/>
      <c r="AA4193" s="1"/>
      <c r="AB4193" s="8"/>
      <c r="AC4193" s="9"/>
      <c r="AD4193" s="9"/>
      <c r="AE4193" s="9"/>
      <c r="AF4193" s="8"/>
      <c r="AG4193" s="10"/>
      <c r="AH4193" s="8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23:149" x14ac:dyDescent="0.25">
      <c r="W4194" s="8"/>
      <c r="X4194" s="8"/>
      <c r="Y4194" s="8"/>
      <c r="Z4194" s="9"/>
      <c r="AA4194" s="1"/>
      <c r="AB4194" s="8"/>
      <c r="AC4194" s="9"/>
      <c r="AD4194" s="9"/>
      <c r="AE4194" s="9"/>
      <c r="AF4194" s="8"/>
      <c r="AG4194" s="10"/>
      <c r="AH4194" s="8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23:149" x14ac:dyDescent="0.25">
      <c r="W4195" s="8"/>
      <c r="X4195" s="8"/>
      <c r="Y4195" s="8"/>
      <c r="Z4195" s="9"/>
      <c r="AA4195" s="1"/>
      <c r="AB4195" s="8"/>
      <c r="AC4195" s="9"/>
      <c r="AD4195" s="9"/>
      <c r="AE4195" s="9"/>
      <c r="AF4195" s="8"/>
      <c r="AG4195" s="10"/>
      <c r="AH4195" s="8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23:149" x14ac:dyDescent="0.25">
      <c r="W4196" s="8"/>
      <c r="X4196" s="8"/>
      <c r="Y4196" s="8"/>
      <c r="Z4196" s="9"/>
      <c r="AA4196" s="1"/>
      <c r="AB4196" s="8"/>
      <c r="AC4196" s="9"/>
      <c r="AD4196" s="9"/>
      <c r="AE4196" s="9"/>
      <c r="AF4196" s="8"/>
      <c r="AG4196" s="10"/>
      <c r="AH4196" s="8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23:149" x14ac:dyDescent="0.25">
      <c r="W4197" s="8"/>
      <c r="X4197" s="8"/>
      <c r="Y4197" s="8"/>
      <c r="Z4197" s="9"/>
      <c r="AA4197" s="1"/>
      <c r="AB4197" s="8"/>
      <c r="AC4197" s="9"/>
      <c r="AD4197" s="9"/>
      <c r="AE4197" s="9"/>
      <c r="AF4197" s="8"/>
      <c r="AG4197" s="10"/>
      <c r="AH4197" s="8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23:149" x14ac:dyDescent="0.25">
      <c r="W4198" s="8"/>
      <c r="X4198" s="8"/>
      <c r="Y4198" s="8"/>
      <c r="Z4198" s="9"/>
      <c r="AA4198" s="1"/>
      <c r="AB4198" s="8"/>
      <c r="AC4198" s="9"/>
      <c r="AD4198" s="9"/>
      <c r="AE4198" s="9"/>
      <c r="AF4198" s="8"/>
      <c r="AG4198" s="10"/>
      <c r="AH4198" s="8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23:149" x14ac:dyDescent="0.25">
      <c r="W4199" s="8"/>
      <c r="X4199" s="8"/>
      <c r="Y4199" s="8"/>
      <c r="Z4199" s="9"/>
      <c r="AA4199" s="1"/>
      <c r="AB4199" s="8"/>
      <c r="AC4199" s="9"/>
      <c r="AD4199" s="9"/>
      <c r="AE4199" s="9"/>
      <c r="AF4199" s="8"/>
      <c r="AG4199" s="10"/>
      <c r="AH4199" s="8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23:149" x14ac:dyDescent="0.25">
      <c r="W4200" s="8"/>
      <c r="X4200" s="8"/>
      <c r="Y4200" s="8"/>
      <c r="Z4200" s="9"/>
      <c r="AA4200" s="1"/>
      <c r="AB4200" s="8"/>
      <c r="AC4200" s="9"/>
      <c r="AD4200" s="9"/>
      <c r="AE4200" s="9"/>
      <c r="AF4200" s="8"/>
      <c r="AG4200" s="10"/>
      <c r="AH4200" s="8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23:149" x14ac:dyDescent="0.25">
      <c r="W4201" s="8"/>
      <c r="X4201" s="8"/>
      <c r="Y4201" s="8"/>
      <c r="Z4201" s="9"/>
      <c r="AA4201" s="1"/>
      <c r="AB4201" s="8"/>
      <c r="AC4201" s="9"/>
      <c r="AD4201" s="9"/>
      <c r="AE4201" s="9"/>
      <c r="AF4201" s="8"/>
      <c r="AG4201" s="10"/>
      <c r="AH4201" s="8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23:149" x14ac:dyDescent="0.25">
      <c r="W4202" s="8"/>
      <c r="X4202" s="8"/>
      <c r="Y4202" s="8"/>
      <c r="Z4202" s="9"/>
      <c r="AA4202" s="1"/>
      <c r="AB4202" s="8"/>
      <c r="AC4202" s="9"/>
      <c r="AD4202" s="9"/>
      <c r="AE4202" s="9"/>
      <c r="AF4202" s="8"/>
      <c r="AG4202" s="10"/>
      <c r="AH4202" s="8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23:149" x14ac:dyDescent="0.25">
      <c r="W4203" s="8"/>
      <c r="X4203" s="8"/>
      <c r="Y4203" s="8"/>
      <c r="Z4203" s="9"/>
      <c r="AA4203" s="1"/>
      <c r="AB4203" s="8"/>
      <c r="AC4203" s="9"/>
      <c r="AD4203" s="9"/>
      <c r="AE4203" s="9"/>
      <c r="AF4203" s="8"/>
      <c r="AG4203" s="10"/>
      <c r="AH4203" s="8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23:149" x14ac:dyDescent="0.25">
      <c r="W4204" s="8"/>
      <c r="X4204" s="8"/>
      <c r="Y4204" s="8"/>
      <c r="Z4204" s="9"/>
      <c r="AA4204" s="1"/>
      <c r="AB4204" s="8"/>
      <c r="AC4204" s="9"/>
      <c r="AD4204" s="9"/>
      <c r="AE4204" s="9"/>
      <c r="AF4204" s="8"/>
      <c r="AG4204" s="10"/>
      <c r="AH4204" s="8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23:149" x14ac:dyDescent="0.25">
      <c r="W4205" s="8"/>
      <c r="X4205" s="8"/>
      <c r="Y4205" s="8"/>
      <c r="Z4205" s="9"/>
      <c r="AA4205" s="1"/>
      <c r="AB4205" s="8"/>
      <c r="AC4205" s="9"/>
      <c r="AD4205" s="9"/>
      <c r="AE4205" s="9"/>
      <c r="AF4205" s="8"/>
      <c r="AG4205" s="10"/>
      <c r="AH4205" s="8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23:149" x14ac:dyDescent="0.25">
      <c r="W4206" s="8"/>
      <c r="X4206" s="8"/>
      <c r="Y4206" s="8"/>
      <c r="Z4206" s="9"/>
      <c r="AA4206" s="1"/>
      <c r="AB4206" s="8"/>
      <c r="AC4206" s="9"/>
      <c r="AD4206" s="9"/>
      <c r="AE4206" s="9"/>
      <c r="AF4206" s="8"/>
      <c r="AG4206" s="10"/>
      <c r="AH4206" s="8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23:149" x14ac:dyDescent="0.25">
      <c r="W4207" s="8"/>
      <c r="X4207" s="8"/>
      <c r="Y4207" s="8"/>
      <c r="Z4207" s="9"/>
      <c r="AA4207" s="1"/>
      <c r="AB4207" s="8"/>
      <c r="AC4207" s="9"/>
      <c r="AD4207" s="9"/>
      <c r="AE4207" s="9"/>
      <c r="AF4207" s="8"/>
      <c r="AG4207" s="10"/>
      <c r="AH4207" s="8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23:149" x14ac:dyDescent="0.25">
      <c r="W4208" s="8"/>
      <c r="X4208" s="8"/>
      <c r="Y4208" s="8"/>
      <c r="Z4208" s="9"/>
      <c r="AA4208" s="1"/>
      <c r="AB4208" s="8"/>
      <c r="AC4208" s="9"/>
      <c r="AD4208" s="9"/>
      <c r="AE4208" s="9"/>
      <c r="AF4208" s="8"/>
      <c r="AG4208" s="10"/>
      <c r="AH4208" s="8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23:149" x14ac:dyDescent="0.25">
      <c r="W4209" s="8"/>
      <c r="X4209" s="8"/>
      <c r="Y4209" s="8"/>
      <c r="Z4209" s="9"/>
      <c r="AA4209" s="1"/>
      <c r="AB4209" s="8"/>
      <c r="AC4209" s="9"/>
      <c r="AD4209" s="9"/>
      <c r="AE4209" s="9"/>
      <c r="AF4209" s="8"/>
      <c r="AG4209" s="10"/>
      <c r="AH4209" s="8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23:149" x14ac:dyDescent="0.25">
      <c r="W4210" s="8"/>
      <c r="X4210" s="8"/>
      <c r="Y4210" s="8"/>
      <c r="Z4210" s="9"/>
      <c r="AA4210" s="1"/>
      <c r="AB4210" s="8"/>
      <c r="AC4210" s="9"/>
      <c r="AD4210" s="9"/>
      <c r="AE4210" s="9"/>
      <c r="AF4210" s="8"/>
      <c r="AG4210" s="10"/>
      <c r="AH4210" s="8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23:149" x14ac:dyDescent="0.25">
      <c r="W4211" s="8"/>
      <c r="X4211" s="8"/>
      <c r="Y4211" s="8"/>
      <c r="Z4211" s="9"/>
      <c r="AA4211" s="1"/>
      <c r="AB4211" s="8"/>
      <c r="AC4211" s="9"/>
      <c r="AD4211" s="9"/>
      <c r="AE4211" s="9"/>
      <c r="AF4211" s="8"/>
      <c r="AG4211" s="10"/>
      <c r="AH4211" s="8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23:149" x14ac:dyDescent="0.25">
      <c r="W4212" s="8"/>
      <c r="X4212" s="8"/>
      <c r="Y4212" s="8"/>
      <c r="Z4212" s="9"/>
      <c r="AA4212" s="1"/>
      <c r="AB4212" s="8"/>
      <c r="AC4212" s="9"/>
      <c r="AD4212" s="9"/>
      <c r="AE4212" s="9"/>
      <c r="AF4212" s="8"/>
      <c r="AG4212" s="10"/>
      <c r="AH4212" s="8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23:149" x14ac:dyDescent="0.25">
      <c r="W4213" s="8"/>
      <c r="X4213" s="8"/>
      <c r="Y4213" s="8"/>
      <c r="Z4213" s="9"/>
      <c r="AA4213" s="1"/>
      <c r="AB4213" s="8"/>
      <c r="AC4213" s="9"/>
      <c r="AD4213" s="9"/>
      <c r="AE4213" s="9"/>
      <c r="AF4213" s="8"/>
      <c r="AG4213" s="10"/>
      <c r="AH4213" s="8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</row>
    <row r="4214" spans="23:149" x14ac:dyDescent="0.25">
      <c r="W4214" s="8"/>
      <c r="X4214" s="8"/>
      <c r="Y4214" s="8"/>
      <c r="Z4214" s="9"/>
      <c r="AA4214" s="1"/>
      <c r="AB4214" s="8"/>
      <c r="AC4214" s="9"/>
      <c r="AD4214" s="9"/>
      <c r="AE4214" s="9"/>
      <c r="AF4214" s="8"/>
      <c r="AG4214" s="10"/>
      <c r="AH4214" s="8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23:149" x14ac:dyDescent="0.25">
      <c r="W4215" s="8"/>
      <c r="X4215" s="8"/>
      <c r="Y4215" s="8"/>
      <c r="Z4215" s="9"/>
      <c r="AA4215" s="1"/>
      <c r="AB4215" s="8"/>
      <c r="AC4215" s="9"/>
      <c r="AD4215" s="9"/>
      <c r="AE4215" s="9"/>
      <c r="AF4215" s="8"/>
      <c r="AG4215" s="10"/>
      <c r="AH4215" s="8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23:149" x14ac:dyDescent="0.25">
      <c r="W4216" s="8"/>
      <c r="X4216" s="8"/>
      <c r="Y4216" s="8"/>
      <c r="Z4216" s="9"/>
      <c r="AA4216" s="1"/>
      <c r="AB4216" s="8"/>
      <c r="AC4216" s="9"/>
      <c r="AD4216" s="9"/>
      <c r="AE4216" s="9"/>
      <c r="AF4216" s="8"/>
      <c r="AG4216" s="10"/>
      <c r="AH4216" s="8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23:149" x14ac:dyDescent="0.25">
      <c r="W4217" s="8"/>
      <c r="X4217" s="8"/>
      <c r="Y4217" s="8"/>
      <c r="Z4217" s="9"/>
      <c r="AA4217" s="1"/>
      <c r="AB4217" s="8"/>
      <c r="AC4217" s="9"/>
      <c r="AD4217" s="9"/>
      <c r="AE4217" s="9"/>
      <c r="AF4217" s="8"/>
      <c r="AG4217" s="10"/>
      <c r="AH4217" s="8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23:149" x14ac:dyDescent="0.25">
      <c r="W4218" s="8"/>
      <c r="X4218" s="8"/>
      <c r="Y4218" s="8"/>
      <c r="Z4218" s="9"/>
      <c r="AA4218" s="1"/>
      <c r="AB4218" s="8"/>
      <c r="AC4218" s="9"/>
      <c r="AD4218" s="9"/>
      <c r="AE4218" s="9"/>
      <c r="AF4218" s="8"/>
      <c r="AG4218" s="10"/>
      <c r="AH4218" s="8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23:149" x14ac:dyDescent="0.25">
      <c r="W4219" s="8"/>
      <c r="X4219" s="8"/>
      <c r="Y4219" s="8"/>
      <c r="Z4219" s="9"/>
      <c r="AA4219" s="1"/>
      <c r="AB4219" s="8"/>
      <c r="AC4219" s="9"/>
      <c r="AD4219" s="9"/>
      <c r="AE4219" s="9"/>
      <c r="AF4219" s="8"/>
      <c r="AG4219" s="10"/>
      <c r="AH4219" s="8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23:149" x14ac:dyDescent="0.25">
      <c r="W4220" s="8"/>
      <c r="X4220" s="8"/>
      <c r="Y4220" s="8"/>
      <c r="Z4220" s="9"/>
      <c r="AA4220" s="1"/>
      <c r="AB4220" s="8"/>
      <c r="AC4220" s="9"/>
      <c r="AD4220" s="9"/>
      <c r="AE4220" s="9"/>
      <c r="AF4220" s="8"/>
      <c r="AG4220" s="10"/>
      <c r="AH4220" s="8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23:149" x14ac:dyDescent="0.25">
      <c r="W4221" s="8"/>
      <c r="X4221" s="8"/>
      <c r="Y4221" s="8"/>
      <c r="Z4221" s="9"/>
      <c r="AA4221" s="1"/>
      <c r="AB4221" s="8"/>
      <c r="AC4221" s="9"/>
      <c r="AD4221" s="9"/>
      <c r="AE4221" s="9"/>
      <c r="AF4221" s="8"/>
      <c r="AG4221" s="10"/>
      <c r="AH4221" s="8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23:149" x14ac:dyDescent="0.25">
      <c r="W4222" s="8"/>
      <c r="X4222" s="8"/>
      <c r="Y4222" s="8"/>
      <c r="Z4222" s="9"/>
      <c r="AA4222" s="1"/>
      <c r="AB4222" s="8"/>
      <c r="AC4222" s="9"/>
      <c r="AD4222" s="9"/>
      <c r="AE4222" s="9"/>
      <c r="AF4222" s="8"/>
      <c r="AG4222" s="10"/>
      <c r="AH4222" s="8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23:149" x14ac:dyDescent="0.25">
      <c r="W4223" s="8"/>
      <c r="X4223" s="8"/>
      <c r="Y4223" s="8"/>
      <c r="Z4223" s="9"/>
      <c r="AA4223" s="1"/>
      <c r="AB4223" s="8"/>
      <c r="AC4223" s="9"/>
      <c r="AD4223" s="9"/>
      <c r="AE4223" s="9"/>
      <c r="AF4223" s="8"/>
      <c r="AG4223" s="10"/>
      <c r="AH4223" s="8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23:149" x14ac:dyDescent="0.25">
      <c r="W4224" s="8"/>
      <c r="X4224" s="8"/>
      <c r="Y4224" s="8"/>
      <c r="Z4224" s="9"/>
      <c r="AA4224" s="1"/>
      <c r="AB4224" s="8"/>
      <c r="AC4224" s="9"/>
      <c r="AD4224" s="9"/>
      <c r="AE4224" s="9"/>
      <c r="AF4224" s="8"/>
      <c r="AG4224" s="10"/>
      <c r="AH4224" s="8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23:149" x14ac:dyDescent="0.25">
      <c r="W4225" s="8"/>
      <c r="X4225" s="8"/>
      <c r="Y4225" s="8"/>
      <c r="Z4225" s="9"/>
      <c r="AA4225" s="1"/>
      <c r="AB4225" s="8"/>
      <c r="AC4225" s="9"/>
      <c r="AD4225" s="9"/>
      <c r="AE4225" s="9"/>
      <c r="AF4225" s="8"/>
      <c r="AG4225" s="10"/>
      <c r="AH4225" s="8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23:149" x14ac:dyDescent="0.25">
      <c r="W4226" s="8"/>
      <c r="X4226" s="8"/>
      <c r="Y4226" s="8"/>
      <c r="Z4226" s="9"/>
      <c r="AA4226" s="1"/>
      <c r="AB4226" s="8"/>
      <c r="AC4226" s="9"/>
      <c r="AD4226" s="9"/>
      <c r="AE4226" s="9"/>
      <c r="AF4226" s="8"/>
      <c r="AG4226" s="10"/>
      <c r="AH4226" s="8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23:149" x14ac:dyDescent="0.25">
      <c r="W4227" s="8"/>
      <c r="X4227" s="8"/>
      <c r="Y4227" s="8"/>
      <c r="Z4227" s="9"/>
      <c r="AA4227" s="1"/>
      <c r="AB4227" s="8"/>
      <c r="AC4227" s="9"/>
      <c r="AD4227" s="9"/>
      <c r="AE4227" s="9"/>
      <c r="AF4227" s="8"/>
      <c r="AG4227" s="10"/>
      <c r="AH4227" s="8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23:149" x14ac:dyDescent="0.25">
      <c r="W4228" s="8"/>
      <c r="X4228" s="8"/>
      <c r="Y4228" s="8"/>
      <c r="Z4228" s="9"/>
      <c r="AA4228" s="1"/>
      <c r="AB4228" s="8"/>
      <c r="AC4228" s="9"/>
      <c r="AD4228" s="9"/>
      <c r="AE4228" s="9"/>
      <c r="AF4228" s="8"/>
      <c r="AG4228" s="10"/>
      <c r="AH4228" s="8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23:149" x14ac:dyDescent="0.25">
      <c r="W4229" s="8"/>
      <c r="X4229" s="8"/>
      <c r="Y4229" s="8"/>
      <c r="Z4229" s="9"/>
      <c r="AA4229" s="1"/>
      <c r="AB4229" s="8"/>
      <c r="AC4229" s="9"/>
      <c r="AD4229" s="9"/>
      <c r="AE4229" s="9"/>
      <c r="AF4229" s="8"/>
      <c r="AG4229" s="10"/>
      <c r="AH4229" s="8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23:149" x14ac:dyDescent="0.25">
      <c r="W4230" s="8"/>
      <c r="X4230" s="8"/>
      <c r="Y4230" s="8"/>
      <c r="Z4230" s="9"/>
      <c r="AA4230" s="1"/>
      <c r="AB4230" s="8"/>
      <c r="AC4230" s="9"/>
      <c r="AD4230" s="9"/>
      <c r="AE4230" s="9"/>
      <c r="AF4230" s="8"/>
      <c r="AG4230" s="10"/>
      <c r="AH4230" s="8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23:149" x14ac:dyDescent="0.25">
      <c r="W4231" s="8"/>
      <c r="X4231" s="8"/>
      <c r="Y4231" s="8"/>
      <c r="Z4231" s="9"/>
      <c r="AA4231" s="1"/>
      <c r="AB4231" s="8"/>
      <c r="AC4231" s="9"/>
      <c r="AD4231" s="9"/>
      <c r="AE4231" s="9"/>
      <c r="AF4231" s="8"/>
      <c r="AG4231" s="10"/>
      <c r="AH4231" s="8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23:149" x14ac:dyDescent="0.25">
      <c r="W4232" s="8"/>
      <c r="X4232" s="8"/>
      <c r="Y4232" s="8"/>
      <c r="Z4232" s="9"/>
      <c r="AA4232" s="1"/>
      <c r="AB4232" s="8"/>
      <c r="AC4232" s="9"/>
      <c r="AD4232" s="9"/>
      <c r="AE4232" s="9"/>
      <c r="AF4232" s="8"/>
      <c r="AG4232" s="10"/>
      <c r="AH4232" s="8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23:149" x14ac:dyDescent="0.25">
      <c r="W4233" s="8"/>
      <c r="X4233" s="8"/>
      <c r="Y4233" s="8"/>
      <c r="Z4233" s="9"/>
      <c r="AA4233" s="1"/>
      <c r="AB4233" s="8"/>
      <c r="AC4233" s="9"/>
      <c r="AD4233" s="9"/>
      <c r="AE4233" s="9"/>
      <c r="AF4233" s="8"/>
      <c r="AG4233" s="10"/>
      <c r="AH4233" s="8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23:149" x14ac:dyDescent="0.25">
      <c r="W4234" s="8"/>
      <c r="X4234" s="8"/>
      <c r="Y4234" s="8"/>
      <c r="Z4234" s="9"/>
      <c r="AA4234" s="1"/>
      <c r="AB4234" s="8"/>
      <c r="AC4234" s="9"/>
      <c r="AD4234" s="9"/>
      <c r="AE4234" s="9"/>
      <c r="AF4234" s="8"/>
      <c r="AG4234" s="10"/>
      <c r="AH4234" s="8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23:149" x14ac:dyDescent="0.25">
      <c r="W4235" s="8"/>
      <c r="X4235" s="8"/>
      <c r="Y4235" s="8"/>
      <c r="Z4235" s="9"/>
      <c r="AA4235" s="1"/>
      <c r="AB4235" s="8"/>
      <c r="AC4235" s="9"/>
      <c r="AD4235" s="9"/>
      <c r="AE4235" s="9"/>
      <c r="AF4235" s="8"/>
      <c r="AG4235" s="10"/>
      <c r="AH4235" s="8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23:149" x14ac:dyDescent="0.25">
      <c r="W4236" s="8"/>
      <c r="X4236" s="8"/>
      <c r="Y4236" s="8"/>
      <c r="Z4236" s="9"/>
      <c r="AA4236" s="1"/>
      <c r="AB4236" s="8"/>
      <c r="AC4236" s="9"/>
      <c r="AD4236" s="9"/>
      <c r="AE4236" s="9"/>
      <c r="AF4236" s="8"/>
      <c r="AG4236" s="10"/>
      <c r="AH4236" s="8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23:149" x14ac:dyDescent="0.25">
      <c r="W4237" s="8"/>
      <c r="X4237" s="8"/>
      <c r="Y4237" s="8"/>
      <c r="Z4237" s="9"/>
      <c r="AA4237" s="1"/>
      <c r="AB4237" s="8"/>
      <c r="AC4237" s="9"/>
      <c r="AD4237" s="9"/>
      <c r="AE4237" s="9"/>
      <c r="AF4237" s="8"/>
      <c r="AG4237" s="10"/>
      <c r="AH4237" s="8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23:149" x14ac:dyDescent="0.25">
      <c r="W4238" s="8"/>
      <c r="X4238" s="8"/>
      <c r="Y4238" s="8"/>
      <c r="Z4238" s="9"/>
      <c r="AA4238" s="1"/>
      <c r="AB4238" s="8"/>
      <c r="AC4238" s="9"/>
      <c r="AD4238" s="9"/>
      <c r="AE4238" s="9"/>
      <c r="AF4238" s="8"/>
      <c r="AG4238" s="10"/>
      <c r="AH4238" s="8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23:149" x14ac:dyDescent="0.25">
      <c r="W4239" s="8"/>
      <c r="X4239" s="8"/>
      <c r="Y4239" s="8"/>
      <c r="Z4239" s="9"/>
      <c r="AA4239" s="1"/>
      <c r="AB4239" s="8"/>
      <c r="AC4239" s="9"/>
      <c r="AD4239" s="9"/>
      <c r="AE4239" s="9"/>
      <c r="AF4239" s="8"/>
      <c r="AG4239" s="10"/>
      <c r="AH4239" s="8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23:149" x14ac:dyDescent="0.25">
      <c r="W4240" s="8"/>
      <c r="X4240" s="8"/>
      <c r="Y4240" s="8"/>
      <c r="Z4240" s="9"/>
      <c r="AA4240" s="1"/>
      <c r="AB4240" s="8"/>
      <c r="AC4240" s="9"/>
      <c r="AD4240" s="9"/>
      <c r="AE4240" s="9"/>
      <c r="AF4240" s="8"/>
      <c r="AG4240" s="10"/>
      <c r="AH4240" s="8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23:149" x14ac:dyDescent="0.25">
      <c r="W4241" s="8"/>
      <c r="X4241" s="8"/>
      <c r="Y4241" s="8"/>
      <c r="Z4241" s="9"/>
      <c r="AA4241" s="1"/>
      <c r="AB4241" s="8"/>
      <c r="AC4241" s="9"/>
      <c r="AD4241" s="9"/>
      <c r="AE4241" s="9"/>
      <c r="AF4241" s="8"/>
      <c r="AG4241" s="10"/>
      <c r="AH4241" s="8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23:149" x14ac:dyDescent="0.25">
      <c r="W4242" s="8"/>
      <c r="X4242" s="8"/>
      <c r="Y4242" s="8"/>
      <c r="Z4242" s="9"/>
      <c r="AA4242" s="1"/>
      <c r="AB4242" s="8"/>
      <c r="AC4242" s="9"/>
      <c r="AD4242" s="9"/>
      <c r="AE4242" s="9"/>
      <c r="AF4242" s="8"/>
      <c r="AG4242" s="10"/>
      <c r="AH4242" s="8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23:149" x14ac:dyDescent="0.25">
      <c r="W4243" s="8"/>
      <c r="X4243" s="8"/>
      <c r="Y4243" s="8"/>
      <c r="Z4243" s="9"/>
      <c r="AA4243" s="1"/>
      <c r="AB4243" s="8"/>
      <c r="AC4243" s="9"/>
      <c r="AD4243" s="9"/>
      <c r="AE4243" s="9"/>
      <c r="AF4243" s="8"/>
      <c r="AG4243" s="10"/>
      <c r="AH4243" s="8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23:149" x14ac:dyDescent="0.25">
      <c r="W4244" s="8"/>
      <c r="X4244" s="8"/>
      <c r="Y4244" s="8"/>
      <c r="Z4244" s="9"/>
      <c r="AA4244" s="1"/>
      <c r="AB4244" s="8"/>
      <c r="AC4244" s="9"/>
      <c r="AD4244" s="9"/>
      <c r="AE4244" s="9"/>
      <c r="AF4244" s="8"/>
      <c r="AG4244" s="10"/>
      <c r="AH4244" s="8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23:149" x14ac:dyDescent="0.25">
      <c r="W4245" s="8"/>
      <c r="X4245" s="8"/>
      <c r="Y4245" s="8"/>
      <c r="Z4245" s="9"/>
      <c r="AA4245" s="1"/>
      <c r="AB4245" s="8"/>
      <c r="AC4245" s="9"/>
      <c r="AD4245" s="9"/>
      <c r="AE4245" s="9"/>
      <c r="AF4245" s="8"/>
      <c r="AG4245" s="10"/>
      <c r="AH4245" s="8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23:149" x14ac:dyDescent="0.25">
      <c r="W4246" s="8"/>
      <c r="X4246" s="8"/>
      <c r="Y4246" s="8"/>
      <c r="Z4246" s="9"/>
      <c r="AA4246" s="1"/>
      <c r="AB4246" s="8"/>
      <c r="AC4246" s="9"/>
      <c r="AD4246" s="9"/>
      <c r="AE4246" s="9"/>
      <c r="AF4246" s="8"/>
      <c r="AG4246" s="10"/>
      <c r="AH4246" s="8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23:149" x14ac:dyDescent="0.25">
      <c r="W4247" s="8"/>
      <c r="X4247" s="8"/>
      <c r="Y4247" s="8"/>
      <c r="Z4247" s="9"/>
      <c r="AA4247" s="1"/>
      <c r="AB4247" s="8"/>
      <c r="AC4247" s="9"/>
      <c r="AD4247" s="9"/>
      <c r="AE4247" s="9"/>
      <c r="AF4247" s="8"/>
      <c r="AG4247" s="10"/>
      <c r="AH4247" s="8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23:149" x14ac:dyDescent="0.25">
      <c r="W4248" s="8"/>
      <c r="X4248" s="8"/>
      <c r="Y4248" s="8"/>
      <c r="Z4248" s="9"/>
      <c r="AA4248" s="1"/>
      <c r="AB4248" s="8"/>
      <c r="AC4248" s="9"/>
      <c r="AD4248" s="9"/>
      <c r="AE4248" s="9"/>
      <c r="AF4248" s="8"/>
      <c r="AG4248" s="10"/>
      <c r="AH4248" s="8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23:149" x14ac:dyDescent="0.25">
      <c r="W4249" s="8"/>
      <c r="X4249" s="8"/>
      <c r="Y4249" s="8"/>
      <c r="Z4249" s="9"/>
      <c r="AA4249" s="1"/>
      <c r="AB4249" s="8"/>
      <c r="AC4249" s="9"/>
      <c r="AD4249" s="9"/>
      <c r="AE4249" s="9"/>
      <c r="AF4249" s="8"/>
      <c r="AG4249" s="10"/>
      <c r="AH4249" s="8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23:149" x14ac:dyDescent="0.25">
      <c r="W4250" s="8"/>
      <c r="X4250" s="8"/>
      <c r="Y4250" s="8"/>
      <c r="Z4250" s="9"/>
      <c r="AA4250" s="1"/>
      <c r="AB4250" s="8"/>
      <c r="AC4250" s="9"/>
      <c r="AD4250" s="9"/>
      <c r="AE4250" s="9"/>
      <c r="AF4250" s="8"/>
      <c r="AG4250" s="10"/>
      <c r="AH4250" s="8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23:149" x14ac:dyDescent="0.25">
      <c r="W4251" s="8"/>
      <c r="X4251" s="8"/>
      <c r="Y4251" s="8"/>
      <c r="Z4251" s="9"/>
      <c r="AA4251" s="1"/>
      <c r="AB4251" s="8"/>
      <c r="AC4251" s="9"/>
      <c r="AD4251" s="9"/>
      <c r="AE4251" s="9"/>
      <c r="AF4251" s="8"/>
      <c r="AG4251" s="10"/>
      <c r="AH4251" s="8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23:149" x14ac:dyDescent="0.25">
      <c r="W4252" s="8"/>
      <c r="X4252" s="8"/>
      <c r="Y4252" s="8"/>
      <c r="Z4252" s="9"/>
      <c r="AA4252" s="1"/>
      <c r="AB4252" s="8"/>
      <c r="AC4252" s="9"/>
      <c r="AD4252" s="9"/>
      <c r="AE4252" s="9"/>
      <c r="AF4252" s="8"/>
      <c r="AG4252" s="10"/>
      <c r="AH4252" s="8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23:149" x14ac:dyDescent="0.25">
      <c r="W4253" s="8"/>
      <c r="X4253" s="8"/>
      <c r="Y4253" s="8"/>
      <c r="Z4253" s="9"/>
      <c r="AA4253" s="1"/>
      <c r="AB4253" s="8"/>
      <c r="AC4253" s="9"/>
      <c r="AD4253" s="9"/>
      <c r="AE4253" s="9"/>
      <c r="AF4253" s="8"/>
      <c r="AG4253" s="10"/>
      <c r="AH4253" s="8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23:149" x14ac:dyDescent="0.25">
      <c r="W4254" s="8"/>
      <c r="X4254" s="8"/>
      <c r="Y4254" s="8"/>
      <c r="Z4254" s="9"/>
      <c r="AA4254" s="1"/>
      <c r="AB4254" s="8"/>
      <c r="AC4254" s="9"/>
      <c r="AD4254" s="9"/>
      <c r="AE4254" s="9"/>
      <c r="AF4254" s="8"/>
      <c r="AG4254" s="10"/>
      <c r="AH4254" s="8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23:149" x14ac:dyDescent="0.25">
      <c r="W4255" s="8"/>
      <c r="X4255" s="8"/>
      <c r="Y4255" s="8"/>
      <c r="Z4255" s="9"/>
      <c r="AA4255" s="1"/>
      <c r="AB4255" s="8"/>
      <c r="AC4255" s="9"/>
      <c r="AD4255" s="9"/>
      <c r="AE4255" s="9"/>
      <c r="AF4255" s="8"/>
      <c r="AG4255" s="10"/>
      <c r="AH4255" s="8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23:149" x14ac:dyDescent="0.25">
      <c r="W4256" s="8"/>
      <c r="X4256" s="8"/>
      <c r="Y4256" s="8"/>
      <c r="Z4256" s="9"/>
      <c r="AA4256" s="1"/>
      <c r="AB4256" s="8"/>
      <c r="AC4256" s="9"/>
      <c r="AD4256" s="9"/>
      <c r="AE4256" s="9"/>
      <c r="AF4256" s="8"/>
      <c r="AG4256" s="10"/>
      <c r="AH4256" s="8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23:149" x14ac:dyDescent="0.25">
      <c r="W4257" s="8"/>
      <c r="X4257" s="8"/>
      <c r="Y4257" s="8"/>
      <c r="Z4257" s="9"/>
      <c r="AA4257" s="1"/>
      <c r="AB4257" s="8"/>
      <c r="AC4257" s="9"/>
      <c r="AD4257" s="9"/>
      <c r="AE4257" s="9"/>
      <c r="AF4257" s="8"/>
      <c r="AG4257" s="10"/>
      <c r="AH4257" s="8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23:149" x14ac:dyDescent="0.25">
      <c r="W4258" s="8"/>
      <c r="X4258" s="8"/>
      <c r="Y4258" s="8"/>
      <c r="Z4258" s="9"/>
      <c r="AA4258" s="1"/>
      <c r="AB4258" s="8"/>
      <c r="AC4258" s="9"/>
      <c r="AD4258" s="9"/>
      <c r="AE4258" s="9"/>
      <c r="AF4258" s="8"/>
      <c r="AG4258" s="10"/>
      <c r="AH4258" s="8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23:149" x14ac:dyDescent="0.25">
      <c r="W4259" s="8"/>
      <c r="X4259" s="8"/>
      <c r="Y4259" s="8"/>
      <c r="Z4259" s="9"/>
      <c r="AA4259" s="1"/>
      <c r="AB4259" s="8"/>
      <c r="AC4259" s="9"/>
      <c r="AD4259" s="9"/>
      <c r="AE4259" s="9"/>
      <c r="AF4259" s="8"/>
      <c r="AG4259" s="10"/>
      <c r="AH4259" s="8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23:149" x14ac:dyDescent="0.25">
      <c r="W4260" s="8"/>
      <c r="X4260" s="8"/>
      <c r="Y4260" s="8"/>
      <c r="Z4260" s="9"/>
      <c r="AA4260" s="1"/>
      <c r="AB4260" s="8"/>
      <c r="AC4260" s="9"/>
      <c r="AD4260" s="9"/>
      <c r="AE4260" s="9"/>
      <c r="AF4260" s="8"/>
      <c r="AG4260" s="10"/>
      <c r="AH4260" s="8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23:149" x14ac:dyDescent="0.25">
      <c r="W4261" s="8"/>
      <c r="X4261" s="8"/>
      <c r="Y4261" s="8"/>
      <c r="Z4261" s="9"/>
      <c r="AA4261" s="1"/>
      <c r="AB4261" s="8"/>
      <c r="AC4261" s="9"/>
      <c r="AD4261" s="9"/>
      <c r="AE4261" s="9"/>
      <c r="AF4261" s="8"/>
      <c r="AG4261" s="10"/>
      <c r="AH4261" s="8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23:149" x14ac:dyDescent="0.25">
      <c r="W4262" s="8"/>
      <c r="X4262" s="8"/>
      <c r="Y4262" s="8"/>
      <c r="Z4262" s="9"/>
      <c r="AA4262" s="1"/>
      <c r="AB4262" s="8"/>
      <c r="AC4262" s="9"/>
      <c r="AD4262" s="9"/>
      <c r="AE4262" s="9"/>
      <c r="AF4262" s="8"/>
      <c r="AG4262" s="10"/>
      <c r="AH4262" s="8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23:149" x14ac:dyDescent="0.25">
      <c r="W4263" s="8"/>
      <c r="X4263" s="8"/>
      <c r="Y4263" s="8"/>
      <c r="Z4263" s="9"/>
      <c r="AA4263" s="1"/>
      <c r="AB4263" s="8"/>
      <c r="AC4263" s="9"/>
      <c r="AD4263" s="9"/>
      <c r="AE4263" s="9"/>
      <c r="AF4263" s="8"/>
      <c r="AG4263" s="10"/>
      <c r="AH4263" s="8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23:149" x14ac:dyDescent="0.25">
      <c r="W4264" s="8"/>
      <c r="X4264" s="8"/>
      <c r="Y4264" s="8"/>
      <c r="Z4264" s="9"/>
      <c r="AA4264" s="1"/>
      <c r="AB4264" s="8"/>
      <c r="AC4264" s="9"/>
      <c r="AD4264" s="9"/>
      <c r="AE4264" s="9"/>
      <c r="AF4264" s="8"/>
      <c r="AG4264" s="10"/>
      <c r="AH4264" s="8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23:149" x14ac:dyDescent="0.25">
      <c r="W4265" s="8"/>
      <c r="X4265" s="8"/>
      <c r="Y4265" s="8"/>
      <c r="Z4265" s="9"/>
      <c r="AA4265" s="1"/>
      <c r="AB4265" s="8"/>
      <c r="AC4265" s="9"/>
      <c r="AD4265" s="9"/>
      <c r="AE4265" s="9"/>
      <c r="AF4265" s="8"/>
      <c r="AG4265" s="10"/>
      <c r="AH4265" s="8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23:149" x14ac:dyDescent="0.25">
      <c r="W4266" s="8"/>
      <c r="X4266" s="8"/>
      <c r="Y4266" s="8"/>
      <c r="Z4266" s="9"/>
      <c r="AA4266" s="1"/>
      <c r="AB4266" s="8"/>
      <c r="AC4266" s="9"/>
      <c r="AD4266" s="9"/>
      <c r="AE4266" s="9"/>
      <c r="AF4266" s="8"/>
      <c r="AG4266" s="10"/>
      <c r="AH4266" s="8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23:149" x14ac:dyDescent="0.25">
      <c r="W4267" s="8"/>
      <c r="X4267" s="8"/>
      <c r="Y4267" s="8"/>
      <c r="Z4267" s="9"/>
      <c r="AA4267" s="1"/>
      <c r="AB4267" s="8"/>
      <c r="AC4267" s="9"/>
      <c r="AD4267" s="9"/>
      <c r="AE4267" s="9"/>
      <c r="AF4267" s="8"/>
      <c r="AG4267" s="10"/>
      <c r="AH4267" s="8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23:149" x14ac:dyDescent="0.25">
      <c r="W4268" s="8"/>
      <c r="X4268" s="8"/>
      <c r="Y4268" s="8"/>
      <c r="Z4268" s="9"/>
      <c r="AA4268" s="1"/>
      <c r="AB4268" s="8"/>
      <c r="AC4268" s="9"/>
      <c r="AD4268" s="9"/>
      <c r="AE4268" s="9"/>
      <c r="AF4268" s="8"/>
      <c r="AG4268" s="10"/>
      <c r="AH4268" s="8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23:149" x14ac:dyDescent="0.25">
      <c r="W4269" s="8"/>
      <c r="X4269" s="8"/>
      <c r="Y4269" s="8"/>
      <c r="Z4269" s="9"/>
      <c r="AA4269" s="1"/>
      <c r="AB4269" s="8"/>
      <c r="AC4269" s="9"/>
      <c r="AD4269" s="9"/>
      <c r="AE4269" s="9"/>
      <c r="AF4269" s="8"/>
      <c r="AG4269" s="10"/>
      <c r="AH4269" s="8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23:149" x14ac:dyDescent="0.25">
      <c r="W4270" s="8"/>
      <c r="X4270" s="8"/>
      <c r="Y4270" s="8"/>
      <c r="Z4270" s="9"/>
      <c r="AA4270" s="1"/>
      <c r="AB4270" s="8"/>
      <c r="AC4270" s="9"/>
      <c r="AD4270" s="9"/>
      <c r="AE4270" s="9"/>
      <c r="AF4270" s="8"/>
      <c r="AG4270" s="10"/>
      <c r="AH4270" s="8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23:149" x14ac:dyDescent="0.25">
      <c r="W4271" s="8"/>
      <c r="X4271" s="8"/>
      <c r="Y4271" s="8"/>
      <c r="Z4271" s="9"/>
      <c r="AA4271" s="1"/>
      <c r="AB4271" s="8"/>
      <c r="AC4271" s="9"/>
      <c r="AD4271" s="9"/>
      <c r="AE4271" s="9"/>
      <c r="AF4271" s="8"/>
      <c r="AG4271" s="10"/>
      <c r="AH4271" s="8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23:149" x14ac:dyDescent="0.25">
      <c r="W4272" s="8"/>
      <c r="X4272" s="8"/>
      <c r="Y4272" s="8"/>
      <c r="Z4272" s="9"/>
      <c r="AA4272" s="1"/>
      <c r="AB4272" s="8"/>
      <c r="AC4272" s="9"/>
      <c r="AD4272" s="9"/>
      <c r="AE4272" s="9"/>
      <c r="AF4272" s="8"/>
      <c r="AG4272" s="10"/>
      <c r="AH4272" s="8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</sheetData>
  <conditionalFormatting sqref="A12:V3725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webPublishItems count="2">
    <webPublishItem id="11963" divId="PUTUPER2_18988" sourceType="range" sourceRef="AH2:AH4222" destinationFile="M:\DTVM\ServicosFiduciarios\Deb\Planilhas-Excel\Web\PUTUPER2.htm"/>
    <webPublishItem id="31280" divId="PUTUPER2PRE_18988" sourceType="range" sourceRef="AH2:AH4222" destinationFile="M:\DTVM\ServicosFiduciarios\Deb\Planilhas-Excel\Web\PUTUPER2PR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2017-12-22T19:35:45Z</dcterms:created>
  <dcterms:modified xsi:type="dcterms:W3CDTF">2025-05-09T18:41:06Z</dcterms:modified>
</cp:coreProperties>
</file>